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45610F72-4577-4CF9-A946-131E52E0642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03" i="3" l="1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L1805" i="3" s="1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L1807" i="3" s="1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L1809" i="3" s="1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L1811" i="3" s="1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K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K1823" i="3" s="1"/>
  <c r="G1823" i="3"/>
  <c r="H1823" i="3"/>
  <c r="I1823" i="3"/>
  <c r="J1823" i="3"/>
  <c r="E1824" i="3"/>
  <c r="K1824" i="3" s="1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K1828" i="3" s="1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K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L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L1846" i="3" s="1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L1848" i="3" s="1"/>
  <c r="E1849" i="3"/>
  <c r="F1849" i="3"/>
  <c r="K1849" i="3" s="1"/>
  <c r="G1849" i="3"/>
  <c r="H1849" i="3"/>
  <c r="I1849" i="3"/>
  <c r="J1849" i="3"/>
  <c r="E1850" i="3"/>
  <c r="F1850" i="3"/>
  <c r="G1850" i="3"/>
  <c r="H1850" i="3"/>
  <c r="L1850" i="3" s="1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L1852" i="3" s="1"/>
  <c r="I1852" i="3"/>
  <c r="J1852" i="3"/>
  <c r="E1853" i="3"/>
  <c r="F1853" i="3"/>
  <c r="K1853" i="3" s="1"/>
  <c r="G1853" i="3"/>
  <c r="H1853" i="3"/>
  <c r="I1853" i="3"/>
  <c r="J1853" i="3"/>
  <c r="E1854" i="3"/>
  <c r="F1854" i="3"/>
  <c r="G1854" i="3"/>
  <c r="H1854" i="3"/>
  <c r="L1854" i="3" s="1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K1857" i="3" s="1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L1868" i="3" s="1"/>
  <c r="I1868" i="3"/>
  <c r="J1868" i="3"/>
  <c r="E1869" i="3"/>
  <c r="F1869" i="3"/>
  <c r="K1869" i="3" s="1"/>
  <c r="G1869" i="3"/>
  <c r="H1869" i="3"/>
  <c r="I1869" i="3"/>
  <c r="J1869" i="3"/>
  <c r="E1870" i="3"/>
  <c r="F1870" i="3"/>
  <c r="G1870" i="3"/>
  <c r="H1870" i="3"/>
  <c r="L1870" i="3" s="1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K1874" i="3" s="1"/>
  <c r="F1874" i="3"/>
  <c r="G1874" i="3"/>
  <c r="H1874" i="3"/>
  <c r="I1874" i="3"/>
  <c r="J1874" i="3"/>
  <c r="E1875" i="3"/>
  <c r="F1875" i="3"/>
  <c r="G1875" i="3"/>
  <c r="H1875" i="3"/>
  <c r="I1875" i="3"/>
  <c r="L1875" i="3" s="1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K1882" i="3"/>
  <c r="E1883" i="3"/>
  <c r="K1883" i="3" s="1"/>
  <c r="F1883" i="3"/>
  <c r="G1883" i="3"/>
  <c r="H1883" i="3"/>
  <c r="I1883" i="3"/>
  <c r="L1883" i="3" s="1"/>
  <c r="J1883" i="3"/>
  <c r="E1884" i="3"/>
  <c r="F1884" i="3"/>
  <c r="G1884" i="3"/>
  <c r="H1884" i="3"/>
  <c r="I1884" i="3"/>
  <c r="J1884" i="3"/>
  <c r="L1884" i="3"/>
  <c r="E1885" i="3"/>
  <c r="F1885" i="3"/>
  <c r="G1885" i="3"/>
  <c r="H1885" i="3"/>
  <c r="I1885" i="3"/>
  <c r="J1885" i="3"/>
  <c r="E1886" i="3"/>
  <c r="F1886" i="3"/>
  <c r="K1886" i="3" s="1"/>
  <c r="G1886" i="3"/>
  <c r="H1886" i="3"/>
  <c r="I1886" i="3"/>
  <c r="J1886" i="3"/>
  <c r="L1886" i="3" s="1"/>
  <c r="E1887" i="3"/>
  <c r="F1887" i="3"/>
  <c r="G1887" i="3"/>
  <c r="H1887" i="3"/>
  <c r="I1887" i="3"/>
  <c r="J1887" i="3"/>
  <c r="E1888" i="3"/>
  <c r="F1888" i="3"/>
  <c r="K1888" i="3" s="1"/>
  <c r="G1888" i="3"/>
  <c r="H1888" i="3"/>
  <c r="I1888" i="3"/>
  <c r="J1888" i="3"/>
  <c r="L1888" i="3" s="1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K1892" i="3" s="1"/>
  <c r="AF1892" i="3" s="1"/>
  <c r="G1892" i="3"/>
  <c r="H1892" i="3"/>
  <c r="I1892" i="3"/>
  <c r="J1892" i="3"/>
  <c r="L1892" i="3" s="1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L1905" i="3" s="1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K1910" i="3" s="1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L1915" i="3" s="1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L1917" i="3" s="1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K1920" i="3" s="1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K1928" i="3" s="1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K1932" i="3"/>
  <c r="E1933" i="3"/>
  <c r="F1933" i="3"/>
  <c r="G1933" i="3"/>
  <c r="H1933" i="3"/>
  <c r="I1933" i="3"/>
  <c r="J1933" i="3"/>
  <c r="E1934" i="3"/>
  <c r="F1934" i="3"/>
  <c r="G1934" i="3"/>
  <c r="H1934" i="3"/>
  <c r="L1934" i="3" s="1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K1965" i="3" s="1"/>
  <c r="F1965" i="3"/>
  <c r="G1965" i="3"/>
  <c r="H1965" i="3"/>
  <c r="I1965" i="3"/>
  <c r="L1965" i="3" s="1"/>
  <c r="J1965" i="3"/>
  <c r="E1966" i="3"/>
  <c r="F1966" i="3"/>
  <c r="G1966" i="3"/>
  <c r="H1966" i="3"/>
  <c r="I1966" i="3"/>
  <c r="J1966" i="3"/>
  <c r="E1967" i="3"/>
  <c r="K1967" i="3" s="1"/>
  <c r="F1967" i="3"/>
  <c r="G1967" i="3"/>
  <c r="H1967" i="3"/>
  <c r="I1967" i="3"/>
  <c r="L1967" i="3" s="1"/>
  <c r="J1967" i="3"/>
  <c r="E1968" i="3"/>
  <c r="F1968" i="3"/>
  <c r="G1968" i="3"/>
  <c r="H1968" i="3"/>
  <c r="I1968" i="3"/>
  <c r="J1968" i="3"/>
  <c r="E1969" i="3"/>
  <c r="K1969" i="3" s="1"/>
  <c r="F1969" i="3"/>
  <c r="G1969" i="3"/>
  <c r="H1969" i="3"/>
  <c r="I1969" i="3"/>
  <c r="L1969" i="3" s="1"/>
  <c r="J1969" i="3"/>
  <c r="E1970" i="3"/>
  <c r="F1970" i="3"/>
  <c r="G1970" i="3"/>
  <c r="K1970" i="3" s="1"/>
  <c r="H1970" i="3"/>
  <c r="L1970" i="3" s="1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L1973" i="3" s="1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K1977" i="3" s="1"/>
  <c r="F1977" i="3"/>
  <c r="G1977" i="3"/>
  <c r="H1977" i="3"/>
  <c r="I1977" i="3"/>
  <c r="L1977" i="3" s="1"/>
  <c r="J1977" i="3"/>
  <c r="E1978" i="3"/>
  <c r="F1978" i="3"/>
  <c r="G1978" i="3"/>
  <c r="H1978" i="3"/>
  <c r="I1978" i="3"/>
  <c r="J1978" i="3"/>
  <c r="L1978" i="3" s="1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T1888" i="3" l="1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X1880" i="3" s="1"/>
  <c r="L1878" i="3"/>
  <c r="K1878" i="3"/>
  <c r="L1857" i="3"/>
  <c r="N1857" i="3" s="1"/>
  <c r="L1822" i="3"/>
  <c r="K1811" i="3"/>
  <c r="K1809" i="3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J1874" i="3"/>
  <c r="L1828" i="3"/>
  <c r="AA1828" i="3" s="1"/>
  <c r="AY1828" i="3"/>
  <c r="L1816" i="3"/>
  <c r="L1974" i="3"/>
  <c r="K1896" i="3"/>
  <c r="K1893" i="3"/>
  <c r="K1891" i="3"/>
  <c r="L1890" i="3"/>
  <c r="K1876" i="3"/>
  <c r="K1862" i="3"/>
  <c r="R1857" i="3"/>
  <c r="K1844" i="3"/>
  <c r="K1842" i="3"/>
  <c r="K1829" i="3"/>
  <c r="L1814" i="3"/>
  <c r="K1814" i="3"/>
  <c r="K1812" i="3"/>
  <c r="L1804" i="3"/>
  <c r="K1804" i="3"/>
  <c r="R1932" i="3"/>
  <c r="L1980" i="3"/>
  <c r="L1896" i="3"/>
  <c r="L1893" i="3"/>
  <c r="S1892" i="3"/>
  <c r="L1891" i="3"/>
  <c r="L1976" i="3"/>
  <c r="L1972" i="3"/>
  <c r="K1934" i="3"/>
  <c r="AR1932" i="3"/>
  <c r="K1900" i="3"/>
  <c r="K1897" i="3"/>
  <c r="BA1892" i="3"/>
  <c r="K1884" i="3"/>
  <c r="AB1884" i="3" s="1"/>
  <c r="AR1880" i="3"/>
  <c r="L1876" i="3"/>
  <c r="T1876" i="3" s="1"/>
  <c r="K1871" i="3"/>
  <c r="L1860" i="3"/>
  <c r="BB1857" i="3"/>
  <c r="K1838" i="3"/>
  <c r="K1836" i="3"/>
  <c r="K1834" i="3"/>
  <c r="L1827" i="3"/>
  <c r="K1827" i="3"/>
  <c r="L1821" i="3"/>
  <c r="L1820" i="3"/>
  <c r="BE1820" i="3" s="1"/>
  <c r="K1820" i="3"/>
  <c r="L1808" i="3"/>
  <c r="K1978" i="3"/>
  <c r="L1936" i="3"/>
  <c r="L1926" i="3"/>
  <c r="K1898" i="3"/>
  <c r="AP1898" i="3" s="1"/>
  <c r="AQ1892" i="3"/>
  <c r="P1882" i="3"/>
  <c r="AL1857" i="3"/>
  <c r="K1830" i="3"/>
  <c r="K1826" i="3"/>
  <c r="K1816" i="3"/>
  <c r="L1815" i="3"/>
  <c r="K1815" i="3"/>
  <c r="L1813" i="3"/>
  <c r="K1813" i="3"/>
  <c r="K1805" i="3"/>
  <c r="L1803" i="3"/>
  <c r="K1803" i="3"/>
  <c r="R1934" i="3"/>
  <c r="AM1934" i="3"/>
  <c r="BH1934" i="3"/>
  <c r="AR1934" i="3"/>
  <c r="W1934" i="3"/>
  <c r="AX1934" i="3"/>
  <c r="AB1934" i="3"/>
  <c r="BC1934" i="3"/>
  <c r="AH1934" i="3"/>
  <c r="K1976" i="3"/>
  <c r="L1975" i="3"/>
  <c r="K1975" i="3"/>
  <c r="K1935" i="3"/>
  <c r="K1933" i="3"/>
  <c r="AH1932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V1910" i="3"/>
  <c r="BB1910" i="3"/>
  <c r="Z1910" i="3"/>
  <c r="BF1910" i="3"/>
  <c r="AL1910" i="3"/>
  <c r="L1981" i="3"/>
  <c r="K1980" i="3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W1932" i="3"/>
  <c r="BC1932" i="3"/>
  <c r="N1920" i="3"/>
  <c r="BF1920" i="3"/>
  <c r="N1898" i="3"/>
  <c r="M1888" i="3"/>
  <c r="AB1888" i="3"/>
  <c r="AV1888" i="3"/>
  <c r="AF1888" i="3"/>
  <c r="BD1888" i="3"/>
  <c r="P1888" i="3"/>
  <c r="AN1888" i="3"/>
  <c r="BH1888" i="3"/>
  <c r="M1876" i="3"/>
  <c r="AN1876" i="3"/>
  <c r="AE1811" i="3"/>
  <c r="AK1811" i="3"/>
  <c r="P1811" i="3"/>
  <c r="AO1811" i="3"/>
  <c r="T1811" i="3"/>
  <c r="AV1811" i="3"/>
  <c r="AA1811" i="3"/>
  <c r="BG1811" i="3"/>
  <c r="BC1809" i="3"/>
  <c r="K1924" i="3"/>
  <c r="L1922" i="3"/>
  <c r="K1922" i="3"/>
  <c r="K1921" i="3"/>
  <c r="L1919" i="3"/>
  <c r="AZ1919" i="3" s="1"/>
  <c r="K1912" i="3"/>
  <c r="K1911" i="3"/>
  <c r="L1909" i="3"/>
  <c r="AZ1909" i="3" s="1"/>
  <c r="L1907" i="3"/>
  <c r="K1902" i="3"/>
  <c r="K1901" i="3"/>
  <c r="K1899" i="3"/>
  <c r="AL1898" i="3"/>
  <c r="L1897" i="3"/>
  <c r="AZ1890" i="3"/>
  <c r="BH1884" i="3"/>
  <c r="V1883" i="3"/>
  <c r="AL1883" i="3"/>
  <c r="AR1874" i="3"/>
  <c r="T1874" i="3"/>
  <c r="AZ1874" i="3"/>
  <c r="AB1874" i="3"/>
  <c r="BH1874" i="3"/>
  <c r="U1827" i="3"/>
  <c r="AG1809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BF1898" i="3"/>
  <c r="Z1898" i="3"/>
  <c r="L1895" i="3"/>
  <c r="L1894" i="3"/>
  <c r="AO1893" i="3"/>
  <c r="AR1888" i="3"/>
  <c r="AR1884" i="3"/>
  <c r="M1884" i="3"/>
  <c r="P1884" i="3"/>
  <c r="AF1884" i="3"/>
  <c r="AV1884" i="3"/>
  <c r="T1884" i="3"/>
  <c r="AJ1884" i="3"/>
  <c r="AZ1884" i="3"/>
  <c r="X1884" i="3"/>
  <c r="AN1884" i="3"/>
  <c r="BD1884" i="3"/>
  <c r="M1880" i="3"/>
  <c r="AB1880" i="3"/>
  <c r="AV1880" i="3"/>
  <c r="AF1880" i="3"/>
  <c r="BD1880" i="3"/>
  <c r="P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BB1898" i="3"/>
  <c r="V1898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P1890" i="3"/>
  <c r="X1888" i="3"/>
  <c r="BB1883" i="3"/>
  <c r="AR1882" i="3"/>
  <c r="T1882" i="3"/>
  <c r="AZ1882" i="3"/>
  <c r="AB1882" i="3"/>
  <c r="BH1882" i="3"/>
  <c r="BH1876" i="3"/>
  <c r="V1875" i="3"/>
  <c r="AL1875" i="3"/>
  <c r="P1874" i="3"/>
  <c r="N1865" i="3"/>
  <c r="V1865" i="3"/>
  <c r="AY1856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AE1828" i="3"/>
  <c r="AI1828" i="3"/>
  <c r="O1828" i="3"/>
  <c r="AU1828" i="3"/>
  <c r="AZ1816" i="3"/>
  <c r="S1809" i="3"/>
  <c r="AJ1809" i="3"/>
  <c r="P1809" i="3"/>
  <c r="AR1809" i="3"/>
  <c r="Y1809" i="3"/>
  <c r="BA1809" i="3"/>
  <c r="AZ1807" i="3"/>
  <c r="AB1805" i="3"/>
  <c r="AF1805" i="3"/>
  <c r="AJ1805" i="3"/>
  <c r="AW1804" i="3"/>
  <c r="K1872" i="3"/>
  <c r="L1869" i="3"/>
  <c r="K1866" i="3"/>
  <c r="L1864" i="3"/>
  <c r="L1861" i="3"/>
  <c r="V1857" i="3"/>
  <c r="AP1857" i="3"/>
  <c r="AC1850" i="3"/>
  <c r="AK1850" i="3"/>
  <c r="Q1815" i="3"/>
  <c r="AP1815" i="3"/>
  <c r="T1809" i="3"/>
  <c r="K1894" i="3"/>
  <c r="L1871" i="3"/>
  <c r="AQ1871" i="3" s="1"/>
  <c r="K1870" i="3"/>
  <c r="K1868" i="3"/>
  <c r="AZ1868" i="3" s="1"/>
  <c r="L1866" i="3"/>
  <c r="L1863" i="3"/>
  <c r="K1863" i="3"/>
  <c r="K1860" i="3"/>
  <c r="L1858" i="3"/>
  <c r="BF1857" i="3"/>
  <c r="AH1857" i="3"/>
  <c r="U1850" i="3"/>
  <c r="P1846" i="3"/>
  <c r="L1844" i="3"/>
  <c r="O1830" i="3"/>
  <c r="S1828" i="3"/>
  <c r="Z1813" i="3"/>
  <c r="Y1813" i="3"/>
  <c r="L1855" i="3"/>
  <c r="K1855" i="3"/>
  <c r="BA1850" i="3"/>
  <c r="M1850" i="3"/>
  <c r="K1846" i="3"/>
  <c r="K1843" i="3"/>
  <c r="K1841" i="3"/>
  <c r="L1839" i="3"/>
  <c r="K1839" i="3"/>
  <c r="L1837" i="3"/>
  <c r="K1837" i="3"/>
  <c r="L1835" i="3"/>
  <c r="X1835" i="3" s="1"/>
  <c r="K1835" i="3"/>
  <c r="L1833" i="3"/>
  <c r="K1833" i="3"/>
  <c r="L1826" i="3"/>
  <c r="AQ1826" i="3" s="1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AI1830" i="3" s="1"/>
  <c r="L1829" i="3"/>
  <c r="L1824" i="3"/>
  <c r="AC1824" i="3" s="1"/>
  <c r="K1821" i="3"/>
  <c r="K1817" i="3"/>
  <c r="K1810" i="3"/>
  <c r="P1958" i="3"/>
  <c r="X1958" i="3"/>
  <c r="AF1958" i="3"/>
  <c r="AN1958" i="3"/>
  <c r="AV1958" i="3"/>
  <c r="BD1958" i="3"/>
  <c r="M1958" i="3"/>
  <c r="U1958" i="3"/>
  <c r="AC1958" i="3"/>
  <c r="AK1958" i="3"/>
  <c r="BA1958" i="3"/>
  <c r="BI1958" i="3"/>
  <c r="Q1958" i="3"/>
  <c r="Y1958" i="3"/>
  <c r="AG1958" i="3"/>
  <c r="AO1958" i="3"/>
  <c r="AW1958" i="3"/>
  <c r="BE1958" i="3"/>
  <c r="AS1958" i="3"/>
  <c r="Q1952" i="3"/>
  <c r="AS1952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M1978" i="3"/>
  <c r="Q1978" i="3"/>
  <c r="U1978" i="3"/>
  <c r="Y1978" i="3"/>
  <c r="AC1978" i="3"/>
  <c r="AG1978" i="3"/>
  <c r="AK1978" i="3"/>
  <c r="AO1978" i="3"/>
  <c r="AS1978" i="3"/>
  <c r="AW1978" i="3"/>
  <c r="BA1978" i="3"/>
  <c r="BE1978" i="3"/>
  <c r="BI1978" i="3"/>
  <c r="AY1978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BC1978" i="3"/>
  <c r="BG197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O1970" i="3"/>
  <c r="S1970" i="3"/>
  <c r="W1970" i="3"/>
  <c r="AA1970" i="3"/>
  <c r="AE1970" i="3"/>
  <c r="AI1970" i="3"/>
  <c r="AM1970" i="3"/>
  <c r="AQ1970" i="3"/>
  <c r="AU1970" i="3"/>
  <c r="BC1970" i="3"/>
  <c r="BG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AY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O1936" i="3"/>
  <c r="BE1936" i="3"/>
  <c r="AA1936" i="3"/>
  <c r="AQ1936" i="3"/>
  <c r="BG1936" i="3"/>
  <c r="W1936" i="3"/>
  <c r="AR1936" i="3"/>
  <c r="N1979" i="3"/>
  <c r="R1979" i="3"/>
  <c r="AD1979" i="3"/>
  <c r="AH1979" i="3"/>
  <c r="AT1979" i="3"/>
  <c r="AX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C1960" i="3"/>
  <c r="AK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42" i="3"/>
  <c r="X1980" i="3"/>
  <c r="AN1980" i="3"/>
  <c r="BD1980" i="3"/>
  <c r="U1980" i="3"/>
  <c r="AK1980" i="3"/>
  <c r="BA1980" i="3"/>
  <c r="S1980" i="3"/>
  <c r="AI1980" i="3"/>
  <c r="BC1980" i="3"/>
  <c r="Z1980" i="3"/>
  <c r="AP1980" i="3"/>
  <c r="BF1980" i="3"/>
  <c r="X1972" i="3"/>
  <c r="AB1972" i="3"/>
  <c r="AN1972" i="3"/>
  <c r="AR1972" i="3"/>
  <c r="BD1972" i="3"/>
  <c r="BH1972" i="3"/>
  <c r="U1972" i="3"/>
  <c r="Y1972" i="3"/>
  <c r="AK1972" i="3"/>
  <c r="AO1972" i="3"/>
  <c r="BA1972" i="3"/>
  <c r="BE1972" i="3"/>
  <c r="S1972" i="3"/>
  <c r="AA1972" i="3"/>
  <c r="AU1972" i="3"/>
  <c r="BC1972" i="3"/>
  <c r="V1972" i="3"/>
  <c r="Z1972" i="3"/>
  <c r="AL1972" i="3"/>
  <c r="AP1972" i="3"/>
  <c r="BB1972" i="3"/>
  <c r="BF1972" i="3"/>
  <c r="AQ1972" i="3"/>
  <c r="AY1972" i="3"/>
  <c r="X1962" i="3"/>
  <c r="AF1962" i="3"/>
  <c r="BD1962" i="3"/>
  <c r="M1962" i="3"/>
  <c r="AK1962" i="3"/>
  <c r="AS1962" i="3"/>
  <c r="AN1956" i="3"/>
  <c r="U1956" i="3"/>
  <c r="BA1956" i="3"/>
  <c r="AG1956" i="3"/>
  <c r="P1950" i="3"/>
  <c r="X1950" i="3"/>
  <c r="AF1950" i="3"/>
  <c r="AN1950" i="3"/>
  <c r="AV1950" i="3"/>
  <c r="BD1950" i="3"/>
  <c r="Q1950" i="3"/>
  <c r="Y1950" i="3"/>
  <c r="AG1950" i="3"/>
  <c r="AO1950" i="3"/>
  <c r="AW1950" i="3"/>
  <c r="BE1950" i="3"/>
  <c r="M1950" i="3"/>
  <c r="U1950" i="3"/>
  <c r="AC1950" i="3"/>
  <c r="AK1950" i="3"/>
  <c r="AS1950" i="3"/>
  <c r="BA1950" i="3"/>
  <c r="BI1950" i="3"/>
  <c r="T1950" i="3"/>
  <c r="AB1950" i="3"/>
  <c r="AJ1950" i="3"/>
  <c r="AR1950" i="3"/>
  <c r="AZ1950" i="3"/>
  <c r="BH1950" i="3"/>
  <c r="AN1948" i="3"/>
  <c r="Y1948" i="3"/>
  <c r="BE1948" i="3"/>
  <c r="AR1948" i="3"/>
  <c r="U1948" i="3"/>
  <c r="BA1948" i="3"/>
  <c r="AZ1940" i="3"/>
  <c r="AB1940" i="3"/>
  <c r="AF1940" i="3"/>
  <c r="T1938" i="3"/>
  <c r="AV1938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N1981" i="3"/>
  <c r="R1981" i="3"/>
  <c r="V1981" i="3"/>
  <c r="Z1981" i="3"/>
  <c r="AD1981" i="3"/>
  <c r="AH1981" i="3"/>
  <c r="AL1981" i="3"/>
  <c r="AP1981" i="3"/>
  <c r="AT1981" i="3"/>
  <c r="AX1981" i="3"/>
  <c r="BB1981" i="3"/>
  <c r="BF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T1974" i="3"/>
  <c r="AJ1974" i="3"/>
  <c r="AZ1974" i="3"/>
  <c r="AI1974" i="3"/>
  <c r="Q1974" i="3"/>
  <c r="AG1974" i="3"/>
  <c r="AW1974" i="3"/>
  <c r="O1974" i="3"/>
  <c r="AM1974" i="3"/>
  <c r="R1974" i="3"/>
  <c r="AH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M1966" i="3"/>
  <c r="S1966" i="3"/>
  <c r="X1966" i="3"/>
  <c r="AC1966" i="3"/>
  <c r="AI1966" i="3"/>
  <c r="AN1966" i="3"/>
  <c r="AS1966" i="3"/>
  <c r="AY1966" i="3"/>
  <c r="BD1966" i="3"/>
  <c r="BI1966" i="3"/>
  <c r="O1966" i="3"/>
  <c r="T1966" i="3"/>
  <c r="Y1966" i="3"/>
  <c r="AE1966" i="3"/>
  <c r="AJ1966" i="3"/>
  <c r="AO1966" i="3"/>
  <c r="AU1966" i="3"/>
  <c r="AZ1966" i="3"/>
  <c r="BE1966" i="3"/>
  <c r="P1966" i="3"/>
  <c r="U1966" i="3"/>
  <c r="AA1966" i="3"/>
  <c r="AF1966" i="3"/>
  <c r="AK1966" i="3"/>
  <c r="AQ1966" i="3"/>
  <c r="AV1966" i="3"/>
  <c r="BA1966" i="3"/>
  <c r="BG1966" i="3"/>
  <c r="Q1966" i="3"/>
  <c r="W1966" i="3"/>
  <c r="AB1966" i="3"/>
  <c r="AG1966" i="3"/>
  <c r="AM1966" i="3"/>
  <c r="AR1966" i="3"/>
  <c r="AW1966" i="3"/>
  <c r="BC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N1911" i="3"/>
  <c r="AD1911" i="3"/>
  <c r="AT1911" i="3"/>
  <c r="O1911" i="3"/>
  <c r="AE1911" i="3"/>
  <c r="AU1911" i="3"/>
  <c r="X1911" i="3"/>
  <c r="AR1911" i="3"/>
  <c r="AV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Z1958" i="3"/>
  <c r="AR1958" i="3"/>
  <c r="AJ1958" i="3"/>
  <c r="AB1958" i="3"/>
  <c r="L1957" i="3"/>
  <c r="AB1957" i="3" s="1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X1953" i="3" s="1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U1925" i="3"/>
  <c r="AK1925" i="3"/>
  <c r="BA1925" i="3"/>
  <c r="R1925" i="3"/>
  <c r="AH1925" i="3"/>
  <c r="AX1925" i="3"/>
  <c r="S1925" i="3"/>
  <c r="AI1925" i="3"/>
  <c r="AY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K1765" i="3" s="1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K1767" i="3" s="1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L1771" i="3" s="1"/>
  <c r="E1772" i="3"/>
  <c r="F1772" i="3"/>
  <c r="G1772" i="3"/>
  <c r="H1772" i="3"/>
  <c r="I1772" i="3"/>
  <c r="J1772" i="3"/>
  <c r="E1773" i="3"/>
  <c r="F1773" i="3"/>
  <c r="G1773" i="3"/>
  <c r="H1773" i="3"/>
  <c r="I1773" i="3"/>
  <c r="L1773" i="3" s="1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L1775" i="3" s="1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K1785" i="3" s="1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K1799" i="3" s="1"/>
  <c r="H1799" i="3"/>
  <c r="I1799" i="3"/>
  <c r="J1799" i="3"/>
  <c r="E1800" i="3"/>
  <c r="F1800" i="3"/>
  <c r="G1800" i="3"/>
  <c r="H1800" i="3"/>
  <c r="I1800" i="3"/>
  <c r="J1800" i="3"/>
  <c r="E1801" i="3"/>
  <c r="F1801" i="3"/>
  <c r="K1801" i="3" s="1"/>
  <c r="G1801" i="3"/>
  <c r="H1801" i="3"/>
  <c r="I1801" i="3"/>
  <c r="J1801" i="3"/>
  <c r="E1802" i="3"/>
  <c r="F1802" i="3"/>
  <c r="G1802" i="3"/>
  <c r="H1802" i="3"/>
  <c r="I1802" i="3"/>
  <c r="J1802" i="3"/>
  <c r="AP1900" i="3" l="1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M1770" i="3" s="1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Q1770" i="3"/>
  <c r="AG1810" i="3"/>
  <c r="AX1810" i="3"/>
  <c r="AB1810" i="3"/>
  <c r="AL1841" i="3"/>
  <c r="AC1841" i="3"/>
  <c r="P1841" i="3"/>
  <c r="BC1851" i="3"/>
  <c r="AO1810" i="3"/>
  <c r="W1810" i="3"/>
  <c r="BJ1828" i="3"/>
  <c r="AD1841" i="3"/>
  <c r="BD1841" i="3"/>
  <c r="AE1841" i="3"/>
  <c r="BK1884" i="3"/>
  <c r="BM1835" i="3"/>
  <c r="BM1838" i="3"/>
  <c r="BA1851" i="3"/>
  <c r="K1802" i="3"/>
  <c r="BE1802" i="3" s="1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T1775" i="3"/>
  <c r="X1775" i="3"/>
  <c r="AI1775" i="3"/>
  <c r="AU1775" i="3"/>
  <c r="BB1775" i="3"/>
  <c r="BH1775" i="3"/>
  <c r="O1775" i="3"/>
  <c r="AA1775" i="3"/>
  <c r="AM1775" i="3"/>
  <c r="AV1775" i="3"/>
  <c r="BC1775" i="3"/>
  <c r="S1775" i="3"/>
  <c r="AE1775" i="3"/>
  <c r="AN1775" i="3"/>
  <c r="AX1775" i="3"/>
  <c r="BF1775" i="3"/>
  <c r="AF1775" i="3"/>
  <c r="AQ1775" i="3"/>
  <c r="AZ1775" i="3"/>
  <c r="BG1775" i="3"/>
  <c r="W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BB1770" i="3"/>
  <c r="AL1770" i="3"/>
  <c r="V1770" i="3"/>
  <c r="AI1823" i="3"/>
  <c r="L1801" i="3"/>
  <c r="O1801" i="3" s="1"/>
  <c r="L1797" i="3"/>
  <c r="AM1797" i="3" s="1"/>
  <c r="K1796" i="3"/>
  <c r="L1795" i="3"/>
  <c r="K1794" i="3"/>
  <c r="L1793" i="3"/>
  <c r="K1792" i="3"/>
  <c r="L1790" i="3"/>
  <c r="AA1790" i="3" s="1"/>
  <c r="L1788" i="3"/>
  <c r="M1788" i="3" s="1"/>
  <c r="L1787" i="3"/>
  <c r="S1787" i="3" s="1"/>
  <c r="L1786" i="3"/>
  <c r="K1786" i="3"/>
  <c r="AZ1781" i="3"/>
  <c r="V1781" i="3"/>
  <c r="L1778" i="3"/>
  <c r="K1778" i="3"/>
  <c r="L1776" i="3"/>
  <c r="K1776" i="3"/>
  <c r="AW1770" i="3"/>
  <c r="AG1770" i="3"/>
  <c r="L1765" i="3"/>
  <c r="BM180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R1770" i="3"/>
  <c r="AG1823" i="3"/>
  <c r="AL1872" i="3"/>
  <c r="AO1802" i="3"/>
  <c r="Y1802" i="3"/>
  <c r="K1800" i="3"/>
  <c r="L1791" i="3"/>
  <c r="K1791" i="3"/>
  <c r="L1789" i="3"/>
  <c r="K1789" i="3"/>
  <c r="L1785" i="3"/>
  <c r="AA1785" i="3" s="1"/>
  <c r="L1784" i="3"/>
  <c r="Y1784" i="3" s="1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T1770" i="3"/>
  <c r="AD1770" i="3"/>
  <c r="N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0" i="3"/>
  <c r="BN1884" i="3"/>
  <c r="AL1851" i="3"/>
  <c r="BD1851" i="3"/>
  <c r="AU1872" i="3"/>
  <c r="BH1847" i="3"/>
  <c r="BJ1920" i="3"/>
  <c r="BE1945" i="3"/>
  <c r="BM1828" i="3"/>
  <c r="K1798" i="3"/>
  <c r="L1774" i="3"/>
  <c r="R1774" i="3" s="1"/>
  <c r="BE1770" i="3"/>
  <c r="AO1770" i="3"/>
  <c r="Y1770" i="3"/>
  <c r="BJ1813" i="3"/>
  <c r="BJ1815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W1834" i="3"/>
  <c r="AD1855" i="3"/>
  <c r="Y1855" i="3"/>
  <c r="AT1855" i="3"/>
  <c r="AY1855" i="3"/>
  <c r="AE1832" i="3"/>
  <c r="O1832" i="3"/>
  <c r="T1860" i="3"/>
  <c r="AJ1860" i="3"/>
  <c r="AN1870" i="3"/>
  <c r="AV1870" i="3"/>
  <c r="P1870" i="3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AJ1864" i="3"/>
  <c r="Z1879" i="3"/>
  <c r="N1879" i="3"/>
  <c r="AT1879" i="3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AL1918" i="3"/>
  <c r="AE1826" i="3"/>
  <c r="S1871" i="3"/>
  <c r="AZ1903" i="3"/>
  <c r="AJ1913" i="3"/>
  <c r="V1926" i="3"/>
  <c r="BB1926" i="3"/>
  <c r="AY1834" i="3"/>
  <c r="T1899" i="3"/>
  <c r="AZ1899" i="3"/>
  <c r="N1912" i="3"/>
  <c r="Z1912" i="3"/>
  <c r="BF1912" i="3"/>
  <c r="AL1912" i="3"/>
  <c r="AP1912" i="3"/>
  <c r="V1912" i="3"/>
  <c r="BB1912" i="3"/>
  <c r="AZ1860" i="3"/>
  <c r="BM1860" i="3" s="1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AW1831" i="3"/>
  <c r="AJ1858" i="3"/>
  <c r="T1858" i="3"/>
  <c r="Y1825" i="3"/>
  <c r="Q1825" i="3"/>
  <c r="AW1825" i="3"/>
  <c r="U1825" i="3"/>
  <c r="BL1825" i="3" s="1"/>
  <c r="BA1825" i="3"/>
  <c r="AG1825" i="3"/>
  <c r="AK1825" i="3"/>
  <c r="AW1829" i="3"/>
  <c r="BF1839" i="3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BJ1904" i="3" s="1"/>
  <c r="V1904" i="3"/>
  <c r="BB1904" i="3"/>
  <c r="Z1904" i="3"/>
  <c r="BF1904" i="3"/>
  <c r="N1914" i="3"/>
  <c r="AL1914" i="3"/>
  <c r="AP1914" i="3"/>
  <c r="V1914" i="3"/>
  <c r="BB1914" i="3"/>
  <c r="BF1914" i="3"/>
  <c r="Z1914" i="3"/>
  <c r="AZ1907" i="3"/>
  <c r="N1924" i="3"/>
  <c r="Z1924" i="3"/>
  <c r="BF1924" i="3"/>
  <c r="AL1924" i="3"/>
  <c r="AP1924" i="3"/>
  <c r="V1924" i="3"/>
  <c r="BB1924" i="3"/>
  <c r="AJ1862" i="3"/>
  <c r="AZ1905" i="3"/>
  <c r="V1928" i="3"/>
  <c r="P1935" i="3"/>
  <c r="X1935" i="3"/>
  <c r="BI1935" i="3"/>
  <c r="R1935" i="3"/>
  <c r="AN1935" i="3"/>
  <c r="AS1935" i="3"/>
  <c r="BB1928" i="3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AN1848" i="3"/>
  <c r="AR1848" i="3"/>
  <c r="W1833" i="3"/>
  <c r="Q1833" i="3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AJ1866" i="3"/>
  <c r="T1866" i="3"/>
  <c r="AK1829" i="3"/>
  <c r="S1830" i="3"/>
  <c r="BF1861" i="3"/>
  <c r="Z1887" i="3"/>
  <c r="N1887" i="3"/>
  <c r="AT1887" i="3"/>
  <c r="V1887" i="3"/>
  <c r="BB1887" i="3"/>
  <c r="AD1887" i="3"/>
  <c r="AL1887" i="3"/>
  <c r="AB1842" i="3"/>
  <c r="BH1842" i="3"/>
  <c r="BL1842" i="3" s="1"/>
  <c r="T1915" i="3"/>
  <c r="AZ1915" i="3"/>
  <c r="AA1871" i="3"/>
  <c r="AZ1923" i="3"/>
  <c r="BJ1923" i="3" s="1"/>
  <c r="T1923" i="3"/>
  <c r="AZ1901" i="3"/>
  <c r="AJ1921" i="3"/>
  <c r="T1862" i="3"/>
  <c r="BM1862" i="3" s="1"/>
  <c r="BJ1814" i="3"/>
  <c r="BM1816" i="3"/>
  <c r="BM1809" i="3"/>
  <c r="BL1804" i="3"/>
  <c r="BN1808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BL1805" i="3"/>
  <c r="BJ1805" i="3"/>
  <c r="BL1809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BJ1804" i="3"/>
  <c r="BJ1808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BJ1811" i="3"/>
  <c r="BL1821" i="3"/>
  <c r="O1819" i="3"/>
  <c r="AO1819" i="3"/>
  <c r="BM1830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K1930" i="3"/>
  <c r="BN1930" i="3"/>
  <c r="BL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L1921" i="3"/>
  <c r="BJ1921" i="3"/>
  <c r="BA1943" i="3"/>
  <c r="BJ1824" i="3"/>
  <c r="BN1829" i="3"/>
  <c r="BK1829" i="3"/>
  <c r="BN1805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J1825" i="3"/>
  <c r="BN1825" i="3"/>
  <c r="BL1829" i="3"/>
  <c r="BJ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K1880" i="3"/>
  <c r="BN1858" i="3"/>
  <c r="BK1858" i="3"/>
  <c r="BN1862" i="3"/>
  <c r="BK1862" i="3"/>
  <c r="BM1864" i="3"/>
  <c r="BN1866" i="3"/>
  <c r="BK1866" i="3"/>
  <c r="BL1871" i="3"/>
  <c r="BK1871" i="3"/>
  <c r="BN1871" i="3"/>
  <c r="BM1871" i="3"/>
  <c r="BM1892" i="3"/>
  <c r="BJ1912" i="3"/>
  <c r="BN1913" i="3"/>
  <c r="BK1913" i="3"/>
  <c r="BM1940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46" i="3"/>
  <c r="BJ1946" i="3"/>
  <c r="BL1915" i="3"/>
  <c r="BJ1915" i="3"/>
  <c r="BM1932" i="3"/>
  <c r="BK1935" i="3"/>
  <c r="BN1935" i="3"/>
  <c r="AK1943" i="3"/>
  <c r="BJ1821" i="3"/>
  <c r="BJ1818" i="3"/>
  <c r="BN1826" i="3"/>
  <c r="BK1826" i="3"/>
  <c r="BM1850" i="3"/>
  <c r="BM1852" i="3"/>
  <c r="BM1854" i="3"/>
  <c r="BK1854" i="3"/>
  <c r="BN1856" i="3"/>
  <c r="BK1856" i="3"/>
  <c r="BK1859" i="3"/>
  <c r="BN1859" i="3"/>
  <c r="BL1859" i="3"/>
  <c r="BM1861" i="3"/>
  <c r="BK1867" i="3"/>
  <c r="BN1867" i="3"/>
  <c r="BL1867" i="3"/>
  <c r="BM1869" i="3"/>
  <c r="R1845" i="3"/>
  <c r="M1845" i="3"/>
  <c r="AU1845" i="3"/>
  <c r="BG1853" i="3"/>
  <c r="AP1843" i="3"/>
  <c r="AO1843" i="3"/>
  <c r="BK1876" i="3"/>
  <c r="BK1895" i="3"/>
  <c r="BN1895" i="3"/>
  <c r="BM1896" i="3"/>
  <c r="BJ1896" i="3"/>
  <c r="BJ1898" i="3"/>
  <c r="BM1898" i="3"/>
  <c r="BK1904" i="3"/>
  <c r="BN1904" i="3"/>
  <c r="BL1904" i="3"/>
  <c r="BJ1906" i="3"/>
  <c r="BJ1908" i="3"/>
  <c r="BK1912" i="3"/>
  <c r="BN1912" i="3"/>
  <c r="BL1912" i="3"/>
  <c r="BJ1914" i="3"/>
  <c r="BM1914" i="3"/>
  <c r="BK1920" i="3"/>
  <c r="BN1920" i="3"/>
  <c r="BL1920" i="3"/>
  <c r="BJ1922" i="3"/>
  <c r="BM1922" i="3"/>
  <c r="BN1854" i="3"/>
  <c r="BN1944" i="3"/>
  <c r="BK1944" i="3"/>
  <c r="BN1907" i="3"/>
  <c r="BK1907" i="3"/>
  <c r="U1943" i="3"/>
  <c r="BN1820" i="3"/>
  <c r="BK1820" i="3"/>
  <c r="BN1830" i="3"/>
  <c r="BM1832" i="3"/>
  <c r="BK1804" i="3"/>
  <c r="BN1804" i="3"/>
  <c r="BL1808" i="3"/>
  <c r="BL1810" i="3"/>
  <c r="BL1832" i="3"/>
  <c r="BM184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BL1844" i="3"/>
  <c r="BJ1844" i="3"/>
  <c r="BM1848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BJ1863" i="3"/>
  <c r="AV1845" i="3"/>
  <c r="AE1845" i="3"/>
  <c r="BC1853" i="3"/>
  <c r="AA1853" i="3"/>
  <c r="BD1853" i="3"/>
  <c r="BL1835" i="3"/>
  <c r="BJ1835" i="3"/>
  <c r="BM1839" i="3"/>
  <c r="BJ1856" i="3"/>
  <c r="V1843" i="3"/>
  <c r="Y1843" i="3"/>
  <c r="BG1843" i="3"/>
  <c r="BK1875" i="3"/>
  <c r="BN1875" i="3"/>
  <c r="BL1875" i="3"/>
  <c r="BJ1891" i="3"/>
  <c r="BJ1900" i="3"/>
  <c r="BJ1916" i="3"/>
  <c r="BJ1924" i="3"/>
  <c r="BM1897" i="3"/>
  <c r="BL1938" i="3"/>
  <c r="BJ1938" i="3"/>
  <c r="BM1948" i="3"/>
  <c r="BM1950" i="3"/>
  <c r="BM1952" i="3"/>
  <c r="BM1954" i="3"/>
  <c r="BM1956" i="3"/>
  <c r="BM1958" i="3"/>
  <c r="BM1960" i="3"/>
  <c r="BM1962" i="3"/>
  <c r="BM1886" i="3"/>
  <c r="BD1943" i="3"/>
  <c r="BN1901" i="3"/>
  <c r="BK1901" i="3"/>
  <c r="BL1909" i="3"/>
  <c r="BJ1909" i="3"/>
  <c r="BM1917" i="3"/>
  <c r="BJ1926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L1974" i="3"/>
  <c r="BM1981" i="3"/>
  <c r="BN1976" i="3"/>
  <c r="BK1976" i="3"/>
  <c r="BN1950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K1980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M1971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8" i="3"/>
  <c r="BM1803" i="3"/>
  <c r="BN1803" i="3"/>
  <c r="BK1803" i="3"/>
  <c r="BL1811" i="3"/>
  <c r="BN1814" i="3"/>
  <c r="BK1814" i="3"/>
  <c r="BM1820" i="3"/>
  <c r="BM1822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BM1826" i="3"/>
  <c r="BL1831" i="3"/>
  <c r="BJ1831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K1834" i="3"/>
  <c r="BN1834" i="3"/>
  <c r="BM1834" i="3"/>
  <c r="BJ1834" i="3"/>
  <c r="BL1850" i="3"/>
  <c r="BJ1850" i="3"/>
  <c r="BL1852" i="3"/>
  <c r="BJ1852" i="3"/>
  <c r="BL1854" i="3"/>
  <c r="BJ1854" i="3"/>
  <c r="AP1841" i="3"/>
  <c r="BF1841" i="3"/>
  <c r="BJ1842" i="3"/>
  <c r="BN1844" i="3"/>
  <c r="BK1844" i="3"/>
  <c r="BN1846" i="3"/>
  <c r="BK1846" i="3"/>
  <c r="BL1848" i="3"/>
  <c r="BJ1848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K1861" i="3"/>
  <c r="BN1861" i="3"/>
  <c r="BL1861" i="3"/>
  <c r="BM1863" i="3"/>
  <c r="BK1869" i="3"/>
  <c r="BN1869" i="3"/>
  <c r="BL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L1860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N1870" i="3"/>
  <c r="BK1870" i="3"/>
  <c r="BL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M1891" i="3"/>
  <c r="BK1893" i="3"/>
  <c r="BN1893" i="3"/>
  <c r="BJ1895" i="3"/>
  <c r="BK1898" i="3"/>
  <c r="BN1898" i="3"/>
  <c r="BL1898" i="3"/>
  <c r="BM1900" i="3"/>
  <c r="BK1906" i="3"/>
  <c r="BN1906" i="3"/>
  <c r="BL1906" i="3"/>
  <c r="BM1908" i="3"/>
  <c r="BK1914" i="3"/>
  <c r="BN1914" i="3"/>
  <c r="BL1914" i="3"/>
  <c r="BM1916" i="3"/>
  <c r="BK1922" i="3"/>
  <c r="BN1922" i="3"/>
  <c r="BL1922" i="3"/>
  <c r="BM1924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M1926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L1897" i="3"/>
  <c r="BJ1897" i="3"/>
  <c r="BM1905" i="3"/>
  <c r="BN1921" i="3"/>
  <c r="BK1921" i="3"/>
  <c r="BJ1928" i="3"/>
  <c r="BM1934" i="3"/>
  <c r="Z1937" i="3"/>
  <c r="AP1937" i="3"/>
  <c r="BF1937" i="3"/>
  <c r="N1937" i="3"/>
  <c r="AD1937" i="3"/>
  <c r="AT1937" i="3"/>
  <c r="R1937" i="3"/>
  <c r="AH1937" i="3"/>
  <c r="AX1937" i="3"/>
  <c r="BN1938" i="3"/>
  <c r="BK1938" i="3"/>
  <c r="BB1939" i="3"/>
  <c r="BL1940" i="3"/>
  <c r="BJ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J1948" i="3"/>
  <c r="BL1950" i="3"/>
  <c r="BJ1950" i="3"/>
  <c r="BL1952" i="3"/>
  <c r="BJ1952" i="3"/>
  <c r="BL1954" i="3"/>
  <c r="BJ1954" i="3"/>
  <c r="BL1956" i="3"/>
  <c r="BJ1956" i="3"/>
  <c r="BL1958" i="3"/>
  <c r="BJ1958" i="3"/>
  <c r="BL1960" i="3"/>
  <c r="BJ1960" i="3"/>
  <c r="BL1962" i="3"/>
  <c r="BJ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BM1925" i="3"/>
  <c r="AT1939" i="3"/>
  <c r="BM1903" i="3"/>
  <c r="BL1911" i="3"/>
  <c r="BJ1911" i="3"/>
  <c r="BN1919" i="3"/>
  <c r="BK1919" i="3"/>
  <c r="BN1964" i="3"/>
  <c r="BK1964" i="3"/>
  <c r="BJ1964" i="3"/>
  <c r="BM1966" i="3"/>
  <c r="BL1968" i="3"/>
  <c r="BL1973" i="3"/>
  <c r="BJ1974" i="3"/>
  <c r="BK1974" i="3"/>
  <c r="BN1974" i="3"/>
  <c r="BL1981" i="3"/>
  <c r="BM1975" i="3"/>
  <c r="BM1976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BJ1980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79" i="3"/>
  <c r="BJ1967" i="3"/>
  <c r="BM1969" i="3"/>
  <c r="BM1970" i="3"/>
  <c r="BN1978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N1971" i="3"/>
  <c r="BK1971" i="3"/>
  <c r="BL1971" i="3"/>
  <c r="BM1813" i="3"/>
  <c r="BN1815" i="3"/>
  <c r="BK1815" i="3"/>
  <c r="BM1811" i="3"/>
  <c r="BL1815" i="3"/>
  <c r="BL1820" i="3"/>
  <c r="BJ1820" i="3"/>
  <c r="BL1822" i="3"/>
  <c r="BJ1822" i="3"/>
  <c r="BJ1816" i="3"/>
  <c r="BM1807" i="3"/>
  <c r="BN1807" i="3"/>
  <c r="BK1807" i="3"/>
  <c r="BM182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M1824" i="3"/>
  <c r="BJ1832" i="3"/>
  <c r="BN1833" i="3"/>
  <c r="BK1833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BM1865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J1890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79" i="3"/>
  <c r="BM1882" i="3"/>
  <c r="BK1887" i="3"/>
  <c r="BN1887" i="3"/>
  <c r="BL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J1894" i="3"/>
  <c r="BL1895" i="3"/>
  <c r="BK1900" i="3"/>
  <c r="BN1900" i="3"/>
  <c r="BL1900" i="3"/>
  <c r="BM1902" i="3"/>
  <c r="BK1908" i="3"/>
  <c r="BN1908" i="3"/>
  <c r="BL1908" i="3"/>
  <c r="BM1910" i="3"/>
  <c r="BK1916" i="3"/>
  <c r="BN1916" i="3"/>
  <c r="BL1916" i="3"/>
  <c r="BM1918" i="3"/>
  <c r="BK1924" i="3"/>
  <c r="BN1924" i="3"/>
  <c r="BL1924" i="3"/>
  <c r="BL1933" i="3"/>
  <c r="BL1935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N1926" i="3"/>
  <c r="BL1926" i="3"/>
  <c r="BM1928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K1936" i="3"/>
  <c r="BN1897" i="3"/>
  <c r="BK1897" i="3"/>
  <c r="BL1905" i="3"/>
  <c r="BJ1905" i="3"/>
  <c r="BM1913" i="3"/>
  <c r="BJ1934" i="3"/>
  <c r="Z1939" i="3"/>
  <c r="AP1939" i="3"/>
  <c r="BF1939" i="3"/>
  <c r="R1939" i="3"/>
  <c r="AH1939" i="3"/>
  <c r="AX1939" i="3"/>
  <c r="BN1940" i="3"/>
  <c r="BK1940" i="3"/>
  <c r="BL1942" i="3"/>
  <c r="BJ1942" i="3"/>
  <c r="BM1944" i="3"/>
  <c r="Z1947" i="3"/>
  <c r="AP1947" i="3"/>
  <c r="BF1947" i="3"/>
  <c r="R1947" i="3"/>
  <c r="AH1947" i="3"/>
  <c r="AX1947" i="3"/>
  <c r="BL1899" i="3"/>
  <c r="BJ1899" i="3"/>
  <c r="BM1907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M1901" i="3"/>
  <c r="BN1917" i="3"/>
  <c r="BK1917" i="3"/>
  <c r="BL1925" i="3"/>
  <c r="BJ1925" i="3"/>
  <c r="BJ1930" i="3"/>
  <c r="AD1941" i="3"/>
  <c r="AD1945" i="3"/>
  <c r="BL1903" i="3"/>
  <c r="BJ1903" i="3"/>
  <c r="BN1911" i="3"/>
  <c r="BK1911" i="3"/>
  <c r="BN1966" i="3"/>
  <c r="BK1966" i="3"/>
  <c r="BJ1966" i="3"/>
  <c r="BM1968" i="3"/>
  <c r="BN1981" i="3"/>
  <c r="BK1981" i="3"/>
  <c r="BJ1981" i="3"/>
  <c r="BL1975" i="3"/>
  <c r="BL1976" i="3"/>
  <c r="BJ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N1956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L1972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M1936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M1815" i="3"/>
  <c r="BN1811" i="3"/>
  <c r="BK1811" i="3"/>
  <c r="BL1816" i="3"/>
  <c r="BL1824" i="3"/>
  <c r="BM1825" i="3"/>
  <c r="BL1827" i="3"/>
  <c r="BJ1827" i="3"/>
  <c r="BM1829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N1831" i="3"/>
  <c r="BK1831" i="3"/>
  <c r="BN1832" i="3"/>
  <c r="BK1832" i="3"/>
  <c r="BN1822" i="3"/>
  <c r="BL1840" i="3"/>
  <c r="BJ1840" i="3"/>
  <c r="BM1844" i="3"/>
  <c r="BM1846" i="3"/>
  <c r="V1841" i="3"/>
  <c r="BK1841" i="3" s="1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M1859" i="3"/>
  <c r="BK1865" i="3"/>
  <c r="BN1865" i="3"/>
  <c r="BL1865" i="3"/>
  <c r="BM1867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M1855" i="3"/>
  <c r="BN1835" i="3"/>
  <c r="BK1835" i="3"/>
  <c r="BL1836" i="3"/>
  <c r="BJ1838" i="3"/>
  <c r="BK1838" i="3"/>
  <c r="BN1838" i="3"/>
  <c r="BK1839" i="3"/>
  <c r="BN1839" i="3"/>
  <c r="BJ1839" i="3"/>
  <c r="BK1855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L1866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K1879" i="3"/>
  <c r="BN1879" i="3"/>
  <c r="BL1879" i="3"/>
  <c r="BL1882" i="3"/>
  <c r="AZ1872" i="3"/>
  <c r="BL1876" i="3"/>
  <c r="BM1884" i="3"/>
  <c r="BM1875" i="3"/>
  <c r="BL1893" i="3"/>
  <c r="BL1896" i="3"/>
  <c r="BK1902" i="3"/>
  <c r="BN1902" i="3"/>
  <c r="BL1902" i="3"/>
  <c r="BM1904" i="3"/>
  <c r="BK1910" i="3"/>
  <c r="BN1910" i="3"/>
  <c r="BL1910" i="3"/>
  <c r="BM1912" i="3"/>
  <c r="BK1918" i="3"/>
  <c r="BN1918" i="3"/>
  <c r="BL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M1915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J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BJ197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87" i="3" l="1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BJ1774" i="3" s="1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BL1789" i="3" s="1"/>
  <c r="AS1774" i="3"/>
  <c r="N1778" i="3"/>
  <c r="Z1778" i="3"/>
  <c r="BF1778" i="3"/>
  <c r="AH1778" i="3"/>
  <c r="R1778" i="3"/>
  <c r="AX1778" i="3"/>
  <c r="AP1778" i="3"/>
  <c r="BJ1778" i="3" s="1"/>
  <c r="Y1786" i="3"/>
  <c r="Q1786" i="3"/>
  <c r="AW1786" i="3"/>
  <c r="U1786" i="3"/>
  <c r="BL1786" i="3" s="1"/>
  <c r="BA1786" i="3"/>
  <c r="AG1786" i="3"/>
  <c r="AK1786" i="3"/>
  <c r="AG1784" i="3"/>
  <c r="BM1784" i="3" s="1"/>
  <c r="U1784" i="3"/>
  <c r="S1785" i="3"/>
  <c r="AO1788" i="3"/>
  <c r="S1788" i="3"/>
  <c r="BG1788" i="3"/>
  <c r="BE1790" i="3"/>
  <c r="S1790" i="3"/>
  <c r="Q1790" i="3"/>
  <c r="BJ1790" i="3" s="1"/>
  <c r="M1790" i="3"/>
  <c r="BA1787" i="3"/>
  <c r="AE1787" i="3"/>
  <c r="AC1787" i="3"/>
  <c r="W1787" i="3"/>
  <c r="BC1801" i="3"/>
  <c r="BM1769" i="3"/>
  <c r="BJ1771" i="3"/>
  <c r="BL1771" i="3"/>
  <c r="BM1775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BM1780" i="3" s="1"/>
  <c r="R1780" i="3"/>
  <c r="AX1780" i="3"/>
  <c r="Z1780" i="3"/>
  <c r="BF1780" i="3"/>
  <c r="M1774" i="3"/>
  <c r="BN1774" i="3" s="1"/>
  <c r="BB1774" i="3"/>
  <c r="X1782" i="3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L1775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BM1772" i="3" s="1"/>
  <c r="U1772" i="3"/>
  <c r="AL1772" i="3"/>
  <c r="BB1772" i="3"/>
  <c r="AC1772" i="3"/>
  <c r="AS1772" i="3"/>
  <c r="BI1772" i="3"/>
  <c r="Q1772" i="3"/>
  <c r="AK1772" i="3"/>
  <c r="BL1772" i="3" s="1"/>
  <c r="AD1772" i="3"/>
  <c r="AT1772" i="3"/>
  <c r="BA1772" i="3"/>
  <c r="BA1774" i="3"/>
  <c r="BE1791" i="3"/>
  <c r="AC1791" i="3"/>
  <c r="V1774" i="3"/>
  <c r="N1776" i="3"/>
  <c r="BN1776" i="3" s="1"/>
  <c r="Z1776" i="3"/>
  <c r="BF1776" i="3"/>
  <c r="AH1776" i="3"/>
  <c r="AP1776" i="3"/>
  <c r="R1776" i="3"/>
  <c r="AX1776" i="3"/>
  <c r="Q1784" i="3"/>
  <c r="AE1785" i="3"/>
  <c r="BJ1785" i="3" s="1"/>
  <c r="O1785" i="3"/>
  <c r="BL1785" i="3" s="1"/>
  <c r="AY1788" i="3"/>
  <c r="AG1788" i="3"/>
  <c r="AA1788" i="3"/>
  <c r="AY1790" i="3"/>
  <c r="AW1790" i="3"/>
  <c r="AQ1790" i="3"/>
  <c r="U1774" i="3"/>
  <c r="BL1774" i="3" s="1"/>
  <c r="U1787" i="3"/>
  <c r="BI1787" i="3"/>
  <c r="BC1787" i="3"/>
  <c r="BG1801" i="3"/>
  <c r="BM1801" i="3" s="1"/>
  <c r="AQ1801" i="3"/>
  <c r="BK1790" i="3"/>
  <c r="BN1790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BJ1787" i="3" s="1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L1776" i="3"/>
  <c r="BM1778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4" i="3"/>
  <c r="BM1782" i="3"/>
  <c r="BM1783" i="3"/>
  <c r="AA1794" i="3"/>
  <c r="V1794" i="3"/>
  <c r="BI1794" i="3"/>
  <c r="M1794" i="3"/>
  <c r="BL1802" i="3"/>
  <c r="BL1769" i="3"/>
  <c r="BL1770" i="3"/>
  <c r="BN1770" i="3"/>
  <c r="BJ1772" i="3"/>
  <c r="BN1773" i="3"/>
  <c r="BK1773" i="3"/>
  <c r="BM1774" i="3"/>
  <c r="BL1782" i="3"/>
  <c r="BK1778" i="3"/>
  <c r="BN1778" i="3"/>
  <c r="BL1778" i="3"/>
  <c r="BL1784" i="3"/>
  <c r="BJ1781" i="3"/>
  <c r="BN1784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L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M1763" i="3" s="1"/>
  <c r="L1761" i="3"/>
  <c r="L1759" i="3"/>
  <c r="K1759" i="3"/>
  <c r="K1757" i="3"/>
  <c r="M1757" i="3" s="1"/>
  <c r="L1757" i="3"/>
  <c r="W1757" i="3" s="1"/>
  <c r="L1755" i="3"/>
  <c r="L1762" i="3"/>
  <c r="U1762" i="3" s="1"/>
  <c r="K1762" i="3"/>
  <c r="K1761" i="3"/>
  <c r="AA1761" i="3" s="1"/>
  <c r="K1755" i="3"/>
  <c r="AA1755" i="3" s="1"/>
  <c r="AM1755" i="3"/>
  <c r="BG1755" i="3"/>
  <c r="W1763" i="3"/>
  <c r="BC1763" i="3"/>
  <c r="T1763" i="3"/>
  <c r="AI1763" i="3"/>
  <c r="L1760" i="3"/>
  <c r="K1758" i="3"/>
  <c r="K1764" i="3"/>
  <c r="AU1763" i="3"/>
  <c r="O1763" i="3"/>
  <c r="L1756" i="3"/>
  <c r="K1756" i="3"/>
  <c r="S1763" i="3"/>
  <c r="K1760" i="3"/>
  <c r="L1758" i="3"/>
  <c r="R1758" i="3" s="1"/>
  <c r="AQ1763" i="3"/>
  <c r="AA1763" i="3"/>
  <c r="L1754" i="3"/>
  <c r="BI1754" i="3" s="1"/>
  <c r="K1754" i="3"/>
  <c r="BH1763" i="3"/>
  <c r="AZ1763" i="3"/>
  <c r="AR1763" i="3"/>
  <c r="AB1763" i="3"/>
  <c r="AJ1761" i="3"/>
  <c r="R1761" i="3"/>
  <c r="AV1757" i="3"/>
  <c r="BI1757" i="3"/>
  <c r="O1757" i="3"/>
  <c r="L1764" i="3"/>
  <c r="M1763" i="3"/>
  <c r="Q1763" i="3"/>
  <c r="Y1763" i="3"/>
  <c r="AC1763" i="3"/>
  <c r="AG1763" i="3"/>
  <c r="AO1763" i="3"/>
  <c r="AS1763" i="3"/>
  <c r="AW1763" i="3"/>
  <c r="BE1763" i="3"/>
  <c r="BI1763" i="3"/>
  <c r="N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P1762" i="3"/>
  <c r="BD1763" i="3"/>
  <c r="AV1763" i="3"/>
  <c r="AN1763" i="3"/>
  <c r="AF1763" i="3"/>
  <c r="X1763" i="3"/>
  <c r="P1763" i="3"/>
  <c r="W1760" i="3"/>
  <c r="AN1760" i="3"/>
  <c r="N1758" i="3"/>
  <c r="AV1758" i="3"/>
  <c r="P1755" i="3"/>
  <c r="T1755" i="3"/>
  <c r="AF1755" i="3"/>
  <c r="AJ1755" i="3"/>
  <c r="AV1755" i="3"/>
  <c r="AZ1755" i="3"/>
  <c r="M1755" i="3"/>
  <c r="Q1755" i="3"/>
  <c r="AC1755" i="3"/>
  <c r="AG1755" i="3"/>
  <c r="AS1755" i="3"/>
  <c r="AW1755" i="3"/>
  <c r="BI1755" i="3"/>
  <c r="N1755" i="3"/>
  <c r="Z1755" i="3"/>
  <c r="AD1755" i="3"/>
  <c r="AP1755" i="3"/>
  <c r="AT1755" i="3"/>
  <c r="BF1755" i="3"/>
  <c r="BH1756" i="3"/>
  <c r="S1755" i="3"/>
  <c r="R1759" i="3"/>
  <c r="BB175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P1758" i="3" l="1"/>
  <c r="BF1757" i="3"/>
  <c r="AS1757" i="3"/>
  <c r="AF1757" i="3"/>
  <c r="AW1761" i="3"/>
  <c r="P1761" i="3"/>
  <c r="BN1787" i="3"/>
  <c r="BM1786" i="3"/>
  <c r="BK1774" i="3"/>
  <c r="BI1758" i="3"/>
  <c r="AE1758" i="3"/>
  <c r="S1761" i="3"/>
  <c r="BK1761" i="3" s="1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BL1763" i="3" s="1"/>
  <c r="U1763" i="3"/>
  <c r="AI1757" i="3"/>
  <c r="Z1757" i="3"/>
  <c r="AP1761" i="3"/>
  <c r="BD1761" i="3"/>
  <c r="AJ1763" i="3"/>
  <c r="BG1763" i="3"/>
  <c r="AY1763" i="3"/>
  <c r="BJ1763" i="3" s="1"/>
  <c r="AE1763" i="3"/>
  <c r="BL1790" i="3"/>
  <c r="L1742" i="3"/>
  <c r="K1742" i="3"/>
  <c r="V1742" i="3" s="1"/>
  <c r="K1740" i="3"/>
  <c r="L1738" i="3"/>
  <c r="K1738" i="3"/>
  <c r="K1737" i="3"/>
  <c r="O1737" i="3" s="1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M1757" i="3" s="1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L1757" i="3" s="1"/>
  <c r="BA1757" i="3"/>
  <c r="AK1757" i="3"/>
  <c r="U1757" i="3"/>
  <c r="BD1757" i="3"/>
  <c r="AN1757" i="3"/>
  <c r="X1757" i="3"/>
  <c r="AX1761" i="3"/>
  <c r="AD1761" i="3"/>
  <c r="BJ1761" i="3" s="1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BN1761" i="3" s="1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BJ1757" i="3" s="1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F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BC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S1733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BN1762" i="3" s="1"/>
  <c r="AE1755" i="3"/>
  <c r="L1744" i="3"/>
  <c r="K1741" i="3"/>
  <c r="AY1735" i="3"/>
  <c r="L1730" i="3"/>
  <c r="L1728" i="3"/>
  <c r="K1728" i="3"/>
  <c r="AA1728" i="3" s="1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X1751" i="3" s="1"/>
  <c r="K1749" i="3"/>
  <c r="L1741" i="3"/>
  <c r="AA1741" i="3" s="1"/>
  <c r="S1735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N1748" i="3" s="1"/>
  <c r="K1739" i="3"/>
  <c r="L1746" i="3"/>
  <c r="X1746" i="3" s="1"/>
  <c r="L1740" i="3"/>
  <c r="AL1740" i="3" s="1"/>
  <c r="W1733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K1752" i="3"/>
  <c r="M1752" i="3" s="1"/>
  <c r="L1749" i="3"/>
  <c r="X1749" i="3" s="1"/>
  <c r="L1739" i="3"/>
  <c r="T1739" i="3" s="1"/>
  <c r="AY1733" i="3"/>
  <c r="U1738" i="3"/>
  <c r="AK1738" i="3"/>
  <c r="BA1738" i="3"/>
  <c r="AI1735" i="3"/>
  <c r="AA1735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BN1758" i="3" s="1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M1761" i="3"/>
  <c r="BN1763" i="3"/>
  <c r="BK1757" i="3"/>
  <c r="AC1753" i="3"/>
  <c r="AG1753" i="3"/>
  <c r="BI1753" i="3"/>
  <c r="N1753" i="3"/>
  <c r="AP1753" i="3"/>
  <c r="AT1753" i="3"/>
  <c r="AA1753" i="3"/>
  <c r="AE1753" i="3"/>
  <c r="BG1753" i="3"/>
  <c r="AF1753" i="3"/>
  <c r="AB1753" i="3"/>
  <c r="AJ1753" i="3"/>
  <c r="AC1752" i="3"/>
  <c r="AD1752" i="3"/>
  <c r="AV1750" i="3"/>
  <c r="AP1748" i="3"/>
  <c r="M1748" i="3"/>
  <c r="AC1748" i="3"/>
  <c r="AS1748" i="3"/>
  <c r="BI1748" i="3"/>
  <c r="AA1748" i="3"/>
  <c r="AQ1748" i="3"/>
  <c r="BG1748" i="3"/>
  <c r="BA1744" i="3"/>
  <c r="BG1737" i="3"/>
  <c r="AZ1740" i="3"/>
  <c r="AN1748" i="3"/>
  <c r="K1745" i="3"/>
  <c r="AL1743" i="3"/>
  <c r="AE1743" i="3"/>
  <c r="BC1743" i="3"/>
  <c r="AB1743" i="3"/>
  <c r="AV1743" i="3"/>
  <c r="U1743" i="3"/>
  <c r="AO1743" i="3"/>
  <c r="BI1743" i="3"/>
  <c r="AB1742" i="3"/>
  <c r="AR1742" i="3"/>
  <c r="AC1742" i="3"/>
  <c r="AW1742" i="3"/>
  <c r="N1742" i="3"/>
  <c r="AI1742" i="3"/>
  <c r="BB1742" i="3"/>
  <c r="Z1742" i="3"/>
  <c r="AU1742" i="3"/>
  <c r="AQ1739" i="3"/>
  <c r="AQ174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C1734" i="3"/>
  <c r="AB1741" i="3"/>
  <c r="AG1741" i="3"/>
  <c r="AP1741" i="3"/>
  <c r="AG1739" i="3"/>
  <c r="T1737" i="3"/>
  <c r="AN1737" i="3"/>
  <c r="M1737" i="3"/>
  <c r="AG1737" i="3"/>
  <c r="BA1737" i="3"/>
  <c r="Z1737" i="3"/>
  <c r="AT1737" i="3"/>
  <c r="L1736" i="3"/>
  <c r="BC1741" i="3"/>
  <c r="K1736" i="3"/>
  <c r="AJ1735" i="3"/>
  <c r="AE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U1735" i="3"/>
  <c r="AK1735" i="3"/>
  <c r="BA1735" i="3"/>
  <c r="R1735" i="3"/>
  <c r="AH1735" i="3"/>
  <c r="AX1735" i="3"/>
  <c r="P1733" i="3"/>
  <c r="AF1733" i="3"/>
  <c r="AV1733" i="3"/>
  <c r="M1733" i="3"/>
  <c r="AC1733" i="3"/>
  <c r="AS1733" i="3"/>
  <c r="BI1733" i="3"/>
  <c r="Z1733" i="3"/>
  <c r="AP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M1730" i="3"/>
  <c r="L1727" i="3"/>
  <c r="O1732" i="3"/>
  <c r="S1732" i="3"/>
  <c r="W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L1570" i="3" s="1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K1609" i="3" s="1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K1545" i="3" l="1"/>
  <c r="R1728" i="3"/>
  <c r="AT1735" i="3"/>
  <c r="AD1735" i="3"/>
  <c r="N1735" i="3"/>
  <c r="AW1735" i="3"/>
  <c r="AG1735" i="3"/>
  <c r="Q1735" i="3"/>
  <c r="BN1735" i="3" s="1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BJ1735" i="3" s="1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M1742" i="3" s="1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M1735" i="3" s="1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BL1733" i="3" s="1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AF1632" i="3" s="1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K1748" i="3" s="1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BK1741" i="3" s="1"/>
  <c r="AE1741" i="3"/>
  <c r="O1741" i="3"/>
  <c r="BA1741" i="3"/>
  <c r="AZ1741" i="3"/>
  <c r="P1741" i="3"/>
  <c r="AF1741" i="3"/>
  <c r="AV1741" i="3"/>
  <c r="Y1741" i="3"/>
  <c r="BJ1741" i="3" s="1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BD1605" i="3" s="1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BJ1753" i="3" s="1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BN1731" i="3" s="1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BN1730" i="3" s="1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P1648" i="3" s="1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BJ1739" i="3" s="1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AS1680" i="3" s="1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BC1565" i="3" s="1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BH1630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X1677" i="3" l="1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BK1719" i="3" s="1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BL1572" i="3" s="1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BM1623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K1540" i="3" s="1"/>
  <c r="BN1636" i="3"/>
  <c r="BK1636" i="3"/>
  <c r="BJ1644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K1612" i="3" s="1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J1582" i="3" s="1"/>
  <c r="BB1582" i="3"/>
  <c r="V1582" i="3"/>
  <c r="AL1582" i="3"/>
  <c r="BK1582" i="3" s="1"/>
  <c r="BB1594" i="3"/>
  <c r="BJ1594" i="3" s="1"/>
  <c r="Z1635" i="3"/>
  <c r="AD1635" i="3"/>
  <c r="AT1635" i="3"/>
  <c r="BL1635" i="3" s="1"/>
  <c r="N1635" i="3"/>
  <c r="BB1635" i="3"/>
  <c r="V1635" i="3"/>
  <c r="AL1635" i="3"/>
  <c r="BK1635" i="3" s="1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BL1560" i="3" s="1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23" i="3"/>
  <c r="BL1613" i="3"/>
  <c r="BJ1631" i="3"/>
  <c r="P1636" i="3"/>
  <c r="AZ1636" i="3"/>
  <c r="AR1636" i="3"/>
  <c r="BJ1731" i="3"/>
  <c r="N1580" i="3"/>
  <c r="BB1580" i="3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V1592" i="3"/>
  <c r="T1603" i="3"/>
  <c r="AL1596" i="3"/>
  <c r="Q1616" i="3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K1537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BM1621" i="3"/>
  <c r="W1606" i="3"/>
  <c r="AC1606" i="3"/>
  <c r="P1606" i="3"/>
  <c r="BL1611" i="3"/>
  <c r="BM1611" i="3"/>
  <c r="BK1614" i="3"/>
  <c r="BK1644" i="3"/>
  <c r="BL1685" i="3"/>
  <c r="BL1693" i="3"/>
  <c r="BJ1681" i="3"/>
  <c r="AV1636" i="3"/>
  <c r="AN1636" i="3"/>
  <c r="T1636" i="3"/>
  <c r="BL1729" i="3"/>
  <c r="AZ1575" i="3"/>
  <c r="T1575" i="3"/>
  <c r="BM1575" i="3" s="1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BM1583" i="3" s="1"/>
  <c r="AF1555" i="3"/>
  <c r="AV1555" i="3"/>
  <c r="BL1555" i="3" s="1"/>
  <c r="BG1559" i="3"/>
  <c r="AJ1593" i="3"/>
  <c r="T1593" i="3"/>
  <c r="BI1559" i="3"/>
  <c r="AB1559" i="3"/>
  <c r="AZ1581" i="3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BL1574" i="3" s="1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07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14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N1582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M1579" i="3"/>
  <c r="BM1565" i="3"/>
  <c r="BN1599" i="3"/>
  <c r="BK1599" i="3"/>
  <c r="BN1603" i="3"/>
  <c r="BK1603" i="3"/>
  <c r="BJ1607" i="3"/>
  <c r="BN1616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623" i="3"/>
  <c r="BK1623" i="3"/>
  <c r="BN1593" i="3"/>
  <c r="BK1593" i="3"/>
  <c r="BN1605" i="3"/>
  <c r="BK1605" i="3"/>
  <c r="BL1605" i="3"/>
  <c r="BJ1605" i="3"/>
  <c r="BJ1611" i="3"/>
  <c r="BN1624" i="3"/>
  <c r="BJ1625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J1677" i="3"/>
  <c r="BK1723" i="3"/>
  <c r="BN1723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J1566" i="3"/>
  <c r="BN1562" i="3"/>
  <c r="BK1562" i="3"/>
  <c r="BN1581" i="3"/>
  <c r="BK1581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L1721" i="3"/>
  <c r="BK1721" i="3"/>
  <c r="BN1721" i="3"/>
  <c r="BJ1539" i="3"/>
  <c r="BN1544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L1540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J1575" i="3"/>
  <c r="BL1579" i="3"/>
  <c r="BJ1579" i="3"/>
  <c r="BL1583" i="3"/>
  <c r="BJ1583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L1618" i="3"/>
  <c r="BJ1618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M1632" i="3"/>
  <c r="BN1642" i="3"/>
  <c r="BK1642" i="3"/>
  <c r="BL1615" i="3"/>
  <c r="BJ1629" i="3"/>
  <c r="BM1629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K1725" i="3"/>
  <c r="BN1725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N1535" i="3"/>
  <c r="BK1535" i="3"/>
  <c r="BK1536" i="3"/>
  <c r="BM1538" i="3"/>
  <c r="BJ1555" i="3"/>
  <c r="BN1568" i="3"/>
  <c r="BK1568" i="3"/>
  <c r="BM1570" i="3"/>
  <c r="BM1576" i="3"/>
  <c r="BL1582" i="3"/>
  <c r="BN1540" i="3"/>
  <c r="U1544" i="3"/>
  <c r="BA1544" i="3"/>
  <c r="V1544" i="3"/>
  <c r="BB1544" i="3"/>
  <c r="AN1544" i="3"/>
  <c r="BC1544" i="3"/>
  <c r="W1544" i="3"/>
  <c r="AC1544" i="3"/>
  <c r="BI1544" i="3"/>
  <c r="BM1542" i="3"/>
  <c r="AD1544" i="3"/>
  <c r="BL1545" i="3"/>
  <c r="BJ1541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N1559" i="3"/>
  <c r="BK155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M1607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32" i="3"/>
  <c r="BM1635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J1721" i="3"/>
  <c r="BM1721" i="3"/>
  <c r="BM1723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AZ1526" i="3" s="1"/>
  <c r="L1497" i="3"/>
  <c r="L1495" i="3"/>
  <c r="L1493" i="3"/>
  <c r="L1487" i="3"/>
  <c r="L1380" i="3"/>
  <c r="K1376" i="3"/>
  <c r="L1374" i="3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AM1524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BF1436" i="3" s="1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M1460" i="3" s="1"/>
  <c r="K1453" i="3"/>
  <c r="L1431" i="3"/>
  <c r="L1429" i="3"/>
  <c r="K1429" i="3"/>
  <c r="K1408" i="3"/>
  <c r="K1401" i="3"/>
  <c r="L1389" i="3"/>
  <c r="K1389" i="3"/>
  <c r="L1386" i="3"/>
  <c r="K1383" i="3"/>
  <c r="K1381" i="3"/>
  <c r="K1380" i="3"/>
  <c r="K1370" i="3"/>
  <c r="K1367" i="3"/>
  <c r="BA1367" i="3" s="1"/>
  <c r="L1348" i="3"/>
  <c r="K1348" i="3"/>
  <c r="L1344" i="3"/>
  <c r="K1344" i="3"/>
  <c r="L1532" i="3"/>
  <c r="K1527" i="3"/>
  <c r="AQ1524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X1448" i="3" s="1"/>
  <c r="K1443" i="3"/>
  <c r="K1434" i="3"/>
  <c r="K1433" i="3"/>
  <c r="L1411" i="3"/>
  <c r="K1411" i="3"/>
  <c r="L1404" i="3"/>
  <c r="K1404" i="3"/>
  <c r="L1399" i="3"/>
  <c r="R1399" i="3" s="1"/>
  <c r="K1388" i="3"/>
  <c r="AZ1388" i="3" s="1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K1342" i="3"/>
  <c r="L1336" i="3"/>
  <c r="L1334" i="3"/>
  <c r="X1388" i="3"/>
  <c r="L1528" i="3"/>
  <c r="L1520" i="3"/>
  <c r="S1520" i="3" s="1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 s="1"/>
  <c r="L1368" i="3"/>
  <c r="K1356" i="3"/>
  <c r="L1343" i="3"/>
  <c r="K1343" i="3"/>
  <c r="L1341" i="3"/>
  <c r="L1337" i="3"/>
  <c r="K1336" i="3"/>
  <c r="K1334" i="3"/>
  <c r="AJ1383" i="3"/>
  <c r="L1533" i="3"/>
  <c r="L1529" i="3"/>
  <c r="BG1524" i="3"/>
  <c r="AA1524" i="3"/>
  <c r="L1523" i="3"/>
  <c r="K1523" i="3"/>
  <c r="L1516" i="3"/>
  <c r="L1512" i="3"/>
  <c r="L1508" i="3"/>
  <c r="K1504" i="3"/>
  <c r="L1500" i="3"/>
  <c r="L1496" i="3"/>
  <c r="K1495" i="3"/>
  <c r="AH1495" i="3" s="1"/>
  <c r="K1492" i="3"/>
  <c r="K1446" i="3"/>
  <c r="K1440" i="3"/>
  <c r="BC1524" i="3"/>
  <c r="W1524" i="3"/>
  <c r="BG1522" i="3"/>
  <c r="K1518" i="3"/>
  <c r="K1514" i="3"/>
  <c r="K1510" i="3"/>
  <c r="L1506" i="3"/>
  <c r="K1502" i="3"/>
  <c r="L1498" i="3"/>
  <c r="K1494" i="3"/>
  <c r="K1431" i="3"/>
  <c r="K1516" i="3"/>
  <c r="K1512" i="3"/>
  <c r="K1508" i="3"/>
  <c r="K1500" i="3"/>
  <c r="K1496" i="3"/>
  <c r="W1496" i="3" s="1"/>
  <c r="AI1483" i="3"/>
  <c r="AQ1483" i="3"/>
  <c r="K1490" i="3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BH1459" i="3" s="1"/>
  <c r="K1459" i="3"/>
  <c r="L1455" i="3"/>
  <c r="K1455" i="3"/>
  <c r="L1454" i="3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AQ1461" i="3" s="1"/>
  <c r="K1461" i="3"/>
  <c r="L1458" i="3"/>
  <c r="O1458" i="3" s="1"/>
  <c r="L1457" i="3"/>
  <c r="K1457" i="3"/>
  <c r="L1452" i="3"/>
  <c r="L1442" i="3"/>
  <c r="L1439" i="3"/>
  <c r="K1439" i="3"/>
  <c r="L1437" i="3"/>
  <c r="K1437" i="3"/>
  <c r="AN1388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T1416" i="3" s="1"/>
  <c r="L1415" i="3"/>
  <c r="K1415" i="3"/>
  <c r="L1410" i="3"/>
  <c r="L1408" i="3"/>
  <c r="L1407" i="3"/>
  <c r="K1407" i="3"/>
  <c r="L1395" i="3"/>
  <c r="BD1388" i="3"/>
  <c r="K1387" i="3"/>
  <c r="L1382" i="3"/>
  <c r="K1382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T1338" i="3" s="1"/>
  <c r="K1337" i="3"/>
  <c r="K1353" i="3"/>
  <c r="K1335" i="3"/>
  <c r="AF1526" i="3"/>
  <c r="AS1526" i="3"/>
  <c r="BF1526" i="3"/>
  <c r="AM1530" i="3"/>
  <c r="AE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Z1500" i="3"/>
  <c r="P1500" i="3"/>
  <c r="L1527" i="3"/>
  <c r="AY1524" i="3"/>
  <c r="AI1524" i="3"/>
  <c r="S1524" i="3"/>
  <c r="AB1522" i="3"/>
  <c r="AZ1522" i="3"/>
  <c r="U1522" i="3"/>
  <c r="AK1522" i="3"/>
  <c r="BA1522" i="3"/>
  <c r="R1522" i="3"/>
  <c r="AH1522" i="3"/>
  <c r="AX1522" i="3"/>
  <c r="L1519" i="3"/>
  <c r="AG1534" i="3"/>
  <c r="K1533" i="3"/>
  <c r="L1531" i="3"/>
  <c r="K1531" i="3"/>
  <c r="AQ1530" i="3"/>
  <c r="AI1530" i="3"/>
  <c r="Q1530" i="3"/>
  <c r="U1530" i="3"/>
  <c r="AG1530" i="3"/>
  <c r="AK1530" i="3"/>
  <c r="AW1530" i="3"/>
  <c r="BA1530" i="3"/>
  <c r="N1530" i="3"/>
  <c r="R1530" i="3"/>
  <c r="AD1530" i="3"/>
  <c r="AH1530" i="3"/>
  <c r="AT1530" i="3"/>
  <c r="AX1530" i="3"/>
  <c r="K1529" i="3"/>
  <c r="P1528" i="3"/>
  <c r="L1525" i="3"/>
  <c r="AU1524" i="3"/>
  <c r="AE1524" i="3"/>
  <c r="O1524" i="3"/>
  <c r="AB1520" i="3"/>
  <c r="BH1520" i="3"/>
  <c r="AO1520" i="3"/>
  <c r="V1520" i="3"/>
  <c r="BB1520" i="3"/>
  <c r="AF1504" i="3"/>
  <c r="AT1504" i="3"/>
  <c r="AL1500" i="3"/>
  <c r="AX1495" i="3"/>
  <c r="AN1485" i="3"/>
  <c r="BC1480" i="3"/>
  <c r="AH1477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AQ1464" i="3"/>
  <c r="AT1453" i="3"/>
  <c r="P1453" i="3"/>
  <c r="O1452" i="3"/>
  <c r="O1495" i="3"/>
  <c r="AA1495" i="3"/>
  <c r="AE1495" i="3"/>
  <c r="AQ1495" i="3"/>
  <c r="AU1495" i="3"/>
  <c r="BG1495" i="3"/>
  <c r="P1495" i="3"/>
  <c r="AB1495" i="3"/>
  <c r="AF1495" i="3"/>
  <c r="AR1495" i="3"/>
  <c r="AV1495" i="3"/>
  <c r="BH1495" i="3"/>
  <c r="M1495" i="3"/>
  <c r="Y1495" i="3"/>
  <c r="AC1495" i="3"/>
  <c r="AO1495" i="3"/>
  <c r="AS1495" i="3"/>
  <c r="BE1495" i="3"/>
  <c r="BI1495" i="3"/>
  <c r="O1487" i="3"/>
  <c r="AF1487" i="3"/>
  <c r="M1487" i="3"/>
  <c r="AS1487" i="3"/>
  <c r="T1480" i="3"/>
  <c r="AJ1480" i="3"/>
  <c r="AZ1480" i="3"/>
  <c r="R1480" i="3"/>
  <c r="AH1480" i="3"/>
  <c r="AX1480" i="3"/>
  <c r="Y1480" i="3"/>
  <c r="BE1480" i="3"/>
  <c r="AQ1480" i="3"/>
  <c r="U1480" i="3"/>
  <c r="BA1480" i="3"/>
  <c r="AJ1518" i="3"/>
  <c r="K1517" i="3"/>
  <c r="K1515" i="3"/>
  <c r="K1513" i="3"/>
  <c r="K1511" i="3"/>
  <c r="K1509" i="3"/>
  <c r="K1507" i="3"/>
  <c r="AZ1506" i="3"/>
  <c r="K1505" i="3"/>
  <c r="AJ1504" i="3"/>
  <c r="K1503" i="3"/>
  <c r="BH1502" i="3"/>
  <c r="K1501" i="3"/>
  <c r="BH1500" i="3"/>
  <c r="AZ1500" i="3"/>
  <c r="AR1500" i="3"/>
  <c r="AJ1500" i="3"/>
  <c r="AB1500" i="3"/>
  <c r="K1499" i="3"/>
  <c r="N1495" i="3"/>
  <c r="X1482" i="3"/>
  <c r="AF1482" i="3"/>
  <c r="AV1482" i="3"/>
  <c r="AZ1482" i="3"/>
  <c r="R1482" i="3"/>
  <c r="V1482" i="3"/>
  <c r="AL1482" i="3"/>
  <c r="AT1482" i="3"/>
  <c r="Q1482" i="3"/>
  <c r="Y1482" i="3"/>
  <c r="AW1482" i="3"/>
  <c r="BE1482" i="3"/>
  <c r="AI1482" i="3"/>
  <c r="AQ1482" i="3"/>
  <c r="M1482" i="3"/>
  <c r="U1482" i="3"/>
  <c r="AS1482" i="3"/>
  <c r="BA1482" i="3"/>
  <c r="AU1480" i="3"/>
  <c r="AJ1478" i="3"/>
  <c r="U1478" i="3"/>
  <c r="V1474" i="3"/>
  <c r="BB1474" i="3"/>
  <c r="S1474" i="3"/>
  <c r="V1463" i="3"/>
  <c r="Z1463" i="3"/>
  <c r="AL1463" i="3"/>
  <c r="AP1463" i="3"/>
  <c r="BB1463" i="3"/>
  <c r="BF1463" i="3"/>
  <c r="W1463" i="3"/>
  <c r="AA1463" i="3"/>
  <c r="AM1463" i="3"/>
  <c r="AQ1463" i="3"/>
  <c r="BC1463" i="3"/>
  <c r="BG1463" i="3"/>
  <c r="X1463" i="3"/>
  <c r="AB1463" i="3"/>
  <c r="AN1463" i="3"/>
  <c r="AR1463" i="3"/>
  <c r="BD1463" i="3"/>
  <c r="BH1463" i="3"/>
  <c r="BE1463" i="3"/>
  <c r="M1463" i="3"/>
  <c r="BI1463" i="3"/>
  <c r="Q1463" i="3"/>
  <c r="O1462" i="3"/>
  <c r="AA1458" i="3"/>
  <c r="AQ1458" i="3"/>
  <c r="BG1458" i="3"/>
  <c r="AH1455" i="3"/>
  <c r="AY1455" i="3"/>
  <c r="AJ1455" i="3"/>
  <c r="AO1455" i="3"/>
  <c r="AW1510" i="3"/>
  <c r="Y1508" i="3"/>
  <c r="M1504" i="3"/>
  <c r="AC1504" i="3"/>
  <c r="AS1504" i="3"/>
  <c r="BI1504" i="3"/>
  <c r="AA1504" i="3"/>
  <c r="AQ1504" i="3"/>
  <c r="BG1504" i="3"/>
  <c r="BA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M1488" i="3"/>
  <c r="AS1488" i="3"/>
  <c r="Z1488" i="3"/>
  <c r="BF1488" i="3"/>
  <c r="AQ1488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AM1480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BC1478" i="3"/>
  <c r="BG1452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T1443" i="3"/>
  <c r="AB1443" i="3"/>
  <c r="AJ1443" i="3"/>
  <c r="AR1443" i="3"/>
  <c r="AZ1443" i="3"/>
  <c r="BH1443" i="3"/>
  <c r="R1443" i="3"/>
  <c r="Z1443" i="3"/>
  <c r="AH1443" i="3"/>
  <c r="AP1443" i="3"/>
  <c r="AX1443" i="3"/>
  <c r="BF1443" i="3"/>
  <c r="Y1443" i="3"/>
  <c r="AO1443" i="3"/>
  <c r="BE1443" i="3"/>
  <c r="AA1443" i="3"/>
  <c r="AQ1443" i="3"/>
  <c r="BG1443" i="3"/>
  <c r="U1443" i="3"/>
  <c r="AK1443" i="3"/>
  <c r="BA1443" i="3"/>
  <c r="AO1470" i="3"/>
  <c r="AB1468" i="3"/>
  <c r="AR1468" i="3"/>
  <c r="BH1468" i="3"/>
  <c r="Y1468" i="3"/>
  <c r="AO1468" i="3"/>
  <c r="BE1468" i="3"/>
  <c r="V1468" i="3"/>
  <c r="AL1468" i="3"/>
  <c r="BB1468" i="3"/>
  <c r="AF1464" i="3"/>
  <c r="M1464" i="3"/>
  <c r="AS1464" i="3"/>
  <c r="Z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BD1460" i="3"/>
  <c r="AW1460" i="3"/>
  <c r="AL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F1452" i="3"/>
  <c r="AR1452" i="3"/>
  <c r="M1452" i="3"/>
  <c r="Y1452" i="3"/>
  <c r="AS1452" i="3"/>
  <c r="BE1452" i="3"/>
  <c r="Z1452" i="3"/>
  <c r="AL1452" i="3"/>
  <c r="BF1452" i="3"/>
  <c r="P1450" i="3"/>
  <c r="AF1450" i="3"/>
  <c r="AV1450" i="3"/>
  <c r="M1450" i="3"/>
  <c r="AC1450" i="3"/>
  <c r="AS1450" i="3"/>
  <c r="BI1450" i="3"/>
  <c r="Z1450" i="3"/>
  <c r="AP1450" i="3"/>
  <c r="BF1450" i="3"/>
  <c r="P1448" i="3"/>
  <c r="T1448" i="3"/>
  <c r="AF1448" i="3"/>
  <c r="AJ1448" i="3"/>
  <c r="AV1448" i="3"/>
  <c r="AZ1448" i="3"/>
  <c r="M1448" i="3"/>
  <c r="Q1448" i="3"/>
  <c r="AC1448" i="3"/>
  <c r="AG1448" i="3"/>
  <c r="AS1448" i="3"/>
  <c r="AW1448" i="3"/>
  <c r="BI1448" i="3"/>
  <c r="N1448" i="3"/>
  <c r="Z1448" i="3"/>
  <c r="AD1448" i="3"/>
  <c r="AP1448" i="3"/>
  <c r="AT1448" i="3"/>
  <c r="BF1448" i="3"/>
  <c r="AR1446" i="3"/>
  <c r="M1446" i="3"/>
  <c r="Y1446" i="3"/>
  <c r="BE1446" i="3"/>
  <c r="Z1446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AC1440" i="3"/>
  <c r="AK1436" i="3"/>
  <c r="BC1435" i="3"/>
  <c r="AM1468" i="3"/>
  <c r="W1464" i="3"/>
  <c r="BC1462" i="3"/>
  <c r="AM1462" i="3"/>
  <c r="W1462" i="3"/>
  <c r="BC1460" i="3"/>
  <c r="BC1458" i="3"/>
  <c r="AM1458" i="3"/>
  <c r="W1458" i="3"/>
  <c r="BC1452" i="3"/>
  <c r="AM1452" i="3"/>
  <c r="W1450" i="3"/>
  <c r="AD1441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5" i="3"/>
  <c r="AB1425" i="3"/>
  <c r="AJ1425" i="3"/>
  <c r="AZ1425" i="3"/>
  <c r="BH1425" i="3"/>
  <c r="M1425" i="3"/>
  <c r="AC1425" i="3"/>
  <c r="AK1425" i="3"/>
  <c r="AS1425" i="3"/>
  <c r="BI1425" i="3"/>
  <c r="P1425" i="3"/>
  <c r="X1425" i="3"/>
  <c r="AN1425" i="3"/>
  <c r="AV1425" i="3"/>
  <c r="BD1425" i="3"/>
  <c r="Y1425" i="3"/>
  <c r="AG1425" i="3"/>
  <c r="AO1425" i="3"/>
  <c r="BE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D1422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C1385" i="3"/>
  <c r="AU1385" i="3"/>
  <c r="AM1385" i="3"/>
  <c r="AE1385" i="3"/>
  <c r="W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F1439" i="3" l="1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T1307" i="3" s="1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AL1273" i="3" s="1"/>
  <c r="L1265" i="3"/>
  <c r="L1263" i="3"/>
  <c r="L1260" i="3"/>
  <c r="L1259" i="3"/>
  <c r="BB1259" i="3" s="1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O1464" i="3"/>
  <c r="S1483" i="3"/>
  <c r="AF1530" i="3"/>
  <c r="S1448" i="3"/>
  <c r="BK1448" i="3" s="1"/>
  <c r="AD1512" i="3"/>
  <c r="AO1383" i="3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N1258" i="3"/>
  <c r="BF1258" i="3"/>
  <c r="Z1258" i="3"/>
  <c r="AH1342" i="3"/>
  <c r="L1330" i="3"/>
  <c r="L1333" i="3"/>
  <c r="K1316" i="3"/>
  <c r="K1315" i="3"/>
  <c r="AI1315" i="3" s="1"/>
  <c r="L1310" i="3"/>
  <c r="Y1310" i="3" s="1"/>
  <c r="K1310" i="3"/>
  <c r="K1305" i="3"/>
  <c r="L1294" i="3"/>
  <c r="K1290" i="3"/>
  <c r="L1282" i="3"/>
  <c r="K1282" i="3"/>
  <c r="K1276" i="3"/>
  <c r="AV1258" i="3"/>
  <c r="L1331" i="3"/>
  <c r="L1327" i="3"/>
  <c r="L1309" i="3"/>
  <c r="S1309" i="3" s="1"/>
  <c r="L1304" i="3"/>
  <c r="K1304" i="3"/>
  <c r="L1302" i="3"/>
  <c r="K1302" i="3"/>
  <c r="L1300" i="3"/>
  <c r="K1300" i="3"/>
  <c r="K1298" i="3"/>
  <c r="T1296" i="3"/>
  <c r="K1294" i="3"/>
  <c r="K1286" i="3"/>
  <c r="K1283" i="3"/>
  <c r="BH1283" i="3" s="1"/>
  <c r="K1281" i="3"/>
  <c r="L1272" i="3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BM1444" i="3" s="1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AB1336" i="3"/>
  <c r="BH1336" i="3"/>
  <c r="BC1376" i="3"/>
  <c r="AE1376" i="3"/>
  <c r="AR1344" i="3"/>
  <c r="O1429" i="3"/>
  <c r="BL1429" i="3" s="1"/>
  <c r="O1376" i="3"/>
  <c r="W1311" i="3"/>
  <c r="AF1311" i="3"/>
  <c r="O1311" i="3"/>
  <c r="X1311" i="3"/>
  <c r="BD1311" i="3"/>
  <c r="P1311" i="3"/>
  <c r="AV1311" i="3"/>
  <c r="BG1311" i="3"/>
  <c r="AN1311" i="3"/>
  <c r="AY1311" i="3"/>
  <c r="AA1307" i="3"/>
  <c r="AM1307" i="3"/>
  <c r="S1307" i="3"/>
  <c r="AE1307" i="3"/>
  <c r="W1307" i="3"/>
  <c r="AF1307" i="3"/>
  <c r="O1307" i="3"/>
  <c r="X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BD1288" i="3"/>
  <c r="T1288" i="3"/>
  <c r="X1288" i="3"/>
  <c r="AB1288" i="3"/>
  <c r="T1315" i="3"/>
  <c r="AV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L1306" i="3"/>
  <c r="K1306" i="3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R1293" i="3" s="1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L1458" i="3"/>
  <c r="BM1464" i="3"/>
  <c r="BL1466" i="3"/>
  <c r="BL1435" i="3"/>
  <c r="BM1483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I1407" i="3"/>
  <c r="AK1415" i="3"/>
  <c r="AC1415" i="3"/>
  <c r="AS1415" i="3"/>
  <c r="M1415" i="3"/>
  <c r="BA1415" i="3"/>
  <c r="BJ1415" i="3" s="1"/>
  <c r="BI1415" i="3"/>
  <c r="U1415" i="3"/>
  <c r="BL1415" i="3" s="1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60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N1489" i="3" s="1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479" i="3" s="1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BJ1440" i="3" s="1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K1474" i="3"/>
  <c r="BM1478" i="3"/>
  <c r="BN1482" i="3"/>
  <c r="BK1482" i="3"/>
  <c r="BL1459" i="3"/>
  <c r="BN1476" i="3"/>
  <c r="BK1476" i="3"/>
  <c r="BJ1476" i="3"/>
  <c r="BN1480" i="3"/>
  <c r="BK1480" i="3"/>
  <c r="BJ1480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 s="1"/>
  <c r="AR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L1490" i="3" l="1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U1188" i="3" s="1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L1018" i="3" l="1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J1176" i="3" s="1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BK1222" i="3" s="1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BL1165" i="3" s="1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AI1023" i="3" s="1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AA1016" i="3" s="1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AR1088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W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BJ1140" i="3" s="1"/>
  <c r="AS1140" i="3"/>
  <c r="M1140" i="3"/>
  <c r="BA1140" i="3"/>
  <c r="BA1210" i="3"/>
  <c r="K1114" i="3"/>
  <c r="K1112" i="3"/>
  <c r="K1110" i="3"/>
  <c r="K1108" i="3"/>
  <c r="K1106" i="3"/>
  <c r="K1104" i="3"/>
  <c r="L1102" i="3"/>
  <c r="L1100" i="3"/>
  <c r="L1095" i="3"/>
  <c r="K1095" i="3"/>
  <c r="Q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K1022" i="3"/>
  <c r="K1020" i="3"/>
  <c r="K1018" i="3"/>
  <c r="L1012" i="3"/>
  <c r="P1012" i="3" s="1"/>
  <c r="K1012" i="3"/>
  <c r="L1010" i="3"/>
  <c r="X1010" i="3" s="1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Y1090" i="3"/>
  <c r="L1099" i="3"/>
  <c r="K1099" i="3"/>
  <c r="L1097" i="3"/>
  <c r="K1097" i="3"/>
  <c r="K1094" i="3"/>
  <c r="K1134" i="3"/>
  <c r="K1132" i="3"/>
  <c r="K1130" i="3"/>
  <c r="K1128" i="3"/>
  <c r="K1126" i="3"/>
  <c r="K1124" i="3"/>
  <c r="K1122" i="3"/>
  <c r="K1120" i="3"/>
  <c r="K1118" i="3"/>
  <c r="K1116" i="3"/>
  <c r="R1103" i="3"/>
  <c r="AJ1090" i="3"/>
  <c r="L1134" i="3"/>
  <c r="K1111" i="3"/>
  <c r="K1109" i="3"/>
  <c r="K1107" i="3"/>
  <c r="K1105" i="3"/>
  <c r="AX1103" i="3"/>
  <c r="K1087" i="3"/>
  <c r="K1074" i="3"/>
  <c r="K1072" i="3"/>
  <c r="L1063" i="3"/>
  <c r="L1043" i="3"/>
  <c r="K1043" i="3"/>
  <c r="L1038" i="3"/>
  <c r="K1032" i="3"/>
  <c r="K1011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M1191" i="3" s="1"/>
  <c r="BE1191" i="3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AS1012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BL1206" i="3" s="1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Z1068" i="3" s="1"/>
  <c r="L1064" i="3"/>
  <c r="L1060" i="3"/>
  <c r="L1058" i="3"/>
  <c r="L1057" i="3"/>
  <c r="K1057" i="3"/>
  <c r="L1056" i="3"/>
  <c r="L1054" i="3"/>
  <c r="S1054" i="3" s="1"/>
  <c r="L1050" i="3"/>
  <c r="L1048" i="3"/>
  <c r="L1045" i="3"/>
  <c r="K1045" i="3"/>
  <c r="L1042" i="3"/>
  <c r="L1041" i="3"/>
  <c r="K1041" i="3"/>
  <c r="L1026" i="3"/>
  <c r="M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BJ1148" i="3" s="1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BK1166" i="3" s="1"/>
  <c r="AY1166" i="3"/>
  <c r="K1098" i="3"/>
  <c r="K1096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L1044" i="3"/>
  <c r="L1036" i="3"/>
  <c r="L1028" i="3"/>
  <c r="K1028" i="3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J1220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J1180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L1138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BM1188" i="3"/>
  <c r="AA1199" i="3"/>
  <c r="AQ1199" i="3"/>
  <c r="BG1199" i="3"/>
  <c r="AE1199" i="3"/>
  <c r="AU1199" i="3"/>
  <c r="V1199" i="3"/>
  <c r="AM1199" i="3"/>
  <c r="BC1199" i="3"/>
  <c r="BM1172" i="3"/>
  <c r="BJ1196" i="3"/>
  <c r="BM1212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BM1148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L1188" i="3"/>
  <c r="BJ1188" i="3"/>
  <c r="BK1172" i="3"/>
  <c r="BN1172" i="3"/>
  <c r="BL1172" i="3"/>
  <c r="BL1177" i="3"/>
  <c r="BN1181" i="3"/>
  <c r="BL1183" i="3"/>
  <c r="BJ1183" i="3"/>
  <c r="BL1196" i="3"/>
  <c r="BJ1203" i="3"/>
  <c r="BL1212" i="3"/>
  <c r="BJ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AD1006" i="3"/>
  <c r="U1130" i="3"/>
  <c r="X1116" i="3"/>
  <c r="P1114" i="3"/>
  <c r="AF1114" i="3"/>
  <c r="AV1114" i="3"/>
  <c r="M1114" i="3"/>
  <c r="AC1114" i="3"/>
  <c r="AS1114" i="3"/>
  <c r="BI1114" i="3"/>
  <c r="AV1110" i="3"/>
  <c r="BI1110" i="3"/>
  <c r="AN1108" i="3"/>
  <c r="U1108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B1096" i="3"/>
  <c r="AC1096" i="3"/>
  <c r="AG1096" i="3"/>
  <c r="AF1126" i="3"/>
  <c r="M1126" i="3"/>
  <c r="AS1126" i="3"/>
  <c r="AS1100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BD1122" i="3"/>
  <c r="AK1122" i="3"/>
  <c r="BD1118" i="3"/>
  <c r="P1097" i="3"/>
  <c r="AF1097" i="3"/>
  <c r="AK1097" i="3"/>
  <c r="BF1097" i="3"/>
  <c r="AO1032" i="3"/>
  <c r="AE1032" i="3"/>
  <c r="AR1134" i="3"/>
  <c r="BH1128" i="3"/>
  <c r="AR1128" i="3"/>
  <c r="AB1128" i="3"/>
  <c r="AR1126" i="3"/>
  <c r="L1125" i="3"/>
  <c r="T1122" i="3"/>
  <c r="L1121" i="3"/>
  <c r="L1119" i="3"/>
  <c r="L1117" i="3"/>
  <c r="T1116" i="3"/>
  <c r="L1115" i="3"/>
  <c r="X1115" i="3" s="1"/>
  <c r="BH1114" i="3"/>
  <c r="AR1114" i="3"/>
  <c r="AJ1114" i="3"/>
  <c r="AB1114" i="3"/>
  <c r="L1113" i="3"/>
  <c r="L1111" i="3"/>
  <c r="AR1110" i="3"/>
  <c r="L1109" i="3"/>
  <c r="AB1109" i="3" s="1"/>
  <c r="L1107" i="3"/>
  <c r="L1105" i="3"/>
  <c r="AB1105" i="3" s="1"/>
  <c r="AA1102" i="3"/>
  <c r="O1098" i="3"/>
  <c r="AU1098" i="3"/>
  <c r="Y1097" i="3"/>
  <c r="P1094" i="3"/>
  <c r="X1094" i="3"/>
  <c r="AF1094" i="3"/>
  <c r="AN1094" i="3"/>
  <c r="AV1094" i="3"/>
  <c r="BD1094" i="3"/>
  <c r="W1073" i="3"/>
  <c r="X1073" i="3"/>
  <c r="AN1073" i="3"/>
  <c r="AK1073" i="3"/>
  <c r="BA1073" i="3"/>
  <c r="R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Q1093" i="3"/>
  <c r="V1055" i="3"/>
  <c r="AT1055" i="3"/>
  <c r="S1055" i="3"/>
  <c r="AM1055" i="3"/>
  <c r="P1055" i="3"/>
  <c r="AJ1055" i="3"/>
  <c r="BD1055" i="3"/>
  <c r="AC1055" i="3"/>
  <c r="AW1055" i="3"/>
  <c r="AZ1134" i="3"/>
  <c r="L1133" i="3"/>
  <c r="AB1133" i="3" s="1"/>
  <c r="AB1132" i="3"/>
  <c r="L1131" i="3"/>
  <c r="L1129" i="3"/>
  <c r="X1129" i="3" s="1"/>
  <c r="AZ1128" i="3"/>
  <c r="L1127" i="3"/>
  <c r="BH1124" i="3"/>
  <c r="L1123" i="3"/>
  <c r="P1123" i="3" s="1"/>
  <c r="AJ1122" i="3"/>
  <c r="BE1134" i="3"/>
  <c r="Y1134" i="3"/>
  <c r="BE1128" i="3"/>
  <c r="AW1128" i="3"/>
  <c r="AO1128" i="3"/>
  <c r="Y1128" i="3"/>
  <c r="AO1126" i="3"/>
  <c r="AO1122" i="3"/>
  <c r="AO1116" i="3"/>
  <c r="AW1114" i="3"/>
  <c r="AO1114" i="3"/>
  <c r="AG1114" i="3"/>
  <c r="Y1110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S1098" i="3"/>
  <c r="BC1097" i="3"/>
  <c r="BE1094" i="3"/>
  <c r="AO1094" i="3"/>
  <c r="Y1094" i="3"/>
  <c r="AM1093" i="3"/>
  <c r="AT1091" i="3"/>
  <c r="AN1074" i="3"/>
  <c r="BH1074" i="3"/>
  <c r="P1074" i="3"/>
  <c r="AA1058" i="3"/>
  <c r="AQ1058" i="3"/>
  <c r="BG1058" i="3"/>
  <c r="S1058" i="3"/>
  <c r="AI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BG1124" i="3"/>
  <c r="Z1122" i="3"/>
  <c r="AP1122" i="3"/>
  <c r="BF1122" i="3"/>
  <c r="AA1122" i="3"/>
  <c r="AQ1122" i="3"/>
  <c r="BG1122" i="3"/>
  <c r="AL1118" i="3"/>
  <c r="BC1118" i="3"/>
  <c r="AA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AL1110" i="3"/>
  <c r="BB1110" i="3"/>
  <c r="W1110" i="3"/>
  <c r="AM1110" i="3"/>
  <c r="BC1110" i="3"/>
  <c r="AT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AX1100" i="3"/>
  <c r="AK1100" i="3"/>
  <c r="BE1099" i="3"/>
  <c r="AT1099" i="3"/>
  <c r="AI1099" i="3"/>
  <c r="Y1099" i="3"/>
  <c r="N1099" i="3"/>
  <c r="W1098" i="3"/>
  <c r="AY1097" i="3"/>
  <c r="S1097" i="3"/>
  <c r="Z1096" i="3"/>
  <c r="AP1096" i="3"/>
  <c r="BF1096" i="3"/>
  <c r="AE1096" i="3"/>
  <c r="AZ1096" i="3"/>
  <c r="AA1096" i="3"/>
  <c r="AV1096" i="3"/>
  <c r="AL1095" i="3"/>
  <c r="AZ1094" i="3"/>
  <c r="AJ1094" i="3"/>
  <c r="T1094" i="3"/>
  <c r="P1090" i="3"/>
  <c r="X1090" i="3"/>
  <c r="AF1090" i="3"/>
  <c r="AN1090" i="3"/>
  <c r="AV1090" i="3"/>
  <c r="BD1090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X1093" i="3"/>
  <c r="AN1093" i="3"/>
  <c r="BD1093" i="3"/>
  <c r="U1093" i="3"/>
  <c r="AK1093" i="3"/>
  <c r="BA1093" i="3"/>
  <c r="BB1092" i="3"/>
  <c r="X1091" i="3"/>
  <c r="AK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V1052" i="3"/>
  <c r="Z1052" i="3"/>
  <c r="AL1052" i="3"/>
  <c r="AP1052" i="3"/>
  <c r="BB1052" i="3"/>
  <c r="BF1052" i="3"/>
  <c r="Y1052" i="3"/>
  <c r="AE1052" i="3"/>
  <c r="AU1052" i="3"/>
  <c r="AZ1052" i="3"/>
  <c r="U1052" i="3"/>
  <c r="AA1052" i="3"/>
  <c r="AQ1052" i="3"/>
  <c r="AV1052" i="3"/>
  <c r="Q1052" i="3"/>
  <c r="W1052" i="3"/>
  <c r="AM1052" i="3"/>
  <c r="AR1052" i="3"/>
  <c r="BH1052" i="3"/>
  <c r="AC1052" i="3"/>
  <c r="AI1052" i="3"/>
  <c r="BD1052" i="3"/>
  <c r="BI1052" i="3"/>
  <c r="X1052" i="3"/>
  <c r="BI1094" i="3"/>
  <c r="BA1094" i="3"/>
  <c r="AS1094" i="3"/>
  <c r="AK1094" i="3"/>
  <c r="AC1094" i="3"/>
  <c r="U1094" i="3"/>
  <c r="M1094" i="3"/>
  <c r="AX1093" i="3"/>
  <c r="R1093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B1070" i="3"/>
  <c r="AR1070" i="3"/>
  <c r="BH1070" i="3"/>
  <c r="Z1070" i="3"/>
  <c r="AP1070" i="3"/>
  <c r="BF1070" i="3"/>
  <c r="AK1070" i="3"/>
  <c r="O1070" i="3"/>
  <c r="AU1070" i="3"/>
  <c r="AG1070" i="3"/>
  <c r="AA1070" i="3"/>
  <c r="AP1069" i="3"/>
  <c r="BH1069" i="3"/>
  <c r="AK1069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R1067" i="3"/>
  <c r="AH1067" i="3"/>
  <c r="AX1067" i="3"/>
  <c r="T1067" i="3"/>
  <c r="AJ1067" i="3"/>
  <c r="AZ1067" i="3"/>
  <c r="Y1067" i="3"/>
  <c r="BE1067" i="3"/>
  <c r="AQ1067" i="3"/>
  <c r="U1067" i="3"/>
  <c r="BA1067" i="3"/>
  <c r="N1063" i="3"/>
  <c r="AF1063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U1074" i="3"/>
  <c r="AC1074" i="3"/>
  <c r="AK1074" i="3"/>
  <c r="AS1074" i="3"/>
  <c r="BA1074" i="3"/>
  <c r="BI1074" i="3"/>
  <c r="R1074" i="3"/>
  <c r="Z1074" i="3"/>
  <c r="AH1074" i="3"/>
  <c r="AP1074" i="3"/>
  <c r="AX1074" i="3"/>
  <c r="BF1074" i="3"/>
  <c r="S1074" i="3"/>
  <c r="AA1074" i="3"/>
  <c r="AI1074" i="3"/>
  <c r="AQ1074" i="3"/>
  <c r="AY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O1068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58" i="3"/>
  <c r="AE1058" i="3"/>
  <c r="AU1054" i="3"/>
  <c r="AE1054" i="3"/>
  <c r="AA1042" i="3"/>
  <c r="BG1042" i="3"/>
  <c r="AR1060" i="3"/>
  <c r="Y1060" i="3"/>
  <c r="BE1060" i="3"/>
  <c r="AL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BH1056" i="3"/>
  <c r="V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BC1058" i="3"/>
  <c r="AM1058" i="3"/>
  <c r="W1058" i="3"/>
  <c r="BC1054" i="3"/>
  <c r="AM1054" i="3"/>
  <c r="W1054" i="3"/>
  <c r="T1050" i="3"/>
  <c r="AN1050" i="3"/>
  <c r="N1050" i="3"/>
  <c r="AH1050" i="3"/>
  <c r="BB1050" i="3"/>
  <c r="AS1050" i="3"/>
  <c r="AE1050" i="3"/>
  <c r="Y1050" i="3"/>
  <c r="BC1049" i="3"/>
  <c r="W1049" i="3"/>
  <c r="S1044" i="3"/>
  <c r="N1043" i="3"/>
  <c r="R1043" i="3"/>
  <c r="Z1043" i="3"/>
  <c r="AD1043" i="3"/>
  <c r="AH1043" i="3"/>
  <c r="AP1043" i="3"/>
  <c r="AT1043" i="3"/>
  <c r="AX1043" i="3"/>
  <c r="BF1043" i="3"/>
  <c r="O1043" i="3"/>
  <c r="S1043" i="3"/>
  <c r="AA1043" i="3"/>
  <c r="AE1043" i="3"/>
  <c r="AI1043" i="3"/>
  <c r="AQ1043" i="3"/>
  <c r="AU1043" i="3"/>
  <c r="AY1043" i="3"/>
  <c r="BG1043" i="3"/>
  <c r="P1043" i="3"/>
  <c r="T1043" i="3"/>
  <c r="AB1043" i="3"/>
  <c r="AF1043" i="3"/>
  <c r="AJ1043" i="3"/>
  <c r="AR1043" i="3"/>
  <c r="AV1043" i="3"/>
  <c r="AZ1043" i="3"/>
  <c r="BH1043" i="3"/>
  <c r="Y1043" i="3"/>
  <c r="AO1043" i="3"/>
  <c r="M1043" i="3"/>
  <c r="AC1043" i="3"/>
  <c r="AS1043" i="3"/>
  <c r="Q1043" i="3"/>
  <c r="AG1043" i="3"/>
  <c r="AW1043" i="3"/>
  <c r="AK1041" i="3"/>
  <c r="AU1048" i="3"/>
  <c r="AE1048" i="3"/>
  <c r="AU1044" i="3"/>
  <c r="AE1042" i="3"/>
  <c r="M1038" i="3"/>
  <c r="AA1038" i="3"/>
  <c r="V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6" i="3"/>
  <c r="AZ1046" i="3"/>
  <c r="U1046" i="3"/>
  <c r="AS1046" i="3"/>
  <c r="N1046" i="3"/>
  <c r="AH1046" i="3"/>
  <c r="BF1046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BC1046" i="3"/>
  <c r="AM1044" i="3"/>
  <c r="BC1042" i="3"/>
  <c r="AM1042" i="3"/>
  <c r="W1042" i="3"/>
  <c r="AG1040" i="3"/>
  <c r="P1040" i="3"/>
  <c r="BG1040" i="3"/>
  <c r="BC1040" i="3"/>
  <c r="AT1040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K1037" i="3"/>
  <c r="K1035" i="3"/>
  <c r="K1033" i="3"/>
  <c r="BB1031" i="3"/>
  <c r="AL1031" i="3"/>
  <c r="V1031" i="3"/>
  <c r="AA1023" i="3"/>
  <c r="AX1031" i="3"/>
  <c r="AH1031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Z1024" i="3"/>
  <c r="AT1024" i="3"/>
  <c r="W1024" i="3"/>
  <c r="AQ1024" i="3"/>
  <c r="P1024" i="3"/>
  <c r="AN1024" i="3"/>
  <c r="BH1024" i="3"/>
  <c r="AC1024" i="3"/>
  <c r="N1031" i="3"/>
  <c r="R1031" i="3"/>
  <c r="O1030" i="3"/>
  <c r="AM1030" i="3"/>
  <c r="BG1030" i="3"/>
  <c r="AF1030" i="3"/>
  <c r="BD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AU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T1025" i="3"/>
  <c r="AJ1025" i="3"/>
  <c r="AZ1025" i="3"/>
  <c r="Q1025" i="3"/>
  <c r="AG1025" i="3"/>
  <c r="AW1025" i="3"/>
  <c r="N1025" i="3"/>
  <c r="AD1025" i="3"/>
  <c r="AT1025" i="3"/>
  <c r="P1023" i="3"/>
  <c r="AF1023" i="3"/>
  <c r="AV1023" i="3"/>
  <c r="M1023" i="3"/>
  <c r="AC1023" i="3"/>
  <c r="AS1023" i="3"/>
  <c r="BI1023" i="3"/>
  <c r="Z1023" i="3"/>
  <c r="AP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U1020" i="3"/>
  <c r="AK1020" i="3"/>
  <c r="V1020" i="3"/>
  <c r="AL1020" i="3"/>
  <c r="BB1020" i="3"/>
  <c r="AJ1020" i="3"/>
  <c r="BH1020" i="3"/>
  <c r="AM1020" i="3"/>
  <c r="BI1020" i="3"/>
  <c r="AN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AS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I1025" i="3"/>
  <c r="BC1023" i="3"/>
  <c r="BC1021" i="3"/>
  <c r="AM1021" i="3"/>
  <c r="W1021" i="3"/>
  <c r="AV1018" i="3"/>
  <c r="AF1018" i="3"/>
  <c r="L1017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AV1008" i="3"/>
  <c r="AF1008" i="3"/>
  <c r="L1007" i="3"/>
  <c r="AE1007" i="3" s="1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M1193" i="3" l="1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BK1056" i="3" s="1"/>
  <c r="AE1056" i="3"/>
  <c r="X1056" i="3"/>
  <c r="AN1056" i="3"/>
  <c r="BD1056" i="3"/>
  <c r="U1056" i="3"/>
  <c r="AK1056" i="3"/>
  <c r="BA1056" i="3"/>
  <c r="R1056" i="3"/>
  <c r="BN1056" i="3" s="1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BK1132" i="3" s="1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BK1006" i="3" s="1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BN1047" i="3" s="1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BN1089" i="3" s="1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BN1120" i="3" s="1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K1010" i="3" s="1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BL1025" i="3" s="1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BK1063" i="3" s="1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L1066" i="3" s="1"/>
  <c r="BA1066" i="3"/>
  <c r="R1066" i="3"/>
  <c r="BH1089" i="3"/>
  <c r="X1095" i="3"/>
  <c r="V1089" i="3"/>
  <c r="BG1095" i="3"/>
  <c r="R1104" i="3"/>
  <c r="BL1104" i="3" s="1"/>
  <c r="S1112" i="3"/>
  <c r="BK1112" i="3" s="1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K1130" i="3" s="1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K1027" i="3" s="1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BJ1088" i="3" s="1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K1008" i="3" s="1"/>
  <c r="BD1008" i="3"/>
  <c r="BH1008" i="3"/>
  <c r="AJ1008" i="3"/>
  <c r="T1008" i="3"/>
  <c r="AR1008" i="3"/>
  <c r="BL1008" i="3" s="1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K1015" i="3" s="1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BN1098" i="3" s="1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BL1120" i="3" s="1"/>
  <c r="AC1120" i="3"/>
  <c r="BI1120" i="3"/>
  <c r="AR1120" i="3"/>
  <c r="AG1120" i="3"/>
  <c r="AF1128" i="3"/>
  <c r="M1128" i="3"/>
  <c r="AS1128" i="3"/>
  <c r="BL1128" i="3" s="1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BL1051" i="3" s="1"/>
  <c r="AD1051" i="3"/>
  <c r="BE1051" i="3"/>
  <c r="AT1051" i="3"/>
  <c r="O1093" i="3"/>
  <c r="BL1141" i="3"/>
  <c r="BM1141" i="3"/>
  <c r="M1032" i="3"/>
  <c r="BN1032" i="3" s="1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BJ1012" i="3" s="1"/>
  <c r="AI1020" i="3"/>
  <c r="S1020" i="3"/>
  <c r="O1023" i="3"/>
  <c r="AP1031" i="3"/>
  <c r="BJ1031" i="3" s="1"/>
  <c r="AT1031" i="3"/>
  <c r="BL1031" i="3" s="1"/>
  <c r="L956" i="3"/>
  <c r="L953" i="3"/>
  <c r="L949" i="3"/>
  <c r="L945" i="3"/>
  <c r="BF945" i="3" s="1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Z999" i="3" s="1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W984" i="3" s="1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M1100" i="3"/>
  <c r="BK1186" i="3"/>
  <c r="BJ1147" i="3"/>
  <c r="Y1019" i="3"/>
  <c r="BM1019" i="3" s="1"/>
  <c r="Q1030" i="3"/>
  <c r="AD1030" i="3"/>
  <c r="AO1030" i="3"/>
  <c r="AX1030" i="3"/>
  <c r="R1030" i="3"/>
  <c r="BL1030" i="3" s="1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L1022" i="3" s="1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M950" i="3" s="1"/>
  <c r="K944" i="3"/>
  <c r="L943" i="3"/>
  <c r="K940" i="3"/>
  <c r="K938" i="3"/>
  <c r="Q938" i="3" s="1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M1036" i="3" s="1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BJ1043" i="3" s="1"/>
  <c r="T1072" i="3"/>
  <c r="BJ1072" i="3" s="1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BL1094" i="3" s="1"/>
  <c r="AN1036" i="3"/>
  <c r="AI1050" i="3"/>
  <c r="S1050" i="3"/>
  <c r="BK1050" i="3" s="1"/>
  <c r="O1054" i="3"/>
  <c r="BN1054" i="3" s="1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BJ1028" i="3" s="1"/>
  <c r="AC1028" i="3"/>
  <c r="BI1028" i="3"/>
  <c r="AK1028" i="3"/>
  <c r="M1028" i="3"/>
  <c r="BN1028" i="3" s="1"/>
  <c r="AS1028" i="3"/>
  <c r="BL1028" i="3" s="1"/>
  <c r="U1028" i="3"/>
  <c r="BA1028" i="3"/>
  <c r="AU1049" i="3"/>
  <c r="O1049" i="3"/>
  <c r="BN1049" i="3" s="1"/>
  <c r="AE1049" i="3"/>
  <c r="BA1059" i="3"/>
  <c r="U1059" i="3"/>
  <c r="AK1059" i="3"/>
  <c r="BM1059" i="3" s="1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BL1050" i="3" s="1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BL1075" i="3" s="1"/>
  <c r="AL1075" i="3"/>
  <c r="BK1075" i="3" s="1"/>
  <c r="R1075" i="3"/>
  <c r="AX1075" i="3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J1050" i="3" s="1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BK1066" i="3"/>
  <c r="AP1082" i="3"/>
  <c r="Z1082" i="3"/>
  <c r="BJ109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J1022" i="3"/>
  <c r="BN1042" i="3"/>
  <c r="BM1021" i="3"/>
  <c r="BN1029" i="3"/>
  <c r="BK1029" i="3"/>
  <c r="BL1042" i="3"/>
  <c r="BN1050" i="3"/>
  <c r="BL1048" i="3"/>
  <c r="BN1060" i="3"/>
  <c r="BK1060" i="3"/>
  <c r="BL1058" i="3"/>
  <c r="BN1064" i="3"/>
  <c r="BJ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57" i="3"/>
  <c r="BN1087" i="3"/>
  <c r="BL1087" i="3"/>
  <c r="BN1088" i="3"/>
  <c r="BK1088" i="3"/>
  <c r="BN1062" i="3"/>
  <c r="BK1062" i="3"/>
  <c r="BJ1062" i="3"/>
  <c r="BF1078" i="3"/>
  <c r="BF1086" i="3"/>
  <c r="BM1104" i="3"/>
  <c r="BM1108" i="3"/>
  <c r="BM1116" i="3"/>
  <c r="BM1122" i="3"/>
  <c r="BM1124" i="3"/>
  <c r="BM1126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N1024" i="3"/>
  <c r="BK1024" i="3"/>
  <c r="BN1022" i="3"/>
  <c r="BK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K1040" i="3"/>
  <c r="BK1044" i="3"/>
  <c r="BJ1046" i="3"/>
  <c r="BM1043" i="3"/>
  <c r="BL1064" i="3"/>
  <c r="BN1068" i="3"/>
  <c r="BN1072" i="3"/>
  <c r="BK1072" i="3"/>
  <c r="BL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J1075" i="3"/>
  <c r="BN1075" i="3"/>
  <c r="Z1078" i="3"/>
  <c r="AP1078" i="3"/>
  <c r="Z1086" i="3"/>
  <c r="AP1086" i="3"/>
  <c r="BL1062" i="3"/>
  <c r="Z1080" i="3"/>
  <c r="BJ1104" i="3"/>
  <c r="BL1108" i="3"/>
  <c r="BJ1108" i="3"/>
  <c r="BL1112" i="3"/>
  <c r="BJ1112" i="3"/>
  <c r="BL1114" i="3"/>
  <c r="BL1116" i="3"/>
  <c r="BJ1116" i="3"/>
  <c r="BL1124" i="3"/>
  <c r="BJ1124" i="3"/>
  <c r="BL1126" i="3"/>
  <c r="BJ1126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BK1016" i="3"/>
  <c r="BN1023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K1047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N1021" i="3"/>
  <c r="BK1021" i="3"/>
  <c r="BJ1023" i="3"/>
  <c r="BL1019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36" i="3"/>
  <c r="BN1046" i="3"/>
  <c r="BK1046" i="3"/>
  <c r="BJ1048" i="3"/>
  <c r="BN1034" i="3"/>
  <c r="BK1034" i="3"/>
  <c r="BL1043" i="3"/>
  <c r="BJ1041" i="3"/>
  <c r="BJ1058" i="3"/>
  <c r="BL1047" i="3"/>
  <c r="BJ1059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L1071" i="3"/>
  <c r="BN1069" i="3"/>
  <c r="BK1092" i="3"/>
  <c r="BM1052" i="3"/>
  <c r="BL1052" i="3"/>
  <c r="BJ1052" i="3"/>
  <c r="BK1089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AN986" i="3"/>
  <c r="L1002" i="3"/>
  <c r="BC998" i="3"/>
  <c r="AR998" i="3"/>
  <c r="X998" i="3"/>
  <c r="AR997" i="3"/>
  <c r="X997" i="3"/>
  <c r="L996" i="3"/>
  <c r="L990" i="3"/>
  <c r="N982" i="3"/>
  <c r="X982" i="3"/>
  <c r="AN982" i="3"/>
  <c r="BD982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T992" i="3"/>
  <c r="L988" i="3"/>
  <c r="N988" i="3" s="1"/>
  <c r="BD984" i="3"/>
  <c r="BG998" i="3"/>
  <c r="AU998" i="3"/>
  <c r="AB998" i="3"/>
  <c r="L1004" i="3"/>
  <c r="S1004" i="3" s="1"/>
  <c r="L1000" i="3"/>
  <c r="N1000" i="3" s="1"/>
  <c r="BI998" i="3"/>
  <c r="AY998" i="3"/>
  <c r="AF998" i="3"/>
  <c r="BD997" i="3"/>
  <c r="AJ997" i="3"/>
  <c r="K996" i="3"/>
  <c r="BD944" i="3"/>
  <c r="K993" i="3"/>
  <c r="S993" i="3" s="1"/>
  <c r="K989" i="3"/>
  <c r="K985" i="3"/>
  <c r="N985" i="3" s="1"/>
  <c r="BH982" i="3"/>
  <c r="AR982" i="3"/>
  <c r="AB982" i="3"/>
  <c r="K981" i="3"/>
  <c r="K979" i="3"/>
  <c r="K977" i="3"/>
  <c r="K975" i="3"/>
  <c r="K973" i="3"/>
  <c r="L972" i="3"/>
  <c r="V972" i="3" s="1"/>
  <c r="K971" i="3"/>
  <c r="L970" i="3"/>
  <c r="K969" i="3"/>
  <c r="L968" i="3"/>
  <c r="AH968" i="3" s="1"/>
  <c r="K965" i="3"/>
  <c r="L964" i="3"/>
  <c r="K963" i="3"/>
  <c r="L962" i="3"/>
  <c r="R962" i="3" s="1"/>
  <c r="K961" i="3"/>
  <c r="L947" i="3"/>
  <c r="K995" i="3"/>
  <c r="BB995" i="3" s="1"/>
  <c r="K991" i="3"/>
  <c r="R991" i="3" s="1"/>
  <c r="K987" i="3"/>
  <c r="K983" i="3"/>
  <c r="AX983" i="3" s="1"/>
  <c r="AZ982" i="3"/>
  <c r="AJ982" i="3"/>
  <c r="K980" i="3"/>
  <c r="K978" i="3"/>
  <c r="K976" i="3"/>
  <c r="K974" i="3"/>
  <c r="L973" i="3"/>
  <c r="R973" i="3" s="1"/>
  <c r="K972" i="3"/>
  <c r="L971" i="3"/>
  <c r="K970" i="3"/>
  <c r="L969" i="3"/>
  <c r="Z969" i="3" s="1"/>
  <c r="K968" i="3"/>
  <c r="K966" i="3"/>
  <c r="O966" i="3" s="1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K937" i="3"/>
  <c r="V937" i="3" s="1"/>
  <c r="L936" i="3"/>
  <c r="R936" i="3" s="1"/>
  <c r="L965" i="3"/>
  <c r="K964" i="3"/>
  <c r="AD964" i="3" s="1"/>
  <c r="L963" i="3"/>
  <c r="K962" i="3"/>
  <c r="L961" i="3"/>
  <c r="K960" i="3"/>
  <c r="R960" i="3" s="1"/>
  <c r="L959" i="3"/>
  <c r="BF959" i="3" s="1"/>
  <c r="K958" i="3"/>
  <c r="K957" i="3"/>
  <c r="Q957" i="3" s="1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AG1001" i="3"/>
  <c r="BA1004" i="3"/>
  <c r="BG1004" i="3"/>
  <c r="AU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B1004" i="3"/>
  <c r="AZ1004" i="3"/>
  <c r="AF1004" i="3"/>
  <c r="AD1004" i="3"/>
  <c r="BH1003" i="3"/>
  <c r="AR1003" i="3"/>
  <c r="AB1003" i="3"/>
  <c r="BD1001" i="3"/>
  <c r="AD1001" i="3"/>
  <c r="X1001" i="3"/>
  <c r="BH1000" i="3"/>
  <c r="AZ1000" i="3"/>
  <c r="AR1000" i="3"/>
  <c r="AJ1000" i="3"/>
  <c r="AB1000" i="3"/>
  <c r="T1000" i="3"/>
  <c r="AP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T995" i="3"/>
  <c r="Z995" i="3"/>
  <c r="S995" i="3"/>
  <c r="AC995" i="3"/>
  <c r="AM995" i="3"/>
  <c r="AY995" i="3"/>
  <c r="BI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X991" i="3"/>
  <c r="AH991" i="3"/>
  <c r="BG991" i="3"/>
  <c r="Z990" i="3"/>
  <c r="AM990" i="3"/>
  <c r="M989" i="3"/>
  <c r="AT988" i="3"/>
  <c r="AD988" i="3"/>
  <c r="M988" i="3"/>
  <c r="U988" i="3"/>
  <c r="AC988" i="3"/>
  <c r="AK988" i="3"/>
  <c r="AS988" i="3"/>
  <c r="BA988" i="3"/>
  <c r="BI988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BF986" i="3"/>
  <c r="AP986" i="3"/>
  <c r="AH986" i="3"/>
  <c r="R986" i="3"/>
  <c r="M986" i="3"/>
  <c r="U986" i="3"/>
  <c r="W986" i="3"/>
  <c r="AE986" i="3"/>
  <c r="AI986" i="3"/>
  <c r="AQ986" i="3"/>
  <c r="AS986" i="3"/>
  <c r="BA986" i="3"/>
  <c r="BC986" i="3"/>
  <c r="AT985" i="3"/>
  <c r="AD985" i="3"/>
  <c r="M985" i="3"/>
  <c r="U985" i="3"/>
  <c r="AC985" i="3"/>
  <c r="AK985" i="3"/>
  <c r="AS985" i="3"/>
  <c r="BA985" i="3"/>
  <c r="BI985" i="3"/>
  <c r="BF984" i="3"/>
  <c r="O984" i="3"/>
  <c r="BC984" i="3"/>
  <c r="R983" i="3"/>
  <c r="S983" i="3"/>
  <c r="AQ983" i="3"/>
  <c r="AY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L980" i="3"/>
  <c r="M980" i="3" s="1"/>
  <c r="L979" i="3"/>
  <c r="L978" i="3"/>
  <c r="O978" i="3" s="1"/>
  <c r="L977" i="3"/>
  <c r="L976" i="3"/>
  <c r="M976" i="3" s="1"/>
  <c r="L975" i="3"/>
  <c r="AS975" i="3" s="1"/>
  <c r="L974" i="3"/>
  <c r="Z973" i="3"/>
  <c r="AT973" i="3"/>
  <c r="R972" i="3"/>
  <c r="AL972" i="3"/>
  <c r="AX972" i="3"/>
  <c r="R971" i="3"/>
  <c r="AH971" i="3"/>
  <c r="AL971" i="3"/>
  <c r="AX971" i="3"/>
  <c r="AD970" i="3"/>
  <c r="AX970" i="3"/>
  <c r="V969" i="3"/>
  <c r="AT969" i="3"/>
  <c r="R968" i="3"/>
  <c r="V968" i="3"/>
  <c r="AX968" i="3"/>
  <c r="BB968" i="3"/>
  <c r="O973" i="3"/>
  <c r="AA973" i="3"/>
  <c r="AK973" i="3"/>
  <c r="AU973" i="3"/>
  <c r="BG973" i="3"/>
  <c r="S972" i="3"/>
  <c r="Y972" i="3"/>
  <c r="AG972" i="3"/>
  <c r="AI972" i="3"/>
  <c r="AO972" i="3"/>
  <c r="AW972" i="3"/>
  <c r="AY972" i="3"/>
  <c r="BE972" i="3"/>
  <c r="O971" i="3"/>
  <c r="Q971" i="3"/>
  <c r="Y971" i="3"/>
  <c r="AE971" i="3"/>
  <c r="AG971" i="3"/>
  <c r="AO971" i="3"/>
  <c r="AU971" i="3"/>
  <c r="AW971" i="3"/>
  <c r="BE971" i="3"/>
  <c r="M970" i="3"/>
  <c r="W970" i="3"/>
  <c r="AS970" i="3"/>
  <c r="BC970" i="3"/>
  <c r="O969" i="3"/>
  <c r="W969" i="3"/>
  <c r="AE969" i="3"/>
  <c r="AM969" i="3"/>
  <c r="AU969" i="3"/>
  <c r="BC969" i="3"/>
  <c r="M968" i="3"/>
  <c r="U968" i="3"/>
  <c r="W968" i="3"/>
  <c r="AC968" i="3"/>
  <c r="AK968" i="3"/>
  <c r="AM968" i="3"/>
  <c r="AS968" i="3"/>
  <c r="BA968" i="3"/>
  <c r="BC968" i="3"/>
  <c r="BI968" i="3"/>
  <c r="S967" i="3"/>
  <c r="AO967" i="3"/>
  <c r="BI967" i="3"/>
  <c r="AH967" i="3"/>
  <c r="BD973" i="3"/>
  <c r="AN973" i="3"/>
  <c r="X973" i="3"/>
  <c r="BD972" i="3"/>
  <c r="AZ972" i="3"/>
  <c r="AN972" i="3"/>
  <c r="X972" i="3"/>
  <c r="T972" i="3"/>
  <c r="BH971" i="3"/>
  <c r="AV971" i="3"/>
  <c r="AF971" i="3"/>
  <c r="AB971" i="3"/>
  <c r="P971" i="3"/>
  <c r="BH970" i="3"/>
  <c r="AF970" i="3"/>
  <c r="P970" i="3"/>
  <c r="BH969" i="3"/>
  <c r="AR969" i="3"/>
  <c r="AB969" i="3"/>
  <c r="BH968" i="3"/>
  <c r="AR968" i="3"/>
  <c r="AN968" i="3"/>
  <c r="AB968" i="3"/>
  <c r="BD967" i="3"/>
  <c r="M966" i="3"/>
  <c r="Q966" i="3"/>
  <c r="S966" i="3"/>
  <c r="U966" i="3"/>
  <c r="Y966" i="3"/>
  <c r="AA966" i="3"/>
  <c r="AC966" i="3"/>
  <c r="AG966" i="3"/>
  <c r="AI966" i="3"/>
  <c r="AK966" i="3"/>
  <c r="AO966" i="3"/>
  <c r="AQ966" i="3"/>
  <c r="AS966" i="3"/>
  <c r="AW966" i="3"/>
  <c r="AY966" i="3"/>
  <c r="BA966" i="3"/>
  <c r="BE966" i="3"/>
  <c r="BG966" i="3"/>
  <c r="BI966" i="3"/>
  <c r="P966" i="3"/>
  <c r="R966" i="3"/>
  <c r="T966" i="3"/>
  <c r="X966" i="3"/>
  <c r="Z966" i="3"/>
  <c r="AB966" i="3"/>
  <c r="AF966" i="3"/>
  <c r="AH966" i="3"/>
  <c r="AJ966" i="3"/>
  <c r="AN966" i="3"/>
  <c r="AP966" i="3"/>
  <c r="AR966" i="3"/>
  <c r="AV966" i="3"/>
  <c r="AX966" i="3"/>
  <c r="AZ966" i="3"/>
  <c r="BD966" i="3"/>
  <c r="BF966" i="3"/>
  <c r="BH966" i="3"/>
  <c r="AH965" i="3"/>
  <c r="AL965" i="3"/>
  <c r="BB965" i="3"/>
  <c r="N964" i="3"/>
  <c r="R964" i="3"/>
  <c r="AH964" i="3"/>
  <c r="AT964" i="3"/>
  <c r="AX964" i="3"/>
  <c r="AH962" i="3"/>
  <c r="AX962" i="3"/>
  <c r="N961" i="3"/>
  <c r="AD961" i="3"/>
  <c r="AH961" i="3"/>
  <c r="AT961" i="3"/>
  <c r="BB961" i="3"/>
  <c r="AH960" i="3"/>
  <c r="AX960" i="3"/>
  <c r="AP959" i="3"/>
  <c r="Z958" i="3"/>
  <c r="AP958" i="3"/>
  <c r="BF958" i="3"/>
  <c r="S965" i="3"/>
  <c r="U965" i="3"/>
  <c r="AA965" i="3"/>
  <c r="AG965" i="3"/>
  <c r="AK965" i="3"/>
  <c r="AO965" i="3"/>
  <c r="AW965" i="3"/>
  <c r="AY965" i="3"/>
  <c r="BA965" i="3"/>
  <c r="BI965" i="3"/>
  <c r="M964" i="3"/>
  <c r="Q964" i="3"/>
  <c r="U964" i="3"/>
  <c r="W964" i="3"/>
  <c r="AC964" i="3"/>
  <c r="AE964" i="3"/>
  <c r="AG964" i="3"/>
  <c r="AM964" i="3"/>
  <c r="AO964" i="3"/>
  <c r="AS964" i="3"/>
  <c r="AW964" i="3"/>
  <c r="BA964" i="3"/>
  <c r="BC964" i="3"/>
  <c r="BI964" i="3"/>
  <c r="BC963" i="3"/>
  <c r="S962" i="3"/>
  <c r="AA962" i="3"/>
  <c r="AI962" i="3"/>
  <c r="AQ962" i="3"/>
  <c r="AY962" i="3"/>
  <c r="BG962" i="3"/>
  <c r="O961" i="3"/>
  <c r="S961" i="3"/>
  <c r="Y961" i="3"/>
  <c r="AA961" i="3"/>
  <c r="AI961" i="3"/>
  <c r="AM961" i="3"/>
  <c r="AO961" i="3"/>
  <c r="AW961" i="3"/>
  <c r="AY961" i="3"/>
  <c r="BE961" i="3"/>
  <c r="O960" i="3"/>
  <c r="AE960" i="3"/>
  <c r="AM960" i="3"/>
  <c r="AU960" i="3"/>
  <c r="O959" i="3"/>
  <c r="AE959" i="3"/>
  <c r="AU959" i="3"/>
  <c r="M958" i="3"/>
  <c r="U958" i="3"/>
  <c r="AC958" i="3"/>
  <c r="AK958" i="3"/>
  <c r="AS958" i="3"/>
  <c r="BA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Z965" i="3"/>
  <c r="AV965" i="3"/>
  <c r="AN965" i="3"/>
  <c r="AF965" i="3"/>
  <c r="X965" i="3"/>
  <c r="T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T963" i="3"/>
  <c r="AV962" i="3"/>
  <c r="AF962" i="3"/>
  <c r="P962" i="3"/>
  <c r="BH961" i="3"/>
  <c r="AZ961" i="3"/>
  <c r="AV961" i="3"/>
  <c r="AJ961" i="3"/>
  <c r="AF961" i="3"/>
  <c r="AB961" i="3"/>
  <c r="P961" i="3"/>
  <c r="AV960" i="3"/>
  <c r="AF960" i="3"/>
  <c r="P960" i="3"/>
  <c r="AZ959" i="3"/>
  <c r="T959" i="3"/>
  <c r="BH958" i="3"/>
  <c r="AR958" i="3"/>
  <c r="AB958" i="3"/>
  <c r="M957" i="3"/>
  <c r="O957" i="3"/>
  <c r="S957" i="3"/>
  <c r="U957" i="3"/>
  <c r="W957" i="3"/>
  <c r="AA957" i="3"/>
  <c r="AC957" i="3"/>
  <c r="AE957" i="3"/>
  <c r="AI957" i="3"/>
  <c r="AK957" i="3"/>
  <c r="AM957" i="3"/>
  <c r="AQ957" i="3"/>
  <c r="AS957" i="3"/>
  <c r="AU957" i="3"/>
  <c r="AY957" i="3"/>
  <c r="BA957" i="3"/>
  <c r="BC957" i="3"/>
  <c r="BG957" i="3"/>
  <c r="BI957" i="3"/>
  <c r="N957" i="3"/>
  <c r="R957" i="3"/>
  <c r="T957" i="3"/>
  <c r="V957" i="3"/>
  <c r="Z957" i="3"/>
  <c r="AB957" i="3"/>
  <c r="AD957" i="3"/>
  <c r="AH957" i="3"/>
  <c r="AJ957" i="3"/>
  <c r="AL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AT953" i="3"/>
  <c r="AD953" i="3"/>
  <c r="M953" i="3"/>
  <c r="U953" i="3"/>
  <c r="AC953" i="3"/>
  <c r="AK953" i="3"/>
  <c r="AS953" i="3"/>
  <c r="BA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AT950" i="3"/>
  <c r="AD950" i="3"/>
  <c r="AC950" i="3"/>
  <c r="AK950" i="3"/>
  <c r="BI950" i="3"/>
  <c r="BF949" i="3"/>
  <c r="AX949" i="3"/>
  <c r="AT949" i="3"/>
  <c r="AP949" i="3"/>
  <c r="AH949" i="3"/>
  <c r="AD949" i="3"/>
  <c r="Z949" i="3"/>
  <c r="R949" i="3"/>
  <c r="M949" i="3"/>
  <c r="O949" i="3"/>
  <c r="S949" i="3"/>
  <c r="U949" i="3"/>
  <c r="W949" i="3"/>
  <c r="AA949" i="3"/>
  <c r="AC949" i="3"/>
  <c r="AE949" i="3"/>
  <c r="AI949" i="3"/>
  <c r="AK949" i="3"/>
  <c r="AM949" i="3"/>
  <c r="AQ949" i="3"/>
  <c r="AS949" i="3"/>
  <c r="AU949" i="3"/>
  <c r="AY949" i="3"/>
  <c r="BA949" i="3"/>
  <c r="BC949" i="3"/>
  <c r="BG949" i="3"/>
  <c r="BI949" i="3"/>
  <c r="AT948" i="3"/>
  <c r="AD948" i="3"/>
  <c r="M948" i="3"/>
  <c r="U948" i="3"/>
  <c r="AC948" i="3"/>
  <c r="AK948" i="3"/>
  <c r="AS948" i="3"/>
  <c r="BA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AP945" i="3"/>
  <c r="Z945" i="3"/>
  <c r="O945" i="3"/>
  <c r="AE945" i="3"/>
  <c r="AM945" i="3"/>
  <c r="AU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O938" i="3"/>
  <c r="U938" i="3"/>
  <c r="W938" i="3"/>
  <c r="AC938" i="3"/>
  <c r="AE938" i="3"/>
  <c r="AK938" i="3"/>
  <c r="AM938" i="3"/>
  <c r="AS938" i="3"/>
  <c r="AU938" i="3"/>
  <c r="BA938" i="3"/>
  <c r="N938" i="3"/>
  <c r="R937" i="3"/>
  <c r="AH937" i="3"/>
  <c r="AX937" i="3"/>
  <c r="N936" i="3"/>
  <c r="AD936" i="3"/>
  <c r="AT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V941" i="3"/>
  <c r="AD941" i="3"/>
  <c r="AL941" i="3"/>
  <c r="AT941" i="3"/>
  <c r="BB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M937" i="3"/>
  <c r="U937" i="3"/>
  <c r="AC937" i="3"/>
  <c r="AK937" i="3"/>
  <c r="AS937" i="3"/>
  <c r="BA937" i="3"/>
  <c r="BI937" i="3"/>
  <c r="S936" i="3"/>
  <c r="AA936" i="3"/>
  <c r="AI936" i="3"/>
  <c r="AQ936" i="3"/>
  <c r="AY936" i="3"/>
  <c r="BG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D938" i="3"/>
  <c r="BB938" i="3"/>
  <c r="AV938" i="3"/>
  <c r="AT938" i="3"/>
  <c r="AN938" i="3"/>
  <c r="AL938" i="3"/>
  <c r="AF938" i="3"/>
  <c r="AD938" i="3"/>
  <c r="X938" i="3"/>
  <c r="V938" i="3"/>
  <c r="P938" i="3"/>
  <c r="AZ937" i="3"/>
  <c r="AJ937" i="3"/>
  <c r="T937" i="3"/>
  <c r="AV936" i="3"/>
  <c r="AF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N989" i="3" l="1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P774" i="3" l="1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AM931" i="3"/>
  <c r="AR934" i="3"/>
  <c r="BI934" i="3"/>
  <c r="AC934" i="3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L889" i="3"/>
  <c r="BM891" i="3"/>
  <c r="BL891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2" i="3"/>
  <c r="BL824" i="3"/>
  <c r="BN824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BJ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L744" i="3"/>
  <c r="BM745" i="3"/>
  <c r="BM746" i="3"/>
  <c r="BE776" i="3"/>
  <c r="AW776" i="3"/>
  <c r="AN776" i="3"/>
  <c r="X776" i="3"/>
  <c r="AM776" i="3"/>
  <c r="AE776" i="3"/>
  <c r="W776" i="3"/>
  <c r="BJ777" i="3"/>
  <c r="BJ782" i="3"/>
  <c r="BJ786" i="3"/>
  <c r="BJ790" i="3"/>
  <c r="BJ794" i="3"/>
  <c r="BJ800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BJ783" i="3" s="1"/>
  <c r="N787" i="3"/>
  <c r="N791" i="3"/>
  <c r="N795" i="3"/>
  <c r="BJ795" i="3" s="1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BJ806" i="3" s="1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798" i="3"/>
  <c r="BL799" i="3"/>
  <c r="BJ802" i="3"/>
  <c r="BJ805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L753" i="3" s="1"/>
  <c r="BE753" i="3"/>
  <c r="BA753" i="3"/>
  <c r="AU753" i="3"/>
  <c r="AM753" i="3"/>
  <c r="AE753" i="3"/>
  <c r="W753" i="3"/>
  <c r="N780" i="3"/>
  <c r="BJ780" i="3" s="1"/>
  <c r="N785" i="3"/>
  <c r="BJ785" i="3" s="1"/>
  <c r="N789" i="3"/>
  <c r="N793" i="3"/>
  <c r="N797" i="3"/>
  <c r="BJ797" i="3" s="1"/>
  <c r="N801" i="3"/>
  <c r="BJ801" i="3" s="1"/>
  <c r="N818" i="3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J742" i="3"/>
  <c r="BN744" i="3"/>
  <c r="BK744" i="3"/>
  <c r="BM744" i="3"/>
  <c r="BK737" i="3"/>
  <c r="BN737" i="3"/>
  <c r="BK739" i="3"/>
  <c r="BN739" i="3"/>
  <c r="BL746" i="3"/>
  <c r="BN745" i="3"/>
  <c r="BK745" i="3"/>
  <c r="BJ745" i="3"/>
  <c r="BN747" i="3"/>
  <c r="BK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5" i="3"/>
  <c r="BJ826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M751" i="3"/>
  <c r="BJ752" i="3"/>
  <c r="BN753" i="3"/>
  <c r="BN746" i="3"/>
  <c r="BK746" i="3"/>
  <c r="BJ746" i="3"/>
  <c r="BN748" i="3"/>
  <c r="BK748" i="3"/>
  <c r="BJ748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AJ698" i="3" s="1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W578" i="3" s="1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L658" i="3"/>
  <c r="AY656" i="3"/>
  <c r="L651" i="3"/>
  <c r="L649" i="3"/>
  <c r="L642" i="3"/>
  <c r="AA640" i="3"/>
  <c r="L635" i="3"/>
  <c r="L633" i="3"/>
  <c r="L619" i="3"/>
  <c r="L603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AI578" i="3"/>
  <c r="T578" i="3"/>
  <c r="AZ578" i="3"/>
  <c r="AG578" i="3"/>
  <c r="V578" i="3"/>
  <c r="AT578" i="3"/>
  <c r="R576" i="3"/>
  <c r="AA576" i="3"/>
  <c r="AE576" i="3"/>
  <c r="AJ576" i="3"/>
  <c r="AN576" i="3"/>
  <c r="BB576" i="3"/>
  <c r="BF576" i="3"/>
  <c r="U576" i="3"/>
  <c r="AK576" i="3"/>
  <c r="AO576" i="3"/>
  <c r="BI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U553" i="3"/>
  <c r="V553" i="3"/>
  <c r="AL553" i="3"/>
  <c r="BB553" i="3"/>
  <c r="W553" i="3"/>
  <c r="AM553" i="3"/>
  <c r="BC553" i="3"/>
  <c r="AR553" i="3"/>
  <c r="AC553" i="3"/>
  <c r="BI553" i="3"/>
  <c r="AV553" i="3"/>
  <c r="BE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L682" i="3"/>
  <c r="BJ682" i="3"/>
  <c r="BN682" i="3"/>
  <c r="BK682" i="3"/>
  <c r="BJ666" i="3"/>
  <c r="BN666" i="3"/>
  <c r="BM652" i="3"/>
  <c r="BM666" i="3"/>
  <c r="BK652" i="3"/>
  <c r="BK672" i="3"/>
  <c r="BK659" i="3"/>
  <c r="BJ668" i="3"/>
  <c r="BN668" i="3"/>
  <c r="BK666" i="3"/>
  <c r="BM650" i="3"/>
  <c r="BK643" i="3"/>
  <c r="BN590" i="3"/>
  <c r="BK583" i="3"/>
  <c r="BM583" i="3"/>
  <c r="BL583" i="3"/>
  <c r="BN574" i="3"/>
  <c r="BK581" i="3"/>
  <c r="BN572" i="3"/>
  <c r="BK551" i="3"/>
  <c r="BM551" i="3"/>
  <c r="BL551" i="3"/>
  <c r="BL595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Z714" i="3" l="1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4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K578" i="3" s="1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AL459" i="3"/>
  <c r="AQ459" i="3"/>
  <c r="AA458" i="3"/>
  <c r="L453" i="3"/>
  <c r="L452" i="3"/>
  <c r="Q450" i="3"/>
  <c r="L445" i="3"/>
  <c r="L444" i="3"/>
  <c r="BF443" i="3"/>
  <c r="L438" i="3"/>
  <c r="L430" i="3"/>
  <c r="L422" i="3"/>
  <c r="L416" i="3"/>
  <c r="L414" i="3"/>
  <c r="BG411" i="3"/>
  <c r="AH407" i="3"/>
  <c r="M407" i="3"/>
  <c r="L404" i="3"/>
  <c r="AR403" i="3"/>
  <c r="BG399" i="3"/>
  <c r="L396" i="3"/>
  <c r="AV395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AQ379" i="3"/>
  <c r="BI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R369" i="3"/>
  <c r="L364" i="3"/>
  <c r="L363" i="3"/>
  <c r="L362" i="3"/>
  <c r="BA362" i="3" s="1"/>
  <c r="K361" i="3"/>
  <c r="T539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AP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X520" i="3"/>
  <c r="N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K539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AJ523" i="3"/>
  <c r="AQ522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AV519" i="3"/>
  <c r="Z519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A370" i="3" l="1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BJ538" i="3" s="1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N411" i="3" l="1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N173" i="3" s="1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BI306" i="3" s="1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AR286" i="3" s="1"/>
  <c r="L285" i="3"/>
  <c r="K285" i="3"/>
  <c r="L284" i="3"/>
  <c r="K284" i="3"/>
  <c r="L283" i="3"/>
  <c r="K283" i="3"/>
  <c r="AP283" i="3" s="1"/>
  <c r="L282" i="3"/>
  <c r="K282" i="3"/>
  <c r="BD282" i="3" s="1"/>
  <c r="L281" i="3"/>
  <c r="K281" i="3"/>
  <c r="M281" i="3" s="1"/>
  <c r="L280" i="3"/>
  <c r="K280" i="3"/>
  <c r="L279" i="3"/>
  <c r="K279" i="3"/>
  <c r="AU279" i="3" s="1"/>
  <c r="L278" i="3"/>
  <c r="K278" i="3"/>
  <c r="L277" i="3"/>
  <c r="K277" i="3"/>
  <c r="P277" i="3" s="1"/>
  <c r="L276" i="3"/>
  <c r="K276" i="3"/>
  <c r="AH276" i="3" s="1"/>
  <c r="L275" i="3"/>
  <c r="K275" i="3"/>
  <c r="AX275" i="3" s="1"/>
  <c r="L274" i="3"/>
  <c r="K274" i="3"/>
  <c r="AE274" i="3" s="1"/>
  <c r="L273" i="3"/>
  <c r="K273" i="3"/>
  <c r="R273" i="3" s="1"/>
  <c r="L272" i="3"/>
  <c r="K272" i="3"/>
  <c r="L271" i="3"/>
  <c r="K271" i="3"/>
  <c r="AZ271" i="3" s="1"/>
  <c r="L270" i="3"/>
  <c r="K270" i="3"/>
  <c r="AJ270" i="3" s="1"/>
  <c r="L269" i="3"/>
  <c r="K269" i="3"/>
  <c r="BH269" i="3" s="1"/>
  <c r="L268" i="3"/>
  <c r="K268" i="3"/>
  <c r="L267" i="3"/>
  <c r="K267" i="3"/>
  <c r="BI267" i="3" s="1"/>
  <c r="L266" i="3"/>
  <c r="K266" i="3"/>
  <c r="L265" i="3"/>
  <c r="K265" i="3"/>
  <c r="AE265" i="3" s="1"/>
  <c r="L264" i="3"/>
  <c r="K264" i="3"/>
  <c r="L263" i="3"/>
  <c r="K263" i="3"/>
  <c r="AG263" i="3" s="1"/>
  <c r="L262" i="3"/>
  <c r="K262" i="3"/>
  <c r="AK262" i="3" s="1"/>
  <c r="L261" i="3"/>
  <c r="K261" i="3"/>
  <c r="AI261" i="3" s="1"/>
  <c r="L260" i="3"/>
  <c r="K260" i="3"/>
  <c r="L259" i="3"/>
  <c r="K259" i="3"/>
  <c r="AK259" i="3" s="1"/>
  <c r="K179" i="3"/>
  <c r="K176" i="3"/>
  <c r="K175" i="3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B296" i="3"/>
  <c r="AW291" i="3"/>
  <c r="S289" i="3"/>
  <c r="BB287" i="3"/>
  <c r="Y285" i="3"/>
  <c r="BF283" i="3"/>
  <c r="AC281" i="3"/>
  <c r="AF277" i="3"/>
  <c r="AH273" i="3"/>
  <c r="AJ269" i="3"/>
  <c r="AK267" i="3"/>
  <c r="AM265" i="3"/>
  <c r="AO263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U280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S266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K330" i="3" l="1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BJ175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J273" i="3" s="1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K285" i="3"/>
  <c r="BJ291" i="3"/>
  <c r="BN299" i="3"/>
  <c r="BJ301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306" i="3" l="1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BE171" i="3" s="1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M155" i="3" l="1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<sst xmlns="http://schemas.openxmlformats.org/spreadsheetml/2006/main" count="8432" uniqueCount="535">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</sst>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tabSelected="1" topLeftCell="A396" zoomScale="80" zoomScaleNormal="80" workbookViewId="0">
      <selection activeCell="J435" sqref="J43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1.46835443037975</v>
      </c>
      <c r="D2">
        <v>0.85</v>
      </c>
      <c r="E2">
        <v>1.07</v>
      </c>
    </row>
    <row r="3" spans="1:5" x14ac:dyDescent="0.25">
      <c r="A3" t="s">
        <v>61</v>
      </c>
      <c r="B3" t="s">
        <v>240</v>
      </c>
      <c r="C3">
        <v>1.46835443037975</v>
      </c>
      <c r="D3">
        <v>1.7</v>
      </c>
      <c r="E3">
        <v>0.86</v>
      </c>
    </row>
    <row r="4" spans="1:5" x14ac:dyDescent="0.25">
      <c r="A4" t="s">
        <v>61</v>
      </c>
      <c r="B4" t="s">
        <v>67</v>
      </c>
      <c r="C4">
        <v>1.46835443037975</v>
      </c>
      <c r="D4">
        <v>0.34</v>
      </c>
      <c r="E4">
        <v>0.86</v>
      </c>
    </row>
    <row r="5" spans="1:5" x14ac:dyDescent="0.25">
      <c r="A5" t="s">
        <v>61</v>
      </c>
      <c r="B5" t="s">
        <v>69</v>
      </c>
      <c r="C5">
        <v>1.46835443037975</v>
      </c>
      <c r="D5">
        <v>1.53</v>
      </c>
      <c r="E5">
        <v>0.43</v>
      </c>
    </row>
    <row r="6" spans="1:5" x14ac:dyDescent="0.25">
      <c r="A6" t="s">
        <v>61</v>
      </c>
      <c r="B6" t="s">
        <v>337</v>
      </c>
      <c r="C6">
        <v>1.46835443037975</v>
      </c>
      <c r="D6">
        <v>1.36</v>
      </c>
      <c r="E6">
        <v>0.64</v>
      </c>
    </row>
    <row r="7" spans="1:5" x14ac:dyDescent="0.25">
      <c r="A7" t="s">
        <v>61</v>
      </c>
      <c r="B7" t="s">
        <v>70</v>
      </c>
      <c r="C7">
        <v>1.46835443037975</v>
      </c>
      <c r="D7">
        <v>1.19</v>
      </c>
      <c r="E7">
        <v>1.07</v>
      </c>
    </row>
    <row r="8" spans="1:5" x14ac:dyDescent="0.25">
      <c r="A8" t="s">
        <v>61</v>
      </c>
      <c r="B8" t="s">
        <v>87</v>
      </c>
      <c r="C8">
        <v>1.46835443037975</v>
      </c>
      <c r="D8">
        <v>0.68</v>
      </c>
      <c r="E8">
        <v>2.15</v>
      </c>
    </row>
    <row r="9" spans="1:5" x14ac:dyDescent="0.25">
      <c r="A9" t="s">
        <v>61</v>
      </c>
      <c r="B9" t="s">
        <v>82</v>
      </c>
      <c r="C9">
        <v>1.46835443037975</v>
      </c>
      <c r="D9">
        <v>0.34</v>
      </c>
      <c r="E9">
        <v>1.72</v>
      </c>
    </row>
    <row r="10" spans="1:5" x14ac:dyDescent="0.25">
      <c r="A10" t="s">
        <v>61</v>
      </c>
      <c r="B10" t="s">
        <v>289</v>
      </c>
      <c r="C10">
        <v>1.46835443037975</v>
      </c>
      <c r="D10">
        <v>1.19</v>
      </c>
      <c r="E10">
        <v>2.15</v>
      </c>
    </row>
    <row r="11" spans="1:5" x14ac:dyDescent="0.25">
      <c r="A11" t="s">
        <v>61</v>
      </c>
      <c r="B11" t="s">
        <v>238</v>
      </c>
      <c r="C11">
        <v>1.46835443037975</v>
      </c>
      <c r="D11">
        <v>0.68</v>
      </c>
      <c r="E11">
        <v>0.86</v>
      </c>
    </row>
    <row r="12" spans="1:5" x14ac:dyDescent="0.25">
      <c r="A12" t="s">
        <v>61</v>
      </c>
      <c r="B12" t="s">
        <v>239</v>
      </c>
      <c r="C12">
        <v>1.46835443037975</v>
      </c>
      <c r="D12">
        <v>1.36</v>
      </c>
      <c r="E12">
        <v>0.64</v>
      </c>
    </row>
    <row r="13" spans="1:5" x14ac:dyDescent="0.25">
      <c r="A13" t="s">
        <v>61</v>
      </c>
      <c r="B13" t="s">
        <v>311</v>
      </c>
      <c r="C13">
        <v>1.46835443037975</v>
      </c>
      <c r="D13">
        <v>1.36</v>
      </c>
      <c r="E13">
        <v>0.86</v>
      </c>
    </row>
    <row r="14" spans="1:5" x14ac:dyDescent="0.25">
      <c r="A14" t="s">
        <v>61</v>
      </c>
      <c r="B14" t="s">
        <v>242</v>
      </c>
      <c r="C14">
        <v>1.46835443037975</v>
      </c>
      <c r="D14">
        <v>1.02</v>
      </c>
      <c r="E14">
        <v>0.64</v>
      </c>
    </row>
    <row r="15" spans="1:5" x14ac:dyDescent="0.25">
      <c r="A15" t="s">
        <v>61</v>
      </c>
      <c r="B15" t="s">
        <v>64</v>
      </c>
      <c r="C15">
        <v>1.46835443037975</v>
      </c>
      <c r="D15">
        <v>0.68</v>
      </c>
      <c r="E15">
        <v>1.5</v>
      </c>
    </row>
    <row r="16" spans="1:5" x14ac:dyDescent="0.25">
      <c r="A16" t="s">
        <v>61</v>
      </c>
      <c r="B16" t="s">
        <v>241</v>
      </c>
      <c r="C16">
        <v>1.46835443037975</v>
      </c>
      <c r="D16">
        <v>2.04</v>
      </c>
      <c r="E16">
        <v>0</v>
      </c>
    </row>
    <row r="17" spans="1:5" x14ac:dyDescent="0.25">
      <c r="A17" t="s">
        <v>61</v>
      </c>
      <c r="B17" t="s">
        <v>65</v>
      </c>
      <c r="C17">
        <v>1.46835443037975</v>
      </c>
      <c r="D17">
        <v>0.68</v>
      </c>
      <c r="E17">
        <v>0.64</v>
      </c>
    </row>
    <row r="18" spans="1:5" x14ac:dyDescent="0.25">
      <c r="A18" t="s">
        <v>61</v>
      </c>
      <c r="B18" t="s">
        <v>71</v>
      </c>
      <c r="C18">
        <v>1.46835443037975</v>
      </c>
      <c r="D18">
        <v>0.34</v>
      </c>
      <c r="E18">
        <v>0.43</v>
      </c>
    </row>
    <row r="19" spans="1:5" x14ac:dyDescent="0.25">
      <c r="A19" t="s">
        <v>61</v>
      </c>
      <c r="B19" t="s">
        <v>62</v>
      </c>
      <c r="C19">
        <v>1.46835443037975</v>
      </c>
      <c r="D19">
        <v>0.34</v>
      </c>
      <c r="E19">
        <v>1.07</v>
      </c>
    </row>
    <row r="20" spans="1:5" x14ac:dyDescent="0.25">
      <c r="A20" t="s">
        <v>61</v>
      </c>
      <c r="B20" t="s">
        <v>288</v>
      </c>
      <c r="C20">
        <v>1.46835443037975</v>
      </c>
      <c r="D20">
        <v>0.91</v>
      </c>
      <c r="E20">
        <v>0.86</v>
      </c>
    </row>
    <row r="21" spans="1:5" x14ac:dyDescent="0.25">
      <c r="A21" t="s">
        <v>61</v>
      </c>
      <c r="B21" t="s">
        <v>66</v>
      </c>
      <c r="C21">
        <v>1.46835443037975</v>
      </c>
      <c r="D21">
        <v>1.36</v>
      </c>
      <c r="E21">
        <v>1.5</v>
      </c>
    </row>
    <row r="22" spans="1:5" x14ac:dyDescent="0.25">
      <c r="A22" t="s">
        <v>72</v>
      </c>
      <c r="B22" t="s">
        <v>77</v>
      </c>
      <c r="C22">
        <v>1.4097222222222201</v>
      </c>
      <c r="D22">
        <v>1.54</v>
      </c>
      <c r="E22">
        <v>1.04</v>
      </c>
    </row>
    <row r="23" spans="1:5" x14ac:dyDescent="0.25">
      <c r="A23" t="s">
        <v>72</v>
      </c>
      <c r="B23" t="s">
        <v>75</v>
      </c>
      <c r="C23">
        <v>1.4097222222222201</v>
      </c>
      <c r="D23">
        <v>1.66</v>
      </c>
      <c r="E23">
        <v>1.19</v>
      </c>
    </row>
    <row r="24" spans="1:5" x14ac:dyDescent="0.25">
      <c r="A24" t="s">
        <v>72</v>
      </c>
      <c r="B24" t="s">
        <v>79</v>
      </c>
      <c r="C24">
        <v>1.4097222222222201</v>
      </c>
      <c r="D24">
        <v>0.35</v>
      </c>
      <c r="E24">
        <v>0.89</v>
      </c>
    </row>
    <row r="25" spans="1:5" x14ac:dyDescent="0.25">
      <c r="A25" t="s">
        <v>72</v>
      </c>
      <c r="B25" t="s">
        <v>81</v>
      </c>
      <c r="C25">
        <v>1.4097222222222201</v>
      </c>
      <c r="D25">
        <v>0.59</v>
      </c>
      <c r="E25">
        <v>1.49</v>
      </c>
    </row>
    <row r="26" spans="1:5" x14ac:dyDescent="0.25">
      <c r="A26" t="s">
        <v>72</v>
      </c>
      <c r="B26" t="s">
        <v>83</v>
      </c>
      <c r="C26">
        <v>1.4097222222222201</v>
      </c>
      <c r="D26">
        <v>0.59</v>
      </c>
      <c r="E26">
        <v>0.45</v>
      </c>
    </row>
    <row r="27" spans="1:5" x14ac:dyDescent="0.25">
      <c r="A27" t="s">
        <v>72</v>
      </c>
      <c r="B27" t="s">
        <v>78</v>
      </c>
      <c r="C27">
        <v>1.4097222222222201</v>
      </c>
      <c r="D27">
        <v>1.3</v>
      </c>
      <c r="E27">
        <v>1.19</v>
      </c>
    </row>
    <row r="28" spans="1:5" x14ac:dyDescent="0.25">
      <c r="A28" t="s">
        <v>72</v>
      </c>
      <c r="B28" t="s">
        <v>80</v>
      </c>
      <c r="C28">
        <v>1.4097222222222201</v>
      </c>
      <c r="D28">
        <v>0.83</v>
      </c>
      <c r="E28">
        <v>1.04</v>
      </c>
    </row>
    <row r="29" spans="1:5" x14ac:dyDescent="0.25">
      <c r="A29" t="s">
        <v>72</v>
      </c>
      <c r="B29" t="s">
        <v>365</v>
      </c>
      <c r="C29">
        <v>1.4097222222222201</v>
      </c>
      <c r="D29">
        <v>1.3</v>
      </c>
      <c r="E29">
        <v>1.04</v>
      </c>
    </row>
    <row r="30" spans="1:5" x14ac:dyDescent="0.25">
      <c r="A30" t="s">
        <v>72</v>
      </c>
      <c r="B30" t="s">
        <v>76</v>
      </c>
      <c r="C30">
        <v>1.4097222222222201</v>
      </c>
      <c r="D30">
        <v>1.18</v>
      </c>
      <c r="E30">
        <v>0.6</v>
      </c>
    </row>
    <row r="31" spans="1:5" x14ac:dyDescent="0.25">
      <c r="A31" t="s">
        <v>72</v>
      </c>
      <c r="B31" t="s">
        <v>237</v>
      </c>
      <c r="C31">
        <v>1.4097222222222201</v>
      </c>
      <c r="D31">
        <v>1.42</v>
      </c>
      <c r="E31">
        <v>1.19</v>
      </c>
    </row>
    <row r="32" spans="1:5" x14ac:dyDescent="0.25">
      <c r="A32" t="s">
        <v>72</v>
      </c>
      <c r="B32" t="s">
        <v>68</v>
      </c>
      <c r="C32">
        <v>1.4097222222222201</v>
      </c>
      <c r="D32">
        <v>1.66</v>
      </c>
      <c r="E32">
        <v>0.75</v>
      </c>
    </row>
    <row r="33" spans="1:5" x14ac:dyDescent="0.25">
      <c r="A33" t="s">
        <v>72</v>
      </c>
      <c r="B33" t="s">
        <v>326</v>
      </c>
      <c r="C33">
        <v>1.4097222222222201</v>
      </c>
      <c r="D33">
        <v>1.66</v>
      </c>
      <c r="E33">
        <v>0.45</v>
      </c>
    </row>
    <row r="34" spans="1:5" x14ac:dyDescent="0.25">
      <c r="A34" t="s">
        <v>72</v>
      </c>
      <c r="B34" t="s">
        <v>106</v>
      </c>
      <c r="C34">
        <v>1.4097222222222201</v>
      </c>
      <c r="D34">
        <v>1.06</v>
      </c>
      <c r="E34">
        <v>1.04</v>
      </c>
    </row>
    <row r="35" spans="1:5" x14ac:dyDescent="0.25">
      <c r="A35" t="s">
        <v>72</v>
      </c>
      <c r="B35" t="s">
        <v>89</v>
      </c>
      <c r="C35">
        <v>1.4097222222222201</v>
      </c>
      <c r="D35">
        <v>0.35</v>
      </c>
      <c r="E35">
        <v>0.89</v>
      </c>
    </row>
    <row r="36" spans="1:5" x14ac:dyDescent="0.25">
      <c r="A36" t="s">
        <v>72</v>
      </c>
      <c r="B36" t="s">
        <v>74</v>
      </c>
      <c r="C36">
        <v>1.4097222222222201</v>
      </c>
      <c r="D36">
        <v>0.35</v>
      </c>
      <c r="E36">
        <v>1.34</v>
      </c>
    </row>
    <row r="37" spans="1:5" x14ac:dyDescent="0.25">
      <c r="A37" t="s">
        <v>72</v>
      </c>
      <c r="B37" t="s">
        <v>103</v>
      </c>
      <c r="C37">
        <v>1.4097222222222201</v>
      </c>
      <c r="D37">
        <v>0.47</v>
      </c>
      <c r="E37">
        <v>1.04</v>
      </c>
    </row>
    <row r="38" spans="1:5" x14ac:dyDescent="0.25">
      <c r="A38" t="s">
        <v>72</v>
      </c>
      <c r="B38" t="s">
        <v>88</v>
      </c>
      <c r="C38">
        <v>1.4097222222222201</v>
      </c>
      <c r="D38">
        <v>1.3</v>
      </c>
      <c r="E38">
        <v>1.34</v>
      </c>
    </row>
    <row r="39" spans="1:5" x14ac:dyDescent="0.25">
      <c r="A39" t="s">
        <v>72</v>
      </c>
      <c r="B39" t="s">
        <v>102</v>
      </c>
      <c r="C39">
        <v>1.4097222222222201</v>
      </c>
      <c r="D39">
        <v>0.47</v>
      </c>
      <c r="E39">
        <v>1.19</v>
      </c>
    </row>
    <row r="40" spans="1:5" x14ac:dyDescent="0.25">
      <c r="A40" t="s">
        <v>72</v>
      </c>
      <c r="B40" t="s">
        <v>73</v>
      </c>
      <c r="C40">
        <v>1.4097222222222201</v>
      </c>
      <c r="D40">
        <v>1.18</v>
      </c>
      <c r="E40">
        <v>1.04</v>
      </c>
    </row>
    <row r="41" spans="1:5" x14ac:dyDescent="0.25">
      <c r="A41" t="s">
        <v>72</v>
      </c>
      <c r="B41" t="s">
        <v>86</v>
      </c>
      <c r="C41">
        <v>1.4097222222222201</v>
      </c>
      <c r="D41">
        <v>0.71</v>
      </c>
      <c r="E41">
        <v>1.04</v>
      </c>
    </row>
    <row r="42" spans="1:5" x14ac:dyDescent="0.25">
      <c r="A42" t="s">
        <v>72</v>
      </c>
      <c r="B42" t="s">
        <v>85</v>
      </c>
      <c r="C42">
        <v>1.4097222222222201</v>
      </c>
      <c r="D42">
        <v>0.71</v>
      </c>
      <c r="E42">
        <v>1.49</v>
      </c>
    </row>
    <row r="43" spans="1:5" x14ac:dyDescent="0.25">
      <c r="A43" t="s">
        <v>72</v>
      </c>
      <c r="B43" t="s">
        <v>367</v>
      </c>
      <c r="C43">
        <v>1.4097222222222201</v>
      </c>
      <c r="D43">
        <v>1.42</v>
      </c>
      <c r="E43">
        <v>1.19</v>
      </c>
    </row>
    <row r="44" spans="1:5" x14ac:dyDescent="0.25">
      <c r="A44" t="s">
        <v>72</v>
      </c>
      <c r="B44" t="s">
        <v>63</v>
      </c>
      <c r="C44">
        <v>1.4097222222222201</v>
      </c>
      <c r="D44">
        <v>1.3</v>
      </c>
      <c r="E44">
        <v>0.6</v>
      </c>
    </row>
    <row r="45" spans="1:5" x14ac:dyDescent="0.25">
      <c r="A45" t="s">
        <v>72</v>
      </c>
      <c r="B45" t="s">
        <v>90</v>
      </c>
      <c r="C45">
        <v>1.4097222222222201</v>
      </c>
      <c r="D45">
        <v>0.59</v>
      </c>
      <c r="E45">
        <v>0.45</v>
      </c>
    </row>
    <row r="46" spans="1:5" x14ac:dyDescent="0.25">
      <c r="A46" t="s">
        <v>91</v>
      </c>
      <c r="B46" t="s">
        <v>117</v>
      </c>
      <c r="C46">
        <v>1.5347222222222201</v>
      </c>
      <c r="D46">
        <v>0.76</v>
      </c>
      <c r="E46">
        <v>1.51</v>
      </c>
    </row>
    <row r="47" spans="1:5" x14ac:dyDescent="0.25">
      <c r="A47" t="s">
        <v>91</v>
      </c>
      <c r="B47" t="s">
        <v>122</v>
      </c>
      <c r="C47">
        <v>1.5347222222222201</v>
      </c>
      <c r="D47">
        <v>0.93</v>
      </c>
      <c r="E47">
        <v>1.41</v>
      </c>
    </row>
    <row r="48" spans="1:5" x14ac:dyDescent="0.25">
      <c r="A48" t="s">
        <v>91</v>
      </c>
      <c r="B48" t="s">
        <v>109</v>
      </c>
      <c r="C48">
        <v>1.5347222222222201</v>
      </c>
      <c r="D48">
        <v>0.78</v>
      </c>
      <c r="E48">
        <v>1.1499999999999999</v>
      </c>
    </row>
    <row r="49" spans="1:5" x14ac:dyDescent="0.25">
      <c r="A49" t="s">
        <v>91</v>
      </c>
      <c r="B49" t="s">
        <v>113</v>
      </c>
      <c r="C49">
        <v>1.5347222222222201</v>
      </c>
      <c r="D49">
        <v>0.52</v>
      </c>
      <c r="E49">
        <v>0.82</v>
      </c>
    </row>
    <row r="50" spans="1:5" x14ac:dyDescent="0.25">
      <c r="A50" t="s">
        <v>91</v>
      </c>
      <c r="B50" t="s">
        <v>100</v>
      </c>
      <c r="C50">
        <v>1.5347222222222201</v>
      </c>
      <c r="D50">
        <v>1.17</v>
      </c>
      <c r="E50">
        <v>1.1499999999999999</v>
      </c>
    </row>
    <row r="51" spans="1:5" x14ac:dyDescent="0.25">
      <c r="A51" t="s">
        <v>91</v>
      </c>
      <c r="B51" t="s">
        <v>95</v>
      </c>
      <c r="C51">
        <v>1.5347222222222201</v>
      </c>
      <c r="D51">
        <v>0.65</v>
      </c>
      <c r="E51">
        <v>1.51</v>
      </c>
    </row>
    <row r="52" spans="1:5" x14ac:dyDescent="0.25">
      <c r="A52" t="s">
        <v>91</v>
      </c>
      <c r="B52" t="s">
        <v>99</v>
      </c>
      <c r="C52">
        <v>1.5347222222222201</v>
      </c>
      <c r="D52">
        <v>1.58</v>
      </c>
      <c r="E52">
        <v>1.53</v>
      </c>
    </row>
    <row r="53" spans="1:5" x14ac:dyDescent="0.25">
      <c r="A53" t="s">
        <v>91</v>
      </c>
      <c r="B53" t="s">
        <v>84</v>
      </c>
      <c r="C53">
        <v>1.5347222222222201</v>
      </c>
      <c r="D53">
        <v>1.3</v>
      </c>
      <c r="E53">
        <v>0.94</v>
      </c>
    </row>
    <row r="54" spans="1:5" x14ac:dyDescent="0.25">
      <c r="A54" t="s">
        <v>91</v>
      </c>
      <c r="B54" t="s">
        <v>371</v>
      </c>
      <c r="C54">
        <v>1.5347222222222201</v>
      </c>
      <c r="D54">
        <v>0.65</v>
      </c>
      <c r="E54">
        <v>1.06</v>
      </c>
    </row>
    <row r="55" spans="1:5" x14ac:dyDescent="0.25">
      <c r="A55" t="s">
        <v>91</v>
      </c>
      <c r="B55" t="s">
        <v>93</v>
      </c>
      <c r="C55">
        <v>1.5347222222222201</v>
      </c>
      <c r="D55">
        <v>1.52</v>
      </c>
      <c r="E55">
        <v>0.41</v>
      </c>
    </row>
    <row r="56" spans="1:5" x14ac:dyDescent="0.25">
      <c r="A56" t="s">
        <v>91</v>
      </c>
      <c r="B56" t="s">
        <v>389</v>
      </c>
      <c r="C56">
        <v>1.5347222222222201</v>
      </c>
      <c r="D56">
        <v>1.43</v>
      </c>
      <c r="E56">
        <v>0.82</v>
      </c>
    </row>
    <row r="57" spans="1:5" x14ac:dyDescent="0.25">
      <c r="A57" t="s">
        <v>91</v>
      </c>
      <c r="B57" t="s">
        <v>97</v>
      </c>
      <c r="C57">
        <v>1.5347222222222201</v>
      </c>
      <c r="D57">
        <v>0.65</v>
      </c>
      <c r="E57">
        <v>1.37</v>
      </c>
    </row>
    <row r="58" spans="1:5" x14ac:dyDescent="0.25">
      <c r="A58" t="s">
        <v>91</v>
      </c>
      <c r="B58" t="s">
        <v>94</v>
      </c>
      <c r="C58">
        <v>1.5347222222222201</v>
      </c>
      <c r="D58">
        <v>0.91</v>
      </c>
      <c r="E58">
        <v>0.99</v>
      </c>
    </row>
    <row r="59" spans="1:5" x14ac:dyDescent="0.25">
      <c r="A59" t="s">
        <v>91</v>
      </c>
      <c r="B59" t="s">
        <v>92</v>
      </c>
      <c r="C59">
        <v>1.5347222222222201</v>
      </c>
      <c r="D59">
        <v>1.0900000000000001</v>
      </c>
      <c r="E59">
        <v>1.23</v>
      </c>
    </row>
    <row r="60" spans="1:5" x14ac:dyDescent="0.25">
      <c r="A60" t="s">
        <v>91</v>
      </c>
      <c r="B60" t="s">
        <v>98</v>
      </c>
      <c r="C60">
        <v>1.5347222222222201</v>
      </c>
      <c r="D60">
        <v>1.02</v>
      </c>
      <c r="E60">
        <v>0.94</v>
      </c>
    </row>
    <row r="61" spans="1:5" x14ac:dyDescent="0.25">
      <c r="A61" t="s">
        <v>91</v>
      </c>
      <c r="B61" t="s">
        <v>118</v>
      </c>
      <c r="C61">
        <v>1.5347222222222201</v>
      </c>
      <c r="D61">
        <v>0.65</v>
      </c>
      <c r="E61">
        <v>0.96</v>
      </c>
    </row>
    <row r="62" spans="1:5" x14ac:dyDescent="0.25">
      <c r="A62" t="s">
        <v>91</v>
      </c>
      <c r="B62" t="s">
        <v>351</v>
      </c>
      <c r="C62">
        <v>1.5347222222222201</v>
      </c>
      <c r="D62">
        <v>0.76</v>
      </c>
      <c r="E62">
        <v>0.96</v>
      </c>
    </row>
    <row r="63" spans="1:5" x14ac:dyDescent="0.25">
      <c r="A63" t="s">
        <v>91</v>
      </c>
      <c r="B63" t="s">
        <v>107</v>
      </c>
      <c r="C63">
        <v>1.5347222222222201</v>
      </c>
      <c r="D63">
        <v>1.0900000000000001</v>
      </c>
      <c r="E63">
        <v>0.82</v>
      </c>
    </row>
    <row r="64" spans="1:5" x14ac:dyDescent="0.25">
      <c r="A64" t="s">
        <v>91</v>
      </c>
      <c r="B64" t="s">
        <v>129</v>
      </c>
      <c r="C64">
        <v>1.5347222222222201</v>
      </c>
      <c r="D64">
        <v>1.19</v>
      </c>
      <c r="E64">
        <v>1.1000000000000001</v>
      </c>
    </row>
    <row r="65" spans="1:5" x14ac:dyDescent="0.25">
      <c r="A65" t="s">
        <v>91</v>
      </c>
      <c r="B65" t="s">
        <v>105</v>
      </c>
      <c r="C65">
        <v>1.5347222222222201</v>
      </c>
      <c r="D65">
        <v>1.21</v>
      </c>
      <c r="E65">
        <v>0.82</v>
      </c>
    </row>
    <row r="66" spans="1:5" x14ac:dyDescent="0.25">
      <c r="A66" t="s">
        <v>91</v>
      </c>
      <c r="B66" t="s">
        <v>108</v>
      </c>
      <c r="C66">
        <v>1.5347222222222201</v>
      </c>
      <c r="D66">
        <v>1.02</v>
      </c>
      <c r="E66">
        <v>0.59</v>
      </c>
    </row>
    <row r="67" spans="1:5" x14ac:dyDescent="0.25">
      <c r="A67" t="s">
        <v>91</v>
      </c>
      <c r="B67" t="s">
        <v>101</v>
      </c>
      <c r="C67">
        <v>1.5347222222222201</v>
      </c>
      <c r="D67">
        <v>1.3</v>
      </c>
      <c r="E67">
        <v>0.66</v>
      </c>
    </row>
    <row r="68" spans="1:5" x14ac:dyDescent="0.25">
      <c r="A68" t="s">
        <v>91</v>
      </c>
      <c r="B68" t="s">
        <v>370</v>
      </c>
      <c r="C68">
        <v>1.5347222222222201</v>
      </c>
      <c r="D68">
        <v>0.78</v>
      </c>
      <c r="E68">
        <v>0.49</v>
      </c>
    </row>
    <row r="69" spans="1:5" x14ac:dyDescent="0.25">
      <c r="A69" t="s">
        <v>91</v>
      </c>
      <c r="B69" t="s">
        <v>111</v>
      </c>
      <c r="C69">
        <v>1.5347222222222201</v>
      </c>
      <c r="D69">
        <v>0.87</v>
      </c>
      <c r="E69">
        <v>0.55000000000000004</v>
      </c>
    </row>
    <row r="70" spans="1:5" x14ac:dyDescent="0.25">
      <c r="A70" t="s">
        <v>114</v>
      </c>
      <c r="B70" t="s">
        <v>320</v>
      </c>
      <c r="C70">
        <v>1.3076923076923099</v>
      </c>
      <c r="D70">
        <v>0.64</v>
      </c>
      <c r="E70">
        <v>1.1200000000000001</v>
      </c>
    </row>
    <row r="71" spans="1:5" x14ac:dyDescent="0.25">
      <c r="A71" t="s">
        <v>114</v>
      </c>
      <c r="B71" t="s">
        <v>127</v>
      </c>
      <c r="C71">
        <v>1.3076923076923099</v>
      </c>
      <c r="D71">
        <v>1.27</v>
      </c>
      <c r="E71">
        <v>0.8</v>
      </c>
    </row>
    <row r="72" spans="1:5" x14ac:dyDescent="0.25">
      <c r="A72" t="s">
        <v>114</v>
      </c>
      <c r="B72" t="s">
        <v>123</v>
      </c>
      <c r="C72">
        <v>1.3076923076923099</v>
      </c>
      <c r="D72">
        <v>1.1499999999999999</v>
      </c>
      <c r="E72">
        <v>1.28</v>
      </c>
    </row>
    <row r="73" spans="1:5" x14ac:dyDescent="0.25">
      <c r="A73" t="s">
        <v>114</v>
      </c>
      <c r="B73" t="s">
        <v>126</v>
      </c>
      <c r="C73">
        <v>1.3076923076923099</v>
      </c>
      <c r="D73">
        <v>1.78</v>
      </c>
      <c r="E73">
        <v>1.1200000000000001</v>
      </c>
    </row>
    <row r="74" spans="1:5" x14ac:dyDescent="0.25">
      <c r="A74" t="s">
        <v>114</v>
      </c>
      <c r="B74" t="s">
        <v>345</v>
      </c>
      <c r="C74">
        <v>1.3076923076923099</v>
      </c>
      <c r="D74">
        <v>1.1499999999999999</v>
      </c>
      <c r="E74">
        <v>0.48</v>
      </c>
    </row>
    <row r="75" spans="1:5" x14ac:dyDescent="0.25">
      <c r="A75" t="s">
        <v>114</v>
      </c>
      <c r="B75" t="s">
        <v>356</v>
      </c>
      <c r="C75">
        <v>1.3076923076923099</v>
      </c>
      <c r="D75">
        <v>0.87</v>
      </c>
      <c r="E75">
        <v>1.37</v>
      </c>
    </row>
    <row r="76" spans="1:5" x14ac:dyDescent="0.25">
      <c r="A76" t="s">
        <v>114</v>
      </c>
      <c r="B76" t="s">
        <v>104</v>
      </c>
      <c r="C76">
        <v>1.3076923076923099</v>
      </c>
      <c r="D76">
        <v>0.89</v>
      </c>
      <c r="E76">
        <v>0.96</v>
      </c>
    </row>
    <row r="77" spans="1:5" x14ac:dyDescent="0.25">
      <c r="A77" t="s">
        <v>114</v>
      </c>
      <c r="B77" t="s">
        <v>135</v>
      </c>
      <c r="C77">
        <v>1.3076923076923099</v>
      </c>
      <c r="D77">
        <v>0.64</v>
      </c>
      <c r="E77">
        <v>1.28</v>
      </c>
    </row>
    <row r="78" spans="1:5" x14ac:dyDescent="0.25">
      <c r="A78" t="s">
        <v>114</v>
      </c>
      <c r="B78" t="s">
        <v>131</v>
      </c>
      <c r="C78">
        <v>1.3076923076923099</v>
      </c>
      <c r="D78">
        <v>0.98</v>
      </c>
      <c r="E78">
        <v>0.55000000000000004</v>
      </c>
    </row>
    <row r="79" spans="1:5" x14ac:dyDescent="0.25">
      <c r="A79" t="s">
        <v>114</v>
      </c>
      <c r="B79" t="s">
        <v>116</v>
      </c>
      <c r="C79">
        <v>1.3076923076923099</v>
      </c>
      <c r="D79">
        <v>0.38</v>
      </c>
      <c r="E79">
        <v>1.76</v>
      </c>
    </row>
    <row r="80" spans="1:5" x14ac:dyDescent="0.25">
      <c r="A80" t="s">
        <v>114</v>
      </c>
      <c r="B80" t="s">
        <v>132</v>
      </c>
      <c r="C80">
        <v>1.3076923076923099</v>
      </c>
      <c r="D80">
        <v>0.89</v>
      </c>
      <c r="E80">
        <v>1.28</v>
      </c>
    </row>
    <row r="81" spans="1:5" x14ac:dyDescent="0.25">
      <c r="A81" t="s">
        <v>114</v>
      </c>
      <c r="B81" t="s">
        <v>133</v>
      </c>
      <c r="C81">
        <v>1.3076923076923099</v>
      </c>
      <c r="D81">
        <v>1.02</v>
      </c>
      <c r="E81">
        <v>0.32</v>
      </c>
    </row>
    <row r="82" spans="1:5" x14ac:dyDescent="0.25">
      <c r="A82" t="s">
        <v>114</v>
      </c>
      <c r="B82" t="s">
        <v>115</v>
      </c>
      <c r="C82">
        <v>1.3076923076923099</v>
      </c>
      <c r="D82">
        <v>1.1499999999999999</v>
      </c>
      <c r="E82">
        <v>1.28</v>
      </c>
    </row>
    <row r="83" spans="1:5" x14ac:dyDescent="0.25">
      <c r="A83" t="s">
        <v>114</v>
      </c>
      <c r="B83" t="s">
        <v>119</v>
      </c>
      <c r="C83">
        <v>1.3076923076923099</v>
      </c>
      <c r="D83">
        <v>1.53</v>
      </c>
      <c r="E83">
        <v>0.96</v>
      </c>
    </row>
    <row r="84" spans="1:5" x14ac:dyDescent="0.25">
      <c r="A84" t="s">
        <v>114</v>
      </c>
      <c r="B84" t="s">
        <v>96</v>
      </c>
      <c r="C84">
        <v>1.3076923076923099</v>
      </c>
      <c r="D84">
        <v>0.89</v>
      </c>
      <c r="E84">
        <v>1.28</v>
      </c>
    </row>
    <row r="85" spans="1:5" x14ac:dyDescent="0.25">
      <c r="A85" t="s">
        <v>114</v>
      </c>
      <c r="B85" t="s">
        <v>121</v>
      </c>
      <c r="C85">
        <v>1.3076923076923099</v>
      </c>
      <c r="D85">
        <v>0.31</v>
      </c>
      <c r="E85">
        <v>0.96</v>
      </c>
    </row>
    <row r="86" spans="1:5" x14ac:dyDescent="0.25">
      <c r="A86" t="s">
        <v>114</v>
      </c>
      <c r="B86" t="s">
        <v>128</v>
      </c>
      <c r="C86">
        <v>1.3076923076923099</v>
      </c>
      <c r="D86">
        <v>1.1499999999999999</v>
      </c>
      <c r="E86">
        <v>0.32</v>
      </c>
    </row>
    <row r="87" spans="1:5" x14ac:dyDescent="0.25">
      <c r="A87" t="s">
        <v>114</v>
      </c>
      <c r="B87" t="s">
        <v>124</v>
      </c>
      <c r="C87">
        <v>1.3076923076923099</v>
      </c>
      <c r="D87">
        <v>1.27</v>
      </c>
      <c r="E87">
        <v>0.96</v>
      </c>
    </row>
    <row r="88" spans="1:5" x14ac:dyDescent="0.25">
      <c r="A88" t="s">
        <v>114</v>
      </c>
      <c r="B88" t="s">
        <v>110</v>
      </c>
      <c r="C88">
        <v>1.3076923076923099</v>
      </c>
      <c r="D88">
        <v>0.38</v>
      </c>
      <c r="E88">
        <v>0.8</v>
      </c>
    </row>
    <row r="89" spans="1:5" x14ac:dyDescent="0.25">
      <c r="A89" t="s">
        <v>114</v>
      </c>
      <c r="B89" t="s">
        <v>112</v>
      </c>
      <c r="C89">
        <v>1.3076923076923099</v>
      </c>
      <c r="D89">
        <v>0.64</v>
      </c>
      <c r="E89">
        <v>0.96</v>
      </c>
    </row>
    <row r="90" spans="1:5" x14ac:dyDescent="0.25">
      <c r="A90" t="s">
        <v>114</v>
      </c>
      <c r="B90" t="s">
        <v>134</v>
      </c>
      <c r="C90">
        <v>1.3076923076923099</v>
      </c>
      <c r="D90">
        <v>1.1499999999999999</v>
      </c>
      <c r="E90">
        <v>1.28</v>
      </c>
    </row>
    <row r="91" spans="1:5" x14ac:dyDescent="0.25">
      <c r="A91" t="s">
        <v>114</v>
      </c>
      <c r="B91" t="s">
        <v>120</v>
      </c>
      <c r="C91">
        <v>1.3076923076923099</v>
      </c>
      <c r="D91">
        <v>1.02</v>
      </c>
      <c r="E91">
        <v>0.96</v>
      </c>
    </row>
    <row r="92" spans="1:5" x14ac:dyDescent="0.25">
      <c r="A92" t="s">
        <v>114</v>
      </c>
      <c r="B92" t="s">
        <v>379</v>
      </c>
      <c r="C92">
        <v>1.3076923076923099</v>
      </c>
      <c r="D92">
        <v>1.84</v>
      </c>
      <c r="E92">
        <v>1.1499999999999999</v>
      </c>
    </row>
    <row r="93" spans="1:5" x14ac:dyDescent="0.25">
      <c r="A93" t="s">
        <v>114</v>
      </c>
      <c r="B93" t="s">
        <v>130</v>
      </c>
      <c r="C93">
        <v>1.3076923076923099</v>
      </c>
      <c r="D93">
        <v>1.07</v>
      </c>
      <c r="E93">
        <v>0.77</v>
      </c>
    </row>
    <row r="94" spans="1:5" x14ac:dyDescent="0.25">
      <c r="A94" t="s">
        <v>136</v>
      </c>
      <c r="B94" t="s">
        <v>307</v>
      </c>
      <c r="C94">
        <v>1.5546218487395</v>
      </c>
      <c r="D94">
        <v>0.32</v>
      </c>
      <c r="E94">
        <v>1.31</v>
      </c>
    </row>
    <row r="95" spans="1:5" x14ac:dyDescent="0.25">
      <c r="A95" t="s">
        <v>136</v>
      </c>
      <c r="B95" t="s">
        <v>315</v>
      </c>
      <c r="C95">
        <v>1.5546218487395</v>
      </c>
      <c r="D95">
        <v>0.51</v>
      </c>
      <c r="E95">
        <v>1.35</v>
      </c>
    </row>
    <row r="96" spans="1:5" x14ac:dyDescent="0.25">
      <c r="A96" t="s">
        <v>136</v>
      </c>
      <c r="B96" t="s">
        <v>344</v>
      </c>
      <c r="C96">
        <v>1.5546218487395</v>
      </c>
      <c r="D96">
        <v>1.5</v>
      </c>
      <c r="E96">
        <v>0.62</v>
      </c>
    </row>
    <row r="97" spans="1:5" x14ac:dyDescent="0.25">
      <c r="A97" t="s">
        <v>136</v>
      </c>
      <c r="B97" t="s">
        <v>347</v>
      </c>
      <c r="C97">
        <v>1.5546218487395</v>
      </c>
      <c r="D97">
        <v>0.21</v>
      </c>
      <c r="E97">
        <v>1</v>
      </c>
    </row>
    <row r="98" spans="1:5" x14ac:dyDescent="0.25">
      <c r="A98" t="s">
        <v>136</v>
      </c>
      <c r="B98" t="s">
        <v>373</v>
      </c>
      <c r="C98">
        <v>1.5546218487395</v>
      </c>
      <c r="D98">
        <v>1.39</v>
      </c>
      <c r="E98">
        <v>1.1200000000000001</v>
      </c>
    </row>
    <row r="99" spans="1:5" x14ac:dyDescent="0.25">
      <c r="A99" t="s">
        <v>136</v>
      </c>
      <c r="B99" t="s">
        <v>377</v>
      </c>
      <c r="C99">
        <v>1.5546218487395</v>
      </c>
      <c r="D99">
        <v>0.51</v>
      </c>
      <c r="E99">
        <v>1.05</v>
      </c>
    </row>
    <row r="100" spans="1:5" x14ac:dyDescent="0.25">
      <c r="A100" t="s">
        <v>136</v>
      </c>
      <c r="B100" t="s">
        <v>381</v>
      </c>
      <c r="C100">
        <v>1.5546218487395</v>
      </c>
      <c r="D100">
        <v>1.03</v>
      </c>
      <c r="E100">
        <v>1.5</v>
      </c>
    </row>
    <row r="101" spans="1:5" x14ac:dyDescent="0.25">
      <c r="A101" t="s">
        <v>136</v>
      </c>
      <c r="B101" t="s">
        <v>386</v>
      </c>
      <c r="C101">
        <v>1.5546218487395</v>
      </c>
      <c r="D101">
        <v>0.54</v>
      </c>
      <c r="E101">
        <v>0.75</v>
      </c>
    </row>
    <row r="102" spans="1:5" x14ac:dyDescent="0.25">
      <c r="A102" t="s">
        <v>136</v>
      </c>
      <c r="B102" t="s">
        <v>387</v>
      </c>
      <c r="C102">
        <v>1.5546218487395</v>
      </c>
      <c r="D102">
        <v>0.77</v>
      </c>
      <c r="E102">
        <v>1.05</v>
      </c>
    </row>
    <row r="103" spans="1:5" x14ac:dyDescent="0.25">
      <c r="A103" t="s">
        <v>136</v>
      </c>
      <c r="B103" t="s">
        <v>317</v>
      </c>
      <c r="C103">
        <v>1.5546218487395</v>
      </c>
      <c r="D103">
        <v>0.96</v>
      </c>
      <c r="E103">
        <v>0.37</v>
      </c>
    </row>
    <row r="104" spans="1:5" x14ac:dyDescent="0.25">
      <c r="A104" t="s">
        <v>136</v>
      </c>
      <c r="B104" t="s">
        <v>323</v>
      </c>
      <c r="C104">
        <v>1.5546218487395</v>
      </c>
      <c r="D104">
        <v>1.61</v>
      </c>
      <c r="E104">
        <v>1.1200000000000001</v>
      </c>
    </row>
    <row r="105" spans="1:5" x14ac:dyDescent="0.25">
      <c r="A105" t="s">
        <v>136</v>
      </c>
      <c r="B105" t="s">
        <v>328</v>
      </c>
      <c r="C105">
        <v>1.5546218487395</v>
      </c>
      <c r="D105">
        <v>2.19</v>
      </c>
      <c r="E105">
        <v>1.5</v>
      </c>
    </row>
    <row r="106" spans="1:5" x14ac:dyDescent="0.25">
      <c r="A106" t="s">
        <v>136</v>
      </c>
      <c r="B106" t="s">
        <v>481</v>
      </c>
      <c r="C106">
        <v>1.5546218487395</v>
      </c>
      <c r="D106">
        <v>1.42</v>
      </c>
      <c r="E106">
        <v>1.35</v>
      </c>
    </row>
    <row r="107" spans="1:5" x14ac:dyDescent="0.25">
      <c r="A107" t="s">
        <v>136</v>
      </c>
      <c r="B107" t="s">
        <v>484</v>
      </c>
      <c r="C107">
        <v>1.5546218487395</v>
      </c>
      <c r="D107">
        <v>2.06</v>
      </c>
      <c r="E107">
        <v>0.6</v>
      </c>
    </row>
    <row r="108" spans="1:5" x14ac:dyDescent="0.25">
      <c r="A108" t="s">
        <v>136</v>
      </c>
      <c r="B108" t="s">
        <v>137</v>
      </c>
      <c r="C108">
        <v>1.5546218487395</v>
      </c>
      <c r="D108">
        <v>1.03</v>
      </c>
      <c r="E108">
        <v>1.5</v>
      </c>
    </row>
    <row r="109" spans="1:5" x14ac:dyDescent="0.25">
      <c r="A109" t="s">
        <v>136</v>
      </c>
      <c r="B109" t="s">
        <v>359</v>
      </c>
      <c r="C109">
        <v>1.5546218487395</v>
      </c>
      <c r="D109">
        <v>1.1599999999999999</v>
      </c>
      <c r="E109">
        <v>1.35</v>
      </c>
    </row>
    <row r="110" spans="1:5" x14ac:dyDescent="0.25">
      <c r="A110" t="s">
        <v>136</v>
      </c>
      <c r="B110" t="s">
        <v>388</v>
      </c>
      <c r="C110">
        <v>1.5546218487395</v>
      </c>
      <c r="D110">
        <v>0.96</v>
      </c>
      <c r="E110">
        <v>0.94</v>
      </c>
    </row>
    <row r="111" spans="1:5" x14ac:dyDescent="0.25">
      <c r="A111" t="s">
        <v>136</v>
      </c>
      <c r="B111" t="s">
        <v>483</v>
      </c>
      <c r="C111">
        <v>1.5546218487395</v>
      </c>
      <c r="D111">
        <v>0.32</v>
      </c>
      <c r="E111">
        <v>0.87</v>
      </c>
    </row>
    <row r="112" spans="1:5" x14ac:dyDescent="0.25">
      <c r="A112" t="s">
        <v>136</v>
      </c>
      <c r="B112" t="s">
        <v>125</v>
      </c>
      <c r="C112">
        <v>1.5546218487395</v>
      </c>
      <c r="D112">
        <v>0.64</v>
      </c>
      <c r="E112">
        <v>1.5</v>
      </c>
    </row>
    <row r="113" spans="1:5" x14ac:dyDescent="0.25">
      <c r="A113" t="s">
        <v>136</v>
      </c>
      <c r="B113" t="s">
        <v>480</v>
      </c>
      <c r="C113">
        <v>1.5546218487395</v>
      </c>
      <c r="D113">
        <v>1.61</v>
      </c>
      <c r="E113">
        <v>0.5</v>
      </c>
    </row>
    <row r="114" spans="1:5" x14ac:dyDescent="0.25">
      <c r="A114" t="s">
        <v>136</v>
      </c>
      <c r="B114" t="s">
        <v>482</v>
      </c>
      <c r="C114">
        <v>1.5546218487395</v>
      </c>
      <c r="D114">
        <v>0.21</v>
      </c>
      <c r="E114">
        <v>0.75</v>
      </c>
    </row>
    <row r="115" spans="1:5" x14ac:dyDescent="0.25">
      <c r="A115" t="s">
        <v>136</v>
      </c>
      <c r="B115" t="s">
        <v>138</v>
      </c>
      <c r="C115">
        <v>1.5546218487395</v>
      </c>
      <c r="D115">
        <v>0.64</v>
      </c>
      <c r="E115">
        <v>0.37</v>
      </c>
    </row>
    <row r="116" spans="1:5" x14ac:dyDescent="0.25">
      <c r="A116" t="s">
        <v>136</v>
      </c>
      <c r="B116" t="s">
        <v>309</v>
      </c>
      <c r="C116">
        <v>1.5546218487395</v>
      </c>
      <c r="D116">
        <v>1.54</v>
      </c>
      <c r="E116">
        <v>0.9</v>
      </c>
    </row>
    <row r="117" spans="1:5" x14ac:dyDescent="0.25">
      <c r="A117" t="s">
        <v>301</v>
      </c>
      <c r="B117" t="s">
        <v>382</v>
      </c>
      <c r="C117">
        <v>1.30952380952381</v>
      </c>
      <c r="D117">
        <v>1.1499999999999999</v>
      </c>
      <c r="E117">
        <v>0.81</v>
      </c>
    </row>
    <row r="118" spans="1:5" x14ac:dyDescent="0.25">
      <c r="A118" t="s">
        <v>301</v>
      </c>
      <c r="B118" t="s">
        <v>319</v>
      </c>
      <c r="C118">
        <v>1.30952380952381</v>
      </c>
      <c r="D118">
        <v>0.46</v>
      </c>
      <c r="E118">
        <v>1.29</v>
      </c>
    </row>
    <row r="119" spans="1:5" x14ac:dyDescent="0.25">
      <c r="A119" t="s">
        <v>301</v>
      </c>
      <c r="B119" t="s">
        <v>355</v>
      </c>
      <c r="C119">
        <v>1.30952380952381</v>
      </c>
      <c r="D119">
        <v>0.76</v>
      </c>
      <c r="E119">
        <v>0.86</v>
      </c>
    </row>
    <row r="120" spans="1:5" x14ac:dyDescent="0.25">
      <c r="A120" t="s">
        <v>301</v>
      </c>
      <c r="B120" t="s">
        <v>302</v>
      </c>
      <c r="C120">
        <v>1.30952380952381</v>
      </c>
      <c r="D120">
        <v>0.38</v>
      </c>
      <c r="E120">
        <v>1.88</v>
      </c>
    </row>
    <row r="121" spans="1:5" x14ac:dyDescent="0.25">
      <c r="A121" t="s">
        <v>301</v>
      </c>
      <c r="B121" t="s">
        <v>360</v>
      </c>
      <c r="C121">
        <v>1.30952380952381</v>
      </c>
      <c r="D121">
        <v>0.46</v>
      </c>
      <c r="E121">
        <v>1.51</v>
      </c>
    </row>
    <row r="122" spans="1:5" x14ac:dyDescent="0.25">
      <c r="A122" t="s">
        <v>301</v>
      </c>
      <c r="B122" t="s">
        <v>322</v>
      </c>
      <c r="C122">
        <v>1.30952380952381</v>
      </c>
      <c r="D122">
        <v>0.46</v>
      </c>
      <c r="E122">
        <v>1.29</v>
      </c>
    </row>
    <row r="123" spans="1:5" x14ac:dyDescent="0.25">
      <c r="A123" t="s">
        <v>301</v>
      </c>
      <c r="B123" t="s">
        <v>314</v>
      </c>
      <c r="C123">
        <v>1.30952380952381</v>
      </c>
      <c r="D123">
        <v>1.99</v>
      </c>
      <c r="E123">
        <v>1.08</v>
      </c>
    </row>
    <row r="124" spans="1:5" x14ac:dyDescent="0.25">
      <c r="A124" t="s">
        <v>301</v>
      </c>
      <c r="B124" t="s">
        <v>369</v>
      </c>
      <c r="C124">
        <v>1.30952380952381</v>
      </c>
      <c r="D124">
        <v>2.04</v>
      </c>
      <c r="E124">
        <v>0.36</v>
      </c>
    </row>
    <row r="125" spans="1:5" x14ac:dyDescent="0.25">
      <c r="A125" t="s">
        <v>301</v>
      </c>
      <c r="B125" t="s">
        <v>385</v>
      </c>
      <c r="C125">
        <v>1.30952380952381</v>
      </c>
      <c r="D125">
        <v>1.34</v>
      </c>
      <c r="E125">
        <v>0.81</v>
      </c>
    </row>
    <row r="126" spans="1:5" x14ac:dyDescent="0.25">
      <c r="A126" t="s">
        <v>301</v>
      </c>
      <c r="B126" t="s">
        <v>334</v>
      </c>
      <c r="C126">
        <v>1.30952380952381</v>
      </c>
      <c r="D126">
        <v>0.56999999999999995</v>
      </c>
      <c r="E126">
        <v>0.54</v>
      </c>
    </row>
    <row r="127" spans="1:5" x14ac:dyDescent="0.25">
      <c r="A127" t="s">
        <v>301</v>
      </c>
      <c r="B127" t="s">
        <v>316</v>
      </c>
      <c r="C127">
        <v>1.30952380952381</v>
      </c>
      <c r="D127">
        <v>0.95</v>
      </c>
      <c r="E127">
        <v>1.08</v>
      </c>
    </row>
    <row r="128" spans="1:5" x14ac:dyDescent="0.25">
      <c r="A128" t="s">
        <v>301</v>
      </c>
      <c r="B128" t="s">
        <v>336</v>
      </c>
      <c r="C128">
        <v>1.30952380952381</v>
      </c>
      <c r="D128">
        <v>0.76</v>
      </c>
      <c r="E128">
        <v>0.81</v>
      </c>
    </row>
    <row r="129" spans="1:5" x14ac:dyDescent="0.25">
      <c r="A129" t="s">
        <v>301</v>
      </c>
      <c r="B129" t="s">
        <v>343</v>
      </c>
      <c r="C129">
        <v>1.30952380952381</v>
      </c>
      <c r="D129">
        <v>0.95</v>
      </c>
      <c r="E129">
        <v>1.62</v>
      </c>
    </row>
    <row r="130" spans="1:5" x14ac:dyDescent="0.25">
      <c r="A130" t="s">
        <v>301</v>
      </c>
      <c r="B130" t="s">
        <v>312</v>
      </c>
      <c r="C130">
        <v>1.30952380952381</v>
      </c>
      <c r="D130">
        <v>0.95</v>
      </c>
      <c r="E130">
        <v>0.81</v>
      </c>
    </row>
    <row r="131" spans="1:5" x14ac:dyDescent="0.25">
      <c r="A131" t="s">
        <v>301</v>
      </c>
      <c r="B131" t="s">
        <v>372</v>
      </c>
      <c r="C131">
        <v>1.30952380952381</v>
      </c>
      <c r="D131">
        <v>0.61</v>
      </c>
      <c r="E131">
        <v>0</v>
      </c>
    </row>
    <row r="132" spans="1:5" x14ac:dyDescent="0.25">
      <c r="A132" t="s">
        <v>301</v>
      </c>
      <c r="B132" t="s">
        <v>313</v>
      </c>
      <c r="C132">
        <v>1.30952380952381</v>
      </c>
      <c r="D132">
        <v>0.95</v>
      </c>
      <c r="E132">
        <v>0.54</v>
      </c>
    </row>
    <row r="133" spans="1:5" x14ac:dyDescent="0.25">
      <c r="A133" t="s">
        <v>301</v>
      </c>
      <c r="B133" t="s">
        <v>350</v>
      </c>
      <c r="C133">
        <v>1.30952380952381</v>
      </c>
      <c r="D133">
        <v>0.76</v>
      </c>
      <c r="E133">
        <v>1.62</v>
      </c>
    </row>
    <row r="134" spans="1:5" x14ac:dyDescent="0.25">
      <c r="A134" t="s">
        <v>301</v>
      </c>
      <c r="B134" t="s">
        <v>341</v>
      </c>
      <c r="C134">
        <v>1.30952380952381</v>
      </c>
      <c r="D134">
        <v>0.38</v>
      </c>
      <c r="E134">
        <v>1.35</v>
      </c>
    </row>
    <row r="135" spans="1:5" x14ac:dyDescent="0.25">
      <c r="A135" t="s">
        <v>301</v>
      </c>
      <c r="B135" t="s">
        <v>384</v>
      </c>
      <c r="C135">
        <v>1.30952380952381</v>
      </c>
      <c r="D135">
        <v>2.29</v>
      </c>
      <c r="E135">
        <v>0.54</v>
      </c>
    </row>
    <row r="136" spans="1:5" x14ac:dyDescent="0.25">
      <c r="A136" t="s">
        <v>301</v>
      </c>
      <c r="B136" t="s">
        <v>368</v>
      </c>
      <c r="C136">
        <v>1.30952380952381</v>
      </c>
      <c r="D136">
        <v>2.8</v>
      </c>
      <c r="E136">
        <v>1.08</v>
      </c>
    </row>
    <row r="137" spans="1:5" x14ac:dyDescent="0.25">
      <c r="A137" t="s">
        <v>303</v>
      </c>
      <c r="B137" t="s">
        <v>346</v>
      </c>
      <c r="C137">
        <v>1.28181818181818</v>
      </c>
      <c r="D137">
        <v>0.94</v>
      </c>
      <c r="E137">
        <v>0.81</v>
      </c>
    </row>
    <row r="138" spans="1:5" x14ac:dyDescent="0.25">
      <c r="A138" t="s">
        <v>303</v>
      </c>
      <c r="B138" t="s">
        <v>390</v>
      </c>
      <c r="C138">
        <v>1.28181818181818</v>
      </c>
      <c r="D138">
        <v>0.16</v>
      </c>
      <c r="E138">
        <v>0.4</v>
      </c>
    </row>
    <row r="139" spans="1:5" x14ac:dyDescent="0.25">
      <c r="A139" t="s">
        <v>303</v>
      </c>
      <c r="B139" t="s">
        <v>469</v>
      </c>
      <c r="C139">
        <v>1.28181818181818</v>
      </c>
      <c r="D139">
        <v>0.65</v>
      </c>
      <c r="E139">
        <v>1.18</v>
      </c>
    </row>
    <row r="140" spans="1:5" x14ac:dyDescent="0.25">
      <c r="A140" t="s">
        <v>303</v>
      </c>
      <c r="B140" t="s">
        <v>342</v>
      </c>
      <c r="C140">
        <v>1.28181818181818</v>
      </c>
      <c r="D140">
        <v>0.78</v>
      </c>
      <c r="E140">
        <v>1.18</v>
      </c>
    </row>
    <row r="141" spans="1:5" x14ac:dyDescent="0.25">
      <c r="A141" t="s">
        <v>303</v>
      </c>
      <c r="B141" t="s">
        <v>364</v>
      </c>
      <c r="C141">
        <v>1.28181818181818</v>
      </c>
      <c r="D141">
        <v>1.3</v>
      </c>
      <c r="E141">
        <v>0.5</v>
      </c>
    </row>
    <row r="142" spans="1:5" x14ac:dyDescent="0.25">
      <c r="A142" t="s">
        <v>303</v>
      </c>
      <c r="B142" t="s">
        <v>374</v>
      </c>
      <c r="C142">
        <v>1.28181818181818</v>
      </c>
      <c r="D142">
        <v>1.25</v>
      </c>
      <c r="E142">
        <v>0.61</v>
      </c>
    </row>
    <row r="143" spans="1:5" x14ac:dyDescent="0.25">
      <c r="A143" t="s">
        <v>303</v>
      </c>
      <c r="B143" t="s">
        <v>361</v>
      </c>
      <c r="C143">
        <v>1.28181818181818</v>
      </c>
      <c r="D143">
        <v>0.78</v>
      </c>
      <c r="E143">
        <v>0.61</v>
      </c>
    </row>
    <row r="144" spans="1:5" x14ac:dyDescent="0.25">
      <c r="A144" t="s">
        <v>303</v>
      </c>
      <c r="B144" t="s">
        <v>340</v>
      </c>
      <c r="C144">
        <v>1.28181818181818</v>
      </c>
      <c r="D144">
        <v>1.0900000000000001</v>
      </c>
      <c r="E144">
        <v>1.21</v>
      </c>
    </row>
    <row r="145" spans="1:5" x14ac:dyDescent="0.25">
      <c r="A145" t="s">
        <v>303</v>
      </c>
      <c r="B145" t="s">
        <v>348</v>
      </c>
      <c r="C145">
        <v>1.28181818181818</v>
      </c>
      <c r="D145">
        <v>1.56</v>
      </c>
      <c r="E145">
        <v>1.01</v>
      </c>
    </row>
    <row r="146" spans="1:5" x14ac:dyDescent="0.25">
      <c r="A146" t="s">
        <v>303</v>
      </c>
      <c r="B146" t="s">
        <v>354</v>
      </c>
      <c r="C146">
        <v>1.28181818181818</v>
      </c>
      <c r="D146">
        <v>0.78</v>
      </c>
      <c r="E146">
        <v>0.2</v>
      </c>
    </row>
    <row r="147" spans="1:5" x14ac:dyDescent="0.25">
      <c r="A147" t="s">
        <v>303</v>
      </c>
      <c r="B147" t="s">
        <v>321</v>
      </c>
      <c r="C147">
        <v>1.28181818181818</v>
      </c>
      <c r="D147">
        <v>1.76</v>
      </c>
      <c r="E147">
        <v>1.26</v>
      </c>
    </row>
    <row r="148" spans="1:5" x14ac:dyDescent="0.25">
      <c r="A148" t="s">
        <v>303</v>
      </c>
      <c r="B148" t="s">
        <v>383</v>
      </c>
      <c r="C148">
        <v>1.28181818181818</v>
      </c>
      <c r="D148">
        <v>0.98</v>
      </c>
      <c r="E148">
        <v>0.76</v>
      </c>
    </row>
    <row r="149" spans="1:5" x14ac:dyDescent="0.25">
      <c r="A149" t="s">
        <v>303</v>
      </c>
      <c r="B149" t="s">
        <v>308</v>
      </c>
      <c r="C149">
        <v>1.28181818181818</v>
      </c>
      <c r="D149">
        <v>1.56</v>
      </c>
      <c r="E149">
        <v>0.76</v>
      </c>
    </row>
    <row r="150" spans="1:5" x14ac:dyDescent="0.25">
      <c r="A150" t="s">
        <v>303</v>
      </c>
      <c r="B150" t="s">
        <v>353</v>
      </c>
      <c r="C150">
        <v>1.28181818181818</v>
      </c>
      <c r="D150">
        <v>0.78</v>
      </c>
      <c r="E150">
        <v>1.01</v>
      </c>
    </row>
    <row r="151" spans="1:5" x14ac:dyDescent="0.25">
      <c r="A151" t="s">
        <v>303</v>
      </c>
      <c r="B151" t="s">
        <v>380</v>
      </c>
      <c r="C151">
        <v>1.28181818181818</v>
      </c>
      <c r="D151">
        <v>0.98</v>
      </c>
      <c r="E151">
        <v>0.76</v>
      </c>
    </row>
    <row r="152" spans="1:5" x14ac:dyDescent="0.25">
      <c r="A152" t="s">
        <v>303</v>
      </c>
      <c r="B152" t="s">
        <v>306</v>
      </c>
      <c r="C152">
        <v>1.28181818181818</v>
      </c>
      <c r="D152">
        <v>0.47</v>
      </c>
      <c r="E152">
        <v>2.42</v>
      </c>
    </row>
    <row r="153" spans="1:5" x14ac:dyDescent="0.25">
      <c r="A153" t="s">
        <v>303</v>
      </c>
      <c r="B153" t="s">
        <v>466</v>
      </c>
      <c r="C153">
        <v>1.28181818181818</v>
      </c>
      <c r="D153">
        <v>0.94</v>
      </c>
      <c r="E153">
        <v>1.21</v>
      </c>
    </row>
    <row r="154" spans="1:5" x14ac:dyDescent="0.25">
      <c r="A154" t="s">
        <v>303</v>
      </c>
      <c r="B154" t="s">
        <v>333</v>
      </c>
      <c r="C154">
        <v>1.28181818181818</v>
      </c>
      <c r="D154">
        <v>1.25</v>
      </c>
      <c r="E154">
        <v>1.01</v>
      </c>
    </row>
    <row r="155" spans="1:5" x14ac:dyDescent="0.25">
      <c r="A155" t="s">
        <v>303</v>
      </c>
      <c r="B155" t="s">
        <v>357</v>
      </c>
      <c r="C155">
        <v>1.28181818181818</v>
      </c>
      <c r="D155">
        <v>1.72</v>
      </c>
      <c r="E155">
        <v>2.02</v>
      </c>
    </row>
    <row r="156" spans="1:5" x14ac:dyDescent="0.25">
      <c r="A156" t="s">
        <v>303</v>
      </c>
      <c r="B156" t="s">
        <v>349</v>
      </c>
      <c r="C156">
        <v>1.28181818181818</v>
      </c>
      <c r="D156">
        <v>0.47</v>
      </c>
      <c r="E156">
        <v>1.01</v>
      </c>
    </row>
    <row r="157" spans="1:5" x14ac:dyDescent="0.25">
      <c r="A157" t="s">
        <v>303</v>
      </c>
      <c r="B157" t="s">
        <v>470</v>
      </c>
      <c r="C157">
        <v>1.28181818181818</v>
      </c>
      <c r="D157">
        <v>1.25</v>
      </c>
      <c r="E157">
        <v>1.61</v>
      </c>
    </row>
    <row r="158" spans="1:5" x14ac:dyDescent="0.25">
      <c r="A158" t="s">
        <v>303</v>
      </c>
      <c r="B158" t="s">
        <v>473</v>
      </c>
      <c r="C158">
        <v>1.28181818181818</v>
      </c>
      <c r="D158">
        <v>0.78</v>
      </c>
      <c r="E158">
        <v>0.4</v>
      </c>
    </row>
    <row r="159" spans="1:5" x14ac:dyDescent="0.25">
      <c r="A159" t="s">
        <v>13</v>
      </c>
      <c r="B159" t="s">
        <v>54</v>
      </c>
      <c r="C159">
        <v>1.80555555555556</v>
      </c>
      <c r="D159">
        <v>0.83</v>
      </c>
      <c r="E159">
        <v>0.61</v>
      </c>
    </row>
    <row r="160" spans="1:5" x14ac:dyDescent="0.25">
      <c r="A160" t="s">
        <v>13</v>
      </c>
      <c r="B160" t="s">
        <v>50</v>
      </c>
      <c r="C160">
        <v>1.80555555555556</v>
      </c>
      <c r="D160">
        <v>0.42</v>
      </c>
      <c r="E160">
        <v>1.82</v>
      </c>
    </row>
    <row r="161" spans="1:5" x14ac:dyDescent="0.25">
      <c r="A161" t="s">
        <v>13</v>
      </c>
      <c r="B161" t="s">
        <v>48</v>
      </c>
      <c r="C161">
        <v>1.80555555555556</v>
      </c>
      <c r="D161">
        <v>0.14000000000000001</v>
      </c>
      <c r="E161">
        <v>1.01</v>
      </c>
    </row>
    <row r="162" spans="1:5" x14ac:dyDescent="0.25">
      <c r="A162" t="s">
        <v>13</v>
      </c>
      <c r="B162" t="s">
        <v>53</v>
      </c>
      <c r="C162">
        <v>1.80555555555556</v>
      </c>
      <c r="D162">
        <v>1.52</v>
      </c>
      <c r="E162">
        <v>1.62</v>
      </c>
    </row>
    <row r="163" spans="1:5" x14ac:dyDescent="0.25">
      <c r="A163" t="s">
        <v>13</v>
      </c>
      <c r="B163" t="s">
        <v>14</v>
      </c>
      <c r="C163">
        <v>1.80555555555556</v>
      </c>
      <c r="D163">
        <v>0.66</v>
      </c>
      <c r="E163">
        <v>0.32</v>
      </c>
    </row>
    <row r="164" spans="1:5" x14ac:dyDescent="0.25">
      <c r="A164" t="s">
        <v>13</v>
      </c>
      <c r="B164" t="s">
        <v>51</v>
      </c>
      <c r="C164">
        <v>1.80555555555556</v>
      </c>
      <c r="D164">
        <v>0.55000000000000004</v>
      </c>
      <c r="E164">
        <v>0.81</v>
      </c>
    </row>
    <row r="165" spans="1:5" x14ac:dyDescent="0.25">
      <c r="A165" t="s">
        <v>13</v>
      </c>
      <c r="B165" t="s">
        <v>43</v>
      </c>
      <c r="C165">
        <v>1.80555555555556</v>
      </c>
      <c r="D165">
        <v>1.88</v>
      </c>
      <c r="E165">
        <v>1.29</v>
      </c>
    </row>
    <row r="166" spans="1:5" x14ac:dyDescent="0.25">
      <c r="A166" t="s">
        <v>13</v>
      </c>
      <c r="B166" t="s">
        <v>44</v>
      </c>
      <c r="C166">
        <v>1.80555555555556</v>
      </c>
      <c r="D166">
        <v>0.69</v>
      </c>
      <c r="E166">
        <v>0.4</v>
      </c>
    </row>
    <row r="167" spans="1:5" x14ac:dyDescent="0.25">
      <c r="A167" t="s">
        <v>13</v>
      </c>
      <c r="B167" t="s">
        <v>45</v>
      </c>
      <c r="C167">
        <v>1.80555555555556</v>
      </c>
      <c r="D167">
        <v>1.25</v>
      </c>
      <c r="E167">
        <v>0.81</v>
      </c>
    </row>
    <row r="168" spans="1:5" x14ac:dyDescent="0.25">
      <c r="A168" t="s">
        <v>13</v>
      </c>
      <c r="B168" t="s">
        <v>52</v>
      </c>
      <c r="C168">
        <v>1.80555555555556</v>
      </c>
      <c r="D168">
        <v>1.94</v>
      </c>
      <c r="E168">
        <v>0.81</v>
      </c>
    </row>
    <row r="169" spans="1:5" x14ac:dyDescent="0.25">
      <c r="A169" t="s">
        <v>13</v>
      </c>
      <c r="B169" t="s">
        <v>55</v>
      </c>
      <c r="C169">
        <v>1.80555555555556</v>
      </c>
      <c r="D169">
        <v>0.55000000000000004</v>
      </c>
      <c r="E169">
        <v>0.81</v>
      </c>
    </row>
    <row r="170" spans="1:5" x14ac:dyDescent="0.25">
      <c r="A170" t="s">
        <v>13</v>
      </c>
      <c r="B170" t="s">
        <v>229</v>
      </c>
      <c r="C170">
        <v>1.80555555555556</v>
      </c>
      <c r="D170">
        <v>0.42</v>
      </c>
      <c r="E170">
        <v>0.81</v>
      </c>
    </row>
    <row r="171" spans="1:5" x14ac:dyDescent="0.25">
      <c r="A171" t="s">
        <v>13</v>
      </c>
      <c r="B171" t="s">
        <v>228</v>
      </c>
      <c r="C171">
        <v>1.80555555555556</v>
      </c>
      <c r="D171">
        <v>0.97</v>
      </c>
      <c r="E171">
        <v>0.61</v>
      </c>
    </row>
    <row r="172" spans="1:5" x14ac:dyDescent="0.25">
      <c r="A172" t="s">
        <v>13</v>
      </c>
      <c r="B172" t="s">
        <v>17</v>
      </c>
      <c r="C172">
        <v>1.80555555555556</v>
      </c>
      <c r="D172">
        <v>0.28000000000000003</v>
      </c>
      <c r="E172">
        <v>1.42</v>
      </c>
    </row>
    <row r="173" spans="1:5" x14ac:dyDescent="0.25">
      <c r="A173" t="s">
        <v>13</v>
      </c>
      <c r="B173" t="s">
        <v>46</v>
      </c>
      <c r="C173">
        <v>1.80555555555556</v>
      </c>
      <c r="D173">
        <v>0.74</v>
      </c>
      <c r="E173">
        <v>1.35</v>
      </c>
    </row>
    <row r="174" spans="1:5" x14ac:dyDescent="0.25">
      <c r="A174" t="s">
        <v>13</v>
      </c>
      <c r="B174" t="s">
        <v>15</v>
      </c>
      <c r="C174">
        <v>1.80555555555556</v>
      </c>
      <c r="D174">
        <v>1.25</v>
      </c>
      <c r="E174">
        <v>1.82</v>
      </c>
    </row>
    <row r="175" spans="1:5" x14ac:dyDescent="0.25">
      <c r="A175" t="s">
        <v>13</v>
      </c>
      <c r="B175" t="s">
        <v>47</v>
      </c>
      <c r="C175">
        <v>1.80555555555556</v>
      </c>
      <c r="D175">
        <v>1.38</v>
      </c>
      <c r="E175">
        <v>1.01</v>
      </c>
    </row>
    <row r="176" spans="1:5" x14ac:dyDescent="0.25">
      <c r="A176" t="s">
        <v>13</v>
      </c>
      <c r="B176" t="s">
        <v>227</v>
      </c>
      <c r="C176">
        <v>1.80555555555556</v>
      </c>
      <c r="D176">
        <v>2.2200000000000002</v>
      </c>
      <c r="E176">
        <v>0.81</v>
      </c>
    </row>
    <row r="177" spans="1:5" x14ac:dyDescent="0.25">
      <c r="A177" t="s">
        <v>16</v>
      </c>
      <c r="B177" t="s">
        <v>230</v>
      </c>
      <c r="C177">
        <v>1.43333333333333</v>
      </c>
      <c r="D177">
        <v>1.26</v>
      </c>
      <c r="E177">
        <v>1.01</v>
      </c>
    </row>
    <row r="178" spans="1:5" x14ac:dyDescent="0.25">
      <c r="A178" t="s">
        <v>16</v>
      </c>
      <c r="B178" t="s">
        <v>232</v>
      </c>
      <c r="C178">
        <v>1.43333333333333</v>
      </c>
      <c r="D178">
        <v>1.95</v>
      </c>
      <c r="E178">
        <v>0.43</v>
      </c>
    </row>
    <row r="179" spans="1:5" x14ac:dyDescent="0.25">
      <c r="A179" t="s">
        <v>16</v>
      </c>
      <c r="B179" t="s">
        <v>448</v>
      </c>
      <c r="C179">
        <v>1.43333333333333</v>
      </c>
      <c r="D179">
        <v>1.1200000000000001</v>
      </c>
      <c r="E179">
        <v>0.57999999999999996</v>
      </c>
    </row>
    <row r="180" spans="1:5" x14ac:dyDescent="0.25">
      <c r="A180" t="s">
        <v>16</v>
      </c>
      <c r="B180" t="s">
        <v>450</v>
      </c>
      <c r="C180">
        <v>1.43333333333333</v>
      </c>
      <c r="D180">
        <v>0.7</v>
      </c>
      <c r="E180">
        <v>1.44</v>
      </c>
    </row>
    <row r="181" spans="1:5" x14ac:dyDescent="0.25">
      <c r="A181" t="s">
        <v>16</v>
      </c>
      <c r="B181" t="s">
        <v>231</v>
      </c>
      <c r="C181">
        <v>1.43333333333333</v>
      </c>
      <c r="D181">
        <v>0.81</v>
      </c>
      <c r="E181">
        <v>0.84</v>
      </c>
    </row>
    <row r="182" spans="1:5" x14ac:dyDescent="0.25">
      <c r="A182" t="s">
        <v>16</v>
      </c>
      <c r="B182" t="s">
        <v>49</v>
      </c>
      <c r="C182">
        <v>1.43333333333333</v>
      </c>
      <c r="D182">
        <v>1.1200000000000001</v>
      </c>
      <c r="E182">
        <v>1.01</v>
      </c>
    </row>
    <row r="183" spans="1:5" x14ac:dyDescent="0.25">
      <c r="A183" t="s">
        <v>16</v>
      </c>
      <c r="B183" t="s">
        <v>56</v>
      </c>
      <c r="C183">
        <v>1.43333333333333</v>
      </c>
      <c r="D183">
        <v>0.7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1.43333333333333</v>
      </c>
      <c r="D184">
        <v>0.28000000000000003</v>
      </c>
      <c r="E184">
        <v>1.87</v>
      </c>
    </row>
    <row r="185" spans="1:5" x14ac:dyDescent="0.25">
      <c r="A185" t="s">
        <v>16</v>
      </c>
      <c r="B185" t="s">
        <v>60</v>
      </c>
      <c r="C185">
        <v>1.43333333333333</v>
      </c>
      <c r="D185">
        <v>2.09</v>
      </c>
      <c r="E185">
        <v>0.43</v>
      </c>
    </row>
    <row r="186" spans="1:5" x14ac:dyDescent="0.25">
      <c r="A186" t="s">
        <v>16</v>
      </c>
      <c r="B186" t="s">
        <v>234</v>
      </c>
      <c r="C186">
        <v>1.43333333333333</v>
      </c>
      <c r="D186">
        <v>1.1200000000000001</v>
      </c>
      <c r="E186">
        <v>0.86</v>
      </c>
    </row>
    <row r="187" spans="1:5" x14ac:dyDescent="0.25">
      <c r="A187" t="s">
        <v>16</v>
      </c>
      <c r="B187" t="s">
        <v>18</v>
      </c>
      <c r="C187">
        <v>1.43333333333333</v>
      </c>
      <c r="D187">
        <v>0.98</v>
      </c>
      <c r="E187">
        <v>1.01</v>
      </c>
    </row>
    <row r="188" spans="1:5" x14ac:dyDescent="0.25">
      <c r="A188" t="s">
        <v>16</v>
      </c>
      <c r="B188" t="s">
        <v>59</v>
      </c>
      <c r="C188">
        <v>1.43333333333333</v>
      </c>
      <c r="D188">
        <v>0.42</v>
      </c>
      <c r="E188">
        <v>0.86</v>
      </c>
    </row>
    <row r="189" spans="1:5" x14ac:dyDescent="0.25">
      <c r="A189" t="s">
        <v>16</v>
      </c>
      <c r="B189" t="s">
        <v>449</v>
      </c>
      <c r="C189">
        <v>1.43333333333333</v>
      </c>
      <c r="D189">
        <v>0.42</v>
      </c>
      <c r="E189">
        <v>1.1499999999999999</v>
      </c>
    </row>
    <row r="190" spans="1:5" x14ac:dyDescent="0.25">
      <c r="A190" t="s">
        <v>16</v>
      </c>
      <c r="B190" t="s">
        <v>235</v>
      </c>
      <c r="C190">
        <v>1.43333333333333</v>
      </c>
      <c r="D190">
        <v>1.95</v>
      </c>
      <c r="E190">
        <v>1.01</v>
      </c>
    </row>
    <row r="191" spans="1:5" x14ac:dyDescent="0.25">
      <c r="A191" t="s">
        <v>16</v>
      </c>
      <c r="B191" t="s">
        <v>58</v>
      </c>
      <c r="C191">
        <v>1.43333333333333</v>
      </c>
      <c r="D191">
        <v>1.22</v>
      </c>
      <c r="E191">
        <v>1.62</v>
      </c>
    </row>
    <row r="192" spans="1:5" x14ac:dyDescent="0.25">
      <c r="A192" t="s">
        <v>16</v>
      </c>
      <c r="B192" t="s">
        <v>57</v>
      </c>
      <c r="C192">
        <v>1.43333333333333</v>
      </c>
      <c r="D192">
        <v>0.42</v>
      </c>
      <c r="E192">
        <v>1.3</v>
      </c>
    </row>
    <row r="193" spans="1:5" x14ac:dyDescent="0.25">
      <c r="A193" t="s">
        <v>16</v>
      </c>
      <c r="B193" t="s">
        <v>287</v>
      </c>
      <c r="C193">
        <v>1.43333333333333</v>
      </c>
      <c r="D193">
        <v>1.1200000000000001</v>
      </c>
      <c r="E193">
        <v>1.01</v>
      </c>
    </row>
    <row r="194" spans="1:5" x14ac:dyDescent="0.25">
      <c r="A194" t="s">
        <v>16</v>
      </c>
      <c r="B194" t="s">
        <v>233</v>
      </c>
      <c r="C194">
        <v>1.43333333333333</v>
      </c>
      <c r="D194">
        <v>0.42</v>
      </c>
      <c r="E194">
        <v>1.58</v>
      </c>
    </row>
    <row r="195" spans="1:5" x14ac:dyDescent="0.25">
      <c r="A195" t="s">
        <v>19</v>
      </c>
      <c r="B195" t="s">
        <v>21</v>
      </c>
      <c r="C195">
        <v>1.63636363636364</v>
      </c>
      <c r="D195">
        <v>0.86</v>
      </c>
      <c r="E195">
        <v>0.97</v>
      </c>
    </row>
    <row r="196" spans="1:5" x14ac:dyDescent="0.25">
      <c r="A196" t="s">
        <v>19</v>
      </c>
      <c r="B196" t="s">
        <v>253</v>
      </c>
      <c r="C196">
        <v>1.63636363636364</v>
      </c>
      <c r="D196">
        <v>1.32</v>
      </c>
      <c r="E196">
        <v>0.95</v>
      </c>
    </row>
    <row r="197" spans="1:5" x14ac:dyDescent="0.25">
      <c r="A197" t="s">
        <v>19</v>
      </c>
      <c r="B197" t="s">
        <v>146</v>
      </c>
      <c r="C197">
        <v>1.63636363636364</v>
      </c>
      <c r="D197">
        <v>0.61</v>
      </c>
      <c r="E197">
        <v>0.97</v>
      </c>
    </row>
    <row r="198" spans="1:5" x14ac:dyDescent="0.25">
      <c r="A198" t="s">
        <v>19</v>
      </c>
      <c r="B198" t="s">
        <v>244</v>
      </c>
      <c r="C198">
        <v>1.63636363636364</v>
      </c>
      <c r="D198">
        <v>1.22</v>
      </c>
      <c r="E198">
        <v>0.49</v>
      </c>
    </row>
    <row r="199" spans="1:5" x14ac:dyDescent="0.25">
      <c r="A199" t="s">
        <v>19</v>
      </c>
      <c r="B199" t="s">
        <v>248</v>
      </c>
      <c r="C199">
        <v>1.63636363636364</v>
      </c>
      <c r="D199">
        <v>0.61</v>
      </c>
      <c r="E199">
        <v>1.3</v>
      </c>
    </row>
    <row r="200" spans="1:5" x14ac:dyDescent="0.25">
      <c r="A200" t="s">
        <v>19</v>
      </c>
      <c r="B200" t="s">
        <v>247</v>
      </c>
      <c r="C200">
        <v>1.63636363636364</v>
      </c>
      <c r="D200">
        <v>1.22</v>
      </c>
      <c r="E200">
        <v>0.61</v>
      </c>
    </row>
    <row r="201" spans="1:5" x14ac:dyDescent="0.25">
      <c r="A201" t="s">
        <v>19</v>
      </c>
      <c r="B201" t="s">
        <v>250</v>
      </c>
      <c r="C201">
        <v>1.63636363636364</v>
      </c>
      <c r="D201">
        <v>0.49</v>
      </c>
      <c r="E201">
        <v>1.3</v>
      </c>
    </row>
    <row r="202" spans="1:5" x14ac:dyDescent="0.25">
      <c r="A202" t="s">
        <v>19</v>
      </c>
      <c r="B202" t="s">
        <v>249</v>
      </c>
      <c r="C202">
        <v>1.63636363636364</v>
      </c>
      <c r="D202">
        <v>1.32</v>
      </c>
      <c r="E202">
        <v>0.95</v>
      </c>
    </row>
    <row r="203" spans="1:5" x14ac:dyDescent="0.25">
      <c r="A203" t="s">
        <v>19</v>
      </c>
      <c r="B203" t="s">
        <v>254</v>
      </c>
      <c r="C203">
        <v>1.63636363636364</v>
      </c>
      <c r="D203">
        <v>0.61</v>
      </c>
      <c r="E203">
        <v>1.79</v>
      </c>
    </row>
    <row r="204" spans="1:5" x14ac:dyDescent="0.25">
      <c r="A204" t="s">
        <v>19</v>
      </c>
      <c r="B204" t="s">
        <v>20</v>
      </c>
      <c r="C204">
        <v>1.63636363636364</v>
      </c>
      <c r="D204">
        <v>1.22</v>
      </c>
      <c r="E204">
        <v>1.08</v>
      </c>
    </row>
    <row r="205" spans="1:5" x14ac:dyDescent="0.25">
      <c r="A205" t="s">
        <v>19</v>
      </c>
      <c r="B205" t="s">
        <v>352</v>
      </c>
      <c r="C205">
        <v>1.63636363636364</v>
      </c>
      <c r="D205">
        <v>0.76</v>
      </c>
      <c r="E205">
        <v>0.41</v>
      </c>
    </row>
    <row r="206" spans="1:5" x14ac:dyDescent="0.25">
      <c r="A206" t="s">
        <v>19</v>
      </c>
      <c r="B206" t="s">
        <v>251</v>
      </c>
      <c r="C206">
        <v>1.63636363636364</v>
      </c>
      <c r="D206">
        <v>0.92</v>
      </c>
      <c r="E206">
        <v>1.22</v>
      </c>
    </row>
    <row r="207" spans="1:5" x14ac:dyDescent="0.25">
      <c r="A207" t="s">
        <v>19</v>
      </c>
      <c r="B207" t="s">
        <v>142</v>
      </c>
      <c r="C207">
        <v>1.63636363636364</v>
      </c>
      <c r="D207">
        <v>1.71</v>
      </c>
      <c r="E207">
        <v>0.65</v>
      </c>
    </row>
    <row r="208" spans="1:5" x14ac:dyDescent="0.25">
      <c r="A208" t="s">
        <v>19</v>
      </c>
      <c r="B208" t="s">
        <v>141</v>
      </c>
      <c r="C208">
        <v>1.63636363636364</v>
      </c>
      <c r="D208">
        <v>1.1000000000000001</v>
      </c>
      <c r="E208">
        <v>0.97</v>
      </c>
    </row>
    <row r="209" spans="1:5" x14ac:dyDescent="0.25">
      <c r="A209" t="s">
        <v>19</v>
      </c>
      <c r="B209" t="s">
        <v>243</v>
      </c>
      <c r="C209">
        <v>1.63636363636364</v>
      </c>
      <c r="D209">
        <v>0.73</v>
      </c>
      <c r="E209">
        <v>1.46</v>
      </c>
    </row>
    <row r="210" spans="1:5" x14ac:dyDescent="0.25">
      <c r="A210" t="s">
        <v>19</v>
      </c>
      <c r="B210" t="s">
        <v>154</v>
      </c>
      <c r="C210">
        <v>1.63636363636364</v>
      </c>
      <c r="D210">
        <v>0.86</v>
      </c>
      <c r="E210">
        <v>0.97</v>
      </c>
    </row>
    <row r="211" spans="1:5" x14ac:dyDescent="0.25">
      <c r="A211" t="s">
        <v>19</v>
      </c>
      <c r="B211" t="s">
        <v>245</v>
      </c>
      <c r="C211">
        <v>1.63636363636364</v>
      </c>
      <c r="D211">
        <v>0.86</v>
      </c>
      <c r="E211">
        <v>0.65</v>
      </c>
    </row>
    <row r="212" spans="1:5" x14ac:dyDescent="0.25">
      <c r="A212" t="s">
        <v>19</v>
      </c>
      <c r="B212" t="s">
        <v>252</v>
      </c>
      <c r="C212">
        <v>1.63636363636364</v>
      </c>
      <c r="D212">
        <v>0.92</v>
      </c>
      <c r="E212">
        <v>1.22</v>
      </c>
    </row>
    <row r="213" spans="1:5" x14ac:dyDescent="0.25">
      <c r="A213" t="s">
        <v>19</v>
      </c>
      <c r="B213" t="s">
        <v>246</v>
      </c>
      <c r="C213">
        <v>1.63636363636364</v>
      </c>
      <c r="D213">
        <v>0.86</v>
      </c>
      <c r="E213">
        <v>0.81</v>
      </c>
    </row>
    <row r="214" spans="1:5" x14ac:dyDescent="0.25">
      <c r="A214" t="s">
        <v>19</v>
      </c>
      <c r="B214" t="s">
        <v>139</v>
      </c>
      <c r="C214">
        <v>1.63636363636364</v>
      </c>
      <c r="D214">
        <v>1.59</v>
      </c>
      <c r="E214">
        <v>1.1399999999999999</v>
      </c>
    </row>
    <row r="215" spans="1:5" x14ac:dyDescent="0.25">
      <c r="A215" t="s">
        <v>143</v>
      </c>
      <c r="B215" t="s">
        <v>451</v>
      </c>
      <c r="C215">
        <v>1.1680672268907599</v>
      </c>
      <c r="D215">
        <v>0.71</v>
      </c>
      <c r="E215">
        <v>0.48</v>
      </c>
    </row>
    <row r="216" spans="1:5" x14ac:dyDescent="0.25">
      <c r="A216" t="s">
        <v>143</v>
      </c>
      <c r="B216" t="s">
        <v>150</v>
      </c>
      <c r="C216">
        <v>1.1680672268907599</v>
      </c>
      <c r="D216">
        <v>0.56999999999999995</v>
      </c>
      <c r="E216">
        <v>1.28</v>
      </c>
    </row>
    <row r="217" spans="1:5" x14ac:dyDescent="0.25">
      <c r="A217" t="s">
        <v>143</v>
      </c>
      <c r="B217" t="s">
        <v>149</v>
      </c>
      <c r="C217">
        <v>1.1680672268907599</v>
      </c>
      <c r="D217">
        <v>1.22</v>
      </c>
      <c r="E217">
        <v>1.23</v>
      </c>
    </row>
    <row r="218" spans="1:5" x14ac:dyDescent="0.25">
      <c r="A218" t="s">
        <v>143</v>
      </c>
      <c r="B218" t="s">
        <v>155</v>
      </c>
      <c r="C218">
        <v>1.1680672268907599</v>
      </c>
      <c r="D218">
        <v>0.56999999999999995</v>
      </c>
      <c r="E218">
        <v>1.1200000000000001</v>
      </c>
    </row>
    <row r="219" spans="1:5" x14ac:dyDescent="0.25">
      <c r="A219" t="s">
        <v>143</v>
      </c>
      <c r="B219" t="s">
        <v>145</v>
      </c>
      <c r="C219">
        <v>1.1680672268907599</v>
      </c>
      <c r="D219">
        <v>1.43</v>
      </c>
      <c r="E219">
        <v>0.96</v>
      </c>
    </row>
    <row r="220" spans="1:5" x14ac:dyDescent="0.25">
      <c r="A220" t="s">
        <v>143</v>
      </c>
      <c r="B220" t="s">
        <v>151</v>
      </c>
      <c r="C220">
        <v>1.1680672268907599</v>
      </c>
      <c r="D220">
        <v>1</v>
      </c>
      <c r="E220">
        <v>0.64</v>
      </c>
    </row>
    <row r="221" spans="1:5" x14ac:dyDescent="0.25">
      <c r="A221" t="s">
        <v>143</v>
      </c>
      <c r="B221" t="s">
        <v>159</v>
      </c>
      <c r="C221">
        <v>1.1680672268907599</v>
      </c>
      <c r="D221">
        <v>1.1000000000000001</v>
      </c>
      <c r="E221">
        <v>0.69</v>
      </c>
    </row>
    <row r="222" spans="1:5" x14ac:dyDescent="0.25">
      <c r="A222" t="s">
        <v>143</v>
      </c>
      <c r="B222" t="s">
        <v>144</v>
      </c>
      <c r="C222">
        <v>1.1680672268907599</v>
      </c>
      <c r="D222">
        <v>2.2799999999999998</v>
      </c>
      <c r="E222">
        <v>0.96</v>
      </c>
    </row>
    <row r="223" spans="1:5" x14ac:dyDescent="0.25">
      <c r="A223" t="s">
        <v>143</v>
      </c>
      <c r="B223" t="s">
        <v>160</v>
      </c>
      <c r="C223">
        <v>1.1680672268907599</v>
      </c>
      <c r="D223">
        <v>0.71</v>
      </c>
      <c r="E223">
        <v>2.08</v>
      </c>
    </row>
    <row r="224" spans="1:5" x14ac:dyDescent="0.25">
      <c r="A224" t="s">
        <v>143</v>
      </c>
      <c r="B224" t="s">
        <v>329</v>
      </c>
      <c r="C224">
        <v>1.1680672268907599</v>
      </c>
      <c r="D224">
        <v>1.1000000000000001</v>
      </c>
      <c r="E224">
        <v>1.37</v>
      </c>
    </row>
    <row r="225" spans="1:5" x14ac:dyDescent="0.25">
      <c r="A225" t="s">
        <v>143</v>
      </c>
      <c r="B225" t="s">
        <v>140</v>
      </c>
      <c r="C225">
        <v>1.1680672268907599</v>
      </c>
      <c r="D225">
        <v>0.86</v>
      </c>
      <c r="E225">
        <v>0.96</v>
      </c>
    </row>
    <row r="226" spans="1:5" x14ac:dyDescent="0.25">
      <c r="A226" t="s">
        <v>143</v>
      </c>
      <c r="B226" t="s">
        <v>148</v>
      </c>
      <c r="C226">
        <v>1.1680672268907599</v>
      </c>
      <c r="D226">
        <v>1</v>
      </c>
      <c r="E226">
        <v>0.32</v>
      </c>
    </row>
    <row r="227" spans="1:5" x14ac:dyDescent="0.25">
      <c r="A227" t="s">
        <v>143</v>
      </c>
      <c r="B227" t="s">
        <v>156</v>
      </c>
      <c r="C227">
        <v>1.1680672268907599</v>
      </c>
      <c r="D227">
        <v>0.86</v>
      </c>
      <c r="E227">
        <v>1.34</v>
      </c>
    </row>
    <row r="228" spans="1:5" x14ac:dyDescent="0.25">
      <c r="A228" t="s">
        <v>143</v>
      </c>
      <c r="B228" t="s">
        <v>157</v>
      </c>
      <c r="C228">
        <v>1.1680672268907599</v>
      </c>
      <c r="D228">
        <v>0.71</v>
      </c>
      <c r="E228">
        <v>1.92</v>
      </c>
    </row>
    <row r="229" spans="1:5" x14ac:dyDescent="0.25">
      <c r="A229" t="s">
        <v>143</v>
      </c>
      <c r="B229" t="s">
        <v>153</v>
      </c>
      <c r="C229">
        <v>1.1680672268907599</v>
      </c>
      <c r="D229">
        <v>1.2</v>
      </c>
      <c r="E229">
        <v>0.38</v>
      </c>
    </row>
    <row r="230" spans="1:5" x14ac:dyDescent="0.25">
      <c r="A230" t="s">
        <v>143</v>
      </c>
      <c r="B230" t="s">
        <v>161</v>
      </c>
      <c r="C230">
        <v>1.1680672268907599</v>
      </c>
      <c r="D230">
        <v>1.03</v>
      </c>
      <c r="E230">
        <v>0.77</v>
      </c>
    </row>
    <row r="231" spans="1:5" x14ac:dyDescent="0.25">
      <c r="A231" t="s">
        <v>143</v>
      </c>
      <c r="B231" t="s">
        <v>158</v>
      </c>
      <c r="C231">
        <v>1.1680672268907599</v>
      </c>
      <c r="D231">
        <v>0.56999999999999995</v>
      </c>
      <c r="E231">
        <v>0.96</v>
      </c>
    </row>
    <row r="232" spans="1:5" x14ac:dyDescent="0.25">
      <c r="A232" t="s">
        <v>143</v>
      </c>
      <c r="B232" t="s">
        <v>147</v>
      </c>
      <c r="C232">
        <v>1.1680672268907599</v>
      </c>
      <c r="D232">
        <v>0.71</v>
      </c>
      <c r="E232">
        <v>0.32</v>
      </c>
    </row>
    <row r="233" spans="1:5" x14ac:dyDescent="0.25">
      <c r="A233" t="s">
        <v>143</v>
      </c>
      <c r="B233" t="s">
        <v>152</v>
      </c>
      <c r="C233">
        <v>1.1680672268907599</v>
      </c>
      <c r="D233">
        <v>1.57</v>
      </c>
      <c r="E233">
        <v>0.64</v>
      </c>
    </row>
    <row r="234" spans="1:5" x14ac:dyDescent="0.25">
      <c r="A234" t="s">
        <v>143</v>
      </c>
      <c r="B234" t="s">
        <v>452</v>
      </c>
      <c r="C234">
        <v>1.1680672268907599</v>
      </c>
      <c r="D234">
        <v>0.71</v>
      </c>
      <c r="E234">
        <v>1.44</v>
      </c>
    </row>
    <row r="235" spans="1:5" x14ac:dyDescent="0.25">
      <c r="A235" t="s">
        <v>22</v>
      </c>
      <c r="B235" t="s">
        <v>263</v>
      </c>
      <c r="C235">
        <v>1.72151898734177</v>
      </c>
      <c r="D235">
        <v>2.3199999999999998</v>
      </c>
      <c r="E235">
        <v>0.68</v>
      </c>
    </row>
    <row r="236" spans="1:5" x14ac:dyDescent="0.25">
      <c r="A236" t="s">
        <v>22</v>
      </c>
      <c r="B236" t="s">
        <v>163</v>
      </c>
      <c r="C236">
        <v>1.72151898734177</v>
      </c>
      <c r="D236">
        <v>1.45</v>
      </c>
      <c r="E236">
        <v>1.35</v>
      </c>
    </row>
    <row r="237" spans="1:5" x14ac:dyDescent="0.25">
      <c r="A237" t="s">
        <v>22</v>
      </c>
      <c r="B237" t="s">
        <v>266</v>
      </c>
      <c r="C237">
        <v>1.72151898734177</v>
      </c>
      <c r="D237">
        <v>0.81</v>
      </c>
      <c r="E237">
        <v>1.89</v>
      </c>
    </row>
    <row r="238" spans="1:5" x14ac:dyDescent="0.25">
      <c r="A238" t="s">
        <v>22</v>
      </c>
      <c r="B238" t="s">
        <v>164</v>
      </c>
      <c r="C238">
        <v>1.72151898734177</v>
      </c>
      <c r="D238">
        <v>0.87</v>
      </c>
      <c r="E238">
        <v>0.68</v>
      </c>
    </row>
    <row r="239" spans="1:5" x14ac:dyDescent="0.25">
      <c r="A239" t="s">
        <v>22</v>
      </c>
      <c r="B239" t="s">
        <v>162</v>
      </c>
      <c r="C239">
        <v>1.72151898734177</v>
      </c>
      <c r="D239">
        <v>1.31</v>
      </c>
      <c r="E239">
        <v>0.68</v>
      </c>
    </row>
    <row r="240" spans="1:5" x14ac:dyDescent="0.25">
      <c r="A240" t="s">
        <v>22</v>
      </c>
      <c r="B240" t="s">
        <v>167</v>
      </c>
      <c r="C240">
        <v>1.72151898734177</v>
      </c>
      <c r="D240">
        <v>0.7</v>
      </c>
      <c r="E240">
        <v>1.08</v>
      </c>
    </row>
    <row r="241" spans="1:5" x14ac:dyDescent="0.25">
      <c r="A241" t="s">
        <v>22</v>
      </c>
      <c r="B241" t="s">
        <v>255</v>
      </c>
      <c r="C241">
        <v>1.72151898734177</v>
      </c>
      <c r="D241">
        <v>1.02</v>
      </c>
      <c r="E241">
        <v>0.17</v>
      </c>
    </row>
    <row r="242" spans="1:5" x14ac:dyDescent="0.25">
      <c r="A242" t="s">
        <v>22</v>
      </c>
      <c r="B242" t="s">
        <v>24</v>
      </c>
      <c r="C242">
        <v>1.72151898734177</v>
      </c>
      <c r="D242">
        <v>1.1599999999999999</v>
      </c>
      <c r="E242">
        <v>0.34</v>
      </c>
    </row>
    <row r="243" spans="1:5" x14ac:dyDescent="0.25">
      <c r="A243" t="s">
        <v>22</v>
      </c>
      <c r="B243" t="s">
        <v>290</v>
      </c>
      <c r="C243">
        <v>1.72151898734177</v>
      </c>
      <c r="D243">
        <v>0.93</v>
      </c>
      <c r="E243">
        <v>1.22</v>
      </c>
    </row>
    <row r="244" spans="1:5" x14ac:dyDescent="0.25">
      <c r="A244" t="s">
        <v>22</v>
      </c>
      <c r="B244" t="s">
        <v>166</v>
      </c>
      <c r="C244">
        <v>1.72151898734177</v>
      </c>
      <c r="D244">
        <v>0.73</v>
      </c>
      <c r="E244">
        <v>1.69</v>
      </c>
    </row>
    <row r="245" spans="1:5" x14ac:dyDescent="0.25">
      <c r="A245" t="s">
        <v>22</v>
      </c>
      <c r="B245" t="s">
        <v>261</v>
      </c>
      <c r="C245">
        <v>1.72151898734177</v>
      </c>
      <c r="D245">
        <v>0.73</v>
      </c>
      <c r="E245">
        <v>1.01</v>
      </c>
    </row>
    <row r="246" spans="1:5" x14ac:dyDescent="0.25">
      <c r="A246" t="s">
        <v>22</v>
      </c>
      <c r="B246" t="s">
        <v>23</v>
      </c>
      <c r="C246">
        <v>1.72151898734177</v>
      </c>
      <c r="D246">
        <v>2.0299999999999998</v>
      </c>
      <c r="E246">
        <v>1.01</v>
      </c>
    </row>
    <row r="247" spans="1:5" x14ac:dyDescent="0.25">
      <c r="A247" t="s">
        <v>22</v>
      </c>
      <c r="B247" t="s">
        <v>256</v>
      </c>
      <c r="C247">
        <v>1.72151898734177</v>
      </c>
      <c r="D247">
        <v>0.77</v>
      </c>
      <c r="E247">
        <v>1.35</v>
      </c>
    </row>
    <row r="248" spans="1:5" x14ac:dyDescent="0.25">
      <c r="A248" t="s">
        <v>22</v>
      </c>
      <c r="B248" t="s">
        <v>264</v>
      </c>
      <c r="C248">
        <v>1.72151898734177</v>
      </c>
      <c r="D248">
        <v>0.73</v>
      </c>
      <c r="E248">
        <v>0.68</v>
      </c>
    </row>
    <row r="249" spans="1:5" x14ac:dyDescent="0.25">
      <c r="A249" t="s">
        <v>22</v>
      </c>
      <c r="B249" t="s">
        <v>262</v>
      </c>
      <c r="C249">
        <v>1.72151898734177</v>
      </c>
      <c r="D249">
        <v>1.02</v>
      </c>
      <c r="E249">
        <v>1.52</v>
      </c>
    </row>
    <row r="250" spans="1:5" x14ac:dyDescent="0.25">
      <c r="A250" t="s">
        <v>22</v>
      </c>
      <c r="B250" t="s">
        <v>259</v>
      </c>
      <c r="C250">
        <v>1.72151898734177</v>
      </c>
      <c r="D250">
        <v>0.28999999999999998</v>
      </c>
      <c r="E250">
        <v>0.51</v>
      </c>
    </row>
    <row r="251" spans="1:5" x14ac:dyDescent="0.25">
      <c r="A251" t="s">
        <v>22</v>
      </c>
      <c r="B251" t="s">
        <v>291</v>
      </c>
      <c r="C251">
        <v>1.72151898734177</v>
      </c>
      <c r="D251">
        <v>1.6</v>
      </c>
      <c r="E251">
        <v>0.51</v>
      </c>
    </row>
    <row r="252" spans="1:5" x14ac:dyDescent="0.25">
      <c r="A252" t="s">
        <v>22</v>
      </c>
      <c r="B252" t="s">
        <v>267</v>
      </c>
      <c r="C252">
        <v>1.72151898734177</v>
      </c>
      <c r="D252">
        <v>0.44</v>
      </c>
      <c r="E252">
        <v>1.18</v>
      </c>
    </row>
    <row r="253" spans="1:5" x14ac:dyDescent="0.25">
      <c r="A253" t="s">
        <v>22</v>
      </c>
      <c r="B253" t="s">
        <v>165</v>
      </c>
      <c r="C253">
        <v>1.72151898734177</v>
      </c>
      <c r="D253">
        <v>0.73</v>
      </c>
      <c r="E253">
        <v>1.18</v>
      </c>
    </row>
    <row r="254" spans="1:5" x14ac:dyDescent="0.25">
      <c r="A254" t="s">
        <v>22</v>
      </c>
      <c r="B254" t="s">
        <v>175</v>
      </c>
      <c r="C254">
        <v>1.72151898734177</v>
      </c>
    </row>
    <row r="255" spans="1:5" x14ac:dyDescent="0.25">
      <c r="A255" t="s">
        <v>25</v>
      </c>
      <c r="B255" t="s">
        <v>27</v>
      </c>
      <c r="C255">
        <v>1.4</v>
      </c>
      <c r="D255">
        <v>0.71</v>
      </c>
      <c r="E255">
        <v>1</v>
      </c>
    </row>
    <row r="256" spans="1:5" x14ac:dyDescent="0.25">
      <c r="A256" t="s">
        <v>25</v>
      </c>
      <c r="B256" t="s">
        <v>174</v>
      </c>
      <c r="C256">
        <v>1.4</v>
      </c>
      <c r="D256">
        <v>0.56999999999999995</v>
      </c>
      <c r="E256">
        <v>2.08</v>
      </c>
    </row>
    <row r="257" spans="1:5" x14ac:dyDescent="0.25">
      <c r="A257" t="s">
        <v>25</v>
      </c>
      <c r="B257" t="s">
        <v>168</v>
      </c>
      <c r="C257">
        <v>1.4</v>
      </c>
      <c r="D257">
        <v>1</v>
      </c>
      <c r="E257">
        <v>0.64</v>
      </c>
    </row>
    <row r="258" spans="1:5" x14ac:dyDescent="0.25">
      <c r="A258" t="s">
        <v>25</v>
      </c>
      <c r="B258" t="s">
        <v>176</v>
      </c>
      <c r="C258">
        <v>1.4</v>
      </c>
      <c r="D258">
        <v>0.89</v>
      </c>
      <c r="E258">
        <v>0.6</v>
      </c>
    </row>
    <row r="259" spans="1:5" x14ac:dyDescent="0.25">
      <c r="A259" t="s">
        <v>25</v>
      </c>
      <c r="B259" t="s">
        <v>477</v>
      </c>
      <c r="C259">
        <v>1.4</v>
      </c>
      <c r="D259">
        <v>0.89</v>
      </c>
      <c r="E259">
        <v>1.4</v>
      </c>
    </row>
    <row r="260" spans="1:5" x14ac:dyDescent="0.25">
      <c r="A260" t="s">
        <v>25</v>
      </c>
      <c r="B260" t="s">
        <v>169</v>
      </c>
      <c r="C260">
        <v>1.4</v>
      </c>
      <c r="D260">
        <v>0.71</v>
      </c>
      <c r="E260">
        <v>1.2</v>
      </c>
    </row>
    <row r="261" spans="1:5" x14ac:dyDescent="0.25">
      <c r="A261" t="s">
        <v>25</v>
      </c>
      <c r="B261" t="s">
        <v>258</v>
      </c>
      <c r="C261">
        <v>1.4</v>
      </c>
      <c r="D261">
        <v>1.43</v>
      </c>
      <c r="E261">
        <v>0.8</v>
      </c>
    </row>
    <row r="262" spans="1:5" x14ac:dyDescent="0.25">
      <c r="A262" t="s">
        <v>25</v>
      </c>
      <c r="B262" t="s">
        <v>265</v>
      </c>
      <c r="C262">
        <v>1.4</v>
      </c>
      <c r="D262">
        <v>1.1399999999999999</v>
      </c>
      <c r="E262">
        <v>0.64</v>
      </c>
    </row>
    <row r="263" spans="1:5" x14ac:dyDescent="0.25">
      <c r="A263" t="s">
        <v>25</v>
      </c>
      <c r="B263" t="s">
        <v>257</v>
      </c>
      <c r="C263">
        <v>1.4</v>
      </c>
      <c r="D263">
        <v>1</v>
      </c>
      <c r="E263">
        <v>1.44</v>
      </c>
    </row>
    <row r="264" spans="1:5" x14ac:dyDescent="0.25">
      <c r="A264" t="s">
        <v>25</v>
      </c>
      <c r="B264" t="s">
        <v>172</v>
      </c>
      <c r="C264">
        <v>1.4</v>
      </c>
      <c r="D264">
        <v>1.25</v>
      </c>
      <c r="E264">
        <v>0.2</v>
      </c>
    </row>
    <row r="265" spans="1:5" x14ac:dyDescent="0.25">
      <c r="A265" t="s">
        <v>25</v>
      </c>
      <c r="B265" t="s">
        <v>173</v>
      </c>
      <c r="C265">
        <v>1.4</v>
      </c>
      <c r="D265">
        <v>2.14</v>
      </c>
      <c r="E265">
        <v>1.87</v>
      </c>
    </row>
    <row r="266" spans="1:5" x14ac:dyDescent="0.25">
      <c r="A266" t="s">
        <v>25</v>
      </c>
      <c r="B266" t="s">
        <v>26</v>
      </c>
      <c r="C266">
        <v>1.4</v>
      </c>
      <c r="D266">
        <v>0.18</v>
      </c>
      <c r="E266">
        <v>1.4</v>
      </c>
    </row>
    <row r="267" spans="1:5" x14ac:dyDescent="0.25">
      <c r="A267" t="s">
        <v>25</v>
      </c>
      <c r="B267" t="s">
        <v>476</v>
      </c>
      <c r="C267">
        <v>1.4</v>
      </c>
      <c r="D267">
        <v>0.89</v>
      </c>
      <c r="E267">
        <v>1</v>
      </c>
    </row>
    <row r="268" spans="1:5" x14ac:dyDescent="0.25">
      <c r="A268" t="s">
        <v>25</v>
      </c>
      <c r="B268" t="s">
        <v>177</v>
      </c>
      <c r="C268">
        <v>1.4</v>
      </c>
      <c r="D268">
        <v>1.67</v>
      </c>
      <c r="E268">
        <v>0.8</v>
      </c>
    </row>
    <row r="269" spans="1:5" x14ac:dyDescent="0.25">
      <c r="A269" t="s">
        <v>25</v>
      </c>
      <c r="B269" t="s">
        <v>170</v>
      </c>
      <c r="C269">
        <v>1.4</v>
      </c>
      <c r="D269">
        <v>1.19</v>
      </c>
      <c r="E269">
        <v>0.53</v>
      </c>
    </row>
    <row r="270" spans="1:5" x14ac:dyDescent="0.25">
      <c r="A270" t="s">
        <v>25</v>
      </c>
      <c r="B270" t="s">
        <v>260</v>
      </c>
      <c r="C270">
        <v>1.4</v>
      </c>
      <c r="D270">
        <v>0.54</v>
      </c>
      <c r="E270">
        <v>0.6</v>
      </c>
    </row>
    <row r="271" spans="1:5" x14ac:dyDescent="0.25">
      <c r="A271" t="s">
        <v>25</v>
      </c>
      <c r="B271" t="s">
        <v>292</v>
      </c>
      <c r="C271">
        <v>1.4</v>
      </c>
      <c r="D271">
        <v>1.96</v>
      </c>
      <c r="E271">
        <v>1</v>
      </c>
    </row>
    <row r="272" spans="1:5" x14ac:dyDescent="0.25">
      <c r="A272" t="s">
        <v>25</v>
      </c>
      <c r="B272" t="s">
        <v>478</v>
      </c>
      <c r="C272">
        <v>1.4</v>
      </c>
      <c r="D272">
        <v>0.71</v>
      </c>
      <c r="E272">
        <v>1.6</v>
      </c>
    </row>
    <row r="273" spans="1:5" x14ac:dyDescent="0.25">
      <c r="A273" t="s">
        <v>25</v>
      </c>
      <c r="B273" t="s">
        <v>479</v>
      </c>
      <c r="C273">
        <v>1.4</v>
      </c>
      <c r="D273">
        <v>0.54</v>
      </c>
      <c r="E273">
        <v>0.8</v>
      </c>
    </row>
    <row r="274" spans="1:5" x14ac:dyDescent="0.25">
      <c r="A274" t="s">
        <v>25</v>
      </c>
      <c r="B274" t="s">
        <v>171</v>
      </c>
      <c r="C274">
        <v>1.4</v>
      </c>
      <c r="D274">
        <v>1.07</v>
      </c>
      <c r="E274">
        <v>0.4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1.78481012658228</v>
      </c>
      <c r="D293">
        <v>0.9</v>
      </c>
      <c r="E293">
        <v>0.73</v>
      </c>
    </row>
    <row r="294" spans="1:5" x14ac:dyDescent="0.25">
      <c r="A294" t="s">
        <v>178</v>
      </c>
      <c r="B294" t="s">
        <v>268</v>
      </c>
      <c r="C294">
        <v>1.78481012658228</v>
      </c>
      <c r="D294">
        <v>0.56000000000000005</v>
      </c>
      <c r="E294">
        <v>0.91</v>
      </c>
    </row>
    <row r="295" spans="1:5" x14ac:dyDescent="0.25">
      <c r="A295" t="s">
        <v>178</v>
      </c>
      <c r="B295" t="s">
        <v>183</v>
      </c>
      <c r="C295">
        <v>1.78481012658228</v>
      </c>
      <c r="D295">
        <v>0.78</v>
      </c>
      <c r="E295">
        <v>1.02</v>
      </c>
    </row>
    <row r="296" spans="1:5" x14ac:dyDescent="0.25">
      <c r="A296" t="s">
        <v>178</v>
      </c>
      <c r="B296" t="s">
        <v>185</v>
      </c>
      <c r="C296">
        <v>1.78481012658228</v>
      </c>
      <c r="D296">
        <v>0.67</v>
      </c>
      <c r="E296">
        <v>1.61</v>
      </c>
    </row>
    <row r="297" spans="1:5" x14ac:dyDescent="0.25">
      <c r="A297" t="s">
        <v>178</v>
      </c>
      <c r="B297" t="s">
        <v>273</v>
      </c>
      <c r="C297">
        <v>1.78481012658228</v>
      </c>
      <c r="D297">
        <v>2.4700000000000002</v>
      </c>
      <c r="E297">
        <v>0.15</v>
      </c>
    </row>
    <row r="298" spans="1:5" x14ac:dyDescent="0.25">
      <c r="A298" t="s">
        <v>178</v>
      </c>
      <c r="B298" t="s">
        <v>472</v>
      </c>
      <c r="C298">
        <v>1.78481012658228</v>
      </c>
      <c r="D298">
        <v>1.23</v>
      </c>
      <c r="E298">
        <v>1.17</v>
      </c>
    </row>
    <row r="299" spans="1:5" x14ac:dyDescent="0.25">
      <c r="A299" t="s">
        <v>178</v>
      </c>
      <c r="B299" t="s">
        <v>182</v>
      </c>
      <c r="C299">
        <v>1.78481012658228</v>
      </c>
      <c r="D299">
        <v>1.96</v>
      </c>
      <c r="E299">
        <v>0.73</v>
      </c>
    </row>
    <row r="300" spans="1:5" x14ac:dyDescent="0.25">
      <c r="A300" t="s">
        <v>178</v>
      </c>
      <c r="B300" t="s">
        <v>184</v>
      </c>
      <c r="C300">
        <v>1.78481012658228</v>
      </c>
      <c r="D300">
        <v>0.14000000000000001</v>
      </c>
      <c r="E300">
        <v>0.91</v>
      </c>
    </row>
    <row r="301" spans="1:5" x14ac:dyDescent="0.25">
      <c r="A301" t="s">
        <v>178</v>
      </c>
      <c r="B301" t="s">
        <v>269</v>
      </c>
      <c r="C301">
        <v>1.78481012658228</v>
      </c>
      <c r="D301">
        <v>0.7</v>
      </c>
      <c r="E301">
        <v>1.1000000000000001</v>
      </c>
    </row>
    <row r="302" spans="1:5" x14ac:dyDescent="0.25">
      <c r="A302" t="s">
        <v>178</v>
      </c>
      <c r="B302" t="s">
        <v>468</v>
      </c>
      <c r="C302">
        <v>1.78481012658228</v>
      </c>
      <c r="D302">
        <v>0.28000000000000003</v>
      </c>
      <c r="E302">
        <v>0.73</v>
      </c>
    </row>
    <row r="303" spans="1:5" x14ac:dyDescent="0.25">
      <c r="A303" t="s">
        <v>178</v>
      </c>
      <c r="B303" t="s">
        <v>272</v>
      </c>
      <c r="C303">
        <v>1.78481012658228</v>
      </c>
      <c r="D303">
        <v>0.78</v>
      </c>
      <c r="E303">
        <v>1.46</v>
      </c>
    </row>
    <row r="304" spans="1:5" x14ac:dyDescent="0.25">
      <c r="A304" t="s">
        <v>178</v>
      </c>
      <c r="B304" t="s">
        <v>181</v>
      </c>
      <c r="C304">
        <v>1.78481012658228</v>
      </c>
      <c r="D304">
        <v>1.57</v>
      </c>
      <c r="E304">
        <v>1.32</v>
      </c>
    </row>
    <row r="305" spans="1:5" x14ac:dyDescent="0.25">
      <c r="A305" t="s">
        <v>178</v>
      </c>
      <c r="B305" t="s">
        <v>180</v>
      </c>
      <c r="C305">
        <v>1.78481012658228</v>
      </c>
      <c r="D305">
        <v>0.67</v>
      </c>
      <c r="E305">
        <v>1.17</v>
      </c>
    </row>
    <row r="306" spans="1:5" x14ac:dyDescent="0.25">
      <c r="A306" t="s">
        <v>178</v>
      </c>
      <c r="B306" t="s">
        <v>270</v>
      </c>
      <c r="C306">
        <v>1.78481012658228</v>
      </c>
      <c r="D306">
        <v>0.28000000000000003</v>
      </c>
      <c r="E306">
        <v>0.55000000000000004</v>
      </c>
    </row>
    <row r="307" spans="1:5" x14ac:dyDescent="0.25">
      <c r="A307" t="s">
        <v>178</v>
      </c>
      <c r="B307" t="s">
        <v>271</v>
      </c>
      <c r="C307">
        <v>1.78481012658228</v>
      </c>
      <c r="D307">
        <v>0.84</v>
      </c>
      <c r="E307">
        <v>0.55000000000000004</v>
      </c>
    </row>
    <row r="308" spans="1:5" x14ac:dyDescent="0.25">
      <c r="A308" t="s">
        <v>178</v>
      </c>
      <c r="B308" t="s">
        <v>274</v>
      </c>
      <c r="C308">
        <v>1.78481012658228</v>
      </c>
      <c r="D308">
        <v>1.68</v>
      </c>
      <c r="E308">
        <v>1.1000000000000001</v>
      </c>
    </row>
    <row r="309" spans="1:5" x14ac:dyDescent="0.25">
      <c r="A309" t="s">
        <v>178</v>
      </c>
      <c r="B309" t="s">
        <v>179</v>
      </c>
      <c r="C309">
        <v>1.78481012658228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1.78481012658228</v>
      </c>
      <c r="D310">
        <v>1.87</v>
      </c>
      <c r="E310">
        <v>0.98</v>
      </c>
    </row>
    <row r="311" spans="1:5" x14ac:dyDescent="0.25">
      <c r="A311" t="s">
        <v>10</v>
      </c>
      <c r="B311" t="s">
        <v>222</v>
      </c>
      <c r="C311">
        <v>1.60606060606061</v>
      </c>
      <c r="D311">
        <v>0.73</v>
      </c>
      <c r="E311">
        <v>1.29</v>
      </c>
    </row>
    <row r="312" spans="1:5" x14ac:dyDescent="0.25">
      <c r="A312" t="s">
        <v>10</v>
      </c>
      <c r="B312" t="s">
        <v>226</v>
      </c>
      <c r="C312">
        <v>1.60606060606061</v>
      </c>
      <c r="D312">
        <v>0.62</v>
      </c>
      <c r="E312">
        <v>0.98</v>
      </c>
    </row>
    <row r="313" spans="1:5" x14ac:dyDescent="0.25">
      <c r="A313" t="s">
        <v>10</v>
      </c>
      <c r="B313" t="s">
        <v>38</v>
      </c>
      <c r="C313">
        <v>1.60606060606061</v>
      </c>
      <c r="D313">
        <v>1</v>
      </c>
      <c r="E313">
        <v>0.84</v>
      </c>
    </row>
    <row r="314" spans="1:5" x14ac:dyDescent="0.25">
      <c r="A314" t="s">
        <v>10</v>
      </c>
      <c r="B314" t="s">
        <v>37</v>
      </c>
      <c r="C314">
        <v>1.60606060606061</v>
      </c>
      <c r="D314">
        <v>0.83</v>
      </c>
      <c r="E314">
        <v>1.05</v>
      </c>
    </row>
    <row r="315" spans="1:5" x14ac:dyDescent="0.25">
      <c r="A315" t="s">
        <v>10</v>
      </c>
      <c r="B315" t="s">
        <v>42</v>
      </c>
      <c r="C315">
        <v>1.60606060606061</v>
      </c>
      <c r="D315">
        <v>1.49</v>
      </c>
      <c r="E315">
        <v>0.98</v>
      </c>
    </row>
    <row r="316" spans="1:5" x14ac:dyDescent="0.25">
      <c r="A316" t="s">
        <v>10</v>
      </c>
      <c r="B316" t="s">
        <v>224</v>
      </c>
      <c r="C316">
        <v>1.60606060606061</v>
      </c>
      <c r="D316">
        <v>1.25</v>
      </c>
      <c r="E316">
        <v>0.7</v>
      </c>
    </row>
    <row r="317" spans="1:5" x14ac:dyDescent="0.25">
      <c r="A317" t="s">
        <v>10</v>
      </c>
      <c r="B317" t="s">
        <v>12</v>
      </c>
      <c r="C317">
        <v>1.60606060606061</v>
      </c>
      <c r="D317">
        <v>1.62</v>
      </c>
      <c r="E317">
        <v>0.98</v>
      </c>
    </row>
    <row r="318" spans="1:5" x14ac:dyDescent="0.25">
      <c r="A318" t="s">
        <v>10</v>
      </c>
      <c r="B318" t="s">
        <v>225</v>
      </c>
      <c r="C318">
        <v>1.60606060606061</v>
      </c>
      <c r="D318">
        <v>0.73</v>
      </c>
      <c r="E318">
        <v>1.29</v>
      </c>
    </row>
    <row r="319" spans="1:5" x14ac:dyDescent="0.25">
      <c r="A319" t="s">
        <v>10</v>
      </c>
      <c r="B319" t="s">
        <v>223</v>
      </c>
      <c r="C319">
        <v>1.60606060606061</v>
      </c>
      <c r="D319">
        <v>0</v>
      </c>
      <c r="E319">
        <v>1.17</v>
      </c>
    </row>
    <row r="320" spans="1:5" x14ac:dyDescent="0.25">
      <c r="A320" t="s">
        <v>10</v>
      </c>
      <c r="B320" t="s">
        <v>39</v>
      </c>
      <c r="C320">
        <v>1.60606060606061</v>
      </c>
      <c r="D320">
        <v>1.49</v>
      </c>
      <c r="E320">
        <v>0.7</v>
      </c>
    </row>
    <row r="321" spans="1:5" x14ac:dyDescent="0.25">
      <c r="A321" t="s">
        <v>10</v>
      </c>
      <c r="B321" t="s">
        <v>41</v>
      </c>
      <c r="C321">
        <v>1.60606060606061</v>
      </c>
      <c r="D321">
        <v>0.83</v>
      </c>
      <c r="E321">
        <v>0.7</v>
      </c>
    </row>
    <row r="322" spans="1:5" x14ac:dyDescent="0.25">
      <c r="A322" t="s">
        <v>10</v>
      </c>
      <c r="B322" t="s">
        <v>221</v>
      </c>
      <c r="C322">
        <v>1.60606060606061</v>
      </c>
      <c r="D322">
        <v>0.37</v>
      </c>
      <c r="E322">
        <v>1.26</v>
      </c>
    </row>
    <row r="323" spans="1:5" x14ac:dyDescent="0.25">
      <c r="A323" t="s">
        <v>10</v>
      </c>
      <c r="B323" t="s">
        <v>447</v>
      </c>
      <c r="C323">
        <v>1.60606060606061</v>
      </c>
      <c r="D323">
        <v>1.25</v>
      </c>
      <c r="E323">
        <v>0.84</v>
      </c>
    </row>
    <row r="324" spans="1:5" x14ac:dyDescent="0.25">
      <c r="A324" t="s">
        <v>10</v>
      </c>
      <c r="B324" t="s">
        <v>11</v>
      </c>
      <c r="C324">
        <v>1.60606060606061</v>
      </c>
      <c r="D324">
        <v>0.87</v>
      </c>
      <c r="E324">
        <v>0.98</v>
      </c>
    </row>
    <row r="325" spans="1:5" x14ac:dyDescent="0.25">
      <c r="A325" t="s">
        <v>10</v>
      </c>
      <c r="B325" t="s">
        <v>453</v>
      </c>
      <c r="C325">
        <v>1.60606060606061</v>
      </c>
      <c r="D325">
        <v>1.35</v>
      </c>
      <c r="E325">
        <v>0.7</v>
      </c>
    </row>
    <row r="326" spans="1:5" x14ac:dyDescent="0.25">
      <c r="A326" t="s">
        <v>10</v>
      </c>
      <c r="B326" t="s">
        <v>40</v>
      </c>
      <c r="C326">
        <v>1.60606060606061</v>
      </c>
      <c r="D326">
        <v>0.93</v>
      </c>
      <c r="E326">
        <v>1.76</v>
      </c>
    </row>
    <row r="327" spans="1:5" x14ac:dyDescent="0.25">
      <c r="A327" t="s">
        <v>10</v>
      </c>
      <c r="B327" t="s">
        <v>219</v>
      </c>
      <c r="C327">
        <v>1.60606060606061</v>
      </c>
      <c r="D327">
        <v>1.66</v>
      </c>
      <c r="E327">
        <v>0.82</v>
      </c>
    </row>
    <row r="328" spans="1:5" x14ac:dyDescent="0.25">
      <c r="A328" t="s">
        <v>10</v>
      </c>
      <c r="B328" t="s">
        <v>220</v>
      </c>
      <c r="C328">
        <v>1.60606060606061</v>
      </c>
      <c r="D328">
        <v>1.1200000000000001</v>
      </c>
      <c r="E328">
        <v>0.84</v>
      </c>
    </row>
    <row r="329" spans="1:5" x14ac:dyDescent="0.25">
      <c r="A329" t="s">
        <v>35</v>
      </c>
      <c r="B329" t="s">
        <v>285</v>
      </c>
      <c r="C329">
        <v>1.5681818181818199</v>
      </c>
      <c r="D329">
        <v>1.53</v>
      </c>
      <c r="E329">
        <v>0.72</v>
      </c>
    </row>
    <row r="330" spans="1:5" x14ac:dyDescent="0.25">
      <c r="A330" t="s">
        <v>35</v>
      </c>
      <c r="B330" t="s">
        <v>36</v>
      </c>
      <c r="C330">
        <v>1.5681818181818199</v>
      </c>
      <c r="D330">
        <v>1.59</v>
      </c>
      <c r="E330">
        <v>0.67</v>
      </c>
    </row>
    <row r="331" spans="1:5" x14ac:dyDescent="0.25">
      <c r="A331" t="s">
        <v>35</v>
      </c>
      <c r="B331" t="s">
        <v>471</v>
      </c>
      <c r="C331">
        <v>1.5681818181818199</v>
      </c>
      <c r="D331">
        <v>0.89</v>
      </c>
      <c r="E331">
        <v>0.9</v>
      </c>
    </row>
    <row r="332" spans="1:5" x14ac:dyDescent="0.25">
      <c r="A332" t="s">
        <v>35</v>
      </c>
      <c r="B332" t="s">
        <v>282</v>
      </c>
      <c r="C332">
        <v>1.5681818181818199</v>
      </c>
      <c r="D332">
        <v>1.43</v>
      </c>
      <c r="E332">
        <v>0.9</v>
      </c>
    </row>
    <row r="333" spans="1:5" x14ac:dyDescent="0.25">
      <c r="A333" t="s">
        <v>35</v>
      </c>
      <c r="B333" t="s">
        <v>213</v>
      </c>
      <c r="C333">
        <v>1.5681818181818199</v>
      </c>
      <c r="D333">
        <v>1.02</v>
      </c>
      <c r="E333">
        <v>0.72</v>
      </c>
    </row>
    <row r="334" spans="1:5" x14ac:dyDescent="0.25">
      <c r="A334" t="s">
        <v>35</v>
      </c>
      <c r="B334" t="s">
        <v>474</v>
      </c>
      <c r="C334">
        <v>1.5681818181818199</v>
      </c>
      <c r="D334">
        <v>1.02</v>
      </c>
      <c r="E334">
        <v>0.9</v>
      </c>
    </row>
    <row r="335" spans="1:5" x14ac:dyDescent="0.25">
      <c r="A335" t="s">
        <v>35</v>
      </c>
      <c r="B335" t="s">
        <v>217</v>
      </c>
      <c r="C335">
        <v>1.5681818181818199</v>
      </c>
      <c r="D335">
        <v>1.02</v>
      </c>
      <c r="E335">
        <v>1.44</v>
      </c>
    </row>
    <row r="336" spans="1:5" x14ac:dyDescent="0.25">
      <c r="A336" t="s">
        <v>35</v>
      </c>
      <c r="B336" t="s">
        <v>214</v>
      </c>
      <c r="C336">
        <v>1.5681818181818199</v>
      </c>
      <c r="D336">
        <v>1.1499999999999999</v>
      </c>
      <c r="E336">
        <v>1.08</v>
      </c>
    </row>
    <row r="337" spans="1:5" x14ac:dyDescent="0.25">
      <c r="A337" t="s">
        <v>35</v>
      </c>
      <c r="B337" t="s">
        <v>283</v>
      </c>
      <c r="C337">
        <v>1.5681818181818199</v>
      </c>
      <c r="D337">
        <v>0.77</v>
      </c>
      <c r="E337">
        <v>2.16</v>
      </c>
    </row>
    <row r="338" spans="1:5" x14ac:dyDescent="0.25">
      <c r="A338" t="s">
        <v>35</v>
      </c>
      <c r="B338" t="s">
        <v>475</v>
      </c>
      <c r="C338">
        <v>1.5681818181818199</v>
      </c>
      <c r="D338">
        <v>0.38</v>
      </c>
      <c r="E338">
        <v>0.72</v>
      </c>
    </row>
    <row r="339" spans="1:5" x14ac:dyDescent="0.25">
      <c r="A339" t="s">
        <v>35</v>
      </c>
      <c r="B339" t="s">
        <v>216</v>
      </c>
      <c r="C339">
        <v>1.5681818181818199</v>
      </c>
      <c r="D339">
        <v>1.1200000000000001</v>
      </c>
      <c r="E339">
        <v>0.67</v>
      </c>
    </row>
    <row r="340" spans="1:5" x14ac:dyDescent="0.25">
      <c r="A340" t="s">
        <v>35</v>
      </c>
      <c r="B340" t="s">
        <v>296</v>
      </c>
      <c r="C340">
        <v>1.5681818181818199</v>
      </c>
      <c r="D340">
        <v>0.89</v>
      </c>
      <c r="E340">
        <v>1.26</v>
      </c>
    </row>
    <row r="341" spans="1:5" x14ac:dyDescent="0.25">
      <c r="A341" t="s">
        <v>35</v>
      </c>
      <c r="B341" t="s">
        <v>284</v>
      </c>
      <c r="C341">
        <v>1.5681818181818199</v>
      </c>
      <c r="D341">
        <v>0.48</v>
      </c>
      <c r="E341">
        <v>1.57</v>
      </c>
    </row>
    <row r="342" spans="1:5" x14ac:dyDescent="0.25">
      <c r="A342" t="s">
        <v>35</v>
      </c>
      <c r="B342" t="s">
        <v>300</v>
      </c>
      <c r="C342">
        <v>1.5681818181818199</v>
      </c>
      <c r="D342">
        <v>0.85</v>
      </c>
      <c r="E342">
        <v>1.2</v>
      </c>
    </row>
    <row r="343" spans="1:5" x14ac:dyDescent="0.25">
      <c r="A343" t="s">
        <v>35</v>
      </c>
      <c r="B343" t="s">
        <v>215</v>
      </c>
      <c r="C343">
        <v>1.5681818181818199</v>
      </c>
      <c r="D343">
        <v>1.1200000000000001</v>
      </c>
      <c r="E343">
        <v>0.22</v>
      </c>
    </row>
    <row r="344" spans="1:5" x14ac:dyDescent="0.25">
      <c r="A344" t="s">
        <v>35</v>
      </c>
      <c r="B344" t="s">
        <v>211</v>
      </c>
      <c r="C344">
        <v>1.5681818181818199</v>
      </c>
      <c r="D344">
        <v>1.28</v>
      </c>
      <c r="E344">
        <v>1.1200000000000001</v>
      </c>
    </row>
    <row r="345" spans="1:5" x14ac:dyDescent="0.25">
      <c r="A345" t="s">
        <v>35</v>
      </c>
      <c r="B345" t="s">
        <v>295</v>
      </c>
      <c r="C345">
        <v>1.5681818181818199</v>
      </c>
      <c r="D345">
        <v>1.1200000000000001</v>
      </c>
      <c r="E345">
        <v>0.67</v>
      </c>
    </row>
    <row r="346" spans="1:5" x14ac:dyDescent="0.25">
      <c r="A346" t="s">
        <v>35</v>
      </c>
      <c r="B346" t="s">
        <v>212</v>
      </c>
      <c r="C346">
        <v>1.5681818181818199</v>
      </c>
      <c r="D346">
        <v>0.32</v>
      </c>
      <c r="E346">
        <v>1.1200000000000001</v>
      </c>
    </row>
    <row r="347" spans="1:5" x14ac:dyDescent="0.25">
      <c r="A347" t="s">
        <v>35</v>
      </c>
      <c r="B347" t="s">
        <v>218</v>
      </c>
      <c r="C347">
        <v>1.5681818181818199</v>
      </c>
      <c r="D347">
        <v>1.28</v>
      </c>
      <c r="E347">
        <v>1.1200000000000001</v>
      </c>
    </row>
    <row r="348" spans="1:5" x14ac:dyDescent="0.25">
      <c r="A348" t="s">
        <v>35</v>
      </c>
      <c r="B348" t="s">
        <v>286</v>
      </c>
      <c r="C348">
        <v>1.5681818181818199</v>
      </c>
      <c r="D348">
        <v>0.8</v>
      </c>
      <c r="E348">
        <v>0.67</v>
      </c>
    </row>
    <row r="349" spans="1:5" x14ac:dyDescent="0.25">
      <c r="A349" t="s">
        <v>485</v>
      </c>
      <c r="B349" t="s">
        <v>486</v>
      </c>
      <c r="C349">
        <v>1.3902439024390201</v>
      </c>
      <c r="D349">
        <v>0.54</v>
      </c>
      <c r="E349">
        <v>1.59</v>
      </c>
    </row>
    <row r="350" spans="1:5" x14ac:dyDescent="0.25">
      <c r="A350" t="s">
        <v>485</v>
      </c>
      <c r="B350" t="s">
        <v>488</v>
      </c>
      <c r="C350">
        <v>1.3902439024390201</v>
      </c>
      <c r="D350">
        <v>3.12</v>
      </c>
      <c r="E350">
        <v>0.61</v>
      </c>
    </row>
    <row r="351" spans="1:5" x14ac:dyDescent="0.25">
      <c r="A351" t="s">
        <v>485</v>
      </c>
      <c r="B351" t="s">
        <v>490</v>
      </c>
      <c r="C351">
        <v>1.3902439024390201</v>
      </c>
      <c r="D351">
        <v>1.68</v>
      </c>
      <c r="E351">
        <v>0.61</v>
      </c>
    </row>
    <row r="352" spans="1:5" x14ac:dyDescent="0.25">
      <c r="A352" t="s">
        <v>485</v>
      </c>
      <c r="B352" t="s">
        <v>492</v>
      </c>
      <c r="C352">
        <v>1.3902439024390201</v>
      </c>
      <c r="D352">
        <v>1.44</v>
      </c>
      <c r="E352">
        <v>1.52</v>
      </c>
    </row>
    <row r="353" spans="1:5" x14ac:dyDescent="0.25">
      <c r="A353" t="s">
        <v>485</v>
      </c>
      <c r="B353" t="s">
        <v>494</v>
      </c>
      <c r="C353">
        <v>1.3902439024390201</v>
      </c>
      <c r="D353">
        <v>1.68</v>
      </c>
      <c r="E353">
        <v>0</v>
      </c>
    </row>
    <row r="354" spans="1:5" x14ac:dyDescent="0.25">
      <c r="A354" t="s">
        <v>485</v>
      </c>
      <c r="B354" t="s">
        <v>496</v>
      </c>
      <c r="C354">
        <v>1.3902439024390201</v>
      </c>
      <c r="D354">
        <v>0.96</v>
      </c>
      <c r="E354">
        <v>0.3</v>
      </c>
    </row>
    <row r="355" spans="1:5" x14ac:dyDescent="0.25">
      <c r="A355" t="s">
        <v>485</v>
      </c>
      <c r="B355" t="s">
        <v>498</v>
      </c>
      <c r="C355">
        <v>1.3902439024390201</v>
      </c>
      <c r="D355">
        <v>0.24</v>
      </c>
      <c r="E355">
        <v>0</v>
      </c>
    </row>
    <row r="356" spans="1:5" x14ac:dyDescent="0.25">
      <c r="A356" t="s">
        <v>485</v>
      </c>
      <c r="B356" t="s">
        <v>495</v>
      </c>
      <c r="C356">
        <v>1.3902439024390201</v>
      </c>
    </row>
    <row r="357" spans="1:5" x14ac:dyDescent="0.25">
      <c r="A357" t="s">
        <v>485</v>
      </c>
      <c r="B357" t="s">
        <v>493</v>
      </c>
      <c r="C357">
        <v>1.3902439024390201</v>
      </c>
    </row>
    <row r="358" spans="1:5" x14ac:dyDescent="0.25">
      <c r="A358" t="s">
        <v>485</v>
      </c>
      <c r="B358" t="s">
        <v>489</v>
      </c>
      <c r="C358">
        <v>1.3902439024390201</v>
      </c>
    </row>
    <row r="359" spans="1:5" x14ac:dyDescent="0.25">
      <c r="A359" t="s">
        <v>485</v>
      </c>
      <c r="B359" t="s">
        <v>497</v>
      </c>
      <c r="C359">
        <v>1.3902439024390201</v>
      </c>
    </row>
    <row r="360" spans="1:5" x14ac:dyDescent="0.25">
      <c r="A360" t="s">
        <v>485</v>
      </c>
      <c r="B360" t="s">
        <v>499</v>
      </c>
      <c r="C360">
        <v>1.3902439024390201</v>
      </c>
    </row>
    <row r="361" spans="1:5" x14ac:dyDescent="0.25">
      <c r="A361" t="s">
        <v>485</v>
      </c>
      <c r="B361" t="s">
        <v>487</v>
      </c>
      <c r="C361">
        <v>1.3902439024390201</v>
      </c>
    </row>
    <row r="362" spans="1:5" x14ac:dyDescent="0.25">
      <c r="A362" t="s">
        <v>485</v>
      </c>
      <c r="B362" t="s">
        <v>491</v>
      </c>
      <c r="C362">
        <v>1.3902439024390201</v>
      </c>
    </row>
    <row r="363" spans="1:5" x14ac:dyDescent="0.25">
      <c r="A363" t="s">
        <v>192</v>
      </c>
      <c r="B363" t="s">
        <v>281</v>
      </c>
      <c r="C363">
        <v>1.44444444444444</v>
      </c>
      <c r="D363">
        <v>1.1100000000000001</v>
      </c>
      <c r="E363">
        <v>0.59</v>
      </c>
    </row>
    <row r="364" spans="1:5" x14ac:dyDescent="0.25">
      <c r="A364" t="s">
        <v>192</v>
      </c>
      <c r="B364" t="s">
        <v>205</v>
      </c>
      <c r="C364">
        <v>1.44444444444444</v>
      </c>
      <c r="D364">
        <v>0.83</v>
      </c>
      <c r="E364">
        <v>1.18</v>
      </c>
    </row>
    <row r="365" spans="1:5" x14ac:dyDescent="0.25">
      <c r="A365" t="s">
        <v>192</v>
      </c>
      <c r="B365" t="s">
        <v>199</v>
      </c>
      <c r="C365">
        <v>1.44444444444444</v>
      </c>
      <c r="D365">
        <v>1.04</v>
      </c>
      <c r="E365">
        <v>2.21</v>
      </c>
    </row>
    <row r="366" spans="1:5" x14ac:dyDescent="0.25">
      <c r="A366" t="s">
        <v>192</v>
      </c>
      <c r="B366" t="s">
        <v>204</v>
      </c>
      <c r="C366">
        <v>1.44444444444444</v>
      </c>
      <c r="D366">
        <v>1.1100000000000001</v>
      </c>
      <c r="E366">
        <v>0.39</v>
      </c>
    </row>
    <row r="367" spans="1:5" x14ac:dyDescent="0.25">
      <c r="A367" t="s">
        <v>192</v>
      </c>
      <c r="B367" t="s">
        <v>200</v>
      </c>
      <c r="C367">
        <v>1.44444444444444</v>
      </c>
      <c r="D367">
        <v>0.69</v>
      </c>
      <c r="E367">
        <v>0.98</v>
      </c>
    </row>
    <row r="368" spans="1:5" x14ac:dyDescent="0.25">
      <c r="A368" t="s">
        <v>192</v>
      </c>
      <c r="B368" t="s">
        <v>280</v>
      </c>
      <c r="C368">
        <v>1.44444444444444</v>
      </c>
      <c r="D368">
        <v>0.97</v>
      </c>
      <c r="E368">
        <v>1.18</v>
      </c>
    </row>
    <row r="369" spans="1:5" x14ac:dyDescent="0.25">
      <c r="A369" t="s">
        <v>192</v>
      </c>
      <c r="B369" t="s">
        <v>196</v>
      </c>
      <c r="C369">
        <v>1.44444444444444</v>
      </c>
      <c r="D369">
        <v>0.52</v>
      </c>
      <c r="E369">
        <v>0.49</v>
      </c>
    </row>
    <row r="370" spans="1:5" x14ac:dyDescent="0.25">
      <c r="A370" t="s">
        <v>192</v>
      </c>
      <c r="B370" t="s">
        <v>202</v>
      </c>
      <c r="C370">
        <v>1.44444444444444</v>
      </c>
      <c r="D370">
        <v>0.69</v>
      </c>
      <c r="E370">
        <v>0.98</v>
      </c>
    </row>
    <row r="371" spans="1:5" x14ac:dyDescent="0.25">
      <c r="A371" t="s">
        <v>192</v>
      </c>
      <c r="B371" t="s">
        <v>193</v>
      </c>
      <c r="C371">
        <v>1.44444444444444</v>
      </c>
      <c r="D371">
        <v>2.77</v>
      </c>
      <c r="E371">
        <v>0.25</v>
      </c>
    </row>
    <row r="372" spans="1:5" x14ac:dyDescent="0.25">
      <c r="A372" t="s">
        <v>192</v>
      </c>
      <c r="B372" t="s">
        <v>197</v>
      </c>
      <c r="C372">
        <v>1.44444444444444</v>
      </c>
      <c r="D372">
        <v>1.1100000000000001</v>
      </c>
      <c r="E372">
        <v>0.98</v>
      </c>
    </row>
    <row r="373" spans="1:5" x14ac:dyDescent="0.25">
      <c r="A373" t="s">
        <v>192</v>
      </c>
      <c r="B373" t="s">
        <v>194</v>
      </c>
      <c r="C373">
        <v>1.44444444444444</v>
      </c>
      <c r="D373">
        <v>0.52</v>
      </c>
      <c r="E373">
        <v>1.23</v>
      </c>
    </row>
    <row r="374" spans="1:5" x14ac:dyDescent="0.25">
      <c r="A374" t="s">
        <v>192</v>
      </c>
      <c r="B374" t="s">
        <v>201</v>
      </c>
      <c r="C374">
        <v>1.44444444444444</v>
      </c>
      <c r="D374">
        <v>0.69</v>
      </c>
      <c r="E374">
        <v>1.57</v>
      </c>
    </row>
    <row r="375" spans="1:5" x14ac:dyDescent="0.25">
      <c r="A375" t="s">
        <v>32</v>
      </c>
      <c r="B375" t="s">
        <v>208</v>
      </c>
      <c r="C375">
        <v>1.3333333333333299</v>
      </c>
      <c r="D375">
        <v>1.31</v>
      </c>
      <c r="E375">
        <v>0.38</v>
      </c>
    </row>
    <row r="376" spans="1:5" x14ac:dyDescent="0.25">
      <c r="A376" t="s">
        <v>32</v>
      </c>
      <c r="B376" t="s">
        <v>33</v>
      </c>
      <c r="C376">
        <v>1.3333333333333299</v>
      </c>
      <c r="D376">
        <v>1.1299999999999999</v>
      </c>
      <c r="E376">
        <v>1.5</v>
      </c>
    </row>
    <row r="377" spans="1:5" x14ac:dyDescent="0.25">
      <c r="A377" t="s">
        <v>32</v>
      </c>
      <c r="B377" t="s">
        <v>362</v>
      </c>
      <c r="C377">
        <v>1.3333333333333299</v>
      </c>
      <c r="D377">
        <v>1.88</v>
      </c>
      <c r="E377">
        <v>0.75</v>
      </c>
    </row>
    <row r="378" spans="1:5" x14ac:dyDescent="0.25">
      <c r="A378" t="s">
        <v>32</v>
      </c>
      <c r="B378" t="s">
        <v>209</v>
      </c>
      <c r="C378">
        <v>1.3333333333333299</v>
      </c>
      <c r="D378">
        <v>1.5</v>
      </c>
      <c r="E378">
        <v>1.35</v>
      </c>
    </row>
    <row r="379" spans="1:5" x14ac:dyDescent="0.25">
      <c r="A379" t="s">
        <v>32</v>
      </c>
      <c r="B379" t="s">
        <v>198</v>
      </c>
      <c r="C379">
        <v>1.3333333333333299</v>
      </c>
      <c r="D379">
        <v>0.75</v>
      </c>
      <c r="E379">
        <v>0.75</v>
      </c>
    </row>
    <row r="380" spans="1:5" x14ac:dyDescent="0.25">
      <c r="A380" t="s">
        <v>32</v>
      </c>
      <c r="B380" t="s">
        <v>206</v>
      </c>
      <c r="C380">
        <v>1.3333333333333299</v>
      </c>
      <c r="D380">
        <v>1.05</v>
      </c>
      <c r="E380">
        <v>0.9</v>
      </c>
    </row>
    <row r="381" spans="1:5" x14ac:dyDescent="0.25">
      <c r="A381" t="s">
        <v>32</v>
      </c>
      <c r="B381" t="s">
        <v>34</v>
      </c>
      <c r="C381">
        <v>1.3333333333333299</v>
      </c>
      <c r="D381">
        <v>0.3</v>
      </c>
      <c r="E381">
        <v>1.2</v>
      </c>
    </row>
    <row r="382" spans="1:5" x14ac:dyDescent="0.25">
      <c r="A382" t="s">
        <v>32</v>
      </c>
      <c r="B382" t="s">
        <v>195</v>
      </c>
      <c r="C382">
        <v>1.3333333333333299</v>
      </c>
      <c r="D382">
        <v>0.45</v>
      </c>
      <c r="E382">
        <v>1.8</v>
      </c>
    </row>
    <row r="383" spans="1:5" x14ac:dyDescent="0.25">
      <c r="A383" t="s">
        <v>32</v>
      </c>
      <c r="B383" t="s">
        <v>210</v>
      </c>
      <c r="C383">
        <v>1.3333333333333299</v>
      </c>
      <c r="D383">
        <v>1.35</v>
      </c>
      <c r="E383">
        <v>0.3</v>
      </c>
    </row>
    <row r="384" spans="1:5" x14ac:dyDescent="0.25">
      <c r="A384" t="s">
        <v>32</v>
      </c>
      <c r="B384" t="s">
        <v>207</v>
      </c>
      <c r="C384">
        <v>1.3333333333333299</v>
      </c>
      <c r="D384">
        <v>0.38</v>
      </c>
      <c r="E384">
        <v>0.94</v>
      </c>
    </row>
    <row r="385" spans="1:5" x14ac:dyDescent="0.25">
      <c r="A385" t="s">
        <v>298</v>
      </c>
      <c r="B385" t="s">
        <v>299</v>
      </c>
      <c r="C385">
        <v>1.66</v>
      </c>
      <c r="D385">
        <v>0.96</v>
      </c>
      <c r="E385">
        <v>0.96</v>
      </c>
    </row>
    <row r="386" spans="1:5" x14ac:dyDescent="0.25">
      <c r="A386" t="s">
        <v>298</v>
      </c>
      <c r="B386" t="s">
        <v>324</v>
      </c>
      <c r="C386">
        <v>1.66</v>
      </c>
      <c r="D386">
        <v>0.72</v>
      </c>
      <c r="E386">
        <v>1.64</v>
      </c>
    </row>
    <row r="387" spans="1:5" x14ac:dyDescent="0.25">
      <c r="A387" t="s">
        <v>298</v>
      </c>
      <c r="B387" t="s">
        <v>325</v>
      </c>
      <c r="C387">
        <v>1.66</v>
      </c>
      <c r="D387">
        <v>1.2</v>
      </c>
      <c r="E387">
        <v>0.68</v>
      </c>
    </row>
    <row r="388" spans="1:5" x14ac:dyDescent="0.25">
      <c r="A388" t="s">
        <v>298</v>
      </c>
      <c r="B388" t="s">
        <v>331</v>
      </c>
      <c r="C388">
        <v>1.66</v>
      </c>
      <c r="D388">
        <v>0.96</v>
      </c>
      <c r="E388">
        <v>0.96</v>
      </c>
    </row>
    <row r="389" spans="1:5" x14ac:dyDescent="0.25">
      <c r="A389" t="s">
        <v>298</v>
      </c>
      <c r="B389" t="s">
        <v>363</v>
      </c>
      <c r="C389">
        <v>1.66</v>
      </c>
      <c r="D389">
        <v>1.45</v>
      </c>
      <c r="E389">
        <v>0.82</v>
      </c>
    </row>
    <row r="390" spans="1:5" x14ac:dyDescent="0.25">
      <c r="A390" t="s">
        <v>298</v>
      </c>
      <c r="B390" t="s">
        <v>203</v>
      </c>
      <c r="C390">
        <v>1.66</v>
      </c>
      <c r="D390">
        <v>1.08</v>
      </c>
      <c r="E390">
        <v>1.23</v>
      </c>
    </row>
    <row r="391" spans="1:5" x14ac:dyDescent="0.25">
      <c r="A391" t="s">
        <v>298</v>
      </c>
      <c r="B391" t="s">
        <v>330</v>
      </c>
      <c r="C391">
        <v>1.66</v>
      </c>
      <c r="D391">
        <v>1.08</v>
      </c>
      <c r="E391">
        <v>1.23</v>
      </c>
    </row>
    <row r="392" spans="1:5" x14ac:dyDescent="0.25">
      <c r="A392" t="s">
        <v>298</v>
      </c>
      <c r="B392" t="s">
        <v>338</v>
      </c>
      <c r="C392">
        <v>1.66</v>
      </c>
      <c r="D392">
        <v>0.8</v>
      </c>
      <c r="E392">
        <v>0.91</v>
      </c>
    </row>
    <row r="393" spans="1:5" x14ac:dyDescent="0.25">
      <c r="A393" t="s">
        <v>298</v>
      </c>
      <c r="B393" t="s">
        <v>358</v>
      </c>
      <c r="C393">
        <v>1.66</v>
      </c>
      <c r="D393">
        <v>0.72</v>
      </c>
      <c r="E393">
        <v>1.1000000000000001</v>
      </c>
    </row>
    <row r="394" spans="1:5" x14ac:dyDescent="0.25">
      <c r="A394" t="s">
        <v>298</v>
      </c>
      <c r="B394" t="s">
        <v>366</v>
      </c>
      <c r="C394">
        <v>1.66</v>
      </c>
      <c r="D394">
        <v>1.08</v>
      </c>
      <c r="E394">
        <v>0.41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topLeftCell="A366" zoomScale="80" zoomScaleNormal="80" workbookViewId="0">
      <selection activeCell="A2" sqref="A2:E40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1.16455696202532</v>
      </c>
      <c r="D2">
        <v>0.17</v>
      </c>
      <c r="E2">
        <v>1.19</v>
      </c>
    </row>
    <row r="3" spans="1:5" x14ac:dyDescent="0.25">
      <c r="A3" t="s">
        <v>61</v>
      </c>
      <c r="B3" t="s">
        <v>64</v>
      </c>
      <c r="C3">
        <v>1.16455696202532</v>
      </c>
      <c r="D3">
        <v>0.51</v>
      </c>
      <c r="E3">
        <v>1.36</v>
      </c>
    </row>
    <row r="4" spans="1:5" x14ac:dyDescent="0.25">
      <c r="A4" t="s">
        <v>61</v>
      </c>
      <c r="B4" t="s">
        <v>65</v>
      </c>
      <c r="C4">
        <v>1.16455696202532</v>
      </c>
      <c r="D4">
        <v>0.68</v>
      </c>
      <c r="E4">
        <v>0.34</v>
      </c>
    </row>
    <row r="5" spans="1:5" x14ac:dyDescent="0.25">
      <c r="A5" t="s">
        <v>61</v>
      </c>
      <c r="B5" t="s">
        <v>242</v>
      </c>
      <c r="C5">
        <v>1.16455696202532</v>
      </c>
      <c r="D5">
        <v>0.45</v>
      </c>
      <c r="E5">
        <v>1.82</v>
      </c>
    </row>
    <row r="6" spans="1:5" x14ac:dyDescent="0.25">
      <c r="A6" t="s">
        <v>61</v>
      </c>
      <c r="B6" t="s">
        <v>71</v>
      </c>
      <c r="C6">
        <v>1.16455696202532</v>
      </c>
      <c r="D6">
        <v>0.68</v>
      </c>
      <c r="E6">
        <v>1.36</v>
      </c>
    </row>
    <row r="7" spans="1:5" x14ac:dyDescent="0.25">
      <c r="A7" t="s">
        <v>61</v>
      </c>
      <c r="B7" t="s">
        <v>62</v>
      </c>
      <c r="C7">
        <v>1.16455696202532</v>
      </c>
      <c r="D7">
        <v>1.02</v>
      </c>
      <c r="E7">
        <v>0.51</v>
      </c>
    </row>
    <row r="8" spans="1:5" x14ac:dyDescent="0.25">
      <c r="A8" t="s">
        <v>61</v>
      </c>
      <c r="B8" t="s">
        <v>311</v>
      </c>
      <c r="C8">
        <v>1.16455696202532</v>
      </c>
      <c r="D8">
        <v>0.68</v>
      </c>
      <c r="E8">
        <v>1.36</v>
      </c>
    </row>
    <row r="9" spans="1:5" x14ac:dyDescent="0.25">
      <c r="A9" t="s">
        <v>61</v>
      </c>
      <c r="B9" t="s">
        <v>239</v>
      </c>
      <c r="C9">
        <v>1.16455696202532</v>
      </c>
      <c r="D9">
        <v>2.38</v>
      </c>
      <c r="E9">
        <v>0.51</v>
      </c>
    </row>
    <row r="10" spans="1:5" x14ac:dyDescent="0.25">
      <c r="A10" t="s">
        <v>61</v>
      </c>
      <c r="B10" t="s">
        <v>66</v>
      </c>
      <c r="C10">
        <v>1.16455696202532</v>
      </c>
      <c r="D10">
        <v>1.19</v>
      </c>
      <c r="E10">
        <v>0.51</v>
      </c>
    </row>
    <row r="11" spans="1:5" x14ac:dyDescent="0.25">
      <c r="A11" t="s">
        <v>61</v>
      </c>
      <c r="B11" t="s">
        <v>241</v>
      </c>
      <c r="C11">
        <v>1.16455696202532</v>
      </c>
      <c r="D11">
        <v>0.68</v>
      </c>
      <c r="E11">
        <v>0.51</v>
      </c>
    </row>
    <row r="12" spans="1:5" x14ac:dyDescent="0.25">
      <c r="A12" t="s">
        <v>61</v>
      </c>
      <c r="B12" t="s">
        <v>67</v>
      </c>
      <c r="C12">
        <v>1.16455696202532</v>
      </c>
      <c r="D12">
        <v>0.51</v>
      </c>
      <c r="E12">
        <v>1.53</v>
      </c>
    </row>
    <row r="13" spans="1:5" x14ac:dyDescent="0.25">
      <c r="A13" t="s">
        <v>61</v>
      </c>
      <c r="B13" t="s">
        <v>289</v>
      </c>
      <c r="C13">
        <v>1.16455696202532</v>
      </c>
      <c r="D13">
        <v>0.51</v>
      </c>
      <c r="E13">
        <v>1.53</v>
      </c>
    </row>
    <row r="14" spans="1:5" x14ac:dyDescent="0.25">
      <c r="A14" t="s">
        <v>61</v>
      </c>
      <c r="B14" t="s">
        <v>318</v>
      </c>
      <c r="C14">
        <v>1.16455696202532</v>
      </c>
      <c r="D14">
        <v>0.85</v>
      </c>
      <c r="E14">
        <v>0.34</v>
      </c>
    </row>
    <row r="15" spans="1:5" x14ac:dyDescent="0.25">
      <c r="A15" t="s">
        <v>61</v>
      </c>
      <c r="B15" t="s">
        <v>337</v>
      </c>
      <c r="C15">
        <v>1.16455696202532</v>
      </c>
      <c r="D15">
        <v>0.85</v>
      </c>
      <c r="E15">
        <v>1.02</v>
      </c>
    </row>
    <row r="16" spans="1:5" x14ac:dyDescent="0.25">
      <c r="A16" t="s">
        <v>61</v>
      </c>
      <c r="B16" t="s">
        <v>82</v>
      </c>
      <c r="C16">
        <v>1.16455696202532</v>
      </c>
      <c r="D16">
        <v>0</v>
      </c>
      <c r="E16">
        <v>1.36</v>
      </c>
    </row>
    <row r="17" spans="1:5" x14ac:dyDescent="0.25">
      <c r="A17" t="s">
        <v>61</v>
      </c>
      <c r="B17" t="s">
        <v>87</v>
      </c>
      <c r="C17">
        <v>1.16455696202532</v>
      </c>
      <c r="D17">
        <v>0.51</v>
      </c>
      <c r="E17">
        <v>0.85</v>
      </c>
    </row>
    <row r="18" spans="1:5" x14ac:dyDescent="0.25">
      <c r="A18" t="s">
        <v>61</v>
      </c>
      <c r="B18" t="s">
        <v>240</v>
      </c>
      <c r="C18">
        <v>1.16455696202532</v>
      </c>
      <c r="D18">
        <v>1.02</v>
      </c>
      <c r="E18">
        <v>1.02</v>
      </c>
    </row>
    <row r="19" spans="1:5" x14ac:dyDescent="0.25">
      <c r="A19" t="s">
        <v>61</v>
      </c>
      <c r="B19" t="s">
        <v>238</v>
      </c>
      <c r="C19">
        <v>1.16455696202532</v>
      </c>
      <c r="D19">
        <v>0.85</v>
      </c>
      <c r="E19">
        <v>1.36</v>
      </c>
    </row>
    <row r="20" spans="1:5" x14ac:dyDescent="0.25">
      <c r="A20" t="s">
        <v>61</v>
      </c>
      <c r="B20" t="s">
        <v>69</v>
      </c>
      <c r="C20">
        <v>1.16455696202532</v>
      </c>
      <c r="D20">
        <v>1.19</v>
      </c>
      <c r="E20">
        <v>0.17</v>
      </c>
    </row>
    <row r="21" spans="1:5" x14ac:dyDescent="0.25">
      <c r="A21" t="s">
        <v>61</v>
      </c>
      <c r="B21" t="s">
        <v>70</v>
      </c>
      <c r="C21">
        <v>1.16455696202532</v>
      </c>
      <c r="D21">
        <v>1.02</v>
      </c>
      <c r="E21">
        <v>1.53</v>
      </c>
    </row>
    <row r="22" spans="1:5" x14ac:dyDescent="0.25">
      <c r="A22" t="s">
        <v>72</v>
      </c>
      <c r="B22" t="s">
        <v>63</v>
      </c>
      <c r="C22">
        <v>1.11805555555556</v>
      </c>
      <c r="D22">
        <v>1.18</v>
      </c>
      <c r="E22">
        <v>0.59</v>
      </c>
    </row>
    <row r="23" spans="1:5" x14ac:dyDescent="0.25">
      <c r="A23" t="s">
        <v>72</v>
      </c>
      <c r="B23" t="s">
        <v>90</v>
      </c>
      <c r="C23">
        <v>1.11805555555556</v>
      </c>
      <c r="D23">
        <v>0.83</v>
      </c>
      <c r="E23">
        <v>1.3</v>
      </c>
    </row>
    <row r="24" spans="1:5" x14ac:dyDescent="0.25">
      <c r="A24" t="s">
        <v>72</v>
      </c>
      <c r="B24" t="s">
        <v>103</v>
      </c>
      <c r="C24">
        <v>1.11805555555556</v>
      </c>
      <c r="D24">
        <v>0.95</v>
      </c>
      <c r="E24">
        <v>1.06</v>
      </c>
    </row>
    <row r="25" spans="1:5" x14ac:dyDescent="0.25">
      <c r="A25" t="s">
        <v>72</v>
      </c>
      <c r="B25" t="s">
        <v>89</v>
      </c>
      <c r="C25">
        <v>1.11805555555556</v>
      </c>
      <c r="D25">
        <v>0.47</v>
      </c>
      <c r="E25">
        <v>1.06</v>
      </c>
    </row>
    <row r="26" spans="1:5" x14ac:dyDescent="0.25">
      <c r="A26" t="s">
        <v>72</v>
      </c>
      <c r="B26" t="s">
        <v>88</v>
      </c>
      <c r="C26">
        <v>1.11805555555556</v>
      </c>
      <c r="D26">
        <v>0.83</v>
      </c>
      <c r="E26">
        <v>0.59</v>
      </c>
    </row>
    <row r="27" spans="1:5" x14ac:dyDescent="0.25">
      <c r="A27" t="s">
        <v>72</v>
      </c>
      <c r="B27" t="s">
        <v>106</v>
      </c>
      <c r="C27">
        <v>1.11805555555556</v>
      </c>
      <c r="D27">
        <v>0.35</v>
      </c>
      <c r="E27">
        <v>2.13</v>
      </c>
    </row>
    <row r="28" spans="1:5" x14ac:dyDescent="0.25">
      <c r="A28" t="s">
        <v>72</v>
      </c>
      <c r="B28" t="s">
        <v>102</v>
      </c>
      <c r="C28">
        <v>1.11805555555556</v>
      </c>
      <c r="D28">
        <v>0.47</v>
      </c>
      <c r="E28">
        <v>1.06</v>
      </c>
    </row>
    <row r="29" spans="1:5" x14ac:dyDescent="0.25">
      <c r="A29" t="s">
        <v>72</v>
      </c>
      <c r="B29" t="s">
        <v>86</v>
      </c>
      <c r="C29">
        <v>1.11805555555556</v>
      </c>
      <c r="D29">
        <v>0.59</v>
      </c>
      <c r="E29">
        <v>0.71</v>
      </c>
    </row>
    <row r="30" spans="1:5" x14ac:dyDescent="0.25">
      <c r="A30" t="s">
        <v>72</v>
      </c>
      <c r="B30" t="s">
        <v>367</v>
      </c>
      <c r="C30">
        <v>1.11805555555556</v>
      </c>
      <c r="D30">
        <v>0.71</v>
      </c>
      <c r="E30">
        <v>1.3</v>
      </c>
    </row>
    <row r="31" spans="1:5" x14ac:dyDescent="0.25">
      <c r="A31" t="s">
        <v>72</v>
      </c>
      <c r="B31" t="s">
        <v>74</v>
      </c>
      <c r="C31">
        <v>1.11805555555556</v>
      </c>
      <c r="D31">
        <v>0.83</v>
      </c>
      <c r="E31">
        <v>0.83</v>
      </c>
    </row>
    <row r="32" spans="1:5" x14ac:dyDescent="0.25">
      <c r="A32" t="s">
        <v>72</v>
      </c>
      <c r="B32" t="s">
        <v>73</v>
      </c>
      <c r="C32">
        <v>1.11805555555556</v>
      </c>
      <c r="D32">
        <v>0.35</v>
      </c>
      <c r="E32">
        <v>0.71</v>
      </c>
    </row>
    <row r="33" spans="1:5" x14ac:dyDescent="0.25">
      <c r="A33" t="s">
        <v>72</v>
      </c>
      <c r="B33" t="s">
        <v>85</v>
      </c>
      <c r="C33">
        <v>1.11805555555556</v>
      </c>
      <c r="D33">
        <v>1.18</v>
      </c>
      <c r="E33">
        <v>0.59</v>
      </c>
    </row>
    <row r="34" spans="1:5" x14ac:dyDescent="0.25">
      <c r="A34" t="s">
        <v>72</v>
      </c>
      <c r="B34" t="s">
        <v>83</v>
      </c>
      <c r="C34">
        <v>1.11805555555556</v>
      </c>
      <c r="D34">
        <v>0.24</v>
      </c>
      <c r="E34">
        <v>0.59</v>
      </c>
    </row>
    <row r="35" spans="1:5" x14ac:dyDescent="0.25">
      <c r="A35" t="s">
        <v>72</v>
      </c>
      <c r="B35" t="s">
        <v>326</v>
      </c>
      <c r="C35">
        <v>1.11805555555556</v>
      </c>
      <c r="D35">
        <v>0.47</v>
      </c>
      <c r="E35">
        <v>1.3</v>
      </c>
    </row>
    <row r="36" spans="1:5" x14ac:dyDescent="0.25">
      <c r="A36" t="s">
        <v>72</v>
      </c>
      <c r="B36" t="s">
        <v>76</v>
      </c>
      <c r="C36">
        <v>1.11805555555556</v>
      </c>
      <c r="D36">
        <v>0.71</v>
      </c>
      <c r="E36">
        <v>1.06</v>
      </c>
    </row>
    <row r="37" spans="1:5" x14ac:dyDescent="0.25">
      <c r="A37" t="s">
        <v>72</v>
      </c>
      <c r="B37" t="s">
        <v>81</v>
      </c>
      <c r="C37">
        <v>1.11805555555556</v>
      </c>
      <c r="D37">
        <v>0.83</v>
      </c>
      <c r="E37">
        <v>1.42</v>
      </c>
    </row>
    <row r="38" spans="1:5" x14ac:dyDescent="0.25">
      <c r="A38" t="s">
        <v>72</v>
      </c>
      <c r="B38" t="s">
        <v>68</v>
      </c>
      <c r="C38">
        <v>1.11805555555556</v>
      </c>
      <c r="D38">
        <v>1.54</v>
      </c>
      <c r="E38">
        <v>1.06</v>
      </c>
    </row>
    <row r="39" spans="1:5" x14ac:dyDescent="0.25">
      <c r="A39" t="s">
        <v>72</v>
      </c>
      <c r="B39" t="s">
        <v>365</v>
      </c>
      <c r="C39">
        <v>1.11805555555556</v>
      </c>
      <c r="D39">
        <v>1.42</v>
      </c>
      <c r="E39">
        <v>1.54</v>
      </c>
    </row>
    <row r="40" spans="1:5" x14ac:dyDescent="0.25">
      <c r="A40" t="s">
        <v>72</v>
      </c>
      <c r="B40" t="s">
        <v>79</v>
      </c>
      <c r="C40">
        <v>1.11805555555556</v>
      </c>
      <c r="D40">
        <v>1.3</v>
      </c>
      <c r="E40">
        <v>1.06</v>
      </c>
    </row>
    <row r="41" spans="1:5" x14ac:dyDescent="0.25">
      <c r="A41" t="s">
        <v>72</v>
      </c>
      <c r="B41" t="s">
        <v>75</v>
      </c>
      <c r="C41">
        <v>1.11805555555556</v>
      </c>
      <c r="D41">
        <v>0.83</v>
      </c>
      <c r="E41">
        <v>0.95</v>
      </c>
    </row>
    <row r="42" spans="1:5" x14ac:dyDescent="0.25">
      <c r="A42" t="s">
        <v>72</v>
      </c>
      <c r="B42" t="s">
        <v>77</v>
      </c>
      <c r="C42">
        <v>1.11805555555556</v>
      </c>
      <c r="D42">
        <v>0.83</v>
      </c>
      <c r="E42">
        <v>0.12</v>
      </c>
    </row>
    <row r="43" spans="1:5" x14ac:dyDescent="0.25">
      <c r="A43" t="s">
        <v>72</v>
      </c>
      <c r="B43" t="s">
        <v>80</v>
      </c>
      <c r="C43">
        <v>1.11805555555556</v>
      </c>
      <c r="D43">
        <v>0.59</v>
      </c>
      <c r="E43">
        <v>0.95</v>
      </c>
    </row>
    <row r="44" spans="1:5" x14ac:dyDescent="0.25">
      <c r="A44" t="s">
        <v>72</v>
      </c>
      <c r="B44" t="s">
        <v>78</v>
      </c>
      <c r="C44">
        <v>1.11805555555556</v>
      </c>
      <c r="D44">
        <v>1.06</v>
      </c>
      <c r="E44">
        <v>0.95</v>
      </c>
    </row>
    <row r="45" spans="1:5" x14ac:dyDescent="0.25">
      <c r="A45" t="s">
        <v>72</v>
      </c>
      <c r="B45" t="s">
        <v>237</v>
      </c>
      <c r="C45">
        <v>1.11805555555556</v>
      </c>
      <c r="D45">
        <v>0.47</v>
      </c>
      <c r="E45">
        <v>1.06</v>
      </c>
    </row>
    <row r="46" spans="1:5" x14ac:dyDescent="0.25">
      <c r="A46" t="s">
        <v>91</v>
      </c>
      <c r="B46" t="s">
        <v>107</v>
      </c>
      <c r="C46">
        <v>1.2152777777777799</v>
      </c>
      <c r="D46">
        <v>1.19</v>
      </c>
      <c r="E46">
        <v>1.0900000000000001</v>
      </c>
    </row>
    <row r="47" spans="1:5" x14ac:dyDescent="0.25">
      <c r="A47" t="s">
        <v>91</v>
      </c>
      <c r="B47" t="s">
        <v>105</v>
      </c>
      <c r="C47">
        <v>1.2152777777777799</v>
      </c>
      <c r="D47">
        <v>0.65</v>
      </c>
      <c r="E47">
        <v>1.04</v>
      </c>
    </row>
    <row r="48" spans="1:5" x14ac:dyDescent="0.25">
      <c r="A48" t="s">
        <v>91</v>
      </c>
      <c r="B48" t="s">
        <v>118</v>
      </c>
      <c r="C48">
        <v>1.2152777777777799</v>
      </c>
      <c r="D48">
        <v>0.65</v>
      </c>
      <c r="E48">
        <v>1.41</v>
      </c>
    </row>
    <row r="49" spans="1:5" x14ac:dyDescent="0.25">
      <c r="A49" t="s">
        <v>91</v>
      </c>
      <c r="B49" t="s">
        <v>92</v>
      </c>
      <c r="C49">
        <v>1.2152777777777799</v>
      </c>
      <c r="D49">
        <v>0.98</v>
      </c>
      <c r="E49">
        <v>1.3</v>
      </c>
    </row>
    <row r="50" spans="1:5" x14ac:dyDescent="0.25">
      <c r="A50" t="s">
        <v>91</v>
      </c>
      <c r="B50" t="s">
        <v>101</v>
      </c>
      <c r="C50">
        <v>1.2152777777777799</v>
      </c>
      <c r="D50">
        <v>0.47</v>
      </c>
      <c r="E50">
        <v>0.93</v>
      </c>
    </row>
    <row r="51" spans="1:5" x14ac:dyDescent="0.25">
      <c r="A51" t="s">
        <v>91</v>
      </c>
      <c r="B51" t="s">
        <v>351</v>
      </c>
      <c r="C51">
        <v>1.2152777777777799</v>
      </c>
      <c r="D51">
        <v>0.98</v>
      </c>
      <c r="E51">
        <v>0.98</v>
      </c>
    </row>
    <row r="52" spans="1:5" x14ac:dyDescent="0.25">
      <c r="A52" t="s">
        <v>91</v>
      </c>
      <c r="B52" t="s">
        <v>129</v>
      </c>
      <c r="C52">
        <v>1.2152777777777799</v>
      </c>
      <c r="D52">
        <v>1.19</v>
      </c>
      <c r="E52">
        <v>1.41</v>
      </c>
    </row>
    <row r="53" spans="1:5" x14ac:dyDescent="0.25">
      <c r="A53" t="s">
        <v>91</v>
      </c>
      <c r="B53" t="s">
        <v>108</v>
      </c>
      <c r="C53">
        <v>1.2152777777777799</v>
      </c>
      <c r="D53">
        <v>1.19</v>
      </c>
      <c r="E53">
        <v>0.76</v>
      </c>
    </row>
    <row r="54" spans="1:5" x14ac:dyDescent="0.25">
      <c r="A54" t="s">
        <v>91</v>
      </c>
      <c r="B54" t="s">
        <v>98</v>
      </c>
      <c r="C54">
        <v>1.2152777777777799</v>
      </c>
      <c r="D54">
        <v>0.33</v>
      </c>
      <c r="E54">
        <v>0.87</v>
      </c>
    </row>
    <row r="55" spans="1:5" x14ac:dyDescent="0.25">
      <c r="A55" t="s">
        <v>91</v>
      </c>
      <c r="B55" t="s">
        <v>111</v>
      </c>
      <c r="C55">
        <v>1.2152777777777799</v>
      </c>
      <c r="D55">
        <v>1.69</v>
      </c>
      <c r="E55">
        <v>0.39</v>
      </c>
    </row>
    <row r="56" spans="1:5" x14ac:dyDescent="0.25">
      <c r="A56" t="s">
        <v>91</v>
      </c>
      <c r="B56" t="s">
        <v>94</v>
      </c>
      <c r="C56">
        <v>1.2152777777777799</v>
      </c>
      <c r="D56">
        <v>0.65</v>
      </c>
      <c r="E56">
        <v>1.4</v>
      </c>
    </row>
    <row r="57" spans="1:5" x14ac:dyDescent="0.25">
      <c r="A57" t="s">
        <v>91</v>
      </c>
      <c r="B57" t="s">
        <v>370</v>
      </c>
      <c r="C57">
        <v>1.2152777777777799</v>
      </c>
      <c r="D57">
        <v>0.65</v>
      </c>
      <c r="E57">
        <v>0.74</v>
      </c>
    </row>
    <row r="58" spans="1:5" x14ac:dyDescent="0.25">
      <c r="A58" t="s">
        <v>91</v>
      </c>
      <c r="B58" t="s">
        <v>122</v>
      </c>
      <c r="C58">
        <v>1.2152777777777799</v>
      </c>
      <c r="D58">
        <v>0.98</v>
      </c>
      <c r="E58">
        <v>0.98</v>
      </c>
    </row>
    <row r="59" spans="1:5" x14ac:dyDescent="0.25">
      <c r="A59" t="s">
        <v>91</v>
      </c>
      <c r="B59" t="s">
        <v>117</v>
      </c>
      <c r="C59">
        <v>1.2152777777777799</v>
      </c>
      <c r="D59">
        <v>1.21</v>
      </c>
      <c r="E59">
        <v>0.84</v>
      </c>
    </row>
    <row r="60" spans="1:5" x14ac:dyDescent="0.25">
      <c r="A60" t="s">
        <v>91</v>
      </c>
      <c r="B60" t="s">
        <v>99</v>
      </c>
      <c r="C60">
        <v>1.2152777777777799</v>
      </c>
      <c r="D60">
        <v>0.78</v>
      </c>
      <c r="E60">
        <v>1.04</v>
      </c>
    </row>
    <row r="61" spans="1:5" x14ac:dyDescent="0.25">
      <c r="A61" t="s">
        <v>91</v>
      </c>
      <c r="B61" t="s">
        <v>389</v>
      </c>
      <c r="C61">
        <v>1.2152777777777799</v>
      </c>
      <c r="D61">
        <v>0.84</v>
      </c>
      <c r="E61">
        <v>0.65</v>
      </c>
    </row>
    <row r="62" spans="1:5" x14ac:dyDescent="0.25">
      <c r="A62" t="s">
        <v>91</v>
      </c>
      <c r="B62" t="s">
        <v>100</v>
      </c>
      <c r="C62">
        <v>1.2152777777777799</v>
      </c>
      <c r="D62">
        <v>1.19</v>
      </c>
      <c r="E62">
        <v>1.19</v>
      </c>
    </row>
    <row r="63" spans="1:5" x14ac:dyDescent="0.25">
      <c r="A63" t="s">
        <v>91</v>
      </c>
      <c r="B63" t="s">
        <v>93</v>
      </c>
      <c r="C63">
        <v>1.2152777777777799</v>
      </c>
      <c r="D63">
        <v>0.78</v>
      </c>
      <c r="E63">
        <v>1.17</v>
      </c>
    </row>
    <row r="64" spans="1:5" x14ac:dyDescent="0.25">
      <c r="A64" t="s">
        <v>91</v>
      </c>
      <c r="B64" t="s">
        <v>371</v>
      </c>
      <c r="C64">
        <v>1.2152777777777799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1.2152777777777799</v>
      </c>
      <c r="D65">
        <v>0.76</v>
      </c>
      <c r="E65">
        <v>1.0900000000000001</v>
      </c>
    </row>
    <row r="66" spans="1:5" x14ac:dyDescent="0.25">
      <c r="A66" t="s">
        <v>91</v>
      </c>
      <c r="B66" t="s">
        <v>95</v>
      </c>
      <c r="C66">
        <v>1.2152777777777799</v>
      </c>
      <c r="D66">
        <v>0.56000000000000005</v>
      </c>
      <c r="E66">
        <v>0.74</v>
      </c>
    </row>
    <row r="67" spans="1:5" x14ac:dyDescent="0.25">
      <c r="A67" t="s">
        <v>91</v>
      </c>
      <c r="B67" t="s">
        <v>109</v>
      </c>
      <c r="C67">
        <v>1.2152777777777799</v>
      </c>
      <c r="D67">
        <v>0.28000000000000003</v>
      </c>
      <c r="E67">
        <v>1.02</v>
      </c>
    </row>
    <row r="68" spans="1:5" x14ac:dyDescent="0.25">
      <c r="A68" t="s">
        <v>91</v>
      </c>
      <c r="B68" t="s">
        <v>113</v>
      </c>
      <c r="C68">
        <v>1.2152777777777799</v>
      </c>
      <c r="D68">
        <v>0.22</v>
      </c>
      <c r="E68">
        <v>1.63</v>
      </c>
    </row>
    <row r="69" spans="1:5" x14ac:dyDescent="0.25">
      <c r="A69" t="s">
        <v>91</v>
      </c>
      <c r="B69" t="s">
        <v>84</v>
      </c>
      <c r="C69">
        <v>1.2152777777777799</v>
      </c>
      <c r="D69">
        <v>0.78</v>
      </c>
      <c r="E69">
        <v>0.26</v>
      </c>
    </row>
    <row r="70" spans="1:5" x14ac:dyDescent="0.25">
      <c r="A70" t="s">
        <v>114</v>
      </c>
      <c r="B70" t="s">
        <v>121</v>
      </c>
      <c r="C70">
        <v>1.0419580419580401</v>
      </c>
      <c r="D70">
        <v>0.76</v>
      </c>
      <c r="E70">
        <v>0.76</v>
      </c>
    </row>
    <row r="71" spans="1:5" x14ac:dyDescent="0.25">
      <c r="A71" t="s">
        <v>114</v>
      </c>
      <c r="B71" t="s">
        <v>119</v>
      </c>
      <c r="C71">
        <v>1.0419580419580401</v>
      </c>
      <c r="D71">
        <v>0.51</v>
      </c>
      <c r="E71">
        <v>0.89</v>
      </c>
    </row>
    <row r="72" spans="1:5" x14ac:dyDescent="0.25">
      <c r="A72" t="s">
        <v>114</v>
      </c>
      <c r="B72" t="s">
        <v>379</v>
      </c>
      <c r="C72">
        <v>1.0419580419580401</v>
      </c>
      <c r="D72">
        <v>0.64</v>
      </c>
      <c r="E72">
        <v>0.64</v>
      </c>
    </row>
    <row r="73" spans="1:5" x14ac:dyDescent="0.25">
      <c r="A73" t="s">
        <v>114</v>
      </c>
      <c r="B73" t="s">
        <v>110</v>
      </c>
      <c r="C73">
        <v>1.0419580419580401</v>
      </c>
      <c r="D73">
        <v>1.4</v>
      </c>
      <c r="E73">
        <v>1.4</v>
      </c>
    </row>
    <row r="74" spans="1:5" x14ac:dyDescent="0.25">
      <c r="A74" t="s">
        <v>114</v>
      </c>
      <c r="B74" t="s">
        <v>120</v>
      </c>
      <c r="C74">
        <v>1.0419580419580401</v>
      </c>
      <c r="D74">
        <v>0.76</v>
      </c>
      <c r="E74">
        <v>1.27</v>
      </c>
    </row>
    <row r="75" spans="1:5" x14ac:dyDescent="0.25">
      <c r="A75" t="s">
        <v>114</v>
      </c>
      <c r="B75" t="s">
        <v>96</v>
      </c>
      <c r="C75">
        <v>1.0419580419580401</v>
      </c>
      <c r="D75">
        <v>0.89</v>
      </c>
      <c r="E75">
        <v>1.4</v>
      </c>
    </row>
    <row r="76" spans="1:5" x14ac:dyDescent="0.25">
      <c r="A76" t="s">
        <v>114</v>
      </c>
      <c r="B76" t="s">
        <v>124</v>
      </c>
      <c r="C76">
        <v>1.0419580419580401</v>
      </c>
      <c r="D76">
        <v>1.1499999999999999</v>
      </c>
      <c r="E76">
        <v>0.89</v>
      </c>
    </row>
    <row r="77" spans="1:5" x14ac:dyDescent="0.25">
      <c r="A77" t="s">
        <v>114</v>
      </c>
      <c r="B77" t="s">
        <v>130</v>
      </c>
      <c r="C77">
        <v>1.0419580419580401</v>
      </c>
      <c r="D77">
        <v>0.87</v>
      </c>
      <c r="E77">
        <v>1.2</v>
      </c>
    </row>
    <row r="78" spans="1:5" x14ac:dyDescent="0.25">
      <c r="A78" t="s">
        <v>114</v>
      </c>
      <c r="B78" t="s">
        <v>128</v>
      </c>
      <c r="C78">
        <v>1.0419580419580401</v>
      </c>
      <c r="D78">
        <v>1.27</v>
      </c>
      <c r="E78">
        <v>1.1499999999999999</v>
      </c>
    </row>
    <row r="79" spans="1:5" x14ac:dyDescent="0.25">
      <c r="A79" t="s">
        <v>114</v>
      </c>
      <c r="B79" t="s">
        <v>112</v>
      </c>
      <c r="C79">
        <v>1.0419580419580401</v>
      </c>
      <c r="D79">
        <v>1.4</v>
      </c>
      <c r="E79">
        <v>0.51</v>
      </c>
    </row>
    <row r="80" spans="1:5" x14ac:dyDescent="0.25">
      <c r="A80" t="s">
        <v>114</v>
      </c>
      <c r="B80" t="s">
        <v>115</v>
      </c>
      <c r="C80">
        <v>1.0419580419580401</v>
      </c>
      <c r="D80">
        <v>0.89</v>
      </c>
      <c r="E80">
        <v>0.89</v>
      </c>
    </row>
    <row r="81" spans="1:5" x14ac:dyDescent="0.25">
      <c r="A81" t="s">
        <v>114</v>
      </c>
      <c r="B81" t="s">
        <v>134</v>
      </c>
      <c r="C81">
        <v>1.0419580419580401</v>
      </c>
      <c r="D81">
        <v>0.51</v>
      </c>
      <c r="E81">
        <v>1.02</v>
      </c>
    </row>
    <row r="82" spans="1:5" x14ac:dyDescent="0.25">
      <c r="A82" t="s">
        <v>114</v>
      </c>
      <c r="B82" t="s">
        <v>345</v>
      </c>
      <c r="C82">
        <v>1.0419580419580401</v>
      </c>
      <c r="D82">
        <v>0.25</v>
      </c>
      <c r="E82">
        <v>1.1499999999999999</v>
      </c>
    </row>
    <row r="83" spans="1:5" x14ac:dyDescent="0.25">
      <c r="A83" t="s">
        <v>114</v>
      </c>
      <c r="B83" t="s">
        <v>135</v>
      </c>
      <c r="C83">
        <v>1.0419580419580401</v>
      </c>
      <c r="D83">
        <v>0.51</v>
      </c>
      <c r="E83">
        <v>1.02</v>
      </c>
    </row>
    <row r="84" spans="1:5" x14ac:dyDescent="0.25">
      <c r="A84" t="s">
        <v>114</v>
      </c>
      <c r="B84" t="s">
        <v>132</v>
      </c>
      <c r="C84">
        <v>1.0419580419580401</v>
      </c>
      <c r="D84">
        <v>0.51</v>
      </c>
      <c r="E84">
        <v>1.27</v>
      </c>
    </row>
    <row r="85" spans="1:5" x14ac:dyDescent="0.25">
      <c r="A85" t="s">
        <v>114</v>
      </c>
      <c r="B85" t="s">
        <v>104</v>
      </c>
      <c r="C85">
        <v>1.0419580419580401</v>
      </c>
      <c r="D85">
        <v>0.64</v>
      </c>
      <c r="E85">
        <v>0.64</v>
      </c>
    </row>
    <row r="86" spans="1:5" x14ac:dyDescent="0.25">
      <c r="A86" t="s">
        <v>114</v>
      </c>
      <c r="B86" t="s">
        <v>127</v>
      </c>
      <c r="C86">
        <v>1.0419580419580401</v>
      </c>
      <c r="D86">
        <v>1.02</v>
      </c>
      <c r="E86">
        <v>0.89</v>
      </c>
    </row>
    <row r="87" spans="1:5" x14ac:dyDescent="0.25">
      <c r="A87" t="s">
        <v>114</v>
      </c>
      <c r="B87" t="s">
        <v>133</v>
      </c>
      <c r="C87">
        <v>1.0419580419580401</v>
      </c>
      <c r="D87">
        <v>0.13</v>
      </c>
      <c r="E87">
        <v>0.25</v>
      </c>
    </row>
    <row r="88" spans="1:5" x14ac:dyDescent="0.25">
      <c r="A88" t="s">
        <v>114</v>
      </c>
      <c r="B88" t="s">
        <v>116</v>
      </c>
      <c r="C88">
        <v>1.0419580419580401</v>
      </c>
      <c r="D88">
        <v>0.51</v>
      </c>
      <c r="E88">
        <v>1.78</v>
      </c>
    </row>
    <row r="89" spans="1:5" x14ac:dyDescent="0.25">
      <c r="A89" t="s">
        <v>114</v>
      </c>
      <c r="B89" t="s">
        <v>320</v>
      </c>
      <c r="C89">
        <v>1.0419580419580401</v>
      </c>
      <c r="D89">
        <v>0.51</v>
      </c>
      <c r="E89">
        <v>1.53</v>
      </c>
    </row>
    <row r="90" spans="1:5" x14ac:dyDescent="0.25">
      <c r="A90" t="s">
        <v>114</v>
      </c>
      <c r="B90" t="s">
        <v>123</v>
      </c>
      <c r="C90">
        <v>1.0419580419580401</v>
      </c>
      <c r="D90">
        <v>1.66</v>
      </c>
      <c r="E90">
        <v>0.25</v>
      </c>
    </row>
    <row r="91" spans="1:5" x14ac:dyDescent="0.25">
      <c r="A91" t="s">
        <v>114</v>
      </c>
      <c r="B91" t="s">
        <v>356</v>
      </c>
      <c r="C91">
        <v>1.0419580419580401</v>
      </c>
      <c r="D91">
        <v>0.31</v>
      </c>
      <c r="E91">
        <v>1.07</v>
      </c>
    </row>
    <row r="92" spans="1:5" x14ac:dyDescent="0.25">
      <c r="A92" t="s">
        <v>114</v>
      </c>
      <c r="B92" t="s">
        <v>131</v>
      </c>
      <c r="C92">
        <v>1.0419580419580401</v>
      </c>
      <c r="D92">
        <v>0.76</v>
      </c>
      <c r="E92">
        <v>1.22</v>
      </c>
    </row>
    <row r="93" spans="1:5" x14ac:dyDescent="0.25">
      <c r="A93" t="s">
        <v>114</v>
      </c>
      <c r="B93" t="s">
        <v>126</v>
      </c>
      <c r="C93">
        <v>1.0419580419580401</v>
      </c>
      <c r="D93">
        <v>1.1499999999999999</v>
      </c>
      <c r="E93">
        <v>0.89</v>
      </c>
    </row>
    <row r="94" spans="1:5" x14ac:dyDescent="0.25">
      <c r="A94" t="s">
        <v>136</v>
      </c>
      <c r="B94" t="s">
        <v>323</v>
      </c>
      <c r="C94">
        <v>1.3361344537815101</v>
      </c>
      <c r="D94">
        <v>1.1000000000000001</v>
      </c>
      <c r="E94">
        <v>0.37</v>
      </c>
    </row>
    <row r="95" spans="1:5" x14ac:dyDescent="0.25">
      <c r="A95" t="s">
        <v>136</v>
      </c>
      <c r="B95" t="s">
        <v>359</v>
      </c>
      <c r="C95">
        <v>1.3361344537815101</v>
      </c>
      <c r="D95">
        <v>1.18</v>
      </c>
      <c r="E95">
        <v>0.64</v>
      </c>
    </row>
    <row r="96" spans="1:5" x14ac:dyDescent="0.25">
      <c r="A96" t="s">
        <v>136</v>
      </c>
      <c r="B96" t="s">
        <v>137</v>
      </c>
      <c r="C96">
        <v>1.3361344537815101</v>
      </c>
      <c r="D96">
        <v>0.39</v>
      </c>
      <c r="E96">
        <v>0.9</v>
      </c>
    </row>
    <row r="97" spans="1:5" x14ac:dyDescent="0.25">
      <c r="A97" t="s">
        <v>136</v>
      </c>
      <c r="B97" t="s">
        <v>125</v>
      </c>
      <c r="C97">
        <v>1.3361344537815101</v>
      </c>
      <c r="D97">
        <v>0.26</v>
      </c>
      <c r="E97">
        <v>0.77</v>
      </c>
    </row>
    <row r="98" spans="1:5" x14ac:dyDescent="0.25">
      <c r="A98" t="s">
        <v>136</v>
      </c>
      <c r="B98" t="s">
        <v>138</v>
      </c>
      <c r="C98">
        <v>1.3361344537815101</v>
      </c>
      <c r="D98">
        <v>1.03</v>
      </c>
      <c r="E98">
        <v>1.1599999999999999</v>
      </c>
    </row>
    <row r="99" spans="1:5" x14ac:dyDescent="0.25">
      <c r="A99" t="s">
        <v>136</v>
      </c>
      <c r="B99" t="s">
        <v>328</v>
      </c>
      <c r="C99">
        <v>1.3361344537815101</v>
      </c>
      <c r="D99">
        <v>0.75</v>
      </c>
      <c r="E99">
        <v>0.64</v>
      </c>
    </row>
    <row r="100" spans="1:5" x14ac:dyDescent="0.25">
      <c r="A100" t="s">
        <v>136</v>
      </c>
      <c r="B100" t="s">
        <v>309</v>
      </c>
      <c r="C100">
        <v>1.3361344537815101</v>
      </c>
      <c r="D100">
        <v>0.9</v>
      </c>
      <c r="E100">
        <v>0.9</v>
      </c>
    </row>
    <row r="101" spans="1:5" x14ac:dyDescent="0.25">
      <c r="A101" t="s">
        <v>136</v>
      </c>
      <c r="B101" t="s">
        <v>388</v>
      </c>
      <c r="C101">
        <v>1.3361344537815101</v>
      </c>
      <c r="D101">
        <v>1.54</v>
      </c>
      <c r="E101">
        <v>0.77</v>
      </c>
    </row>
    <row r="102" spans="1:5" x14ac:dyDescent="0.25">
      <c r="A102" t="s">
        <v>136</v>
      </c>
      <c r="B102" t="s">
        <v>317</v>
      </c>
      <c r="C102">
        <v>1.3361344537815101</v>
      </c>
      <c r="D102">
        <v>1.03</v>
      </c>
      <c r="E102">
        <v>0.77</v>
      </c>
    </row>
    <row r="103" spans="1:5" x14ac:dyDescent="0.25">
      <c r="A103" t="s">
        <v>136</v>
      </c>
      <c r="B103" t="s">
        <v>307</v>
      </c>
      <c r="C103">
        <v>1.3361344537815101</v>
      </c>
      <c r="D103">
        <v>0.96</v>
      </c>
      <c r="E103">
        <v>1.07</v>
      </c>
    </row>
    <row r="104" spans="1:5" x14ac:dyDescent="0.25">
      <c r="A104" t="s">
        <v>136</v>
      </c>
      <c r="B104" t="s">
        <v>386</v>
      </c>
      <c r="C104">
        <v>1.3361344537815101</v>
      </c>
      <c r="D104">
        <v>0.64</v>
      </c>
      <c r="E104">
        <v>1.54</v>
      </c>
    </row>
    <row r="105" spans="1:5" x14ac:dyDescent="0.25">
      <c r="A105" t="s">
        <v>136</v>
      </c>
      <c r="B105" t="s">
        <v>480</v>
      </c>
      <c r="C105">
        <v>1.3361344537815101</v>
      </c>
      <c r="D105">
        <v>1.07</v>
      </c>
      <c r="E105">
        <v>1.29</v>
      </c>
    </row>
    <row r="106" spans="1:5" x14ac:dyDescent="0.25">
      <c r="A106" t="s">
        <v>136</v>
      </c>
      <c r="B106" t="s">
        <v>387</v>
      </c>
      <c r="C106">
        <v>1.3361344537815101</v>
      </c>
      <c r="D106">
        <v>0.75</v>
      </c>
      <c r="E106">
        <v>1.72</v>
      </c>
    </row>
    <row r="107" spans="1:5" x14ac:dyDescent="0.25">
      <c r="A107" t="s">
        <v>136</v>
      </c>
      <c r="B107" t="s">
        <v>482</v>
      </c>
      <c r="C107">
        <v>1.3361344537815101</v>
      </c>
      <c r="D107">
        <v>0.51</v>
      </c>
      <c r="E107">
        <v>2.06</v>
      </c>
    </row>
    <row r="108" spans="1:5" x14ac:dyDescent="0.25">
      <c r="A108" t="s">
        <v>136</v>
      </c>
      <c r="B108" t="s">
        <v>381</v>
      </c>
      <c r="C108">
        <v>1.3361344537815101</v>
      </c>
      <c r="D108">
        <v>0.86</v>
      </c>
      <c r="E108">
        <v>1.29</v>
      </c>
    </row>
    <row r="109" spans="1:5" x14ac:dyDescent="0.25">
      <c r="A109" t="s">
        <v>136</v>
      </c>
      <c r="B109" t="s">
        <v>315</v>
      </c>
      <c r="C109">
        <v>1.3361344537815101</v>
      </c>
      <c r="D109">
        <v>0.96</v>
      </c>
      <c r="E109">
        <v>1.39</v>
      </c>
    </row>
    <row r="110" spans="1:5" x14ac:dyDescent="0.25">
      <c r="A110" t="s">
        <v>136</v>
      </c>
      <c r="B110" t="s">
        <v>344</v>
      </c>
      <c r="C110">
        <v>1.3361344537815101</v>
      </c>
      <c r="D110">
        <v>0.77</v>
      </c>
      <c r="E110">
        <v>0.64</v>
      </c>
    </row>
    <row r="111" spans="1:5" x14ac:dyDescent="0.25">
      <c r="A111" t="s">
        <v>136</v>
      </c>
      <c r="B111" t="s">
        <v>347</v>
      </c>
      <c r="C111">
        <v>1.3361344537815101</v>
      </c>
      <c r="D111">
        <v>1.45</v>
      </c>
      <c r="E111">
        <v>1.61</v>
      </c>
    </row>
    <row r="112" spans="1:5" x14ac:dyDescent="0.25">
      <c r="A112" t="s">
        <v>136</v>
      </c>
      <c r="B112" t="s">
        <v>377</v>
      </c>
      <c r="C112">
        <v>1.3361344537815101</v>
      </c>
      <c r="D112">
        <v>0.64</v>
      </c>
      <c r="E112">
        <v>0.51</v>
      </c>
    </row>
    <row r="113" spans="1:5" x14ac:dyDescent="0.25">
      <c r="A113" t="s">
        <v>136</v>
      </c>
      <c r="B113" t="s">
        <v>483</v>
      </c>
      <c r="C113">
        <v>1.3361344537815101</v>
      </c>
      <c r="D113">
        <v>1.29</v>
      </c>
      <c r="E113">
        <v>0.64</v>
      </c>
    </row>
    <row r="114" spans="1:5" x14ac:dyDescent="0.25">
      <c r="A114" t="s">
        <v>136</v>
      </c>
      <c r="B114" t="s">
        <v>481</v>
      </c>
      <c r="C114">
        <v>1.3361344537815101</v>
      </c>
      <c r="D114">
        <v>0.39</v>
      </c>
      <c r="E114">
        <v>1.03</v>
      </c>
    </row>
    <row r="115" spans="1:5" x14ac:dyDescent="0.25">
      <c r="A115" t="s">
        <v>136</v>
      </c>
      <c r="B115" t="s">
        <v>484</v>
      </c>
      <c r="C115">
        <v>1.3361344537815101</v>
      </c>
      <c r="D115">
        <v>0.96</v>
      </c>
      <c r="E115">
        <v>0.75</v>
      </c>
    </row>
    <row r="116" spans="1:5" x14ac:dyDescent="0.25">
      <c r="A116" t="s">
        <v>136</v>
      </c>
      <c r="B116" t="s">
        <v>373</v>
      </c>
      <c r="C116">
        <v>1.3361344537815101</v>
      </c>
      <c r="D116">
        <v>0.51</v>
      </c>
      <c r="E116">
        <v>0.77</v>
      </c>
    </row>
    <row r="117" spans="1:5" x14ac:dyDescent="0.25">
      <c r="A117" t="s">
        <v>301</v>
      </c>
      <c r="B117" t="s">
        <v>341</v>
      </c>
      <c r="C117">
        <v>0.92857142857142905</v>
      </c>
      <c r="D117">
        <v>0.15</v>
      </c>
      <c r="E117">
        <v>1.22</v>
      </c>
    </row>
    <row r="118" spans="1:5" x14ac:dyDescent="0.25">
      <c r="A118" t="s">
        <v>301</v>
      </c>
      <c r="B118" t="s">
        <v>350</v>
      </c>
      <c r="C118">
        <v>0.92857142857142905</v>
      </c>
      <c r="D118">
        <v>0.31</v>
      </c>
      <c r="E118">
        <v>1.07</v>
      </c>
    </row>
    <row r="119" spans="1:5" x14ac:dyDescent="0.25">
      <c r="A119" t="s">
        <v>301</v>
      </c>
      <c r="B119" t="s">
        <v>316</v>
      </c>
      <c r="C119">
        <v>0.92857142857142905</v>
      </c>
      <c r="D119">
        <v>1.1499999999999999</v>
      </c>
      <c r="E119">
        <v>0.95</v>
      </c>
    </row>
    <row r="120" spans="1:5" x14ac:dyDescent="0.25">
      <c r="A120" t="s">
        <v>301</v>
      </c>
      <c r="B120" t="s">
        <v>368</v>
      </c>
      <c r="C120">
        <v>0.92857142857142905</v>
      </c>
      <c r="D120">
        <v>1.68</v>
      </c>
      <c r="E120">
        <v>1.07</v>
      </c>
    </row>
    <row r="121" spans="1:5" x14ac:dyDescent="0.25">
      <c r="A121" t="s">
        <v>301</v>
      </c>
      <c r="B121" t="s">
        <v>336</v>
      </c>
      <c r="C121">
        <v>0.92857142857142905</v>
      </c>
      <c r="D121">
        <v>0.38</v>
      </c>
      <c r="E121">
        <v>0.95</v>
      </c>
    </row>
    <row r="122" spans="1:5" x14ac:dyDescent="0.25">
      <c r="A122" t="s">
        <v>301</v>
      </c>
      <c r="B122" t="s">
        <v>313</v>
      </c>
      <c r="C122">
        <v>0.92857142857142905</v>
      </c>
      <c r="D122">
        <v>1.1499999999999999</v>
      </c>
      <c r="E122">
        <v>0.76</v>
      </c>
    </row>
    <row r="123" spans="1:5" x14ac:dyDescent="0.25">
      <c r="A123" t="s">
        <v>301</v>
      </c>
      <c r="B123" t="s">
        <v>372</v>
      </c>
      <c r="C123">
        <v>0.92857142857142905</v>
      </c>
      <c r="D123">
        <v>1.53</v>
      </c>
      <c r="E123">
        <v>1.34</v>
      </c>
    </row>
    <row r="124" spans="1:5" x14ac:dyDescent="0.25">
      <c r="A124" t="s">
        <v>301</v>
      </c>
      <c r="B124" t="s">
        <v>384</v>
      </c>
      <c r="C124">
        <v>0.92857142857142905</v>
      </c>
      <c r="D124">
        <v>0.46</v>
      </c>
      <c r="E124">
        <v>1.07</v>
      </c>
    </row>
    <row r="125" spans="1:5" x14ac:dyDescent="0.25">
      <c r="A125" t="s">
        <v>301</v>
      </c>
      <c r="B125" t="s">
        <v>343</v>
      </c>
      <c r="C125">
        <v>0.92857142857142905</v>
      </c>
      <c r="D125">
        <v>0.19</v>
      </c>
      <c r="E125">
        <v>1.1499999999999999</v>
      </c>
    </row>
    <row r="126" spans="1:5" x14ac:dyDescent="0.25">
      <c r="A126" t="s">
        <v>301</v>
      </c>
      <c r="B126" t="s">
        <v>312</v>
      </c>
      <c r="C126">
        <v>0.92857142857142905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0.92857142857142905</v>
      </c>
      <c r="D127">
        <v>1.02</v>
      </c>
      <c r="E127">
        <v>1.27</v>
      </c>
    </row>
    <row r="128" spans="1:5" x14ac:dyDescent="0.25">
      <c r="A128" t="s">
        <v>301</v>
      </c>
      <c r="B128" t="s">
        <v>355</v>
      </c>
      <c r="C128">
        <v>0.92857142857142905</v>
      </c>
      <c r="D128">
        <v>0.38</v>
      </c>
      <c r="E128">
        <v>1.72</v>
      </c>
    </row>
    <row r="129" spans="1:5" x14ac:dyDescent="0.25">
      <c r="A129" t="s">
        <v>301</v>
      </c>
      <c r="B129" t="s">
        <v>385</v>
      </c>
      <c r="C129">
        <v>0.92857142857142905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0.92857142857142905</v>
      </c>
      <c r="D130">
        <v>1.07</v>
      </c>
      <c r="E130">
        <v>1.22</v>
      </c>
    </row>
    <row r="131" spans="1:5" x14ac:dyDescent="0.25">
      <c r="A131" t="s">
        <v>301</v>
      </c>
      <c r="B131" t="s">
        <v>314</v>
      </c>
      <c r="C131">
        <v>0.92857142857142905</v>
      </c>
      <c r="D131">
        <v>0.25</v>
      </c>
      <c r="E131">
        <v>0.76</v>
      </c>
    </row>
    <row r="132" spans="1:5" x14ac:dyDescent="0.25">
      <c r="A132" t="s">
        <v>301</v>
      </c>
      <c r="B132" t="s">
        <v>334</v>
      </c>
      <c r="C132">
        <v>0.92857142857142905</v>
      </c>
      <c r="D132">
        <v>0.46</v>
      </c>
      <c r="E132">
        <v>1.22</v>
      </c>
    </row>
    <row r="133" spans="1:5" x14ac:dyDescent="0.25">
      <c r="A133" t="s">
        <v>301</v>
      </c>
      <c r="B133" t="s">
        <v>369</v>
      </c>
      <c r="C133">
        <v>0.92857142857142905</v>
      </c>
      <c r="D133">
        <v>0.46</v>
      </c>
      <c r="E133">
        <v>0.31</v>
      </c>
    </row>
    <row r="134" spans="1:5" x14ac:dyDescent="0.25">
      <c r="A134" t="s">
        <v>301</v>
      </c>
      <c r="B134" t="s">
        <v>322</v>
      </c>
      <c r="C134">
        <v>0.92857142857142905</v>
      </c>
      <c r="D134">
        <v>0.76</v>
      </c>
      <c r="E134">
        <v>1.1499999999999999</v>
      </c>
    </row>
    <row r="135" spans="1:5" x14ac:dyDescent="0.25">
      <c r="A135" t="s">
        <v>301</v>
      </c>
      <c r="B135" t="s">
        <v>302</v>
      </c>
      <c r="C135">
        <v>0.92857142857142905</v>
      </c>
      <c r="D135">
        <v>0</v>
      </c>
      <c r="E135">
        <v>1.27</v>
      </c>
    </row>
    <row r="136" spans="1:5" x14ac:dyDescent="0.25">
      <c r="A136" t="s">
        <v>301</v>
      </c>
      <c r="B136" t="s">
        <v>360</v>
      </c>
      <c r="C136">
        <v>0.92857142857142905</v>
      </c>
      <c r="D136">
        <v>1.91</v>
      </c>
      <c r="E136">
        <v>0.95</v>
      </c>
    </row>
    <row r="137" spans="1:5" x14ac:dyDescent="0.25">
      <c r="A137" t="s">
        <v>303</v>
      </c>
      <c r="B137" t="s">
        <v>333</v>
      </c>
      <c r="C137">
        <v>0.99090909090909096</v>
      </c>
      <c r="D137">
        <v>1.25</v>
      </c>
      <c r="E137">
        <v>1.25</v>
      </c>
    </row>
    <row r="138" spans="1:5" x14ac:dyDescent="0.25">
      <c r="A138" t="s">
        <v>303</v>
      </c>
      <c r="B138" t="s">
        <v>466</v>
      </c>
      <c r="C138">
        <v>0.99090909090909096</v>
      </c>
      <c r="D138">
        <v>0.78</v>
      </c>
      <c r="E138">
        <v>1.56</v>
      </c>
    </row>
    <row r="139" spans="1:5" x14ac:dyDescent="0.25">
      <c r="A139" t="s">
        <v>303</v>
      </c>
      <c r="B139" t="s">
        <v>349</v>
      </c>
      <c r="C139">
        <v>0.99090909090909096</v>
      </c>
      <c r="D139">
        <v>0.78</v>
      </c>
      <c r="E139">
        <v>1.0900000000000001</v>
      </c>
    </row>
    <row r="140" spans="1:5" x14ac:dyDescent="0.25">
      <c r="A140" t="s">
        <v>303</v>
      </c>
      <c r="B140" t="s">
        <v>470</v>
      </c>
      <c r="C140">
        <v>0.99090909090909096</v>
      </c>
      <c r="D140">
        <v>0.31</v>
      </c>
      <c r="E140">
        <v>1.25</v>
      </c>
    </row>
    <row r="141" spans="1:5" x14ac:dyDescent="0.25">
      <c r="A141" t="s">
        <v>303</v>
      </c>
      <c r="B141" t="s">
        <v>306</v>
      </c>
      <c r="C141">
        <v>0.99090909090909096</v>
      </c>
      <c r="D141">
        <v>0.47</v>
      </c>
      <c r="E141">
        <v>0.94</v>
      </c>
    </row>
    <row r="142" spans="1:5" x14ac:dyDescent="0.25">
      <c r="A142" t="s">
        <v>303</v>
      </c>
      <c r="B142" t="s">
        <v>473</v>
      </c>
      <c r="C142">
        <v>0.99090909090909096</v>
      </c>
      <c r="D142">
        <v>0.31</v>
      </c>
      <c r="E142">
        <v>0.94</v>
      </c>
    </row>
    <row r="143" spans="1:5" x14ac:dyDescent="0.25">
      <c r="A143" t="s">
        <v>303</v>
      </c>
      <c r="B143" t="s">
        <v>353</v>
      </c>
      <c r="C143">
        <v>0.99090909090909096</v>
      </c>
      <c r="D143">
        <v>0.94</v>
      </c>
      <c r="E143">
        <v>1.0900000000000001</v>
      </c>
    </row>
    <row r="144" spans="1:5" x14ac:dyDescent="0.25">
      <c r="A144" t="s">
        <v>303</v>
      </c>
      <c r="B144" t="s">
        <v>380</v>
      </c>
      <c r="C144">
        <v>0.99090909090909096</v>
      </c>
      <c r="D144">
        <v>1.04</v>
      </c>
      <c r="E144">
        <v>0.91</v>
      </c>
    </row>
    <row r="145" spans="1:5" x14ac:dyDescent="0.25">
      <c r="A145" t="s">
        <v>303</v>
      </c>
      <c r="B145" t="s">
        <v>383</v>
      </c>
      <c r="C145">
        <v>0.99090909090909096</v>
      </c>
      <c r="D145">
        <v>0.91</v>
      </c>
      <c r="E145">
        <v>0.91</v>
      </c>
    </row>
    <row r="146" spans="1:5" x14ac:dyDescent="0.25">
      <c r="A146" t="s">
        <v>303</v>
      </c>
      <c r="B146" t="s">
        <v>357</v>
      </c>
      <c r="C146">
        <v>0.99090909090909096</v>
      </c>
      <c r="D146">
        <v>0.78</v>
      </c>
      <c r="E146">
        <v>0.62</v>
      </c>
    </row>
    <row r="147" spans="1:5" x14ac:dyDescent="0.25">
      <c r="A147" t="s">
        <v>303</v>
      </c>
      <c r="B147" t="s">
        <v>308</v>
      </c>
      <c r="C147">
        <v>0.99090909090909096</v>
      </c>
      <c r="D147">
        <v>1.3</v>
      </c>
      <c r="E147">
        <v>0.78</v>
      </c>
    </row>
    <row r="148" spans="1:5" x14ac:dyDescent="0.25">
      <c r="A148" t="s">
        <v>303</v>
      </c>
      <c r="B148" t="s">
        <v>390</v>
      </c>
      <c r="C148">
        <v>0.99090909090909096</v>
      </c>
      <c r="D148">
        <v>0.78</v>
      </c>
      <c r="E148">
        <v>0.94</v>
      </c>
    </row>
    <row r="149" spans="1:5" x14ac:dyDescent="0.25">
      <c r="A149" t="s">
        <v>303</v>
      </c>
      <c r="B149" t="s">
        <v>361</v>
      </c>
      <c r="C149">
        <v>0.99090909090909096</v>
      </c>
      <c r="D149">
        <v>0.78</v>
      </c>
      <c r="E149">
        <v>0.78</v>
      </c>
    </row>
    <row r="150" spans="1:5" x14ac:dyDescent="0.25">
      <c r="A150" t="s">
        <v>303</v>
      </c>
      <c r="B150" t="s">
        <v>469</v>
      </c>
      <c r="C150">
        <v>0.99090909090909096</v>
      </c>
      <c r="D150">
        <v>0.98</v>
      </c>
      <c r="E150">
        <v>0.59</v>
      </c>
    </row>
    <row r="151" spans="1:5" x14ac:dyDescent="0.25">
      <c r="A151" t="s">
        <v>303</v>
      </c>
      <c r="B151" t="s">
        <v>374</v>
      </c>
      <c r="C151">
        <v>0.99090909090909096</v>
      </c>
      <c r="D151">
        <v>0.94</v>
      </c>
      <c r="E151">
        <v>0.94</v>
      </c>
    </row>
    <row r="152" spans="1:5" x14ac:dyDescent="0.25">
      <c r="A152" t="s">
        <v>303</v>
      </c>
      <c r="B152" t="s">
        <v>340</v>
      </c>
      <c r="C152">
        <v>0.99090909090909096</v>
      </c>
      <c r="D152">
        <v>0.31</v>
      </c>
      <c r="E152">
        <v>0.16</v>
      </c>
    </row>
    <row r="153" spans="1:5" x14ac:dyDescent="0.25">
      <c r="A153" t="s">
        <v>303</v>
      </c>
      <c r="B153" t="s">
        <v>354</v>
      </c>
      <c r="C153">
        <v>0.99090909090909096</v>
      </c>
      <c r="D153">
        <v>0.62</v>
      </c>
      <c r="E153">
        <v>1.72</v>
      </c>
    </row>
    <row r="154" spans="1:5" x14ac:dyDescent="0.25">
      <c r="A154" t="s">
        <v>303</v>
      </c>
      <c r="B154" t="s">
        <v>364</v>
      </c>
      <c r="C154">
        <v>0.99090909090909096</v>
      </c>
      <c r="D154">
        <v>0.59</v>
      </c>
      <c r="E154">
        <v>0.98</v>
      </c>
    </row>
    <row r="155" spans="1:5" x14ac:dyDescent="0.25">
      <c r="A155" t="s">
        <v>303</v>
      </c>
      <c r="B155" t="s">
        <v>348</v>
      </c>
      <c r="C155">
        <v>0.99090909090909096</v>
      </c>
      <c r="D155">
        <v>0.59</v>
      </c>
      <c r="E155">
        <v>0.98</v>
      </c>
    </row>
    <row r="156" spans="1:5" x14ac:dyDescent="0.25">
      <c r="A156" t="s">
        <v>303</v>
      </c>
      <c r="B156" t="s">
        <v>321</v>
      </c>
      <c r="C156">
        <v>0.99090909090909096</v>
      </c>
      <c r="D156">
        <v>0.78</v>
      </c>
      <c r="E156">
        <v>1.56</v>
      </c>
    </row>
    <row r="157" spans="1:5" x14ac:dyDescent="0.25">
      <c r="A157" t="s">
        <v>303</v>
      </c>
      <c r="B157" t="s">
        <v>346</v>
      </c>
      <c r="C157">
        <v>0.99090909090909096</v>
      </c>
      <c r="D157">
        <v>1.25</v>
      </c>
      <c r="E157">
        <v>0.94</v>
      </c>
    </row>
    <row r="158" spans="1:5" x14ac:dyDescent="0.25">
      <c r="A158" t="s">
        <v>303</v>
      </c>
      <c r="B158" t="s">
        <v>342</v>
      </c>
      <c r="C158">
        <v>0.99090909090909096</v>
      </c>
      <c r="D158">
        <v>0.2</v>
      </c>
      <c r="E158">
        <v>0.98</v>
      </c>
    </row>
    <row r="159" spans="1:5" x14ac:dyDescent="0.25">
      <c r="A159" t="s">
        <v>13</v>
      </c>
      <c r="B159" t="s">
        <v>227</v>
      </c>
      <c r="C159">
        <v>1.2361111111111101</v>
      </c>
      <c r="D159">
        <v>1.8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1.2361111111111101</v>
      </c>
      <c r="D160">
        <v>0.97</v>
      </c>
      <c r="E160">
        <v>0.83</v>
      </c>
    </row>
    <row r="161" spans="1:5" x14ac:dyDescent="0.25">
      <c r="A161" t="s">
        <v>13</v>
      </c>
      <c r="B161" t="s">
        <v>228</v>
      </c>
      <c r="C161">
        <v>1.2361111111111101</v>
      </c>
      <c r="D161">
        <v>0.69</v>
      </c>
      <c r="E161">
        <v>0.42</v>
      </c>
    </row>
    <row r="162" spans="1:5" x14ac:dyDescent="0.25">
      <c r="A162" t="s">
        <v>13</v>
      </c>
      <c r="B162" t="s">
        <v>17</v>
      </c>
      <c r="C162">
        <v>1.2361111111111101</v>
      </c>
      <c r="D162">
        <v>0.42</v>
      </c>
      <c r="E162">
        <v>1.8</v>
      </c>
    </row>
    <row r="163" spans="1:5" x14ac:dyDescent="0.25">
      <c r="A163" t="s">
        <v>13</v>
      </c>
      <c r="B163" t="s">
        <v>15</v>
      </c>
      <c r="C163">
        <v>1.2361111111111101</v>
      </c>
      <c r="D163">
        <v>1.66</v>
      </c>
      <c r="E163">
        <v>0.42</v>
      </c>
    </row>
    <row r="164" spans="1:5" x14ac:dyDescent="0.25">
      <c r="A164" t="s">
        <v>13</v>
      </c>
      <c r="B164" t="s">
        <v>55</v>
      </c>
      <c r="C164">
        <v>1.2361111111111101</v>
      </c>
      <c r="D164">
        <v>0.22</v>
      </c>
      <c r="E164">
        <v>1.44</v>
      </c>
    </row>
    <row r="165" spans="1:5" x14ac:dyDescent="0.25">
      <c r="A165" t="s">
        <v>13</v>
      </c>
      <c r="B165" t="s">
        <v>229</v>
      </c>
      <c r="C165">
        <v>1.2361111111111101</v>
      </c>
      <c r="D165">
        <v>0.83</v>
      </c>
      <c r="E165">
        <v>1.1100000000000001</v>
      </c>
    </row>
    <row r="166" spans="1:5" x14ac:dyDescent="0.25">
      <c r="A166" t="s">
        <v>13</v>
      </c>
      <c r="B166" t="s">
        <v>52</v>
      </c>
      <c r="C166">
        <v>1.2361111111111101</v>
      </c>
      <c r="D166">
        <v>0.28000000000000003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1.2361111111111101</v>
      </c>
      <c r="D167">
        <v>0.66</v>
      </c>
      <c r="E167">
        <v>1.77</v>
      </c>
    </row>
    <row r="168" spans="1:5" x14ac:dyDescent="0.25">
      <c r="A168" t="s">
        <v>13</v>
      </c>
      <c r="B168" t="s">
        <v>53</v>
      </c>
      <c r="C168">
        <v>1.2361111111111101</v>
      </c>
      <c r="D168">
        <v>0.28000000000000003</v>
      </c>
      <c r="E168">
        <v>0.83</v>
      </c>
    </row>
    <row r="169" spans="1:5" x14ac:dyDescent="0.25">
      <c r="A169" t="s">
        <v>13</v>
      </c>
      <c r="B169" t="s">
        <v>44</v>
      </c>
      <c r="C169">
        <v>1.2361111111111101</v>
      </c>
      <c r="D169">
        <v>0.42</v>
      </c>
      <c r="E169">
        <v>0.83</v>
      </c>
    </row>
    <row r="170" spans="1:5" x14ac:dyDescent="0.25">
      <c r="A170" t="s">
        <v>13</v>
      </c>
      <c r="B170" t="s">
        <v>50</v>
      </c>
      <c r="C170">
        <v>1.2361111111111101</v>
      </c>
      <c r="D170">
        <v>0.14000000000000001</v>
      </c>
      <c r="E170">
        <v>0.69</v>
      </c>
    </row>
    <row r="171" spans="1:5" x14ac:dyDescent="0.25">
      <c r="A171" t="s">
        <v>13</v>
      </c>
      <c r="B171" t="s">
        <v>43</v>
      </c>
      <c r="C171">
        <v>1.2361111111111101</v>
      </c>
      <c r="D171">
        <v>0.92</v>
      </c>
      <c r="E171">
        <v>1.1100000000000001</v>
      </c>
    </row>
    <row r="172" spans="1:5" x14ac:dyDescent="0.25">
      <c r="A172" t="s">
        <v>13</v>
      </c>
      <c r="B172" t="s">
        <v>48</v>
      </c>
      <c r="C172">
        <v>1.2361111111111101</v>
      </c>
      <c r="D172">
        <v>0.42</v>
      </c>
      <c r="E172">
        <v>0.83</v>
      </c>
    </row>
    <row r="173" spans="1:5" x14ac:dyDescent="0.25">
      <c r="A173" t="s">
        <v>13</v>
      </c>
      <c r="B173" t="s">
        <v>51</v>
      </c>
      <c r="C173">
        <v>1.2361111111111101</v>
      </c>
      <c r="D173">
        <v>0.69</v>
      </c>
      <c r="E173">
        <v>0.83</v>
      </c>
    </row>
    <row r="174" spans="1:5" x14ac:dyDescent="0.25">
      <c r="A174" t="s">
        <v>13</v>
      </c>
      <c r="B174" t="s">
        <v>54</v>
      </c>
      <c r="C174">
        <v>1.2361111111111101</v>
      </c>
      <c r="D174">
        <v>0.55000000000000004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1.2361111111111101</v>
      </c>
      <c r="D175">
        <v>1.1100000000000001</v>
      </c>
      <c r="E175">
        <v>1.29</v>
      </c>
    </row>
    <row r="176" spans="1:5" x14ac:dyDescent="0.25">
      <c r="A176" t="s">
        <v>13</v>
      </c>
      <c r="B176" t="s">
        <v>45</v>
      </c>
      <c r="C176">
        <v>1.2361111111111101</v>
      </c>
      <c r="D176">
        <v>0.55000000000000004</v>
      </c>
      <c r="E176">
        <v>1.38</v>
      </c>
    </row>
    <row r="177" spans="1:5" x14ac:dyDescent="0.25">
      <c r="A177" t="s">
        <v>16</v>
      </c>
      <c r="B177" t="s">
        <v>287</v>
      </c>
      <c r="C177">
        <v>1.3888888888888899</v>
      </c>
      <c r="D177">
        <v>1.1200000000000001</v>
      </c>
      <c r="E177">
        <v>0.7</v>
      </c>
    </row>
    <row r="178" spans="1:5" x14ac:dyDescent="0.25">
      <c r="A178" t="s">
        <v>16</v>
      </c>
      <c r="B178" t="s">
        <v>235</v>
      </c>
      <c r="C178">
        <v>1.3888888888888899</v>
      </c>
      <c r="D178">
        <v>0.98</v>
      </c>
      <c r="E178">
        <v>0.56000000000000005</v>
      </c>
    </row>
    <row r="179" spans="1:5" x14ac:dyDescent="0.25">
      <c r="A179" t="s">
        <v>16</v>
      </c>
      <c r="B179" t="s">
        <v>449</v>
      </c>
      <c r="C179">
        <v>1.3888888888888899</v>
      </c>
      <c r="D179">
        <v>0.56000000000000005</v>
      </c>
      <c r="E179">
        <v>2.23</v>
      </c>
    </row>
    <row r="180" spans="1:5" x14ac:dyDescent="0.25">
      <c r="A180" t="s">
        <v>16</v>
      </c>
      <c r="B180" t="s">
        <v>234</v>
      </c>
      <c r="C180">
        <v>1.3888888888888899</v>
      </c>
      <c r="D180">
        <v>1.1200000000000001</v>
      </c>
      <c r="E180">
        <v>0.84</v>
      </c>
    </row>
    <row r="181" spans="1:5" x14ac:dyDescent="0.25">
      <c r="A181" t="s">
        <v>16</v>
      </c>
      <c r="B181" t="s">
        <v>18</v>
      </c>
      <c r="C181">
        <v>1.3888888888888899</v>
      </c>
      <c r="D181">
        <v>1.95</v>
      </c>
      <c r="E181">
        <v>0.56000000000000005</v>
      </c>
    </row>
    <row r="182" spans="1:5" x14ac:dyDescent="0.25">
      <c r="A182" t="s">
        <v>16</v>
      </c>
      <c r="B182" t="s">
        <v>59</v>
      </c>
      <c r="C182">
        <v>1.3888888888888899</v>
      </c>
      <c r="D182">
        <v>0.56000000000000005</v>
      </c>
      <c r="E182">
        <v>0.98</v>
      </c>
    </row>
    <row r="183" spans="1:5" x14ac:dyDescent="0.25">
      <c r="A183" t="s">
        <v>16</v>
      </c>
      <c r="B183" t="s">
        <v>57</v>
      </c>
      <c r="C183">
        <v>1.3888888888888899</v>
      </c>
      <c r="D183">
        <v>0.56000000000000005</v>
      </c>
      <c r="E183">
        <v>1.26</v>
      </c>
    </row>
    <row r="184" spans="1:5" x14ac:dyDescent="0.25">
      <c r="A184" t="s">
        <v>16</v>
      </c>
      <c r="B184" t="s">
        <v>58</v>
      </c>
      <c r="C184">
        <v>1.3888888888888899</v>
      </c>
      <c r="D184">
        <v>0.81</v>
      </c>
      <c r="E184">
        <v>0.81</v>
      </c>
    </row>
    <row r="185" spans="1:5" x14ac:dyDescent="0.25">
      <c r="A185" t="s">
        <v>16</v>
      </c>
      <c r="B185" t="s">
        <v>233</v>
      </c>
      <c r="C185">
        <v>1.3888888888888899</v>
      </c>
      <c r="D185">
        <v>0.98</v>
      </c>
      <c r="E185">
        <v>1.26</v>
      </c>
    </row>
    <row r="186" spans="1:5" x14ac:dyDescent="0.25">
      <c r="A186" t="s">
        <v>16</v>
      </c>
      <c r="B186" t="s">
        <v>232</v>
      </c>
      <c r="C186">
        <v>1.3888888888888899</v>
      </c>
      <c r="D186">
        <v>1.4</v>
      </c>
      <c r="E186">
        <v>1.4</v>
      </c>
    </row>
    <row r="187" spans="1:5" x14ac:dyDescent="0.25">
      <c r="A187" t="s">
        <v>16</v>
      </c>
      <c r="B187" t="s">
        <v>56</v>
      </c>
      <c r="C187">
        <v>1.3888888888888899</v>
      </c>
      <c r="D187">
        <v>0.98</v>
      </c>
      <c r="E187">
        <v>0.84</v>
      </c>
    </row>
    <row r="188" spans="1:5" x14ac:dyDescent="0.25">
      <c r="A188" t="s">
        <v>16</v>
      </c>
      <c r="B188" t="s">
        <v>450</v>
      </c>
      <c r="C188">
        <v>1.3888888888888899</v>
      </c>
      <c r="D188">
        <v>0.84</v>
      </c>
      <c r="E188">
        <v>0.7</v>
      </c>
    </row>
    <row r="189" spans="1:5" x14ac:dyDescent="0.25">
      <c r="A189" t="s">
        <v>16</v>
      </c>
      <c r="B189" t="s">
        <v>231</v>
      </c>
      <c r="C189">
        <v>1.3888888888888899</v>
      </c>
      <c r="D189">
        <v>0.87</v>
      </c>
      <c r="E189">
        <v>1.05</v>
      </c>
    </row>
    <row r="190" spans="1:5" x14ac:dyDescent="0.25">
      <c r="A190" t="s">
        <v>16</v>
      </c>
      <c r="B190" t="s">
        <v>236</v>
      </c>
      <c r="C190">
        <v>1.3888888888888899</v>
      </c>
      <c r="D190">
        <v>0.98</v>
      </c>
      <c r="E190">
        <v>1.1200000000000001</v>
      </c>
    </row>
    <row r="191" spans="1:5" x14ac:dyDescent="0.25">
      <c r="A191" t="s">
        <v>16</v>
      </c>
      <c r="B191" t="s">
        <v>49</v>
      </c>
      <c r="C191">
        <v>1.3888888888888899</v>
      </c>
      <c r="D191">
        <v>0.84</v>
      </c>
      <c r="E191">
        <v>1.1200000000000001</v>
      </c>
    </row>
    <row r="192" spans="1:5" x14ac:dyDescent="0.25">
      <c r="A192" t="s">
        <v>16</v>
      </c>
      <c r="B192" t="s">
        <v>60</v>
      </c>
      <c r="C192">
        <v>1.3888888888888899</v>
      </c>
      <c r="D192">
        <v>1.1200000000000001</v>
      </c>
      <c r="E192">
        <v>0.98</v>
      </c>
    </row>
    <row r="193" spans="1:5" x14ac:dyDescent="0.25">
      <c r="A193" t="s">
        <v>16</v>
      </c>
      <c r="B193" t="s">
        <v>448</v>
      </c>
      <c r="C193">
        <v>1.3888888888888899</v>
      </c>
      <c r="D193">
        <v>0.7</v>
      </c>
      <c r="E193">
        <v>1.1200000000000001</v>
      </c>
    </row>
    <row r="194" spans="1:5" x14ac:dyDescent="0.25">
      <c r="A194" t="s">
        <v>16</v>
      </c>
      <c r="B194" t="s">
        <v>230</v>
      </c>
      <c r="C194">
        <v>1.3888888888888899</v>
      </c>
      <c r="D194">
        <v>1.1200000000000001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1.23232323232323</v>
      </c>
      <c r="D195">
        <v>0.86</v>
      </c>
      <c r="E195">
        <v>0.86</v>
      </c>
    </row>
    <row r="196" spans="1:5" x14ac:dyDescent="0.25">
      <c r="A196" t="s">
        <v>19</v>
      </c>
      <c r="B196" t="s">
        <v>243</v>
      </c>
      <c r="C196">
        <v>1.23232323232323</v>
      </c>
      <c r="D196">
        <v>0.61</v>
      </c>
      <c r="E196">
        <v>1.22</v>
      </c>
    </row>
    <row r="197" spans="1:5" x14ac:dyDescent="0.25">
      <c r="A197" t="s">
        <v>19</v>
      </c>
      <c r="B197" t="s">
        <v>142</v>
      </c>
      <c r="C197">
        <v>1.23232323232323</v>
      </c>
      <c r="D197">
        <v>1.22</v>
      </c>
      <c r="E197">
        <v>0.73</v>
      </c>
    </row>
    <row r="198" spans="1:5" x14ac:dyDescent="0.25">
      <c r="A198" t="s">
        <v>19</v>
      </c>
      <c r="B198" t="s">
        <v>246</v>
      </c>
      <c r="C198">
        <v>1.23232323232323</v>
      </c>
      <c r="D198">
        <v>1.1000000000000001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1.23232323232323</v>
      </c>
      <c r="D199">
        <v>0.73</v>
      </c>
      <c r="E199">
        <v>1.71</v>
      </c>
    </row>
    <row r="200" spans="1:5" x14ac:dyDescent="0.25">
      <c r="A200" t="s">
        <v>19</v>
      </c>
      <c r="B200" t="s">
        <v>252</v>
      </c>
      <c r="C200">
        <v>1.23232323232323</v>
      </c>
      <c r="D200">
        <v>0.51</v>
      </c>
      <c r="E200">
        <v>0.61</v>
      </c>
    </row>
    <row r="201" spans="1:5" x14ac:dyDescent="0.25">
      <c r="A201" t="s">
        <v>19</v>
      </c>
      <c r="B201" t="s">
        <v>352</v>
      </c>
      <c r="C201">
        <v>1.23232323232323</v>
      </c>
      <c r="D201">
        <v>0.61</v>
      </c>
      <c r="E201">
        <v>1.1200000000000001</v>
      </c>
    </row>
    <row r="202" spans="1:5" x14ac:dyDescent="0.25">
      <c r="A202" t="s">
        <v>19</v>
      </c>
      <c r="B202" t="s">
        <v>141</v>
      </c>
      <c r="C202">
        <v>1.23232323232323</v>
      </c>
      <c r="D202">
        <v>0.73</v>
      </c>
      <c r="E202">
        <v>0.61</v>
      </c>
    </row>
    <row r="203" spans="1:5" x14ac:dyDescent="0.25">
      <c r="A203" t="s">
        <v>19</v>
      </c>
      <c r="B203" t="s">
        <v>251</v>
      </c>
      <c r="C203">
        <v>1.23232323232323</v>
      </c>
      <c r="D203">
        <v>0.71</v>
      </c>
      <c r="E203">
        <v>0.92</v>
      </c>
    </row>
    <row r="204" spans="1:5" x14ac:dyDescent="0.25">
      <c r="A204" t="s">
        <v>19</v>
      </c>
      <c r="B204" t="s">
        <v>139</v>
      </c>
      <c r="C204">
        <v>1.23232323232323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1.23232323232323</v>
      </c>
      <c r="D205">
        <v>0.86</v>
      </c>
      <c r="E205">
        <v>0.86</v>
      </c>
    </row>
    <row r="206" spans="1:5" x14ac:dyDescent="0.25">
      <c r="A206" t="s">
        <v>19</v>
      </c>
      <c r="B206" t="s">
        <v>247</v>
      </c>
      <c r="C206">
        <v>1.23232323232323</v>
      </c>
      <c r="D206">
        <v>1.1000000000000001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1.23232323232323</v>
      </c>
      <c r="D207">
        <v>0.76</v>
      </c>
      <c r="E207">
        <v>1.22</v>
      </c>
    </row>
    <row r="208" spans="1:5" x14ac:dyDescent="0.25">
      <c r="A208" t="s">
        <v>19</v>
      </c>
      <c r="B208" t="s">
        <v>253</v>
      </c>
      <c r="C208">
        <v>1.23232323232323</v>
      </c>
      <c r="D208">
        <v>0.46</v>
      </c>
      <c r="E208">
        <v>0.92</v>
      </c>
    </row>
    <row r="209" spans="1:5" x14ac:dyDescent="0.25">
      <c r="A209" t="s">
        <v>19</v>
      </c>
      <c r="B209" t="s">
        <v>244</v>
      </c>
      <c r="C209">
        <v>1.23232323232323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1.23232323232323</v>
      </c>
      <c r="D210">
        <v>0.49</v>
      </c>
      <c r="E210">
        <v>0.98</v>
      </c>
    </row>
    <row r="211" spans="1:5" x14ac:dyDescent="0.25">
      <c r="A211" t="s">
        <v>19</v>
      </c>
      <c r="B211" t="s">
        <v>254</v>
      </c>
      <c r="C211">
        <v>1.23232323232323</v>
      </c>
      <c r="D211">
        <v>0.73</v>
      </c>
      <c r="E211">
        <v>1.34</v>
      </c>
    </row>
    <row r="212" spans="1:5" x14ac:dyDescent="0.25">
      <c r="A212" t="s">
        <v>19</v>
      </c>
      <c r="B212" t="s">
        <v>20</v>
      </c>
      <c r="C212">
        <v>1.23232323232323</v>
      </c>
      <c r="D212">
        <v>0.76</v>
      </c>
      <c r="E212">
        <v>1.22</v>
      </c>
    </row>
    <row r="213" spans="1:5" x14ac:dyDescent="0.25">
      <c r="A213" t="s">
        <v>19</v>
      </c>
      <c r="B213" t="s">
        <v>250</v>
      </c>
      <c r="C213">
        <v>1.23232323232323</v>
      </c>
      <c r="D213">
        <v>0.61</v>
      </c>
      <c r="E213">
        <v>1.83</v>
      </c>
    </row>
    <row r="214" spans="1:5" x14ac:dyDescent="0.25">
      <c r="A214" t="s">
        <v>19</v>
      </c>
      <c r="B214" t="s">
        <v>248</v>
      </c>
      <c r="C214">
        <v>1.23232323232323</v>
      </c>
      <c r="D214">
        <v>0.86</v>
      </c>
      <c r="E214">
        <v>1.59</v>
      </c>
    </row>
    <row r="215" spans="1:5" x14ac:dyDescent="0.25">
      <c r="A215" t="s">
        <v>143</v>
      </c>
      <c r="B215" t="s">
        <v>140</v>
      </c>
      <c r="C215">
        <v>1.04201680672269</v>
      </c>
      <c r="D215">
        <v>1.28</v>
      </c>
      <c r="E215">
        <v>1</v>
      </c>
    </row>
    <row r="216" spans="1:5" x14ac:dyDescent="0.25">
      <c r="A216" t="s">
        <v>143</v>
      </c>
      <c r="B216" t="s">
        <v>152</v>
      </c>
      <c r="C216">
        <v>1.04201680672269</v>
      </c>
      <c r="D216">
        <v>1</v>
      </c>
      <c r="E216">
        <v>1.28</v>
      </c>
    </row>
    <row r="217" spans="1:5" x14ac:dyDescent="0.25">
      <c r="A217" t="s">
        <v>143</v>
      </c>
      <c r="B217" t="s">
        <v>158</v>
      </c>
      <c r="C217">
        <v>1.04201680672269</v>
      </c>
      <c r="D217">
        <v>1</v>
      </c>
      <c r="E217">
        <v>1.28</v>
      </c>
    </row>
    <row r="218" spans="1:5" x14ac:dyDescent="0.25">
      <c r="A218" t="s">
        <v>143</v>
      </c>
      <c r="B218" t="s">
        <v>452</v>
      </c>
      <c r="C218">
        <v>1.04201680672269</v>
      </c>
      <c r="D218">
        <v>1</v>
      </c>
      <c r="E218">
        <v>0.86</v>
      </c>
    </row>
    <row r="219" spans="1:5" x14ac:dyDescent="0.25">
      <c r="A219" t="s">
        <v>143</v>
      </c>
      <c r="B219" t="s">
        <v>161</v>
      </c>
      <c r="C219">
        <v>1.04201680672269</v>
      </c>
      <c r="D219">
        <v>0.98</v>
      </c>
      <c r="E219">
        <v>1.1000000000000001</v>
      </c>
    </row>
    <row r="220" spans="1:5" x14ac:dyDescent="0.25">
      <c r="A220" t="s">
        <v>143</v>
      </c>
      <c r="B220" t="s">
        <v>156</v>
      </c>
      <c r="C220">
        <v>1.04201680672269</v>
      </c>
      <c r="D220">
        <v>0.73</v>
      </c>
      <c r="E220">
        <v>0.86</v>
      </c>
    </row>
    <row r="221" spans="1:5" x14ac:dyDescent="0.25">
      <c r="A221" t="s">
        <v>143</v>
      </c>
      <c r="B221" t="s">
        <v>157</v>
      </c>
      <c r="C221">
        <v>1.04201680672269</v>
      </c>
      <c r="D221">
        <v>0.56999999999999995</v>
      </c>
      <c r="E221">
        <v>1.28</v>
      </c>
    </row>
    <row r="222" spans="1:5" x14ac:dyDescent="0.25">
      <c r="A222" t="s">
        <v>143</v>
      </c>
      <c r="B222" t="s">
        <v>148</v>
      </c>
      <c r="C222">
        <v>1.04201680672269</v>
      </c>
      <c r="D222">
        <v>0.86</v>
      </c>
      <c r="E222">
        <v>0.86</v>
      </c>
    </row>
    <row r="223" spans="1:5" x14ac:dyDescent="0.25">
      <c r="A223" t="s">
        <v>143</v>
      </c>
      <c r="B223" t="s">
        <v>153</v>
      </c>
      <c r="C223">
        <v>1.04201680672269</v>
      </c>
      <c r="D223">
        <v>0.73</v>
      </c>
      <c r="E223">
        <v>0.98</v>
      </c>
    </row>
    <row r="224" spans="1:5" x14ac:dyDescent="0.25">
      <c r="A224" t="s">
        <v>143</v>
      </c>
      <c r="B224" t="s">
        <v>147</v>
      </c>
      <c r="C224">
        <v>1.04201680672269</v>
      </c>
      <c r="D224">
        <v>1.1399999999999999</v>
      </c>
      <c r="E224">
        <v>0.56999999999999995</v>
      </c>
    </row>
    <row r="225" spans="1:5" x14ac:dyDescent="0.25">
      <c r="A225" t="s">
        <v>143</v>
      </c>
      <c r="B225" t="s">
        <v>329</v>
      </c>
      <c r="C225">
        <v>1.04201680672269</v>
      </c>
      <c r="D225">
        <v>0.51</v>
      </c>
      <c r="E225">
        <v>1.37</v>
      </c>
    </row>
    <row r="226" spans="1:5" x14ac:dyDescent="0.25">
      <c r="A226" t="s">
        <v>143</v>
      </c>
      <c r="B226" t="s">
        <v>150</v>
      </c>
      <c r="C226">
        <v>1.04201680672269</v>
      </c>
      <c r="D226">
        <v>1</v>
      </c>
      <c r="E226">
        <v>1.1399999999999999</v>
      </c>
    </row>
    <row r="227" spans="1:5" x14ac:dyDescent="0.25">
      <c r="A227" t="s">
        <v>143</v>
      </c>
      <c r="B227" t="s">
        <v>160</v>
      </c>
      <c r="C227">
        <v>1.04201680672269</v>
      </c>
      <c r="D227">
        <v>0.86</v>
      </c>
      <c r="E227">
        <v>0.56999999999999995</v>
      </c>
    </row>
    <row r="228" spans="1:5" x14ac:dyDescent="0.25">
      <c r="A228" t="s">
        <v>143</v>
      </c>
      <c r="B228" t="s">
        <v>144</v>
      </c>
      <c r="C228">
        <v>1.04201680672269</v>
      </c>
      <c r="D228">
        <v>1.71</v>
      </c>
      <c r="E228">
        <v>0.43</v>
      </c>
    </row>
    <row r="229" spans="1:5" x14ac:dyDescent="0.25">
      <c r="A229" t="s">
        <v>143</v>
      </c>
      <c r="B229" t="s">
        <v>149</v>
      </c>
      <c r="C229">
        <v>1.04201680672269</v>
      </c>
      <c r="D229">
        <v>0.86</v>
      </c>
      <c r="E229">
        <v>0.86</v>
      </c>
    </row>
    <row r="230" spans="1:5" x14ac:dyDescent="0.25">
      <c r="A230" t="s">
        <v>143</v>
      </c>
      <c r="B230" t="s">
        <v>155</v>
      </c>
      <c r="C230">
        <v>1.04201680672269</v>
      </c>
      <c r="D230">
        <v>1.1399999999999999</v>
      </c>
      <c r="E230">
        <v>1.28</v>
      </c>
    </row>
    <row r="231" spans="1:5" x14ac:dyDescent="0.25">
      <c r="A231" t="s">
        <v>143</v>
      </c>
      <c r="B231" t="s">
        <v>159</v>
      </c>
      <c r="C231">
        <v>1.04201680672269</v>
      </c>
      <c r="D231">
        <v>0.68</v>
      </c>
      <c r="E231">
        <v>1.03</v>
      </c>
    </row>
    <row r="232" spans="1:5" x14ac:dyDescent="0.25">
      <c r="A232" t="s">
        <v>143</v>
      </c>
      <c r="B232" t="s">
        <v>151</v>
      </c>
      <c r="C232">
        <v>1.04201680672269</v>
      </c>
      <c r="D232">
        <v>0.86</v>
      </c>
      <c r="E232">
        <v>0.43</v>
      </c>
    </row>
    <row r="233" spans="1:5" x14ac:dyDescent="0.25">
      <c r="A233" t="s">
        <v>143</v>
      </c>
      <c r="B233" t="s">
        <v>145</v>
      </c>
      <c r="C233">
        <v>1.04201680672269</v>
      </c>
      <c r="D233">
        <v>0.28999999999999998</v>
      </c>
      <c r="E233">
        <v>1.43</v>
      </c>
    </row>
    <row r="234" spans="1:5" x14ac:dyDescent="0.25">
      <c r="A234" t="s">
        <v>143</v>
      </c>
      <c r="B234" t="s">
        <v>451</v>
      </c>
      <c r="C234">
        <v>1.04201680672269</v>
      </c>
      <c r="D234">
        <v>0.56999999999999995</v>
      </c>
      <c r="E234">
        <v>1.43</v>
      </c>
    </row>
    <row r="235" spans="1:5" x14ac:dyDescent="0.25">
      <c r="A235" t="s">
        <v>22</v>
      </c>
      <c r="B235" t="s">
        <v>262</v>
      </c>
      <c r="C235">
        <v>1.48101265822785</v>
      </c>
      <c r="D235">
        <v>0.73</v>
      </c>
      <c r="E235">
        <v>1.31</v>
      </c>
    </row>
    <row r="236" spans="1:5" x14ac:dyDescent="0.25">
      <c r="A236" t="s">
        <v>22</v>
      </c>
      <c r="B236" t="s">
        <v>259</v>
      </c>
      <c r="C236">
        <v>1.48101265822785</v>
      </c>
      <c r="D236">
        <v>1.02</v>
      </c>
      <c r="E236">
        <v>1.1599999999999999</v>
      </c>
    </row>
    <row r="237" spans="1:5" x14ac:dyDescent="0.25">
      <c r="A237" t="s">
        <v>22</v>
      </c>
      <c r="B237" t="s">
        <v>23</v>
      </c>
      <c r="C237">
        <v>1.48101265822785</v>
      </c>
      <c r="D237">
        <v>0.57999999999999996</v>
      </c>
      <c r="E237">
        <v>1.02</v>
      </c>
    </row>
    <row r="238" spans="1:5" x14ac:dyDescent="0.25">
      <c r="A238" t="s">
        <v>22</v>
      </c>
      <c r="B238" t="s">
        <v>261</v>
      </c>
      <c r="C238">
        <v>1.48101265822785</v>
      </c>
      <c r="D238">
        <v>1.31</v>
      </c>
      <c r="E238">
        <v>0.57999999999999996</v>
      </c>
    </row>
    <row r="239" spans="1:5" x14ac:dyDescent="0.25">
      <c r="A239" t="s">
        <v>22</v>
      </c>
      <c r="B239" t="s">
        <v>267</v>
      </c>
      <c r="C239">
        <v>1.48101265822785</v>
      </c>
      <c r="D239">
        <v>0.44</v>
      </c>
      <c r="E239">
        <v>1.45</v>
      </c>
    </row>
    <row r="240" spans="1:5" x14ac:dyDescent="0.25">
      <c r="A240" t="s">
        <v>22</v>
      </c>
      <c r="B240" t="s">
        <v>264</v>
      </c>
      <c r="C240">
        <v>1.48101265822785</v>
      </c>
      <c r="D240">
        <v>1.02</v>
      </c>
      <c r="E240">
        <v>0.87</v>
      </c>
    </row>
    <row r="241" spans="1:5" x14ac:dyDescent="0.25">
      <c r="A241" t="s">
        <v>22</v>
      </c>
      <c r="B241" t="s">
        <v>175</v>
      </c>
      <c r="C241">
        <v>1.48101265822785</v>
      </c>
    </row>
    <row r="242" spans="1:5" x14ac:dyDescent="0.25">
      <c r="A242" t="s">
        <v>22</v>
      </c>
      <c r="B242" t="s">
        <v>256</v>
      </c>
      <c r="C242">
        <v>1.48101265822785</v>
      </c>
      <c r="D242">
        <v>0.87</v>
      </c>
      <c r="E242">
        <v>0.73</v>
      </c>
    </row>
    <row r="243" spans="1:5" x14ac:dyDescent="0.25">
      <c r="A243" t="s">
        <v>22</v>
      </c>
      <c r="B243" t="s">
        <v>165</v>
      </c>
      <c r="C243">
        <v>1.48101265822785</v>
      </c>
      <c r="D243">
        <v>0.73</v>
      </c>
      <c r="E243">
        <v>1.89</v>
      </c>
    </row>
    <row r="244" spans="1:5" x14ac:dyDescent="0.25">
      <c r="A244" t="s">
        <v>22</v>
      </c>
      <c r="B244" t="s">
        <v>291</v>
      </c>
      <c r="C244">
        <v>1.48101265822785</v>
      </c>
      <c r="D244">
        <v>1.02</v>
      </c>
      <c r="E244">
        <v>0.57999999999999996</v>
      </c>
    </row>
    <row r="245" spans="1:5" x14ac:dyDescent="0.25">
      <c r="A245" t="s">
        <v>22</v>
      </c>
      <c r="B245" t="s">
        <v>263</v>
      </c>
      <c r="C245">
        <v>1.48101265822785</v>
      </c>
      <c r="D245">
        <v>1.28</v>
      </c>
      <c r="E245">
        <v>0.93</v>
      </c>
    </row>
    <row r="246" spans="1:5" x14ac:dyDescent="0.25">
      <c r="A246" t="s">
        <v>22</v>
      </c>
      <c r="B246" t="s">
        <v>162</v>
      </c>
      <c r="C246">
        <v>1.48101265822785</v>
      </c>
      <c r="D246">
        <v>0.57999999999999996</v>
      </c>
      <c r="E246">
        <v>1.6</v>
      </c>
    </row>
    <row r="247" spans="1:5" x14ac:dyDescent="0.25">
      <c r="A247" t="s">
        <v>22</v>
      </c>
      <c r="B247" t="s">
        <v>164</v>
      </c>
      <c r="C247">
        <v>1.48101265822785</v>
      </c>
      <c r="D247">
        <v>0.44</v>
      </c>
      <c r="E247">
        <v>0.57999999999999996</v>
      </c>
    </row>
    <row r="248" spans="1:5" x14ac:dyDescent="0.25">
      <c r="A248" t="s">
        <v>22</v>
      </c>
      <c r="B248" t="s">
        <v>266</v>
      </c>
      <c r="C248">
        <v>1.48101265822785</v>
      </c>
      <c r="D248">
        <v>0.57999999999999996</v>
      </c>
      <c r="E248">
        <v>0.39</v>
      </c>
    </row>
    <row r="249" spans="1:5" x14ac:dyDescent="0.25">
      <c r="A249" t="s">
        <v>22</v>
      </c>
      <c r="B249" t="s">
        <v>255</v>
      </c>
      <c r="C249">
        <v>1.48101265822785</v>
      </c>
      <c r="D249">
        <v>1.74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1.48101265822785</v>
      </c>
      <c r="D250">
        <v>0.87</v>
      </c>
      <c r="E250">
        <v>0.87</v>
      </c>
    </row>
    <row r="251" spans="1:5" x14ac:dyDescent="0.25">
      <c r="A251" t="s">
        <v>22</v>
      </c>
      <c r="B251" t="s">
        <v>290</v>
      </c>
      <c r="C251">
        <v>1.48101265822785</v>
      </c>
      <c r="D251">
        <v>0.57999999999999996</v>
      </c>
      <c r="E251">
        <v>1.55</v>
      </c>
    </row>
    <row r="252" spans="1:5" x14ac:dyDescent="0.25">
      <c r="A252" t="s">
        <v>22</v>
      </c>
      <c r="B252" t="s">
        <v>24</v>
      </c>
      <c r="C252">
        <v>1.48101265822785</v>
      </c>
      <c r="D252">
        <v>1.1599999999999999</v>
      </c>
      <c r="E252">
        <v>1.02</v>
      </c>
    </row>
    <row r="253" spans="1:5" x14ac:dyDescent="0.25">
      <c r="A253" t="s">
        <v>22</v>
      </c>
      <c r="B253" t="s">
        <v>167</v>
      </c>
      <c r="C253">
        <v>1.48101265822785</v>
      </c>
      <c r="D253">
        <v>0.77</v>
      </c>
      <c r="E253">
        <v>0.77</v>
      </c>
    </row>
    <row r="254" spans="1:5" x14ac:dyDescent="0.25">
      <c r="A254" t="s">
        <v>22</v>
      </c>
      <c r="B254" t="s">
        <v>163</v>
      </c>
      <c r="C254">
        <v>1.48101265822785</v>
      </c>
      <c r="D254">
        <v>1.02</v>
      </c>
      <c r="E254">
        <v>1.31</v>
      </c>
    </row>
    <row r="255" spans="1:5" x14ac:dyDescent="0.25">
      <c r="A255" t="s">
        <v>25</v>
      </c>
      <c r="B255" t="s">
        <v>260</v>
      </c>
      <c r="C255">
        <v>1.25</v>
      </c>
      <c r="D255">
        <v>1.61</v>
      </c>
      <c r="E255">
        <v>1.25</v>
      </c>
    </row>
    <row r="256" spans="1:5" x14ac:dyDescent="0.25">
      <c r="A256" t="s">
        <v>25</v>
      </c>
      <c r="B256" t="s">
        <v>476</v>
      </c>
      <c r="C256">
        <v>1.25</v>
      </c>
      <c r="D256">
        <v>0.71</v>
      </c>
      <c r="E256">
        <v>0</v>
      </c>
    </row>
    <row r="257" spans="1:5" x14ac:dyDescent="0.25">
      <c r="A257" t="s">
        <v>25</v>
      </c>
      <c r="B257" t="s">
        <v>26</v>
      </c>
      <c r="C257">
        <v>1.25</v>
      </c>
      <c r="D257">
        <v>1.25</v>
      </c>
      <c r="E257">
        <v>1.43</v>
      </c>
    </row>
    <row r="258" spans="1:5" x14ac:dyDescent="0.25">
      <c r="A258" t="s">
        <v>25</v>
      </c>
      <c r="B258" t="s">
        <v>170</v>
      </c>
      <c r="C258">
        <v>1.25</v>
      </c>
      <c r="D258">
        <v>0.28999999999999998</v>
      </c>
      <c r="E258">
        <v>0.86</v>
      </c>
    </row>
    <row r="259" spans="1:5" x14ac:dyDescent="0.25">
      <c r="A259" t="s">
        <v>25</v>
      </c>
      <c r="B259" t="s">
        <v>173</v>
      </c>
      <c r="C259">
        <v>1.25</v>
      </c>
      <c r="D259">
        <v>1.43</v>
      </c>
      <c r="E259">
        <v>0.86</v>
      </c>
    </row>
    <row r="260" spans="1:5" x14ac:dyDescent="0.25">
      <c r="A260" t="s">
        <v>25</v>
      </c>
      <c r="B260" t="s">
        <v>171</v>
      </c>
      <c r="C260">
        <v>1.25</v>
      </c>
      <c r="D260">
        <v>0.36</v>
      </c>
      <c r="E260">
        <v>1.43</v>
      </c>
    </row>
    <row r="261" spans="1:5" x14ac:dyDescent="0.25">
      <c r="A261" t="s">
        <v>25</v>
      </c>
      <c r="B261" t="s">
        <v>478</v>
      </c>
      <c r="C261">
        <v>1.25</v>
      </c>
      <c r="D261">
        <v>0.86</v>
      </c>
      <c r="E261">
        <v>1.71</v>
      </c>
    </row>
    <row r="262" spans="1:5" x14ac:dyDescent="0.25">
      <c r="A262" t="s">
        <v>25</v>
      </c>
      <c r="B262" t="s">
        <v>177</v>
      </c>
      <c r="C262">
        <v>1.25</v>
      </c>
      <c r="D262">
        <v>0.86</v>
      </c>
      <c r="E262">
        <v>0.71</v>
      </c>
    </row>
    <row r="263" spans="1:5" x14ac:dyDescent="0.25">
      <c r="A263" t="s">
        <v>25</v>
      </c>
      <c r="B263" t="s">
        <v>479</v>
      </c>
      <c r="C263">
        <v>1.25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1.25</v>
      </c>
      <c r="D264">
        <v>0.18</v>
      </c>
      <c r="E264">
        <v>0.71</v>
      </c>
    </row>
    <row r="265" spans="1:5" x14ac:dyDescent="0.25">
      <c r="A265" t="s">
        <v>25</v>
      </c>
      <c r="B265" t="s">
        <v>27</v>
      </c>
      <c r="C265">
        <v>1.25</v>
      </c>
      <c r="D265">
        <v>0.89</v>
      </c>
      <c r="E265">
        <v>0.18</v>
      </c>
    </row>
    <row r="266" spans="1:5" x14ac:dyDescent="0.25">
      <c r="A266" t="s">
        <v>25</v>
      </c>
      <c r="B266" t="s">
        <v>169</v>
      </c>
      <c r="C266">
        <v>1.25</v>
      </c>
      <c r="D266">
        <v>1.61</v>
      </c>
      <c r="E266">
        <v>0.89</v>
      </c>
    </row>
    <row r="267" spans="1:5" x14ac:dyDescent="0.25">
      <c r="A267" t="s">
        <v>25</v>
      </c>
      <c r="B267" t="s">
        <v>257</v>
      </c>
      <c r="C267">
        <v>1.25</v>
      </c>
      <c r="D267">
        <v>0.95</v>
      </c>
      <c r="E267">
        <v>1.67</v>
      </c>
    </row>
    <row r="268" spans="1:5" x14ac:dyDescent="0.25">
      <c r="A268" t="s">
        <v>25</v>
      </c>
      <c r="B268" t="s">
        <v>265</v>
      </c>
      <c r="C268">
        <v>1.25</v>
      </c>
      <c r="D268">
        <v>0.71</v>
      </c>
      <c r="E268">
        <v>0.48</v>
      </c>
    </row>
    <row r="269" spans="1:5" x14ac:dyDescent="0.25">
      <c r="A269" t="s">
        <v>25</v>
      </c>
      <c r="B269" t="s">
        <v>258</v>
      </c>
      <c r="C269">
        <v>1.25</v>
      </c>
      <c r="D269">
        <v>0.71</v>
      </c>
      <c r="E269">
        <v>0.54</v>
      </c>
    </row>
    <row r="270" spans="1:5" x14ac:dyDescent="0.25">
      <c r="A270" t="s">
        <v>25</v>
      </c>
      <c r="B270" t="s">
        <v>477</v>
      </c>
      <c r="C270">
        <v>1.25</v>
      </c>
      <c r="D270">
        <v>1.07</v>
      </c>
      <c r="E270">
        <v>1.25</v>
      </c>
    </row>
    <row r="271" spans="1:5" x14ac:dyDescent="0.25">
      <c r="A271" t="s">
        <v>25</v>
      </c>
      <c r="B271" t="s">
        <v>174</v>
      </c>
      <c r="C271">
        <v>1.25</v>
      </c>
      <c r="D271">
        <v>0.24</v>
      </c>
      <c r="E271">
        <v>2.14</v>
      </c>
    </row>
    <row r="272" spans="1:5" x14ac:dyDescent="0.25">
      <c r="A272" t="s">
        <v>25</v>
      </c>
      <c r="B272" t="s">
        <v>172</v>
      </c>
      <c r="C272">
        <v>1.25</v>
      </c>
      <c r="D272">
        <v>1.61</v>
      </c>
      <c r="E272">
        <v>0.89</v>
      </c>
    </row>
    <row r="273" spans="1:5" x14ac:dyDescent="0.25">
      <c r="A273" t="s">
        <v>25</v>
      </c>
      <c r="B273" t="s">
        <v>176</v>
      </c>
      <c r="C273">
        <v>1.25</v>
      </c>
      <c r="D273">
        <v>0.54</v>
      </c>
      <c r="E273">
        <v>0.71</v>
      </c>
    </row>
    <row r="274" spans="1:5" x14ac:dyDescent="0.25">
      <c r="A274" t="s">
        <v>25</v>
      </c>
      <c r="B274" t="s">
        <v>168</v>
      </c>
      <c r="C274">
        <v>1.25</v>
      </c>
      <c r="D274">
        <v>0.48</v>
      </c>
      <c r="E274">
        <v>1.43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1.36708860759494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1.36708860759494</v>
      </c>
      <c r="D294">
        <v>1.01</v>
      </c>
      <c r="E294">
        <v>1.01</v>
      </c>
    </row>
    <row r="295" spans="1:5" x14ac:dyDescent="0.25">
      <c r="A295" t="s">
        <v>178</v>
      </c>
      <c r="B295" t="s">
        <v>181</v>
      </c>
      <c r="C295">
        <v>1.36708860759494</v>
      </c>
      <c r="D295">
        <v>1.1200000000000001</v>
      </c>
      <c r="E295">
        <v>0.42</v>
      </c>
    </row>
    <row r="296" spans="1:5" x14ac:dyDescent="0.25">
      <c r="A296" t="s">
        <v>178</v>
      </c>
      <c r="B296" t="s">
        <v>271</v>
      </c>
      <c r="C296">
        <v>1.36708860759494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1.36708860759494</v>
      </c>
      <c r="D297">
        <v>0.9</v>
      </c>
      <c r="E297">
        <v>1.34</v>
      </c>
    </row>
    <row r="298" spans="1:5" x14ac:dyDescent="0.25">
      <c r="A298" t="s">
        <v>178</v>
      </c>
      <c r="B298" t="s">
        <v>270</v>
      </c>
      <c r="C298">
        <v>1.36708860759494</v>
      </c>
      <c r="D298">
        <v>0.67</v>
      </c>
      <c r="E298">
        <v>1.34</v>
      </c>
    </row>
    <row r="299" spans="1:5" x14ac:dyDescent="0.25">
      <c r="A299" t="s">
        <v>178</v>
      </c>
      <c r="B299" t="s">
        <v>180</v>
      </c>
      <c r="C299">
        <v>1.36708860759494</v>
      </c>
      <c r="D299">
        <v>0.28000000000000003</v>
      </c>
      <c r="E299">
        <v>1.26</v>
      </c>
    </row>
    <row r="300" spans="1:5" x14ac:dyDescent="0.25">
      <c r="A300" t="s">
        <v>178</v>
      </c>
      <c r="B300" t="s">
        <v>179</v>
      </c>
      <c r="C300">
        <v>1.36708860759494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1.36708860759494</v>
      </c>
      <c r="D301">
        <v>1.4</v>
      </c>
      <c r="E301">
        <v>0.7</v>
      </c>
    </row>
    <row r="302" spans="1:5" x14ac:dyDescent="0.25">
      <c r="A302" t="s">
        <v>178</v>
      </c>
      <c r="B302" t="s">
        <v>184</v>
      </c>
      <c r="C302">
        <v>1.36708860759494</v>
      </c>
      <c r="D302">
        <v>0.22</v>
      </c>
      <c r="E302">
        <v>1.34</v>
      </c>
    </row>
    <row r="303" spans="1:5" x14ac:dyDescent="0.25">
      <c r="A303" t="s">
        <v>178</v>
      </c>
      <c r="B303" t="s">
        <v>268</v>
      </c>
      <c r="C303">
        <v>1.36708860759494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1.36708860759494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1.36708860759494</v>
      </c>
      <c r="D305">
        <v>0.75</v>
      </c>
      <c r="E305">
        <v>1.31</v>
      </c>
    </row>
    <row r="306" spans="1:5" x14ac:dyDescent="0.25">
      <c r="A306" t="s">
        <v>178</v>
      </c>
      <c r="B306" t="s">
        <v>182</v>
      </c>
      <c r="C306">
        <v>1.36708860759494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1.36708860759494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1.36708860759494</v>
      </c>
      <c r="D308">
        <v>0.42</v>
      </c>
      <c r="E308">
        <v>1.82</v>
      </c>
    </row>
    <row r="309" spans="1:5" x14ac:dyDescent="0.25">
      <c r="A309" t="s">
        <v>178</v>
      </c>
      <c r="B309" t="s">
        <v>269</v>
      </c>
      <c r="C309">
        <v>1.36708860759494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1.36708860759494</v>
      </c>
      <c r="D310">
        <v>0.37</v>
      </c>
      <c r="E310">
        <v>0.93</v>
      </c>
    </row>
    <row r="311" spans="1:5" x14ac:dyDescent="0.25">
      <c r="A311" t="s">
        <v>10</v>
      </c>
      <c r="B311" t="s">
        <v>39</v>
      </c>
      <c r="C311">
        <v>1.4242424242424201</v>
      </c>
      <c r="D311">
        <v>0.93</v>
      </c>
      <c r="E311">
        <v>1.25</v>
      </c>
    </row>
    <row r="312" spans="1:5" x14ac:dyDescent="0.25">
      <c r="A312" t="s">
        <v>10</v>
      </c>
      <c r="B312" t="s">
        <v>40</v>
      </c>
      <c r="C312">
        <v>1.4242424242424201</v>
      </c>
      <c r="D312">
        <v>1</v>
      </c>
      <c r="E312">
        <v>1.1200000000000001</v>
      </c>
    </row>
    <row r="313" spans="1:5" x14ac:dyDescent="0.25">
      <c r="A313" t="s">
        <v>10</v>
      </c>
      <c r="B313" t="s">
        <v>447</v>
      </c>
      <c r="C313">
        <v>1.4242424242424201</v>
      </c>
      <c r="D313">
        <v>0.52</v>
      </c>
      <c r="E313">
        <v>1.56</v>
      </c>
    </row>
    <row r="314" spans="1:5" x14ac:dyDescent="0.25">
      <c r="A314" t="s">
        <v>10</v>
      </c>
      <c r="B314" t="s">
        <v>41</v>
      </c>
      <c r="C314">
        <v>1.4242424242424201</v>
      </c>
      <c r="D314">
        <v>1.37</v>
      </c>
      <c r="E314">
        <v>0.87</v>
      </c>
    </row>
    <row r="315" spans="1:5" x14ac:dyDescent="0.25">
      <c r="A315" t="s">
        <v>10</v>
      </c>
      <c r="B315" t="s">
        <v>220</v>
      </c>
      <c r="C315">
        <v>1.4242424242424201</v>
      </c>
      <c r="D315">
        <v>1.25</v>
      </c>
      <c r="E315">
        <v>0.93</v>
      </c>
    </row>
    <row r="316" spans="1:5" x14ac:dyDescent="0.25">
      <c r="A316" t="s">
        <v>10</v>
      </c>
      <c r="B316" t="s">
        <v>11</v>
      </c>
      <c r="C316">
        <v>1.4242424242424201</v>
      </c>
      <c r="D316">
        <v>1.45</v>
      </c>
      <c r="E316">
        <v>0.73</v>
      </c>
    </row>
    <row r="317" spans="1:5" x14ac:dyDescent="0.25">
      <c r="A317" t="s">
        <v>10</v>
      </c>
      <c r="B317" t="s">
        <v>453</v>
      </c>
      <c r="C317">
        <v>1.4242424242424201</v>
      </c>
      <c r="D317">
        <v>1.37</v>
      </c>
      <c r="E317">
        <v>0.62</v>
      </c>
    </row>
    <row r="318" spans="1:5" x14ac:dyDescent="0.25">
      <c r="A318" t="s">
        <v>10</v>
      </c>
      <c r="B318" t="s">
        <v>219</v>
      </c>
      <c r="C318">
        <v>1.4242424242424201</v>
      </c>
      <c r="D318">
        <v>0.25</v>
      </c>
      <c r="E318">
        <v>0.75</v>
      </c>
    </row>
    <row r="319" spans="1:5" x14ac:dyDescent="0.25">
      <c r="A319" t="s">
        <v>10</v>
      </c>
      <c r="B319" t="s">
        <v>221</v>
      </c>
      <c r="C319">
        <v>1.4242424242424201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1.4242424242424201</v>
      </c>
      <c r="D320">
        <v>1</v>
      </c>
      <c r="E320">
        <v>1.25</v>
      </c>
    </row>
    <row r="321" spans="1:5" x14ac:dyDescent="0.25">
      <c r="A321" t="s">
        <v>10</v>
      </c>
      <c r="B321" t="s">
        <v>225</v>
      </c>
      <c r="C321">
        <v>1.4242424242424201</v>
      </c>
      <c r="D321">
        <v>0.62</v>
      </c>
      <c r="E321">
        <v>0.37</v>
      </c>
    </row>
    <row r="322" spans="1:5" x14ac:dyDescent="0.25">
      <c r="A322" t="s">
        <v>10</v>
      </c>
      <c r="B322" t="s">
        <v>226</v>
      </c>
      <c r="C322">
        <v>1.4242424242424201</v>
      </c>
      <c r="D322">
        <v>0.62</v>
      </c>
      <c r="E322">
        <v>1.25</v>
      </c>
    </row>
    <row r="323" spans="1:5" x14ac:dyDescent="0.25">
      <c r="A323" t="s">
        <v>10</v>
      </c>
      <c r="B323" t="s">
        <v>42</v>
      </c>
      <c r="C323">
        <v>1.4242424242424201</v>
      </c>
      <c r="D323">
        <v>0.73</v>
      </c>
      <c r="E323">
        <v>1.25</v>
      </c>
    </row>
    <row r="324" spans="1:5" x14ac:dyDescent="0.25">
      <c r="A324" t="s">
        <v>10</v>
      </c>
      <c r="B324" t="s">
        <v>12</v>
      </c>
      <c r="C324">
        <v>1.4242424242424201</v>
      </c>
      <c r="D324">
        <v>0.83</v>
      </c>
      <c r="E324">
        <v>0.73</v>
      </c>
    </row>
    <row r="325" spans="1:5" x14ac:dyDescent="0.25">
      <c r="A325" t="s">
        <v>10</v>
      </c>
      <c r="B325" t="s">
        <v>224</v>
      </c>
      <c r="C325">
        <v>1.4242424242424201</v>
      </c>
      <c r="D325">
        <v>1</v>
      </c>
      <c r="E325">
        <v>0.87</v>
      </c>
    </row>
    <row r="326" spans="1:5" x14ac:dyDescent="0.25">
      <c r="A326" t="s">
        <v>10</v>
      </c>
      <c r="B326" t="s">
        <v>222</v>
      </c>
      <c r="C326">
        <v>1.4242424242424201</v>
      </c>
      <c r="D326">
        <v>0.62</v>
      </c>
      <c r="E326">
        <v>1</v>
      </c>
    </row>
    <row r="327" spans="1:5" x14ac:dyDescent="0.25">
      <c r="A327" t="s">
        <v>10</v>
      </c>
      <c r="B327" t="s">
        <v>223</v>
      </c>
      <c r="C327">
        <v>1.4242424242424201</v>
      </c>
      <c r="D327">
        <v>0.87</v>
      </c>
      <c r="E327">
        <v>1.62</v>
      </c>
    </row>
    <row r="328" spans="1:5" x14ac:dyDescent="0.25">
      <c r="A328" t="s">
        <v>10</v>
      </c>
      <c r="B328" t="s">
        <v>38</v>
      </c>
      <c r="C328">
        <v>1.4242424242424201</v>
      </c>
      <c r="D328">
        <v>0.62</v>
      </c>
      <c r="E328">
        <v>0.83</v>
      </c>
    </row>
    <row r="329" spans="1:5" x14ac:dyDescent="0.25">
      <c r="A329" t="s">
        <v>35</v>
      </c>
      <c r="B329" t="s">
        <v>284</v>
      </c>
      <c r="C329">
        <v>1.11363636363636</v>
      </c>
      <c r="D329">
        <v>0.38</v>
      </c>
      <c r="E329">
        <v>1.79</v>
      </c>
    </row>
    <row r="330" spans="1:5" x14ac:dyDescent="0.25">
      <c r="A330" t="s">
        <v>35</v>
      </c>
      <c r="B330" t="s">
        <v>215</v>
      </c>
      <c r="C330">
        <v>1.11363636363636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1.11363636363636</v>
      </c>
      <c r="D331">
        <v>0.48</v>
      </c>
      <c r="E331">
        <v>0.96</v>
      </c>
    </row>
    <row r="332" spans="1:5" x14ac:dyDescent="0.25">
      <c r="A332" t="s">
        <v>35</v>
      </c>
      <c r="B332" t="s">
        <v>296</v>
      </c>
      <c r="C332">
        <v>1.11363636363636</v>
      </c>
      <c r="D332">
        <v>0.32</v>
      </c>
      <c r="E332">
        <v>1.1200000000000001</v>
      </c>
    </row>
    <row r="333" spans="1:5" x14ac:dyDescent="0.25">
      <c r="A333" t="s">
        <v>35</v>
      </c>
      <c r="B333" t="s">
        <v>300</v>
      </c>
      <c r="C333">
        <v>1.11363636363636</v>
      </c>
      <c r="D333">
        <v>0.51</v>
      </c>
      <c r="E333">
        <v>0.89</v>
      </c>
    </row>
    <row r="334" spans="1:5" x14ac:dyDescent="0.25">
      <c r="A334" t="s">
        <v>35</v>
      </c>
      <c r="B334" t="s">
        <v>295</v>
      </c>
      <c r="C334">
        <v>1.11363636363636</v>
      </c>
      <c r="D334">
        <v>0.77</v>
      </c>
      <c r="E334">
        <v>0.77</v>
      </c>
    </row>
    <row r="335" spans="1:5" x14ac:dyDescent="0.25">
      <c r="A335" t="s">
        <v>35</v>
      </c>
      <c r="B335" t="s">
        <v>212</v>
      </c>
      <c r="C335">
        <v>1.11363636363636</v>
      </c>
      <c r="D335">
        <v>0.89</v>
      </c>
      <c r="E335">
        <v>1.02</v>
      </c>
    </row>
    <row r="336" spans="1:5" x14ac:dyDescent="0.25">
      <c r="A336" t="s">
        <v>35</v>
      </c>
      <c r="B336" t="s">
        <v>211</v>
      </c>
      <c r="C336">
        <v>1.11363636363636</v>
      </c>
      <c r="D336">
        <v>0.51</v>
      </c>
      <c r="E336">
        <v>0.51</v>
      </c>
    </row>
    <row r="337" spans="1:5" x14ac:dyDescent="0.25">
      <c r="A337" t="s">
        <v>35</v>
      </c>
      <c r="B337" t="s">
        <v>218</v>
      </c>
      <c r="C337">
        <v>1.11363636363636</v>
      </c>
      <c r="D337">
        <v>1.4</v>
      </c>
      <c r="E337">
        <v>0.51</v>
      </c>
    </row>
    <row r="338" spans="1:5" x14ac:dyDescent="0.25">
      <c r="A338" t="s">
        <v>35</v>
      </c>
      <c r="B338" t="s">
        <v>286</v>
      </c>
      <c r="C338">
        <v>1.11363636363636</v>
      </c>
      <c r="D338">
        <v>1.1499999999999999</v>
      </c>
      <c r="E338">
        <v>1.1499999999999999</v>
      </c>
    </row>
    <row r="339" spans="1:5" x14ac:dyDescent="0.25">
      <c r="A339" t="s">
        <v>35</v>
      </c>
      <c r="B339" t="s">
        <v>474</v>
      </c>
      <c r="C339">
        <v>1.11363636363636</v>
      </c>
      <c r="D339">
        <v>0.96</v>
      </c>
      <c r="E339">
        <v>1.43</v>
      </c>
    </row>
    <row r="340" spans="1:5" x14ac:dyDescent="0.25">
      <c r="A340" t="s">
        <v>35</v>
      </c>
      <c r="B340" t="s">
        <v>475</v>
      </c>
      <c r="C340">
        <v>1.11363636363636</v>
      </c>
      <c r="D340">
        <v>0.32</v>
      </c>
      <c r="E340">
        <v>0.8</v>
      </c>
    </row>
    <row r="341" spans="1:5" x14ac:dyDescent="0.25">
      <c r="A341" t="s">
        <v>35</v>
      </c>
      <c r="B341" t="s">
        <v>36</v>
      </c>
      <c r="C341">
        <v>1.11363636363636</v>
      </c>
      <c r="D341">
        <v>0.64</v>
      </c>
      <c r="E341">
        <v>1.02</v>
      </c>
    </row>
    <row r="342" spans="1:5" x14ac:dyDescent="0.25">
      <c r="A342" t="s">
        <v>35</v>
      </c>
      <c r="B342" t="s">
        <v>471</v>
      </c>
      <c r="C342">
        <v>1.11363636363636</v>
      </c>
      <c r="D342">
        <v>1.28</v>
      </c>
      <c r="E342">
        <v>1.43</v>
      </c>
    </row>
    <row r="343" spans="1:5" x14ac:dyDescent="0.25">
      <c r="A343" t="s">
        <v>35</v>
      </c>
      <c r="B343" t="s">
        <v>285</v>
      </c>
      <c r="C343">
        <v>1.11363636363636</v>
      </c>
      <c r="D343">
        <v>0.96</v>
      </c>
      <c r="E343">
        <v>1.1200000000000001</v>
      </c>
    </row>
    <row r="344" spans="1:5" x14ac:dyDescent="0.25">
      <c r="A344" t="s">
        <v>35</v>
      </c>
      <c r="B344" t="s">
        <v>213</v>
      </c>
      <c r="C344">
        <v>1.11363636363636</v>
      </c>
      <c r="D344">
        <v>0.48</v>
      </c>
      <c r="E344">
        <v>1.28</v>
      </c>
    </row>
    <row r="345" spans="1:5" x14ac:dyDescent="0.25">
      <c r="A345" t="s">
        <v>35</v>
      </c>
      <c r="B345" t="s">
        <v>217</v>
      </c>
      <c r="C345">
        <v>1.11363636363636</v>
      </c>
      <c r="D345">
        <v>0.32</v>
      </c>
      <c r="E345">
        <v>0.96</v>
      </c>
    </row>
    <row r="346" spans="1:5" x14ac:dyDescent="0.25">
      <c r="A346" t="s">
        <v>35</v>
      </c>
      <c r="B346" t="s">
        <v>283</v>
      </c>
      <c r="C346">
        <v>1.11363636363636</v>
      </c>
      <c r="D346">
        <v>0.48</v>
      </c>
      <c r="E346">
        <v>0.64</v>
      </c>
    </row>
    <row r="347" spans="1:5" x14ac:dyDescent="0.25">
      <c r="A347" t="s">
        <v>35</v>
      </c>
      <c r="B347" t="s">
        <v>214</v>
      </c>
      <c r="C347">
        <v>1.11363636363636</v>
      </c>
      <c r="D347">
        <v>0.64</v>
      </c>
      <c r="E347">
        <v>0.8</v>
      </c>
    </row>
    <row r="348" spans="1:5" x14ac:dyDescent="0.25">
      <c r="A348" t="s">
        <v>35</v>
      </c>
      <c r="B348" t="s">
        <v>282</v>
      </c>
      <c r="C348">
        <v>1.11363636363636</v>
      </c>
      <c r="D348">
        <v>1.1200000000000001</v>
      </c>
      <c r="E348">
        <v>0.32</v>
      </c>
    </row>
    <row r="349" spans="1:5" x14ac:dyDescent="0.25">
      <c r="A349" t="s">
        <v>485</v>
      </c>
      <c r="B349" t="s">
        <v>487</v>
      </c>
      <c r="C349">
        <v>1.09756097560976</v>
      </c>
    </row>
    <row r="350" spans="1:5" x14ac:dyDescent="0.25">
      <c r="A350" t="s">
        <v>485</v>
      </c>
      <c r="B350" t="s">
        <v>489</v>
      </c>
      <c r="C350">
        <v>1.09756097560976</v>
      </c>
    </row>
    <row r="351" spans="1:5" x14ac:dyDescent="0.25">
      <c r="A351" t="s">
        <v>485</v>
      </c>
      <c r="B351" t="s">
        <v>491</v>
      </c>
      <c r="C351">
        <v>1.09756097560976</v>
      </c>
    </row>
    <row r="352" spans="1:5" x14ac:dyDescent="0.25">
      <c r="A352" t="s">
        <v>485</v>
      </c>
      <c r="B352" t="s">
        <v>493</v>
      </c>
      <c r="C352">
        <v>1.09756097560976</v>
      </c>
    </row>
    <row r="353" spans="1:5" x14ac:dyDescent="0.25">
      <c r="A353" t="s">
        <v>485</v>
      </c>
      <c r="B353" t="s">
        <v>495</v>
      </c>
      <c r="C353">
        <v>1.09756097560976</v>
      </c>
    </row>
    <row r="354" spans="1:5" x14ac:dyDescent="0.25">
      <c r="A354" t="s">
        <v>485</v>
      </c>
      <c r="B354" t="s">
        <v>497</v>
      </c>
      <c r="C354">
        <v>1.09756097560976</v>
      </c>
    </row>
    <row r="355" spans="1:5" x14ac:dyDescent="0.25">
      <c r="A355" t="s">
        <v>485</v>
      </c>
      <c r="B355" t="s">
        <v>499</v>
      </c>
      <c r="C355">
        <v>1.09756097560976</v>
      </c>
    </row>
    <row r="356" spans="1:5" x14ac:dyDescent="0.25">
      <c r="A356" t="s">
        <v>485</v>
      </c>
      <c r="B356" t="s">
        <v>498</v>
      </c>
      <c r="C356">
        <v>1.09756097560976</v>
      </c>
      <c r="D356">
        <v>1.08</v>
      </c>
      <c r="E356">
        <v>0.72</v>
      </c>
    </row>
    <row r="357" spans="1:5" x14ac:dyDescent="0.25">
      <c r="A357" t="s">
        <v>485</v>
      </c>
      <c r="B357" t="s">
        <v>488</v>
      </c>
      <c r="C357">
        <v>1.09756097560976</v>
      </c>
      <c r="D357">
        <v>0</v>
      </c>
      <c r="E357">
        <v>0.48</v>
      </c>
    </row>
    <row r="358" spans="1:5" x14ac:dyDescent="0.25">
      <c r="A358" t="s">
        <v>485</v>
      </c>
      <c r="B358" t="s">
        <v>490</v>
      </c>
      <c r="C358">
        <v>1.09756097560976</v>
      </c>
      <c r="D358">
        <v>1.92</v>
      </c>
      <c r="E358">
        <v>2.4</v>
      </c>
    </row>
    <row r="359" spans="1:5" x14ac:dyDescent="0.25">
      <c r="A359" t="s">
        <v>485</v>
      </c>
      <c r="B359" t="s">
        <v>486</v>
      </c>
      <c r="C359">
        <v>1.09756097560976</v>
      </c>
      <c r="D359">
        <v>1.44</v>
      </c>
      <c r="E359">
        <v>1.08</v>
      </c>
    </row>
    <row r="360" spans="1:5" x14ac:dyDescent="0.25">
      <c r="A360" t="s">
        <v>485</v>
      </c>
      <c r="B360" t="s">
        <v>494</v>
      </c>
      <c r="C360">
        <v>1.09756097560976</v>
      </c>
      <c r="D360">
        <v>1.44</v>
      </c>
      <c r="E360">
        <v>1.44</v>
      </c>
    </row>
    <row r="361" spans="1:5" x14ac:dyDescent="0.25">
      <c r="A361" t="s">
        <v>485</v>
      </c>
      <c r="B361" t="s">
        <v>492</v>
      </c>
      <c r="C361">
        <v>1.09756097560976</v>
      </c>
      <c r="D361">
        <v>1.44</v>
      </c>
      <c r="E361">
        <v>0.48</v>
      </c>
    </row>
    <row r="362" spans="1:5" x14ac:dyDescent="0.25">
      <c r="A362" t="s">
        <v>485</v>
      </c>
      <c r="B362" t="s">
        <v>496</v>
      </c>
      <c r="C362">
        <v>1.09756097560976</v>
      </c>
      <c r="D362">
        <v>1.44</v>
      </c>
      <c r="E362">
        <v>0.48</v>
      </c>
    </row>
    <row r="363" spans="1:5" x14ac:dyDescent="0.25">
      <c r="A363" t="s">
        <v>192</v>
      </c>
      <c r="B363" t="s">
        <v>194</v>
      </c>
      <c r="C363">
        <v>1.0185185185185199</v>
      </c>
      <c r="D363">
        <v>0.42</v>
      </c>
      <c r="E363">
        <v>1.1100000000000001</v>
      </c>
    </row>
    <row r="364" spans="1:5" x14ac:dyDescent="0.25">
      <c r="A364" t="s">
        <v>192</v>
      </c>
      <c r="B364" t="s">
        <v>202</v>
      </c>
      <c r="C364">
        <v>1.0185185185185199</v>
      </c>
      <c r="D364">
        <v>1.1100000000000001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1.0185185185185199</v>
      </c>
      <c r="D365">
        <v>0.17</v>
      </c>
      <c r="E365">
        <v>0.17</v>
      </c>
    </row>
    <row r="366" spans="1:5" x14ac:dyDescent="0.25">
      <c r="A366" t="s">
        <v>192</v>
      </c>
      <c r="B366" t="s">
        <v>193</v>
      </c>
      <c r="C366">
        <v>1.0185185185185199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1.0185185185185199</v>
      </c>
      <c r="D367">
        <v>0.69</v>
      </c>
      <c r="E367">
        <v>0.42</v>
      </c>
    </row>
    <row r="368" spans="1:5" x14ac:dyDescent="0.25">
      <c r="A368" t="s">
        <v>192</v>
      </c>
      <c r="B368" t="s">
        <v>197</v>
      </c>
      <c r="C368">
        <v>1.0185185185185199</v>
      </c>
      <c r="D368">
        <v>1.04</v>
      </c>
      <c r="E368">
        <v>1.04</v>
      </c>
    </row>
    <row r="369" spans="1:5" x14ac:dyDescent="0.25">
      <c r="A369" t="s">
        <v>192</v>
      </c>
      <c r="B369" t="s">
        <v>281</v>
      </c>
      <c r="C369">
        <v>1.0185185185185199</v>
      </c>
      <c r="D369">
        <v>1.21</v>
      </c>
      <c r="E369">
        <v>0.69</v>
      </c>
    </row>
    <row r="370" spans="1:5" x14ac:dyDescent="0.25">
      <c r="A370" t="s">
        <v>192</v>
      </c>
      <c r="B370" t="s">
        <v>204</v>
      </c>
      <c r="C370">
        <v>1.0185185185185199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1.0185185185185199</v>
      </c>
      <c r="D371">
        <v>0.17</v>
      </c>
      <c r="E371">
        <v>1.9</v>
      </c>
    </row>
    <row r="372" spans="1:5" x14ac:dyDescent="0.25">
      <c r="A372" t="s">
        <v>192</v>
      </c>
      <c r="B372" t="s">
        <v>199</v>
      </c>
      <c r="C372">
        <v>1.0185185185185199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1.0185185185185199</v>
      </c>
      <c r="D373">
        <v>0.83</v>
      </c>
      <c r="E373">
        <v>1.25</v>
      </c>
    </row>
    <row r="374" spans="1:5" x14ac:dyDescent="0.25">
      <c r="A374" t="s">
        <v>192</v>
      </c>
      <c r="B374" t="s">
        <v>280</v>
      </c>
      <c r="C374">
        <v>1.0185185185185199</v>
      </c>
      <c r="D374">
        <v>0.69</v>
      </c>
      <c r="E374">
        <v>0.87</v>
      </c>
    </row>
    <row r="375" spans="1:5" x14ac:dyDescent="0.25">
      <c r="A375" t="s">
        <v>32</v>
      </c>
      <c r="B375" t="s">
        <v>210</v>
      </c>
      <c r="C375">
        <v>1.3333333333333299</v>
      </c>
      <c r="D375">
        <v>0.56000000000000005</v>
      </c>
      <c r="E375">
        <v>0.38</v>
      </c>
    </row>
    <row r="376" spans="1:5" x14ac:dyDescent="0.25">
      <c r="A376" t="s">
        <v>32</v>
      </c>
      <c r="B376" t="s">
        <v>34</v>
      </c>
      <c r="C376">
        <v>1.3333333333333299</v>
      </c>
      <c r="D376">
        <v>0.75</v>
      </c>
      <c r="E376">
        <v>1.31</v>
      </c>
    </row>
    <row r="377" spans="1:5" x14ac:dyDescent="0.25">
      <c r="A377" t="s">
        <v>32</v>
      </c>
      <c r="B377" t="s">
        <v>207</v>
      </c>
      <c r="C377">
        <v>1.3333333333333299</v>
      </c>
      <c r="D377">
        <v>1.2</v>
      </c>
      <c r="E377">
        <v>1.35</v>
      </c>
    </row>
    <row r="378" spans="1:5" x14ac:dyDescent="0.25">
      <c r="A378" t="s">
        <v>32</v>
      </c>
      <c r="B378" t="s">
        <v>195</v>
      </c>
      <c r="C378">
        <v>1.3333333333333299</v>
      </c>
      <c r="D378">
        <v>1.1299999999999999</v>
      </c>
      <c r="E378">
        <v>1.69</v>
      </c>
    </row>
    <row r="379" spans="1:5" x14ac:dyDescent="0.25">
      <c r="A379" t="s">
        <v>32</v>
      </c>
      <c r="B379" t="s">
        <v>206</v>
      </c>
      <c r="C379">
        <v>1.3333333333333299</v>
      </c>
      <c r="D379">
        <v>0.38</v>
      </c>
      <c r="E379">
        <v>1.31</v>
      </c>
    </row>
    <row r="380" spans="1:5" x14ac:dyDescent="0.25">
      <c r="A380" t="s">
        <v>32</v>
      </c>
      <c r="B380" t="s">
        <v>208</v>
      </c>
      <c r="C380">
        <v>1.3333333333333299</v>
      </c>
      <c r="D380">
        <v>1.5</v>
      </c>
      <c r="E380">
        <v>0.9</v>
      </c>
    </row>
    <row r="381" spans="1:5" x14ac:dyDescent="0.25">
      <c r="A381" t="s">
        <v>32</v>
      </c>
      <c r="B381" t="s">
        <v>362</v>
      </c>
      <c r="C381">
        <v>1.3333333333333299</v>
      </c>
      <c r="D381">
        <v>1.95</v>
      </c>
      <c r="E381">
        <v>1.5</v>
      </c>
    </row>
    <row r="382" spans="1:5" x14ac:dyDescent="0.25">
      <c r="A382" t="s">
        <v>32</v>
      </c>
      <c r="B382" t="s">
        <v>33</v>
      </c>
      <c r="C382">
        <v>1.3333333333333299</v>
      </c>
      <c r="D382">
        <v>0.15</v>
      </c>
      <c r="E382">
        <v>0.9</v>
      </c>
    </row>
    <row r="383" spans="1:5" x14ac:dyDescent="0.25">
      <c r="A383" t="s">
        <v>32</v>
      </c>
      <c r="B383" t="s">
        <v>209</v>
      </c>
      <c r="C383">
        <v>1.3333333333333299</v>
      </c>
      <c r="D383">
        <v>1.1299999999999999</v>
      </c>
      <c r="E383">
        <v>0.38</v>
      </c>
    </row>
    <row r="384" spans="1:5" x14ac:dyDescent="0.25">
      <c r="A384" t="s">
        <v>32</v>
      </c>
      <c r="B384" t="s">
        <v>198</v>
      </c>
      <c r="C384">
        <v>1.3333333333333299</v>
      </c>
      <c r="D384">
        <v>1.05</v>
      </c>
      <c r="E384">
        <v>0.3</v>
      </c>
    </row>
    <row r="385" spans="1:5" x14ac:dyDescent="0.25">
      <c r="A385" t="s">
        <v>298</v>
      </c>
      <c r="B385" t="s">
        <v>358</v>
      </c>
      <c r="C385">
        <v>1.46</v>
      </c>
      <c r="D385">
        <v>1.45</v>
      </c>
      <c r="E385">
        <v>0.24</v>
      </c>
    </row>
    <row r="386" spans="1:5" x14ac:dyDescent="0.25">
      <c r="A386" t="s">
        <v>298</v>
      </c>
      <c r="B386" t="s">
        <v>330</v>
      </c>
      <c r="C386">
        <v>1.46</v>
      </c>
      <c r="D386">
        <v>0.84</v>
      </c>
      <c r="E386">
        <v>1.2</v>
      </c>
    </row>
    <row r="387" spans="1:5" x14ac:dyDescent="0.25">
      <c r="A387" t="s">
        <v>298</v>
      </c>
      <c r="B387" t="s">
        <v>338</v>
      </c>
      <c r="C387">
        <v>1.46</v>
      </c>
      <c r="D387">
        <v>0.75</v>
      </c>
      <c r="E387">
        <v>0.9</v>
      </c>
    </row>
    <row r="388" spans="1:5" x14ac:dyDescent="0.25">
      <c r="A388" t="s">
        <v>298</v>
      </c>
      <c r="B388" t="s">
        <v>366</v>
      </c>
      <c r="C388">
        <v>1.46</v>
      </c>
      <c r="D388">
        <v>0.96</v>
      </c>
      <c r="E388">
        <v>0.48</v>
      </c>
    </row>
    <row r="389" spans="1:5" x14ac:dyDescent="0.25">
      <c r="A389" t="s">
        <v>298</v>
      </c>
      <c r="B389" t="s">
        <v>203</v>
      </c>
      <c r="C389">
        <v>1.46</v>
      </c>
      <c r="D389">
        <v>0.6</v>
      </c>
      <c r="E389">
        <v>0.84</v>
      </c>
    </row>
    <row r="390" spans="1:5" x14ac:dyDescent="0.25">
      <c r="A390" t="s">
        <v>298</v>
      </c>
      <c r="B390" t="s">
        <v>331</v>
      </c>
      <c r="C390">
        <v>1.46</v>
      </c>
      <c r="D390">
        <v>0.48</v>
      </c>
      <c r="E390">
        <v>2.17</v>
      </c>
    </row>
    <row r="391" spans="1:5" x14ac:dyDescent="0.25">
      <c r="A391" t="s">
        <v>298</v>
      </c>
      <c r="B391" t="s">
        <v>299</v>
      </c>
      <c r="C391">
        <v>1.46</v>
      </c>
      <c r="D391">
        <v>0.96</v>
      </c>
      <c r="E391">
        <v>0.6</v>
      </c>
    </row>
    <row r="392" spans="1:5" x14ac:dyDescent="0.25">
      <c r="A392" t="s">
        <v>298</v>
      </c>
      <c r="B392" t="s">
        <v>363</v>
      </c>
      <c r="C392">
        <v>1.46</v>
      </c>
      <c r="D392">
        <v>0.84</v>
      </c>
      <c r="E392">
        <v>1.33</v>
      </c>
    </row>
    <row r="393" spans="1:5" x14ac:dyDescent="0.25">
      <c r="A393" t="s">
        <v>298</v>
      </c>
      <c r="B393" t="s">
        <v>324</v>
      </c>
      <c r="C393">
        <v>1.46</v>
      </c>
      <c r="D393">
        <v>0.84</v>
      </c>
      <c r="E393">
        <v>1.2</v>
      </c>
    </row>
    <row r="394" spans="1:5" x14ac:dyDescent="0.25">
      <c r="A394" t="s">
        <v>298</v>
      </c>
      <c r="B394" t="s">
        <v>325</v>
      </c>
      <c r="C394">
        <v>1.46</v>
      </c>
      <c r="D394">
        <v>1</v>
      </c>
      <c r="E394">
        <v>1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1981"/>
  <sheetViews>
    <sheetView zoomScale="80" zoomScaleNormal="80" workbookViewId="0">
      <pane xSplit="12" ySplit="1" topLeftCell="BC1952" activePane="bottomRight" state="frozen"/>
      <selection pane="topRight" activeCell="M1" sqref="M1"/>
      <selection pane="bottomLeft" activeCell="A2" sqref="A2"/>
      <selection pane="bottomRight" activeCell="A1971" sqref="A1971:XFD197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1.60606060606061</v>
      </c>
      <c r="F2">
        <f>VLOOKUP(B2,home!$B$2:$E$405,3,FALSE)</f>
        <v>0.73</v>
      </c>
      <c r="G2">
        <f>VLOOKUP(C2,away!$B$2:$E$405,4,FALSE)</f>
        <v>1.25</v>
      </c>
      <c r="H2">
        <f>VLOOKUP(A2,away!$A$2:$E$405,3,FALSE)</f>
        <v>1.4242424242424201</v>
      </c>
      <c r="I2">
        <f>VLOOKUP(C2,away!$B$2:$E$405,3,FALSE)</f>
        <v>0.93</v>
      </c>
      <c r="J2">
        <f>VLOOKUP(B2,home!$B$2:$E$405,4,FALSE)</f>
        <v>1.29</v>
      </c>
      <c r="K2" s="3">
        <f>E2*F2*G2</f>
        <v>1.4655303030303066</v>
      </c>
      <c r="L2" s="3">
        <f>H2*I2*J2</f>
        <v>1.7086636363636314</v>
      </c>
      <c r="M2" s="5">
        <f>_xlfn.POISSON.DIST(0,$K2,FALSE) * _xlfn.POISSON.DIST(0,$L2,FALSE)</f>
        <v>4.1827806246956208E-2</v>
      </c>
      <c r="N2" s="5">
        <f>_xlfn.POISSON.DIST(1,K2,FALSE) * _xlfn.POISSON.DIST(0,L2,FALSE)</f>
        <v>6.1299917564194686E-2</v>
      </c>
      <c r="O2" s="5">
        <f>_xlfn.POISSON.DIST(0,K2,FALSE) * _xlfn.POISSON.DIST(1,L2,FALSE)</f>
        <v>7.1469651523037608E-2</v>
      </c>
      <c r="P2" s="5">
        <f>_xlfn.POISSON.DIST(1,K2,FALSE) * _xlfn.POISSON.DIST(1,L2,FALSE)</f>
        <v>0.10474094005402772</v>
      </c>
      <c r="Q2" s="5">
        <f>_xlfn.POISSON.DIST(2,K2,FALSE) * _xlfn.POISSON.DIST(0,L2,FALSE)</f>
        <v>4.4918443381793544E-2</v>
      </c>
      <c r="R2" s="5">
        <f>_xlfn.POISSON.DIST(0,K2,FALSE) * _xlfn.POISSON.DIST(2,L2,FALSE)</f>
        <v>6.1058797330497509E-2</v>
      </c>
      <c r="S2" s="5">
        <f>_xlfn.POISSON.DIST(2,K2,FALSE) * _xlfn.POISSON.DIST(2,L2,FALSE)</f>
        <v>6.5570403445433897E-2</v>
      </c>
      <c r="T2" s="5">
        <f>_xlfn.POISSON.DIST(2,K2,FALSE) * _xlfn.POISSON.DIST(1,L2,FALSE)</f>
        <v>7.6750510808529238E-2</v>
      </c>
      <c r="U2" s="5">
        <f>_xlfn.POISSON.DIST(1,K2,FALSE) * _xlfn.POISSON.DIST(2,L2,FALSE)</f>
        <v>8.9483517754430086E-2</v>
      </c>
      <c r="V2" s="5">
        <f>_xlfn.POISSON.DIST(3,K2,FALSE) * _xlfn.POISSON.DIST(3,L2,FALSE)</f>
        <v>1.8243859801055397E-2</v>
      </c>
      <c r="W2" s="5">
        <f>_xlfn.POISSON.DIST(3,K2,FALSE) * _xlfn.POISSON.DIST(0,L2,FALSE)</f>
        <v>2.1943113313656518E-2</v>
      </c>
      <c r="X2" s="5">
        <f>_xlfn.POISSON.DIST(3,K2,FALSE) * _xlfn.POISSON.DIST(1,L2,FALSE)</f>
        <v>3.7493399787651552E-2</v>
      </c>
      <c r="Y2" s="5">
        <f>_xlfn.POISSON.DIST(3,K2,FALSE) * _xlfn.POISSON.DIST(2,L2,FALSE)</f>
        <v>3.2031804410402064E-2</v>
      </c>
      <c r="Z2" s="5">
        <f>_xlfn.POISSON.DIST(0,K2,FALSE) * _xlfn.POISSON.DIST(3,L2,FALSE)</f>
        <v>3.4776315559572613E-2</v>
      </c>
      <c r="AA2" s="5">
        <f>_xlfn.POISSON.DIST(1,K2,FALSE) * _xlfn.POISSON.DIST(3,L2,FALSE)</f>
        <v>5.0965744280298021E-2</v>
      </c>
      <c r="AB2" s="5">
        <f>_xlfn.POISSON.DIST(2,K2,FALSE) * _xlfn.POISSON.DIST(3,L2,FALSE)</f>
        <v>3.734592132963515E-2</v>
      </c>
      <c r="AC2" s="5">
        <f>_xlfn.POISSON.DIST(4,K2,FALSE) * _xlfn.POISSON.DIST(4,L2,FALSE)</f>
        <v>2.8552761865133116E-3</v>
      </c>
      <c r="AD2" s="5">
        <f>_xlfn.POISSON.DIST(4,K2,FALSE) * _xlfn.POISSON.DIST(0,L2,FALSE)</f>
        <v>8.0395743759978447E-3</v>
      </c>
      <c r="AE2" s="5">
        <f>_xlfn.POISSON.DIST(4,K2,FALSE) * _xlfn.POISSON.DIST(1,L2,FALSE)</f>
        <v>1.373692838810835E-2</v>
      </c>
      <c r="AF2" s="5">
        <f>_xlfn.POISSON.DIST(4,K2,FALSE) * _xlfn.POISSON.DIST(2,L2,FALSE)</f>
        <v>1.1735895006046009E-2</v>
      </c>
      <c r="AG2" s="5">
        <f>_xlfn.POISSON.DIST(4,K2,FALSE) * _xlfn.POISSON.DIST(3,L2,FALSE)</f>
        <v>6.6842323456707837E-3</v>
      </c>
      <c r="AH2" s="5">
        <f>_xlfn.POISSON.DIST(0,K2,FALSE) * _xlfn.POISSON.DIST(4,L2,FALSE)</f>
        <v>1.485525645083712E-2</v>
      </c>
      <c r="AI2" s="5">
        <f>_xlfn.POISSON.DIST(1,K2,FALSE) * _xlfn.POISSON.DIST(4,L2,FALSE)</f>
        <v>2.1770828487988239E-2</v>
      </c>
      <c r="AJ2" s="5">
        <f>_xlfn.POISSON.DIST(2,K2,FALSE) * _xlfn.POISSON.DIST(4,L2,FALSE)</f>
        <v>1.5952904435611124E-2</v>
      </c>
      <c r="AK2" s="5">
        <f>_xlfn.POISSON.DIST(3,K2,FALSE) * _xlfn.POISSON.DIST(4,L2,FALSE)</f>
        <v>7.7931549572448971E-3</v>
      </c>
      <c r="AL2" s="5">
        <f>_xlfn.POISSON.DIST(5,K2,FALSE) * _xlfn.POISSON.DIST(5,L2,FALSE)</f>
        <v>2.8599569398746178E-4</v>
      </c>
      <c r="AM2" s="5">
        <f>_xlfn.POISSON.DIST(5,K2,FALSE) * _xlfn.POISSON.DIST(0,L2,FALSE)</f>
        <v>2.356447974298161E-3</v>
      </c>
      <c r="AN2" s="5">
        <f>_xlfn.POISSON.DIST(5,K2,FALSE) * _xlfn.POISSON.DIST(1,L2,FALSE)</f>
        <v>4.0263769646660084E-3</v>
      </c>
      <c r="AO2" s="5">
        <f>_xlfn.POISSON.DIST(5,K2,FALSE) * _xlfn.POISSON.DIST(2,L2,FALSE)</f>
        <v>3.4398619529084919E-3</v>
      </c>
      <c r="AP2" s="5">
        <f>_xlfn.POISSON.DIST(5,K2,FALSE) * _xlfn.POISSON.DIST(3,L2,FALSE)</f>
        <v>1.959189011015175E-3</v>
      </c>
      <c r="AQ2" s="5">
        <f>_xlfn.POISSON.DIST(5,K2,FALSE) * _xlfn.POISSON.DIST(4,L2,FALSE)</f>
        <v>8.36898754971214E-4</v>
      </c>
      <c r="AR2" s="5">
        <f>_xlfn.POISSON.DIST(0,K2,FALSE) * _xlfn.POISSON.DIST(5,L2,FALSE)</f>
        <v>5.0765273012803244E-3</v>
      </c>
      <c r="AS2" s="5">
        <f>_xlfn.POISSON.DIST(1,K2,FALSE) * _xlfn.POISSON.DIST(5,L2,FALSE)</f>
        <v>7.4398045941869786E-3</v>
      </c>
      <c r="AT2" s="5">
        <f>_xlfn.POISSON.DIST(2,K2,FALSE) * _xlfn.POISSON.DIST(5,L2,FALSE)</f>
        <v>5.4516295407025569E-3</v>
      </c>
      <c r="AU2" s="5">
        <f>_xlfn.POISSON.DIST(3,K2,FALSE) * _xlfn.POISSON.DIST(5,L2,FALSE)</f>
        <v>2.663176097598263E-3</v>
      </c>
      <c r="AV2" s="5">
        <f>_xlfn.POISSON.DIST(4,K2,FALSE) * _xlfn.POISSON.DIST(5,L2,FALSE)</f>
        <v>9.7574131833406258E-4</v>
      </c>
      <c r="AW2" s="5">
        <f>_xlfn.POISSON.DIST(6,K2,FALSE) * _xlfn.POISSON.DIST(6,L2,FALSE)</f>
        <v>1.9893370601092953E-5</v>
      </c>
      <c r="AX2" s="5">
        <f>_xlfn.POISSON.DIST(6,K2,FALSE) * _xlfn.POISSON.DIST(0,L2,FALSE)</f>
        <v>5.7557431897472253E-4</v>
      </c>
      <c r="AY2" s="5">
        <f>_xlfn.POISSON.DIST(6,K2,FALSE) * _xlfn.POISSON.DIST(1,L2,FALSE)</f>
        <v>9.8346290885687002E-4</v>
      </c>
      <c r="AZ2" s="5">
        <f>_xlfn.POISSON.DIST(6,K2,FALSE) * _xlfn.POISSON.DIST(2,L2,FALSE)</f>
        <v>8.4020365503806739E-4</v>
      </c>
      <c r="BA2" s="5">
        <f>_xlfn.POISSON.DIST(6,K2,FALSE) * _xlfn.POISSON.DIST(3,L2,FALSE)</f>
        <v>4.7854181083445267E-4</v>
      </c>
      <c r="BB2" s="5">
        <f>_xlfn.POISSON.DIST(6,K2,FALSE) * _xlfn.POISSON.DIST(4,L2,FALSE)</f>
        <v>2.0441674766310823E-4</v>
      </c>
      <c r="BC2" s="5">
        <f>_xlfn.POISSON.DIST(6,K2,FALSE) * _xlfn.POISSON.DIST(5,L2,FALSE)</f>
        <v>6.9855892679134606E-5</v>
      </c>
      <c r="BD2" s="5">
        <f>_xlfn.POISSON.DIST(0,K2,FALSE) * _xlfn.POISSON.DIST(6,L2,FALSE)</f>
        <v>1.4456795997841486E-3</v>
      </c>
      <c r="BE2" s="5">
        <f>_xlfn.POISSON.DIST(1,K2,FALSE) * _xlfn.POISSON.DIST(6,L2,FALSE)</f>
        <v>2.1186872619563956E-3</v>
      </c>
      <c r="BF2" s="5">
        <f>_xlfn.POISSON.DIST(2,K2,FALSE) * _xlfn.POISSON.DIST(6,L2,FALSE)</f>
        <v>1.5525001925207041E-3</v>
      </c>
      <c r="BG2" s="5">
        <f>_xlfn.POISSON.DIST(3,K2,FALSE) * _xlfn.POISSON.DIST(6,L2,FALSE)</f>
        <v>7.5841202586649219E-4</v>
      </c>
      <c r="BH2" s="5">
        <f>_xlfn.POISSON.DIST(4,K2,FALSE) * _xlfn.POISSON.DIST(6,L2,FALSE)</f>
        <v>2.7786895152248718E-4</v>
      </c>
      <c r="BI2" s="5">
        <f>_xlfn.POISSON.DIST(5,K2,FALSE) * _xlfn.POISSON.DIST(6,L2,FALSE)</f>
        <v>8.1445073745492803E-5</v>
      </c>
      <c r="BJ2" s="8">
        <f>SUM(N2,Q2,T2,W2,X2,Y2,AD2,AE2,AF2,AG2,AM2,AN2,AO2,AP2,AQ2,AX2,AY2,AZ2,BA2,BB2,BC2)</f>
        <v>0.33040464937395597</v>
      </c>
      <c r="BK2" s="8">
        <f>SUM(M2,P2,S2,V2,AC2,AL2,AY2)</f>
        <v>0.23450774433683089</v>
      </c>
      <c r="BL2" s="8">
        <f>SUM(O2,R2,U2,AA2,AB2,AH2,AI2,AJ2,AK2,AR2,AS2,AT2,AU2,AV2,BD2,BE2,BF2,BG2,BH2,BI2)</f>
        <v>0.39853724850707767</v>
      </c>
      <c r="BM2" s="8">
        <f>SUM(S2:BI2)</f>
        <v>0.61194683213867418</v>
      </c>
      <c r="BN2" s="8">
        <f>SUM(M2:R2)</f>
        <v>0.38531555610050733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1.43333333333333</v>
      </c>
      <c r="F3">
        <f>VLOOKUP(B3,home!$B$2:$E$405,3,FALSE)</f>
        <v>1.26</v>
      </c>
      <c r="G3">
        <f>VLOOKUP(C3,away!$B$2:$E$405,4,FALSE)</f>
        <v>0.7</v>
      </c>
      <c r="H3">
        <f>VLOOKUP(A3,away!$A$2:$E$405,3,FALSE)</f>
        <v>1.3888888888888899</v>
      </c>
      <c r="I3">
        <f>VLOOKUP(C3,away!$B$2:$E$405,3,FALSE)</f>
        <v>1.1200000000000001</v>
      </c>
      <c r="J3">
        <f>VLOOKUP(B3,home!$B$2:$E$405,4,FALSE)</f>
        <v>1.01</v>
      </c>
      <c r="K3" s="3">
        <f t="shared" ref="K3:K8" si="0">E3*F3*G3</f>
        <v>1.2641999999999971</v>
      </c>
      <c r="L3" s="3">
        <f t="shared" ref="L3:L8" si="1">H3*I3*J3</f>
        <v>1.5711111111111125</v>
      </c>
      <c r="M3" s="5">
        <f>_xlfn.POISSON.DIST(0,K3,FALSE) * _xlfn.POISSON.DIST(0,L3,FALSE)</f>
        <v>5.8700260689449398E-2</v>
      </c>
      <c r="N3" s="5">
        <f>_xlfn.POISSON.DIST(1,K3,FALSE) * _xlfn.POISSON.DIST(0,L3,FALSE)</f>
        <v>7.4208869563601759E-2</v>
      </c>
      <c r="O3" s="5">
        <f>_xlfn.POISSON.DIST(0,K3,FALSE) * _xlfn.POISSON.DIST(1,L3,FALSE)</f>
        <v>9.2224631794312784E-2</v>
      </c>
      <c r="P3" s="5">
        <f>_xlfn.POISSON.DIST(1,K3,FALSE) * _xlfn.POISSON.DIST(1,L3,FALSE)</f>
        <v>0.11659037951436996</v>
      </c>
      <c r="Q3" s="5">
        <f>_xlfn.POISSON.DIST(2,K3,FALSE) * _xlfn.POISSON.DIST(0,L3,FALSE)</f>
        <v>4.6907426451152576E-2</v>
      </c>
      <c r="R3" s="5">
        <f>_xlfn.POISSON.DIST(0,K3,FALSE) * _xlfn.POISSON.DIST(2,L3,FALSE)</f>
        <v>7.2447571865088017E-2</v>
      </c>
      <c r="S3" s="5">
        <f>_xlfn.POISSON.DIST(2,K3,FALSE) * _xlfn.POISSON.DIST(2,L3,FALSE)</f>
        <v>5.7892914084400518E-2</v>
      </c>
      <c r="T3" s="5">
        <f>_xlfn.POISSON.DIST(2,K3,FALSE) * _xlfn.POISSON.DIST(1,L3,FALSE)</f>
        <v>7.3696778891033099E-2</v>
      </c>
      <c r="U3" s="5">
        <f>_xlfn.POISSON.DIST(1,K3,FALSE) * _xlfn.POISSON.DIST(2,L3,FALSE)</f>
        <v>9.1588220351844066E-2</v>
      </c>
      <c r="V3" s="5">
        <f>_xlfn.POISSON.DIST(3,K3,FALSE) * _xlfn.POISSON.DIST(3,L3,FALSE)</f>
        <v>1.2776314307098224E-2</v>
      </c>
      <c r="W3" s="5">
        <f>_xlfn.POISSON.DIST(3,K3,FALSE) * _xlfn.POISSON.DIST(0,L3,FALSE)</f>
        <v>1.9766789506515649E-2</v>
      </c>
      <c r="X3" s="5">
        <f>_xlfn.POISSON.DIST(3,K3,FALSE) * _xlfn.POISSON.DIST(1,L3,FALSE)</f>
        <v>3.1055822624681276E-2</v>
      </c>
      <c r="Y3" s="5">
        <f>_xlfn.POISSON.DIST(3,K3,FALSE) * _xlfn.POISSON.DIST(2,L3,FALSE)</f>
        <v>2.4396073995166322E-2</v>
      </c>
      <c r="Z3" s="5">
        <f>_xlfn.POISSON.DIST(0,K3,FALSE) * _xlfn.POISSON.DIST(3,L3,FALSE)</f>
        <v>3.7941061710086869E-2</v>
      </c>
      <c r="AA3" s="5">
        <f>_xlfn.POISSON.DIST(1,K3,FALSE) * _xlfn.POISSON.DIST(3,L3,FALSE)</f>
        <v>4.7965090213891712E-2</v>
      </c>
      <c r="AB3" s="5">
        <f>_xlfn.POISSON.DIST(2,K3,FALSE) * _xlfn.POISSON.DIST(3,L3,FALSE)</f>
        <v>3.0318733524200892E-2</v>
      </c>
      <c r="AC3" s="5">
        <f>_xlfn.POISSON.DIST(4,K3,FALSE) * _xlfn.POISSON.DIST(4,L3,FALSE)</f>
        <v>1.5860186526045459E-3</v>
      </c>
      <c r="AD3" s="5">
        <f>_xlfn.POISSON.DIST(4,K3,FALSE) * _xlfn.POISSON.DIST(0,L3,FALSE)</f>
        <v>6.24729382353426E-3</v>
      </c>
      <c r="AE3" s="5">
        <f>_xlfn.POISSON.DIST(4,K3,FALSE) * _xlfn.POISSON.DIST(1,L3,FALSE)</f>
        <v>9.8151927405305001E-3</v>
      </c>
      <c r="AF3" s="5">
        <f>_xlfn.POISSON.DIST(4,K3,FALSE) * _xlfn.POISSON.DIST(2,L3,FALSE)</f>
        <v>7.7103791861723031E-3</v>
      </c>
      <c r="AG3" s="5">
        <f>_xlfn.POISSON.DIST(4,K3,FALSE) * _xlfn.POISSON.DIST(3,L3,FALSE)</f>
        <v>4.0379541367583874E-3</v>
      </c>
      <c r="AH3" s="5">
        <f>_xlfn.POISSON.DIST(0,K3,FALSE) * _xlfn.POISSON.DIST(4,L3,FALSE)</f>
        <v>1.4902405905017469E-2</v>
      </c>
      <c r="AI3" s="5">
        <f>_xlfn.POISSON.DIST(1,K3,FALSE) * _xlfn.POISSON.DIST(4,L3,FALSE)</f>
        <v>1.8839621545123041E-2</v>
      </c>
      <c r="AJ3" s="5">
        <f>_xlfn.POISSON.DIST(2,K3,FALSE) * _xlfn.POISSON.DIST(4,L3,FALSE)</f>
        <v>1.190852477867225E-2</v>
      </c>
      <c r="AK3" s="5">
        <f>_xlfn.POISSON.DIST(3,K3,FALSE) * _xlfn.POISSON.DIST(4,L3,FALSE)</f>
        <v>5.0182523417324747E-3</v>
      </c>
      <c r="AL3" s="5">
        <f>_xlfn.POISSON.DIST(5,K3,FALSE) * _xlfn.POISSON.DIST(5,L3,FALSE)</f>
        <v>1.260059253244641E-4</v>
      </c>
      <c r="AM3" s="5">
        <f>_xlfn.POISSON.DIST(5,K3,FALSE) * _xlfn.POISSON.DIST(0,L3,FALSE)</f>
        <v>1.5795657703423966E-3</v>
      </c>
      <c r="AN3" s="5">
        <f>_xlfn.POISSON.DIST(5,K3,FALSE) * _xlfn.POISSON.DIST(1,L3,FALSE)</f>
        <v>2.4816733325157226E-3</v>
      </c>
      <c r="AO3" s="5">
        <f>_xlfn.POISSON.DIST(5,K3,FALSE) * _xlfn.POISSON.DIST(2,L3,FALSE)</f>
        <v>1.9494922734317978E-3</v>
      </c>
      <c r="AP3" s="5">
        <f>_xlfn.POISSON.DIST(5,K3,FALSE) * _xlfn.POISSON.DIST(3,L3,FALSE)</f>
        <v>1.0209563239379868E-3</v>
      </c>
      <c r="AQ3" s="5">
        <f>_xlfn.POISSON.DIST(5,K3,FALSE) * _xlfn.POISSON.DIST(4,L3,FALSE)</f>
        <v>4.0100895612453193E-4</v>
      </c>
      <c r="AR3" s="5">
        <f>_xlfn.POISSON.DIST(0,K3,FALSE) * _xlfn.POISSON.DIST(5,L3,FALSE)</f>
        <v>4.6826670999321578E-3</v>
      </c>
      <c r="AS3" s="5">
        <f>_xlfn.POISSON.DIST(1,K3,FALSE) * _xlfn.POISSON.DIST(5,L3,FALSE)</f>
        <v>5.9198277477342208E-3</v>
      </c>
      <c r="AT3" s="5">
        <f>_xlfn.POISSON.DIST(2,K3,FALSE) * _xlfn.POISSON.DIST(5,L3,FALSE)</f>
        <v>3.7419231193427938E-3</v>
      </c>
      <c r="AU3" s="5">
        <f>_xlfn.POISSON.DIST(3,K3,FALSE) * _xlfn.POISSON.DIST(5,L3,FALSE)</f>
        <v>1.5768464024910494E-3</v>
      </c>
      <c r="AV3" s="5">
        <f>_xlfn.POISSON.DIST(4,K3,FALSE) * _xlfn.POISSON.DIST(5,L3,FALSE)</f>
        <v>4.9836230550729538E-4</v>
      </c>
      <c r="AW3" s="5">
        <f>_xlfn.POISSON.DIST(6,K3,FALSE) * _xlfn.POISSON.DIST(6,L3,FALSE)</f>
        <v>6.9520222464319395E-6</v>
      </c>
      <c r="AX3" s="5">
        <f>_xlfn.POISSON.DIST(6,K3,FALSE) * _xlfn.POISSON.DIST(0,L3,FALSE)</f>
        <v>3.3281450781114238E-4</v>
      </c>
      <c r="AY3" s="5">
        <f>_xlfn.POISSON.DIST(6,K3,FALSE) * _xlfn.POISSON.DIST(1,L3,FALSE)</f>
        <v>5.228885711610618E-4</v>
      </c>
      <c r="AZ3" s="5">
        <f>_xlfn.POISSON.DIST(6,K3,FALSE) * _xlfn.POISSON.DIST(2,L3,FALSE)</f>
        <v>4.1075802201207906E-4</v>
      </c>
      <c r="BA3" s="5">
        <f>_xlfn.POISSON.DIST(6,K3,FALSE) * _xlfn.POISSON.DIST(3,L3,FALSE)</f>
        <v>2.1511549745373344E-4</v>
      </c>
      <c r="BB3" s="5">
        <f>_xlfn.POISSON.DIST(6,K3,FALSE) * _xlfn.POISSON.DIST(4,L3,FALSE)</f>
        <v>8.4492587055438729E-5</v>
      </c>
      <c r="BC3" s="5">
        <f>_xlfn.POISSON.DIST(6,K3,FALSE) * _xlfn.POISSON.DIST(5,L3,FALSE)</f>
        <v>2.6549448465864538E-5</v>
      </c>
      <c r="BD3" s="5">
        <f>_xlfn.POISSON.DIST(0,K3,FALSE) * _xlfn.POISSON.DIST(6,L3,FALSE)</f>
        <v>1.2261650517229768E-3</v>
      </c>
      <c r="BE3" s="5">
        <f>_xlfn.POISSON.DIST(1,K3,FALSE) * _xlfn.POISSON.DIST(6,L3,FALSE)</f>
        <v>1.5501178583881838E-3</v>
      </c>
      <c r="BF3" s="5">
        <f>_xlfn.POISSON.DIST(2,K3,FALSE) * _xlfn.POISSON.DIST(6,L3,FALSE)</f>
        <v>9.7982949828716911E-4</v>
      </c>
      <c r="BG3" s="5">
        <f>_xlfn.POISSON.DIST(3,K3,FALSE) * _xlfn.POISSON.DIST(6,L3,FALSE)</f>
        <v>4.1290015057821202E-4</v>
      </c>
      <c r="BH3" s="5">
        <f>_xlfn.POISSON.DIST(4,K3,FALSE) * _xlfn.POISSON.DIST(6,L3,FALSE)</f>
        <v>1.3049709259024369E-4</v>
      </c>
      <c r="BI3" s="5">
        <f>_xlfn.POISSON.DIST(5,K3,FALSE) * _xlfn.POISSON.DIST(6,L3,FALSE)</f>
        <v>3.2994884890517092E-5</v>
      </c>
      <c r="BJ3" s="8">
        <f>SUM(N3,Q3,T3,W3,X3,Y3,AD3,AE3,AF3,AG3,AM3,AN3,AO3,AP3,AQ3,AX3,AY3,AZ3,BA3,BB3,BC3)</f>
        <v>0.30686789620945787</v>
      </c>
      <c r="BK3" s="8">
        <f>SUM(M3,P3,S3,V3,AC3,AL3,AY3)</f>
        <v>0.24819478174440815</v>
      </c>
      <c r="BL3" s="8">
        <f>SUM(O3,R3,U3,AA3,AB3,AH3,AI3,AJ3,AK3,AR3,AS3,AT3,AU3,AV3,BD3,BE3,BF3,BG3,BH3,BI3)</f>
        <v>0.40596518353134753</v>
      </c>
      <c r="BM3" s="8">
        <f>SUM(S3:BI3)</f>
        <v>0.53737384676841127</v>
      </c>
      <c r="BN3" s="8">
        <f>SUM(M3:R3)</f>
        <v>0.46107913987797455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1.60606060606061</v>
      </c>
      <c r="F4">
        <f>VLOOKUP(B4,home!$B$2:$E$405,3,FALSE)</f>
        <v>0.62</v>
      </c>
      <c r="G4">
        <f>VLOOKUP(C4,away!$B$2:$E$405,4,FALSE)</f>
        <v>1.1200000000000001</v>
      </c>
      <c r="H4">
        <f>VLOOKUP(A4,away!$A$2:$E$405,3,FALSE)</f>
        <v>1.4242424242424201</v>
      </c>
      <c r="I4">
        <f>VLOOKUP(C4,away!$B$2:$E$405,3,FALSE)</f>
        <v>1</v>
      </c>
      <c r="J4">
        <f>VLOOKUP(B4,home!$B$2:$E$405,4,FALSE)</f>
        <v>0.98</v>
      </c>
      <c r="K4" s="3">
        <f t="shared" si="0"/>
        <v>1.1152484848484876</v>
      </c>
      <c r="L4" s="3">
        <f t="shared" si="1"/>
        <v>1.3957575757575718</v>
      </c>
      <c r="M4" s="5">
        <f t="shared" ref="M4:M8" si="2">_xlfn.POISSON.DIST(0,K4,FALSE) * _xlfn.POISSON.DIST(0,L4,FALSE)</f>
        <v>8.1186519581225552E-2</v>
      </c>
      <c r="N4" s="5">
        <f t="shared" ref="N4:N8" si="3">_xlfn.POISSON.DIST(1,K4,FALSE) * _xlfn.POISSON.DIST(0,L4,FALSE)</f>
        <v>9.0543142953083869E-2</v>
      </c>
      <c r="O4" s="5">
        <f t="shared" ref="O4:O8" si="4">_xlfn.POISSON.DIST(0,K4,FALSE) * _xlfn.POISSON.DIST(1,L4,FALSE)</f>
        <v>0.11331669975488602</v>
      </c>
      <c r="P4" s="5">
        <f t="shared" ref="P4:P8" si="5">_xlfn.POISSON.DIST(1,K4,FALSE) * _xlfn.POISSON.DIST(1,L4,FALSE)</f>
        <v>0.12637627770966761</v>
      </c>
      <c r="Q4" s="5">
        <f t="shared" ref="Q4:Q8" si="6">_xlfn.POISSON.DIST(2,K4,FALSE) * _xlfn.POISSON.DIST(0,L4,FALSE)</f>
        <v>5.0489051495923414E-2</v>
      </c>
      <c r="R4" s="5">
        <f t="shared" ref="R4:R8" si="7">_xlfn.POISSON.DIST(0,K4,FALSE) * _xlfn.POISSON.DIST(2,L4,FALSE)</f>
        <v>7.9081321071364175E-2</v>
      </c>
      <c r="S4" s="5">
        <f t="shared" ref="S4:S8" si="8">_xlfn.POISSON.DIST(2,K4,FALSE) * _xlfn.POISSON.DIST(2,L4,FALSE)</f>
        <v>4.9179850454644736E-2</v>
      </c>
      <c r="T4" s="5">
        <f t="shared" ref="T4:T8" si="9">_xlfn.POISSON.DIST(2,K4,FALSE) * _xlfn.POISSON.DIST(1,L4,FALSE)</f>
        <v>7.0470476118249262E-2</v>
      </c>
      <c r="U4" s="5">
        <f t="shared" ref="U4:U8" si="10">_xlfn.POISSON.DIST(1,K4,FALSE) * _xlfn.POISSON.DIST(2,L4,FALSE)</f>
        <v>8.819532350465567E-2</v>
      </c>
      <c r="V4" s="5">
        <f t="shared" ref="V4:V8" si="11">_xlfn.POISSON.DIST(3,K4,FALSE) * _xlfn.POISSON.DIST(3,L4,FALSE)</f>
        <v>8.5060186385006228E-3</v>
      </c>
      <c r="W4" s="5">
        <f t="shared" ref="W4:W8" si="12">_xlfn.POISSON.DIST(3,K4,FALSE) * _xlfn.POISSON.DIST(0,L4,FALSE)</f>
        <v>1.8769279394088619E-2</v>
      </c>
      <c r="X4" s="5">
        <f t="shared" ref="X4:X8" si="13">_xlfn.POISSON.DIST(3,K4,FALSE) * _xlfn.POISSON.DIST(1,L4,FALSE)</f>
        <v>2.6197363905809679E-2</v>
      </c>
      <c r="Y4" s="5">
        <f t="shared" ref="Y4:Y8" si="14">_xlfn.POISSON.DIST(3,K4,FALSE) * _xlfn.POISSON.DIST(2,L4,FALSE)</f>
        <v>1.8282584568205917E-2</v>
      </c>
      <c r="Z4" s="5">
        <f t="shared" ref="Z4:Z8" si="15">_xlfn.POISSON.DIST(0,K4,FALSE) * _xlfn.POISSON.DIST(3,L4,FALSE)</f>
        <v>3.6792784328757794E-2</v>
      </c>
      <c r="AA4" s="5">
        <f t="shared" ref="AA4:AA8" si="16">_xlfn.POISSON.DIST(1,K4,FALSE) * _xlfn.POISSON.DIST(3,L4,FALSE)</f>
        <v>4.103309697600431E-2</v>
      </c>
      <c r="AB4" s="5">
        <f t="shared" ref="AB4:AB8" si="17">_xlfn.POISSON.DIST(2,K4,FALSE) * _xlfn.POISSON.DIST(3,L4,FALSE)</f>
        <v>2.2881049615564936E-2</v>
      </c>
      <c r="AC4" s="5">
        <f t="shared" ref="AC4:AC8" si="18">_xlfn.POISSON.DIST(4,K4,FALSE) * _xlfn.POISSON.DIST(4,L4,FALSE)</f>
        <v>8.2753807159704042E-4</v>
      </c>
      <c r="AD4" s="5">
        <f t="shared" ref="AD4:AD8" si="19">_xlfn.POISSON.DIST(4,K4,FALSE) * _xlfn.POISSON.DIST(0,L4,FALSE)</f>
        <v>5.2331026014888187E-3</v>
      </c>
      <c r="AE4" s="5">
        <f t="shared" ref="AE4:AE8" si="20">_xlfn.POISSON.DIST(4,K4,FALSE) * _xlfn.POISSON.DIST(1,L4,FALSE)</f>
        <v>7.3041426007446767E-3</v>
      </c>
      <c r="AF4" s="5">
        <f t="shared" ref="AF4:AF8" si="21">_xlfn.POISSON.DIST(4,K4,FALSE) * _xlfn.POISSON.DIST(2,L4,FALSE)</f>
        <v>5.0974061847014985E-3</v>
      </c>
      <c r="AG4" s="5">
        <f t="shared" ref="AG4:AG8" si="22">_xlfn.POISSON.DIST(4,K4,FALSE) * _xlfn.POISSON.DIST(3,L4,FALSE)</f>
        <v>2.3715810996702042E-3</v>
      </c>
      <c r="AH4" s="5">
        <f t="shared" ref="AH4:AH8" si="23">_xlfn.POISSON.DIST(0,K4,FALSE) * _xlfn.POISSON.DIST(4,L4,FALSE)</f>
        <v>1.2838451865019545E-2</v>
      </c>
      <c r="AI4" s="5">
        <f t="shared" ref="AI4:AI8" si="24">_xlfn.POISSON.DIST(1,K4,FALSE) * _xlfn.POISSON.DIST(4,L4,FALSE)</f>
        <v>1.4318063990263285E-2</v>
      </c>
      <c r="AJ4" s="5">
        <f t="shared" ref="AJ4:AJ8" si="25">_xlfn.POISSON.DIST(2,K4,FALSE) * _xlfn.POISSON.DIST(4,L4,FALSE)</f>
        <v>7.9840995855524118E-3</v>
      </c>
      <c r="AK4" s="5">
        <f t="shared" ref="AK4:AK8" si="26">_xlfn.POISSON.DIST(3,K4,FALSE) * _xlfn.POISSON.DIST(4,L4,FALSE)</f>
        <v>2.9680849885555887E-3</v>
      </c>
      <c r="AL4" s="5">
        <f t="shared" ref="AL4:AL8" si="27">_xlfn.POISSON.DIST(5,K4,FALSE) * _xlfn.POISSON.DIST(5,L4,FALSE)</f>
        <v>5.1526377379357243E-5</v>
      </c>
      <c r="AM4" s="5">
        <f t="shared" ref="AM4:AM8" si="28">_xlfn.POISSON.DIST(5,K4,FALSE) * _xlfn.POISSON.DIST(0,L4,FALSE)</f>
        <v>1.1672419494734155E-3</v>
      </c>
      <c r="AN4" s="5">
        <f t="shared" ref="AN4:AN8" si="29">_xlfn.POISSON.DIST(5,K4,FALSE) * _xlfn.POISSON.DIST(1,L4,FALSE)</f>
        <v>1.6291867937195566E-3</v>
      </c>
      <c r="AO4" s="5">
        <f t="shared" ref="AO4:AO8" si="30">_xlfn.POISSON.DIST(5,K4,FALSE) * _xlfn.POISSON.DIST(2,L4,FALSE)</f>
        <v>1.1369749048291298E-3</v>
      </c>
      <c r="AP4" s="5">
        <f t="shared" ref="AP4:AP8" si="31">_xlfn.POISSON.DIST(5,K4,FALSE) * _xlfn.POISSON.DIST(3,L4,FALSE)</f>
        <v>5.2898044562050043E-4</v>
      </c>
      <c r="AQ4" s="5">
        <f t="shared" ref="AQ4:AQ8" si="32">_xlfn.POISSON.DIST(5,K4,FALSE) * _xlfn.POISSON.DIST(4,L4,FALSE)</f>
        <v>1.8458211610060751E-4</v>
      </c>
      <c r="AR4" s="5">
        <f t="shared" ref="AR4:AR8" si="33">_xlfn.POISSON.DIST(0,K4,FALSE) * _xlfn.POISSON.DIST(5,L4,FALSE)</f>
        <v>3.5838732903199855E-3</v>
      </c>
      <c r="AS4" s="5">
        <f t="shared" ref="AS4:AS8" si="34">_xlfn.POISSON.DIST(1,K4,FALSE) * _xlfn.POISSON.DIST(5,L4,FALSE)</f>
        <v>3.9969092569183276E-3</v>
      </c>
      <c r="AT4" s="5">
        <f t="shared" ref="AT4:AT8" si="35">_xlfn.POISSON.DIST(2,K4,FALSE) * _xlfn.POISSON.DIST(5,L4,FALSE)</f>
        <v>2.2287734964275305E-3</v>
      </c>
      <c r="AU4" s="5">
        <f t="shared" ref="AU4:AU8" si="36">_xlfn.POISSON.DIST(3,K4,FALSE) * _xlfn.POISSON.DIST(5,L4,FALSE)</f>
        <v>8.2854542165375648E-4</v>
      </c>
      <c r="AV4" s="5">
        <f t="shared" ref="AV4:AV8" si="37">_xlfn.POISSON.DIST(4,K4,FALSE) * _xlfn.POISSON.DIST(5,L4,FALSE)</f>
        <v>2.3100850653187585E-4</v>
      </c>
      <c r="AW4" s="5">
        <f t="shared" ref="AW4:AW8" si="38">_xlfn.POISSON.DIST(6,K4,FALSE) * _xlfn.POISSON.DIST(6,L4,FALSE)</f>
        <v>2.2279669534956752E-6</v>
      </c>
      <c r="AX4" s="5">
        <f t="shared" ref="AX4:AX8" si="39">_xlfn.POISSON.DIST(6,K4,FALSE) * _xlfn.POISSON.DIST(0,L4,FALSE)</f>
        <v>2.1696080260030394E-4</v>
      </c>
      <c r="AY4" s="5">
        <f t="shared" ref="AY4:AY8" si="40">_xlfn.POISSON.DIST(6,K4,FALSE) * _xlfn.POISSON.DIST(1,L4,FALSE)</f>
        <v>3.0282468387181734E-4</v>
      </c>
      <c r="AZ4" s="5">
        <f t="shared" ref="AZ4:AZ8" si="41">_xlfn.POISSON.DIST(6,K4,FALSE) * _xlfn.POISSON.DIST(2,L4,FALSE)</f>
        <v>2.1133492332024042E-4</v>
      </c>
      <c r="BA4" s="5">
        <f t="shared" ref="BA4:BA8" si="42">_xlfn.POISSON.DIST(6,K4,FALSE) * _xlfn.POISSON.DIST(3,L4,FALSE)</f>
        <v>9.8324106748790311E-5</v>
      </c>
      <c r="BB4" s="5">
        <f t="shared" ref="BB4:BB8" si="43">_xlfn.POISSON.DIST(6,K4,FALSE) * _xlfn.POISSON.DIST(4,L4,FALSE)</f>
        <v>3.4309154218555081E-5</v>
      </c>
      <c r="BC4" s="5">
        <f t="shared" ref="BC4:BC8" si="44">_xlfn.POISSON.DIST(6,K4,FALSE) * _xlfn.POISSON.DIST(5,L4,FALSE)</f>
        <v>9.5774523836766073E-6</v>
      </c>
      <c r="BD4" s="5">
        <f t="shared" ref="BD4:BD8" si="45">_xlfn.POISSON.DIST(0,K4,FALSE) * _xlfn.POISSON.DIST(6,L4,FALSE)</f>
        <v>8.3370304925322344E-4</v>
      </c>
      <c r="BE4" s="5">
        <f t="shared" ref="BE4:BE8" si="46">_xlfn.POISSON.DIST(1,K4,FALSE) * _xlfn.POISSON.DIST(6,L4,FALSE)</f>
        <v>9.2978606249322147E-4</v>
      </c>
      <c r="BF4" s="5">
        <f t="shared" ref="BF4:BF8" si="47">_xlfn.POISSON.DIST(2,K4,FALSE) * _xlfn.POISSON.DIST(6,L4,FALSE)</f>
        <v>5.184712487144033E-4</v>
      </c>
      <c r="BG4" s="5">
        <f t="shared" ref="BG4:BG8" si="48">_xlfn.POISSON.DIST(3,K4,FALSE) * _xlfn.POISSON.DIST(6,L4,FALSE)</f>
        <v>1.9274142485541391E-4</v>
      </c>
      <c r="BH4" s="5">
        <f t="shared" ref="BH4:BH8" si="49">_xlfn.POISSON.DIST(4,K4,FALSE) * _xlfn.POISSON.DIST(6,L4,FALSE)</f>
        <v>5.3738645509384761E-5</v>
      </c>
      <c r="BI4" s="5">
        <f t="shared" ref="BI4:BI8" si="50">_xlfn.POISSON.DIST(5,K4,FALSE) * _xlfn.POISSON.DIST(6,L4,FALSE)</f>
        <v>1.1986388596430254E-5</v>
      </c>
      <c r="BJ4" s="8">
        <f t="shared" ref="BJ4:BJ8" si="51">SUM(N4,Q4,T4,W4,X4,Y4,AD4,AE4,AF4,AG4,AM4,AN4,AO4,AP4,AQ4,AX4,AY4,AZ4,BA4,BB4,BC4)</f>
        <v>0.30027842825485257</v>
      </c>
      <c r="BK4" s="8">
        <f t="shared" ref="BK4:BK8" si="52">SUM(M4,P4,S4,V4,AC4,AL4,AY4)</f>
        <v>0.26643055551688677</v>
      </c>
      <c r="BL4" s="8">
        <f t="shared" ref="BL4:BL8" si="53">SUM(O4,R4,U4,AA4,AB4,AH4,AI4,AJ4,AK4,AR4,AS4,AT4,AU4,AV4,BD4,BE4,BF4,BG4,BH4,BI4)</f>
        <v>0.39602572814313958</v>
      </c>
      <c r="BM4" s="8">
        <f t="shared" ref="BM4:BM8" si="54">SUM(S4:BI4)</f>
        <v>0.45823388696056772</v>
      </c>
      <c r="BN4" s="8">
        <f t="shared" ref="BN4:BN8" si="55">SUM(M4:R4)</f>
        <v>0.54099301256615062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1.60606060606061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1.4242424242424201</v>
      </c>
      <c r="I5">
        <f>VLOOKUP(C5,away!$B$2:$E$405,3,FALSE)</f>
        <v>0.93</v>
      </c>
      <c r="J5">
        <f>VLOOKUP(B5,home!$B$2:$E$405,4,FALSE)</f>
        <v>1.17</v>
      </c>
      <c r="K5" s="3">
        <f t="shared" si="0"/>
        <v>0</v>
      </c>
      <c r="L5" s="3">
        <f t="shared" si="1"/>
        <v>1.5497181818181771</v>
      </c>
      <c r="M5" s="5">
        <f t="shared" si="2"/>
        <v>0.21230779759413923</v>
      </c>
      <c r="N5" s="5">
        <f t="shared" si="3"/>
        <v>0</v>
      </c>
      <c r="O5" s="5">
        <f t="shared" si="4"/>
        <v>0.32901725407341098</v>
      </c>
      <c r="P5" s="5">
        <f t="shared" si="5"/>
        <v>0</v>
      </c>
      <c r="Q5" s="5">
        <f t="shared" si="6"/>
        <v>0</v>
      </c>
      <c r="R5" s="5">
        <f t="shared" si="7"/>
        <v>0.25494201038472791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0.13169608960083046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5.1022956132190676E-2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1.5814240561633431E-2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4.0846026883349703E-3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0.21230779759413923</v>
      </c>
      <c r="BL5" s="8">
        <f t="shared" si="53"/>
        <v>0.65488106384029787</v>
      </c>
      <c r="BM5" s="8">
        <f t="shared" si="54"/>
        <v>0.20261788898298955</v>
      </c>
      <c r="BN5" s="8">
        <f t="shared" si="55"/>
        <v>0.79626706205227804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1.60606060606061</v>
      </c>
      <c r="F6">
        <f>VLOOKUP(B6,home!$B$2:$E$405,3,FALSE)</f>
        <v>1</v>
      </c>
      <c r="G6">
        <f>VLOOKUP(C6,away!$B$2:$E$405,4,FALSE)</f>
        <v>1.56</v>
      </c>
      <c r="H6">
        <f>VLOOKUP(A6,away!$A$2:$E$405,3,FALSE)</f>
        <v>1.4242424242424201</v>
      </c>
      <c r="I6">
        <f>VLOOKUP(C6,away!$B$2:$E$405,3,FALSE)</f>
        <v>0.52</v>
      </c>
      <c r="J6">
        <f>VLOOKUP(B6,home!$B$2:$E$405,4,FALSE)</f>
        <v>0.84</v>
      </c>
      <c r="K6" s="3">
        <f t="shared" si="0"/>
        <v>2.5054545454545516</v>
      </c>
      <c r="L6" s="3">
        <f t="shared" si="1"/>
        <v>0.62210909090908906</v>
      </c>
      <c r="M6" s="5">
        <f t="shared" si="2"/>
        <v>4.3824439561209273E-2</v>
      </c>
      <c r="N6" s="5">
        <f t="shared" si="3"/>
        <v>0.10980014130063002</v>
      </c>
      <c r="O6" s="5">
        <f t="shared" si="4"/>
        <v>2.7263582255024219E-2</v>
      </c>
      <c r="P6" s="5">
        <f t="shared" si="5"/>
        <v>6.8307666086224475E-2</v>
      </c>
      <c r="Q6" s="5">
        <f t="shared" si="6"/>
        <v>0.13754963155660782</v>
      </c>
      <c r="R6" s="5">
        <f t="shared" si="7"/>
        <v>8.4804611857991433E-3</v>
      </c>
      <c r="S6" s="5">
        <f t="shared" si="8"/>
        <v>2.6617210013777027E-2</v>
      </c>
      <c r="T6" s="5">
        <f t="shared" si="9"/>
        <v>8.5570876242561433E-2</v>
      </c>
      <c r="U6" s="5">
        <f t="shared" si="10"/>
        <v>2.1247410025511358E-2</v>
      </c>
      <c r="V6" s="5">
        <f t="shared" si="11"/>
        <v>4.6097046203550452E-3</v>
      </c>
      <c r="W6" s="5">
        <f t="shared" si="12"/>
        <v>0.11487478320303396</v>
      </c>
      <c r="X6" s="5">
        <f t="shared" si="13"/>
        <v>7.1464646946818144E-2</v>
      </c>
      <c r="Y6" s="5">
        <f t="shared" si="14"/>
        <v>2.2229403272112019E-2</v>
      </c>
      <c r="Z6" s="5">
        <f t="shared" si="15"/>
        <v>1.7585906662624399E-3</v>
      </c>
      <c r="AA6" s="5">
        <f t="shared" si="16"/>
        <v>4.4060689783811773E-3</v>
      </c>
      <c r="AB6" s="5">
        <f t="shared" si="17"/>
        <v>5.5196027747357089E-3</v>
      </c>
      <c r="AC6" s="5">
        <f t="shared" si="18"/>
        <v>4.4906188064816919E-4</v>
      </c>
      <c r="AD6" s="5">
        <f t="shared" si="19"/>
        <v>7.1953386933536895E-2</v>
      </c>
      <c r="AE6" s="5">
        <f t="shared" si="20"/>
        <v>4.4762856133052566E-2</v>
      </c>
      <c r="AF6" s="5">
        <f t="shared" si="21"/>
        <v>1.3923689867713834E-2</v>
      </c>
      <c r="AG6" s="5">
        <f t="shared" si="22"/>
        <v>2.8873513485678489E-3</v>
      </c>
      <c r="AH6" s="5">
        <f t="shared" si="23"/>
        <v>2.735088101674339E-4</v>
      </c>
      <c r="AI6" s="5">
        <f t="shared" si="24"/>
        <v>6.8526389165586327E-4</v>
      </c>
      <c r="AJ6" s="5">
        <f t="shared" si="25"/>
        <v>8.584487660925293E-4</v>
      </c>
      <c r="AK6" s="5">
        <f t="shared" si="26"/>
        <v>7.1693478768212614E-4</v>
      </c>
      <c r="AL6" s="5">
        <f t="shared" si="27"/>
        <v>2.7997500301195603E-5</v>
      </c>
      <c r="AM6" s="5">
        <f t="shared" si="28"/>
        <v>3.6055188070696013E-2</v>
      </c>
      <c r="AN6" s="5">
        <f t="shared" si="29"/>
        <v>2.2430260273216929E-2</v>
      </c>
      <c r="AO6" s="5">
        <f t="shared" si="30"/>
        <v>6.9770344137126189E-3</v>
      </c>
      <c r="AP6" s="5">
        <f t="shared" si="31"/>
        <v>1.4468255121187286E-3</v>
      </c>
      <c r="AQ6" s="5">
        <f t="shared" si="32"/>
        <v>2.2502082601206488E-4</v>
      </c>
      <c r="AR6" s="5">
        <f t="shared" si="33"/>
        <v>3.4030463449777799E-5</v>
      </c>
      <c r="AS6" s="5">
        <f t="shared" si="34"/>
        <v>8.5261779334170747E-5</v>
      </c>
      <c r="AT6" s="5">
        <f t="shared" si="35"/>
        <v>1.0680975629317056E-4</v>
      </c>
      <c r="AU6" s="5">
        <f t="shared" si="36"/>
        <v>8.9202329801205691E-5</v>
      </c>
      <c r="AV6" s="5">
        <f t="shared" si="37"/>
        <v>5.5873095666391697E-5</v>
      </c>
      <c r="AW6" s="5">
        <f t="shared" si="38"/>
        <v>1.2121875886880312E-6</v>
      </c>
      <c r="AX6" s="5">
        <f t="shared" si="39"/>
        <v>1.505577247315735E-2</v>
      </c>
      <c r="AY6" s="5">
        <f t="shared" si="40"/>
        <v>9.366332926210006E-3</v>
      </c>
      <c r="AZ6" s="5">
        <f t="shared" si="41"/>
        <v>2.9134404309381873E-3</v>
      </c>
      <c r="BA6" s="5">
        <f t="shared" si="42"/>
        <v>6.0415925930291329E-4</v>
      </c>
      <c r="BB6" s="5">
        <f t="shared" si="43"/>
        <v>9.3963241892310999E-5</v>
      </c>
      <c r="BC6" s="5">
        <f t="shared" si="44"/>
        <v>1.169107739849929E-5</v>
      </c>
      <c r="BD6" s="5">
        <f t="shared" si="45"/>
        <v>3.5284434466593726E-6</v>
      </c>
      <c r="BE6" s="5">
        <f t="shared" si="46"/>
        <v>8.8403546718120476E-6</v>
      </c>
      <c r="BF6" s="5">
        <f t="shared" si="47"/>
        <v>1.1074553397960941E-5</v>
      </c>
      <c r="BG6" s="5">
        <f t="shared" si="48"/>
        <v>9.2489300499334639E-6</v>
      </c>
      <c r="BH6" s="5">
        <f t="shared" si="49"/>
        <v>5.7931934585492471E-6</v>
      </c>
      <c r="BI6" s="5">
        <f t="shared" si="50"/>
        <v>2.9029165766839556E-6</v>
      </c>
      <c r="BJ6" s="8">
        <f t="shared" si="51"/>
        <v>0.77019645530929015</v>
      </c>
      <c r="BK6" s="8">
        <f t="shared" si="52"/>
        <v>0.15320241258872519</v>
      </c>
      <c r="BL6" s="8">
        <f t="shared" si="53"/>
        <v>6.9863847291195894E-2</v>
      </c>
      <c r="BM6" s="8">
        <f t="shared" si="54"/>
        <v>0.59043026317135738</v>
      </c>
      <c r="BN6" s="8">
        <f t="shared" si="55"/>
        <v>0.39522592194549494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1.60606060606061</v>
      </c>
      <c r="F7">
        <f>VLOOKUP(B7,home!$B$2:$E$405,3,FALSE)</f>
        <v>0.83</v>
      </c>
      <c r="G7">
        <f>VLOOKUP(C7,away!$B$2:$E$405,4,FALSE)</f>
        <v>0.87</v>
      </c>
      <c r="H7">
        <f>VLOOKUP(A7,away!$A$2:$E$405,3,FALSE)</f>
        <v>1.4242424242424201</v>
      </c>
      <c r="I7">
        <f>VLOOKUP(C7,away!$B$2:$E$405,3,FALSE)</f>
        <v>1.37</v>
      </c>
      <c r="J7">
        <f>VLOOKUP(B7,home!$B$2:$E$405,4,FALSE)</f>
        <v>1.05</v>
      </c>
      <c r="K7" s="3">
        <f t="shared" si="0"/>
        <v>1.1597363636363662</v>
      </c>
      <c r="L7" s="3">
        <f t="shared" si="1"/>
        <v>2.0487727272727216</v>
      </c>
      <c r="M7" s="5">
        <f t="shared" si="2"/>
        <v>4.0416826188475613E-2</v>
      </c>
      <c r="N7" s="5">
        <f t="shared" si="3"/>
        <v>4.6872863033545764E-2</v>
      </c>
      <c r="O7" s="5">
        <f t="shared" si="4"/>
        <v>8.2804891217870741E-2</v>
      </c>
      <c r="P7" s="5">
        <f t="shared" si="5"/>
        <v>9.6031843432318298E-2</v>
      </c>
      <c r="Q7" s="5">
        <f t="shared" si="6"/>
        <v>2.7180081863874914E-2</v>
      </c>
      <c r="R7" s="5">
        <f t="shared" si="7"/>
        <v>8.4824201405979058E-2</v>
      </c>
      <c r="S7" s="5">
        <f t="shared" si="8"/>
        <v>5.7043784870711073E-2</v>
      </c>
      <c r="T7" s="5">
        <f t="shared" si="9"/>
        <v>5.5685810447746849E-2</v>
      </c>
      <c r="U7" s="5">
        <f t="shared" si="10"/>
        <v>9.8373710886928895E-2</v>
      </c>
      <c r="V7" s="5">
        <f t="shared" si="11"/>
        <v>1.5059788855554987E-2</v>
      </c>
      <c r="W7" s="5">
        <f t="shared" si="12"/>
        <v>1.0507243101383013E-2</v>
      </c>
      <c r="X7" s="5">
        <f t="shared" si="13"/>
        <v>2.1526953104937966E-2</v>
      </c>
      <c r="Y7" s="5">
        <f t="shared" si="14"/>
        <v>2.2051917211337875E-2</v>
      </c>
      <c r="Z7" s="5">
        <f t="shared" si="15"/>
        <v>5.7928503484419441E-2</v>
      </c>
      <c r="AA7" s="5">
        <f t="shared" si="16"/>
        <v>6.7181791981917177E-2</v>
      </c>
      <c r="AB7" s="5">
        <f t="shared" si="17"/>
        <v>3.8956583567841714E-2</v>
      </c>
      <c r="AC7" s="5">
        <f t="shared" si="18"/>
        <v>2.236412748548528E-3</v>
      </c>
      <c r="AD7" s="5">
        <f t="shared" si="19"/>
        <v>3.0464079765603093E-3</v>
      </c>
      <c r="AE7" s="5">
        <f t="shared" si="20"/>
        <v>6.2413975785228391E-3</v>
      </c>
      <c r="AF7" s="5">
        <f t="shared" si="21"/>
        <v>6.3936025694717995E-3</v>
      </c>
      <c r="AG7" s="5">
        <f t="shared" si="22"/>
        <v>4.3663461911182064E-3</v>
      </c>
      <c r="AH7" s="5">
        <f t="shared" si="23"/>
        <v>2.9670584517650356E-2</v>
      </c>
      <c r="AI7" s="5">
        <f t="shared" si="24"/>
        <v>3.4410055795465293E-2</v>
      </c>
      <c r="AJ7" s="5">
        <f t="shared" si="25"/>
        <v>1.9953296490378698E-2</v>
      </c>
      <c r="AK7" s="5">
        <f t="shared" si="26"/>
        <v>7.7135211714366861E-3</v>
      </c>
      <c r="AL7" s="5">
        <f t="shared" si="27"/>
        <v>2.1255190886798595E-4</v>
      </c>
      <c r="AM7" s="5">
        <f t="shared" si="28"/>
        <v>7.0660602177777384E-4</v>
      </c>
      <c r="AN7" s="5">
        <f t="shared" si="29"/>
        <v>1.4476751463449778E-3</v>
      </c>
      <c r="AO7" s="5">
        <f t="shared" si="30"/>
        <v>1.4829786788910686E-3</v>
      </c>
      <c r="AP7" s="5">
        <f t="shared" si="31"/>
        <v>1.012762090812984E-3</v>
      </c>
      <c r="AQ7" s="5">
        <f t="shared" si="32"/>
        <v>5.1872983771833546E-4</v>
      </c>
      <c r="AR7" s="5">
        <f t="shared" si="33"/>
        <v>1.2157656872400453E-2</v>
      </c>
      <c r="AS7" s="5">
        <f t="shared" si="34"/>
        <v>1.4099676771536378E-2</v>
      </c>
      <c r="AT7" s="5">
        <f t="shared" si="35"/>
        <v>8.1759539337348721E-3</v>
      </c>
      <c r="AU7" s="5">
        <f t="shared" si="36"/>
        <v>3.1606503614560414E-3</v>
      </c>
      <c r="AV7" s="5">
        <f t="shared" si="37"/>
        <v>9.1638028923024951E-4</v>
      </c>
      <c r="AW7" s="5">
        <f t="shared" si="38"/>
        <v>1.4028639910780943E-5</v>
      </c>
      <c r="AX7" s="5">
        <f t="shared" si="39"/>
        <v>1.3657944970335242E-4</v>
      </c>
      <c r="AY7" s="5">
        <f t="shared" si="40"/>
        <v>2.7982025165814486E-4</v>
      </c>
      <c r="AZ7" s="5">
        <f t="shared" si="41"/>
        <v>2.8664405006789841E-4</v>
      </c>
      <c r="BA7" s="5">
        <f t="shared" si="42"/>
        <v>1.9575617073803558E-4</v>
      </c>
      <c r="BB7" s="5">
        <f t="shared" si="43"/>
        <v>1.0026497595085746E-4</v>
      </c>
      <c r="BC7" s="5">
        <f t="shared" si="44"/>
        <v>4.1084029645754386E-5</v>
      </c>
      <c r="BD7" s="5">
        <f t="shared" si="45"/>
        <v>4.1513793046189752E-3</v>
      </c>
      <c r="BE7" s="5">
        <f t="shared" si="46"/>
        <v>4.8145055388140769E-3</v>
      </c>
      <c r="BF7" s="5">
        <f t="shared" si="47"/>
        <v>2.7917785731456915E-3</v>
      </c>
      <c r="BG7" s="5">
        <f t="shared" si="48"/>
        <v>1.0792423768326358E-3</v>
      </c>
      <c r="BH7" s="5">
        <f t="shared" si="49"/>
        <v>3.1290915739753765E-4</v>
      </c>
      <c r="BI7" s="5">
        <f t="shared" si="50"/>
        <v>7.2578425669747845E-5</v>
      </c>
      <c r="BJ7" s="8">
        <f t="shared" si="51"/>
        <v>0.21008152378180872</v>
      </c>
      <c r="BK7" s="8">
        <f t="shared" si="52"/>
        <v>0.21128102825613462</v>
      </c>
      <c r="BL7" s="8">
        <f t="shared" si="53"/>
        <v>0.5156213486403054</v>
      </c>
      <c r="BM7" s="8">
        <f t="shared" si="54"/>
        <v>0.61651590540885637</v>
      </c>
      <c r="BN7" s="8">
        <f t="shared" si="55"/>
        <v>0.37813070714206443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1.43333333333333</v>
      </c>
      <c r="F8">
        <f>VLOOKUP(B8,home!$B$2:$E$405,3,FALSE)</f>
        <v>1.95</v>
      </c>
      <c r="G8">
        <f>VLOOKUP(C8,away!$B$2:$E$405,4,FALSE)</f>
        <v>0.56000000000000005</v>
      </c>
      <c r="H8">
        <f>VLOOKUP(A8,away!$A$2:$E$405,3,FALSE)</f>
        <v>1.3888888888888899</v>
      </c>
      <c r="I8">
        <f>VLOOKUP(C8,away!$B$2:$E$405,3,FALSE)</f>
        <v>0.98</v>
      </c>
      <c r="J8">
        <f>VLOOKUP(B8,home!$B$2:$E$405,4,FALSE)</f>
        <v>0.43</v>
      </c>
      <c r="K8" s="3">
        <f t="shared" si="0"/>
        <v>1.5651999999999964</v>
      </c>
      <c r="L8" s="3">
        <f t="shared" si="1"/>
        <v>0.58527777777777812</v>
      </c>
      <c r="M8" s="5">
        <f t="shared" si="2"/>
        <v>0.11642851752434573</v>
      </c>
      <c r="N8" s="5">
        <f t="shared" si="3"/>
        <v>0.18223391562910551</v>
      </c>
      <c r="O8" s="5">
        <f t="shared" si="4"/>
        <v>6.8143024006610167E-2</v>
      </c>
      <c r="P8" s="5">
        <f t="shared" si="5"/>
        <v>0.10665746117514598</v>
      </c>
      <c r="Q8" s="5">
        <f t="shared" si="6"/>
        <v>0.14261626237133765</v>
      </c>
      <c r="R8" s="5">
        <f t="shared" si="7"/>
        <v>1.9941298830823288E-2</v>
      </c>
      <c r="S8" s="5">
        <f t="shared" si="8"/>
        <v>2.4426605839821494E-2</v>
      </c>
      <c r="T8" s="5">
        <f t="shared" si="9"/>
        <v>8.3470129115669062E-2</v>
      </c>
      <c r="U8" s="5">
        <f t="shared" si="10"/>
        <v>3.1212120930004535E-2</v>
      </c>
      <c r="V8" s="5">
        <f t="shared" si="11"/>
        <v>2.4862940410879447E-3</v>
      </c>
      <c r="W8" s="5">
        <f t="shared" si="12"/>
        <v>7.4407657954539089E-2</v>
      </c>
      <c r="X8" s="5">
        <f t="shared" si="13"/>
        <v>4.3549148697281652E-2</v>
      </c>
      <c r="Y8" s="5">
        <f t="shared" si="14"/>
        <v>1.2744174486829509E-2</v>
      </c>
      <c r="Z8" s="5">
        <f t="shared" si="15"/>
        <v>3.8903996885689541E-3</v>
      </c>
      <c r="AA8" s="5">
        <f t="shared" si="16"/>
        <v>6.0892535925481123E-3</v>
      </c>
      <c r="AB8" s="5">
        <f t="shared" si="17"/>
        <v>4.765449861528142E-3</v>
      </c>
      <c r="AC8" s="5">
        <f t="shared" si="18"/>
        <v>1.4235226461049551E-4</v>
      </c>
      <c r="AD8" s="5">
        <f t="shared" si="19"/>
        <v>2.9115716557611058E-2</v>
      </c>
      <c r="AE8" s="5">
        <f t="shared" si="20"/>
        <v>1.704078188524626E-2</v>
      </c>
      <c r="AF8" s="5">
        <f t="shared" si="21"/>
        <v>4.9867954766963721E-3</v>
      </c>
      <c r="AG8" s="5">
        <f t="shared" si="22"/>
        <v>9.7288685827770982E-4</v>
      </c>
      <c r="AH8" s="5">
        <f t="shared" si="23"/>
        <v>5.6924112109824922E-4</v>
      </c>
      <c r="AI8" s="5">
        <f t="shared" si="24"/>
        <v>8.9097620274297749E-4</v>
      </c>
      <c r="AJ8" s="5">
        <f t="shared" si="25"/>
        <v>6.9727797626665275E-4</v>
      </c>
      <c r="AK8" s="5">
        <f t="shared" si="26"/>
        <v>3.6379316281752092E-4</v>
      </c>
      <c r="AL8" s="5">
        <f t="shared" si="27"/>
        <v>5.2162241549500799E-6</v>
      </c>
      <c r="AM8" s="5">
        <f t="shared" si="28"/>
        <v>9.1143839111945384E-3</v>
      </c>
      <c r="AN8" s="5">
        <f t="shared" si="29"/>
        <v>5.3344463613574731E-3</v>
      </c>
      <c r="AO8" s="5">
        <f t="shared" si="30"/>
        <v>1.5610664560250277E-3</v>
      </c>
      <c r="AP8" s="5">
        <f t="shared" si="31"/>
        <v>3.0455250211525338E-4</v>
      </c>
      <c r="AQ8" s="5">
        <f t="shared" si="32"/>
        <v>4.4561952913669382E-5</v>
      </c>
      <c r="AR8" s="5">
        <f t="shared" si="33"/>
        <v>6.6632835675222877E-5</v>
      </c>
      <c r="AS8" s="5">
        <f t="shared" si="34"/>
        <v>1.042937143988586E-4</v>
      </c>
      <c r="AT8" s="5">
        <f t="shared" si="35"/>
        <v>8.162026088854656E-5</v>
      </c>
      <c r="AU8" s="5">
        <f t="shared" si="36"/>
        <v>4.2584010780917613E-5</v>
      </c>
      <c r="AV8" s="5">
        <f t="shared" si="37"/>
        <v>1.6663123418573012E-5</v>
      </c>
      <c r="AW8" s="5">
        <f t="shared" si="38"/>
        <v>1.3273505044536892E-7</v>
      </c>
      <c r="AX8" s="5">
        <f t="shared" si="39"/>
        <v>2.377638949633614E-3</v>
      </c>
      <c r="AY8" s="5">
        <f t="shared" si="40"/>
        <v>1.391579240799452E-3</v>
      </c>
      <c r="AZ8" s="5">
        <f t="shared" si="41"/>
        <v>4.0723020282839537E-4</v>
      </c>
      <c r="BA8" s="5">
        <f t="shared" si="42"/>
        <v>7.944759605179905E-5</v>
      </c>
      <c r="BB8" s="5">
        <f t="shared" si="43"/>
        <v>1.1624728116745879E-5</v>
      </c>
      <c r="BC8" s="5">
        <f t="shared" si="44"/>
        <v>1.3607390078879767E-6</v>
      </c>
      <c r="BD8" s="5">
        <f t="shared" si="45"/>
        <v>6.4997863318377161E-6</v>
      </c>
      <c r="BE8" s="5">
        <f t="shared" si="46"/>
        <v>1.0173465566592369E-5</v>
      </c>
      <c r="BF8" s="5">
        <f t="shared" si="47"/>
        <v>7.9617541524151709E-6</v>
      </c>
      <c r="BG8" s="5">
        <f t="shared" si="48"/>
        <v>4.1539125331200667E-6</v>
      </c>
      <c r="BH8" s="5">
        <f t="shared" si="49"/>
        <v>1.6254259742098773E-6</v>
      </c>
      <c r="BI8" s="5">
        <f t="shared" si="50"/>
        <v>5.0882334696665844E-7</v>
      </c>
      <c r="BJ8" s="8">
        <f t="shared" si="51"/>
        <v>0.61176536167263784</v>
      </c>
      <c r="BK8" s="8">
        <f t="shared" si="52"/>
        <v>0.25153802630996602</v>
      </c>
      <c r="BL8" s="8">
        <f t="shared" si="53"/>
        <v>0.13301515279750681</v>
      </c>
      <c r="BM8" s="8">
        <f t="shared" si="54"/>
        <v>0.36279701442556245</v>
      </c>
      <c r="BN8" s="8">
        <f t="shared" si="55"/>
        <v>0.63602047953736829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1.43333333333333</v>
      </c>
      <c r="F9">
        <f>VLOOKUP(B9,home!$B$2:$E$405,3,FALSE)</f>
        <v>1.1200000000000001</v>
      </c>
      <c r="G9">
        <f>VLOOKUP(C9,away!$B$2:$E$405,4,FALSE)</f>
        <v>2.23</v>
      </c>
      <c r="H9">
        <f>VLOOKUP(A9,away!$A$2:$E$405,3,FALSE)</f>
        <v>1.3888888888888899</v>
      </c>
      <c r="I9">
        <f>VLOOKUP(C9,away!$B$2:$E$405,3,FALSE)</f>
        <v>0.56000000000000005</v>
      </c>
      <c r="J9">
        <f>VLOOKUP(B9,home!$B$2:$E$405,4,FALSE)</f>
        <v>0.57999999999999996</v>
      </c>
      <c r="K9" s="3">
        <f t="shared" ref="K9:K17" si="56">E9*F9*G9</f>
        <v>3.5798933333333252</v>
      </c>
      <c r="L9" s="3">
        <f t="shared" ref="L9:L17" si="57">H9*I9*J9</f>
        <v>0.45111111111111146</v>
      </c>
      <c r="M9" s="5">
        <f t="shared" ref="M9:M19" si="58">_xlfn.POISSON.DIST(0,K9,FALSE) * _xlfn.POISSON.DIST(0,L9,FALSE)</f>
        <v>1.775648559002015E-2</v>
      </c>
      <c r="N9" s="5">
        <f t="shared" ref="N9:N19" si="59">_xlfn.POISSON.DIST(1,K9,FALSE) * _xlfn.POISSON.DIST(0,L9,FALSE)</f>
        <v>6.3566324387142395E-2</v>
      </c>
      <c r="O9" s="5">
        <f t="shared" ref="O9:O19" si="60">_xlfn.POISSON.DIST(0,K9,FALSE) * _xlfn.POISSON.DIST(1,L9,FALSE)</f>
        <v>8.0101479439424281E-3</v>
      </c>
      <c r="P9" s="5">
        <f t="shared" ref="P9:P19" si="61">_xlfn.POISSON.DIST(1,K9,FALSE) * _xlfn.POISSON.DIST(1,L9,FALSE)</f>
        <v>2.8675475223533139E-2</v>
      </c>
      <c r="Q9" s="5">
        <f t="shared" ref="Q9:Q19" si="62">_xlfn.POISSON.DIST(2,K9,FALSE) * _xlfn.POISSON.DIST(0,L9,FALSE)</f>
        <v>0.11378033044901732</v>
      </c>
      <c r="R9" s="5">
        <f t="shared" ref="R9:R19" si="63">_xlfn.POISSON.DIST(0,K9,FALSE) * _xlfn.POISSON.DIST(2,L9,FALSE)</f>
        <v>1.8067333695781266E-3</v>
      </c>
      <c r="S9" s="5">
        <f t="shared" ref="S9:S19" si="64">_xlfn.POISSON.DIST(2,K9,FALSE) * _xlfn.POISSON.DIST(2,L9,FALSE)</f>
        <v>1.1577218857959409E-2</v>
      </c>
      <c r="T9" s="5">
        <f t="shared" ref="T9:T19" si="65">_xlfn.POISSON.DIST(2,K9,FALSE) * _xlfn.POISSON.DIST(1,L9,FALSE)</f>
        <v>5.132757129144562E-2</v>
      </c>
      <c r="U9" s="5">
        <f t="shared" ref="U9:U19" si="66">_xlfn.POISSON.DIST(1,K9,FALSE) * _xlfn.POISSON.DIST(2,L9,FALSE)</f>
        <v>6.4679127448635902E-3</v>
      </c>
      <c r="V9" s="5">
        <f t="shared" ref="V9:V19" si="67">_xlfn.POISSON.DIST(3,K9,FALSE) * _xlfn.POISSON.DIST(3,L9,FALSE)</f>
        <v>2.077377122828248E-3</v>
      </c>
      <c r="W9" s="5">
        <f t="shared" ref="W9:W19" si="68">_xlfn.POISSON.DIST(3,K9,FALSE) * _xlfn.POISSON.DIST(0,L9,FALSE)</f>
        <v>0.13577381547963327</v>
      </c>
      <c r="X9" s="5">
        <f t="shared" ref="X9:X19" si="69">_xlfn.POISSON.DIST(3,K9,FALSE) * _xlfn.POISSON.DIST(1,L9,FALSE)</f>
        <v>6.1249076760812378E-2</v>
      </c>
      <c r="Y9" s="5">
        <f t="shared" ref="Y9:Y19" si="70">_xlfn.POISSON.DIST(3,K9,FALSE) * _xlfn.POISSON.DIST(2,L9,FALSE)</f>
        <v>1.3815069536049912E-2</v>
      </c>
      <c r="Z9" s="5">
        <f t="shared" ref="Z9:Z19" si="71">_xlfn.POISSON.DIST(0,K9,FALSE) * _xlfn.POISSON.DIST(3,L9,FALSE)</f>
        <v>2.7167916594397041E-4</v>
      </c>
      <c r="AA9" s="5">
        <f t="shared" ref="AA9:AA19" si="72">_xlfn.POISSON.DIST(1,K9,FALSE) * _xlfn.POISSON.DIST(3,L9,FALSE)</f>
        <v>9.7258243496837788E-4</v>
      </c>
      <c r="AB9" s="5">
        <f t="shared" ref="AB9:AB19" si="73">_xlfn.POISSON.DIST(2,K9,FALSE) * _xlfn.POISSON.DIST(3,L9,FALSE)</f>
        <v>1.7408706875301945E-3</v>
      </c>
      <c r="AC9" s="5">
        <f t="shared" ref="AC9:AC19" si="74">_xlfn.POISSON.DIST(4,K9,FALSE) * _xlfn.POISSON.DIST(4,L9,FALSE)</f>
        <v>2.0967612057012485E-4</v>
      </c>
      <c r="AD9" s="5">
        <f t="shared" ref="AD9:AD19" si="75">_xlfn.POISSON.DIST(4,K9,FALSE) * _xlfn.POISSON.DIST(0,L9,FALSE)</f>
        <v>0.12151394421919207</v>
      </c>
      <c r="AE9" s="5">
        <f t="shared" ref="AE9:AE19" si="76">_xlfn.POISSON.DIST(4,K9,FALSE) * _xlfn.POISSON.DIST(1,L9,FALSE)</f>
        <v>5.4816290392213335E-2</v>
      </c>
      <c r="AF9" s="5">
        <f t="shared" ref="AF9:AF19" si="77">_xlfn.POISSON.DIST(4,K9,FALSE) * _xlfn.POISSON.DIST(2,L9,FALSE)</f>
        <v>1.236411883291035E-2</v>
      </c>
      <c r="AG9" s="5">
        <f t="shared" ref="AG9:AG19" si="78">_xlfn.POISSON.DIST(4,K9,FALSE) * _xlfn.POISSON.DIST(3,L9,FALSE)</f>
        <v>1.8591971282080027E-3</v>
      </c>
      <c r="AH9" s="5">
        <f t="shared" ref="AH9:AH19" si="79">_xlfn.POISSON.DIST(0,K9,FALSE) * _xlfn.POISSON.DIST(4,L9,FALSE)</f>
        <v>3.0639372603681127E-5</v>
      </c>
      <c r="AI9" s="5">
        <f t="shared" ref="AI9:AI19" si="80">_xlfn.POISSON.DIST(1,K9,FALSE) * _xlfn.POISSON.DIST(4,L9,FALSE)</f>
        <v>1.096856857214338E-4</v>
      </c>
      <c r="AJ9" s="5">
        <f t="shared" ref="AJ9:AJ19" si="81">_xlfn.POISSON.DIST(2,K9,FALSE) * _xlfn.POISSON.DIST(4,L9,FALSE)</f>
        <v>1.9633152753812758E-4</v>
      </c>
      <c r="AK9" s="5">
        <f t="shared" ref="AK9:AK19" si="82">_xlfn.POISSON.DIST(3,K9,FALSE) * _xlfn.POISSON.DIST(4,L9,FALSE)</f>
        <v>2.3428197551896365E-4</v>
      </c>
      <c r="AL9" s="5">
        <f t="shared" ref="AL9:AL19" si="83">_xlfn.POISSON.DIST(5,K9,FALSE) * _xlfn.POISSON.DIST(5,L9,FALSE)</f>
        <v>1.3544487437884585E-5</v>
      </c>
      <c r="AM9" s="5">
        <f t="shared" ref="AM9:AM19" si="84">_xlfn.POISSON.DIST(5,K9,FALSE) * _xlfn.POISSON.DIST(0,L9,FALSE)</f>
        <v>8.7001391763464636E-2</v>
      </c>
      <c r="AN9" s="5">
        <f t="shared" ref="AN9:AN19" si="85">_xlfn.POISSON.DIST(5,K9,FALSE) * _xlfn.POISSON.DIST(1,L9,FALSE)</f>
        <v>3.9247294506629622E-2</v>
      </c>
      <c r="AO9" s="5">
        <f t="shared" ref="AO9:AO19" si="86">_xlfn.POISSON.DIST(5,K9,FALSE) * _xlfn.POISSON.DIST(2,L9,FALSE)</f>
        <v>8.8524453164953547E-3</v>
      </c>
      <c r="AP9" s="5">
        <f t="shared" ref="AP9:AP19" si="87">_xlfn.POISSON.DIST(5,K9,FALSE) * _xlfn.POISSON.DIST(3,L9,FALSE)</f>
        <v>1.3311454809248583E-3</v>
      </c>
      <c r="AQ9" s="5">
        <f t="shared" ref="AQ9:AQ19" si="88">_xlfn.POISSON.DIST(5,K9,FALSE) * _xlfn.POISSON.DIST(4,L9,FALSE)</f>
        <v>1.5012362923763688E-4</v>
      </c>
      <c r="AR9" s="5">
        <f t="shared" ref="AR9:AR19" si="89">_xlfn.POISSON.DIST(0,K9,FALSE) * _xlfn.POISSON.DIST(5,L9,FALSE)</f>
        <v>2.7643522837987885E-6</v>
      </c>
      <c r="AS9" s="5">
        <f t="shared" ref="AS9:AS19" si="90">_xlfn.POISSON.DIST(1,K9,FALSE) * _xlfn.POISSON.DIST(5,L9,FALSE)</f>
        <v>9.8960863117560362E-6</v>
      </c>
      <c r="AT9" s="5">
        <f t="shared" ref="AT9:AT19" si="91">_xlfn.POISSON.DIST(2,K9,FALSE) * _xlfn.POISSON.DIST(5,L9,FALSE)</f>
        <v>1.7713466706773306E-5</v>
      </c>
      <c r="AU9" s="5">
        <f t="shared" ref="AU9:AU19" si="92">_xlfn.POISSON.DIST(3,K9,FALSE) * _xlfn.POISSON.DIST(5,L9,FALSE)</f>
        <v>2.1137440457933185E-5</v>
      </c>
      <c r="AV9" s="5">
        <f t="shared" ref="AV9:AV19" si="93">_xlfn.POISSON.DIST(4,K9,FALSE) * _xlfn.POISSON.DIST(5,L9,FALSE)</f>
        <v>1.8917445544771282E-5</v>
      </c>
      <c r="AW9" s="5">
        <f t="shared" ref="AW9:AW19" si="94">_xlfn.POISSON.DIST(6,K9,FALSE) * _xlfn.POISSON.DIST(6,L9,FALSE)</f>
        <v>6.075942911917843E-7</v>
      </c>
      <c r="AX9" s="5">
        <f t="shared" ref="AX9:AX19" si="95">_xlfn.POISSON.DIST(6,K9,FALSE) * _xlfn.POISSON.DIST(0,L9,FALSE)</f>
        <v>5.1909283727457983E-2</v>
      </c>
      <c r="AY9" s="5">
        <f t="shared" ref="AY9:AY19" si="96">_xlfn.POISSON.DIST(6,K9,FALSE) * _xlfn.POISSON.DIST(1,L9,FALSE)</f>
        <v>2.3416854659275503E-2</v>
      </c>
      <c r="AZ9" s="5">
        <f t="shared" ref="AZ9:AZ19" si="97">_xlfn.POISSON.DIST(6,K9,FALSE) * _xlfn.POISSON.DIST(2,L9,FALSE)</f>
        <v>5.2818016620365896E-3</v>
      </c>
      <c r="BA9" s="5">
        <f t="shared" ref="BA9:BA19" si="98">_xlfn.POISSON.DIST(6,K9,FALSE) * _xlfn.POISSON.DIST(3,L9,FALSE)</f>
        <v>7.9422647214328062E-4</v>
      </c>
      <c r="BB9" s="5">
        <f t="shared" ref="BB9:BB19" si="99">_xlfn.POISSON.DIST(6,K9,FALSE) * _xlfn.POISSON.DIST(4,L9,FALSE)</f>
        <v>8.9571096580603351E-5</v>
      </c>
      <c r="BC9" s="5">
        <f t="shared" ref="BC9:BC19" si="100">_xlfn.POISSON.DIST(6,K9,FALSE) * _xlfn.POISSON.DIST(5,L9,FALSE)</f>
        <v>8.0813033803833315E-6</v>
      </c>
      <c r="BD9" s="5">
        <f t="shared" ref="BD9:BD19" si="101">_xlfn.POISSON.DIST(0,K9,FALSE) * _xlfn.POISSON.DIST(6,L9,FALSE)</f>
        <v>2.0783833837450163E-7</v>
      </c>
      <c r="BE9" s="5">
        <f t="shared" ref="BE9:BE19" si="102">_xlfn.POISSON.DIST(1,K9,FALSE) * _xlfn.POISSON.DIST(6,L9,FALSE)</f>
        <v>7.4403908195795423E-7</v>
      </c>
      <c r="BF9" s="5">
        <f t="shared" ref="BF9:BF19" si="103">_xlfn.POISSON.DIST(2,K9,FALSE) * _xlfn.POISSON.DIST(6,L9,FALSE)</f>
        <v>1.3317902746203642E-6</v>
      </c>
      <c r="BG9" s="5">
        <f t="shared" ref="BG9:BG19" si="104">_xlfn.POISSON.DIST(3,K9,FALSE) * _xlfn.POISSON.DIST(6,L9,FALSE)</f>
        <v>1.5892223751705331E-6</v>
      </c>
      <c r="BH9" s="5">
        <f t="shared" ref="BH9:BH19" si="105">_xlfn.POISSON.DIST(4,K9,FALSE) * _xlfn.POISSON.DIST(6,L9,FALSE)</f>
        <v>1.4223116465142862E-6</v>
      </c>
      <c r="BI9" s="5">
        <f t="shared" ref="BI9:BI19" si="106">_xlfn.POISSON.DIST(5,K9,FALSE) * _xlfn.POISSON.DIST(6,L9,FALSE)</f>
        <v>1.0183447962557675E-6</v>
      </c>
      <c r="BJ9" s="8">
        <f t="shared" ref="BJ9:BJ19" si="107">SUM(N9,Q9,T9,W9,X9,Y9,AD9,AE9,AF9,AG9,AM9,AN9,AO9,AP9,AQ9,AX9,AY9,AZ9,BA9,BB9,BC9)</f>
        <v>0.84814795809425114</v>
      </c>
      <c r="BK9" s="8">
        <f t="shared" ref="BK9:BK19" si="108">SUM(M9,P9,S9,V9,AC9,AL9,AY9)</f>
        <v>8.3726632061624451E-2</v>
      </c>
      <c r="BL9" s="8">
        <f t="shared" ref="BL9:BL19" si="109">SUM(O9,R9,U9,AA9,AB9,AH9,AI9,AJ9,AK9,AR9,AS9,AT9,AU9,AV9,BD9,BE9,BF9,BG9,BH9,BI9)</f>
        <v>1.964592808008284E-2</v>
      </c>
      <c r="BM9" s="8">
        <f t="shared" ref="BM9:BM19" si="110">SUM(S9:BI9)</f>
        <v>0.69478045337368433</v>
      </c>
      <c r="BN9" s="8">
        <f t="shared" ref="BN9:BN19" si="111">SUM(M9:R9)</f>
        <v>0.23359549696323356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1.43333333333333</v>
      </c>
      <c r="F10">
        <f>VLOOKUP(B10,home!$B$2:$E$405,3,FALSE)</f>
        <v>0.7</v>
      </c>
      <c r="G10">
        <f>VLOOKUP(C10,away!$B$2:$E$405,4,FALSE)</f>
        <v>0.84</v>
      </c>
      <c r="H10">
        <f>VLOOKUP(A10,away!$A$2:$E$405,3,FALSE)</f>
        <v>1.3888888888888899</v>
      </c>
      <c r="I10">
        <f>VLOOKUP(C10,away!$B$2:$E$405,3,FALSE)</f>
        <v>1.1200000000000001</v>
      </c>
      <c r="J10">
        <f>VLOOKUP(B10,home!$B$2:$E$405,4,FALSE)</f>
        <v>1.44</v>
      </c>
      <c r="K10" s="3">
        <f t="shared" si="56"/>
        <v>0.842799999999998</v>
      </c>
      <c r="L10" s="3">
        <f t="shared" si="57"/>
        <v>2.240000000000002</v>
      </c>
      <c r="M10" s="5">
        <f t="shared" si="58"/>
        <v>4.5830750722680988E-2</v>
      </c>
      <c r="N10" s="5">
        <f t="shared" si="59"/>
        <v>3.8626156709075446E-2</v>
      </c>
      <c r="O10" s="5">
        <f t="shared" si="60"/>
        <v>0.1026608816188055</v>
      </c>
      <c r="P10" s="5">
        <f t="shared" si="61"/>
        <v>8.6522591028329071E-2</v>
      </c>
      <c r="Q10" s="5">
        <f t="shared" si="62"/>
        <v>1.6277062437204351E-2</v>
      </c>
      <c r="R10" s="5">
        <f t="shared" si="63"/>
        <v>0.11498018741306229</v>
      </c>
      <c r="S10" s="5">
        <f t="shared" si="64"/>
        <v>4.0835894242458363E-2</v>
      </c>
      <c r="T10" s="5">
        <f t="shared" si="65"/>
        <v>3.6460619859337781E-2</v>
      </c>
      <c r="U10" s="5">
        <f t="shared" si="66"/>
        <v>9.6905301951728667E-2</v>
      </c>
      <c r="V10" s="5">
        <f t="shared" si="67"/>
        <v>8.565882370588692E-3</v>
      </c>
      <c r="W10" s="5">
        <f t="shared" si="68"/>
        <v>4.5727694073585991E-3</v>
      </c>
      <c r="X10" s="5">
        <f t="shared" si="69"/>
        <v>1.0243003472483272E-2</v>
      </c>
      <c r="Y10" s="5">
        <f t="shared" si="70"/>
        <v>1.1472163889181278E-2</v>
      </c>
      <c r="Z10" s="5">
        <f t="shared" si="71"/>
        <v>8.5851873268419907E-2</v>
      </c>
      <c r="AA10" s="5">
        <f t="shared" si="72"/>
        <v>7.235595879062412E-2</v>
      </c>
      <c r="AB10" s="5">
        <f t="shared" si="73"/>
        <v>3.0490801034368929E-2</v>
      </c>
      <c r="AC10" s="5">
        <f t="shared" si="74"/>
        <v>1.0107055926705001E-3</v>
      </c>
      <c r="AD10" s="5">
        <f t="shared" si="75"/>
        <v>9.6348251413045445E-4</v>
      </c>
      <c r="AE10" s="5">
        <f t="shared" si="76"/>
        <v>2.1582008316522201E-3</v>
      </c>
      <c r="AF10" s="5">
        <f t="shared" si="77"/>
        <v>2.417184931450489E-3</v>
      </c>
      <c r="AG10" s="5">
        <f t="shared" si="78"/>
        <v>1.804831415483033E-3</v>
      </c>
      <c r="AH10" s="5">
        <f t="shared" si="79"/>
        <v>4.8077049030315219E-2</v>
      </c>
      <c r="AI10" s="5">
        <f t="shared" si="80"/>
        <v>4.0519336922749574E-2</v>
      </c>
      <c r="AJ10" s="5">
        <f t="shared" si="81"/>
        <v>1.707484857924663E-2</v>
      </c>
      <c r="AK10" s="5">
        <f t="shared" si="82"/>
        <v>4.7968941275296755E-3</v>
      </c>
      <c r="AL10" s="5">
        <f t="shared" si="83"/>
        <v>7.6323311545841568E-5</v>
      </c>
      <c r="AM10" s="5">
        <f t="shared" si="84"/>
        <v>1.6240461258182904E-4</v>
      </c>
      <c r="AN10" s="5">
        <f t="shared" si="85"/>
        <v>3.6378633218329742E-4</v>
      </c>
      <c r="AO10" s="5">
        <f t="shared" si="86"/>
        <v>4.0744069204529354E-4</v>
      </c>
      <c r="AP10" s="5">
        <f t="shared" si="87"/>
        <v>3.0422238339381939E-4</v>
      </c>
      <c r="AQ10" s="5">
        <f t="shared" si="88"/>
        <v>1.7036453470053913E-4</v>
      </c>
      <c r="AR10" s="5">
        <f t="shared" si="89"/>
        <v>2.153851796558123E-2</v>
      </c>
      <c r="AS10" s="5">
        <f t="shared" si="90"/>
        <v>1.8152662941391819E-2</v>
      </c>
      <c r="AT10" s="5">
        <f t="shared" si="91"/>
        <v>7.6495321635024933E-3</v>
      </c>
      <c r="AU10" s="5">
        <f t="shared" si="92"/>
        <v>2.1490085691332956E-3</v>
      </c>
      <c r="AV10" s="5">
        <f t="shared" si="93"/>
        <v>4.5279610551638425E-4</v>
      </c>
      <c r="AW10" s="5">
        <f t="shared" si="94"/>
        <v>4.0024623004075214E-6</v>
      </c>
      <c r="AX10" s="5">
        <f t="shared" si="95"/>
        <v>2.281243458066086E-5</v>
      </c>
      <c r="AY10" s="5">
        <f t="shared" si="96"/>
        <v>5.1099853460680376E-5</v>
      </c>
      <c r="AZ10" s="5">
        <f t="shared" si="97"/>
        <v>5.7231835875962082E-5</v>
      </c>
      <c r="BA10" s="5">
        <f t="shared" si="98"/>
        <v>4.2733104120718387E-5</v>
      </c>
      <c r="BB10" s="5">
        <f t="shared" si="99"/>
        <v>2.3930538307602334E-5</v>
      </c>
      <c r="BC10" s="5">
        <f t="shared" si="100"/>
        <v>1.072088116180585E-5</v>
      </c>
      <c r="BD10" s="5">
        <f t="shared" si="101"/>
        <v>8.0410467071503327E-3</v>
      </c>
      <c r="BE10" s="5">
        <f t="shared" si="102"/>
        <v>6.776994164786285E-3</v>
      </c>
      <c r="BF10" s="5">
        <f t="shared" si="103"/>
        <v>2.8558253410409335E-3</v>
      </c>
      <c r="BG10" s="5">
        <f t="shared" si="104"/>
        <v>8.022965324764312E-4</v>
      </c>
      <c r="BH10" s="5">
        <f t="shared" si="105"/>
        <v>1.6904387939278362E-4</v>
      </c>
      <c r="BI10" s="5">
        <f t="shared" si="106"/>
        <v>2.8494036310447543E-5</v>
      </c>
      <c r="BJ10" s="8">
        <f t="shared" si="107"/>
        <v>0.12661222266976913</v>
      </c>
      <c r="BK10" s="8">
        <f t="shared" si="108"/>
        <v>0.18289324712173413</v>
      </c>
      <c r="BL10" s="8">
        <f t="shared" si="109"/>
        <v>0.59647747787471317</v>
      </c>
      <c r="BM10" s="8">
        <f t="shared" si="110"/>
        <v>0.58689009361431832</v>
      </c>
      <c r="BN10" s="8">
        <f t="shared" si="111"/>
        <v>0.40489762992915768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1.43333333333333</v>
      </c>
      <c r="F11">
        <f>VLOOKUP(B11,home!$B$2:$E$405,3,FALSE)</f>
        <v>0.81</v>
      </c>
      <c r="G11">
        <f>VLOOKUP(C11,away!$B$2:$E$405,4,FALSE)</f>
        <v>0.56000000000000005</v>
      </c>
      <c r="H11">
        <f>VLOOKUP(A11,away!$A$2:$E$405,3,FALSE)</f>
        <v>1.3888888888888899</v>
      </c>
      <c r="I11">
        <f>VLOOKUP(C11,away!$B$2:$E$405,3,FALSE)</f>
        <v>1.95</v>
      </c>
      <c r="J11">
        <f>VLOOKUP(B11,home!$B$2:$E$405,4,FALSE)</f>
        <v>0.84</v>
      </c>
      <c r="K11" s="3">
        <f t="shared" si="56"/>
        <v>0.65015999999999863</v>
      </c>
      <c r="L11" s="3">
        <f t="shared" si="57"/>
        <v>2.2750000000000017</v>
      </c>
      <c r="M11" s="5">
        <f t="shared" si="58"/>
        <v>5.3656106248895497E-2</v>
      </c>
      <c r="N11" s="5">
        <f t="shared" si="59"/>
        <v>3.4885054038781824E-2</v>
      </c>
      <c r="O11" s="5">
        <f t="shared" si="60"/>
        <v>0.12206764171623734</v>
      </c>
      <c r="P11" s="5">
        <f t="shared" si="61"/>
        <v>7.9363497938228694E-2</v>
      </c>
      <c r="Q11" s="5">
        <f t="shared" si="62"/>
        <v>1.134043336692717E-2</v>
      </c>
      <c r="R11" s="5">
        <f t="shared" si="63"/>
        <v>0.13885194245222013</v>
      </c>
      <c r="S11" s="5">
        <f t="shared" si="64"/>
        <v>2.9346915222351267E-2</v>
      </c>
      <c r="T11" s="5">
        <f t="shared" si="65"/>
        <v>2.5799485909759327E-2</v>
      </c>
      <c r="U11" s="5">
        <f t="shared" si="66"/>
        <v>9.0275978904735238E-2</v>
      </c>
      <c r="V11" s="5">
        <f t="shared" si="67"/>
        <v>4.8230481291325336E-3</v>
      </c>
      <c r="W11" s="5">
        <f t="shared" si="68"/>
        <v>2.4576987192804507E-3</v>
      </c>
      <c r="X11" s="5">
        <f t="shared" si="69"/>
        <v>5.5912645863630287E-3</v>
      </c>
      <c r="Y11" s="5">
        <f t="shared" si="70"/>
        <v>6.3600634669879526E-3</v>
      </c>
      <c r="Z11" s="5">
        <f t="shared" si="71"/>
        <v>0.10529605635960032</v>
      </c>
      <c r="AA11" s="5">
        <f t="shared" si="72"/>
        <v>6.8459284002757595E-2</v>
      </c>
      <c r="AB11" s="5">
        <f t="shared" si="73"/>
        <v>2.2254744043616392E-2</v>
      </c>
      <c r="AC11" s="5">
        <f t="shared" si="74"/>
        <v>4.4586487565460815E-4</v>
      </c>
      <c r="AD11" s="5">
        <f t="shared" si="75"/>
        <v>3.9947434983184359E-4</v>
      </c>
      <c r="AE11" s="5">
        <f t="shared" si="76"/>
        <v>9.0880414586744479E-4</v>
      </c>
      <c r="AF11" s="5">
        <f t="shared" si="77"/>
        <v>1.0337647159242196E-3</v>
      </c>
      <c r="AG11" s="5">
        <f t="shared" si="78"/>
        <v>7.8393824290920032E-4</v>
      </c>
      <c r="AH11" s="5">
        <f t="shared" si="79"/>
        <v>5.988713205452275E-2</v>
      </c>
      <c r="AI11" s="5">
        <f t="shared" si="80"/>
        <v>3.893621777656843E-2</v>
      </c>
      <c r="AJ11" s="5">
        <f t="shared" si="81"/>
        <v>1.2657385674806836E-2</v>
      </c>
      <c r="AK11" s="5">
        <f t="shared" si="82"/>
        <v>2.7431086234441316E-3</v>
      </c>
      <c r="AL11" s="5">
        <f t="shared" si="83"/>
        <v>2.6379399187559577E-5</v>
      </c>
      <c r="AM11" s="5">
        <f t="shared" si="84"/>
        <v>5.1944448657334208E-5</v>
      </c>
      <c r="AN11" s="5">
        <f t="shared" si="85"/>
        <v>1.1817362069543539E-4</v>
      </c>
      <c r="AO11" s="5">
        <f t="shared" si="86"/>
        <v>1.3442249354105791E-4</v>
      </c>
      <c r="AP11" s="5">
        <f t="shared" si="87"/>
        <v>1.0193705760196897E-4</v>
      </c>
      <c r="AQ11" s="5">
        <f t="shared" si="88"/>
        <v>5.7976701511119914E-5</v>
      </c>
      <c r="AR11" s="5">
        <f t="shared" si="89"/>
        <v>2.7248645084807864E-2</v>
      </c>
      <c r="AS11" s="5">
        <f t="shared" si="90"/>
        <v>1.7715979088338645E-2</v>
      </c>
      <c r="AT11" s="5">
        <f t="shared" si="91"/>
        <v>5.7591104820371138E-3</v>
      </c>
      <c r="AU11" s="5">
        <f t="shared" si="92"/>
        <v>1.2481144236670804E-3</v>
      </c>
      <c r="AV11" s="5">
        <f t="shared" si="93"/>
        <v>2.0286851842284682E-4</v>
      </c>
      <c r="AW11" s="5">
        <f t="shared" si="94"/>
        <v>1.0838371847196634E-6</v>
      </c>
      <c r="AX11" s="5">
        <f t="shared" si="95"/>
        <v>5.6287004565087186E-6</v>
      </c>
      <c r="AY11" s="5">
        <f t="shared" si="96"/>
        <v>1.2805293538557343E-5</v>
      </c>
      <c r="AZ11" s="5">
        <f t="shared" si="97"/>
        <v>1.4566021400108992E-5</v>
      </c>
      <c r="BA11" s="5">
        <f t="shared" si="98"/>
        <v>1.1045899561749326E-5</v>
      </c>
      <c r="BB11" s="5">
        <f t="shared" si="99"/>
        <v>6.2823553757449356E-6</v>
      </c>
      <c r="BC11" s="5">
        <f t="shared" si="100"/>
        <v>2.8584716959639474E-6</v>
      </c>
      <c r="BD11" s="5">
        <f t="shared" si="101"/>
        <v>1.0331777927989651E-2</v>
      </c>
      <c r="BE11" s="5">
        <f t="shared" si="102"/>
        <v>6.7173087376617363E-3</v>
      </c>
      <c r="BF11" s="5">
        <f t="shared" si="103"/>
        <v>2.1836627244390724E-3</v>
      </c>
      <c r="BG11" s="5">
        <f t="shared" si="104"/>
        <v>4.7324338564043472E-4</v>
      </c>
      <c r="BH11" s="5">
        <f t="shared" si="105"/>
        <v>7.6920979901996095E-5</v>
      </c>
      <c r="BI11" s="5">
        <f t="shared" si="106"/>
        <v>1.0002188858616341E-5</v>
      </c>
      <c r="BJ11" s="8">
        <f t="shared" si="107"/>
        <v>9.007762260666799E-2</v>
      </c>
      <c r="BK11" s="8">
        <f t="shared" si="108"/>
        <v>0.16767461710698872</v>
      </c>
      <c r="BL11" s="8">
        <f t="shared" si="109"/>
        <v>0.62810106879067396</v>
      </c>
      <c r="BM11" s="8">
        <f t="shared" si="110"/>
        <v>0.55097296764628656</v>
      </c>
      <c r="BN11" s="8">
        <f t="shared" si="111"/>
        <v>0.4401646757612907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1.43333333333333</v>
      </c>
      <c r="F12">
        <f>VLOOKUP(B12,home!$B$2:$E$405,3,FALSE)</f>
        <v>1.1200000000000001</v>
      </c>
      <c r="G12">
        <f>VLOOKUP(C12,away!$B$2:$E$405,4,FALSE)</f>
        <v>0.98</v>
      </c>
      <c r="H12">
        <f>VLOOKUP(A12,away!$A$2:$E$405,3,FALSE)</f>
        <v>1.3888888888888899</v>
      </c>
      <c r="I12">
        <f>VLOOKUP(C12,away!$B$2:$E$405,3,FALSE)</f>
        <v>0.56000000000000005</v>
      </c>
      <c r="J12">
        <f>VLOOKUP(B12,home!$B$2:$E$405,4,FALSE)</f>
        <v>1.01</v>
      </c>
      <c r="K12" s="3">
        <f t="shared" si="56"/>
        <v>1.573226666666663</v>
      </c>
      <c r="L12" s="3">
        <f t="shared" si="57"/>
        <v>0.78555555555555623</v>
      </c>
      <c r="M12" s="5">
        <f t="shared" si="58"/>
        <v>9.4535276086091677E-2</v>
      </c>
      <c r="N12" s="5">
        <f t="shared" si="59"/>
        <v>0.14872541727933469</v>
      </c>
      <c r="O12" s="5">
        <f t="shared" si="60"/>
        <v>7.426271132540764E-2</v>
      </c>
      <c r="P12" s="5">
        <f t="shared" si="61"/>
        <v>0.11683207779609969</v>
      </c>
      <c r="Q12" s="5">
        <f t="shared" si="62"/>
        <v>0.11698939623748816</v>
      </c>
      <c r="R12" s="5">
        <f t="shared" si="63"/>
        <v>2.9168742726146241E-2</v>
      </c>
      <c r="S12" s="5">
        <f t="shared" si="64"/>
        <v>3.6096933777723647E-2</v>
      </c>
      <c r="T12" s="5">
        <f t="shared" si="65"/>
        <v>9.1901670155449103E-2</v>
      </c>
      <c r="U12" s="5">
        <f t="shared" si="66"/>
        <v>4.5889043889912523E-2</v>
      </c>
      <c r="V12" s="5">
        <f t="shared" si="67"/>
        <v>4.9567384906714744E-3</v>
      </c>
      <c r="W12" s="5">
        <f t="shared" si="68"/>
        <v>6.1350279292682969E-2</v>
      </c>
      <c r="X12" s="5">
        <f t="shared" si="69"/>
        <v>4.8194052733252106E-2</v>
      </c>
      <c r="Y12" s="5">
        <f t="shared" si="70"/>
        <v>1.8929552934671814E-2</v>
      </c>
      <c r="Z12" s="5">
        <f t="shared" si="71"/>
        <v>7.6378892990316329E-3</v>
      </c>
      <c r="AA12" s="5">
        <f t="shared" si="72"/>
        <v>1.201613112228451E-2</v>
      </c>
      <c r="AB12" s="5">
        <f t="shared" si="73"/>
        <v>9.4520489558706077E-3</v>
      </c>
      <c r="AC12" s="5">
        <f t="shared" si="74"/>
        <v>3.8286373149060626E-4</v>
      </c>
      <c r="AD12" s="5">
        <f t="shared" si="75"/>
        <v>2.4129473847674113E-2</v>
      </c>
      <c r="AE12" s="5">
        <f t="shared" si="76"/>
        <v>1.8955042233672902E-2</v>
      </c>
      <c r="AF12" s="5">
        <f t="shared" si="77"/>
        <v>7.4451193662259732E-3</v>
      </c>
      <c r="AG12" s="5">
        <f t="shared" si="78"/>
        <v>1.9495182933043581E-3</v>
      </c>
      <c r="AH12" s="5">
        <f t="shared" si="79"/>
        <v>1.4999965928931581E-3</v>
      </c>
      <c r="AI12" s="5">
        <f t="shared" si="80"/>
        <v>2.3598346398486544E-3</v>
      </c>
      <c r="AJ12" s="5">
        <f t="shared" si="81"/>
        <v>1.8562773921668126E-3</v>
      </c>
      <c r="AK12" s="5">
        <f t="shared" si="82"/>
        <v>9.7344836469575994E-4</v>
      </c>
      <c r="AL12" s="5">
        <f t="shared" si="83"/>
        <v>1.8926592110263667E-5</v>
      </c>
      <c r="AM12" s="5">
        <f t="shared" si="84"/>
        <v>7.5922263419593459E-3</v>
      </c>
      <c r="AN12" s="5">
        <f t="shared" si="85"/>
        <v>5.9641155819614025E-3</v>
      </c>
      <c r="AO12" s="5">
        <f t="shared" si="86"/>
        <v>2.3425720646926191E-3</v>
      </c>
      <c r="AP12" s="5">
        <f t="shared" si="87"/>
        <v>6.1340683323617888E-4</v>
      </c>
      <c r="AQ12" s="5">
        <f t="shared" si="88"/>
        <v>1.2046628641610525E-4</v>
      </c>
      <c r="AR12" s="5">
        <f t="shared" si="89"/>
        <v>2.3566613137232531E-4</v>
      </c>
      <c r="AS12" s="5">
        <f t="shared" si="90"/>
        <v>3.7075624230511122E-4</v>
      </c>
      <c r="AT12" s="5">
        <f t="shared" si="91"/>
        <v>2.9164180361376395E-4</v>
      </c>
      <c r="AU12" s="5">
        <f t="shared" si="92"/>
        <v>1.5293955418664511E-4</v>
      </c>
      <c r="AV12" s="5">
        <f t="shared" si="93"/>
        <v>6.0152146258635306E-5</v>
      </c>
      <c r="AW12" s="5">
        <f t="shared" si="94"/>
        <v>6.4973778789542358E-7</v>
      </c>
      <c r="AX12" s="5">
        <f t="shared" si="95"/>
        <v>1.990715490089924E-3</v>
      </c>
      <c r="AY12" s="5">
        <f t="shared" si="96"/>
        <v>1.5638176127706416E-3</v>
      </c>
      <c r="AZ12" s="5">
        <f t="shared" si="97"/>
        <v>6.1423280679380248E-4</v>
      </c>
      <c r="BA12" s="5">
        <f t="shared" si="98"/>
        <v>1.6083799792711802E-4</v>
      </c>
      <c r="BB12" s="5">
        <f t="shared" si="99"/>
        <v>3.1586795704020149E-5</v>
      </c>
      <c r="BC12" s="5">
        <f t="shared" si="100"/>
        <v>4.9626365694982821E-6</v>
      </c>
      <c r="BD12" s="5">
        <f t="shared" si="101"/>
        <v>3.0854806459302611E-5</v>
      </c>
      <c r="BE12" s="5">
        <f t="shared" si="102"/>
        <v>4.8541604316613666E-5</v>
      </c>
      <c r="BF12" s="5">
        <f t="shared" si="103"/>
        <v>3.8183473176839118E-5</v>
      </c>
      <c r="BG12" s="5">
        <f t="shared" si="104"/>
        <v>2.0023752742584845E-5</v>
      </c>
      <c r="BH12" s="5">
        <f t="shared" si="105"/>
        <v>7.8754754453435532E-6</v>
      </c>
      <c r="BI12" s="5">
        <f t="shared" si="106"/>
        <v>2.4779815966585965E-6</v>
      </c>
      <c r="BJ12" s="8">
        <f t="shared" si="107"/>
        <v>0.55956846282187689</v>
      </c>
      <c r="BK12" s="8">
        <f t="shared" si="108"/>
        <v>0.254386634086958</v>
      </c>
      <c r="BL12" s="8">
        <f t="shared" si="109"/>
        <v>0.17873734798069971</v>
      </c>
      <c r="BM12" s="8">
        <f t="shared" si="110"/>
        <v>0.41825354486301541</v>
      </c>
      <c r="BN12" s="8">
        <f t="shared" si="111"/>
        <v>0.58051362145056806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1.1680672268907599</v>
      </c>
      <c r="F13">
        <f>VLOOKUP(B13,home!$B$2:$E$405,3,FALSE)</f>
        <v>0.71</v>
      </c>
      <c r="G13">
        <f>VLOOKUP(C13,away!$B$2:$E$405,4,FALSE)</f>
        <v>1</v>
      </c>
      <c r="H13">
        <f>VLOOKUP(A13,away!$A$2:$E$405,3,FALSE)</f>
        <v>1.04201680672269</v>
      </c>
      <c r="I13">
        <f>VLOOKUP(C13,away!$B$2:$E$405,3,FALSE)</f>
        <v>1.28</v>
      </c>
      <c r="J13">
        <f>VLOOKUP(B13,home!$B$2:$E$405,4,FALSE)</f>
        <v>0.48</v>
      </c>
      <c r="K13" s="3">
        <f t="shared" si="56"/>
        <v>0.82932773109243951</v>
      </c>
      <c r="L13" s="3">
        <f t="shared" si="57"/>
        <v>0.64021512605042075</v>
      </c>
      <c r="M13" s="5">
        <f t="shared" si="58"/>
        <v>0.23003061800847974</v>
      </c>
      <c r="N13" s="5">
        <f t="shared" si="59"/>
        <v>0.19077077051476413</v>
      </c>
      <c r="O13" s="5">
        <f t="shared" si="60"/>
        <v>0.14726908110375503</v>
      </c>
      <c r="P13" s="5">
        <f t="shared" si="61"/>
        <v>0.12213433289184561</v>
      </c>
      <c r="Q13" s="5">
        <f t="shared" si="62"/>
        <v>7.9105745134882888E-2</v>
      </c>
      <c r="R13" s="5">
        <f t="shared" si="63"/>
        <v>4.7141946661085073E-2</v>
      </c>
      <c r="S13" s="5">
        <f t="shared" si="64"/>
        <v>1.6211749766270541E-2</v>
      </c>
      <c r="T13" s="5">
        <f t="shared" si="65"/>
        <v>5.0644694592841502E-2</v>
      </c>
      <c r="U13" s="5">
        <f t="shared" si="66"/>
        <v>3.9096123663718486E-2</v>
      </c>
      <c r="V13" s="5">
        <f t="shared" si="67"/>
        <v>9.5639985274578504E-4</v>
      </c>
      <c r="W13" s="5">
        <f t="shared" si="68"/>
        <v>2.1868196043029742E-2</v>
      </c>
      <c r="X13" s="5">
        <f t="shared" si="69"/>
        <v>1.4000349886183597E-2</v>
      </c>
      <c r="Y13" s="5">
        <f t="shared" si="70"/>
        <v>4.4816178835665119E-3</v>
      </c>
      <c r="Z13" s="5">
        <f t="shared" si="71"/>
        <v>1.0060329107962934E-2</v>
      </c>
      <c r="AA13" s="5">
        <f t="shared" si="72"/>
        <v>8.3433099131501251E-3</v>
      </c>
      <c r="AB13" s="5">
        <f t="shared" si="73"/>
        <v>3.4596691400369255E-3</v>
      </c>
      <c r="AC13" s="5">
        <f t="shared" si="74"/>
        <v>3.1737421251858033E-5</v>
      </c>
      <c r="AD13" s="5">
        <f t="shared" si="75"/>
        <v>4.5339753518626293E-3</v>
      </c>
      <c r="AE13" s="5">
        <f t="shared" si="76"/>
        <v>2.9027196014022338E-3</v>
      </c>
      <c r="AF13" s="5">
        <f t="shared" si="77"/>
        <v>9.2918249775037897E-4</v>
      </c>
      <c r="AG13" s="5">
        <f t="shared" si="78"/>
        <v>1.9829222997370127E-4</v>
      </c>
      <c r="AH13" s="5">
        <f t="shared" si="79"/>
        <v>1.6101937169908009E-3</v>
      </c>
      <c r="AI13" s="5">
        <f t="shared" si="80"/>
        <v>1.3353783019312826E-3</v>
      </c>
      <c r="AJ13" s="5">
        <f t="shared" si="81"/>
        <v>5.537331286453725E-4</v>
      </c>
      <c r="AK13" s="5">
        <f t="shared" si="82"/>
        <v>1.530754130700616E-4</v>
      </c>
      <c r="AL13" s="5">
        <f t="shared" si="83"/>
        <v>6.7403701400485333E-7</v>
      </c>
      <c r="AM13" s="5">
        <f t="shared" si="84"/>
        <v>7.5203029827785618E-4</v>
      </c>
      <c r="AN13" s="5">
        <f t="shared" si="85"/>
        <v>4.814611722056932E-4</v>
      </c>
      <c r="AO13" s="5">
        <f t="shared" si="86"/>
        <v>1.5411936252602556E-4</v>
      </c>
      <c r="AP13" s="5">
        <f t="shared" si="87"/>
        <v>3.2889849035469991E-5</v>
      </c>
      <c r="AQ13" s="5">
        <f t="shared" si="88"/>
        <v>5.2641447115056806E-6</v>
      </c>
      <c r="AR13" s="5">
        <f t="shared" si="89"/>
        <v>2.0617407469777232E-4</v>
      </c>
      <c r="AS13" s="5">
        <f t="shared" si="90"/>
        <v>1.7098587757918666E-4</v>
      </c>
      <c r="AT13" s="5">
        <f t="shared" si="91"/>
        <v>7.0901664950798231E-5</v>
      </c>
      <c r="AU13" s="5">
        <f t="shared" si="92"/>
        <v>1.9600238974773952E-5</v>
      </c>
      <c r="AV13" s="5">
        <f t="shared" si="93"/>
        <v>4.0637554294547203E-6</v>
      </c>
      <c r="AW13" s="5">
        <f t="shared" si="94"/>
        <v>9.9410753039236687E-9</v>
      </c>
      <c r="AX13" s="5">
        <f t="shared" si="95"/>
        <v>1.0394659683059078E-4</v>
      </c>
      <c r="AY13" s="5">
        <f t="shared" si="96"/>
        <v>6.6548183592408936E-5</v>
      </c>
      <c r="AZ13" s="5">
        <f t="shared" si="97"/>
        <v>2.1302576873520311E-5</v>
      </c>
      <c r="BA13" s="5">
        <f t="shared" si="98"/>
        <v>4.5460773127598625E-6</v>
      </c>
      <c r="BB13" s="5">
        <f t="shared" si="99"/>
        <v>7.2761686495587806E-7</v>
      </c>
      <c r="BC13" s="5">
        <f t="shared" si="100"/>
        <v>9.3166264582827933E-8</v>
      </c>
      <c r="BD13" s="5">
        <f t="shared" si="101"/>
        <v>2.1999293536827187E-5</v>
      </c>
      <c r="BE13" s="5">
        <f t="shared" si="102"/>
        <v>1.824462419453346E-5</v>
      </c>
      <c r="BF13" s="5">
        <f t="shared" si="103"/>
        <v>7.5653863939433293E-6</v>
      </c>
      <c r="BG13" s="5">
        <f t="shared" si="104"/>
        <v>2.0913949109755447E-6</v>
      </c>
      <c r="BH13" s="5">
        <f t="shared" si="105"/>
        <v>4.3361294908440575E-7</v>
      </c>
      <c r="BI13" s="5">
        <f t="shared" si="106"/>
        <v>7.1921448647294369E-8</v>
      </c>
      <c r="BJ13" s="8">
        <f t="shared" si="107"/>
        <v>0.37105847278075271</v>
      </c>
      <c r="BK13" s="8">
        <f t="shared" si="108"/>
        <v>0.36943206016119989</v>
      </c>
      <c r="BL13" s="8">
        <f t="shared" si="109"/>
        <v>0.24948464288744915</v>
      </c>
      <c r="BM13" s="8">
        <f t="shared" si="110"/>
        <v>0.18351647238003513</v>
      </c>
      <c r="BN13" s="8">
        <f t="shared" si="111"/>
        <v>0.81645249431481248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1.1680672268907599</v>
      </c>
      <c r="F14">
        <f>VLOOKUP(B14,home!$B$2:$E$405,3,FALSE)</f>
        <v>0.56999999999999995</v>
      </c>
      <c r="G14">
        <f>VLOOKUP(C14,away!$B$2:$E$405,4,FALSE)</f>
        <v>1.28</v>
      </c>
      <c r="H14">
        <f>VLOOKUP(A14,away!$A$2:$E$405,3,FALSE)</f>
        <v>1.04201680672269</v>
      </c>
      <c r="I14">
        <f>VLOOKUP(C14,away!$B$2:$E$405,3,FALSE)</f>
        <v>1</v>
      </c>
      <c r="J14">
        <f>VLOOKUP(B14,home!$B$2:$E$405,4,FALSE)</f>
        <v>1.28</v>
      </c>
      <c r="K14" s="3">
        <f t="shared" si="56"/>
        <v>0.85222184873949847</v>
      </c>
      <c r="L14" s="3">
        <f t="shared" si="57"/>
        <v>1.3337815126050432</v>
      </c>
      <c r="M14" s="5">
        <f t="shared" si="58"/>
        <v>0.11236493444286667</v>
      </c>
      <c r="N14" s="5">
        <f t="shared" si="59"/>
        <v>9.5759852164392367E-2</v>
      </c>
      <c r="O14" s="5">
        <f t="shared" si="60"/>
        <v>0.14987027222497321</v>
      </c>
      <c r="P14" s="5">
        <f t="shared" si="61"/>
        <v>0.12772272046665856</v>
      </c>
      <c r="Q14" s="5">
        <f t="shared" si="62"/>
        <v>4.0804319123279767E-2</v>
      </c>
      <c r="R14" s="5">
        <f t="shared" si="63"/>
        <v>9.9947099191377217E-2</v>
      </c>
      <c r="S14" s="5">
        <f t="shared" si="64"/>
        <v>3.629489351880235E-2</v>
      </c>
      <c r="T14" s="5">
        <f t="shared" si="65"/>
        <v>5.4424046481066961E-2</v>
      </c>
      <c r="U14" s="5">
        <f t="shared" si="66"/>
        <v>8.5177101649025505E-2</v>
      </c>
      <c r="V14" s="5">
        <f t="shared" si="67"/>
        <v>4.5839553082146524E-3</v>
      </c>
      <c r="W14" s="5">
        <f t="shared" si="68"/>
        <v>1.1591444093265985E-2</v>
      </c>
      <c r="X14" s="5">
        <f t="shared" si="69"/>
        <v>1.5460453835993097E-2</v>
      </c>
      <c r="Y14" s="5">
        <f t="shared" si="70"/>
        <v>1.0310433751465661E-2</v>
      </c>
      <c r="Z14" s="5">
        <f t="shared" si="71"/>
        <v>4.4435864379987117E-2</v>
      </c>
      <c r="AA14" s="5">
        <f t="shared" si="72"/>
        <v>3.7869214492250246E-2</v>
      </c>
      <c r="AB14" s="5">
        <f t="shared" si="73"/>
        <v>1.6136485992449056E-2</v>
      </c>
      <c r="AC14" s="5">
        <f t="shared" si="74"/>
        <v>3.2565499935861212E-4</v>
      </c>
      <c r="AD14" s="5">
        <f t="shared" si="75"/>
        <v>2.4696204786809187E-3</v>
      </c>
      <c r="AE14" s="5">
        <f t="shared" si="76"/>
        <v>3.2939341376154261E-3</v>
      </c>
      <c r="AF14" s="5">
        <f t="shared" si="77"/>
        <v>2.1966942282450465E-3</v>
      </c>
      <c r="AG14" s="5">
        <f t="shared" si="78"/>
        <v>9.7663671682648176E-4</v>
      </c>
      <c r="AH14" s="5">
        <f t="shared" si="79"/>
        <v>1.481693360166295E-2</v>
      </c>
      <c r="AI14" s="5">
        <f t="shared" si="80"/>
        <v>1.2627314546659593E-2</v>
      </c>
      <c r="AJ14" s="5">
        <f t="shared" si="81"/>
        <v>5.3806366737847002E-3</v>
      </c>
      <c r="AK14" s="5">
        <f t="shared" si="82"/>
        <v>1.5284987111761144E-3</v>
      </c>
      <c r="AL14" s="5">
        <f t="shared" si="83"/>
        <v>1.4806591632124756E-5</v>
      </c>
      <c r="AM14" s="5">
        <f t="shared" si="84"/>
        <v>4.2093290600527569E-4</v>
      </c>
      <c r="AN14" s="5">
        <f t="shared" si="85"/>
        <v>5.6143252807695299E-4</v>
      </c>
      <c r="AO14" s="5">
        <f t="shared" si="86"/>
        <v>3.74414163262076E-4</v>
      </c>
      <c r="AP14" s="5">
        <f t="shared" si="87"/>
        <v>1.6646222967214773E-4</v>
      </c>
      <c r="AQ14" s="5">
        <f t="shared" si="88"/>
        <v>5.5506061120931348E-5</v>
      </c>
      <c r="AR14" s="5">
        <f t="shared" si="89"/>
        <v>3.9525104222788987E-3</v>
      </c>
      <c r="AS14" s="5">
        <f t="shared" si="90"/>
        <v>3.3684157392366589E-3</v>
      </c>
      <c r="AT14" s="5">
        <f t="shared" si="91"/>
        <v>1.4353187443077449E-3</v>
      </c>
      <c r="AU14" s="5">
        <f t="shared" si="92"/>
        <v>4.077366646014673E-4</v>
      </c>
      <c r="AV14" s="5">
        <f t="shared" si="93"/>
        <v>8.6870523526384801E-5</v>
      </c>
      <c r="AW14" s="5">
        <f t="shared" si="94"/>
        <v>4.6750897804317733E-7</v>
      </c>
      <c r="AX14" s="5">
        <f t="shared" si="95"/>
        <v>5.9788036558517577E-5</v>
      </c>
      <c r="AY14" s="5">
        <f t="shared" si="96"/>
        <v>7.9744177836705188E-5</v>
      </c>
      <c r="AZ14" s="5">
        <f t="shared" si="97"/>
        <v>5.3180655068243121E-5</v>
      </c>
      <c r="BA14" s="5">
        <f t="shared" si="98"/>
        <v>2.3643791519416115E-5</v>
      </c>
      <c r="BB14" s="5">
        <f t="shared" si="99"/>
        <v>7.8839130041212826E-6</v>
      </c>
      <c r="BC14" s="5">
        <f t="shared" si="100"/>
        <v>2.1030834823766906E-6</v>
      </c>
      <c r="BD14" s="5">
        <f t="shared" si="101"/>
        <v>8.7863088826905806E-4</v>
      </c>
      <c r="BE14" s="5">
        <f t="shared" si="102"/>
        <v>7.4878843996028426E-4</v>
      </c>
      <c r="BF14" s="5">
        <f t="shared" si="103"/>
        <v>3.1906693430885919E-4</v>
      </c>
      <c r="BG14" s="5">
        <f t="shared" si="104"/>
        <v>9.0638604209446712E-5</v>
      </c>
      <c r="BH14" s="5">
        <f t="shared" si="105"/>
        <v>1.9311049711635587E-5</v>
      </c>
      <c r="BI14" s="5">
        <f t="shared" si="106"/>
        <v>3.2914596972700887E-6</v>
      </c>
      <c r="BJ14" s="8">
        <f t="shared" si="107"/>
        <v>0.23909252655643842</v>
      </c>
      <c r="BK14" s="8">
        <f t="shared" si="108"/>
        <v>0.28138670950536959</v>
      </c>
      <c r="BL14" s="8">
        <f t="shared" si="109"/>
        <v>0.43466413655346631</v>
      </c>
      <c r="BM14" s="8">
        <f t="shared" si="110"/>
        <v>0.37303076271285501</v>
      </c>
      <c r="BN14" s="8">
        <f t="shared" si="111"/>
        <v>0.6264691976135478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1.1680672268907599</v>
      </c>
      <c r="F15">
        <f>VLOOKUP(B15,home!$B$2:$E$405,3,FALSE)</f>
        <v>1.22</v>
      </c>
      <c r="G15">
        <f>VLOOKUP(C15,away!$B$2:$E$405,4,FALSE)</f>
        <v>1.28</v>
      </c>
      <c r="H15">
        <f>VLOOKUP(A15,away!$A$2:$E$405,3,FALSE)</f>
        <v>1.04201680672269</v>
      </c>
      <c r="I15">
        <f>VLOOKUP(C15,away!$B$2:$E$405,3,FALSE)</f>
        <v>1</v>
      </c>
      <c r="J15">
        <f>VLOOKUP(B15,home!$B$2:$E$405,4,FALSE)</f>
        <v>1.23</v>
      </c>
      <c r="K15" s="3">
        <f t="shared" si="56"/>
        <v>1.8240537815126106</v>
      </c>
      <c r="L15" s="3">
        <f t="shared" si="57"/>
        <v>1.2816806722689087</v>
      </c>
      <c r="M15" s="5">
        <f t="shared" si="58"/>
        <v>4.479160910882074E-2</v>
      </c>
      <c r="N15" s="5">
        <f t="shared" si="59"/>
        <v>8.1702303974979157E-2</v>
      </c>
      <c r="O15" s="5">
        <f t="shared" si="60"/>
        <v>5.7408539674599537E-2</v>
      </c>
      <c r="P15" s="5">
        <f t="shared" si="61"/>
        <v>0.10471626388457002</v>
      </c>
      <c r="Q15" s="5">
        <f t="shared" si="62"/>
        <v>7.451469826192679E-2</v>
      </c>
      <c r="R15" s="5">
        <f t="shared" si="63"/>
        <v>3.678970786205854E-2</v>
      </c>
      <c r="S15" s="5">
        <f t="shared" si="64"/>
        <v>6.1202846582840746E-2</v>
      </c>
      <c r="T15" s="5">
        <f t="shared" si="65"/>
        <v>9.5504048562261204E-2</v>
      </c>
      <c r="U15" s="5">
        <f t="shared" si="66"/>
        <v>6.7106405746532094E-2</v>
      </c>
      <c r="V15" s="5">
        <f t="shared" si="67"/>
        <v>1.5898149876154927E-2</v>
      </c>
      <c r="W15" s="5">
        <f t="shared" si="68"/>
        <v>4.5306272380979569E-2</v>
      </c>
      <c r="X15" s="5">
        <f t="shared" si="69"/>
        <v>5.8068173643252181E-2</v>
      </c>
      <c r="Y15" s="5">
        <f t="shared" si="70"/>
        <v>3.7212427916255605E-2</v>
      </c>
      <c r="Z15" s="5">
        <f t="shared" si="71"/>
        <v>1.5717552501739979E-2</v>
      </c>
      <c r="AA15" s="5">
        <f t="shared" si="72"/>
        <v>2.8669661076921801E-2</v>
      </c>
      <c r="AB15" s="5">
        <f t="shared" si="73"/>
        <v>2.6147501851022065E-2</v>
      </c>
      <c r="AC15" s="5">
        <f t="shared" si="74"/>
        <v>2.3229725539431981E-3</v>
      </c>
      <c r="AD15" s="5">
        <f t="shared" si="75"/>
        <v>2.0660269365691528E-2</v>
      </c>
      <c r="AE15" s="5">
        <f t="shared" si="76"/>
        <v>2.6479867929876257E-2</v>
      </c>
      <c r="AF15" s="5">
        <f t="shared" si="77"/>
        <v>1.6969367464977864E-2</v>
      </c>
      <c r="AG15" s="5">
        <f t="shared" si="78"/>
        <v>7.2497701001636577E-3</v>
      </c>
      <c r="AH15" s="5">
        <f t="shared" si="79"/>
        <v>5.0362208142129923E-3</v>
      </c>
      <c r="AI15" s="5">
        <f t="shared" si="80"/>
        <v>9.1863376206977269E-3</v>
      </c>
      <c r="AJ15" s="5">
        <f t="shared" si="81"/>
        <v>8.378186937642626E-3</v>
      </c>
      <c r="AK15" s="5">
        <f t="shared" si="82"/>
        <v>5.0940878552755307E-3</v>
      </c>
      <c r="AL15" s="5">
        <f t="shared" si="83"/>
        <v>2.1723087140214023E-4</v>
      </c>
      <c r="AM15" s="5">
        <f t="shared" si="84"/>
        <v>7.5370884927117576E-3</v>
      </c>
      <c r="AN15" s="5">
        <f t="shared" si="85"/>
        <v>9.6601406462890616E-3</v>
      </c>
      <c r="AO15" s="5">
        <f t="shared" si="86"/>
        <v>6.1906077788739895E-3</v>
      </c>
      <c r="AP15" s="5">
        <f t="shared" si="87"/>
        <v>2.6447941132601164E-3</v>
      </c>
      <c r="AQ15" s="5">
        <f t="shared" si="88"/>
        <v>8.4744537427401982E-4</v>
      </c>
      <c r="AR15" s="5">
        <f t="shared" si="89"/>
        <v>1.2909653757710341E-3</v>
      </c>
      <c r="AS15" s="5">
        <f t="shared" si="90"/>
        <v>2.354790275477003E-3</v>
      </c>
      <c r="AT15" s="5">
        <f t="shared" si="91"/>
        <v>2.1476320533264752E-3</v>
      </c>
      <c r="AU15" s="5">
        <f t="shared" si="92"/>
        <v>1.3057987893892833E-3</v>
      </c>
      <c r="AV15" s="5">
        <f t="shared" si="93"/>
        <v>5.9546180492002759E-4</v>
      </c>
      <c r="AW15" s="5">
        <f t="shared" si="94"/>
        <v>1.4107060145496713E-5</v>
      </c>
      <c r="AX15" s="5">
        <f t="shared" si="95"/>
        <v>2.2913424611210108E-3</v>
      </c>
      <c r="AY15" s="5">
        <f t="shared" si="96"/>
        <v>2.9367693459678729E-3</v>
      </c>
      <c r="AZ15" s="5">
        <f t="shared" si="97"/>
        <v>1.882000254819414E-3</v>
      </c>
      <c r="BA15" s="5">
        <f t="shared" si="98"/>
        <v>8.0404111726906785E-4</v>
      </c>
      <c r="BB15" s="5">
        <f t="shared" si="99"/>
        <v>2.5763098992831593E-4</v>
      </c>
      <c r="BC15" s="5">
        <f t="shared" si="100"/>
        <v>6.6040132073725584E-5</v>
      </c>
      <c r="BD15" s="5">
        <f t="shared" si="101"/>
        <v>2.75767561782351E-4</v>
      </c>
      <c r="BE15" s="5">
        <f t="shared" si="102"/>
        <v>5.0301486388760986E-4</v>
      </c>
      <c r="BF15" s="5">
        <f t="shared" si="103"/>
        <v>4.5876308231562307E-4</v>
      </c>
      <c r="BG15" s="5">
        <f t="shared" si="104"/>
        <v>2.7893617837206443E-4</v>
      </c>
      <c r="BH15" s="5">
        <f t="shared" si="105"/>
        <v>1.2719864774006002E-4</v>
      </c>
      <c r="BI15" s="5">
        <f t="shared" si="106"/>
        <v>4.6403434882709402E-5</v>
      </c>
      <c r="BJ15" s="8">
        <f t="shared" si="107"/>
        <v>0.49878510030695217</v>
      </c>
      <c r="BK15" s="8">
        <f t="shared" si="108"/>
        <v>0.23208584222369963</v>
      </c>
      <c r="BL15" s="8">
        <f t="shared" si="109"/>
        <v>0.25320138150682714</v>
      </c>
      <c r="BM15" s="8">
        <f t="shared" si="110"/>
        <v>0.5969440914864419</v>
      </c>
      <c r="BN15" s="8">
        <f t="shared" si="111"/>
        <v>0.3999231227669548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1.1680672268907599</v>
      </c>
      <c r="F16">
        <f>VLOOKUP(B16,home!$B$2:$E$405,3,FALSE)</f>
        <v>0.56999999999999995</v>
      </c>
      <c r="G16">
        <f>VLOOKUP(C16,away!$B$2:$E$405,4,FALSE)</f>
        <v>0.86</v>
      </c>
      <c r="H16">
        <f>VLOOKUP(A16,away!$A$2:$E$405,3,FALSE)</f>
        <v>1.04201680672269</v>
      </c>
      <c r="I16">
        <f>VLOOKUP(C16,away!$B$2:$E$405,3,FALSE)</f>
        <v>1</v>
      </c>
      <c r="J16">
        <f>VLOOKUP(B16,home!$B$2:$E$405,4,FALSE)</f>
        <v>1.1200000000000001</v>
      </c>
      <c r="K16" s="3">
        <f t="shared" si="56"/>
        <v>0.57258655462185049</v>
      </c>
      <c r="L16" s="3">
        <f t="shared" si="57"/>
        <v>1.167058823529413</v>
      </c>
      <c r="M16" s="5">
        <f t="shared" si="58"/>
        <v>0.17558265502368864</v>
      </c>
      <c r="N16" s="5">
        <f t="shared" si="59"/>
        <v>0.10053626749137082</v>
      </c>
      <c r="O16" s="5">
        <f t="shared" si="60"/>
        <v>0.20491528680411686</v>
      </c>
      <c r="P16" s="5">
        <f t="shared" si="61"/>
        <v>0.11733173806051761</v>
      </c>
      <c r="Q16" s="5">
        <f t="shared" si="62"/>
        <v>2.878285750871238E-2</v>
      </c>
      <c r="R16" s="5">
        <f t="shared" si="63"/>
        <v>0.11957409677040245</v>
      </c>
      <c r="S16" s="5">
        <f t="shared" si="64"/>
        <v>1.9601504423151284E-2</v>
      </c>
      <c r="T16" s="5">
        <f t="shared" si="65"/>
        <v>3.3591287821932603E-2</v>
      </c>
      <c r="U16" s="5">
        <f t="shared" si="66"/>
        <v>6.8466520091784472E-2</v>
      </c>
      <c r="V16" s="5">
        <f t="shared" si="67"/>
        <v>1.4553946954238845E-3</v>
      </c>
      <c r="W16" s="5">
        <f t="shared" si="68"/>
        <v>5.4935590710284282E-3</v>
      </c>
      <c r="X16" s="5">
        <f t="shared" si="69"/>
        <v>6.4113065864237718E-3</v>
      </c>
      <c r="Y16" s="5">
        <f t="shared" si="70"/>
        <v>3.7411859610190527E-3</v>
      </c>
      <c r="Z16" s="5">
        <f t="shared" si="71"/>
        <v>4.6516668233819371E-2</v>
      </c>
      <c r="AA16" s="5">
        <f t="shared" si="72"/>
        <v>2.6634818796490312E-2</v>
      </c>
      <c r="AB16" s="5">
        <f t="shared" si="73"/>
        <v>7.625369563829843E-3</v>
      </c>
      <c r="AC16" s="5">
        <f t="shared" si="74"/>
        <v>6.0784758734819038E-5</v>
      </c>
      <c r="AD16" s="5">
        <f t="shared" si="75"/>
        <v>7.8638451527294519E-4</v>
      </c>
      <c r="AE16" s="5">
        <f t="shared" si="76"/>
        <v>9.1775698723619117E-4</v>
      </c>
      <c r="AF16" s="5">
        <f t="shared" si="77"/>
        <v>5.3553819490488391E-4</v>
      </c>
      <c r="AG16" s="5">
        <f t="shared" si="78"/>
        <v>2.0833485856691986E-4</v>
      </c>
      <c r="AH16" s="5">
        <f t="shared" si="79"/>
        <v>1.3571922025867315E-2</v>
      </c>
      <c r="AI16" s="5">
        <f t="shared" si="80"/>
        <v>7.7711000723877707E-3</v>
      </c>
      <c r="AJ16" s="5">
        <f t="shared" si="81"/>
        <v>2.2248137080350628E-3</v>
      </c>
      <c r="AK16" s="5">
        <f t="shared" si="82"/>
        <v>4.246328052530868E-4</v>
      </c>
      <c r="AL16" s="5">
        <f t="shared" si="83"/>
        <v>1.6247576137821424E-6</v>
      </c>
      <c r="AM16" s="5">
        <f t="shared" si="84"/>
        <v>9.0054640041621918E-5</v>
      </c>
      <c r="AN16" s="5">
        <f t="shared" si="85"/>
        <v>1.0509906226034004E-4</v>
      </c>
      <c r="AO16" s="5">
        <f t="shared" si="86"/>
        <v>6.1328393977798498E-5</v>
      </c>
      <c r="AP16" s="5">
        <f t="shared" si="87"/>
        <v>2.3857947774892624E-5</v>
      </c>
      <c r="AQ16" s="5">
        <f t="shared" si="88"/>
        <v>6.960907115498092E-6</v>
      </c>
      <c r="AR16" s="5">
        <f t="shared" si="89"/>
        <v>3.167846270508323E-3</v>
      </c>
      <c r="AS16" s="5">
        <f t="shared" si="90"/>
        <v>1.8138661816020391E-3</v>
      </c>
      <c r="AT16" s="5">
        <f t="shared" si="91"/>
        <v>5.1929769373430161E-4</v>
      </c>
      <c r="AU16" s="5">
        <f t="shared" si="92"/>
        <v>9.9114292426132232E-5</v>
      </c>
      <c r="AV16" s="5">
        <f t="shared" si="93"/>
        <v>1.4187877803515405E-5</v>
      </c>
      <c r="AW16" s="5">
        <f t="shared" si="94"/>
        <v>3.0159210760057811E-8</v>
      </c>
      <c r="AX16" s="5">
        <f t="shared" si="95"/>
        <v>8.5940126781905382E-6</v>
      </c>
      <c r="AY16" s="5">
        <f t="shared" si="96"/>
        <v>1.0029718325605908E-5</v>
      </c>
      <c r="AZ16" s="5">
        <f t="shared" si="97"/>
        <v>5.8526356347065135E-6</v>
      </c>
      <c r="BA16" s="5">
        <f t="shared" si="98"/>
        <v>2.276790019462302E-6</v>
      </c>
      <c r="BB16" s="5">
        <f t="shared" si="99"/>
        <v>6.6428697038429598E-7</v>
      </c>
      <c r="BC16" s="5">
        <f t="shared" si="100"/>
        <v>1.5505239402852267E-7</v>
      </c>
      <c r="BD16" s="5">
        <f t="shared" si="101"/>
        <v>6.1617715693024764E-4</v>
      </c>
      <c r="BE16" s="5">
        <f t="shared" si="102"/>
        <v>3.5281475532337775E-4</v>
      </c>
      <c r="BF16" s="5">
        <f t="shared" si="103"/>
        <v>1.0100849258518201E-4</v>
      </c>
      <c r="BG16" s="5">
        <f t="shared" si="104"/>
        <v>1.9278701585632036E-5</v>
      </c>
      <c r="BH16" s="5">
        <f t="shared" si="105"/>
        <v>2.7596813296249629E-6</v>
      </c>
      <c r="BI16" s="5">
        <f t="shared" si="106"/>
        <v>3.1603128487684094E-7</v>
      </c>
      <c r="BJ16" s="8">
        <f t="shared" si="107"/>
        <v>0.18131935244366051</v>
      </c>
      <c r="BK16" s="8">
        <f t="shared" si="108"/>
        <v>0.31404373143745562</v>
      </c>
      <c r="BL16" s="8">
        <f t="shared" si="109"/>
        <v>0.45791522777328048</v>
      </c>
      <c r="BM16" s="8">
        <f t="shared" si="110"/>
        <v>0.25306207867029223</v>
      </c>
      <c r="BN16" s="8">
        <f t="shared" si="111"/>
        <v>0.74672290165880861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1.1680672268907599</v>
      </c>
      <c r="F17">
        <f>VLOOKUP(B17,home!$B$2:$E$405,3,FALSE)</f>
        <v>1.43</v>
      </c>
      <c r="G17">
        <f>VLOOKUP(C17,away!$B$2:$E$405,4,FALSE)</f>
        <v>1.1000000000000001</v>
      </c>
      <c r="H17">
        <f>VLOOKUP(A17,away!$A$2:$E$405,3,FALSE)</f>
        <v>1.04201680672269</v>
      </c>
      <c r="I17">
        <f>VLOOKUP(C17,away!$B$2:$E$405,3,FALSE)</f>
        <v>0.98</v>
      </c>
      <c r="J17">
        <f>VLOOKUP(B17,home!$B$2:$E$405,4,FALSE)</f>
        <v>0.96</v>
      </c>
      <c r="K17" s="3">
        <f t="shared" si="56"/>
        <v>1.8373697478991653</v>
      </c>
      <c r="L17" s="3">
        <f t="shared" si="57"/>
        <v>0.98032941176470678</v>
      </c>
      <c r="M17" s="5">
        <f t="shared" si="58"/>
        <v>5.9743244360214373E-2</v>
      </c>
      <c r="N17" s="5">
        <f t="shared" si="59"/>
        <v>0.1097704298288053</v>
      </c>
      <c r="O17" s="5">
        <f t="shared" si="60"/>
        <v>5.856805960056409E-2</v>
      </c>
      <c r="P17" s="5">
        <f t="shared" si="61"/>
        <v>0.10761118090323173</v>
      </c>
      <c r="Q17" s="5">
        <f t="shared" si="62"/>
        <v>0.10084443349066753</v>
      </c>
      <c r="R17" s="5">
        <f t="shared" si="63"/>
        <v>2.8707995708210639E-2</v>
      </c>
      <c r="S17" s="5">
        <f t="shared" si="64"/>
        <v>4.8458057389580783E-2</v>
      </c>
      <c r="T17" s="5">
        <f t="shared" si="65"/>
        <v>9.8860764163651194E-2</v>
      </c>
      <c r="U17" s="5">
        <f t="shared" si="66"/>
        <v>5.2747202837085304E-2</v>
      </c>
      <c r="V17" s="5">
        <f t="shared" si="67"/>
        <v>9.6982211793007929E-3</v>
      </c>
      <c r="W17" s="5">
        <f t="shared" si="68"/>
        <v>6.1762837113260638E-2</v>
      </c>
      <c r="X17" s="5">
        <f t="shared" si="69"/>
        <v>6.0547925776162206E-2</v>
      </c>
      <c r="Y17" s="5">
        <f t="shared" si="70"/>
        <v>2.9678456229859106E-2</v>
      </c>
      <c r="Z17" s="5">
        <f t="shared" si="71"/>
        <v>9.3810975151912886E-3</v>
      </c>
      <c r="AA17" s="5">
        <f t="shared" si="72"/>
        <v>1.7236544776504503E-2</v>
      </c>
      <c r="AB17" s="5">
        <f t="shared" si="73"/>
        <v>1.5834952965329378E-2</v>
      </c>
      <c r="AC17" s="5">
        <f t="shared" si="74"/>
        <v>1.091793981208164E-3</v>
      </c>
      <c r="AD17" s="5">
        <f t="shared" si="75"/>
        <v>2.8370292114082211E-2</v>
      </c>
      <c r="AE17" s="5">
        <f t="shared" si="76"/>
        <v>2.7812231779791113E-2</v>
      </c>
      <c r="AF17" s="5">
        <f t="shared" si="77"/>
        <v>1.3632574410273152E-2</v>
      </c>
      <c r="AG17" s="5">
        <f t="shared" si="78"/>
        <v>4.4548045508205581E-3</v>
      </c>
      <c r="AH17" s="5">
        <f t="shared" si="79"/>
        <v>2.2991414521937067E-3</v>
      </c>
      <c r="AI17" s="5">
        <f t="shared" si="80"/>
        <v>4.224372950401672E-3</v>
      </c>
      <c r="AJ17" s="5">
        <f t="shared" si="81"/>
        <v>3.880867531455787E-3</v>
      </c>
      <c r="AK17" s="5">
        <f t="shared" si="82"/>
        <v>2.3768628659669917E-3</v>
      </c>
      <c r="AL17" s="5">
        <f t="shared" si="83"/>
        <v>7.8662778279977398E-5</v>
      </c>
      <c r="AM17" s="5">
        <f t="shared" si="84"/>
        <v>1.042534329389538E-2</v>
      </c>
      <c r="AN17" s="5">
        <f t="shared" si="85"/>
        <v>1.022027065874959E-2</v>
      </c>
      <c r="AO17" s="5">
        <f t="shared" si="86"/>
        <v>5.0096159614840376E-3</v>
      </c>
      <c r="AP17" s="5">
        <f t="shared" si="87"/>
        <v>1.6370246228962445E-3</v>
      </c>
      <c r="AQ17" s="5">
        <f t="shared" si="88"/>
        <v>4.0120584640205404E-4</v>
      </c>
      <c r="AR17" s="5">
        <f t="shared" si="89"/>
        <v>4.5078319747858216E-4</v>
      </c>
      <c r="AS17" s="5">
        <f t="shared" si="90"/>
        <v>8.2825540990840211E-4</v>
      </c>
      <c r="AT17" s="5">
        <f t="shared" si="91"/>
        <v>7.6090571684976041E-4</v>
      </c>
      <c r="AU17" s="5">
        <f t="shared" si="92"/>
        <v>4.6602171504775929E-4</v>
      </c>
      <c r="AV17" s="5">
        <f t="shared" si="93"/>
        <v>2.1406355027320942E-4</v>
      </c>
      <c r="AW17" s="5">
        <f t="shared" si="94"/>
        <v>3.935821323811217E-6</v>
      </c>
      <c r="AX17" s="5">
        <f t="shared" si="95"/>
        <v>3.1925350632778017E-3</v>
      </c>
      <c r="AY17" s="5">
        <f t="shared" si="96"/>
        <v>3.1297360206213286E-3</v>
      </c>
      <c r="AZ17" s="5">
        <f t="shared" si="97"/>
        <v>1.5340861360372605E-3</v>
      </c>
      <c r="BA17" s="5">
        <f t="shared" si="98"/>
        <v>5.0130325311259982E-4</v>
      </c>
      <c r="BB17" s="5">
        <f t="shared" si="99"/>
        <v>1.2286058080990221E-4</v>
      </c>
      <c r="BC17" s="5">
        <f t="shared" si="100"/>
        <v>2.408876818288834E-5</v>
      </c>
      <c r="BD17" s="5">
        <f t="shared" si="101"/>
        <v>7.3652671136265329E-5</v>
      </c>
      <c r="BE17" s="5">
        <f t="shared" si="102"/>
        <v>1.3532718979773994E-4</v>
      </c>
      <c r="BF17" s="5">
        <f t="shared" si="103"/>
        <v>1.2432304230128798E-4</v>
      </c>
      <c r="BG17" s="5">
        <f t="shared" si="104"/>
        <v>7.6142465630391588E-5</v>
      </c>
      <c r="BH17" s="5">
        <f t="shared" si="105"/>
        <v>3.4975465719933338E-5</v>
      </c>
      <c r="BI17" s="5">
        <f t="shared" si="106"/>
        <v>1.2852572526497963E-5</v>
      </c>
      <c r="BJ17" s="8">
        <f t="shared" si="107"/>
        <v>0.57193281966284204</v>
      </c>
      <c r="BK17" s="8">
        <f t="shared" si="108"/>
        <v>0.22981089661243717</v>
      </c>
      <c r="BL17" s="8">
        <f t="shared" si="109"/>
        <v>0.18905330368438189</v>
      </c>
      <c r="BM17" s="8">
        <f t="shared" si="110"/>
        <v>0.53180697338386118</v>
      </c>
      <c r="BN17" s="8">
        <f t="shared" si="111"/>
        <v>0.4652453438916937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1.1680672268907599</v>
      </c>
      <c r="F18">
        <f>VLOOKUP(B18,home!$B$2:$E$405,3,FALSE)</f>
        <v>1</v>
      </c>
      <c r="G18">
        <f>VLOOKUP(C18,away!$B$2:$E$405,4,FALSE)</f>
        <v>0.86</v>
      </c>
      <c r="H18">
        <f>VLOOKUP(A18,away!$A$2:$E$405,3,FALSE)</f>
        <v>1.04201680672269</v>
      </c>
      <c r="I18">
        <f>VLOOKUP(C18,away!$B$2:$E$405,3,FALSE)</f>
        <v>0.73</v>
      </c>
      <c r="J18">
        <f>VLOOKUP(B18,home!$B$2:$E$405,4,FALSE)</f>
        <v>0.64</v>
      </c>
      <c r="K18" s="3">
        <f t="shared" ref="K18:K29" si="112">E18*F18*G18</f>
        <v>1.0045378151260536</v>
      </c>
      <c r="L18" s="3">
        <f t="shared" ref="L18:L29" si="113">H18*I18*J18</f>
        <v>0.48683025210084074</v>
      </c>
      <c r="M18" s="5">
        <f t="shared" si="58"/>
        <v>0.22506454140403823</v>
      </c>
      <c r="N18" s="5">
        <f t="shared" si="59"/>
        <v>0.22608584268435977</v>
      </c>
      <c r="O18" s="5">
        <f t="shared" si="60"/>
        <v>0.10956822743068802</v>
      </c>
      <c r="P18" s="5">
        <f t="shared" si="61"/>
        <v>0.11006542779045787</v>
      </c>
      <c r="Q18" s="5">
        <f t="shared" si="62"/>
        <v>0.11355588922053969</v>
      </c>
      <c r="R18" s="5">
        <f t="shared" si="63"/>
        <v>2.6670563891162055E-2</v>
      </c>
      <c r="S18" s="5">
        <f t="shared" si="64"/>
        <v>1.3456582630833663E-2</v>
      </c>
      <c r="T18" s="5">
        <f t="shared" si="65"/>
        <v>5.5282442176770474E-2</v>
      </c>
      <c r="U18" s="5">
        <f t="shared" si="66"/>
        <v>2.6791589979407747E-2</v>
      </c>
      <c r="V18" s="5">
        <f t="shared" si="67"/>
        <v>7.3119989622169904E-4</v>
      </c>
      <c r="W18" s="5">
        <f t="shared" si="68"/>
        <v>3.802372828409905E-2</v>
      </c>
      <c r="X18" s="5">
        <f t="shared" si="69"/>
        <v>1.8511101226361806E-2</v>
      </c>
      <c r="Y18" s="5">
        <f t="shared" si="70"/>
        <v>4.5058820383469507E-3</v>
      </c>
      <c r="Z18" s="5">
        <f t="shared" si="71"/>
        <v>4.3280124476020032E-3</v>
      </c>
      <c r="AA18" s="5">
        <f t="shared" si="72"/>
        <v>4.3476521679524796E-3</v>
      </c>
      <c r="AB18" s="5">
        <f t="shared" si="73"/>
        <v>2.1836905048615162E-3</v>
      </c>
      <c r="AC18" s="5">
        <f t="shared" si="74"/>
        <v>2.2349097306686975E-5</v>
      </c>
      <c r="AD18" s="5">
        <f t="shared" si="75"/>
        <v>9.5490682333638933E-3</v>
      </c>
      <c r="AE18" s="5">
        <f t="shared" si="76"/>
        <v>4.6487752953766736E-3</v>
      </c>
      <c r="AF18" s="5">
        <f t="shared" si="77"/>
        <v>1.1315822245041933E-3</v>
      </c>
      <c r="AG18" s="5">
        <f t="shared" si="78"/>
        <v>1.8362948654273561E-4</v>
      </c>
      <c r="AH18" s="5">
        <f t="shared" si="79"/>
        <v>5.2675184774041487E-4</v>
      </c>
      <c r="AI18" s="5">
        <f t="shared" si="80"/>
        <v>5.291421502427679E-4</v>
      </c>
      <c r="AJ18" s="5">
        <f t="shared" si="81"/>
        <v>2.6577164974798598E-4</v>
      </c>
      <c r="AK18" s="5">
        <f t="shared" si="82"/>
        <v>8.8992557453429559E-5</v>
      </c>
      <c r="AL18" s="5">
        <f t="shared" si="83"/>
        <v>4.3718356351391687E-7</v>
      </c>
      <c r="AM18" s="5">
        <f t="shared" si="84"/>
        <v>1.9184800279265946E-3</v>
      </c>
      <c r="AN18" s="5">
        <f t="shared" si="85"/>
        <v>9.3397411564593192E-4</v>
      </c>
      <c r="AO18" s="5">
        <f t="shared" si="86"/>
        <v>2.2734342708778443E-4</v>
      </c>
      <c r="AP18" s="5">
        <f t="shared" si="87"/>
        <v>3.689255264087175E-5</v>
      </c>
      <c r="AQ18" s="5">
        <f t="shared" si="88"/>
        <v>4.4901026756997814E-6</v>
      </c>
      <c r="AR18" s="5">
        <f t="shared" si="89"/>
        <v>5.1287746966009966E-5</v>
      </c>
      <c r="AS18" s="5">
        <f t="shared" si="90"/>
        <v>5.1520481279973531E-5</v>
      </c>
      <c r="AT18" s="5">
        <f t="shared" si="91"/>
        <v>2.5877135849613673E-5</v>
      </c>
      <c r="AU18" s="5">
        <f t="shared" si="92"/>
        <v>8.6648538360303336E-6</v>
      </c>
      <c r="AV18" s="5">
        <f t="shared" si="93"/>
        <v>2.176043335208128E-6</v>
      </c>
      <c r="AW18" s="5">
        <f t="shared" si="94"/>
        <v>5.9388885172587863E-9</v>
      </c>
      <c r="AX18" s="5">
        <f t="shared" si="95"/>
        <v>3.2119762260272513E-4</v>
      </c>
      <c r="AY18" s="5">
        <f t="shared" si="96"/>
        <v>1.5636871958587536E-4</v>
      </c>
      <c r="AZ18" s="5">
        <f t="shared" si="97"/>
        <v>3.8062511588338697E-5</v>
      </c>
      <c r="BA18" s="5">
        <f t="shared" si="98"/>
        <v>6.1766607040473689E-6</v>
      </c>
      <c r="BB18" s="5">
        <f t="shared" si="99"/>
        <v>7.51746321923184E-7</v>
      </c>
      <c r="BC18" s="5">
        <f t="shared" si="100"/>
        <v>7.3194570283548689E-8</v>
      </c>
      <c r="BD18" s="5">
        <f t="shared" si="101"/>
        <v>4.1614044641911268E-6</v>
      </c>
      <c r="BE18" s="5">
        <f t="shared" si="102"/>
        <v>4.1802881483143604E-6</v>
      </c>
      <c r="BF18" s="5">
        <f t="shared" si="103"/>
        <v>2.0996287615525215E-6</v>
      </c>
      <c r="BG18" s="5">
        <f t="shared" si="104"/>
        <v>7.0305216290193073E-7</v>
      </c>
      <c r="BH18" s="5">
        <f t="shared" si="105"/>
        <v>1.765606209102879E-7</v>
      </c>
      <c r="BI18" s="5">
        <f t="shared" si="106"/>
        <v>3.547236407330401E-8</v>
      </c>
      <c r="BJ18" s="8">
        <f t="shared" si="107"/>
        <v>0.47512175155161535</v>
      </c>
      <c r="BK18" s="8">
        <f t="shared" si="108"/>
        <v>0.34949690672200756</v>
      </c>
      <c r="BL18" s="8">
        <f t="shared" si="109"/>
        <v>0.17112326484704518</v>
      </c>
      <c r="BM18" s="8">
        <f t="shared" si="110"/>
        <v>0.18890308036632703</v>
      </c>
      <c r="BN18" s="8">
        <f t="shared" si="111"/>
        <v>0.81101049242124579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1.1680672268907599</v>
      </c>
      <c r="F19">
        <f>VLOOKUP(B19,home!$B$2:$E$405,3,FALSE)</f>
        <v>1.1000000000000001</v>
      </c>
      <c r="G19">
        <f>VLOOKUP(C19,away!$B$2:$E$405,4,FALSE)</f>
        <v>1.28</v>
      </c>
      <c r="H19">
        <f>VLOOKUP(A19,away!$A$2:$E$405,3,FALSE)</f>
        <v>1.04201680672269</v>
      </c>
      <c r="I19">
        <f>VLOOKUP(C19,away!$B$2:$E$405,3,FALSE)</f>
        <v>0.56999999999999995</v>
      </c>
      <c r="J19">
        <f>VLOOKUP(B19,home!$B$2:$E$405,4,FALSE)</f>
        <v>0.69</v>
      </c>
      <c r="K19" s="3">
        <f t="shared" si="112"/>
        <v>1.6446386554621901</v>
      </c>
      <c r="L19" s="3">
        <f t="shared" si="113"/>
        <v>0.40982521008403394</v>
      </c>
      <c r="M19" s="5">
        <f t="shared" si="58"/>
        <v>0.1281615289727695</v>
      </c>
      <c r="N19" s="5">
        <f t="shared" si="59"/>
        <v>0.21077940469175419</v>
      </c>
      <c r="O19" s="5">
        <f t="shared" si="60"/>
        <v>5.2523825535956269E-2</v>
      </c>
      <c r="P19" s="5">
        <f t="shared" si="61"/>
        <v>8.638271380918576E-2</v>
      </c>
      <c r="Q19" s="5">
        <f t="shared" si="62"/>
        <v>0.17332797836568375</v>
      </c>
      <c r="R19" s="5">
        <f t="shared" si="63"/>
        <v>1.0762793917345212E-2</v>
      </c>
      <c r="S19" s="5">
        <f t="shared" si="64"/>
        <v>1.4555797876414887E-2</v>
      </c>
      <c r="T19" s="5">
        <f t="shared" si="65"/>
        <v>7.1034175147157236E-2</v>
      </c>
      <c r="U19" s="5">
        <f t="shared" si="66"/>
        <v>1.7700906917239266E-2</v>
      </c>
      <c r="V19" s="5">
        <f t="shared" si="67"/>
        <v>1.090090790808783E-3</v>
      </c>
      <c r="W19" s="5">
        <f t="shared" si="68"/>
        <v>9.5020631097772604E-2</v>
      </c>
      <c r="X19" s="5">
        <f t="shared" si="69"/>
        <v>3.894185010196214E-2</v>
      </c>
      <c r="Y19" s="5">
        <f t="shared" si="70"/>
        <v>7.9796759495487975E-3</v>
      </c>
      <c r="Z19" s="5">
        <f t="shared" si="71"/>
        <v>1.4702880927557217E-3</v>
      </c>
      <c r="AA19" s="5">
        <f t="shared" si="72"/>
        <v>2.418092632011838E-3</v>
      </c>
      <c r="AB19" s="5">
        <f t="shared" si="73"/>
        <v>1.988444307547489E-3</v>
      </c>
      <c r="AC19" s="5">
        <f t="shared" si="74"/>
        <v>4.5921054451367029E-5</v>
      </c>
      <c r="AD19" s="5">
        <f t="shared" si="75"/>
        <v>3.9068650742452353E-2</v>
      </c>
      <c r="AE19" s="5">
        <f t="shared" si="76"/>
        <v>1.6011317998225284E-2</v>
      </c>
      <c r="AF19" s="5">
        <f t="shared" si="77"/>
        <v>3.2809208811724754E-3</v>
      </c>
      <c r="AG19" s="5">
        <f t="shared" si="78"/>
        <v>4.4820136313186791E-4</v>
      </c>
      <c r="AH19" s="5">
        <f t="shared" si="79"/>
        <v>1.5064028162441677E-4</v>
      </c>
      <c r="AI19" s="5">
        <f t="shared" si="80"/>
        <v>2.4774883022922646E-4</v>
      </c>
      <c r="AJ19" s="5">
        <f t="shared" si="81"/>
        <v>2.0372865152026276E-4</v>
      </c>
      <c r="AK19" s="5">
        <f t="shared" si="82"/>
        <v>1.1168667183847004E-4</v>
      </c>
      <c r="AL19" s="5">
        <f t="shared" si="83"/>
        <v>1.2380580463678151E-6</v>
      </c>
      <c r="AM19" s="5">
        <f t="shared" si="84"/>
        <v>1.2850762645557748E-2</v>
      </c>
      <c r="AN19" s="5">
        <f t="shared" si="85"/>
        <v>5.2665665009557598E-3</v>
      </c>
      <c r="AO19" s="5">
        <f t="shared" si="86"/>
        <v>1.0791858613378648E-3</v>
      </c>
      <c r="AP19" s="5">
        <f t="shared" si="87"/>
        <v>1.4742585744750324E-4</v>
      </c>
      <c r="AQ19" s="5">
        <f t="shared" si="88"/>
        <v>1.510470825006046E-5</v>
      </c>
      <c r="AR19" s="5">
        <f t="shared" si="89"/>
        <v>1.2347237012768941E-5</v>
      </c>
      <c r="AS19" s="5">
        <f t="shared" si="90"/>
        <v>2.03067432793533E-5</v>
      </c>
      <c r="AT19" s="5">
        <f t="shared" si="91"/>
        <v>1.6698627481885741E-5</v>
      </c>
      <c r="AU19" s="5">
        <f t="shared" si="92"/>
        <v>9.1544027499575171E-6</v>
      </c>
      <c r="AV19" s="5">
        <f t="shared" si="93"/>
        <v>3.7639211575623745E-6</v>
      </c>
      <c r="AW19" s="5">
        <f t="shared" si="94"/>
        <v>2.3179692489050176E-8</v>
      </c>
      <c r="AX19" s="5">
        <f t="shared" si="95"/>
        <v>3.5224768331756392E-3</v>
      </c>
      <c r="AY19" s="5">
        <f t="shared" si="96"/>
        <v>1.4435998081723488E-3</v>
      </c>
      <c r="AZ19" s="5">
        <f t="shared" si="97"/>
        <v>2.9581179733075198E-4</v>
      </c>
      <c r="BA19" s="5">
        <f t="shared" si="98"/>
        <v>4.0410377328803708E-5</v>
      </c>
      <c r="BB19" s="5">
        <f t="shared" si="99"/>
        <v>4.1402978445880147E-6</v>
      </c>
      <c r="BC19" s="5">
        <f t="shared" si="100"/>
        <v>3.3935968679375152E-7</v>
      </c>
      <c r="BD19" s="5">
        <f t="shared" si="101"/>
        <v>8.4336816711923099E-7</v>
      </c>
      <c r="BE19" s="5">
        <f t="shared" si="102"/>
        <v>1.3870358884305837E-6</v>
      </c>
      <c r="BF19" s="5">
        <f t="shared" si="103"/>
        <v>1.1405864193131401E-6</v>
      </c>
      <c r="BG19" s="5">
        <f t="shared" si="104"/>
        <v>6.2528417169919895E-7</v>
      </c>
      <c r="BH19" s="5">
        <f t="shared" si="105"/>
        <v>2.5709162985628981E-7</v>
      </c>
      <c r="BI19" s="5">
        <f t="shared" si="106"/>
        <v>8.4564566491486319E-8</v>
      </c>
      <c r="BJ19" s="8">
        <f t="shared" si="107"/>
        <v>0.68055863038594866</v>
      </c>
      <c r="BK19" s="8">
        <f t="shared" si="108"/>
        <v>0.23168089036984904</v>
      </c>
      <c r="BL19" s="8">
        <f t="shared" si="109"/>
        <v>8.6174476607836892E-2</v>
      </c>
      <c r="BM19" s="8">
        <f t="shared" si="110"/>
        <v>0.33650246353521568</v>
      </c>
      <c r="BN19" s="8">
        <f t="shared" si="111"/>
        <v>0.66193824529269474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1.1680672268907599</v>
      </c>
      <c r="F20">
        <f>VLOOKUP(B20,home!$B$2:$E$405,3,FALSE)</f>
        <v>2.2799999999999998</v>
      </c>
      <c r="G20">
        <f>VLOOKUP(C20,away!$B$2:$E$405,4,FALSE)</f>
        <v>0.86</v>
      </c>
      <c r="H20">
        <f>VLOOKUP(A20,away!$A$2:$E$405,3,FALSE)</f>
        <v>1.04201680672269</v>
      </c>
      <c r="I20">
        <f>VLOOKUP(C20,away!$B$2:$E$405,3,FALSE)</f>
        <v>0.86</v>
      </c>
      <c r="J20">
        <f>VLOOKUP(B20,home!$B$2:$E$405,4,FALSE)</f>
        <v>0.96</v>
      </c>
      <c r="K20" s="3">
        <f t="shared" si="112"/>
        <v>2.2903462184874019</v>
      </c>
      <c r="L20" s="3">
        <f t="shared" si="113"/>
        <v>0.86028907563025292</v>
      </c>
      <c r="M20" s="5">
        <f t="shared" ref="M20:M29" si="114">_xlfn.POISSON.DIST(0,K20,FALSE) * _xlfn.POISSON.DIST(0,L20,FALSE)</f>
        <v>4.2824911808611137E-2</v>
      </c>
      <c r="N20" s="5">
        <f t="shared" ref="N20:N29" si="115">_xlfn.POISSON.DIST(1,K20,FALSE) * _xlfn.POISSON.DIST(0,L20,FALSE)</f>
        <v>9.8083874817909006E-2</v>
      </c>
      <c r="O20" s="5">
        <f t="shared" ref="O20:O29" si="116">_xlfn.POISSON.DIST(0,K20,FALSE) * _xlfn.POISSON.DIST(1,L20,FALSE)</f>
        <v>3.6841803793777182E-2</v>
      </c>
      <c r="P20" s="5">
        <f t="shared" ref="P20:P29" si="117">_xlfn.POISSON.DIST(1,K20,FALSE) * _xlfn.POISSON.DIST(1,L20,FALSE)</f>
        <v>8.4380486001332383E-2</v>
      </c>
      <c r="Q20" s="5">
        <f t="shared" ref="Q20:Q29" si="118">_xlfn.POISSON.DIST(2,K20,FALSE) * _xlfn.POISSON.DIST(0,L20,FALSE)</f>
        <v>0.11232301589189483</v>
      </c>
      <c r="R20" s="5">
        <f t="shared" ref="R20:R29" si="119">_xlfn.POISSON.DIST(0,K20,FALSE) * _xlfn.POISSON.DIST(2,L20,FALSE)</f>
        <v>1.5847300665149857E-2</v>
      </c>
      <c r="S20" s="5">
        <f t="shared" ref="S20:S29" si="120">_xlfn.POISSON.DIST(2,K20,FALSE) * _xlfn.POISSON.DIST(2,L20,FALSE)</f>
        <v>4.1564980038028734E-2</v>
      </c>
      <c r="T20" s="5">
        <f t="shared" ref="T20:T29" si="121">_xlfn.POISSON.DIST(2,K20,FALSE) * _xlfn.POISSON.DIST(1,L20,FALSE)</f>
        <v>9.6630263513640416E-2</v>
      </c>
      <c r="U20" s="5">
        <f t="shared" ref="U20:U29" si="122">_xlfn.POISSON.DIST(1,K20,FALSE) * _xlfn.POISSON.DIST(2,L20,FALSE)</f>
        <v>3.6295805151658866E-2</v>
      </c>
      <c r="V20" s="5">
        <f t="shared" ref="V20:V29" si="123">_xlfn.POISSON.DIST(3,K20,FALSE) * _xlfn.POISSON.DIST(3,L20,FALSE)</f>
        <v>9.0997741167282951E-3</v>
      </c>
      <c r="W20" s="5">
        <f t="shared" ref="W20:W29" si="124">_xlfn.POISSON.DIST(3,K20,FALSE) * _xlfn.POISSON.DIST(0,L20,FALSE)</f>
        <v>8.5752864899033887E-2</v>
      </c>
      <c r="X20" s="5">
        <f t="shared" ref="X20:X29" si="125">_xlfn.POISSON.DIST(3,K20,FALSE) * _xlfn.POISSON.DIST(1,L20,FALSE)</f>
        <v>7.377225287663583E-2</v>
      </c>
      <c r="Y20" s="5">
        <f t="shared" ref="Y20:Y29" si="126">_xlfn.POISSON.DIST(3,K20,FALSE) * _xlfn.POISSON.DIST(2,L20,FALSE)</f>
        <v>3.1732731617201151E-2</v>
      </c>
      <c r="Z20" s="5">
        <f t="shared" ref="Z20:Z29" si="127">_xlfn.POISSON.DIST(0,K20,FALSE) * _xlfn.POISSON.DIST(3,L20,FALSE)</f>
        <v>4.5444198801521552E-3</v>
      </c>
      <c r="AA20" s="5">
        <f t="shared" ref="AA20:AA29" si="128">_xlfn.POISSON.DIST(1,K20,FALSE) * _xlfn.POISSON.DIST(3,L20,FALSE)</f>
        <v>1.0408294887725461E-2</v>
      </c>
      <c r="AB20" s="5">
        <f t="shared" ref="AB20:AB29" si="129">_xlfn.POISSON.DIST(2,K20,FALSE) * _xlfn.POISSON.DIST(3,L20,FALSE)</f>
        <v>1.1919299418501885E-2</v>
      </c>
      <c r="AC20" s="5">
        <f t="shared" ref="AC20:AC29" si="130">_xlfn.POISSON.DIST(4,K20,FALSE) * _xlfn.POISSON.DIST(4,L20,FALSE)</f>
        <v>1.1206143370234018E-3</v>
      </c>
      <c r="AD20" s="5">
        <f t="shared" ref="AD20:AD29" si="131">_xlfn.POISSON.DIST(4,K20,FALSE) * _xlfn.POISSON.DIST(0,L20,FALSE)</f>
        <v>4.9100937461490857E-2</v>
      </c>
      <c r="AE20" s="5">
        <f t="shared" ref="AE20:AE29" si="132">_xlfn.POISSON.DIST(4,K20,FALSE) * _xlfn.POISSON.DIST(1,L20,FALSE)</f>
        <v>4.2241000101324824E-2</v>
      </c>
      <c r="AF20" s="5">
        <f t="shared" ref="AF20:AF29" si="133">_xlfn.POISSON.DIST(4,K20,FALSE) * _xlfn.POISSON.DIST(2,L20,FALSE)</f>
        <v>1.8169735465433077E-2</v>
      </c>
      <c r="AG20" s="5">
        <f t="shared" ref="AG20:AG29" si="134">_xlfn.POISSON.DIST(4,K20,FALSE) * _xlfn.POISSON.DIST(3,L20,FALSE)</f>
        <v>5.210408309334549E-3</v>
      </c>
      <c r="AH20" s="5">
        <f t="shared" ref="AH20:AH29" si="135">_xlfn.POISSON.DIST(0,K20,FALSE) * _xlfn.POISSON.DIST(4,L20,FALSE)</f>
        <v>9.7737869449296042E-4</v>
      </c>
      <c r="AI20" s="5">
        <f t="shared" ref="AI20:AI29" si="136">_xlfn.POISSON.DIST(1,K20,FALSE) * _xlfn.POISSON.DIST(4,L20,FALSE)</f>
        <v>2.2385355969621059E-3</v>
      </c>
      <c r="AJ20" s="5">
        <f t="shared" ref="AJ20:AJ29" si="137">_xlfn.POISSON.DIST(2,K20,FALSE) * _xlfn.POISSON.DIST(4,L20,FALSE)</f>
        <v>2.5635107697257993E-3</v>
      </c>
      <c r="AK20" s="5">
        <f t="shared" ref="AK20:AK29" si="138">_xlfn.POISSON.DIST(3,K20,FALSE) * _xlfn.POISSON.DIST(4,L20,FALSE)</f>
        <v>1.9571090658310713E-3</v>
      </c>
      <c r="AL20" s="5">
        <f t="shared" ref="AL20:AL29" si="139">_xlfn.POISSON.DIST(5,K20,FALSE) * _xlfn.POISSON.DIST(5,L20,FALSE)</f>
        <v>8.8320539036423131E-5</v>
      </c>
      <c r="AM20" s="5">
        <f t="shared" ref="AM20:AM29" si="140">_xlfn.POISSON.DIST(5,K20,FALSE) * _xlfn.POISSON.DIST(0,L20,FALSE)</f>
        <v>2.2491629287822373E-2</v>
      </c>
      <c r="AN20" s="5">
        <f t="shared" ref="AN20:AN29" si="141">_xlfn.POISSON.DIST(5,K20,FALSE) * _xlfn.POISSON.DIST(1,L20,FALSE)</f>
        <v>1.9349302969439031E-2</v>
      </c>
      <c r="AO20" s="5">
        <f t="shared" ref="AO20:AO29" si="142">_xlfn.POISSON.DIST(5,K20,FALSE) * _xlfn.POISSON.DIST(2,L20,FALSE)</f>
        <v>8.3229969828342073E-3</v>
      </c>
      <c r="AP20" s="5">
        <f t="shared" ref="AP20:AP29" si="143">_xlfn.POISSON.DIST(5,K20,FALSE) * _xlfn.POISSON.DIST(3,L20,FALSE)</f>
        <v>2.3867277936119417E-3</v>
      </c>
      <c r="AQ20" s="5">
        <f t="shared" ref="AQ20:AQ29" si="144">_xlfn.POISSON.DIST(5,K20,FALSE) * _xlfn.POISSON.DIST(4,L20,FALSE)</f>
        <v>5.1331896183686256E-4</v>
      </c>
      <c r="AR20" s="5">
        <f t="shared" ref="AR20:AR29" si="145">_xlfn.POISSON.DIST(0,K20,FALSE) * _xlfn.POISSON.DIST(5,L20,FALSE)</f>
        <v>1.6816564272521052E-4</v>
      </c>
      <c r="AS20" s="5">
        <f t="shared" ref="AS20:AS29" si="146">_xlfn.POISSON.DIST(1,K20,FALSE) * _xlfn.POISSON.DIST(5,L20,FALSE)</f>
        <v>3.8515754389518937E-4</v>
      </c>
      <c r="AT20" s="5">
        <f t="shared" ref="AT20:AT29" si="147">_xlfn.POISSON.DIST(2,K20,FALSE) * _xlfn.POISSON.DIST(5,L20,FALSE)</f>
        <v>4.4107206209112134E-4</v>
      </c>
      <c r="AU20" s="5">
        <f t="shared" ref="AU20:AU29" si="148">_xlfn.POISSON.DIST(3,K20,FALSE) * _xlfn.POISSON.DIST(5,L20,FALSE)</f>
        <v>3.3673590983028013E-4</v>
      </c>
      <c r="AV20" s="5">
        <f t="shared" ref="AV20:AV29" si="149">_xlfn.POISSON.DIST(4,K20,FALSE) * _xlfn.POISSON.DIST(5,L20,FALSE)</f>
        <v>1.9281045442717429E-4</v>
      </c>
      <c r="AW20" s="5">
        <f t="shared" ref="AW20:AW29" si="150">_xlfn.POISSON.DIST(6,K20,FALSE) * _xlfn.POISSON.DIST(6,L20,FALSE)</f>
        <v>4.8339789551433305E-6</v>
      </c>
      <c r="AX20" s="5">
        <f t="shared" ref="AX20:AX29" si="151">_xlfn.POISSON.DIST(6,K20,FALSE) * _xlfn.POISSON.DIST(0,L20,FALSE)</f>
        <v>8.5856030144974144E-3</v>
      </c>
      <c r="AY20" s="5">
        <f t="shared" ref="AY20:AY29" si="152">_xlfn.POISSON.DIST(6,K20,FALSE) * _xlfn.POISSON.DIST(1,L20,FALSE)</f>
        <v>7.3861004810702943E-3</v>
      </c>
      <c r="AZ20" s="5">
        <f t="shared" ref="AZ20:AZ29" si="153">_xlfn.POISSON.DIST(6,K20,FALSE) * _xlfn.POISSON.DIST(2,L20,FALSE)</f>
        <v>3.1770907776860649E-3</v>
      </c>
      <c r="BA20" s="5">
        <f t="shared" ref="BA20:BA29" si="154">_xlfn.POISSON.DIST(6,K20,FALSE) * _xlfn.POISSON.DIST(3,L20,FALSE)</f>
        <v>9.1107216277631551E-4</v>
      </c>
      <c r="BB20" s="5">
        <f t="shared" ref="BB20:BB29" si="155">_xlfn.POISSON.DIST(6,K20,FALSE) * _xlfn.POISSON.DIST(4,L20,FALSE)</f>
        <v>1.9594635718682294E-4</v>
      </c>
      <c r="BC20" s="5">
        <f t="shared" ref="BC20:BC29" si="156">_xlfn.POISSON.DIST(6,K20,FALSE) * _xlfn.POISSON.DIST(5,L20,FALSE)</f>
        <v>3.3714102099473464E-5</v>
      </c>
      <c r="BD20" s="5">
        <f t="shared" ref="BD20:BD29" si="157">_xlfn.POISSON.DIST(0,K20,FALSE) * _xlfn.POISSON.DIST(6,L20,FALSE)</f>
        <v>2.4111844222139776E-5</v>
      </c>
      <c r="BE20" s="5">
        <f t="shared" ref="BE20:BE29" si="158">_xlfn.POISSON.DIST(1,K20,FALSE) * _xlfn.POISSON.DIST(6,L20,FALSE)</f>
        <v>5.5224471234935152E-5</v>
      </c>
      <c r="BF20" s="5">
        <f t="shared" ref="BF20:BF29" si="159">_xlfn.POISSON.DIST(2,K20,FALSE) * _xlfn.POISSON.DIST(6,L20,FALSE)</f>
        <v>6.3241579430450018E-5</v>
      </c>
      <c r="BG20" s="5">
        <f t="shared" ref="BG20:BG29" si="160">_xlfn.POISSON.DIST(3,K20,FALSE) * _xlfn.POISSON.DIST(6,L20,FALSE)</f>
        <v>4.8281704099900624E-5</v>
      </c>
      <c r="BH20" s="5">
        <f t="shared" ref="BH20:BH29" si="161">_xlfn.POISSON.DIST(4,K20,FALSE) * _xlfn.POISSON.DIST(6,L20,FALSE)</f>
        <v>2.7645454601833784E-5</v>
      </c>
      <c r="BI20" s="5">
        <f t="shared" ref="BI20:BI29" si="162">_xlfn.POISSON.DIST(5,K20,FALSE) * _xlfn.POISSON.DIST(6,L20,FALSE)</f>
        <v>1.2663532481135015E-5</v>
      </c>
      <c r="BJ20" s="8">
        <f t="shared" ref="BJ20:BJ29" si="163">SUM(N20,Q20,T20,W20,X20,Y20,AD20,AE20,AF20,AG20,AM20,AN20,AO20,AP20,AQ20,AX20,AY20,AZ20,BA20,BB20,BC20)</f>
        <v>0.68637058784475902</v>
      </c>
      <c r="BK20" s="8">
        <f t="shared" ref="BK20:BK29" si="164">SUM(M20,P20,S20,V20,AC20,AL20,AY20)</f>
        <v>0.18646518732183071</v>
      </c>
      <c r="BL20" s="8">
        <f t="shared" ref="BL20:BL29" si="165">SUM(O20,R20,U20,AA20,AB20,AH20,AI20,AJ20,AK20,AR20,AS20,AT20,AU20,AV20,BD20,BE20,BF20,BG20,BH20,BI20)</f>
        <v>0.12080414824286458</v>
      </c>
      <c r="BM20" s="8">
        <f t="shared" ref="BM20:BM29" si="166">SUM(S20:BI20)</f>
        <v>0.60050168380881697</v>
      </c>
      <c r="BN20" s="8">
        <f t="shared" ref="BN20:BN29" si="167">SUM(M20:R20)</f>
        <v>0.39030139297867439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1.1680672268907599</v>
      </c>
      <c r="F21">
        <f>VLOOKUP(B21,home!$B$2:$E$405,3,FALSE)</f>
        <v>0.71</v>
      </c>
      <c r="G21">
        <f>VLOOKUP(C21,away!$B$2:$E$405,4,FALSE)</f>
        <v>0.98</v>
      </c>
      <c r="H21">
        <f>VLOOKUP(A21,away!$A$2:$E$405,3,FALSE)</f>
        <v>1.04201680672269</v>
      </c>
      <c r="I21">
        <f>VLOOKUP(C21,away!$B$2:$E$405,3,FALSE)</f>
        <v>0.73</v>
      </c>
      <c r="J21">
        <f>VLOOKUP(B21,home!$B$2:$E$405,4,FALSE)</f>
        <v>2.08</v>
      </c>
      <c r="K21" s="3">
        <f t="shared" si="112"/>
        <v>0.81274117647059074</v>
      </c>
      <c r="L21" s="3">
        <f t="shared" si="113"/>
        <v>1.5821983193277325</v>
      </c>
      <c r="M21" s="5">
        <f t="shared" si="114"/>
        <v>9.1178195419634733E-2</v>
      </c>
      <c r="N21" s="5">
        <f t="shared" si="115"/>
        <v>7.4104273813819371E-2</v>
      </c>
      <c r="O21" s="5">
        <f t="shared" si="116"/>
        <v>0.14426198755228165</v>
      </c>
      <c r="P21" s="5">
        <f t="shared" si="117"/>
        <v>0.1172476574832271</v>
      </c>
      <c r="Q21" s="5">
        <f t="shared" si="118"/>
        <v>3.011379734047117E-2</v>
      </c>
      <c r="R21" s="5">
        <f t="shared" si="119"/>
        <v>0.11412553712404916</v>
      </c>
      <c r="S21" s="5">
        <f t="shared" si="120"/>
        <v>3.7692710197968542E-2</v>
      </c>
      <c r="T21" s="5">
        <f t="shared" si="121"/>
        <v>4.764599954066942E-2</v>
      </c>
      <c r="U21" s="5">
        <f t="shared" si="122"/>
        <v>9.2754523307537792E-2</v>
      </c>
      <c r="V21" s="5">
        <f t="shared" si="123"/>
        <v>5.3855248987574747E-3</v>
      </c>
      <c r="W21" s="5">
        <f t="shared" si="124"/>
        <v>8.1582410261638299E-3</v>
      </c>
      <c r="X21" s="5">
        <f t="shared" si="125"/>
        <v>1.2907955240266967E-2</v>
      </c>
      <c r="Y21" s="5">
        <f t="shared" si="126"/>
        <v>1.0211472543553998E-2</v>
      </c>
      <c r="Z21" s="5">
        <f t="shared" si="127"/>
        <v>6.0189744343348457E-2</v>
      </c>
      <c r="AA21" s="5">
        <f t="shared" si="128"/>
        <v>4.8918683629077107E-2</v>
      </c>
      <c r="AB21" s="5">
        <f t="shared" si="129"/>
        <v>1.9879114242044377E-2</v>
      </c>
      <c r="AC21" s="5">
        <f t="shared" si="130"/>
        <v>4.328338698405314E-4</v>
      </c>
      <c r="AD21" s="5">
        <f t="shared" si="131"/>
        <v>1.6576346023837573E-3</v>
      </c>
      <c r="AE21" s="5">
        <f t="shared" si="132"/>
        <v>2.6227066819510744E-3</v>
      </c>
      <c r="AF21" s="5">
        <f t="shared" si="133"/>
        <v>2.0748210521363024E-3</v>
      </c>
      <c r="AG21" s="5">
        <f t="shared" si="134"/>
        <v>1.0942594605319522E-3</v>
      </c>
      <c r="AH21" s="5">
        <f t="shared" si="135"/>
        <v>2.3808028085202954E-2</v>
      </c>
      <c r="AI21" s="5">
        <f t="shared" si="136"/>
        <v>1.9349764755412713E-2</v>
      </c>
      <c r="AJ21" s="5">
        <f t="shared" si="137"/>
        <v>7.8631752858716493E-3</v>
      </c>
      <c r="AK21" s="5">
        <f t="shared" si="138"/>
        <v>2.1302421108779332E-3</v>
      </c>
      <c r="AL21" s="5">
        <f t="shared" si="139"/>
        <v>2.2263549781672424E-5</v>
      </c>
      <c r="AM21" s="5">
        <f t="shared" si="140"/>
        <v>2.6944557937994706E-4</v>
      </c>
      <c r="AN21" s="5">
        <f t="shared" si="141"/>
        <v>4.2631634284523933E-4</v>
      </c>
      <c r="AO21" s="5">
        <f t="shared" si="142"/>
        <v>3.3725850057584158E-4</v>
      </c>
      <c r="AP21" s="5">
        <f t="shared" si="143"/>
        <v>1.7786994426336261E-4</v>
      </c>
      <c r="AQ21" s="5">
        <f t="shared" si="144"/>
        <v>7.0356381718102441E-5</v>
      </c>
      <c r="AR21" s="5">
        <f t="shared" si="145"/>
        <v>7.533804404583116E-3</v>
      </c>
      <c r="AS21" s="5">
        <f t="shared" si="146"/>
        <v>6.1230330550802008E-3</v>
      </c>
      <c r="AT21" s="5">
        <f t="shared" si="147"/>
        <v>2.4882205443770987E-3</v>
      </c>
      <c r="AU21" s="5">
        <f t="shared" si="148"/>
        <v>6.7409309751844575E-4</v>
      </c>
      <c r="AV21" s="5">
        <f t="shared" si="149"/>
        <v>1.3696580428196152E-4</v>
      </c>
      <c r="AW21" s="5">
        <f t="shared" si="150"/>
        <v>7.9525259031642441E-7</v>
      </c>
      <c r="AX21" s="5">
        <f t="shared" si="151"/>
        <v>3.6498252863343005E-5</v>
      </c>
      <c r="AY21" s="5">
        <f t="shared" si="152"/>
        <v>5.7747474338779898E-5</v>
      </c>
      <c r="AZ21" s="5">
        <f t="shared" si="153"/>
        <v>4.5683978422119464E-5</v>
      </c>
      <c r="BA21" s="5">
        <f t="shared" si="154"/>
        <v>2.4093704626560612E-5</v>
      </c>
      <c r="BB21" s="5">
        <f t="shared" si="155"/>
        <v>9.5302547416307525E-6</v>
      </c>
      <c r="BC21" s="5">
        <f t="shared" si="156"/>
        <v>3.0157506069946672E-6</v>
      </c>
      <c r="BD21" s="5">
        <f t="shared" si="157"/>
        <v>1.9866621111792105E-3</v>
      </c>
      <c r="BE21" s="5">
        <f t="shared" si="158"/>
        <v>1.6146421014893392E-3</v>
      </c>
      <c r="BF21" s="5">
        <f t="shared" si="159"/>
        <v>6.5614306057169619E-4</v>
      </c>
      <c r="BG21" s="5">
        <f t="shared" si="160"/>
        <v>1.7775816099401817E-4</v>
      </c>
      <c r="BH21" s="5">
        <f t="shared" si="161"/>
        <v>3.611784422338174E-5</v>
      </c>
      <c r="BI21" s="5">
        <f t="shared" si="162"/>
        <v>5.8708918411385631E-6</v>
      </c>
      <c r="BJ21" s="8">
        <f t="shared" si="163"/>
        <v>0.19204897746632973</v>
      </c>
      <c r="BK21" s="8">
        <f t="shared" si="164"/>
        <v>0.25201693289354887</v>
      </c>
      <c r="BL21" s="8">
        <f t="shared" si="165"/>
        <v>0.49452436716849485</v>
      </c>
      <c r="BM21" s="8">
        <f t="shared" si="166"/>
        <v>0.42769162091649049</v>
      </c>
      <c r="BN21" s="8">
        <f t="shared" si="167"/>
        <v>0.5710314487334831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1.60606060606061</v>
      </c>
      <c r="F22">
        <f>VLOOKUP(B22,home!$B$2:$E$405,3,FALSE)</f>
        <v>1.49</v>
      </c>
      <c r="G22">
        <f>VLOOKUP(C22,away!$B$2:$E$405,4,FALSE)</f>
        <v>0.93</v>
      </c>
      <c r="H22">
        <f>VLOOKUP(A22,away!$A$2:$E$405,3,FALSE)</f>
        <v>1.4242424242424201</v>
      </c>
      <c r="I22">
        <f>VLOOKUP(C22,away!$B$2:$E$405,3,FALSE)</f>
        <v>1.25</v>
      </c>
      <c r="J22">
        <f>VLOOKUP(B22,home!$B$2:$E$405,4,FALSE)</f>
        <v>0.98</v>
      </c>
      <c r="K22" s="3">
        <f t="shared" si="112"/>
        <v>2.2255181818181873</v>
      </c>
      <c r="L22" s="3">
        <f t="shared" si="113"/>
        <v>1.7446969696969645</v>
      </c>
      <c r="M22" s="5">
        <f t="shared" si="114"/>
        <v>1.8869372924212278E-2</v>
      </c>
      <c r="N22" s="5">
        <f t="shared" si="115"/>
        <v>4.1994132522342228E-2</v>
      </c>
      <c r="O22" s="5">
        <f t="shared" si="116"/>
        <v>3.2921337760955106E-2</v>
      </c>
      <c r="P22" s="5">
        <f t="shared" si="117"/>
        <v>7.3267035756783228E-2</v>
      </c>
      <c r="Q22" s="5">
        <f t="shared" si="118"/>
        <v>4.6729352729077564E-2</v>
      </c>
      <c r="R22" s="5">
        <f t="shared" si="119"/>
        <v>2.8718879114954323E-2</v>
      </c>
      <c r="S22" s="5">
        <f t="shared" si="120"/>
        <v>7.1121315877139213E-2</v>
      </c>
      <c r="T22" s="5">
        <f t="shared" si="121"/>
        <v>8.1528560102322206E-2</v>
      </c>
      <c r="U22" s="5">
        <f t="shared" si="122"/>
        <v>6.3914387631769445E-2</v>
      </c>
      <c r="V22" s="5">
        <f t="shared" si="123"/>
        <v>3.0683749412747062E-2</v>
      </c>
      <c r="W22" s="5">
        <f t="shared" si="124"/>
        <v>3.4665674707719148E-2</v>
      </c>
      <c r="X22" s="5">
        <f t="shared" si="125"/>
        <v>6.04810976150583E-2</v>
      </c>
      <c r="Y22" s="5">
        <f t="shared" si="126"/>
        <v>5.276059386646928E-2</v>
      </c>
      <c r="Z22" s="5">
        <f t="shared" si="127"/>
        <v>1.670191378831808E-2</v>
      </c>
      <c r="AA22" s="5">
        <f t="shared" si="128"/>
        <v>3.7170412807061758E-2</v>
      </c>
      <c r="AB22" s="5">
        <f t="shared" si="129"/>
        <v>4.1361714763901797E-2</v>
      </c>
      <c r="AC22" s="5">
        <f t="shared" si="130"/>
        <v>7.4462840339385768E-3</v>
      </c>
      <c r="AD22" s="5">
        <f t="shared" si="131"/>
        <v>1.9287272336755954E-2</v>
      </c>
      <c r="AE22" s="5">
        <f t="shared" si="132"/>
        <v>3.3650445599658206E-2</v>
      </c>
      <c r="AF22" s="5">
        <f t="shared" si="133"/>
        <v>2.9354915233338118E-2</v>
      </c>
      <c r="AG22" s="5">
        <f t="shared" si="134"/>
        <v>1.7071810551105421E-2</v>
      </c>
      <c r="AH22" s="5">
        <f t="shared" si="135"/>
        <v>7.2849445936546279E-3</v>
      </c>
      <c r="AI22" s="5">
        <f t="shared" si="136"/>
        <v>1.6212776646716477E-2</v>
      </c>
      <c r="AJ22" s="5">
        <f t="shared" si="137"/>
        <v>1.804091460251242E-2</v>
      </c>
      <c r="AK22" s="5">
        <f t="shared" si="138"/>
        <v>1.3383461154840208E-2</v>
      </c>
      <c r="AL22" s="5">
        <f t="shared" si="139"/>
        <v>1.1565135964209945E-3</v>
      </c>
      <c r="AM22" s="5">
        <f t="shared" si="140"/>
        <v>8.5848350526258645E-3</v>
      </c>
      <c r="AN22" s="5">
        <f t="shared" si="141"/>
        <v>1.4977935701664627E-2</v>
      </c>
      <c r="AO22" s="5">
        <f t="shared" si="142"/>
        <v>1.306597951550513E-2</v>
      </c>
      <c r="AP22" s="5">
        <f t="shared" si="143"/>
        <v>7.5987249556081363E-3</v>
      </c>
      <c r="AQ22" s="5">
        <f t="shared" si="144"/>
        <v>3.3143681009025552E-3</v>
      </c>
      <c r="AR22" s="5">
        <f t="shared" si="145"/>
        <v>2.5420041513919034E-3</v>
      </c>
      <c r="AS22" s="5">
        <f t="shared" si="146"/>
        <v>5.6572764571799919E-3</v>
      </c>
      <c r="AT22" s="5">
        <f t="shared" si="147"/>
        <v>6.2951858075130287E-3</v>
      </c>
      <c r="AU22" s="5">
        <f t="shared" si="148"/>
        <v>4.6700168241813507E-3</v>
      </c>
      <c r="AV22" s="5">
        <f t="shared" si="149"/>
        <v>2.5983018379031053E-3</v>
      </c>
      <c r="AW22" s="5">
        <f t="shared" si="150"/>
        <v>1.2473817781408317E-4</v>
      </c>
      <c r="AX22" s="5">
        <f t="shared" si="151"/>
        <v>3.1842844162548256E-3</v>
      </c>
      <c r="AY22" s="5">
        <f t="shared" si="152"/>
        <v>5.5556113716930611E-3</v>
      </c>
      <c r="AZ22" s="5">
        <f t="shared" si="153"/>
        <v>4.8464291625034414E-3</v>
      </c>
      <c r="BA22" s="5">
        <f t="shared" si="154"/>
        <v>2.8185167578902502E-3</v>
      </c>
      <c r="BB22" s="5">
        <f t="shared" si="155"/>
        <v>1.2293644116328085E-3</v>
      </c>
      <c r="BC22" s="5">
        <f t="shared" si="156"/>
        <v>4.2897367272581063E-4</v>
      </c>
      <c r="BD22" s="5">
        <f t="shared" si="157"/>
        <v>7.3917115664842617E-4</v>
      </c>
      <c r="BE22" s="5">
        <f t="shared" si="158"/>
        <v>1.6450388485966514E-3</v>
      </c>
      <c r="BF22" s="5">
        <f t="shared" si="159"/>
        <v>1.8305319336745529E-3</v>
      </c>
      <c r="BG22" s="5">
        <f t="shared" si="160"/>
        <v>1.3579607002638405E-3</v>
      </c>
      <c r="BH22" s="5">
        <f t="shared" si="161"/>
        <v>7.5554155715793338E-4</v>
      </c>
      <c r="BI22" s="5">
        <f t="shared" si="162"/>
        <v>3.3629429451484117E-4</v>
      </c>
      <c r="BJ22" s="8">
        <f t="shared" si="163"/>
        <v>0.48312887838285301</v>
      </c>
      <c r="BK22" s="8">
        <f t="shared" si="164"/>
        <v>0.20809988297293441</v>
      </c>
      <c r="BL22" s="8">
        <f t="shared" si="165"/>
        <v>0.28743615264539168</v>
      </c>
      <c r="BM22" s="8">
        <f t="shared" si="166"/>
        <v>0.74743584378729355</v>
      </c>
      <c r="BN22" s="8">
        <f t="shared" si="167"/>
        <v>0.24250011080832476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1.60606060606061</v>
      </c>
      <c r="F23">
        <f>VLOOKUP(B23,home!$B$2:$E$405,3,FALSE)</f>
        <v>1.25</v>
      </c>
      <c r="G23">
        <f>VLOOKUP(C23,away!$B$2:$E$405,4,FALSE)</f>
        <v>0.73</v>
      </c>
      <c r="H23">
        <f>VLOOKUP(A23,away!$A$2:$E$405,3,FALSE)</f>
        <v>1.4242424242424201</v>
      </c>
      <c r="I23">
        <f>VLOOKUP(C23,away!$B$2:$E$405,3,FALSE)</f>
        <v>1.45</v>
      </c>
      <c r="J23">
        <f>VLOOKUP(B23,home!$B$2:$E$405,4,FALSE)</f>
        <v>0.7</v>
      </c>
      <c r="K23" s="3">
        <f t="shared" si="112"/>
        <v>1.4655303030303064</v>
      </c>
      <c r="L23" s="3">
        <f t="shared" si="113"/>
        <v>1.4456060606060563</v>
      </c>
      <c r="M23" s="5">
        <f t="shared" si="114"/>
        <v>5.4413860790245704E-2</v>
      </c>
      <c r="N23" s="5">
        <f t="shared" si="115"/>
        <v>7.9745161892977701E-2</v>
      </c>
      <c r="O23" s="5">
        <f t="shared" si="116"/>
        <v>7.8661006939353434E-2</v>
      </c>
      <c r="P23" s="5">
        <f t="shared" si="117"/>
        <v>0.11528008933649969</v>
      </c>
      <c r="Q23" s="5">
        <f t="shared" si="118"/>
        <v>5.8434475637108227E-2</v>
      </c>
      <c r="R23" s="5">
        <f t="shared" si="119"/>
        <v>5.6856414182452207E-2</v>
      </c>
      <c r="S23" s="5">
        <f t="shared" si="120"/>
        <v>6.1057508162578517E-2</v>
      </c>
      <c r="T23" s="5">
        <f t="shared" si="121"/>
        <v>8.4473232129340603E-2</v>
      </c>
      <c r="U23" s="5">
        <f t="shared" si="122"/>
        <v>8.3324797906025802E-2</v>
      </c>
      <c r="V23" s="5">
        <f t="shared" si="123"/>
        <v>1.4372798265049325E-2</v>
      </c>
      <c r="W23" s="5">
        <f t="shared" si="124"/>
        <v>2.8545831595956094E-2</v>
      </c>
      <c r="X23" s="5">
        <f t="shared" si="125"/>
        <v>4.1266027160153984E-2</v>
      </c>
      <c r="Y23" s="5">
        <f t="shared" si="126"/>
        <v>2.982720947992637E-2</v>
      </c>
      <c r="Z23" s="5">
        <f t="shared" si="127"/>
        <v>2.7397325642160349E-2</v>
      </c>
      <c r="AA23" s="5">
        <f t="shared" si="128"/>
        <v>4.0151610950575241E-2</v>
      </c>
      <c r="AB23" s="5">
        <f t="shared" si="129"/>
        <v>2.9421701281775754E-2</v>
      </c>
      <c r="AC23" s="5">
        <f t="shared" si="130"/>
        <v>1.9031197243995596E-3</v>
      </c>
      <c r="AD23" s="5">
        <f t="shared" si="131"/>
        <v>1.0458695307268404E-2</v>
      </c>
      <c r="AE23" s="5">
        <f t="shared" si="132"/>
        <v>1.5119153322219324E-2</v>
      </c>
      <c r="AF23" s="5">
        <f t="shared" si="133"/>
        <v>1.0928169836916225E-2</v>
      </c>
      <c r="AG23" s="5">
        <f t="shared" si="134"/>
        <v>5.2659428491927986E-3</v>
      </c>
      <c r="AH23" s="5">
        <f t="shared" si="135"/>
        <v>9.9014349981761864E-3</v>
      </c>
      <c r="AI23" s="5">
        <f t="shared" si="136"/>
        <v>1.4510853033312027E-2</v>
      </c>
      <c r="AJ23" s="5">
        <f t="shared" si="137"/>
        <v>1.0633047421569009E-2</v>
      </c>
      <c r="AK23" s="5">
        <f t="shared" si="138"/>
        <v>5.1943510699558829E-3</v>
      </c>
      <c r="AL23" s="5">
        <f t="shared" si="139"/>
        <v>1.6127641645759781E-4</v>
      </c>
      <c r="AM23" s="5">
        <f t="shared" si="140"/>
        <v>3.0655069805925394E-3</v>
      </c>
      <c r="AN23" s="5">
        <f t="shared" si="141"/>
        <v>4.4315154699747471E-3</v>
      </c>
      <c r="AO23" s="5">
        <f t="shared" si="142"/>
        <v>3.2031128105324963E-3</v>
      </c>
      <c r="AP23" s="5">
        <f t="shared" si="143"/>
        <v>1.5434797639035584E-3</v>
      </c>
      <c r="AQ23" s="5">
        <f t="shared" si="144"/>
        <v>5.5781592528044766E-4</v>
      </c>
      <c r="AR23" s="5">
        <f t="shared" si="145"/>
        <v>2.862714888412078E-3</v>
      </c>
      <c r="AS23" s="5">
        <f t="shared" si="146"/>
        <v>4.1953954179039226E-3</v>
      </c>
      <c r="AT23" s="5">
        <f t="shared" si="147"/>
        <v>3.0742395590663478E-3</v>
      </c>
      <c r="AU23" s="5">
        <f t="shared" si="148"/>
        <v>1.5017970775287534E-3</v>
      </c>
      <c r="AV23" s="5">
        <f t="shared" si="149"/>
        <v>5.5023228153018545E-4</v>
      </c>
      <c r="AW23" s="5">
        <f t="shared" si="150"/>
        <v>9.4910252170912049E-6</v>
      </c>
      <c r="AX23" s="5">
        <f t="shared" si="151"/>
        <v>7.4876556236821849E-4</v>
      </c>
      <c r="AY23" s="5">
        <f t="shared" si="152"/>
        <v>1.0824200349325987E-3</v>
      </c>
      <c r="AZ23" s="5">
        <f t="shared" si="153"/>
        <v>7.8237648130999207E-4</v>
      </c>
      <c r="BA23" s="5">
        <f t="shared" si="154"/>
        <v>3.7700272768578856E-4</v>
      </c>
      <c r="BB23" s="5">
        <f t="shared" si="155"/>
        <v>1.3624935700189773E-4</v>
      </c>
      <c r="BC23" s="5">
        <f t="shared" si="156"/>
        <v>3.9392579247124263E-5</v>
      </c>
      <c r="BD23" s="5">
        <f t="shared" si="157"/>
        <v>6.8972633207928214E-4</v>
      </c>
      <c r="BE23" s="5">
        <f t="shared" si="158"/>
        <v>1.0108148404601321E-3</v>
      </c>
      <c r="BF23" s="5">
        <f t="shared" si="159"/>
        <v>7.4068988972353421E-4</v>
      </c>
      <c r="BG23" s="5">
        <f t="shared" si="160"/>
        <v>3.6183449284600511E-4</v>
      </c>
      <c r="BH23" s="5">
        <f t="shared" si="161"/>
        <v>1.3256985348685573E-4</v>
      </c>
      <c r="BI23" s="5">
        <f t="shared" si="162"/>
        <v>3.8857027510654973E-5</v>
      </c>
      <c r="BJ23" s="8">
        <f t="shared" si="163"/>
        <v>0.38003153690388902</v>
      </c>
      <c r="BK23" s="8">
        <f t="shared" si="164"/>
        <v>0.24827107273016299</v>
      </c>
      <c r="BL23" s="8">
        <f t="shared" si="165"/>
        <v>0.34381408944374314</v>
      </c>
      <c r="BM23" s="8">
        <f t="shared" si="166"/>
        <v>0.55505008693160329</v>
      </c>
      <c r="BN23" s="8">
        <f t="shared" si="167"/>
        <v>0.44339100877863696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1.60606060606061</v>
      </c>
      <c r="F24">
        <f>VLOOKUP(B24,home!$B$2:$E$405,3,FALSE)</f>
        <v>1.62</v>
      </c>
      <c r="G24">
        <f>VLOOKUP(C24,away!$B$2:$E$405,4,FALSE)</f>
        <v>0.62</v>
      </c>
      <c r="H24">
        <f>VLOOKUP(A24,away!$A$2:$E$405,3,FALSE)</f>
        <v>1.4242424242424201</v>
      </c>
      <c r="I24">
        <f>VLOOKUP(C24,away!$B$2:$E$405,3,FALSE)</f>
        <v>1.37</v>
      </c>
      <c r="J24">
        <f>VLOOKUP(B24,home!$B$2:$E$405,4,FALSE)</f>
        <v>0.98</v>
      </c>
      <c r="K24" s="3">
        <f t="shared" si="112"/>
        <v>1.6131272727272767</v>
      </c>
      <c r="L24" s="3">
        <f t="shared" si="113"/>
        <v>1.9121878787878732</v>
      </c>
      <c r="M24" s="5">
        <f t="shared" si="114"/>
        <v>2.9442527049821161E-2</v>
      </c>
      <c r="N24" s="5">
        <f t="shared" si="115"/>
        <v>4.7494543362077084E-2</v>
      </c>
      <c r="O24" s="5">
        <f t="shared" si="116"/>
        <v>5.6299643345552104E-2</v>
      </c>
      <c r="P24" s="5">
        <f t="shared" si="117"/>
        <v>9.0818490125528839E-2</v>
      </c>
      <c r="Q24" s="5">
        <f t="shared" si="118"/>
        <v>3.8307371601547395E-2</v>
      </c>
      <c r="R24" s="5">
        <f t="shared" si="119"/>
        <v>5.382774779272255E-2</v>
      </c>
      <c r="S24" s="5">
        <f t="shared" si="120"/>
        <v>7.0034733556701284E-2</v>
      </c>
      <c r="T24" s="5">
        <f t="shared" si="121"/>
        <v>7.3250891644701735E-2</v>
      </c>
      <c r="U24" s="5">
        <f t="shared" si="122"/>
        <v>8.6831007993926221E-2</v>
      </c>
      <c r="V24" s="5">
        <f t="shared" si="123"/>
        <v>2.4003256495840886E-2</v>
      </c>
      <c r="W24" s="5">
        <f t="shared" si="124"/>
        <v>2.0598221958984829E-2</v>
      </c>
      <c r="X24" s="5">
        <f t="shared" si="125"/>
        <v>3.9387670354552991E-2</v>
      </c>
      <c r="Y24" s="5">
        <f t="shared" si="126"/>
        <v>3.7658312912834342E-2</v>
      </c>
      <c r="Z24" s="5">
        <f t="shared" si="127"/>
        <v>3.4309588957231574E-2</v>
      </c>
      <c r="AA24" s="5">
        <f t="shared" si="128"/>
        <v>5.5345733662972858E-2</v>
      </c>
      <c r="AB24" s="5">
        <f t="shared" si="129"/>
        <v>4.4639856200420824E-2</v>
      </c>
      <c r="AC24" s="5">
        <f t="shared" si="130"/>
        <v>4.6275314389608944E-3</v>
      </c>
      <c r="AD24" s="5">
        <f t="shared" si="131"/>
        <v>8.3068884029320784E-3</v>
      </c>
      <c r="AE24" s="5">
        <f t="shared" si="132"/>
        <v>1.5884331314530275E-2</v>
      </c>
      <c r="AF24" s="5">
        <f t="shared" si="133"/>
        <v>1.5186912901147721E-2</v>
      </c>
      <c r="AG24" s="5">
        <f t="shared" si="134"/>
        <v>9.6800769219272786E-3</v>
      </c>
      <c r="AH24" s="5">
        <f t="shared" si="135"/>
        <v>1.6401595032553128E-2</v>
      </c>
      <c r="AI24" s="5">
        <f t="shared" si="136"/>
        <v>2.6457860263239676E-2</v>
      </c>
      <c r="AJ24" s="5">
        <f t="shared" si="137"/>
        <v>2.1339947984319606E-2</v>
      </c>
      <c r="AK24" s="5">
        <f t="shared" si="138"/>
        <v>1.1474684030695811E-2</v>
      </c>
      <c r="AL24" s="5">
        <f t="shared" si="139"/>
        <v>5.709637866120554E-4</v>
      </c>
      <c r="AM24" s="5">
        <f t="shared" si="140"/>
        <v>2.6800136468543324E-3</v>
      </c>
      <c r="AN24" s="5">
        <f t="shared" si="141"/>
        <v>5.1246896105009388E-3</v>
      </c>
      <c r="AO24" s="5">
        <f t="shared" si="142"/>
        <v>4.8996846778750214E-3</v>
      </c>
      <c r="AP24" s="5">
        <f t="shared" si="143"/>
        <v>3.1230392169717598E-3</v>
      </c>
      <c r="AQ24" s="5">
        <f t="shared" si="144"/>
        <v>1.492959433918143E-3</v>
      </c>
      <c r="AR24" s="5">
        <f t="shared" si="145"/>
        <v>6.2725862428070949E-3</v>
      </c>
      <c r="AS24" s="5">
        <f t="shared" si="146"/>
        <v>1.0118479938806045E-2</v>
      </c>
      <c r="AT24" s="5">
        <f t="shared" si="147"/>
        <v>8.161197973915929E-3</v>
      </c>
      <c r="AU24" s="5">
        <f t="shared" si="148"/>
        <v>4.3883503432834599E-3</v>
      </c>
      <c r="AV24" s="5">
        <f t="shared" si="149"/>
        <v>1.7697419052581649E-3</v>
      </c>
      <c r="AW24" s="5">
        <f t="shared" si="150"/>
        <v>4.8922118796917972E-5</v>
      </c>
      <c r="AX24" s="5">
        <f t="shared" si="151"/>
        <v>7.2053385083700218E-4</v>
      </c>
      <c r="AY24" s="5">
        <f t="shared" si="152"/>
        <v>1.377796095826865E-3</v>
      </c>
      <c r="AZ24" s="5">
        <f t="shared" si="153"/>
        <v>1.3173024969406935E-3</v>
      </c>
      <c r="BA24" s="5">
        <f t="shared" si="154"/>
        <v>8.3964328911566419E-4</v>
      </c>
      <c r="BB24" s="5">
        <f t="shared" si="155"/>
        <v>4.0138892998813888E-4</v>
      </c>
      <c r="BC24" s="5">
        <f t="shared" si="156"/>
        <v>1.5350620932059065E-4</v>
      </c>
      <c r="BD24" s="5">
        <f t="shared" si="157"/>
        <v>1.9990605636912178E-3</v>
      </c>
      <c r="BE24" s="5">
        <f t="shared" si="158"/>
        <v>3.2247391151238669E-3</v>
      </c>
      <c r="BF24" s="5">
        <f t="shared" si="159"/>
        <v>2.6009573070183679E-3</v>
      </c>
      <c r="BG24" s="5">
        <f t="shared" si="160"/>
        <v>1.3985583890502072E-3</v>
      </c>
      <c r="BH24" s="5">
        <f t="shared" si="161"/>
        <v>5.6401316996960386E-4</v>
      </c>
      <c r="BI24" s="5">
        <f t="shared" si="162"/>
        <v>1.8196500533106656E-4</v>
      </c>
      <c r="BJ24" s="8">
        <f t="shared" si="163"/>
        <v>0.32788577883338488</v>
      </c>
      <c r="BK24" s="8">
        <f t="shared" si="164"/>
        <v>0.220875298549292</v>
      </c>
      <c r="BL24" s="8">
        <f t="shared" si="165"/>
        <v>0.41329772626065775</v>
      </c>
      <c r="BM24" s="8">
        <f t="shared" si="166"/>
        <v>0.67884919534628729</v>
      </c>
      <c r="BN24" s="8">
        <f t="shared" si="167"/>
        <v>0.31619032327724911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1.60606060606061</v>
      </c>
      <c r="F25">
        <f>VLOOKUP(B25,home!$B$2:$E$405,3,FALSE)</f>
        <v>0.73</v>
      </c>
      <c r="G25">
        <f>VLOOKUP(C25,away!$B$2:$E$405,4,FALSE)</f>
        <v>0.75</v>
      </c>
      <c r="H25">
        <f>VLOOKUP(A25,away!$A$2:$E$405,3,FALSE)</f>
        <v>1.4242424242424201</v>
      </c>
      <c r="I25">
        <f>VLOOKUP(C25,away!$B$2:$E$405,3,FALSE)</f>
        <v>0.25</v>
      </c>
      <c r="J25">
        <f>VLOOKUP(B25,home!$B$2:$E$405,4,FALSE)</f>
        <v>1.29</v>
      </c>
      <c r="K25" s="3">
        <f t="shared" si="112"/>
        <v>0.87931818181818389</v>
      </c>
      <c r="L25" s="3">
        <f t="shared" si="113"/>
        <v>0.45931818181818052</v>
      </c>
      <c r="M25" s="5">
        <f t="shared" si="114"/>
        <v>0.26220297441791152</v>
      </c>
      <c r="N25" s="5">
        <f t="shared" si="115"/>
        <v>0.23055984273247773</v>
      </c>
      <c r="O25" s="5">
        <f t="shared" si="116"/>
        <v>0.12043459347695401</v>
      </c>
      <c r="P25" s="5">
        <f t="shared" si="117"/>
        <v>0.10590032776416732</v>
      </c>
      <c r="Q25" s="5">
        <f t="shared" si="118"/>
        <v>0.10136773085590435</v>
      </c>
      <c r="R25" s="5">
        <f t="shared" si="119"/>
        <v>2.7658899251923108E-2</v>
      </c>
      <c r="S25" s="5">
        <f t="shared" si="120"/>
        <v>1.0692936879773204E-2</v>
      </c>
      <c r="T25" s="5">
        <f t="shared" si="121"/>
        <v>4.6560041831768664E-2</v>
      </c>
      <c r="U25" s="5">
        <f t="shared" si="122"/>
        <v>2.4320973001293354E-2</v>
      </c>
      <c r="V25" s="5">
        <f t="shared" si="123"/>
        <v>4.7985959598387121E-4</v>
      </c>
      <c r="W25" s="5">
        <f t="shared" si="124"/>
        <v>2.9711496263749613E-2</v>
      </c>
      <c r="X25" s="5">
        <f t="shared" si="125"/>
        <v>1.3647030442963138E-2</v>
      </c>
      <c r="Y25" s="5">
        <f t="shared" si="126"/>
        <v>3.134164605139593E-3</v>
      </c>
      <c r="Z25" s="5">
        <f t="shared" si="127"/>
        <v>4.2347451051618521E-3</v>
      </c>
      <c r="AA25" s="5">
        <f t="shared" si="128"/>
        <v>3.7236883663343732E-3</v>
      </c>
      <c r="AB25" s="5">
        <f t="shared" si="129"/>
        <v>1.6371534419713321E-3</v>
      </c>
      <c r="AC25" s="5">
        <f t="shared" si="130"/>
        <v>1.2113060647072849E-5</v>
      </c>
      <c r="AD25" s="5">
        <f t="shared" si="131"/>
        <v>6.5314647184345175E-3</v>
      </c>
      <c r="AE25" s="5">
        <f t="shared" si="132"/>
        <v>3.0000204990809371E-3</v>
      </c>
      <c r="AF25" s="5">
        <f t="shared" si="133"/>
        <v>6.8898198052756319E-4</v>
      </c>
      <c r="AG25" s="5">
        <f t="shared" si="134"/>
        <v>1.0548731686713645E-4</v>
      </c>
      <c r="AH25" s="5">
        <f t="shared" si="135"/>
        <v>4.8627385554159526E-4</v>
      </c>
      <c r="AI25" s="5">
        <f t="shared" si="136"/>
        <v>4.2758944252055376E-4</v>
      </c>
      <c r="AJ25" s="5">
        <f t="shared" si="137"/>
        <v>1.8799358558091206E-4</v>
      </c>
      <c r="AK25" s="5">
        <f t="shared" si="138"/>
        <v>5.5102059288829592E-5</v>
      </c>
      <c r="AL25" s="5">
        <f t="shared" si="139"/>
        <v>1.9569222593298294E-7</v>
      </c>
      <c r="AM25" s="5">
        <f t="shared" si="140"/>
        <v>1.1486471361646915E-3</v>
      </c>
      <c r="AN25" s="5">
        <f t="shared" si="141"/>
        <v>5.2759451413382616E-4</v>
      </c>
      <c r="AO25" s="5">
        <f t="shared" si="142"/>
        <v>1.2116687648459767E-4</v>
      </c>
      <c r="AP25" s="5">
        <f t="shared" si="143"/>
        <v>1.8551383134497821E-5</v>
      </c>
      <c r="AQ25" s="5">
        <f t="shared" si="144"/>
        <v>2.1302468928874989E-6</v>
      </c>
      <c r="AR25" s="5">
        <f t="shared" si="145"/>
        <v>4.4670884638616441E-5</v>
      </c>
      <c r="AS25" s="5">
        <f t="shared" si="146"/>
        <v>3.9279921060638046E-5</v>
      </c>
      <c r="AT25" s="5">
        <f t="shared" si="147"/>
        <v>1.7269774384501015E-5</v>
      </c>
      <c r="AU25" s="5">
        <f t="shared" si="148"/>
        <v>5.0618755373965608E-6</v>
      </c>
      <c r="AV25" s="5">
        <f t="shared" si="149"/>
        <v>1.1127497985333713E-6</v>
      </c>
      <c r="AW25" s="5">
        <f t="shared" si="150"/>
        <v>2.195486458238993E-9</v>
      </c>
      <c r="AX25" s="5">
        <f t="shared" si="151"/>
        <v>1.6833771855383336E-4</v>
      </c>
      <c r="AY25" s="5">
        <f t="shared" si="152"/>
        <v>7.7320574817567336E-5</v>
      </c>
      <c r="AZ25" s="5">
        <f t="shared" si="153"/>
        <v>1.7757372921170808E-5</v>
      </c>
      <c r="BA25" s="5">
        <f t="shared" si="154"/>
        <v>2.7187614146731897E-6</v>
      </c>
      <c r="BB25" s="5">
        <f t="shared" si="155"/>
        <v>3.1219413744627844E-7</v>
      </c>
      <c r="BC25" s="5">
        <f t="shared" si="156"/>
        <v>2.8679288717223961E-8</v>
      </c>
      <c r="BD25" s="5">
        <f t="shared" si="157"/>
        <v>3.419691585403163E-6</v>
      </c>
      <c r="BE25" s="5">
        <f t="shared" si="158"/>
        <v>3.0069969872556519E-6</v>
      </c>
      <c r="BF25" s="5">
        <f t="shared" si="159"/>
        <v>1.322053561783198E-6</v>
      </c>
      <c r="BG25" s="5">
        <f t="shared" si="160"/>
        <v>3.8750191140448533E-7</v>
      </c>
      <c r="BH25" s="5">
        <f t="shared" si="161"/>
        <v>8.5184369046815728E-8</v>
      </c>
      <c r="BI25" s="5">
        <f t="shared" si="162"/>
        <v>1.4980832901915044E-8</v>
      </c>
      <c r="BJ25" s="8">
        <f t="shared" si="163"/>
        <v>0.43739082670485718</v>
      </c>
      <c r="BK25" s="8">
        <f t="shared" si="164"/>
        <v>0.37936572798552642</v>
      </c>
      <c r="BL25" s="8">
        <f t="shared" si="165"/>
        <v>0.17904789809607552</v>
      </c>
      <c r="BM25" s="8">
        <f t="shared" si="166"/>
        <v>0.1518375110129519</v>
      </c>
      <c r="BN25" s="8">
        <f t="shared" si="167"/>
        <v>0.84812436849933803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1.43333333333333</v>
      </c>
      <c r="F26">
        <f>VLOOKUP(B26,home!$B$2:$E$405,3,FALSE)</f>
        <v>0.7</v>
      </c>
      <c r="G26">
        <f>VLOOKUP(C26,away!$B$2:$E$405,4,FALSE)</f>
        <v>1.26</v>
      </c>
      <c r="H26">
        <f>VLOOKUP(A26,away!$A$2:$E$405,3,FALSE)</f>
        <v>1.3888888888888899</v>
      </c>
      <c r="I26">
        <f>VLOOKUP(C26,away!$B$2:$E$405,3,FALSE)</f>
        <v>0.56000000000000005</v>
      </c>
      <c r="J26">
        <f>VLOOKUP(B26,home!$B$2:$E$405,4,FALSE)</f>
        <v>0.14000000000000001</v>
      </c>
      <c r="K26" s="3">
        <f t="shared" si="112"/>
        <v>1.2641999999999971</v>
      </c>
      <c r="L26" s="3">
        <f t="shared" si="113"/>
        <v>0.10888888888888899</v>
      </c>
      <c r="M26" s="5">
        <f t="shared" si="114"/>
        <v>0.25332326238870001</v>
      </c>
      <c r="N26" s="5">
        <f t="shared" si="115"/>
        <v>0.32025126831179385</v>
      </c>
      <c r="O26" s="5">
        <f t="shared" si="116"/>
        <v>2.7584088571214031E-2</v>
      </c>
      <c r="P26" s="5">
        <f t="shared" si="117"/>
        <v>3.4871804771728694E-2</v>
      </c>
      <c r="Q26" s="5">
        <f t="shared" si="118"/>
        <v>0.20243082669988446</v>
      </c>
      <c r="R26" s="5">
        <f t="shared" si="119"/>
        <v>1.5018003777660988E-3</v>
      </c>
      <c r="S26" s="5">
        <f t="shared" si="120"/>
        <v>1.2000899133491941E-3</v>
      </c>
      <c r="T26" s="5">
        <f t="shared" si="121"/>
        <v>2.2042467796209667E-2</v>
      </c>
      <c r="U26" s="5">
        <f t="shared" si="122"/>
        <v>1.8985760375718975E-3</v>
      </c>
      <c r="V26" s="5">
        <f t="shared" si="123"/>
        <v>1.8355686359097883E-5</v>
      </c>
      <c r="W26" s="5">
        <f t="shared" si="124"/>
        <v>8.530435037133112E-2</v>
      </c>
      <c r="X26" s="5">
        <f t="shared" si="125"/>
        <v>9.2886959293227312E-3</v>
      </c>
      <c r="Y26" s="5">
        <f t="shared" si="126"/>
        <v>5.0571788948534924E-4</v>
      </c>
      <c r="Z26" s="5">
        <f t="shared" si="127"/>
        <v>5.4509791489288101E-5</v>
      </c>
      <c r="AA26" s="5">
        <f t="shared" si="128"/>
        <v>6.8911278400757856E-5</v>
      </c>
      <c r="AB26" s="5">
        <f t="shared" si="129"/>
        <v>4.3558819077118954E-5</v>
      </c>
      <c r="AC26" s="5">
        <f t="shared" si="130"/>
        <v>1.5792467723102842E-7</v>
      </c>
      <c r="AD26" s="5">
        <f t="shared" si="131"/>
        <v>2.6960439934859155E-2</v>
      </c>
      <c r="AE26" s="5">
        <f t="shared" si="132"/>
        <v>2.9356923484624444E-3</v>
      </c>
      <c r="AF26" s="5">
        <f t="shared" si="133"/>
        <v>1.5983213897184434E-4</v>
      </c>
      <c r="AG26" s="5">
        <f t="shared" si="134"/>
        <v>5.8013146737928762E-6</v>
      </c>
      <c r="AH26" s="5">
        <f t="shared" si="135"/>
        <v>1.4838776572083994E-6</v>
      </c>
      <c r="AI26" s="5">
        <f t="shared" si="136"/>
        <v>1.8759181342428541E-6</v>
      </c>
      <c r="AJ26" s="5">
        <f t="shared" si="137"/>
        <v>1.1857678526549058E-6</v>
      </c>
      <c r="AK26" s="5">
        <f t="shared" si="138"/>
        <v>4.9968257310877613E-7</v>
      </c>
      <c r="AL26" s="5">
        <f t="shared" si="139"/>
        <v>8.6957959740602828E-10</v>
      </c>
      <c r="AM26" s="5">
        <f t="shared" si="140"/>
        <v>6.8166776331297632E-3</v>
      </c>
      <c r="AN26" s="5">
        <f t="shared" si="141"/>
        <v>7.4226045338524169E-4</v>
      </c>
      <c r="AO26" s="5">
        <f t="shared" si="142"/>
        <v>4.0411958017640976E-5</v>
      </c>
      <c r="AP26" s="5">
        <f t="shared" si="143"/>
        <v>1.4668044021217855E-6</v>
      </c>
      <c r="AQ26" s="5">
        <f t="shared" si="144"/>
        <v>3.9929675391093078E-8</v>
      </c>
      <c r="AR26" s="5">
        <f t="shared" si="145"/>
        <v>3.2315557868094075E-8</v>
      </c>
      <c r="AS26" s="5">
        <f t="shared" si="146"/>
        <v>4.0853328256844438E-8</v>
      </c>
      <c r="AT26" s="5">
        <f t="shared" si="147"/>
        <v>2.5823388791151319E-8</v>
      </c>
      <c r="AU26" s="5">
        <f t="shared" si="148"/>
        <v>1.088197603659114E-8</v>
      </c>
      <c r="AV26" s="5">
        <f t="shared" si="149"/>
        <v>3.4392485263646239E-9</v>
      </c>
      <c r="AW26" s="5">
        <f t="shared" si="150"/>
        <v>3.3251113472218708E-12</v>
      </c>
      <c r="AX26" s="5">
        <f t="shared" si="151"/>
        <v>1.4362739773004386E-3</v>
      </c>
      <c r="AY26" s="5">
        <f t="shared" si="152"/>
        <v>1.5639427752827013E-4</v>
      </c>
      <c r="AZ26" s="5">
        <f t="shared" si="153"/>
        <v>8.5147995543169386E-6</v>
      </c>
      <c r="BA26" s="5">
        <f t="shared" si="154"/>
        <v>3.0905568752705965E-7</v>
      </c>
      <c r="BB26" s="5">
        <f t="shared" si="155"/>
        <v>8.4131826049032976E-9</v>
      </c>
      <c r="BC26" s="5">
        <f t="shared" si="156"/>
        <v>1.8322042117344984E-10</v>
      </c>
      <c r="BD26" s="5">
        <f t="shared" si="157"/>
        <v>5.8646753168022644E-10</v>
      </c>
      <c r="BE26" s="5">
        <f t="shared" si="158"/>
        <v>7.4141225355014051E-10</v>
      </c>
      <c r="BF26" s="5">
        <f t="shared" si="159"/>
        <v>4.6864668546904289E-10</v>
      </c>
      <c r="BG26" s="5">
        <f t="shared" si="160"/>
        <v>1.9748771325665421E-10</v>
      </c>
      <c r="BH26" s="5">
        <f t="shared" si="161"/>
        <v>6.2415991774765455E-11</v>
      </c>
      <c r="BI26" s="5">
        <f t="shared" si="162"/>
        <v>1.5781259360331639E-11</v>
      </c>
      <c r="BJ26" s="8">
        <f t="shared" si="163"/>
        <v>0.67908745022007799</v>
      </c>
      <c r="BK26" s="8">
        <f t="shared" si="164"/>
        <v>0.28957006583192207</v>
      </c>
      <c r="BL26" s="8">
        <f t="shared" si="165"/>
        <v>3.1102095715958029E-2</v>
      </c>
      <c r="BM26" s="8">
        <f t="shared" si="166"/>
        <v>0.15969467616415728</v>
      </c>
      <c r="BN26" s="8">
        <f t="shared" si="167"/>
        <v>0.83996305112108716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1.43333333333333</v>
      </c>
      <c r="F27">
        <f>VLOOKUP(B27,home!$B$2:$E$405,3,FALSE)</f>
        <v>0.28000000000000003</v>
      </c>
      <c r="G27">
        <f>VLOOKUP(C27,away!$B$2:$E$405,4,FALSE)</f>
        <v>0.81</v>
      </c>
      <c r="H27">
        <f>VLOOKUP(A27,away!$A$2:$E$405,3,FALSE)</f>
        <v>1.3888888888888899</v>
      </c>
      <c r="I27">
        <f>VLOOKUP(C27,away!$B$2:$E$405,3,FALSE)</f>
        <v>0.81</v>
      </c>
      <c r="J27">
        <f>VLOOKUP(B27,home!$B$2:$E$405,4,FALSE)</f>
        <v>1.87</v>
      </c>
      <c r="K27" s="3">
        <f t="shared" si="112"/>
        <v>0.32507999999999931</v>
      </c>
      <c r="L27" s="3">
        <f t="shared" si="113"/>
        <v>2.1037500000000016</v>
      </c>
      <c r="M27" s="5">
        <f t="shared" si="114"/>
        <v>8.8139895956810946E-2</v>
      </c>
      <c r="N27" s="5">
        <f t="shared" si="115"/>
        <v>2.8652517377640043E-2</v>
      </c>
      <c r="O27" s="5">
        <f t="shared" si="116"/>
        <v>0.18542430611914118</v>
      </c>
      <c r="P27" s="5">
        <f t="shared" si="117"/>
        <v>6.027773343321028E-2</v>
      </c>
      <c r="Q27" s="5">
        <f t="shared" si="118"/>
        <v>4.6571801745616016E-3</v>
      </c>
      <c r="R27" s="5">
        <f t="shared" si="119"/>
        <v>0.19504319199907183</v>
      </c>
      <c r="S27" s="5">
        <f t="shared" si="120"/>
        <v>1.0305790324581126E-2</v>
      </c>
      <c r="T27" s="5">
        <f t="shared" si="121"/>
        <v>9.7975427922339774E-3</v>
      </c>
      <c r="U27" s="5">
        <f t="shared" si="122"/>
        <v>6.3404640855058134E-2</v>
      </c>
      <c r="V27" s="5">
        <f t="shared" si="123"/>
        <v>7.8311072699959123E-4</v>
      </c>
      <c r="W27" s="5">
        <f t="shared" si="124"/>
        <v>5.0465204371549419E-4</v>
      </c>
      <c r="X27" s="5">
        <f t="shared" si="125"/>
        <v>1.0616617369664718E-3</v>
      </c>
      <c r="Y27" s="5">
        <f t="shared" si="126"/>
        <v>1.1167354395716087E-3</v>
      </c>
      <c r="Z27" s="5">
        <f t="shared" si="127"/>
        <v>0.13677403838934923</v>
      </c>
      <c r="AA27" s="5">
        <f t="shared" si="128"/>
        <v>4.4462504399609554E-2</v>
      </c>
      <c r="AB27" s="5">
        <f t="shared" si="129"/>
        <v>7.2269354651125208E-3</v>
      </c>
      <c r="AC27" s="5">
        <f t="shared" si="130"/>
        <v>3.3472455306944058E-5</v>
      </c>
      <c r="AD27" s="5">
        <f t="shared" si="131"/>
        <v>4.1013071592758125E-5</v>
      </c>
      <c r="AE27" s="5">
        <f t="shared" si="132"/>
        <v>8.6281249363264964E-5</v>
      </c>
      <c r="AF27" s="5">
        <f t="shared" si="133"/>
        <v>9.0757089173984439E-5</v>
      </c>
      <c r="AG27" s="5">
        <f t="shared" si="134"/>
        <v>6.3643408783256648E-5</v>
      </c>
      <c r="AH27" s="5">
        <f t="shared" si="135"/>
        <v>7.1934595815398406E-2</v>
      </c>
      <c r="AI27" s="5">
        <f t="shared" si="136"/>
        <v>2.3384498407669662E-2</v>
      </c>
      <c r="AJ27" s="5">
        <f t="shared" si="137"/>
        <v>3.8009163711826182E-3</v>
      </c>
      <c r="AK27" s="5">
        <f t="shared" si="138"/>
        <v>4.1186729798134777E-4</v>
      </c>
      <c r="AL27" s="5">
        <f t="shared" si="139"/>
        <v>9.1565514864491152E-7</v>
      </c>
      <c r="AM27" s="5">
        <f t="shared" si="140"/>
        <v>2.6665058626747576E-6</v>
      </c>
      <c r="AN27" s="5">
        <f t="shared" si="141"/>
        <v>5.6096617086020247E-6</v>
      </c>
      <c r="AO27" s="5">
        <f t="shared" si="142"/>
        <v>5.9006629097357617E-6</v>
      </c>
      <c r="AP27" s="5">
        <f t="shared" si="143"/>
        <v>4.137839865452206E-6</v>
      </c>
      <c r="AQ27" s="5">
        <f t="shared" si="144"/>
        <v>2.1762451542362711E-6</v>
      </c>
      <c r="AR27" s="5">
        <f t="shared" si="145"/>
        <v>3.0266481189328898E-2</v>
      </c>
      <c r="AS27" s="5">
        <f t="shared" si="146"/>
        <v>9.8390277050270161E-3</v>
      </c>
      <c r="AT27" s="5">
        <f t="shared" si="147"/>
        <v>1.5992355631750878E-3</v>
      </c>
      <c r="AU27" s="5">
        <f t="shared" si="148"/>
        <v>1.7329316562565217E-4</v>
      </c>
      <c r="AV27" s="5">
        <f t="shared" si="149"/>
        <v>1.4083535570396722E-5</v>
      </c>
      <c r="AW27" s="5">
        <f t="shared" si="150"/>
        <v>1.7394574956224439E-8</v>
      </c>
      <c r="AX27" s="5">
        <f t="shared" si="151"/>
        <v>1.4447128763971801E-7</v>
      </c>
      <c r="AY27" s="5">
        <f t="shared" si="152"/>
        <v>3.0393147137205698E-7</v>
      </c>
      <c r="AZ27" s="5">
        <f t="shared" si="153"/>
        <v>3.1969791644948279E-7</v>
      </c>
      <c r="BA27" s="5">
        <f t="shared" si="154"/>
        <v>2.2418816391019998E-7</v>
      </c>
      <c r="BB27" s="5">
        <f t="shared" si="155"/>
        <v>1.1790896245652088E-7</v>
      </c>
      <c r="BC27" s="5">
        <f t="shared" si="156"/>
        <v>4.9610195953581193E-8</v>
      </c>
      <c r="BD27" s="5">
        <f t="shared" si="157"/>
        <v>1.0612184967008465E-2</v>
      </c>
      <c r="BE27" s="5">
        <f t="shared" si="158"/>
        <v>3.4498090890751044E-3</v>
      </c>
      <c r="BF27" s="5">
        <f t="shared" si="159"/>
        <v>5.607319693382662E-4</v>
      </c>
      <c r="BG27" s="5">
        <f t="shared" si="160"/>
        <v>6.0760916197494412E-5</v>
      </c>
      <c r="BH27" s="5">
        <f t="shared" si="161"/>
        <v>4.93803965937036E-6</v>
      </c>
      <c r="BI27" s="5">
        <f t="shared" si="162"/>
        <v>3.2105158649362271E-7</v>
      </c>
      <c r="BJ27" s="8">
        <f t="shared" si="163"/>
        <v>4.6093635107100947E-2</v>
      </c>
      <c r="BK27" s="8">
        <f t="shared" si="164"/>
        <v>0.15954122248352892</v>
      </c>
      <c r="BL27" s="8">
        <f t="shared" si="165"/>
        <v>0.65167432392181734</v>
      </c>
      <c r="BM27" s="8">
        <f t="shared" si="166"/>
        <v>0.43188810830446439</v>
      </c>
      <c r="BN27" s="8">
        <f t="shared" si="167"/>
        <v>0.56219482506043594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1.43333333333333</v>
      </c>
      <c r="F28">
        <f>VLOOKUP(B28,home!$B$2:$E$405,3,FALSE)</f>
        <v>2.09</v>
      </c>
      <c r="G28">
        <f>VLOOKUP(C28,away!$B$2:$E$405,4,FALSE)</f>
        <v>1.26</v>
      </c>
      <c r="H28">
        <f>VLOOKUP(A28,away!$A$2:$E$405,3,FALSE)</f>
        <v>1.3888888888888899</v>
      </c>
      <c r="I28">
        <f>VLOOKUP(C28,away!$B$2:$E$405,3,FALSE)</f>
        <v>0.98</v>
      </c>
      <c r="J28">
        <f>VLOOKUP(B28,home!$B$2:$E$405,4,FALSE)</f>
        <v>0.43</v>
      </c>
      <c r="K28" s="3">
        <f t="shared" si="112"/>
        <v>3.7745399999999911</v>
      </c>
      <c r="L28" s="3">
        <f t="shared" si="113"/>
        <v>0.58527777777777812</v>
      </c>
      <c r="M28" s="5">
        <f t="shared" si="114"/>
        <v>1.2780716367895463E-2</v>
      </c>
      <c r="N28" s="5">
        <f t="shared" si="115"/>
        <v>4.8241325159276024E-2</v>
      </c>
      <c r="O28" s="5">
        <f t="shared" si="116"/>
        <v>7.4802692742099329E-3</v>
      </c>
      <c r="P28" s="5">
        <f t="shared" si="117"/>
        <v>2.8234575586276286E-2</v>
      </c>
      <c r="Q28" s="5">
        <f t="shared" si="118"/>
        <v>9.1044405733346656E-2</v>
      </c>
      <c r="R28" s="5">
        <f t="shared" si="119"/>
        <v>2.1890176889944905E-3</v>
      </c>
      <c r="S28" s="5">
        <f t="shared" si="120"/>
        <v>1.5593634104494616E-2</v>
      </c>
      <c r="T28" s="5">
        <f t="shared" si="121"/>
        <v>5.3286267466711529E-2</v>
      </c>
      <c r="U28" s="5">
        <f t="shared" si="122"/>
        <v>8.2625348278172438E-3</v>
      </c>
      <c r="V28" s="5">
        <f t="shared" si="123"/>
        <v>3.8276383482267104E-3</v>
      </c>
      <c r="W28" s="5">
        <f t="shared" si="124"/>
        <v>0.11455025040558185</v>
      </c>
      <c r="X28" s="5">
        <f t="shared" si="125"/>
        <v>6.7043716001266962E-2</v>
      </c>
      <c r="Y28" s="5">
        <f t="shared" si="126"/>
        <v>1.9619598557592991E-2</v>
      </c>
      <c r="Z28" s="5">
        <f t="shared" si="127"/>
        <v>4.2706113617698111E-4</v>
      </c>
      <c r="AA28" s="5">
        <f t="shared" si="128"/>
        <v>1.6119593409454583E-3</v>
      </c>
      <c r="AB28" s="5">
        <f t="shared" si="129"/>
        <v>3.0422025053861283E-3</v>
      </c>
      <c r="AC28" s="5">
        <f t="shared" si="130"/>
        <v>5.2849025217498625E-4</v>
      </c>
      <c r="AD28" s="5">
        <f t="shared" si="131"/>
        <v>0.10809362554147098</v>
      </c>
      <c r="AE28" s="5">
        <f t="shared" si="132"/>
        <v>6.3264796948855409E-2</v>
      </c>
      <c r="AF28" s="5">
        <f t="shared" si="133"/>
        <v>1.8513739884894222E-2</v>
      </c>
      <c r="AG28" s="5">
        <f t="shared" si="134"/>
        <v>3.6118935127289033E-3</v>
      </c>
      <c r="AH28" s="5">
        <f t="shared" si="135"/>
        <v>6.2487348189229131E-5</v>
      </c>
      <c r="AI28" s="5">
        <f t="shared" si="136"/>
        <v>2.3586099523417234E-4</v>
      </c>
      <c r="AJ28" s="5">
        <f t="shared" si="137"/>
        <v>4.4513338047559543E-4</v>
      </c>
      <c r="AK28" s="5">
        <f t="shared" si="138"/>
        <v>5.6005791664678342E-4</v>
      </c>
      <c r="AL28" s="5">
        <f t="shared" si="139"/>
        <v>4.6700662285652288E-5</v>
      </c>
      <c r="AM28" s="5">
        <f t="shared" si="140"/>
        <v>8.1600742670260559E-2</v>
      </c>
      <c r="AN28" s="5">
        <f t="shared" si="141"/>
        <v>4.775910133506641E-2</v>
      </c>
      <c r="AO28" s="5">
        <f t="shared" si="142"/>
        <v>1.397617034902569E-2</v>
      </c>
      <c r="AP28" s="5">
        <f t="shared" si="143"/>
        <v>2.7266473079071438E-3</v>
      </c>
      <c r="AQ28" s="5">
        <f t="shared" si="144"/>
        <v>3.989615192889135E-4</v>
      </c>
      <c r="AR28" s="5">
        <f t="shared" si="145"/>
        <v>7.3144912574836592E-6</v>
      </c>
      <c r="AS28" s="5">
        <f t="shared" si="146"/>
        <v>2.7608839831022302E-5</v>
      </c>
      <c r="AT28" s="5">
        <f t="shared" si="147"/>
        <v>5.2105335147893341E-5</v>
      </c>
      <c r="AU28" s="5">
        <f t="shared" si="148"/>
        <v>6.5557890576376299E-5</v>
      </c>
      <c r="AV28" s="5">
        <f t="shared" si="149"/>
        <v>6.1862720074038711E-5</v>
      </c>
      <c r="AW28" s="5">
        <f t="shared" si="150"/>
        <v>2.8658047998032857E-6</v>
      </c>
      <c r="AX28" s="5">
        <f t="shared" si="151"/>
        <v>5.1334211206434117E-2</v>
      </c>
      <c r="AY28" s="5">
        <f t="shared" si="152"/>
        <v>3.0044773058876872E-2</v>
      </c>
      <c r="AZ28" s="5">
        <f t="shared" si="153"/>
        <v>8.7922690048685536E-3</v>
      </c>
      <c r="BA28" s="5">
        <f t="shared" si="154"/>
        <v>1.7153065549313019E-3</v>
      </c>
      <c r="BB28" s="5">
        <f t="shared" si="155"/>
        <v>2.5098270216946208E-4</v>
      </c>
      <c r="BC28" s="5">
        <f t="shared" si="156"/>
        <v>2.9378919637280941E-5</v>
      </c>
      <c r="BD28" s="5">
        <f t="shared" si="157"/>
        <v>7.1350153145917018E-7</v>
      </c>
      <c r="BE28" s="5">
        <f t="shared" si="158"/>
        <v>2.6931400705538896E-6</v>
      </c>
      <c r="BF28" s="5">
        <f t="shared" si="159"/>
        <v>5.0826824609542275E-6</v>
      </c>
      <c r="BG28" s="5">
        <f t="shared" si="160"/>
        <v>6.3949294187233765E-6</v>
      </c>
      <c r="BH28" s="5">
        <f t="shared" si="161"/>
        <v>6.0344792220370194E-6</v>
      </c>
      <c r="BI28" s="5">
        <f t="shared" si="162"/>
        <v>4.5554766405495099E-6</v>
      </c>
      <c r="BJ28" s="8">
        <f t="shared" si="163"/>
        <v>0.82589816384019188</v>
      </c>
      <c r="BK28" s="8">
        <f t="shared" si="164"/>
        <v>9.1056528380230595E-2</v>
      </c>
      <c r="BL28" s="8">
        <f t="shared" si="165"/>
        <v>2.4129446764130123E-2</v>
      </c>
      <c r="BM28" s="8">
        <f t="shared" si="166"/>
        <v>0.72149898305665316</v>
      </c>
      <c r="BN28" s="8">
        <f t="shared" si="167"/>
        <v>0.18997030980999885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1.1680672268907599</v>
      </c>
      <c r="F29" s="15">
        <f>VLOOKUP(B29,home!$B$2:$E$405,3,FALSE)</f>
        <v>1.1000000000000001</v>
      </c>
      <c r="G29" s="15">
        <f>VLOOKUP(C29,away!$B$2:$E$405,4,FALSE)</f>
        <v>0.56999999999999995</v>
      </c>
      <c r="H29" s="15">
        <f>VLOOKUP(A29,away!$A$2:$E$405,3,FALSE)</f>
        <v>1.04201680672269</v>
      </c>
      <c r="I29" s="15">
        <f>VLOOKUP(C29,away!$B$2:$E$405,3,FALSE)</f>
        <v>1.1399999999999999</v>
      </c>
      <c r="J29" s="15">
        <f>VLOOKUP(B29,home!$B$2:$E$405,4,FALSE)</f>
        <v>1.37</v>
      </c>
      <c r="K29" s="20">
        <f t="shared" si="112"/>
        <v>0.73237815126050643</v>
      </c>
      <c r="L29" s="20">
        <f t="shared" si="113"/>
        <v>1.6274218487394974</v>
      </c>
      <c r="M29" s="21">
        <f t="shared" si="114"/>
        <v>9.4439109129471607E-2</v>
      </c>
      <c r="N29" s="21">
        <f t="shared" si="115"/>
        <v>6.9165140150931628E-2</v>
      </c>
      <c r="O29" s="21">
        <f t="shared" si="116"/>
        <v>0.15369226957279586</v>
      </c>
      <c r="P29" s="21">
        <f t="shared" si="117"/>
        <v>0.11256086025275559</v>
      </c>
      <c r="Q29" s="21">
        <f t="shared" si="118"/>
        <v>2.5327518737706566E-2</v>
      </c>
      <c r="R29" s="21">
        <f t="shared" si="119"/>
        <v>0.12506107874256434</v>
      </c>
      <c r="S29" s="21">
        <f t="shared" si="120"/>
        <v>3.3539990417186354E-2</v>
      </c>
      <c r="T29" s="21">
        <f t="shared" si="121"/>
        <v>4.1218557368102683E-2</v>
      </c>
      <c r="U29" s="21">
        <f t="shared" si="122"/>
        <v>9.1592001644123872E-2</v>
      </c>
      <c r="V29" s="21">
        <f t="shared" si="123"/>
        <v>4.4417687745255422E-3</v>
      </c>
      <c r="W29" s="21">
        <f t="shared" si="124"/>
        <v>6.1831071163791227E-3</v>
      </c>
      <c r="X29" s="21">
        <f t="shared" si="125"/>
        <v>1.0062523614292055E-2</v>
      </c>
      <c r="Y29" s="21">
        <f t="shared" si="126"/>
        <v>8.187985391678013E-3</v>
      </c>
      <c r="Z29" s="21">
        <f t="shared" si="127"/>
        <v>6.7842377324193279E-2</v>
      </c>
      <c r="AA29" s="21">
        <f t="shared" si="128"/>
        <v>4.968627488181037E-2</v>
      </c>
      <c r="AB29" s="21">
        <f t="shared" si="129"/>
        <v>1.8194571070480808E-2</v>
      </c>
      <c r="AC29" s="21">
        <f t="shared" si="130"/>
        <v>3.3088073820335156E-4</v>
      </c>
      <c r="AD29" s="21">
        <f t="shared" si="131"/>
        <v>1.1320931397348557E-3</v>
      </c>
      <c r="AE29" s="21">
        <f t="shared" si="132"/>
        <v>1.8423931104126008E-3</v>
      </c>
      <c r="AF29" s="21">
        <f t="shared" si="133"/>
        <v>1.4991754009262941E-3</v>
      </c>
      <c r="AG29" s="21">
        <f t="shared" si="134"/>
        <v>8.1326360085341536E-4</v>
      </c>
      <c r="AH29" s="21">
        <f t="shared" si="135"/>
        <v>2.7602041781955303E-2</v>
      </c>
      <c r="AI29" s="21">
        <f t="shared" si="136"/>
        <v>2.0215132331283674E-2</v>
      </c>
      <c r="AJ29" s="21">
        <f t="shared" si="137"/>
        <v>7.4025606221360153E-3</v>
      </c>
      <c r="AK29" s="21">
        <f t="shared" si="138"/>
        <v>1.8071578876779329E-3</v>
      </c>
      <c r="AL29" s="21">
        <f t="shared" si="139"/>
        <v>1.5774913963737617E-5</v>
      </c>
      <c r="AM29" s="21">
        <f t="shared" si="140"/>
        <v>1.658240561467432E-4</v>
      </c>
      <c r="AN29" s="21">
        <f t="shared" si="141"/>
        <v>2.6986569201981503E-4</v>
      </c>
      <c r="AO29" s="21">
        <f t="shared" si="142"/>
        <v>2.1959266170912565E-4</v>
      </c>
      <c r="AP29" s="21">
        <f t="shared" si="143"/>
        <v>1.1912329849609741E-4</v>
      </c>
      <c r="AQ29" s="21">
        <f t="shared" si="144"/>
        <v>4.8465964666616469E-5</v>
      </c>
      <c r="AR29" s="21">
        <f t="shared" si="145"/>
        <v>8.9840331731549043E-3</v>
      </c>
      <c r="AS29" s="21">
        <f t="shared" si="146"/>
        <v>6.5797096062182496E-3</v>
      </c>
      <c r="AT29" s="21">
        <f t="shared" si="147"/>
        <v>2.4094177786165584E-3</v>
      </c>
      <c r="AU29" s="21">
        <f t="shared" si="148"/>
        <v>5.8820164610579701E-4</v>
      </c>
      <c r="AV29" s="21">
        <f t="shared" si="149"/>
        <v>1.0769650853583755E-4</v>
      </c>
      <c r="AW29" s="21">
        <f t="shared" si="150"/>
        <v>5.2227594129732215E-7</v>
      </c>
      <c r="AX29" s="21">
        <f t="shared" si="151"/>
        <v>2.0240985945878355E-5</v>
      </c>
      <c r="AY29" s="21">
        <f t="shared" si="152"/>
        <v>3.2940622768351543E-5</v>
      </c>
      <c r="AZ29" s="21">
        <f t="shared" si="153"/>
        <v>2.6804144602150525E-5</v>
      </c>
      <c r="BA29" s="21">
        <f t="shared" si="154"/>
        <v>1.4540550187437538E-5</v>
      </c>
      <c r="BB29" s="21">
        <f t="shared" si="155"/>
        <v>5.915902266932263E-6</v>
      </c>
      <c r="BC29" s="21">
        <f t="shared" si="156"/>
        <v>1.925533720842616E-6</v>
      </c>
      <c r="BD29" s="21">
        <f t="shared" si="157"/>
        <v>2.4368019792987872E-3</v>
      </c>
      <c r="BE29" s="21">
        <f t="shared" si="158"/>
        <v>1.7846605285867885E-3</v>
      </c>
      <c r="BF29" s="21">
        <f t="shared" si="159"/>
        <v>6.5352318927699516E-4</v>
      </c>
      <c r="BG29" s="21">
        <f t="shared" si="160"/>
        <v>1.5954203505618523E-4</v>
      </c>
      <c r="BH29" s="21">
        <f t="shared" si="161"/>
        <v>2.921127517069696E-5</v>
      </c>
      <c r="BI29" s="21">
        <f t="shared" si="162"/>
        <v>4.2787399410953964E-6</v>
      </c>
      <c r="BJ29" s="22">
        <f t="shared" si="163"/>
        <v>0.16635699704354714</v>
      </c>
      <c r="BK29" s="22">
        <f t="shared" si="164"/>
        <v>0.24536132484887455</v>
      </c>
      <c r="BL29" s="22">
        <f t="shared" si="165"/>
        <v>0.51899016499479023</v>
      </c>
      <c r="BM29" s="22">
        <f t="shared" si="166"/>
        <v>0.41827246927835254</v>
      </c>
      <c r="BN29" s="22">
        <f t="shared" si="167"/>
        <v>0.58024597658622556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1.60606060606061</v>
      </c>
      <c r="F30">
        <f>VLOOKUP(B30,home!$B$2:$E$405,3,FALSE)</f>
        <v>1.35</v>
      </c>
      <c r="G30">
        <f>VLOOKUP(C30,away!$B$2:$E$405,4,FALSE)</f>
        <v>0.87</v>
      </c>
      <c r="H30">
        <f>VLOOKUP(A30,away!$A$2:$E$405,3,FALSE)</f>
        <v>1.4242424242424201</v>
      </c>
      <c r="I30">
        <f>VLOOKUP(C30,away!$B$2:$E$405,3,FALSE)</f>
        <v>1</v>
      </c>
      <c r="J30">
        <f>VLOOKUP(B30,home!$B$2:$E$405,4,FALSE)</f>
        <v>0.7</v>
      </c>
      <c r="K30" s="3">
        <f t="shared" ref="K30:K77" si="168">E30*F30*G30</f>
        <v>1.8863181818181867</v>
      </c>
      <c r="L30" s="3">
        <f t="shared" ref="L30:L77" si="169">H30*I30*J30</f>
        <v>0.99696969696969395</v>
      </c>
      <c r="M30" s="5">
        <f t="shared" ref="M30:M77" si="170">_xlfn.POISSON.DIST(0,K30,FALSE) * _xlfn.POISSON.DIST(0,L30,FALSE)</f>
        <v>5.5950501618410836E-2</v>
      </c>
      <c r="N30" s="5">
        <f t="shared" ref="N30:N77" si="171">_xlfn.POISSON.DIST(1,K30,FALSE) * _xlfn.POISSON.DIST(0,L30,FALSE)</f>
        <v>0.10554044848465624</v>
      </c>
      <c r="O30" s="5">
        <f t="shared" ref="O30:O77" si="172">_xlfn.POISSON.DIST(0,K30,FALSE) * _xlfn.POISSON.DIST(1,L30,FALSE)</f>
        <v>5.5780954643809423E-2</v>
      </c>
      <c r="P30" s="5">
        <f t="shared" ref="P30:P77" si="173">_xlfn.POISSON.DIST(1,K30,FALSE) * _xlfn.POISSON.DIST(1,L30,FALSE)</f>
        <v>0.10522062894379332</v>
      </c>
      <c r="Q30" s="5">
        <f t="shared" ref="Q30:Q77" si="174">_xlfn.POISSON.DIST(2,K30,FALSE) * _xlfn.POISSON.DIST(0,L30,FALSE)</f>
        <v>9.9541433446926411E-2</v>
      </c>
      <c r="R30" s="5">
        <f t="shared" ref="R30:R77" si="175">_xlfn.POISSON.DIST(0,K30,FALSE) * _xlfn.POISSON.DIST(2,L30,FALSE)</f>
        <v>2.7805960723959459E-2</v>
      </c>
      <c r="S30" s="5">
        <f t="shared" ref="S30:S77" si="176">_xlfn.POISSON.DIST(2,K30,FALSE) * _xlfn.POISSON.DIST(2,L30,FALSE)</f>
        <v>4.946953304742284E-2</v>
      </c>
      <c r="T30" s="5">
        <f t="shared" ref="T30:T77" si="177">_xlfn.POISSON.DIST(2,K30,FALSE) * _xlfn.POISSON.DIST(1,L30,FALSE)</f>
        <v>9.9239792739511168E-2</v>
      </c>
      <c r="U30" s="5">
        <f t="shared" ref="U30:U77" si="178">_xlfn.POISSON.DIST(1,K30,FALSE) * _xlfn.POISSON.DIST(2,L30,FALSE)</f>
        <v>5.2450889276527114E-2</v>
      </c>
      <c r="V30" s="5">
        <f t="shared" ref="V30:V77" si="179">_xlfn.POISSON.DIST(3,K30,FALSE) * _xlfn.POISSON.DIST(3,L30,FALSE)</f>
        <v>1.0336945117640261E-2</v>
      </c>
      <c r="W30" s="5">
        <f t="shared" ref="W30:W77" si="180">_xlfn.POISSON.DIST(3,K30,FALSE) * _xlfn.POISSON.DIST(0,L30,FALSE)</f>
        <v>6.2588938585060733E-2</v>
      </c>
      <c r="X30" s="5">
        <f t="shared" ref="X30:X77" si="181">_xlfn.POISSON.DIST(3,K30,FALSE) * _xlfn.POISSON.DIST(1,L30,FALSE)</f>
        <v>6.2399275134802777E-2</v>
      </c>
      <c r="Y30" s="5">
        <f t="shared" ref="Y30:Y77" si="182">_xlfn.POISSON.DIST(3,K30,FALSE) * _xlfn.POISSON.DIST(2,L30,FALSE)</f>
        <v>3.1105093211136439E-2</v>
      </c>
      <c r="Z30" s="5">
        <f t="shared" ref="Z30:Z77" si="183">_xlfn.POISSON.DIST(0,K30,FALSE) * _xlfn.POISSON.DIST(3,L30,FALSE)</f>
        <v>9.2405667456390249E-3</v>
      </c>
      <c r="AA30" s="5">
        <f t="shared" ref="AA30:AA77" si="184">_xlfn.POISSON.DIST(1,K30,FALSE) * _xlfn.POISSON.DIST(3,L30,FALSE)</f>
        <v>1.7430649062603405E-2</v>
      </c>
      <c r="AB30" s="5">
        <f t="shared" ref="AB30:AB77" si="185">_xlfn.POISSON.DIST(2,K30,FALSE) * _xlfn.POISSON.DIST(3,L30,FALSE)</f>
        <v>1.6439875123840469E-2</v>
      </c>
      <c r="AC30" s="5">
        <f t="shared" ref="AC30:AC77" si="186">_xlfn.POISSON.DIST(4,K30,FALSE) * _xlfn.POISSON.DIST(4,L30,FALSE)</f>
        <v>1.2149800215974307E-3</v>
      </c>
      <c r="AD30" s="5">
        <f t="shared" ref="AD30:AD77" si="187">_xlfn.POISSON.DIST(4,K30,FALSE) * _xlfn.POISSON.DIST(0,L30,FALSE)</f>
        <v>2.9515663208425486E-2</v>
      </c>
      <c r="AE30" s="5">
        <f t="shared" ref="AE30:AE77" si="188">_xlfn.POISSON.DIST(4,K30,FALSE) * _xlfn.POISSON.DIST(1,L30,FALSE)</f>
        <v>2.9426221804763498E-2</v>
      </c>
      <c r="AF30" s="5">
        <f t="shared" ref="AF30:AF77" si="189">_xlfn.POISSON.DIST(4,K30,FALSE) * _xlfn.POISSON.DIST(2,L30,FALSE)</f>
        <v>1.4668525717829031E-2</v>
      </c>
      <c r="AG30" s="5">
        <f t="shared" ref="AG30:AG77" si="190">_xlfn.POISSON.DIST(4,K30,FALSE) * _xlfn.POISSON.DIST(3,L30,FALSE)</f>
        <v>4.8746918799653909E-3</v>
      </c>
      <c r="AH30" s="5">
        <f t="shared" ref="AH30:AH77" si="191">_xlfn.POISSON.DIST(0,K30,FALSE) * _xlfn.POISSON.DIST(4,L30,FALSE)</f>
        <v>2.3031412570569919E-3</v>
      </c>
      <c r="AI30" s="5">
        <f t="shared" ref="AI30:AI77" si="192">_xlfn.POISSON.DIST(1,K30,FALSE) * _xlfn.POISSON.DIST(4,L30,FALSE)</f>
        <v>4.3444572284821979E-3</v>
      </c>
      <c r="AJ30" s="5">
        <f t="shared" ref="AJ30:AJ77" si="193">_xlfn.POISSON.DIST(2,K30,FALSE) * _xlfn.POISSON.DIST(4,L30,FALSE)</f>
        <v>4.0975143301087103E-3</v>
      </c>
      <c r="AK30" s="5">
        <f t="shared" ref="AK30:AK77" si="194">_xlfn.POISSON.DIST(3,K30,FALSE) * _xlfn.POISSON.DIST(4,L30,FALSE)</f>
        <v>2.5764052603815418E-3</v>
      </c>
      <c r="AL30" s="5">
        <f t="shared" ref="AL30:AL77" si="195">_xlfn.POISSON.DIST(5,K30,FALSE) * _xlfn.POISSON.DIST(5,L30,FALSE)</f>
        <v>9.1395757556217235E-5</v>
      </c>
      <c r="AM30" s="5">
        <f t="shared" ref="AM30:AM77" si="196">_xlfn.POISSON.DIST(5,K30,FALSE) * _xlfn.POISSON.DIST(0,L30,FALSE)</f>
        <v>1.1135186431695029E-2</v>
      </c>
      <c r="AN30" s="5">
        <f t="shared" ref="AN30:AN77" si="197">_xlfn.POISSON.DIST(5,K30,FALSE) * _xlfn.POISSON.DIST(1,L30,FALSE)</f>
        <v>1.110144344250804E-2</v>
      </c>
      <c r="AO30" s="5">
        <f t="shared" ref="AO30:AO77" si="198">_xlfn.POISSON.DIST(5,K30,FALSE) * _xlfn.POISSON.DIST(2,L30,FALSE)</f>
        <v>5.533901352401718E-3</v>
      </c>
      <c r="AP30" s="5">
        <f t="shared" ref="AP30:AP77" si="199">_xlfn.POISSON.DIST(5,K30,FALSE) * _xlfn.POISSON.DIST(3,L30,FALSE)</f>
        <v>1.8390439847880402E-3</v>
      </c>
      <c r="AQ30" s="5">
        <f t="shared" ref="AQ30:AQ77" si="200">_xlfn.POISSON.DIST(5,K30,FALSE) * _xlfn.POISSON.DIST(4,L30,FALSE)</f>
        <v>4.5836778105701767E-4</v>
      </c>
      <c r="AR30" s="5">
        <f t="shared" ref="AR30:AR77" si="201">_xlfn.POISSON.DIST(0,K30,FALSE) * _xlfn.POISSON.DIST(5,L30,FALSE)</f>
        <v>4.592324082253021E-4</v>
      </c>
      <c r="AS30" s="5">
        <f t="shared" ref="AS30:AS77" si="202">_xlfn.POISSON.DIST(1,K30,FALSE) * _xlfn.POISSON.DIST(5,L30,FALSE)</f>
        <v>8.6625844131553919E-4</v>
      </c>
      <c r="AT30" s="5">
        <f t="shared" ref="AT30:AT77" si="203">_xlfn.POISSON.DIST(2,K30,FALSE) * _xlfn.POISSON.DIST(5,L30,FALSE)</f>
        <v>8.1701952400349228E-4</v>
      </c>
      <c r="AU30" s="5">
        <f t="shared" ref="AU30:AU77" si="204">_xlfn.POISSON.DIST(3,K30,FALSE) * _xlfn.POISSON.DIST(5,L30,FALSE)</f>
        <v>5.1371959434274249E-4</v>
      </c>
      <c r="AV30" s="5">
        <f t="shared" ref="AV30:AV77" si="205">_xlfn.POISSON.DIST(4,K30,FALSE) * _xlfn.POISSON.DIST(5,L30,FALSE)</f>
        <v>2.4225965279124466E-4</v>
      </c>
      <c r="AW30" s="5">
        <f t="shared" ref="AW30:AW77" si="206">_xlfn.POISSON.DIST(6,K30,FALSE) * _xlfn.POISSON.DIST(6,L30,FALSE)</f>
        <v>4.7744180692897697E-6</v>
      </c>
      <c r="AX30" s="5">
        <f t="shared" ref="AX30:AX77" si="207">_xlfn.POISSON.DIST(6,K30,FALSE) * _xlfn.POISSON.DIST(0,L30,FALSE)</f>
        <v>3.5007507706735835E-3</v>
      </c>
      <c r="AY30" s="5">
        <f t="shared" ref="AY30:AY77" si="208">_xlfn.POISSON.DIST(6,K30,FALSE) * _xlfn.POISSON.DIST(1,L30,FALSE)</f>
        <v>3.4901424350048645E-3</v>
      </c>
      <c r="AZ30" s="5">
        <f t="shared" ref="AZ30:AZ77" si="209">_xlfn.POISSON.DIST(6,K30,FALSE) * _xlfn.POISSON.DIST(2,L30,FALSE)</f>
        <v>1.7397831229039346E-3</v>
      </c>
      <c r="BA30" s="5">
        <f t="shared" ref="BA30:BA77" si="210">_xlfn.POISSON.DIST(6,K30,FALSE) * _xlfn.POISSON.DIST(3,L30,FALSE)</f>
        <v>5.7817035094484125E-4</v>
      </c>
      <c r="BB30" s="5">
        <f t="shared" ref="BB30:BB77" si="211">_xlfn.POISSON.DIST(6,K30,FALSE) * _xlfn.POISSON.DIST(4,L30,FALSE)</f>
        <v>1.4410457989458498E-4</v>
      </c>
      <c r="BC30" s="5">
        <f t="shared" ref="BC30:BC77" si="212">_xlfn.POISSON.DIST(6,K30,FALSE) * _xlfn.POISSON.DIST(5,L30,FALSE)</f>
        <v>2.8733579869889902E-5</v>
      </c>
      <c r="BD30" s="5">
        <f t="shared" ref="BD30:BD77" si="213">_xlfn.POISSON.DIST(0,K30,FALSE) * _xlfn.POISSON.DIST(6,L30,FALSE)</f>
        <v>7.6306799144506995E-5</v>
      </c>
      <c r="BE30" s="5">
        <f t="shared" ref="BE30:BE77" si="214">_xlfn.POISSON.DIST(1,K30,FALSE) * _xlfn.POISSON.DIST(6,L30,FALSE)</f>
        <v>1.43938902622632E-4</v>
      </c>
      <c r="BF30" s="5">
        <f t="shared" ref="BF30:BF77" si="215">_xlfn.POISSON.DIST(2,K30,FALSE) * _xlfn.POISSON.DIST(6,L30,FALSE)</f>
        <v>1.3575728454401416E-4</v>
      </c>
      <c r="BG30" s="5">
        <f t="shared" ref="BG30:BG77" si="216">_xlfn.POISSON.DIST(3,K30,FALSE) * _xlfn.POISSON.DIST(6,L30,FALSE)</f>
        <v>8.5360478049879639E-5</v>
      </c>
      <c r="BH30" s="5">
        <f t="shared" ref="BH30:BH77" si="217">_xlfn.POISSON.DIST(4,K30,FALSE) * _xlfn.POISSON.DIST(6,L30,FALSE)</f>
        <v>4.0254255438545056E-5</v>
      </c>
      <c r="BI30" s="5">
        <f t="shared" ref="BI30:BI77" si="218">_xlfn.POISSON.DIST(5,K30,FALSE) * _xlfn.POISSON.DIST(6,L30,FALSE)</f>
        <v>1.5186466785856243E-5</v>
      </c>
      <c r="BJ30" s="8">
        <f t="shared" ref="BJ30:BJ77" si="219">SUM(N30,Q30,T30,W30,X30,Y30,AD30,AE30,AF30,AG30,AM30,AN30,AO30,AP30,AQ30,AX30,AY30,AZ30,BA30,BB30,BC30)</f>
        <v>0.57844971204481865</v>
      </c>
      <c r="BK30" s="8">
        <f t="shared" ref="BK30:BK77" si="220">SUM(M30,P30,S30,V30,AC30,AL30,AY30)</f>
        <v>0.22577412694142579</v>
      </c>
      <c r="BL30" s="8">
        <f t="shared" ref="BL30:BL77" si="221">SUM(O30,R30,U30,AA30,AB30,AH30,AI30,AJ30,AK30,AR30,AS30,AT30,AU30,AV30,BD30,BE30,BF30,BG30,BH30,BI30)</f>
        <v>0.18662514071403305</v>
      </c>
      <c r="BM30" s="8">
        <f t="shared" ref="BM30:BM77" si="222">SUM(S30:BI30)</f>
        <v>0.54676425056742528</v>
      </c>
      <c r="BN30" s="8">
        <f t="shared" ref="BN30:BN77" si="223">SUM(M30:R30)</f>
        <v>0.44983992786155569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1.60606060606061</v>
      </c>
      <c r="F31">
        <f>VLOOKUP(B31,home!$B$2:$E$405,3,FALSE)</f>
        <v>0.93</v>
      </c>
      <c r="G31">
        <f>VLOOKUP(C31,away!$B$2:$E$405,4,FALSE)</f>
        <v>1</v>
      </c>
      <c r="H31">
        <f>VLOOKUP(A31,away!$A$2:$E$405,3,FALSE)</f>
        <v>1.4242424242424201</v>
      </c>
      <c r="I31">
        <f>VLOOKUP(C31,away!$B$2:$E$405,3,FALSE)</f>
        <v>0.62</v>
      </c>
      <c r="J31">
        <f>VLOOKUP(B31,home!$B$2:$E$405,4,FALSE)</f>
        <v>1.76</v>
      </c>
      <c r="K31" s="3">
        <f t="shared" si="168"/>
        <v>1.4936363636363674</v>
      </c>
      <c r="L31" s="3">
        <f t="shared" si="169"/>
        <v>1.5541333333333289</v>
      </c>
      <c r="M31" s="5">
        <f t="shared" si="170"/>
        <v>4.7464667018941475E-2</v>
      </c>
      <c r="N31" s="5">
        <f t="shared" si="171"/>
        <v>7.0894952647382756E-2</v>
      </c>
      <c r="O31" s="5">
        <f t="shared" si="172"/>
        <v>7.3766421169704041E-2</v>
      </c>
      <c r="P31" s="5">
        <f t="shared" si="173"/>
        <v>0.11018020907438549</v>
      </c>
      <c r="Q31" s="5">
        <f t="shared" si="174"/>
        <v>5.294563963620464E-2</v>
      </c>
      <c r="R31" s="5">
        <f t="shared" si="175"/>
        <v>5.7321427010271195E-2</v>
      </c>
      <c r="S31" s="5">
        <f t="shared" si="176"/>
        <v>6.3940606951012557E-2</v>
      </c>
      <c r="T31" s="5">
        <f t="shared" si="177"/>
        <v>8.2284583413279946E-2</v>
      </c>
      <c r="U31" s="5">
        <f t="shared" si="178"/>
        <v>8.5617367798068916E-2</v>
      </c>
      <c r="V31" s="5">
        <f t="shared" si="179"/>
        <v>1.6491774910738138E-2</v>
      </c>
      <c r="W31" s="5">
        <f t="shared" si="180"/>
        <v>2.6360510885540742E-2</v>
      </c>
      <c r="X31" s="5">
        <f t="shared" si="181"/>
        <v>4.0967748650914938E-2</v>
      </c>
      <c r="Y31" s="5">
        <f t="shared" si="182"/>
        <v>3.1834671885004211E-2</v>
      </c>
      <c r="Z31" s="5">
        <f t="shared" si="183"/>
        <v>2.9695046810298633E-2</v>
      </c>
      <c r="AA31" s="5">
        <f t="shared" si="184"/>
        <v>4.4353601735746158E-2</v>
      </c>
      <c r="AB31" s="5">
        <f t="shared" si="185"/>
        <v>3.3124076205377793E-2</v>
      </c>
      <c r="AC31" s="5">
        <f t="shared" si="186"/>
        <v>2.3926576885966882E-3</v>
      </c>
      <c r="AD31" s="5">
        <f t="shared" si="187"/>
        <v>9.8432544056689854E-3</v>
      </c>
      <c r="AE31" s="5">
        <f t="shared" si="188"/>
        <v>1.5297729780330315E-2</v>
      </c>
      <c r="AF31" s="5">
        <f t="shared" si="189"/>
        <v>1.1887355887968644E-2</v>
      </c>
      <c r="AG31" s="5">
        <f t="shared" si="190"/>
        <v>6.158178676896095E-3</v>
      </c>
      <c r="AH31" s="5">
        <f t="shared" si="191"/>
        <v>1.1537515520694656E-2</v>
      </c>
      <c r="AI31" s="5">
        <f t="shared" si="192"/>
        <v>1.7232852727728516E-2</v>
      </c>
      <c r="AJ31" s="5">
        <f t="shared" si="193"/>
        <v>1.2869807741662742E-2</v>
      </c>
      <c r="AK31" s="5">
        <f t="shared" si="194"/>
        <v>6.4076042786521022E-3</v>
      </c>
      <c r="AL31" s="5">
        <f t="shared" si="195"/>
        <v>2.2216401456503742E-4</v>
      </c>
      <c r="AM31" s="5">
        <f t="shared" si="196"/>
        <v>2.9404485433662149E-3</v>
      </c>
      <c r="AN31" s="5">
        <f t="shared" si="197"/>
        <v>4.5698490961968673E-3</v>
      </c>
      <c r="AO31" s="5">
        <f t="shared" si="198"/>
        <v>3.5510774043513689E-3</v>
      </c>
      <c r="AP31" s="5">
        <f t="shared" si="199"/>
        <v>1.8396159211164199E-3</v>
      </c>
      <c r="AQ31" s="5">
        <f t="shared" si="200"/>
        <v>7.1475210588443059E-4</v>
      </c>
      <c r="AR31" s="5">
        <f t="shared" si="201"/>
        <v>3.5861674909124426E-3</v>
      </c>
      <c r="AS31" s="5">
        <f t="shared" si="202"/>
        <v>5.3564301705174159E-3</v>
      </c>
      <c r="AT31" s="5">
        <f t="shared" si="203"/>
        <v>4.0002794409818819E-3</v>
      </c>
      <c r="AU31" s="5">
        <f t="shared" si="204"/>
        <v>1.9916542792524994E-3</v>
      </c>
      <c r="AV31" s="5">
        <f t="shared" si="205"/>
        <v>7.4370181382087813E-4</v>
      </c>
      <c r="AW31" s="5">
        <f t="shared" si="206"/>
        <v>1.4325321169845912E-5</v>
      </c>
      <c r="AX31" s="5">
        <f t="shared" si="207"/>
        <v>7.3199347829556137E-4</v>
      </c>
      <c r="AY31" s="5">
        <f t="shared" si="208"/>
        <v>1.1376154644017387E-3</v>
      </c>
      <c r="AZ31" s="5">
        <f t="shared" si="209"/>
        <v>8.8400305687110858E-4</v>
      </c>
      <c r="BA31" s="5">
        <f t="shared" si="210"/>
        <v>4.5795287248398282E-4</v>
      </c>
      <c r="BB31" s="5">
        <f t="shared" si="211"/>
        <v>1.779299560557762E-4</v>
      </c>
      <c r="BC31" s="5">
        <f t="shared" si="212"/>
        <v>5.5305375140963263E-5</v>
      </c>
      <c r="BD31" s="5">
        <f t="shared" si="213"/>
        <v>9.2889707275722931E-4</v>
      </c>
      <c r="BE31" s="5">
        <f t="shared" si="214"/>
        <v>1.387434445945574E-3</v>
      </c>
      <c r="BF31" s="5">
        <f t="shared" si="215"/>
        <v>1.036161270312993E-3</v>
      </c>
      <c r="BG31" s="5">
        <f t="shared" si="216"/>
        <v>5.1588271731037934E-4</v>
      </c>
      <c r="BH31" s="5">
        <f t="shared" si="217"/>
        <v>1.926352964865807E-4</v>
      </c>
      <c r="BI31" s="5">
        <f t="shared" si="218"/>
        <v>5.754541675044598E-5</v>
      </c>
      <c r="BJ31" s="8">
        <f t="shared" si="219"/>
        <v>0.36553516914335565</v>
      </c>
      <c r="BK31" s="8">
        <f t="shared" si="220"/>
        <v>0.24182969512264113</v>
      </c>
      <c r="BL31" s="8">
        <f t="shared" si="221"/>
        <v>0.3620274636029544</v>
      </c>
      <c r="BM31" s="8">
        <f t="shared" si="222"/>
        <v>0.58539076797912848</v>
      </c>
      <c r="BN31" s="8">
        <f t="shared" si="223"/>
        <v>0.41257331655688961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1.60606060606061</v>
      </c>
      <c r="F32">
        <f>VLOOKUP(B32,home!$B$2:$E$405,3,FALSE)</f>
        <v>1.66</v>
      </c>
      <c r="G32">
        <f>VLOOKUP(C32,away!$B$2:$E$405,4,FALSE)</f>
        <v>1.62</v>
      </c>
      <c r="H32">
        <f>VLOOKUP(A32,away!$A$2:$E$405,3,FALSE)</f>
        <v>1.4242424242424201</v>
      </c>
      <c r="I32">
        <f>VLOOKUP(C32,away!$B$2:$E$405,3,FALSE)</f>
        <v>0.87</v>
      </c>
      <c r="J32">
        <f>VLOOKUP(B32,home!$B$2:$E$405,4,FALSE)</f>
        <v>0.82</v>
      </c>
      <c r="K32" s="3">
        <f t="shared" si="168"/>
        <v>4.3190181818181923</v>
      </c>
      <c r="L32" s="3">
        <f t="shared" si="169"/>
        <v>1.0160545454545424</v>
      </c>
      <c r="M32" s="5">
        <f t="shared" si="170"/>
        <v>4.8195595861000402E-3</v>
      </c>
      <c r="N32" s="5">
        <f t="shared" si="171"/>
        <v>2.0815765480722233E-2</v>
      </c>
      <c r="O32" s="5">
        <f t="shared" si="172"/>
        <v>4.896935424545959E-3</v>
      </c>
      <c r="P32" s="5">
        <f t="shared" si="173"/>
        <v>2.1149953133803582E-2</v>
      </c>
      <c r="Q32" s="5">
        <f t="shared" si="174"/>
        <v>4.4951834789851423E-2</v>
      </c>
      <c r="R32" s="5">
        <f t="shared" si="175"/>
        <v>2.4877767484536456E-3</v>
      </c>
      <c r="S32" s="5">
        <f t="shared" si="176"/>
        <v>2.320339180224024E-2</v>
      </c>
      <c r="T32" s="5">
        <f t="shared" si="177"/>
        <v>4.5673516064750175E-2</v>
      </c>
      <c r="U32" s="5">
        <f t="shared" si="178"/>
        <v>1.0744753008875837E-2</v>
      </c>
      <c r="V32" s="5">
        <f t="shared" si="179"/>
        <v>1.1313865703460721E-2</v>
      </c>
      <c r="W32" s="5">
        <f t="shared" si="180"/>
        <v>6.4715930587818618E-2</v>
      </c>
      <c r="X32" s="5">
        <f t="shared" si="181"/>
        <v>6.5754915437073763E-2</v>
      </c>
      <c r="Y32" s="5">
        <f t="shared" si="182"/>
        <v>3.3405290357908929E-2</v>
      </c>
      <c r="Z32" s="5">
        <f t="shared" si="183"/>
        <v>8.4257229111414937E-4</v>
      </c>
      <c r="AA32" s="5">
        <f t="shared" si="184"/>
        <v>3.6390850448182219E-3</v>
      </c>
      <c r="AB32" s="5">
        <f t="shared" si="185"/>
        <v>7.8586372368762876E-3</v>
      </c>
      <c r="AC32" s="5">
        <f t="shared" si="186"/>
        <v>3.1030808561904859E-3</v>
      </c>
      <c r="AD32" s="5">
        <f t="shared" si="187"/>
        <v>6.9877320215518179E-2</v>
      </c>
      <c r="AE32" s="5">
        <f t="shared" si="188"/>
        <v>7.0999168829159839E-2</v>
      </c>
      <c r="AF32" s="5">
        <f t="shared" si="189"/>
        <v>3.6069514106181158E-2</v>
      </c>
      <c r="AG32" s="5">
        <f t="shared" si="190"/>
        <v>1.2216197919974033E-2</v>
      </c>
      <c r="AH32" s="5">
        <f t="shared" si="191"/>
        <v>2.1402485156514489E-4</v>
      </c>
      <c r="AI32" s="5">
        <f t="shared" si="192"/>
        <v>9.2437722527080048E-4</v>
      </c>
      <c r="AJ32" s="5">
        <f t="shared" si="193"/>
        <v>1.9962010214016196E-3</v>
      </c>
      <c r="AK32" s="5">
        <f t="shared" si="194"/>
        <v>2.8738761686658803E-3</v>
      </c>
      <c r="AL32" s="5">
        <f t="shared" si="195"/>
        <v>5.4469719488987021E-4</v>
      </c>
      <c r="AM32" s="5">
        <f t="shared" si="196"/>
        <v>6.036028330151099E-2</v>
      </c>
      <c r="AN32" s="5">
        <f t="shared" si="197"/>
        <v>6.1329340213424156E-2</v>
      </c>
      <c r="AO32" s="5">
        <f t="shared" si="198"/>
        <v>3.1156977446788834E-2</v>
      </c>
      <c r="AP32" s="5">
        <f t="shared" si="199"/>
        <v>1.0552396185811485E-2</v>
      </c>
      <c r="AQ32" s="5">
        <f t="shared" si="200"/>
        <v>2.6804525275077344E-3</v>
      </c>
      <c r="AR32" s="5">
        <f t="shared" si="201"/>
        <v>4.3492184654599855E-5</v>
      </c>
      <c r="AS32" s="5">
        <f t="shared" si="202"/>
        <v>1.8784353629021093E-4</v>
      </c>
      <c r="AT32" s="5">
        <f t="shared" si="203"/>
        <v>4.0564982428722328E-4</v>
      </c>
      <c r="AU32" s="5">
        <f t="shared" si="204"/>
        <v>5.8400298884929078E-4</v>
      </c>
      <c r="AV32" s="5">
        <f t="shared" si="205"/>
        <v>6.3057988176906351E-4</v>
      </c>
      <c r="AW32" s="5">
        <f t="shared" si="206"/>
        <v>6.6397953417318627E-5</v>
      </c>
      <c r="AX32" s="5">
        <f t="shared" si="207"/>
        <v>4.3449526839820493E-2</v>
      </c>
      <c r="AY32" s="5">
        <f t="shared" si="208"/>
        <v>4.4147089243448755E-2</v>
      </c>
      <c r="AZ32" s="5">
        <f t="shared" si="209"/>
        <v>2.2427925347196721E-2</v>
      </c>
      <c r="BA32" s="5">
        <f t="shared" si="210"/>
        <v>7.5959984980447908E-3</v>
      </c>
      <c r="BB32" s="5">
        <f t="shared" si="211"/>
        <v>1.9294872003010721E-3</v>
      </c>
      <c r="BC32" s="5">
        <f t="shared" si="212"/>
        <v>3.9209284805245278E-4</v>
      </c>
      <c r="BD32" s="5">
        <f t="shared" si="213"/>
        <v>7.365071985009078E-6</v>
      </c>
      <c r="BE32" s="5">
        <f t="shared" si="214"/>
        <v>3.1809879813654006E-5</v>
      </c>
      <c r="BF32" s="5">
        <f t="shared" si="215"/>
        <v>6.8693724638311596E-5</v>
      </c>
      <c r="BG32" s="5">
        <f t="shared" si="216"/>
        <v>9.8896481896560033E-5</v>
      </c>
      <c r="BH32" s="5">
        <f t="shared" si="217"/>
        <v>1.0678392585727412E-4</v>
      </c>
      <c r="BI32" s="5">
        <f t="shared" si="218"/>
        <v>9.2240343460698546E-5</v>
      </c>
      <c r="BJ32" s="8">
        <f t="shared" si="219"/>
        <v>0.75050102344086578</v>
      </c>
      <c r="BK32" s="8">
        <f t="shared" si="220"/>
        <v>0.10828163752013367</v>
      </c>
      <c r="BL32" s="8">
        <f t="shared" si="221"/>
        <v>3.7893024573975295E-2</v>
      </c>
      <c r="BM32" s="8">
        <f t="shared" si="222"/>
        <v>0.75431574137258073</v>
      </c>
      <c r="BN32" s="8">
        <f t="shared" si="223"/>
        <v>9.9121825163476882E-2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1.60606060606061</v>
      </c>
      <c r="F33">
        <f>VLOOKUP(B33,home!$B$2:$E$405,3,FALSE)</f>
        <v>1.1200000000000001</v>
      </c>
      <c r="G33">
        <f>VLOOKUP(C33,away!$B$2:$E$405,4,FALSE)</f>
        <v>0.83</v>
      </c>
      <c r="H33">
        <f>VLOOKUP(A33,away!$A$2:$E$405,3,FALSE)</f>
        <v>1.4242424242424201</v>
      </c>
      <c r="I33">
        <f>VLOOKUP(C33,away!$B$2:$E$405,3,FALSE)</f>
        <v>0.62</v>
      </c>
      <c r="J33">
        <f>VLOOKUP(B33,home!$B$2:$E$405,4,FALSE)</f>
        <v>0.84</v>
      </c>
      <c r="K33" s="3">
        <f t="shared" si="168"/>
        <v>1.4929939393939431</v>
      </c>
      <c r="L33" s="3">
        <f t="shared" si="169"/>
        <v>0.74174545454545238</v>
      </c>
      <c r="M33" s="5">
        <f t="shared" si="170"/>
        <v>0.10702001628411981</v>
      </c>
      <c r="N33" s="5">
        <f t="shared" si="171"/>
        <v>0.15978023570603198</v>
      </c>
      <c r="O33" s="5">
        <f t="shared" si="172"/>
        <v>7.9381610624126173E-2</v>
      </c>
      <c r="P33" s="5">
        <f t="shared" si="173"/>
        <v>0.11851626356115021</v>
      </c>
      <c r="Q33" s="5">
        <f t="shared" si="174"/>
        <v>0.11927546177202074</v>
      </c>
      <c r="R33" s="5">
        <f t="shared" si="175"/>
        <v>2.9440474427471278E-2</v>
      </c>
      <c r="S33" s="5">
        <f t="shared" si="176"/>
        <v>3.2811863649894281E-2</v>
      </c>
      <c r="T33" s="5">
        <f t="shared" si="177"/>
        <v>8.8472031608206256E-2</v>
      </c>
      <c r="U33" s="5">
        <f t="shared" si="178"/>
        <v>4.3954449893096985E-2</v>
      </c>
      <c r="V33" s="5">
        <f t="shared" si="179"/>
        <v>4.0373958019834927E-3</v>
      </c>
      <c r="W33" s="5">
        <f t="shared" si="180"/>
        <v>5.9359180514680268E-2</v>
      </c>
      <c r="X33" s="5">
        <f t="shared" si="181"/>
        <v>4.402940233230708E-2</v>
      </c>
      <c r="Y33" s="5">
        <f t="shared" si="182"/>
        <v>1.6329304523170853E-2</v>
      </c>
      <c r="Z33" s="5">
        <f t="shared" si="183"/>
        <v>7.2791126954128175E-3</v>
      </c>
      <c r="AA33" s="5">
        <f t="shared" si="184"/>
        <v>1.0867671138416846E-2</v>
      </c>
      <c r="AB33" s="5">
        <f t="shared" si="185"/>
        <v>8.1126835724914144E-3</v>
      </c>
      <c r="AC33" s="5">
        <f t="shared" si="186"/>
        <v>2.7944367417343072E-4</v>
      </c>
      <c r="AD33" s="5">
        <f t="shared" si="187"/>
        <v>2.2155724188952182E-2</v>
      </c>
      <c r="AE33" s="5">
        <f t="shared" si="188"/>
        <v>1.6433907709318012E-2</v>
      </c>
      <c r="AF33" s="5">
        <f t="shared" si="189"/>
        <v>6.0948881719030488E-3</v>
      </c>
      <c r="AG33" s="5">
        <f t="shared" si="190"/>
        <v>1.5069518658239762E-3</v>
      </c>
      <c r="AH33" s="5">
        <f t="shared" si="191"/>
        <v>1.3498121887366382E-3</v>
      </c>
      <c r="AI33" s="5">
        <f t="shared" si="192"/>
        <v>2.0152614171038744E-3</v>
      </c>
      <c r="AJ33" s="5">
        <f t="shared" si="193"/>
        <v>1.504386541015267E-3</v>
      </c>
      <c r="AK33" s="5">
        <f t="shared" si="194"/>
        <v>7.4867999608053666E-4</v>
      </c>
      <c r="AL33" s="5">
        <f t="shared" si="195"/>
        <v>1.2378476957398409E-5</v>
      </c>
      <c r="AM33" s="5">
        <f t="shared" si="196"/>
        <v>6.6156723873978746E-3</v>
      </c>
      <c r="AN33" s="5">
        <f t="shared" si="197"/>
        <v>4.9071449221142344E-3</v>
      </c>
      <c r="AO33" s="5">
        <f t="shared" si="198"/>
        <v>1.8199262203870152E-3</v>
      </c>
      <c r="AP33" s="5">
        <f t="shared" si="199"/>
        <v>4.4997400052671795E-4</v>
      </c>
      <c r="AQ33" s="5">
        <f t="shared" si="200"/>
        <v>8.3441542388581507E-5</v>
      </c>
      <c r="AR33" s="5">
        <f t="shared" si="201"/>
        <v>2.0024341109709003E-4</v>
      </c>
      <c r="AS33" s="5">
        <f t="shared" si="202"/>
        <v>2.9896219917152525E-4</v>
      </c>
      <c r="AT33" s="5">
        <f t="shared" si="203"/>
        <v>2.231743757354861E-4</v>
      </c>
      <c r="AU33" s="5">
        <f t="shared" si="204"/>
        <v>1.1106599680036907E-4</v>
      </c>
      <c r="AV33" s="5">
        <f t="shared" si="205"/>
        <v>4.1455215023924544E-5</v>
      </c>
      <c r="AW33" s="5">
        <f t="shared" si="206"/>
        <v>3.8078308684327617E-7</v>
      </c>
      <c r="AX33" s="5">
        <f t="shared" si="207"/>
        <v>1.6461931299001471E-3</v>
      </c>
      <c r="AY33" s="5">
        <f t="shared" si="208"/>
        <v>1.2210562714073856E-3</v>
      </c>
      <c r="AZ33" s="5">
        <f t="shared" si="209"/>
        <v>4.5285646953032311E-4</v>
      </c>
      <c r="BA33" s="5">
        <f t="shared" si="210"/>
        <v>1.1196807594520612E-4</v>
      </c>
      <c r="BB33" s="5">
        <f t="shared" si="211"/>
        <v>2.0762952846639161E-5</v>
      </c>
      <c r="BC33" s="5">
        <f t="shared" si="212"/>
        <v>3.0801651793872331E-6</v>
      </c>
      <c r="BD33" s="5">
        <f t="shared" si="213"/>
        <v>2.4754939997323811E-5</v>
      </c>
      <c r="BE33" s="5">
        <f t="shared" si="214"/>
        <v>3.6958975386065164E-5</v>
      </c>
      <c r="BF33" s="5">
        <f t="shared" si="215"/>
        <v>2.7589763128802608E-5</v>
      </c>
      <c r="BG33" s="5">
        <f t="shared" si="216"/>
        <v>1.3730449713538915E-5</v>
      </c>
      <c r="BH33" s="5">
        <f t="shared" si="217"/>
        <v>5.1248695518667273E-6</v>
      </c>
      <c r="BI33" s="5">
        <f t="shared" si="218"/>
        <v>1.5302798362243148E-6</v>
      </c>
      <c r="BJ33" s="8">
        <f t="shared" si="219"/>
        <v>0.55076916453003766</v>
      </c>
      <c r="BK33" s="8">
        <f t="shared" si="220"/>
        <v>0.26389841771968603</v>
      </c>
      <c r="BL33" s="8">
        <f t="shared" si="221"/>
        <v>0.1783596202739812</v>
      </c>
      <c r="BM33" s="8">
        <f t="shared" si="222"/>
        <v>0.38567157735587726</v>
      </c>
      <c r="BN33" s="8">
        <f t="shared" si="223"/>
        <v>0.61341406237492024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1.43333333333333</v>
      </c>
      <c r="F34">
        <f>VLOOKUP(B34,home!$B$2:$E$405,3,FALSE)</f>
        <v>0.42</v>
      </c>
      <c r="G34">
        <f>VLOOKUP(C34,away!$B$2:$E$405,4,FALSE)</f>
        <v>0.98</v>
      </c>
      <c r="H34">
        <f>VLOOKUP(A34,away!$A$2:$E$405,3,FALSE)</f>
        <v>1.3888888888888899</v>
      </c>
      <c r="I34">
        <f>VLOOKUP(C34,away!$B$2:$E$405,3,FALSE)</f>
        <v>1.1200000000000001</v>
      </c>
      <c r="J34">
        <f>VLOOKUP(B34,home!$B$2:$E$405,4,FALSE)</f>
        <v>1.3</v>
      </c>
      <c r="K34" s="3">
        <f t="shared" si="168"/>
        <v>0.5899599999999986</v>
      </c>
      <c r="L34" s="3">
        <f t="shared" si="169"/>
        <v>2.0222222222222239</v>
      </c>
      <c r="M34" s="5">
        <f t="shared" si="170"/>
        <v>7.3374250009463085E-2</v>
      </c>
      <c r="N34" s="5">
        <f t="shared" si="171"/>
        <v>4.328787253558275E-2</v>
      </c>
      <c r="O34" s="5">
        <f t="shared" si="172"/>
        <v>0.14837903890802545</v>
      </c>
      <c r="P34" s="5">
        <f t="shared" si="173"/>
        <v>8.7537697794178498E-2</v>
      </c>
      <c r="Q34" s="5">
        <f t="shared" si="174"/>
        <v>1.2769056640546166E-2</v>
      </c>
      <c r="R34" s="5">
        <f t="shared" si="175"/>
        <v>0.1500276948958926</v>
      </c>
      <c r="S34" s="5">
        <f t="shared" si="176"/>
        <v>2.6108779763052592E-2</v>
      </c>
      <c r="T34" s="5">
        <f t="shared" si="177"/>
        <v>2.5821870095326705E-2</v>
      </c>
      <c r="U34" s="5">
        <f t="shared" si="178"/>
        <v>8.8510338880780595E-2</v>
      </c>
      <c r="V34" s="5">
        <f t="shared" si="179"/>
        <v>3.4609514802961812E-3</v>
      </c>
      <c r="W34" s="5">
        <f t="shared" si="180"/>
        <v>2.5110775518855325E-3</v>
      </c>
      <c r="X34" s="5">
        <f t="shared" si="181"/>
        <v>5.0779568271463018E-3</v>
      </c>
      <c r="Y34" s="5">
        <f t="shared" si="182"/>
        <v>5.1343785696701567E-3</v>
      </c>
      <c r="Z34" s="5">
        <f t="shared" si="183"/>
        <v>0.10112977952241654</v>
      </c>
      <c r="AA34" s="5">
        <f t="shared" si="184"/>
        <v>5.9662524727044731E-2</v>
      </c>
      <c r="AB34" s="5">
        <f t="shared" si="185"/>
        <v>1.7599251543983608E-2</v>
      </c>
      <c r="AC34" s="5">
        <f t="shared" si="186"/>
        <v>2.5806373210237986E-4</v>
      </c>
      <c r="AD34" s="5">
        <f t="shared" si="187"/>
        <v>3.7035882812759628E-4</v>
      </c>
      <c r="AE34" s="5">
        <f t="shared" si="188"/>
        <v>7.4894785243580632E-4</v>
      </c>
      <c r="AF34" s="5">
        <f t="shared" si="189"/>
        <v>7.5726949524064957E-4</v>
      </c>
      <c r="AG34" s="5">
        <f t="shared" si="190"/>
        <v>5.1045573382888258E-4</v>
      </c>
      <c r="AH34" s="5">
        <f t="shared" si="191"/>
        <v>5.1126721869666207E-2</v>
      </c>
      <c r="AI34" s="5">
        <f t="shared" si="192"/>
        <v>3.0162720834228208E-2</v>
      </c>
      <c r="AJ34" s="5">
        <f t="shared" si="193"/>
        <v>8.8973993916806136E-3</v>
      </c>
      <c r="AK34" s="5">
        <f t="shared" si="194"/>
        <v>1.7497032483719606E-3</v>
      </c>
      <c r="AL34" s="5">
        <f t="shared" si="195"/>
        <v>1.2315113266303908E-5</v>
      </c>
      <c r="AM34" s="5">
        <f t="shared" si="196"/>
        <v>4.3699378848431253E-5</v>
      </c>
      <c r="AN34" s="5">
        <f t="shared" si="197"/>
        <v>8.836985500460548E-5</v>
      </c>
      <c r="AO34" s="5">
        <f t="shared" si="198"/>
        <v>8.9351742282434553E-5</v>
      </c>
      <c r="AP34" s="5">
        <f t="shared" si="199"/>
        <v>6.0229692945937395E-5</v>
      </c>
      <c r="AQ34" s="5">
        <f t="shared" si="200"/>
        <v>3.0449455878223943E-5</v>
      </c>
      <c r="AR34" s="5">
        <f t="shared" si="201"/>
        <v>2.0677918622842781E-2</v>
      </c>
      <c r="AS34" s="5">
        <f t="shared" si="202"/>
        <v>1.2199144870732299E-2</v>
      </c>
      <c r="AT34" s="5">
        <f t="shared" si="203"/>
        <v>3.5985037539686044E-3</v>
      </c>
      <c r="AU34" s="5">
        <f t="shared" si="204"/>
        <v>7.0765775823043752E-4</v>
      </c>
      <c r="AV34" s="5">
        <f t="shared" si="205"/>
        <v>1.0437244276140697E-4</v>
      </c>
      <c r="AW34" s="5">
        <f t="shared" si="206"/>
        <v>4.0811950879973208E-7</v>
      </c>
      <c r="AX34" s="5">
        <f t="shared" si="207"/>
        <v>4.2968142575700706E-6</v>
      </c>
      <c r="AY34" s="5">
        <f t="shared" si="208"/>
        <v>8.6891132764194819E-6</v>
      </c>
      <c r="AZ34" s="5">
        <f t="shared" si="209"/>
        <v>8.7856589794908208E-6</v>
      </c>
      <c r="BA34" s="5">
        <f t="shared" si="210"/>
        <v>5.9221849417308524E-6</v>
      </c>
      <c r="BB34" s="5">
        <f t="shared" si="211"/>
        <v>2.9939934983194902E-6</v>
      </c>
      <c r="BC34" s="5">
        <f t="shared" si="212"/>
        <v>1.2109040370981051E-6</v>
      </c>
      <c r="BD34" s="5">
        <f t="shared" si="213"/>
        <v>6.9692244247359057E-3</v>
      </c>
      <c r="BE34" s="5">
        <f t="shared" si="214"/>
        <v>4.111563641617186E-3</v>
      </c>
      <c r="BF34" s="5">
        <f t="shared" si="215"/>
        <v>1.2128290430042342E-3</v>
      </c>
      <c r="BG34" s="5">
        <f t="shared" si="216"/>
        <v>2.3850687407025875E-4</v>
      </c>
      <c r="BH34" s="5">
        <f t="shared" si="217"/>
        <v>3.5177378856622383E-5</v>
      </c>
      <c r="BI34" s="5">
        <f t="shared" si="218"/>
        <v>4.1506492860505797E-6</v>
      </c>
      <c r="BJ34" s="8">
        <f t="shared" si="219"/>
        <v>9.7333242923740793E-2</v>
      </c>
      <c r="BK34" s="8">
        <f t="shared" si="220"/>
        <v>0.19076074700563547</v>
      </c>
      <c r="BL34" s="8">
        <f t="shared" si="221"/>
        <v>0.60597444375977971</v>
      </c>
      <c r="BM34" s="8">
        <f t="shared" si="222"/>
        <v>0.47981432143411634</v>
      </c>
      <c r="BN34" s="8">
        <f t="shared" si="223"/>
        <v>0.51537561078368854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1.43333333333333</v>
      </c>
      <c r="F35">
        <f>VLOOKUP(B35,home!$B$2:$E$405,3,FALSE)</f>
        <v>1.1200000000000001</v>
      </c>
      <c r="G35">
        <f>VLOOKUP(C35,away!$B$2:$E$405,4,FALSE)</f>
        <v>1.1200000000000001</v>
      </c>
      <c r="H35">
        <f>VLOOKUP(A35,away!$A$2:$E$405,3,FALSE)</f>
        <v>1.3888888888888899</v>
      </c>
      <c r="I35">
        <f>VLOOKUP(C35,away!$B$2:$E$405,3,FALSE)</f>
        <v>0.7</v>
      </c>
      <c r="J35">
        <f>VLOOKUP(B35,home!$B$2:$E$405,4,FALSE)</f>
        <v>1.01</v>
      </c>
      <c r="K35" s="3">
        <f t="shared" si="168"/>
        <v>1.7979733333333294</v>
      </c>
      <c r="L35" s="3">
        <f t="shared" si="169"/>
        <v>0.98194444444444506</v>
      </c>
      <c r="M35" s="5">
        <f t="shared" si="170"/>
        <v>6.2043608531009646E-2</v>
      </c>
      <c r="N35" s="5">
        <f t="shared" si="171"/>
        <v>0.11155275364252759</v>
      </c>
      <c r="O35" s="5">
        <f t="shared" si="172"/>
        <v>6.0923376710310902E-2</v>
      </c>
      <c r="P35" s="5">
        <f t="shared" si="173"/>
        <v>0.1095386067017598</v>
      </c>
      <c r="Q35" s="5">
        <f t="shared" si="174"/>
        <v>0.10028443815458356</v>
      </c>
      <c r="R35" s="5">
        <f t="shared" si="175"/>
        <v>2.9911685648742942E-2</v>
      </c>
      <c r="S35" s="5">
        <f t="shared" si="176"/>
        <v>4.8347874351013218E-2</v>
      </c>
      <c r="T35" s="5">
        <f t="shared" si="177"/>
        <v>9.8473746910125864E-2</v>
      </c>
      <c r="U35" s="5">
        <f t="shared" si="178"/>
        <v>5.378041315148905E-2</v>
      </c>
      <c r="V35" s="5">
        <f t="shared" si="179"/>
        <v>9.4842946737925746E-3</v>
      </c>
      <c r="W35" s="5">
        <f t="shared" si="180"/>
        <v>6.0102915183418898E-2</v>
      </c>
      <c r="X35" s="5">
        <f t="shared" si="181"/>
        <v>5.9017723659273866E-2</v>
      </c>
      <c r="Y35" s="5">
        <f t="shared" si="182"/>
        <v>2.897606293549073E-2</v>
      </c>
      <c r="Z35" s="5">
        <f t="shared" si="183"/>
        <v>9.7905378489172561E-3</v>
      </c>
      <c r="AA35" s="5">
        <f t="shared" si="184"/>
        <v>1.7603125971343881E-2</v>
      </c>
      <c r="AB35" s="5">
        <f t="shared" si="185"/>
        <v>1.5824975539891838E-2</v>
      </c>
      <c r="AC35" s="5">
        <f t="shared" si="186"/>
        <v>1.0465385241866972E-3</v>
      </c>
      <c r="AD35" s="5">
        <f t="shared" si="187"/>
        <v>2.7015859688845512E-2</v>
      </c>
      <c r="AE35" s="5">
        <f t="shared" si="188"/>
        <v>2.6528073333352484E-2</v>
      </c>
      <c r="AF35" s="5">
        <f t="shared" si="189"/>
        <v>1.3024547115750152E-2</v>
      </c>
      <c r="AG35" s="5">
        <f t="shared" si="190"/>
        <v>4.2631272272385945E-3</v>
      </c>
      <c r="AH35" s="5">
        <f t="shared" si="191"/>
        <v>2.4034410622168416E-3</v>
      </c>
      <c r="AI35" s="5">
        <f t="shared" si="192"/>
        <v>4.3213229381042122E-3</v>
      </c>
      <c r="AJ35" s="5">
        <f t="shared" si="193"/>
        <v>3.8848117037165049E-3</v>
      </c>
      <c r="AK35" s="5">
        <f t="shared" si="194"/>
        <v>2.3282626161011642E-3</v>
      </c>
      <c r="AL35" s="5">
        <f t="shared" si="195"/>
        <v>7.3906966092619281E-5</v>
      </c>
      <c r="AM35" s="5">
        <f t="shared" si="196"/>
        <v>9.7147590595238198E-3</v>
      </c>
      <c r="AN35" s="5">
        <f t="shared" si="197"/>
        <v>9.5393536876157582E-3</v>
      </c>
      <c r="AO35" s="5">
        <f t="shared" si="198"/>
        <v>4.6835576785724618E-3</v>
      </c>
      <c r="AP35" s="5">
        <f t="shared" si="199"/>
        <v>1.5329978142364505E-3</v>
      </c>
      <c r="AQ35" s="5">
        <f t="shared" si="200"/>
        <v>3.763296717587399E-4</v>
      </c>
      <c r="AR35" s="5">
        <f t="shared" si="201"/>
        <v>4.7200911971869683E-4</v>
      </c>
      <c r="AS35" s="5">
        <f t="shared" si="202"/>
        <v>8.4865981034435583E-4</v>
      </c>
      <c r="AT35" s="5">
        <f t="shared" si="203"/>
        <v>7.6293385403543659E-4</v>
      </c>
      <c r="AU35" s="5">
        <f t="shared" si="204"/>
        <v>4.5724490821764583E-4</v>
      </c>
      <c r="AV35" s="5">
        <f t="shared" si="205"/>
        <v>2.0552853794444324E-4</v>
      </c>
      <c r="AW35" s="5">
        <f t="shared" si="206"/>
        <v>3.6245411730997177E-6</v>
      </c>
      <c r="AX35" s="5">
        <f t="shared" si="207"/>
        <v>2.9111462881303662E-3</v>
      </c>
      <c r="AY35" s="5">
        <f t="shared" si="208"/>
        <v>2.8585839245946808E-3</v>
      </c>
      <c r="AZ35" s="5">
        <f t="shared" si="209"/>
        <v>1.4034853018669727E-3</v>
      </c>
      <c r="BA35" s="5">
        <f t="shared" si="210"/>
        <v>4.5938153167590298E-4</v>
      </c>
      <c r="BB35" s="5">
        <f t="shared" si="211"/>
        <v>1.1277178572738316E-4</v>
      </c>
      <c r="BC35" s="5">
        <f t="shared" si="212"/>
        <v>2.2147125697016662E-5</v>
      </c>
      <c r="BD35" s="5">
        <f t="shared" si="213"/>
        <v>7.7247788805814518E-5</v>
      </c>
      <c r="BE35" s="5">
        <f t="shared" si="214"/>
        <v>1.3888946433181936E-4</v>
      </c>
      <c r="BF35" s="5">
        <f t="shared" si="215"/>
        <v>1.2485977657478097E-4</v>
      </c>
      <c r="BG35" s="5">
        <f t="shared" si="216"/>
        <v>7.4831516229137876E-5</v>
      </c>
      <c r="BH35" s="5">
        <f t="shared" si="217"/>
        <v>3.3636267668222542E-5</v>
      </c>
      <c r="BI35" s="5">
        <f t="shared" si="218"/>
        <v>1.2095422460065238E-5</v>
      </c>
      <c r="BJ35" s="8">
        <f t="shared" si="219"/>
        <v>0.56285376172000678</v>
      </c>
      <c r="BK35" s="8">
        <f t="shared" si="220"/>
        <v>0.23339341367244926</v>
      </c>
      <c r="BL35" s="8">
        <f t="shared" si="221"/>
        <v>0.19418935180824778</v>
      </c>
      <c r="BM35" s="8">
        <f t="shared" si="222"/>
        <v>0.5231176362772646</v>
      </c>
      <c r="BN35" s="8">
        <f t="shared" si="223"/>
        <v>0.47425446938893445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1.43333333333333</v>
      </c>
      <c r="F36">
        <f>VLOOKUP(B36,home!$B$2:$E$405,3,FALSE)</f>
        <v>0.42</v>
      </c>
      <c r="G36">
        <f>VLOOKUP(C36,away!$B$2:$E$405,4,FALSE)</f>
        <v>0.56000000000000005</v>
      </c>
      <c r="H36">
        <f>VLOOKUP(A36,away!$A$2:$E$405,3,FALSE)</f>
        <v>1.3888888888888899</v>
      </c>
      <c r="I36">
        <f>VLOOKUP(C36,away!$B$2:$E$405,3,FALSE)</f>
        <v>1.1200000000000001</v>
      </c>
      <c r="J36">
        <f>VLOOKUP(B36,home!$B$2:$E$405,4,FALSE)</f>
        <v>1.58</v>
      </c>
      <c r="K36" s="3">
        <f t="shared" si="168"/>
        <v>0.3371199999999992</v>
      </c>
      <c r="L36" s="3">
        <f t="shared" si="169"/>
        <v>2.4577777777777801</v>
      </c>
      <c r="M36" s="5">
        <f t="shared" si="170"/>
        <v>6.1121121950170609E-2</v>
      </c>
      <c r="N36" s="5">
        <f t="shared" si="171"/>
        <v>2.0605152631841466E-2</v>
      </c>
      <c r="O36" s="5">
        <f t="shared" si="172"/>
        <v>0.15022213528197501</v>
      </c>
      <c r="P36" s="5">
        <f t="shared" si="173"/>
        <v>5.0642886246259289E-2</v>
      </c>
      <c r="Q36" s="5">
        <f t="shared" si="174"/>
        <v>3.4732045276231883E-3</v>
      </c>
      <c r="R36" s="5">
        <f t="shared" si="175"/>
        <v>0.18460631291318283</v>
      </c>
      <c r="S36" s="5">
        <f t="shared" si="176"/>
        <v>1.0490243984078239E-2</v>
      </c>
      <c r="T36" s="5">
        <f t="shared" si="177"/>
        <v>8.5363649056694451E-3</v>
      </c>
      <c r="U36" s="5">
        <f t="shared" si="178"/>
        <v>6.2234480209292044E-2</v>
      </c>
      <c r="V36" s="5">
        <f t="shared" si="179"/>
        <v>9.6576221812720282E-4</v>
      </c>
      <c r="W36" s="5">
        <f t="shared" si="180"/>
        <v>3.9029557011744222E-4</v>
      </c>
      <c r="X36" s="5">
        <f t="shared" si="181"/>
        <v>9.5925977899975886E-4</v>
      </c>
      <c r="Y36" s="5">
        <f t="shared" si="182"/>
        <v>1.178823683970816E-3</v>
      </c>
      <c r="Z36" s="5">
        <f t="shared" si="183"/>
        <v>0.15124043117183733</v>
      </c>
      <c r="AA36" s="5">
        <f t="shared" si="184"/>
        <v>5.0986174156649675E-2</v>
      </c>
      <c r="AB36" s="5">
        <f t="shared" si="185"/>
        <v>8.5942295158448478E-3</v>
      </c>
      <c r="AC36" s="5">
        <f t="shared" si="186"/>
        <v>5.0012361309221719E-5</v>
      </c>
      <c r="AD36" s="5">
        <f t="shared" si="187"/>
        <v>3.2894110649497933E-5</v>
      </c>
      <c r="AE36" s="5">
        <f t="shared" si="188"/>
        <v>8.0846414174099454E-5</v>
      </c>
      <c r="AF36" s="5">
        <f t="shared" si="189"/>
        <v>9.9351260085060101E-5</v>
      </c>
      <c r="AG36" s="5">
        <f t="shared" si="190"/>
        <v>8.1394439743760421E-5</v>
      </c>
      <c r="AH36" s="5">
        <f t="shared" si="191"/>
        <v>9.2928842708917894E-2</v>
      </c>
      <c r="AI36" s="5">
        <f t="shared" si="192"/>
        <v>3.1328171454030322E-2</v>
      </c>
      <c r="AJ36" s="5">
        <f t="shared" si="193"/>
        <v>5.2806765802913382E-3</v>
      </c>
      <c r="AK36" s="5">
        <f t="shared" si="194"/>
        <v>5.9340722958260391E-4</v>
      </c>
      <c r="AL36" s="5">
        <f t="shared" si="195"/>
        <v>1.6575417753323273E-6</v>
      </c>
      <c r="AM36" s="5">
        <f t="shared" si="196"/>
        <v>2.2178525164317438E-6</v>
      </c>
      <c r="AN36" s="5">
        <f t="shared" si="197"/>
        <v>5.4509886292744685E-6</v>
      </c>
      <c r="AO36" s="5">
        <f t="shared" si="198"/>
        <v>6.6986593599750759E-6</v>
      </c>
      <c r="AP36" s="5">
        <f t="shared" si="199"/>
        <v>5.4879387052832899E-6</v>
      </c>
      <c r="AQ36" s="5">
        <f t="shared" si="200"/>
        <v>3.3720334489129574E-6</v>
      </c>
      <c r="AR36" s="5">
        <f t="shared" si="201"/>
        <v>4.567968890491704E-2</v>
      </c>
      <c r="AS36" s="5">
        <f t="shared" si="202"/>
        <v>1.5399536723625595E-2</v>
      </c>
      <c r="AT36" s="5">
        <f t="shared" si="203"/>
        <v>2.5957459101343238E-3</v>
      </c>
      <c r="AU36" s="5">
        <f t="shared" si="204"/>
        <v>2.9169262040816042E-4</v>
      </c>
      <c r="AV36" s="5">
        <f t="shared" si="205"/>
        <v>2.4583854047999691E-5</v>
      </c>
      <c r="AW36" s="5">
        <f t="shared" si="206"/>
        <v>3.8149523119125719E-8</v>
      </c>
      <c r="AX36" s="5">
        <f t="shared" si="207"/>
        <v>1.2461374005657795E-7</v>
      </c>
      <c r="AY36" s="5">
        <f t="shared" si="208"/>
        <v>3.0627288111683414E-7</v>
      </c>
      <c r="AZ36" s="5">
        <f t="shared" si="209"/>
        <v>3.7637534057246544E-7</v>
      </c>
      <c r="BA36" s="5">
        <f t="shared" si="210"/>
        <v>3.0834898272084975E-7</v>
      </c>
      <c r="BB36" s="5">
        <f t="shared" si="211"/>
        <v>1.8946331938292226E-7</v>
      </c>
      <c r="BC36" s="5">
        <f t="shared" si="212"/>
        <v>9.3131747216672151E-8</v>
      </c>
      <c r="BD36" s="5">
        <f t="shared" si="213"/>
        <v>1.8711754047717879E-2</v>
      </c>
      <c r="BE36" s="5">
        <f t="shared" si="214"/>
        <v>6.3081065245666357E-3</v>
      </c>
      <c r="BF36" s="5">
        <f t="shared" si="215"/>
        <v>1.0632944357809493E-3</v>
      </c>
      <c r="BG36" s="5">
        <f t="shared" si="216"/>
        <v>1.1948594006349096E-4</v>
      </c>
      <c r="BH36" s="5">
        <f t="shared" si="217"/>
        <v>1.0070275028550989E-5</v>
      </c>
      <c r="BI36" s="5">
        <f t="shared" si="218"/>
        <v>6.7897822352502032E-7</v>
      </c>
      <c r="BJ36" s="8">
        <f t="shared" si="219"/>
        <v>3.5462213001545478E-2</v>
      </c>
      <c r="BK36" s="8">
        <f t="shared" si="220"/>
        <v>0.12327199057460102</v>
      </c>
      <c r="BL36" s="8">
        <f t="shared" si="221"/>
        <v>0.67697906826428056</v>
      </c>
      <c r="BM36" s="8">
        <f t="shared" si="222"/>
        <v>0.51628262133785408</v>
      </c>
      <c r="BN36" s="8">
        <f t="shared" si="223"/>
        <v>0.47067081355105234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1.44444444444444</v>
      </c>
      <c r="F37">
        <f>VLOOKUP(B37,home!$B$2:$E$405,3,FALSE)</f>
        <v>0.69</v>
      </c>
      <c r="G37">
        <f>VLOOKUP(C37,away!$B$2:$E$405,4,FALSE)</f>
        <v>0.42</v>
      </c>
      <c r="H37">
        <f>VLOOKUP(A37,away!$A$2:$E$405,3,FALSE)</f>
        <v>1.0185185185185199</v>
      </c>
      <c r="I37">
        <f>VLOOKUP(C37,away!$B$2:$E$405,3,FALSE)</f>
        <v>0.69</v>
      </c>
      <c r="J37">
        <f>VLOOKUP(B37,home!$B$2:$E$405,4,FALSE)</f>
        <v>0.98</v>
      </c>
      <c r="K37" s="3">
        <f t="shared" si="168"/>
        <v>0.41859999999999864</v>
      </c>
      <c r="L37" s="3">
        <f t="shared" si="169"/>
        <v>0.68872222222222312</v>
      </c>
      <c r="M37" s="5">
        <f t="shared" si="170"/>
        <v>0.33044262934322133</v>
      </c>
      <c r="N37" s="5">
        <f t="shared" si="171"/>
        <v>0.138323284643072</v>
      </c>
      <c r="O37" s="5">
        <f t="shared" si="172"/>
        <v>0.22758318199821778</v>
      </c>
      <c r="P37" s="5">
        <f t="shared" si="173"/>
        <v>9.526631998445366E-2</v>
      </c>
      <c r="Q37" s="5">
        <f t="shared" si="174"/>
        <v>2.8951063475794875E-2</v>
      </c>
      <c r="R37" s="5">
        <f t="shared" si="175"/>
        <v>7.8370797423108596E-2</v>
      </c>
      <c r="S37" s="5">
        <f t="shared" si="176"/>
        <v>6.8662991072148197E-3</v>
      </c>
      <c r="T37" s="5">
        <f t="shared" si="177"/>
        <v>1.9939240772746086E-2</v>
      </c>
      <c r="U37" s="5">
        <f t="shared" si="178"/>
        <v>3.2806015801313149E-2</v>
      </c>
      <c r="V37" s="5">
        <f t="shared" si="179"/>
        <v>2.1994977839169533E-4</v>
      </c>
      <c r="W37" s="5">
        <f t="shared" si="180"/>
        <v>4.0396383903225658E-3</v>
      </c>
      <c r="X37" s="5">
        <f t="shared" si="181"/>
        <v>2.7821887291571618E-3</v>
      </c>
      <c r="Y37" s="5">
        <f t="shared" si="182"/>
        <v>9.5807760209337157E-4</v>
      </c>
      <c r="Z37" s="5">
        <f t="shared" si="183"/>
        <v>1.7991903252857017E-2</v>
      </c>
      <c r="AA37" s="5">
        <f t="shared" si="184"/>
        <v>7.5314107016459216E-3</v>
      </c>
      <c r="AB37" s="5">
        <f t="shared" si="185"/>
        <v>1.5763242598544863E-3</v>
      </c>
      <c r="AC37" s="5">
        <f t="shared" si="186"/>
        <v>3.9632080027061193E-6</v>
      </c>
      <c r="AD37" s="5">
        <f t="shared" si="187"/>
        <v>4.2274815754725505E-4</v>
      </c>
      <c r="AE37" s="5">
        <f t="shared" si="188"/>
        <v>2.9115605050629597E-4</v>
      </c>
      <c r="AF37" s="5">
        <f t="shared" si="189"/>
        <v>1.0026282105907099E-4</v>
      </c>
      <c r="AG37" s="5">
        <f t="shared" si="190"/>
        <v>2.3017744308690836E-5</v>
      </c>
      <c r="AH37" s="5">
        <f t="shared" si="191"/>
        <v>3.0978558975787314E-3</v>
      </c>
      <c r="AI37" s="5">
        <f t="shared" si="192"/>
        <v>1.2967624787264527E-3</v>
      </c>
      <c r="AJ37" s="5">
        <f t="shared" si="193"/>
        <v>2.714123867974457E-4</v>
      </c>
      <c r="AK37" s="5">
        <f t="shared" si="194"/>
        <v>3.7871075037803469E-5</v>
      </c>
      <c r="AL37" s="5">
        <f t="shared" si="195"/>
        <v>4.5703575534570365E-8</v>
      </c>
      <c r="AM37" s="5">
        <f t="shared" si="196"/>
        <v>3.5392475749856085E-5</v>
      </c>
      <c r="AN37" s="5">
        <f t="shared" si="197"/>
        <v>2.4375584548387027E-5</v>
      </c>
      <c r="AO37" s="5">
        <f t="shared" si="198"/>
        <v>8.394003379065397E-6</v>
      </c>
      <c r="AP37" s="5">
        <f t="shared" si="199"/>
        <v>1.9270455535235908E-6</v>
      </c>
      <c r="AQ37" s="5">
        <f t="shared" si="200"/>
        <v>3.3179977398655533E-7</v>
      </c>
      <c r="AR37" s="5">
        <f t="shared" si="201"/>
        <v>4.2671243958092883E-4</v>
      </c>
      <c r="AS37" s="5">
        <f t="shared" si="202"/>
        <v>1.7862182720857622E-4</v>
      </c>
      <c r="AT37" s="5">
        <f t="shared" si="203"/>
        <v>3.7385548434754881E-5</v>
      </c>
      <c r="AU37" s="5">
        <f t="shared" si="204"/>
        <v>5.2165301915961154E-6</v>
      </c>
      <c r="AV37" s="5">
        <f t="shared" si="205"/>
        <v>5.459098845505316E-7</v>
      </c>
      <c r="AW37" s="5">
        <f t="shared" si="206"/>
        <v>3.660083530287122E-10</v>
      </c>
      <c r="AX37" s="5">
        <f t="shared" si="207"/>
        <v>2.4692150581482848E-6</v>
      </c>
      <c r="AY37" s="5">
        <f t="shared" si="208"/>
        <v>1.7006032819924626E-6</v>
      </c>
      <c r="AZ37" s="5">
        <f t="shared" si="209"/>
        <v>5.8562163574612737E-7</v>
      </c>
      <c r="BA37" s="5">
        <f t="shared" si="210"/>
        <v>1.3444354478416208E-7</v>
      </c>
      <c r="BB37" s="5">
        <f t="shared" si="211"/>
        <v>2.3148564231795265E-8</v>
      </c>
      <c r="BC37" s="5">
        <f t="shared" si="212"/>
        <v>3.1885861197951819E-9</v>
      </c>
      <c r="BD37" s="5">
        <f t="shared" si="213"/>
        <v>4.8981056606340564E-5</v>
      </c>
      <c r="BE37" s="5">
        <f t="shared" si="214"/>
        <v>2.0503470295414093E-5</v>
      </c>
      <c r="BF37" s="5">
        <f t="shared" si="215"/>
        <v>4.291376332830156E-6</v>
      </c>
      <c r="BG37" s="5">
        <f t="shared" si="216"/>
        <v>5.987900443075659E-7</v>
      </c>
      <c r="BH37" s="5">
        <f t="shared" si="217"/>
        <v>6.2663378136786548E-8</v>
      </c>
      <c r="BI37" s="5">
        <f t="shared" si="218"/>
        <v>5.2461780176117547E-9</v>
      </c>
      <c r="BJ37" s="8">
        <f t="shared" si="219"/>
        <v>0.19590601551628323</v>
      </c>
      <c r="BK37" s="8">
        <f t="shared" si="220"/>
        <v>0.43280090772814173</v>
      </c>
      <c r="BL37" s="8">
        <f t="shared" si="221"/>
        <v>0.35329455688041583</v>
      </c>
      <c r="BM37" s="8">
        <f t="shared" si="222"/>
        <v>0.10105440627255588</v>
      </c>
      <c r="BN37" s="8">
        <f t="shared" si="223"/>
        <v>0.89893727686786828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1.44444444444444</v>
      </c>
      <c r="F38">
        <f>VLOOKUP(B38,home!$B$2:$E$405,3,FALSE)</f>
        <v>0.97</v>
      </c>
      <c r="G38">
        <f>VLOOKUP(C38,away!$B$2:$E$405,4,FALSE)</f>
        <v>1.04</v>
      </c>
      <c r="H38">
        <f>VLOOKUP(A38,away!$A$2:$E$405,3,FALSE)</f>
        <v>1.0185185185185199</v>
      </c>
      <c r="I38">
        <f>VLOOKUP(C38,away!$B$2:$E$405,3,FALSE)</f>
        <v>1.04</v>
      </c>
      <c r="J38">
        <f>VLOOKUP(B38,home!$B$2:$E$405,4,FALSE)</f>
        <v>1.18</v>
      </c>
      <c r="K38" s="3">
        <f t="shared" si="168"/>
        <v>1.4571555555555511</v>
      </c>
      <c r="L38" s="3">
        <f t="shared" si="169"/>
        <v>1.2499259259259274</v>
      </c>
      <c r="M38" s="5">
        <f t="shared" si="170"/>
        <v>6.6731279265408713E-2</v>
      </c>
      <c r="N38" s="5">
        <f t="shared" si="171"/>
        <v>9.7237854310919261E-2</v>
      </c>
      <c r="O38" s="5">
        <f t="shared" si="172"/>
        <v>8.3409156024037617E-2</v>
      </c>
      <c r="P38" s="5">
        <f t="shared" si="173"/>
        <v>0.12154011508462619</v>
      </c>
      <c r="Q38" s="5">
        <f t="shared" si="174"/>
        <v>7.0845339809728652E-2</v>
      </c>
      <c r="R38" s="5">
        <f t="shared" si="175"/>
        <v>5.2127633287022704E-2</v>
      </c>
      <c r="S38" s="5">
        <f t="shared" si="176"/>
        <v>5.5341362167027647E-2</v>
      </c>
      <c r="T38" s="5">
        <f t="shared" si="177"/>
        <v>8.8551426959212046E-2</v>
      </c>
      <c r="U38" s="5">
        <f t="shared" si="178"/>
        <v>7.5958070442147613E-2</v>
      </c>
      <c r="V38" s="5">
        <f t="shared" si="179"/>
        <v>1.1199471473520904E-2</v>
      </c>
      <c r="W38" s="5">
        <f t="shared" si="180"/>
        <v>3.4410893496322321E-2</v>
      </c>
      <c r="X38" s="5">
        <f t="shared" si="181"/>
        <v>4.3011067915329146E-2</v>
      </c>
      <c r="Y38" s="5">
        <f t="shared" si="182"/>
        <v>2.6880324444565375E-2</v>
      </c>
      <c r="Z38" s="5">
        <f t="shared" si="183"/>
        <v>2.1718560100869679E-2</v>
      </c>
      <c r="AA38" s="5">
        <f t="shared" si="184"/>
        <v>3.1647320509649385E-2</v>
      </c>
      <c r="AB38" s="5">
        <f t="shared" si="185"/>
        <v>2.305753444954137E-2</v>
      </c>
      <c r="AC38" s="5">
        <f t="shared" si="186"/>
        <v>1.2748753908614126E-3</v>
      </c>
      <c r="AD38" s="5">
        <f t="shared" si="187"/>
        <v>1.2535506157449118E-2</v>
      </c>
      <c r="AE38" s="5">
        <f t="shared" si="188"/>
        <v>1.5668454140799752E-2</v>
      </c>
      <c r="AF38" s="5">
        <f t="shared" si="189"/>
        <v>9.7922035248835353E-3</v>
      </c>
      <c r="AG38" s="5">
        <f t="shared" si="190"/>
        <v>4.079843019231727E-3</v>
      </c>
      <c r="AH38" s="5">
        <f t="shared" si="191"/>
        <v>6.7866478359643635E-3</v>
      </c>
      <c r="AI38" s="5">
        <f t="shared" si="192"/>
        <v>9.8892015977745315E-3</v>
      </c>
      <c r="AJ38" s="5">
        <f t="shared" si="193"/>
        <v>7.2050525241029954E-3</v>
      </c>
      <c r="AK38" s="5">
        <f t="shared" si="194"/>
        <v>3.4996274378554086E-3</v>
      </c>
      <c r="AL38" s="5">
        <f t="shared" si="195"/>
        <v>9.2879083649861224E-5</v>
      </c>
      <c r="AM38" s="5">
        <f t="shared" si="196"/>
        <v>3.6532364878055562E-3</v>
      </c>
      <c r="AN38" s="5">
        <f t="shared" si="197"/>
        <v>4.5662749996467425E-3</v>
      </c>
      <c r="AO38" s="5">
        <f t="shared" si="198"/>
        <v>2.8537527534829355E-3</v>
      </c>
      <c r="AP38" s="5">
        <f t="shared" si="199"/>
        <v>1.1889931842536073E-3</v>
      </c>
      <c r="AQ38" s="5">
        <f t="shared" si="200"/>
        <v>3.71538351686952E-4</v>
      </c>
      <c r="AR38" s="5">
        <f t="shared" si="201"/>
        <v>1.6965614160601888E-3</v>
      </c>
      <c r="AS38" s="5">
        <f t="shared" si="202"/>
        <v>2.472153892753297E-3</v>
      </c>
      <c r="AT38" s="5">
        <f t="shared" si="203"/>
        <v>1.8011563895068746E-3</v>
      </c>
      <c r="AU38" s="5">
        <f t="shared" si="204"/>
        <v>8.7485501313144017E-4</v>
      </c>
      <c r="AV38" s="5">
        <f t="shared" si="205"/>
        <v>3.1869996067252583E-4</v>
      </c>
      <c r="AW38" s="5">
        <f t="shared" si="206"/>
        <v>4.699001827439352E-6</v>
      </c>
      <c r="AX38" s="5">
        <f t="shared" si="207"/>
        <v>8.8722230732735444E-4</v>
      </c>
      <c r="AY38" s="5">
        <f t="shared" si="208"/>
        <v>1.1089621639882811E-3</v>
      </c>
      <c r="AZ38" s="5">
        <f t="shared" si="209"/>
        <v>6.9306027981993654E-4</v>
      </c>
      <c r="BA38" s="5">
        <f t="shared" si="210"/>
        <v>2.8875800399213878E-4</v>
      </c>
      <c r="BB38" s="5">
        <f t="shared" si="211"/>
        <v>9.023152887709923E-5</v>
      </c>
      <c r="BC38" s="5">
        <f t="shared" si="212"/>
        <v>2.2556545455884052E-5</v>
      </c>
      <c r="BD38" s="5">
        <f t="shared" si="213"/>
        <v>3.5342934980987193E-4</v>
      </c>
      <c r="BE38" s="5">
        <f t="shared" si="214"/>
        <v>5.1500154057184115E-4</v>
      </c>
      <c r="BF38" s="5">
        <f t="shared" si="215"/>
        <v>3.7521867798196302E-4</v>
      </c>
      <c r="BG38" s="5">
        <f t="shared" si="216"/>
        <v>1.8225066038987558E-4</v>
      </c>
      <c r="BH38" s="5">
        <f t="shared" si="217"/>
        <v>6.6391890572693832E-5</v>
      </c>
      <c r="BI38" s="5">
        <f t="shared" si="218"/>
        <v>1.9348662438367386E-5</v>
      </c>
      <c r="BJ38" s="8">
        <f t="shared" si="219"/>
        <v>0.41873750038477742</v>
      </c>
      <c r="BK38" s="8">
        <f t="shared" si="220"/>
        <v>0.25728894462908297</v>
      </c>
      <c r="BL38" s="8">
        <f t="shared" si="221"/>
        <v>0.30225531156198487</v>
      </c>
      <c r="BM38" s="8">
        <f t="shared" si="222"/>
        <v>0.50700467573281116</v>
      </c>
      <c r="BN38" s="8">
        <f t="shared" si="223"/>
        <v>0.49189137778174313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1.1680672268907599</v>
      </c>
      <c r="F39">
        <f>VLOOKUP(B39,home!$B$2:$E$405,3,FALSE)</f>
        <v>1.57</v>
      </c>
      <c r="G39">
        <f>VLOOKUP(C39,away!$B$2:$E$405,4,FALSE)</f>
        <v>1.43</v>
      </c>
      <c r="H39">
        <f>VLOOKUP(A39,away!$A$2:$E$405,3,FALSE)</f>
        <v>1.04201680672269</v>
      </c>
      <c r="I39">
        <f>VLOOKUP(C39,away!$B$2:$E$405,3,FALSE)</f>
        <v>0.28999999999999998</v>
      </c>
      <c r="J39">
        <f>VLOOKUP(B39,home!$B$2:$E$405,4,FALSE)</f>
        <v>0.64</v>
      </c>
      <c r="K39" s="3">
        <f t="shared" si="168"/>
        <v>2.6224277310924453</v>
      </c>
      <c r="L39" s="3">
        <f t="shared" si="169"/>
        <v>0.19339831932773127</v>
      </c>
      <c r="M39" s="5">
        <f t="shared" si="170"/>
        <v>5.9855254854670706E-2</v>
      </c>
      <c r="N39" s="5">
        <f t="shared" si="171"/>
        <v>0.15696608018249417</v>
      </c>
      <c r="O39" s="5">
        <f t="shared" si="172"/>
        <v>1.157590569182634E-2</v>
      </c>
      <c r="P39" s="5">
        <f t="shared" si="173"/>
        <v>3.0356976098756271E-2</v>
      </c>
      <c r="Q39" s="5">
        <f t="shared" si="174"/>
        <v>0.20581610075572654</v>
      </c>
      <c r="R39" s="5">
        <f t="shared" si="175"/>
        <v>1.1193803527477662E-3</v>
      </c>
      <c r="S39" s="5">
        <f t="shared" si="176"/>
        <v>3.8490605382016365E-3</v>
      </c>
      <c r="T39" s="5">
        <f t="shared" si="177"/>
        <v>3.9804487976744511E-2</v>
      </c>
      <c r="U39" s="5">
        <f t="shared" si="178"/>
        <v>2.9354940786857852E-3</v>
      </c>
      <c r="V39" s="5">
        <f t="shared" si="179"/>
        <v>2.1690444731963277E-4</v>
      </c>
      <c r="W39" s="5">
        <f t="shared" si="180"/>
        <v>0.17991261670904468</v>
      </c>
      <c r="X39" s="5">
        <f t="shared" si="181"/>
        <v>3.4794797697383542E-2</v>
      </c>
      <c r="Y39" s="5">
        <f t="shared" si="182"/>
        <v>3.3646276980111947E-3</v>
      </c>
      <c r="Z39" s="5">
        <f t="shared" si="183"/>
        <v>7.2162092969966975E-5</v>
      </c>
      <c r="AA39" s="5">
        <f t="shared" si="184"/>
        <v>1.8923987373811258E-4</v>
      </c>
      <c r="AB39" s="5">
        <f t="shared" si="185"/>
        <v>2.4813394635962976E-4</v>
      </c>
      <c r="AC39" s="5">
        <f t="shared" si="186"/>
        <v>6.8755065229688628E-6</v>
      </c>
      <c r="AD39" s="5">
        <f t="shared" si="187"/>
        <v>0.11795195880780122</v>
      </c>
      <c r="AE39" s="5">
        <f t="shared" si="188"/>
        <v>2.2811710594842542E-2</v>
      </c>
      <c r="AF39" s="5">
        <f t="shared" si="189"/>
        <v>2.205873245016574E-3</v>
      </c>
      <c r="AG39" s="5">
        <f t="shared" si="190"/>
        <v>1.4220405941207137E-4</v>
      </c>
      <c r="AH39" s="5">
        <f t="shared" si="191"/>
        <v>3.4890068748907764E-6</v>
      </c>
      <c r="AI39" s="5">
        <f t="shared" si="192"/>
        <v>9.149668382685761E-6</v>
      </c>
      <c r="AJ39" s="5">
        <f t="shared" si="193"/>
        <v>1.1997172048527454E-5</v>
      </c>
      <c r="AK39" s="5">
        <f t="shared" si="194"/>
        <v>1.0487238891581851E-5</v>
      </c>
      <c r="AL39" s="5">
        <f t="shared" si="195"/>
        <v>1.3948288262501423E-7</v>
      </c>
      <c r="AM39" s="5">
        <f t="shared" si="196"/>
        <v>6.1864097542850327E-2</v>
      </c>
      <c r="AN39" s="5">
        <f t="shared" si="197"/>
        <v>1.1964412491514082E-2</v>
      </c>
      <c r="AO39" s="5">
        <f t="shared" si="198"/>
        <v>1.1569486338012683E-3</v>
      </c>
      <c r="AP39" s="5">
        <f t="shared" si="199"/>
        <v>7.45839737752267E-5</v>
      </c>
      <c r="AQ39" s="5">
        <f t="shared" si="200"/>
        <v>3.6061037942281069E-6</v>
      </c>
      <c r="AR39" s="5">
        <f t="shared" si="201"/>
        <v>1.3495361314535528E-7</v>
      </c>
      <c r="AS39" s="5">
        <f t="shared" si="202"/>
        <v>3.5390609752350162E-7</v>
      </c>
      <c r="AT39" s="5">
        <f t="shared" si="203"/>
        <v>4.640465821741691E-7</v>
      </c>
      <c r="AU39" s="5">
        <f t="shared" si="204"/>
        <v>4.0564287520407006E-7</v>
      </c>
      <c r="AV39" s="5">
        <f t="shared" si="205"/>
        <v>2.6594228121380639E-7</v>
      </c>
      <c r="AW39" s="5">
        <f t="shared" si="206"/>
        <v>1.9650546715266411E-9</v>
      </c>
      <c r="AX39" s="5">
        <f t="shared" si="207"/>
        <v>2.7039020825896456E-2</v>
      </c>
      <c r="AY39" s="5">
        <f t="shared" si="208"/>
        <v>5.2293011839958979E-3</v>
      </c>
      <c r="AZ39" s="5">
        <f t="shared" si="209"/>
        <v>5.0566903012166085E-4</v>
      </c>
      <c r="BA39" s="5">
        <f t="shared" si="210"/>
        <v>3.2598513520537706E-5</v>
      </c>
      <c r="BB39" s="5">
        <f t="shared" si="211"/>
        <v>1.5761244318635791E-6</v>
      </c>
      <c r="BC39" s="5">
        <f t="shared" si="212"/>
        <v>6.0963963234758332E-8</v>
      </c>
      <c r="BD39" s="5">
        <f t="shared" si="213"/>
        <v>4.3499669949194165E-9</v>
      </c>
      <c r="BE39" s="5">
        <f t="shared" si="214"/>
        <v>1.1407474076813548E-8</v>
      </c>
      <c r="BF39" s="5">
        <f t="shared" si="215"/>
        <v>1.495763818037702E-8</v>
      </c>
      <c r="BG39" s="5">
        <f t="shared" si="216"/>
        <v>1.3075108385289282E-8</v>
      </c>
      <c r="BH39" s="5">
        <f t="shared" si="217"/>
        <v>8.5721317041554952E-9</v>
      </c>
      <c r="BI39" s="5">
        <f t="shared" si="218"/>
        <v>4.4959591791108213E-9</v>
      </c>
      <c r="BJ39" s="8">
        <f t="shared" si="219"/>
        <v>0.87164233311414174</v>
      </c>
      <c r="BK39" s="8">
        <f t="shared" si="220"/>
        <v>9.9514512112349726E-2</v>
      </c>
      <c r="BL39" s="8">
        <f t="shared" si="221"/>
        <v>1.6104958379283104E-2</v>
      </c>
      <c r="BM39" s="8">
        <f t="shared" si="222"/>
        <v>0.51641496854358149</v>
      </c>
      <c r="BN39" s="8">
        <f t="shared" si="223"/>
        <v>0.46568969793622184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1.3333333333333299</v>
      </c>
      <c r="F40">
        <f>VLOOKUP(B40,home!$B$2:$E$405,3,FALSE)</f>
        <v>0.75</v>
      </c>
      <c r="G40">
        <f>VLOOKUP(C40,away!$B$2:$E$405,4,FALSE)</f>
        <v>1.31</v>
      </c>
      <c r="H40">
        <f>VLOOKUP(A40,away!$A$2:$E$405,3,FALSE)</f>
        <v>1.3333333333333299</v>
      </c>
      <c r="I40">
        <f>VLOOKUP(C40,away!$B$2:$E$405,3,FALSE)</f>
        <v>0.38</v>
      </c>
      <c r="J40">
        <f>VLOOKUP(B40,home!$B$2:$E$405,4,FALSE)</f>
        <v>0.75</v>
      </c>
      <c r="K40" s="3">
        <f t="shared" si="168"/>
        <v>1.3099999999999967</v>
      </c>
      <c r="L40" s="3">
        <f t="shared" si="169"/>
        <v>0.37999999999999901</v>
      </c>
      <c r="M40" s="5">
        <f t="shared" si="170"/>
        <v>0.18451952399299007</v>
      </c>
      <c r="N40" s="5">
        <f t="shared" si="171"/>
        <v>0.24172057643081635</v>
      </c>
      <c r="O40" s="5">
        <f t="shared" si="172"/>
        <v>7.011741911733603E-2</v>
      </c>
      <c r="P40" s="5">
        <f t="shared" si="173"/>
        <v>9.1853819043709956E-2</v>
      </c>
      <c r="Q40" s="5">
        <f t="shared" si="174"/>
        <v>0.15832697756218433</v>
      </c>
      <c r="R40" s="5">
        <f t="shared" si="175"/>
        <v>1.3322309632293812E-2</v>
      </c>
      <c r="S40" s="5">
        <f t="shared" si="176"/>
        <v>1.1431207779989648E-2</v>
      </c>
      <c r="T40" s="5">
        <f t="shared" si="177"/>
        <v>6.0164251473629873E-2</v>
      </c>
      <c r="U40" s="5">
        <f t="shared" si="178"/>
        <v>1.7452225618304847E-2</v>
      </c>
      <c r="V40" s="5">
        <f t="shared" si="179"/>
        <v>6.3227280365320227E-4</v>
      </c>
      <c r="W40" s="5">
        <f t="shared" si="180"/>
        <v>6.9136113535487001E-2</v>
      </c>
      <c r="X40" s="5">
        <f t="shared" si="181"/>
        <v>2.6271723143484988E-2</v>
      </c>
      <c r="Y40" s="5">
        <f t="shared" si="182"/>
        <v>4.9916273972621357E-3</v>
      </c>
      <c r="Z40" s="5">
        <f t="shared" si="183"/>
        <v>1.6874925534238786E-3</v>
      </c>
      <c r="AA40" s="5">
        <f t="shared" si="184"/>
        <v>2.2106152449852751E-3</v>
      </c>
      <c r="AB40" s="5">
        <f t="shared" si="185"/>
        <v>1.4479529854653519E-3</v>
      </c>
      <c r="AC40" s="5">
        <f t="shared" si="186"/>
        <v>1.9671587603660142E-5</v>
      </c>
      <c r="AD40" s="5">
        <f t="shared" si="187"/>
        <v>2.2642077182871926E-2</v>
      </c>
      <c r="AE40" s="5">
        <f t="shared" si="188"/>
        <v>8.6039893294913086E-3</v>
      </c>
      <c r="AF40" s="5">
        <f t="shared" si="189"/>
        <v>1.6347579726033446E-3</v>
      </c>
      <c r="AG40" s="5">
        <f t="shared" si="190"/>
        <v>2.0706934319642312E-4</v>
      </c>
      <c r="AH40" s="5">
        <f t="shared" si="191"/>
        <v>1.6031179257526801E-4</v>
      </c>
      <c r="AI40" s="5">
        <f t="shared" si="192"/>
        <v>2.1000844827360053E-4</v>
      </c>
      <c r="AJ40" s="5">
        <f t="shared" si="193"/>
        <v>1.3755553361920802E-4</v>
      </c>
      <c r="AK40" s="5">
        <f t="shared" si="194"/>
        <v>6.0065916347054038E-5</v>
      </c>
      <c r="AL40" s="5">
        <f t="shared" si="195"/>
        <v>3.9170065236407856E-7</v>
      </c>
      <c r="AM40" s="5">
        <f t="shared" si="196"/>
        <v>5.9322242219124275E-3</v>
      </c>
      <c r="AN40" s="5">
        <f t="shared" si="197"/>
        <v>2.2542452043267159E-3</v>
      </c>
      <c r="AO40" s="5">
        <f t="shared" si="198"/>
        <v>4.2830658882207496E-4</v>
      </c>
      <c r="AP40" s="5">
        <f t="shared" si="199"/>
        <v>5.4252167917462698E-5</v>
      </c>
      <c r="AQ40" s="5">
        <f t="shared" si="200"/>
        <v>5.1539559521589411E-6</v>
      </c>
      <c r="AR40" s="5">
        <f t="shared" si="201"/>
        <v>1.2183696235720339E-5</v>
      </c>
      <c r="AS40" s="5">
        <f t="shared" si="202"/>
        <v>1.5960642068793599E-5</v>
      </c>
      <c r="AT40" s="5">
        <f t="shared" si="203"/>
        <v>1.0454220555059783E-5</v>
      </c>
      <c r="AU40" s="5">
        <f t="shared" si="204"/>
        <v>4.5650096423760957E-6</v>
      </c>
      <c r="AV40" s="5">
        <f t="shared" si="205"/>
        <v>1.4950406578781668E-6</v>
      </c>
      <c r="AW40" s="5">
        <f t="shared" si="206"/>
        <v>5.4163495763010299E-9</v>
      </c>
      <c r="AX40" s="5">
        <f t="shared" si="207"/>
        <v>1.2952022884508752E-3</v>
      </c>
      <c r="AY40" s="5">
        <f t="shared" si="208"/>
        <v>4.9217686961133128E-4</v>
      </c>
      <c r="AZ40" s="5">
        <f t="shared" si="209"/>
        <v>9.3513605226152707E-5</v>
      </c>
      <c r="BA40" s="5">
        <f t="shared" si="210"/>
        <v>1.1845056661979314E-5</v>
      </c>
      <c r="BB40" s="5">
        <f t="shared" si="211"/>
        <v>1.1252803828880315E-6</v>
      </c>
      <c r="BC40" s="5">
        <f t="shared" si="212"/>
        <v>8.5521309099490185E-8</v>
      </c>
      <c r="BD40" s="5">
        <f t="shared" si="213"/>
        <v>7.7163409492895264E-7</v>
      </c>
      <c r="BE40" s="5">
        <f t="shared" si="214"/>
        <v>1.0108406643569253E-6</v>
      </c>
      <c r="BF40" s="5">
        <f t="shared" si="215"/>
        <v>6.621006351537845E-7</v>
      </c>
      <c r="BG40" s="5">
        <f t="shared" si="216"/>
        <v>2.8911727735048525E-7</v>
      </c>
      <c r="BH40" s="5">
        <f t="shared" si="217"/>
        <v>9.4685908332283642E-8</v>
      </c>
      <c r="BI40" s="5">
        <f t="shared" si="218"/>
        <v>2.4807707983058242E-8</v>
      </c>
      <c r="BJ40" s="8">
        <f t="shared" si="219"/>
        <v>0.60426729413160096</v>
      </c>
      <c r="BK40" s="8">
        <f t="shared" si="220"/>
        <v>0.28894906377821022</v>
      </c>
      <c r="BL40" s="8">
        <f t="shared" si="221"/>
        <v>0.10516597608464838</v>
      </c>
      <c r="BM40" s="8">
        <f t="shared" si="222"/>
        <v>0.23971702931529099</v>
      </c>
      <c r="BN40" s="8">
        <f t="shared" si="223"/>
        <v>0.75986062577933056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1.60606060606061</v>
      </c>
      <c r="F41">
        <f>VLOOKUP(B41,home!$B$2:$E$405,3,FALSE)</f>
        <v>1.49</v>
      </c>
      <c r="G41">
        <f>VLOOKUP(C41,away!$B$2:$E$405,4,FALSE)</f>
        <v>1.25</v>
      </c>
      <c r="H41">
        <f>VLOOKUP(A41,away!$A$2:$E$405,3,FALSE)</f>
        <v>1.4242424242424201</v>
      </c>
      <c r="I41">
        <f>VLOOKUP(C41,away!$B$2:$E$405,3,FALSE)</f>
        <v>1</v>
      </c>
      <c r="J41">
        <f>VLOOKUP(B41,home!$B$2:$E$405,4,FALSE)</f>
        <v>0.7</v>
      </c>
      <c r="K41" s="3">
        <f t="shared" si="168"/>
        <v>2.9912878787878858</v>
      </c>
      <c r="L41" s="3">
        <f t="shared" si="169"/>
        <v>0.99696969696969395</v>
      </c>
      <c r="M41" s="5">
        <f t="shared" si="170"/>
        <v>1.8531976569454132E-2</v>
      </c>
      <c r="N41" s="5">
        <f t="shared" si="171"/>
        <v>5.5434476882189256E-2</v>
      </c>
      <c r="O41" s="5">
        <f t="shared" si="172"/>
        <v>1.8475819064698154E-2</v>
      </c>
      <c r="P41" s="5">
        <f t="shared" si="173"/>
        <v>5.5266493618909722E-2</v>
      </c>
      <c r="Q41" s="5">
        <f t="shared" si="174"/>
        <v>8.2910239382320006E-2</v>
      </c>
      <c r="R41" s="5">
        <f t="shared" si="175"/>
        <v>9.2099158670995041E-3</v>
      </c>
      <c r="S41" s="5">
        <f t="shared" si="176"/>
        <v>4.120425721295521E-2</v>
      </c>
      <c r="T41" s="5">
        <f t="shared" si="177"/>
        <v>8.2658996232676363E-2</v>
      </c>
      <c r="U41" s="5">
        <f t="shared" si="178"/>
        <v>2.7549509697910972E-2</v>
      </c>
      <c r="V41" s="5">
        <f t="shared" si="179"/>
        <v>1.3653366534068286E-2</v>
      </c>
      <c r="W41" s="5">
        <f t="shared" si="180"/>
        <v>8.2669464697245273E-2</v>
      </c>
      <c r="X41" s="5">
        <f t="shared" si="181"/>
        <v>8.2418951167859425E-2</v>
      </c>
      <c r="Y41" s="5">
        <f t="shared" si="182"/>
        <v>4.10845983851904E-2</v>
      </c>
      <c r="Z41" s="5">
        <f t="shared" si="183"/>
        <v>3.0606690103795234E-3</v>
      </c>
      <c r="AA41" s="5">
        <f t="shared" si="184"/>
        <v>9.1553421117299832E-3</v>
      </c>
      <c r="AB41" s="5">
        <f t="shared" si="185"/>
        <v>1.3693131942487094E-2</v>
      </c>
      <c r="AC41" s="5">
        <f t="shared" si="186"/>
        <v>2.5448367973719965E-3</v>
      </c>
      <c r="AD41" s="5">
        <f t="shared" si="187"/>
        <v>6.1822041923688217E-2</v>
      </c>
      <c r="AE41" s="5">
        <f t="shared" si="188"/>
        <v>6.1634702402707152E-2</v>
      </c>
      <c r="AF41" s="5">
        <f t="shared" si="189"/>
        <v>3.0723965288622104E-2</v>
      </c>
      <c r="AG41" s="5">
        <f t="shared" si="190"/>
        <v>1.0210287454501659E-2</v>
      </c>
      <c r="AH41" s="5">
        <f t="shared" si="191"/>
        <v>7.6284856395065148E-4</v>
      </c>
      <c r="AI41" s="5">
        <f t="shared" si="192"/>
        <v>2.2818996626963297E-3</v>
      </c>
      <c r="AJ41" s="5">
        <f t="shared" si="193"/>
        <v>3.412909400816848E-3</v>
      </c>
      <c r="AK41" s="5">
        <f t="shared" si="194"/>
        <v>3.4029981740215545E-3</v>
      </c>
      <c r="AL41" s="5">
        <f t="shared" si="195"/>
        <v>3.0357087080489198E-4</v>
      </c>
      <c r="AM41" s="5">
        <f t="shared" si="196"/>
        <v>3.6985504929649006E-2</v>
      </c>
      <c r="AN41" s="5">
        <f t="shared" si="197"/>
        <v>3.6873427641983286E-2</v>
      </c>
      <c r="AO41" s="5">
        <f t="shared" si="198"/>
        <v>1.8380844991231007E-2</v>
      </c>
      <c r="AP41" s="5">
        <f t="shared" si="199"/>
        <v>6.1083818203181654E-3</v>
      </c>
      <c r="AQ41" s="5">
        <f t="shared" si="200"/>
        <v>1.5224678930944469E-3</v>
      </c>
      <c r="AR41" s="5">
        <f t="shared" si="201"/>
        <v>1.5210738032712953E-4</v>
      </c>
      <c r="AS41" s="5">
        <f t="shared" si="202"/>
        <v>4.5499696304672152E-4</v>
      </c>
      <c r="AT41" s="5">
        <f t="shared" si="203"/>
        <v>6.8051345022347894E-4</v>
      </c>
      <c r="AU41" s="5">
        <f t="shared" si="204"/>
        <v>6.7853721166853849E-4</v>
      </c>
      <c r="AV41" s="5">
        <f t="shared" si="205"/>
        <v>5.0742503414265738E-4</v>
      </c>
      <c r="AW41" s="5">
        <f t="shared" si="206"/>
        <v>2.5147670705142004E-5</v>
      </c>
      <c r="AX41" s="5">
        <f t="shared" si="207"/>
        <v>1.8439048764484788E-2</v>
      </c>
      <c r="AY41" s="5">
        <f t="shared" si="208"/>
        <v>1.8383172859137806E-2</v>
      </c>
      <c r="AZ41" s="5">
        <f t="shared" si="209"/>
        <v>9.1637331373580592E-3</v>
      </c>
      <c r="BA41" s="5">
        <f t="shared" si="210"/>
        <v>3.0453214163543361E-3</v>
      </c>
      <c r="BB41" s="5">
        <f t="shared" si="211"/>
        <v>7.5902329240952525E-4</v>
      </c>
      <c r="BC41" s="5">
        <f t="shared" si="212"/>
        <v>1.5134464436529285E-4</v>
      </c>
      <c r="BD41" s="5">
        <f t="shared" si="213"/>
        <v>2.5274408145265373E-5</v>
      </c>
      <c r="BE41" s="5">
        <f t="shared" si="214"/>
        <v>7.560303072847013E-5</v>
      </c>
      <c r="BF41" s="5">
        <f t="shared" si="215"/>
        <v>1.130752147088504E-4</v>
      </c>
      <c r="BG41" s="5">
        <f t="shared" si="216"/>
        <v>1.127468397166406E-4</v>
      </c>
      <c r="BH41" s="5">
        <f t="shared" si="217"/>
        <v>8.4314563754006916E-5</v>
      </c>
      <c r="BI41" s="5">
        <f t="shared" si="218"/>
        <v>5.0441826512529851E-5</v>
      </c>
      <c r="BJ41" s="8">
        <f t="shared" si="219"/>
        <v>0.74137999520738562</v>
      </c>
      <c r="BK41" s="8">
        <f t="shared" si="220"/>
        <v>0.14988767446270207</v>
      </c>
      <c r="BL41" s="8">
        <f t="shared" si="221"/>
        <v>9.0879410408385347E-2</v>
      </c>
      <c r="BM41" s="8">
        <f t="shared" si="222"/>
        <v>0.7270208025157493</v>
      </c>
      <c r="BN41" s="8">
        <f t="shared" si="223"/>
        <v>0.2398289213846708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1.43333333333333</v>
      </c>
      <c r="F42">
        <f>VLOOKUP(B42,home!$B$2:$E$405,3,FALSE)</f>
        <v>1.1200000000000001</v>
      </c>
      <c r="G42">
        <f>VLOOKUP(C42,away!$B$2:$E$405,4,FALSE)</f>
        <v>1.4</v>
      </c>
      <c r="H42">
        <f>VLOOKUP(A42,away!$A$2:$E$405,3,FALSE)</f>
        <v>1.3888888888888899</v>
      </c>
      <c r="I42">
        <f>VLOOKUP(C42,away!$B$2:$E$405,3,FALSE)</f>
        <v>1.4</v>
      </c>
      <c r="J42">
        <f>VLOOKUP(B42,home!$B$2:$E$405,4,FALSE)</f>
        <v>0.86</v>
      </c>
      <c r="K42" s="3">
        <f t="shared" si="168"/>
        <v>2.2474666666666616</v>
      </c>
      <c r="L42" s="3">
        <f t="shared" si="169"/>
        <v>1.6722222222222234</v>
      </c>
      <c r="M42" s="5">
        <f t="shared" si="170"/>
        <v>1.9847268489712539E-2</v>
      </c>
      <c r="N42" s="5">
        <f t="shared" si="171"/>
        <v>4.4606074355012501E-2</v>
      </c>
      <c r="O42" s="5">
        <f t="shared" si="172"/>
        <v>3.3189043418908215E-2</v>
      </c>
      <c r="P42" s="5">
        <f t="shared" si="173"/>
        <v>7.4591268782548736E-2</v>
      </c>
      <c r="Q42" s="5">
        <f t="shared" si="174"/>
        <v>5.0125332621872618E-2</v>
      </c>
      <c r="R42" s="5">
        <f t="shared" si="175"/>
        <v>2.7749727969698278E-2</v>
      </c>
      <c r="S42" s="5">
        <f t="shared" si="176"/>
        <v>7.0083414519664933E-2</v>
      </c>
      <c r="T42" s="5">
        <f t="shared" si="177"/>
        <v>8.3820695106575929E-2</v>
      </c>
      <c r="U42" s="5">
        <f t="shared" si="178"/>
        <v>6.2366588620964412E-2</v>
      </c>
      <c r="V42" s="5">
        <f t="shared" si="179"/>
        <v>2.926577255787528E-2</v>
      </c>
      <c r="W42" s="5">
        <f t="shared" si="180"/>
        <v>3.7551671407745901E-2</v>
      </c>
      <c r="X42" s="5">
        <f t="shared" si="181"/>
        <v>6.279473940961959E-2</v>
      </c>
      <c r="Y42" s="5">
        <f t="shared" si="182"/>
        <v>5.2503379339709749E-2</v>
      </c>
      <c r="Z42" s="5">
        <f t="shared" si="183"/>
        <v>1.546790392385035E-2</v>
      </c>
      <c r="AA42" s="5">
        <f t="shared" si="184"/>
        <v>3.4763598472056123E-2</v>
      </c>
      <c r="AB42" s="5">
        <f t="shared" si="185"/>
        <v>3.9065014389665122E-2</v>
      </c>
      <c r="AC42" s="5">
        <f t="shared" si="186"/>
        <v>6.8742806728193957E-3</v>
      </c>
      <c r="AD42" s="5">
        <f t="shared" si="187"/>
        <v>2.1099032441632113E-2</v>
      </c>
      <c r="AE42" s="5">
        <f t="shared" si="188"/>
        <v>3.5282270916284844E-2</v>
      </c>
      <c r="AF42" s="5">
        <f t="shared" si="189"/>
        <v>2.9499898738338182E-2</v>
      </c>
      <c r="AG42" s="5">
        <f t="shared" si="190"/>
        <v>1.6443462074518151E-2</v>
      </c>
      <c r="AH42" s="5">
        <f t="shared" si="191"/>
        <v>6.4664431681652184E-3</v>
      </c>
      <c r="AI42" s="5">
        <f t="shared" si="192"/>
        <v>1.453311547234569E-2</v>
      </c>
      <c r="AJ42" s="5">
        <f t="shared" si="193"/>
        <v>1.6331346293457231E-2</v>
      </c>
      <c r="AK42" s="5">
        <f t="shared" si="194"/>
        <v>1.2234718805445086E-2</v>
      </c>
      <c r="AL42" s="5">
        <f t="shared" si="195"/>
        <v>1.0334143816691597E-3</v>
      </c>
      <c r="AM42" s="5">
        <f t="shared" si="196"/>
        <v>9.4838744222973427E-3</v>
      </c>
      <c r="AN42" s="5">
        <f t="shared" si="197"/>
        <v>1.585914556173057E-2</v>
      </c>
      <c r="AO42" s="5">
        <f t="shared" si="198"/>
        <v>1.3260007816891404E-2</v>
      </c>
      <c r="AP42" s="5">
        <f t="shared" si="199"/>
        <v>7.3912265794154001E-3</v>
      </c>
      <c r="AQ42" s="5">
        <f t="shared" si="200"/>
        <v>3.0899433338944949E-3</v>
      </c>
      <c r="AR42" s="5">
        <f t="shared" si="201"/>
        <v>2.1626659929085915E-3</v>
      </c>
      <c r="AS42" s="5">
        <f t="shared" si="202"/>
        <v>4.8605197301956182E-3</v>
      </c>
      <c r="AT42" s="5">
        <f t="shared" si="203"/>
        <v>5.4619280381451446E-3</v>
      </c>
      <c r="AU42" s="5">
        <f t="shared" si="204"/>
        <v>4.0918337338210816E-3</v>
      </c>
      <c r="AV42" s="5">
        <f t="shared" si="205"/>
        <v>2.2990649805762664E-3</v>
      </c>
      <c r="AW42" s="5">
        <f t="shared" si="206"/>
        <v>1.0788454893090557E-4</v>
      </c>
      <c r="AX42" s="5">
        <f t="shared" si="207"/>
        <v>3.5524486058276356E-3</v>
      </c>
      <c r="AY42" s="5">
        <f t="shared" si="208"/>
        <v>5.9404835019673287E-3</v>
      </c>
      <c r="AZ42" s="5">
        <f t="shared" si="209"/>
        <v>4.9669042613671313E-3</v>
      </c>
      <c r="BA42" s="5">
        <f t="shared" si="210"/>
        <v>2.7685892271694591E-3</v>
      </c>
      <c r="BB42" s="5">
        <f t="shared" si="211"/>
        <v>1.1574241074694548E-3</v>
      </c>
      <c r="BC42" s="5">
        <f t="shared" si="212"/>
        <v>3.870940626092291E-4</v>
      </c>
      <c r="BD42" s="5">
        <f t="shared" si="213"/>
        <v>6.0274302209767253E-4</v>
      </c>
      <c r="BE42" s="5">
        <f t="shared" si="214"/>
        <v>1.3546448507304461E-3</v>
      </c>
      <c r="BF42" s="5">
        <f t="shared" si="215"/>
        <v>1.5222595735941567E-3</v>
      </c>
      <c r="BG42" s="5">
        <f t="shared" si="216"/>
        <v>1.1404092165556909E-3</v>
      </c>
      <c r="BH42" s="5">
        <f t="shared" si="217"/>
        <v>6.4075792514208939E-4</v>
      </c>
      <c r="BI42" s="5">
        <f t="shared" si="218"/>
        <v>2.8801641563186778E-4</v>
      </c>
      <c r="BJ42" s="8">
        <f t="shared" si="219"/>
        <v>0.50158369789194912</v>
      </c>
      <c r="BK42" s="8">
        <f t="shared" si="220"/>
        <v>0.20763590290625733</v>
      </c>
      <c r="BL42" s="8">
        <f t="shared" si="221"/>
        <v>0.27112444009010395</v>
      </c>
      <c r="BM42" s="8">
        <f t="shared" si="222"/>
        <v>0.73987063022137167</v>
      </c>
      <c r="BN42" s="8">
        <f t="shared" si="223"/>
        <v>0.25010871563775289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1.43333333333333</v>
      </c>
      <c r="F43">
        <f>VLOOKUP(B43,home!$B$2:$E$405,3,FALSE)</f>
        <v>0.98</v>
      </c>
      <c r="G43">
        <f>VLOOKUP(C43,away!$B$2:$E$405,4,FALSE)</f>
        <v>0.84</v>
      </c>
      <c r="H43">
        <f>VLOOKUP(A43,away!$A$2:$E$405,3,FALSE)</f>
        <v>1.3888888888888899</v>
      </c>
      <c r="I43">
        <f>VLOOKUP(C43,away!$B$2:$E$405,3,FALSE)</f>
        <v>0.98</v>
      </c>
      <c r="J43">
        <f>VLOOKUP(B43,home!$B$2:$E$405,4,FALSE)</f>
        <v>1.01</v>
      </c>
      <c r="K43" s="3">
        <f t="shared" si="168"/>
        <v>1.1799199999999972</v>
      </c>
      <c r="L43" s="3">
        <f t="shared" si="169"/>
        <v>1.3747222222222233</v>
      </c>
      <c r="M43" s="5">
        <f t="shared" si="170"/>
        <v>7.7720033594529891E-2</v>
      </c>
      <c r="N43" s="5">
        <f t="shared" si="171"/>
        <v>9.1703422038857493E-2</v>
      </c>
      <c r="O43" s="5">
        <f t="shared" si="172"/>
        <v>0.10684345729425798</v>
      </c>
      <c r="P43" s="5">
        <f t="shared" si="173"/>
        <v>0.12606673213064057</v>
      </c>
      <c r="Q43" s="5">
        <f t="shared" si="174"/>
        <v>5.4101350866044257E-2</v>
      </c>
      <c r="R43" s="5">
        <f t="shared" si="175"/>
        <v>7.3440037520733789E-2</v>
      </c>
      <c r="S43" s="5">
        <f t="shared" si="176"/>
        <v>5.1122021617400794E-2</v>
      </c>
      <c r="T43" s="5">
        <f t="shared" si="177"/>
        <v>7.4374329287792557E-2</v>
      </c>
      <c r="U43" s="5">
        <f t="shared" si="178"/>
        <v>8.6653369071463995E-2</v>
      </c>
      <c r="V43" s="5">
        <f t="shared" si="179"/>
        <v>9.2136779028064875E-3</v>
      </c>
      <c r="W43" s="5">
        <f t="shared" si="180"/>
        <v>2.1278421971287591E-2</v>
      </c>
      <c r="X43" s="5">
        <f t="shared" si="181"/>
        <v>2.9251919537750658E-2</v>
      </c>
      <c r="Y43" s="5">
        <f t="shared" si="182"/>
        <v>2.0106631915601133E-2</v>
      </c>
      <c r="Z43" s="5">
        <f t="shared" si="183"/>
        <v>3.3653217193528866E-2</v>
      </c>
      <c r="AA43" s="5">
        <f t="shared" si="184"/>
        <v>3.9708104030988484E-2</v>
      </c>
      <c r="AB43" s="5">
        <f t="shared" si="185"/>
        <v>2.3426193054121917E-2</v>
      </c>
      <c r="AC43" s="5">
        <f t="shared" si="186"/>
        <v>9.3407244116340386E-4</v>
      </c>
      <c r="AD43" s="5">
        <f t="shared" si="187"/>
        <v>6.2767089130903991E-3</v>
      </c>
      <c r="AE43" s="5">
        <f t="shared" si="188"/>
        <v>8.6287312252456682E-3</v>
      </c>
      <c r="AF43" s="5">
        <f t="shared" si="189"/>
        <v>5.9310542824640078E-3</v>
      </c>
      <c r="AG43" s="5">
        <f t="shared" si="190"/>
        <v>2.7178507077698509E-3</v>
      </c>
      <c r="AH43" s="5">
        <f t="shared" si="191"/>
        <v>1.1565956381303795E-2</v>
      </c>
      <c r="AI43" s="5">
        <f t="shared" si="192"/>
        <v>1.364690325342794E-2</v>
      </c>
      <c r="AJ43" s="5">
        <f t="shared" si="193"/>
        <v>8.0511270433923313E-3</v>
      </c>
      <c r="AK43" s="5">
        <f t="shared" si="194"/>
        <v>3.1665619403464852E-3</v>
      </c>
      <c r="AL43" s="5">
        <f t="shared" si="195"/>
        <v>6.0604945615488241E-5</v>
      </c>
      <c r="AM43" s="5">
        <f t="shared" si="196"/>
        <v>1.481202876146719E-3</v>
      </c>
      <c r="AN43" s="5">
        <f t="shared" si="197"/>
        <v>2.0362425094583659E-3</v>
      </c>
      <c r="AO43" s="5">
        <f t="shared" si="198"/>
        <v>1.3996339137929809E-3</v>
      </c>
      <c r="AP43" s="5">
        <f t="shared" si="199"/>
        <v>6.41369281422358E-4</v>
      </c>
      <c r="AQ43" s="5">
        <f t="shared" si="200"/>
        <v>2.2042615095550387E-4</v>
      </c>
      <c r="AR43" s="5">
        <f t="shared" si="201"/>
        <v>3.1799954517262481E-3</v>
      </c>
      <c r="AS43" s="5">
        <f t="shared" si="202"/>
        <v>3.7521402334008257E-3</v>
      </c>
      <c r="AT43" s="5">
        <f t="shared" si="203"/>
        <v>2.2136126520971465E-3</v>
      </c>
      <c r="AU43" s="5">
        <f t="shared" si="204"/>
        <v>8.7062861348748621E-4</v>
      </c>
      <c r="AV43" s="5">
        <f t="shared" si="205"/>
        <v>2.5681802840653805E-4</v>
      </c>
      <c r="AW43" s="5">
        <f t="shared" si="206"/>
        <v>2.7306942808192316E-6</v>
      </c>
      <c r="AX43" s="5">
        <f t="shared" si="207"/>
        <v>2.9128348293717222E-4</v>
      </c>
      <c r="AY43" s="5">
        <f t="shared" si="208"/>
        <v>4.0043387696001844E-4</v>
      </c>
      <c r="AZ43" s="5">
        <f t="shared" si="209"/>
        <v>2.7524267459376852E-4</v>
      </c>
      <c r="BA43" s="5">
        <f t="shared" si="210"/>
        <v>1.261274070893112E-4</v>
      </c>
      <c r="BB43" s="5">
        <f t="shared" si="211"/>
        <v>4.3347537339236268E-5</v>
      </c>
      <c r="BC43" s="5">
        <f t="shared" si="212"/>
        <v>1.1918164571771124E-5</v>
      </c>
      <c r="BD43" s="5">
        <f t="shared" si="213"/>
        <v>7.286017356756125E-4</v>
      </c>
      <c r="BE43" s="5">
        <f t="shared" si="214"/>
        <v>8.5969175995836663E-4</v>
      </c>
      <c r="BF43" s="5">
        <f t="shared" si="215"/>
        <v>5.071837507050369E-4</v>
      </c>
      <c r="BG43" s="5">
        <f t="shared" si="216"/>
        <v>1.9947875037729522E-4</v>
      </c>
      <c r="BH43" s="5">
        <f t="shared" si="217"/>
        <v>5.8842241786294399E-5</v>
      </c>
      <c r="BI43" s="5">
        <f t="shared" si="218"/>
        <v>1.3885827585696844E-5</v>
      </c>
      <c r="BJ43" s="8">
        <f t="shared" si="219"/>
        <v>0.32129764862117088</v>
      </c>
      <c r="BK43" s="8">
        <f t="shared" si="220"/>
        <v>0.26551757650911667</v>
      </c>
      <c r="BL43" s="8">
        <f t="shared" si="221"/>
        <v>0.37914258863524325</v>
      </c>
      <c r="BM43" s="8">
        <f t="shared" si="222"/>
        <v>0.46933829433131652</v>
      </c>
      <c r="BN43" s="8">
        <f t="shared" si="223"/>
        <v>0.52987503344506404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1.60606060606061</v>
      </c>
      <c r="F44">
        <f>VLOOKUP(B44,home!$B$2:$E$405,3,FALSE)</f>
        <v>0.83</v>
      </c>
      <c r="G44">
        <f>VLOOKUP(C44,away!$B$2:$E$405,4,FALSE)</f>
        <v>0.37</v>
      </c>
      <c r="H44">
        <f>VLOOKUP(A44,away!$A$2:$E$405,3,FALSE)</f>
        <v>1.4242424242424201</v>
      </c>
      <c r="I44">
        <f>VLOOKUP(C44,away!$B$2:$E$405,3,FALSE)</f>
        <v>0.62</v>
      </c>
      <c r="J44">
        <f>VLOOKUP(B44,home!$B$2:$E$405,4,FALSE)</f>
        <v>0.7</v>
      </c>
      <c r="K44" s="3">
        <f t="shared" si="168"/>
        <v>0.49322121212121328</v>
      </c>
      <c r="L44" s="3">
        <f t="shared" si="169"/>
        <v>0.6181212121212103</v>
      </c>
      <c r="M44" s="5">
        <f t="shared" si="170"/>
        <v>0.32911684995327195</v>
      </c>
      <c r="N44" s="5">
        <f t="shared" si="171"/>
        <v>0.16232741166346826</v>
      </c>
      <c r="O44" s="5">
        <f t="shared" si="172"/>
        <v>0.20343410622263092</v>
      </c>
      <c r="P44" s="5">
        <f t="shared" si="173"/>
        <v>0.10033801645792166</v>
      </c>
      <c r="Q44" s="5">
        <f t="shared" si="174"/>
        <v>4.0031661370577495E-2</v>
      </c>
      <c r="R44" s="5">
        <f t="shared" si="175"/>
        <v>6.2873468162563825E-2</v>
      </c>
      <c r="S44" s="5">
        <f t="shared" si="176"/>
        <v>7.6475251480891794E-3</v>
      </c>
      <c r="T44" s="5">
        <f t="shared" si="177"/>
        <v>2.4744419049607187E-2</v>
      </c>
      <c r="U44" s="5">
        <f t="shared" si="178"/>
        <v>3.101052817740424E-2</v>
      </c>
      <c r="V44" s="5">
        <f t="shared" si="179"/>
        <v>2.590560850889582E-4</v>
      </c>
      <c r="W44" s="5">
        <f t="shared" si="180"/>
        <v>6.5814881814740605E-3</v>
      </c>
      <c r="X44" s="5">
        <f t="shared" si="181"/>
        <v>4.0681574522941659E-3</v>
      </c>
      <c r="Y44" s="5">
        <f t="shared" si="182"/>
        <v>1.2573072077560021E-3</v>
      </c>
      <c r="Z44" s="5">
        <f t="shared" si="183"/>
        <v>1.2954474783636096E-2</v>
      </c>
      <c r="AA44" s="5">
        <f t="shared" si="184"/>
        <v>6.3894217551786862E-3</v>
      </c>
      <c r="AB44" s="5">
        <f t="shared" si="185"/>
        <v>1.5756991714214409E-3</v>
      </c>
      <c r="AC44" s="5">
        <f t="shared" si="186"/>
        <v>4.9361597812583806E-6</v>
      </c>
      <c r="AD44" s="5">
        <f t="shared" si="187"/>
        <v>8.1153239460701894E-4</v>
      </c>
      <c r="AE44" s="5">
        <f t="shared" si="188"/>
        <v>5.0162538743011881E-4</v>
      </c>
      <c r="AF44" s="5">
        <f t="shared" si="189"/>
        <v>1.5503264625453837E-4</v>
      </c>
      <c r="AG44" s="5">
        <f t="shared" si="190"/>
        <v>3.1942989073738032E-5</v>
      </c>
      <c r="AH44" s="5">
        <f t="shared" si="191"/>
        <v>2.0018589139136986E-3</v>
      </c>
      <c r="AI44" s="5">
        <f t="shared" si="192"/>
        <v>9.8735928001616991E-4</v>
      </c>
      <c r="AJ44" s="5">
        <f t="shared" si="193"/>
        <v>2.4349327044435187E-4</v>
      </c>
      <c r="AK44" s="5">
        <f t="shared" si="194"/>
        <v>4.0032015330640544E-5</v>
      </c>
      <c r="AL44" s="5">
        <f t="shared" si="195"/>
        <v>6.0195578736385652E-8</v>
      </c>
      <c r="AM44" s="5">
        <f t="shared" si="196"/>
        <v>8.0052998268740971E-5</v>
      </c>
      <c r="AN44" s="5">
        <f t="shared" si="197"/>
        <v>4.9482456323811316E-5</v>
      </c>
      <c r="AO44" s="5">
        <f t="shared" si="198"/>
        <v>1.5293077940804548E-5</v>
      </c>
      <c r="AP44" s="5">
        <f t="shared" si="199"/>
        <v>3.1509919579447504E-6</v>
      </c>
      <c r="AQ44" s="5">
        <f t="shared" si="200"/>
        <v>4.8692374210724855E-7</v>
      </c>
      <c r="AR44" s="5">
        <f t="shared" si="201"/>
        <v>2.4747829167279717E-4</v>
      </c>
      <c r="AS44" s="5">
        <f t="shared" si="202"/>
        <v>1.2206154299254415E-4</v>
      </c>
      <c r="AT44" s="5">
        <f t="shared" si="203"/>
        <v>3.0101671094084108E-5</v>
      </c>
      <c r="AU44" s="5">
        <f t="shared" si="204"/>
        <v>4.9489275679660842E-6</v>
      </c>
      <c r="AV44" s="5">
        <f t="shared" si="205"/>
        <v>6.1022901344307997E-7</v>
      </c>
      <c r="AW44" s="5">
        <f t="shared" si="206"/>
        <v>5.0977377207476453E-10</v>
      </c>
      <c r="AX44" s="5">
        <f t="shared" si="207"/>
        <v>6.5806394733409626E-6</v>
      </c>
      <c r="AY44" s="5">
        <f t="shared" si="208"/>
        <v>4.0676328477941976E-6</v>
      </c>
      <c r="AZ44" s="5">
        <f t="shared" si="209"/>
        <v>1.2571450731712998E-6</v>
      </c>
      <c r="BA44" s="5">
        <f t="shared" si="210"/>
        <v>2.5902267881361721E-7</v>
      </c>
      <c r="BB44" s="5">
        <f t="shared" si="211"/>
        <v>4.0026853048788993E-8</v>
      </c>
      <c r="BC44" s="5">
        <f t="shared" si="212"/>
        <v>4.9482893847830054E-9</v>
      </c>
      <c r="BD44" s="5">
        <f t="shared" si="213"/>
        <v>2.5495263603745947E-5</v>
      </c>
      <c r="BE44" s="5">
        <f t="shared" si="214"/>
        <v>1.2574804817989425E-5</v>
      </c>
      <c r="BF44" s="5">
        <f t="shared" si="215"/>
        <v>3.1010802372582087E-6</v>
      </c>
      <c r="BG44" s="5">
        <f t="shared" si="216"/>
        <v>5.0983951783521119E-7</v>
      </c>
      <c r="BH44" s="5">
        <f t="shared" si="217"/>
        <v>6.2865916243494445E-8</v>
      </c>
      <c r="BI44" s="5">
        <f t="shared" si="218"/>
        <v>6.2013606821454037E-9</v>
      </c>
      <c r="BJ44" s="8">
        <f t="shared" si="219"/>
        <v>0.24067125420599156</v>
      </c>
      <c r="BK44" s="8">
        <f t="shared" si="220"/>
        <v>0.43737051163257956</v>
      </c>
      <c r="BL44" s="8">
        <f t="shared" si="221"/>
        <v>0.30900291768669857</v>
      </c>
      <c r="BM44" s="8">
        <f t="shared" si="222"/>
        <v>0.10187357735539763</v>
      </c>
      <c r="BN44" s="8">
        <f t="shared" si="223"/>
        <v>0.89812151383043393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1.60606060606061</v>
      </c>
      <c r="F45">
        <f>VLOOKUP(B45,home!$B$2:$E$405,3,FALSE)</f>
        <v>0.37</v>
      </c>
      <c r="G45">
        <f>VLOOKUP(C45,away!$B$2:$E$405,4,FALSE)</f>
        <v>1.25</v>
      </c>
      <c r="H45">
        <f>VLOOKUP(A45,away!$A$2:$E$405,3,FALSE)</f>
        <v>1.4242424242424201</v>
      </c>
      <c r="I45">
        <f>VLOOKUP(C45,away!$B$2:$E$405,3,FALSE)</f>
        <v>0.62</v>
      </c>
      <c r="J45">
        <f>VLOOKUP(B45,home!$B$2:$E$405,4,FALSE)</f>
        <v>1.26</v>
      </c>
      <c r="K45" s="3">
        <f t="shared" si="168"/>
        <v>0.74280303030303207</v>
      </c>
      <c r="L45" s="3">
        <f t="shared" si="169"/>
        <v>1.1126181818181786</v>
      </c>
      <c r="M45" s="5">
        <f t="shared" si="170"/>
        <v>0.15638705667606573</v>
      </c>
      <c r="N45" s="5">
        <f t="shared" si="171"/>
        <v>0.11616477959915365</v>
      </c>
      <c r="O45" s="5">
        <f t="shared" si="172"/>
        <v>0.17399908265882069</v>
      </c>
      <c r="P45" s="5">
        <f t="shared" si="173"/>
        <v>0.12924704586891977</v>
      </c>
      <c r="Q45" s="5">
        <f t="shared" si="174"/>
        <v>4.3143775150367582E-2</v>
      </c>
      <c r="R45" s="5">
        <f t="shared" si="175"/>
        <v>9.6797271492944079E-2</v>
      </c>
      <c r="S45" s="5">
        <f t="shared" si="176"/>
        <v>2.6704254208908658E-2</v>
      </c>
      <c r="T45" s="5">
        <f t="shared" si="177"/>
        <v>4.800254866457429E-2</v>
      </c>
      <c r="U45" s="5">
        <f t="shared" si="178"/>
        <v>7.1901306590024167E-2</v>
      </c>
      <c r="V45" s="5">
        <f t="shared" si="179"/>
        <v>2.452210589967533E-3</v>
      </c>
      <c r="W45" s="5">
        <f t="shared" si="180"/>
        <v>1.0682442306801898E-2</v>
      </c>
      <c r="X45" s="5">
        <f t="shared" si="181"/>
        <v>1.1885479536771517E-2</v>
      </c>
      <c r="Y45" s="5">
        <f t="shared" si="182"/>
        <v>6.6120003161199495E-3</v>
      </c>
      <c r="Z45" s="5">
        <f t="shared" si="183"/>
        <v>3.5899468071146676E-2</v>
      </c>
      <c r="AA45" s="5">
        <f t="shared" si="184"/>
        <v>2.6666233669514698E-2</v>
      </c>
      <c r="AB45" s="5">
        <f t="shared" si="185"/>
        <v>9.9038795882421295E-3</v>
      </c>
      <c r="AC45" s="5">
        <f t="shared" si="186"/>
        <v>1.2666528377500424E-4</v>
      </c>
      <c r="AD45" s="5">
        <f t="shared" si="187"/>
        <v>1.9837376291324403E-3</v>
      </c>
      <c r="AE45" s="5">
        <f t="shared" si="188"/>
        <v>2.2071425541296402E-3</v>
      </c>
      <c r="AF45" s="5">
        <f t="shared" si="189"/>
        <v>1.2278534677946261E-3</v>
      </c>
      <c r="AG45" s="5">
        <f t="shared" si="190"/>
        <v>4.5537736429226739E-4</v>
      </c>
      <c r="AH45" s="5">
        <f t="shared" si="191"/>
        <v>9.9856002233897432E-3</v>
      </c>
      <c r="AI45" s="5">
        <f t="shared" si="192"/>
        <v>7.4173341053285352E-3</v>
      </c>
      <c r="AJ45" s="5">
        <f t="shared" si="193"/>
        <v>2.7548091251040326E-3</v>
      </c>
      <c r="AK45" s="5">
        <f t="shared" si="194"/>
        <v>6.8209352201123994E-4</v>
      </c>
      <c r="AL45" s="5">
        <f t="shared" si="195"/>
        <v>4.1873321462857974E-6</v>
      </c>
      <c r="AM45" s="5">
        <f t="shared" si="196"/>
        <v>2.9470526444914594E-4</v>
      </c>
      <c r="AN45" s="5">
        <f t="shared" si="197"/>
        <v>3.2789443550365426E-4</v>
      </c>
      <c r="AO45" s="5">
        <f t="shared" si="198"/>
        <v>1.82410655329187E-4</v>
      </c>
      <c r="AP45" s="5">
        <f t="shared" si="199"/>
        <v>6.7651137225540819E-5</v>
      </c>
      <c r="AQ45" s="5">
        <f t="shared" si="200"/>
        <v>1.8817471324453332E-5</v>
      </c>
      <c r="AR45" s="5">
        <f t="shared" si="201"/>
        <v>2.2220320729822197E-3</v>
      </c>
      <c r="AS45" s="5">
        <f t="shared" si="202"/>
        <v>1.6505321572417209E-3</v>
      </c>
      <c r="AT45" s="5">
        <f t="shared" si="203"/>
        <v>6.1301014400587546E-4</v>
      </c>
      <c r="AU45" s="5">
        <f t="shared" si="204"/>
        <v>1.5178193085802077E-4</v>
      </c>
      <c r="AV45" s="5">
        <f t="shared" si="205"/>
        <v>2.818601954664578E-5</v>
      </c>
      <c r="AW45" s="5">
        <f t="shared" si="206"/>
        <v>9.6129067605714774E-8</v>
      </c>
      <c r="AX45" s="5">
        <f t="shared" si="207"/>
        <v>3.6484660579846986E-5</v>
      </c>
      <c r="AY45" s="5">
        <f t="shared" si="208"/>
        <v>4.0593496718602721E-5</v>
      </c>
      <c r="AZ45" s="5">
        <f t="shared" si="209"/>
        <v>2.2582531256346991E-5</v>
      </c>
      <c r="BA45" s="5">
        <f t="shared" si="210"/>
        <v>8.3752449557629916E-6</v>
      </c>
      <c r="BB45" s="5">
        <f t="shared" si="211"/>
        <v>2.329612453740723E-6</v>
      </c>
      <c r="BC45" s="5">
        <f t="shared" si="212"/>
        <v>5.1839383452439795E-7</v>
      </c>
      <c r="BD45" s="5">
        <f t="shared" si="213"/>
        <v>4.1204554749719205E-4</v>
      </c>
      <c r="BE45" s="5">
        <f t="shared" si="214"/>
        <v>3.0606868130378617E-4</v>
      </c>
      <c r="BF45" s="5">
        <f t="shared" si="215"/>
        <v>1.1367437197665267E-4</v>
      </c>
      <c r="BG45" s="5">
        <f t="shared" si="216"/>
        <v>2.8145889324017225E-5</v>
      </c>
      <c r="BH45" s="5">
        <f t="shared" si="217"/>
        <v>5.2267129701134386E-6</v>
      </c>
      <c r="BI45" s="5">
        <f t="shared" si="218"/>
        <v>7.7648364654488493E-7</v>
      </c>
      <c r="BJ45" s="8">
        <f t="shared" si="219"/>
        <v>0.2433674994927687</v>
      </c>
      <c r="BK45" s="8">
        <f t="shared" si="220"/>
        <v>0.3149620134565016</v>
      </c>
      <c r="BL45" s="8">
        <f t="shared" si="221"/>
        <v>0.40563909098673212</v>
      </c>
      <c r="BM45" s="8">
        <f t="shared" si="222"/>
        <v>0.28408856319322651</v>
      </c>
      <c r="BN45" s="8">
        <f t="shared" si="223"/>
        <v>0.7157390114462715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1.60606060606061</v>
      </c>
      <c r="F46">
        <f>VLOOKUP(B46,home!$B$2:$E$405,3,FALSE)</f>
        <v>1.25</v>
      </c>
      <c r="G46">
        <f>VLOOKUP(C46,away!$B$2:$E$405,4,FALSE)</f>
        <v>1.25</v>
      </c>
      <c r="H46">
        <f>VLOOKUP(A46,away!$A$2:$E$405,3,FALSE)</f>
        <v>1.4242424242424201</v>
      </c>
      <c r="I46">
        <f>VLOOKUP(C46,away!$B$2:$E$405,3,FALSE)</f>
        <v>0.73</v>
      </c>
      <c r="J46">
        <f>VLOOKUP(B46,home!$B$2:$E$405,4,FALSE)</f>
        <v>0.84</v>
      </c>
      <c r="K46" s="3">
        <f t="shared" si="168"/>
        <v>2.5094696969697026</v>
      </c>
      <c r="L46" s="3">
        <f t="shared" si="169"/>
        <v>0.87334545454545198</v>
      </c>
      <c r="M46" s="5">
        <f t="shared" si="170"/>
        <v>3.3951740778671809E-2</v>
      </c>
      <c r="N46" s="5">
        <f t="shared" si="171"/>
        <v>8.5200864643447435E-2</v>
      </c>
      <c r="O46" s="5">
        <f t="shared" si="172"/>
        <v>2.965159848295849E-2</v>
      </c>
      <c r="P46" s="5">
        <f t="shared" si="173"/>
        <v>7.4409787859697124E-2</v>
      </c>
      <c r="Q46" s="5">
        <f t="shared" si="174"/>
        <v>0.10690449398917438</v>
      </c>
      <c r="R46" s="5">
        <f t="shared" si="175"/>
        <v>1.2948044377549307E-2</v>
      </c>
      <c r="S46" s="5">
        <f t="shared" si="176"/>
        <v>4.0769754380335865E-2</v>
      </c>
      <c r="T46" s="5">
        <f t="shared" si="177"/>
        <v>9.3364553895927044E-2</v>
      </c>
      <c r="U46" s="5">
        <f t="shared" si="178"/>
        <v>3.2492725000478916E-2</v>
      </c>
      <c r="V46" s="5">
        <f t="shared" si="179"/>
        <v>9.9280419958072928E-3</v>
      </c>
      <c r="W46" s="5">
        <f t="shared" si="180"/>
        <v>8.9424529378570927E-2</v>
      </c>
      <c r="X46" s="5">
        <f t="shared" si="181"/>
        <v>7.8098506257641143E-2</v>
      </c>
      <c r="Y46" s="5">
        <f t="shared" si="182"/>
        <v>3.4103487723450211E-2</v>
      </c>
      <c r="Z46" s="5">
        <f t="shared" si="183"/>
        <v>3.7693719007951621E-3</v>
      </c>
      <c r="AA46" s="5">
        <f t="shared" si="184"/>
        <v>9.4591245616545468E-3</v>
      </c>
      <c r="AB46" s="5">
        <f t="shared" si="185"/>
        <v>1.1868693223666958E-2</v>
      </c>
      <c r="AC46" s="5">
        <f t="shared" si="186"/>
        <v>1.359914620405592E-3</v>
      </c>
      <c r="AD46" s="5">
        <f t="shared" si="187"/>
        <v>5.6102036660325157E-2</v>
      </c>
      <c r="AE46" s="5">
        <f t="shared" si="188"/>
        <v>4.8996458708037288E-2</v>
      </c>
      <c r="AF46" s="5">
        <f t="shared" si="189"/>
        <v>2.1395417250744144E-2</v>
      </c>
      <c r="AG46" s="5">
        <f t="shared" si="190"/>
        <v>6.2285301346802517E-3</v>
      </c>
      <c r="AH46" s="5">
        <f t="shared" si="191"/>
        <v>8.2299095401270109E-4</v>
      </c>
      <c r="AI46" s="5">
        <f t="shared" si="192"/>
        <v>2.0652708599750592E-3</v>
      </c>
      <c r="AJ46" s="5">
        <f t="shared" si="193"/>
        <v>2.5913673195709854E-3</v>
      </c>
      <c r="AK46" s="5">
        <f t="shared" si="194"/>
        <v>2.1676525873936632E-3</v>
      </c>
      <c r="AL46" s="5">
        <f t="shared" si="195"/>
        <v>1.1921740221962101E-4</v>
      </c>
      <c r="AM46" s="5">
        <f t="shared" si="196"/>
        <v>2.8157272187473856E-2</v>
      </c>
      <c r="AN46" s="5">
        <f t="shared" si="197"/>
        <v>2.4591025677329369E-2</v>
      </c>
      <c r="AO46" s="5">
        <f t="shared" si="198"/>
        <v>1.0738230248953047E-2</v>
      </c>
      <c r="AP46" s="5">
        <f t="shared" si="199"/>
        <v>3.1260615259285415E-3</v>
      </c>
      <c r="AQ46" s="5">
        <f t="shared" si="200"/>
        <v>6.8253290607477762E-4</v>
      </c>
      <c r="AR46" s="5">
        <f t="shared" si="201"/>
        <v>1.4375108176380356E-4</v>
      </c>
      <c r="AS46" s="5">
        <f t="shared" si="202"/>
        <v>3.6073898359287901E-4</v>
      </c>
      <c r="AT46" s="5">
        <f t="shared" si="203"/>
        <v>4.5263177392099044E-4</v>
      </c>
      <c r="AU46" s="5">
        <f t="shared" si="204"/>
        <v>3.7862190684678884E-4</v>
      </c>
      <c r="AV46" s="5">
        <f t="shared" si="205"/>
        <v>2.3753505046022555E-4</v>
      </c>
      <c r="AW46" s="5">
        <f t="shared" si="206"/>
        <v>7.2578029586947891E-6</v>
      </c>
      <c r="AX46" s="5">
        <f t="shared" si="207"/>
        <v>1.1776636883965573E-2</v>
      </c>
      <c r="AY46" s="5">
        <f t="shared" si="208"/>
        <v>1.0285072292443648E-2</v>
      </c>
      <c r="AZ46" s="5">
        <f t="shared" si="209"/>
        <v>4.4912105681385152E-3</v>
      </c>
      <c r="BA46" s="5">
        <f t="shared" si="210"/>
        <v>1.3074594450300902E-3</v>
      </c>
      <c r="BB46" s="5">
        <f t="shared" si="211"/>
        <v>2.8546594082988703E-4</v>
      </c>
      <c r="BC46" s="5">
        <f t="shared" si="212"/>
        <v>4.9862076370264569E-5</v>
      </c>
      <c r="BD46" s="5">
        <f t="shared" si="213"/>
        <v>2.0924058974068232E-5</v>
      </c>
      <c r="BE46" s="5">
        <f t="shared" si="214"/>
        <v>5.2508291933031188E-5</v>
      </c>
      <c r="BF46" s="5">
        <f t="shared" si="215"/>
        <v>6.5883983722790258E-5</v>
      </c>
      <c r="BG46" s="5">
        <f t="shared" si="216"/>
        <v>5.511128688932908E-5</v>
      </c>
      <c r="BH46" s="5">
        <f t="shared" si="217"/>
        <v>3.4575026102443747E-5</v>
      </c>
      <c r="BI46" s="5">
        <f t="shared" si="218"/>
        <v>1.7352996055203807E-5</v>
      </c>
      <c r="BJ46" s="8">
        <f t="shared" si="219"/>
        <v>0.71530970839453567</v>
      </c>
      <c r="BK46" s="8">
        <f t="shared" si="220"/>
        <v>0.17082352932958098</v>
      </c>
      <c r="BL46" s="8">
        <f t="shared" si="221"/>
        <v>0.10588710180752219</v>
      </c>
      <c r="BM46" s="8">
        <f t="shared" si="222"/>
        <v>0.64244536681145048</v>
      </c>
      <c r="BN46" s="8">
        <f t="shared" si="223"/>
        <v>0.34306653013149857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1.60606060606061</v>
      </c>
      <c r="F47">
        <f>VLOOKUP(B47,home!$B$2:$E$405,3,FALSE)</f>
        <v>0.87</v>
      </c>
      <c r="G47">
        <f>VLOOKUP(C47,away!$B$2:$E$405,4,FALSE)</f>
        <v>0.73</v>
      </c>
      <c r="H47">
        <f>VLOOKUP(A47,away!$A$2:$E$405,3,FALSE)</f>
        <v>1.4242424242424201</v>
      </c>
      <c r="I47">
        <f>VLOOKUP(C47,away!$B$2:$E$405,3,FALSE)</f>
        <v>0.83</v>
      </c>
      <c r="J47">
        <f>VLOOKUP(B47,home!$B$2:$E$405,4,FALSE)</f>
        <v>0.98</v>
      </c>
      <c r="K47" s="3">
        <f t="shared" si="168"/>
        <v>1.0200090909090933</v>
      </c>
      <c r="L47" s="3">
        <f t="shared" si="169"/>
        <v>1.1584787878787843</v>
      </c>
      <c r="M47" s="5">
        <f t="shared" si="170"/>
        <v>0.1132125924372733</v>
      </c>
      <c r="N47" s="5">
        <f t="shared" si="171"/>
        <v>0.11547787349140484</v>
      </c>
      <c r="O47" s="5">
        <f t="shared" si="172"/>
        <v>0.13115438685934719</v>
      </c>
      <c r="P47" s="5">
        <f t="shared" si="173"/>
        <v>0.13377866690914225</v>
      </c>
      <c r="Q47" s="5">
        <f t="shared" si="174"/>
        <v>5.8894240380041547E-2</v>
      </c>
      <c r="R47" s="5">
        <f t="shared" si="175"/>
        <v>7.596978755690087E-2</v>
      </c>
      <c r="S47" s="5">
        <f t="shared" si="176"/>
        <v>3.9520187937360236E-2</v>
      </c>
      <c r="T47" s="5">
        <f t="shared" si="177"/>
        <v>6.8227728208512278E-2</v>
      </c>
      <c r="U47" s="5">
        <f t="shared" si="178"/>
        <v>7.7489873942471421E-2</v>
      </c>
      <c r="V47" s="5">
        <f t="shared" si="179"/>
        <v>5.1888201798440141E-3</v>
      </c>
      <c r="W47" s="5">
        <f t="shared" si="180"/>
        <v>2.0024220196609269E-2</v>
      </c>
      <c r="X47" s="5">
        <f t="shared" si="181"/>
        <v>2.3197634341585775E-2</v>
      </c>
      <c r="Y47" s="5">
        <f t="shared" si="182"/>
        <v>1.3436983656847781E-2</v>
      </c>
      <c r="Z47" s="5">
        <f t="shared" si="183"/>
        <v>2.9336462468109076E-2</v>
      </c>
      <c r="AA47" s="5">
        <f t="shared" si="184"/>
        <v>2.9923458412584678E-2</v>
      </c>
      <c r="AB47" s="5">
        <f t="shared" si="185"/>
        <v>1.5261099806138273E-2</v>
      </c>
      <c r="AC47" s="5">
        <f t="shared" si="186"/>
        <v>3.8321347008913334E-4</v>
      </c>
      <c r="AD47" s="5">
        <f t="shared" si="187"/>
        <v>5.1062216597267318E-3</v>
      </c>
      <c r="AE47" s="5">
        <f t="shared" si="188"/>
        <v>5.9154494790006167E-3</v>
      </c>
      <c r="AF47" s="5">
        <f t="shared" si="189"/>
        <v>3.4264613710954122E-3</v>
      </c>
      <c r="AG47" s="5">
        <f t="shared" si="190"/>
        <v>1.3231609386333627E-3</v>
      </c>
      <c r="AH47" s="5">
        <f t="shared" si="191"/>
        <v>8.4964173701766177E-3</v>
      </c>
      <c r="AI47" s="5">
        <f t="shared" si="192"/>
        <v>8.6664229577380816E-3</v>
      </c>
      <c r="AJ47" s="5">
        <f t="shared" si="193"/>
        <v>4.4199151012780562E-3</v>
      </c>
      <c r="AK47" s="5">
        <f t="shared" si="194"/>
        <v>1.5027845281166681E-3</v>
      </c>
      <c r="AL47" s="5">
        <f t="shared" si="195"/>
        <v>1.8113104228597213E-5</v>
      </c>
      <c r="AM47" s="5">
        <f t="shared" si="196"/>
        <v>1.0416785026236372E-3</v>
      </c>
      <c r="AN47" s="5">
        <f t="shared" si="197"/>
        <v>1.2067624490788181E-3</v>
      </c>
      <c r="AO47" s="5">
        <f t="shared" si="198"/>
        <v>6.9900434963323147E-4</v>
      </c>
      <c r="AP47" s="5">
        <f t="shared" si="199"/>
        <v>2.6992723722836786E-4</v>
      </c>
      <c r="AQ47" s="5">
        <f t="shared" si="200"/>
        <v>7.8176244649947211E-5</v>
      </c>
      <c r="AR47" s="5">
        <f t="shared" si="201"/>
        <v>1.9685838592628899E-3</v>
      </c>
      <c r="AS47" s="5">
        <f t="shared" si="202"/>
        <v>2.0079734326650545E-3</v>
      </c>
      <c r="AT47" s="5">
        <f t="shared" si="203"/>
        <v>1.0240755778111465E-3</v>
      </c>
      <c r="AU47" s="5">
        <f t="shared" si="204"/>
        <v>3.4818879971511746E-4</v>
      </c>
      <c r="AV47" s="5">
        <f t="shared" si="205"/>
        <v>8.8788935265536327E-5</v>
      </c>
      <c r="AW47" s="5">
        <f t="shared" si="206"/>
        <v>5.945419647923421E-7</v>
      </c>
      <c r="AX47" s="5">
        <f t="shared" si="207"/>
        <v>1.7708692374678023E-4</v>
      </c>
      <c r="AY47" s="5">
        <f t="shared" si="208"/>
        <v>2.0515144477135263E-4</v>
      </c>
      <c r="AZ47" s="5">
        <f t="shared" si="209"/>
        <v>1.1883179853514903E-4</v>
      </c>
      <c r="BA47" s="5">
        <f t="shared" si="210"/>
        <v>4.5888039309485088E-5</v>
      </c>
      <c r="BB47" s="5">
        <f t="shared" si="211"/>
        <v>1.3290080039346581E-5</v>
      </c>
      <c r="BC47" s="5">
        <f t="shared" si="212"/>
        <v>3.0792551629588482E-6</v>
      </c>
      <c r="BD47" s="5">
        <f t="shared" si="213"/>
        <v>3.800937738527684E-4</v>
      </c>
      <c r="BE47" s="5">
        <f t="shared" si="214"/>
        <v>3.876991047277688E-4</v>
      </c>
      <c r="BF47" s="5">
        <f t="shared" si="215"/>
        <v>1.9772830567982037E-4</v>
      </c>
      <c r="BG47" s="5">
        <f t="shared" si="216"/>
        <v>6.7228223107822975E-5</v>
      </c>
      <c r="BH47" s="5">
        <f t="shared" si="217"/>
        <v>1.7143349683911051E-5</v>
      </c>
      <c r="BI47" s="5">
        <f t="shared" si="218"/>
        <v>3.4972745052445614E-6</v>
      </c>
      <c r="BJ47" s="8">
        <f t="shared" si="219"/>
        <v>0.31888885004823675</v>
      </c>
      <c r="BK47" s="8">
        <f t="shared" si="220"/>
        <v>0.29230674548270891</v>
      </c>
      <c r="BL47" s="8">
        <f t="shared" si="221"/>
        <v>0.35937514717102897</v>
      </c>
      <c r="BM47" s="8">
        <f t="shared" si="222"/>
        <v>0.37121510063316704</v>
      </c>
      <c r="BN47" s="8">
        <f t="shared" si="223"/>
        <v>0.62848754763411008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1.43333333333333</v>
      </c>
      <c r="F48">
        <f>VLOOKUP(B48,home!$B$2:$E$405,3,FALSE)</f>
        <v>0.42</v>
      </c>
      <c r="G48">
        <f>VLOOKUP(C48,away!$B$2:$E$405,4,FALSE)</f>
        <v>0.7</v>
      </c>
      <c r="H48">
        <f>VLOOKUP(A48,away!$A$2:$E$405,3,FALSE)</f>
        <v>1.3888888888888899</v>
      </c>
      <c r="I48">
        <f>VLOOKUP(C48,away!$B$2:$E$405,3,FALSE)</f>
        <v>0.84</v>
      </c>
      <c r="J48">
        <f>VLOOKUP(B48,home!$B$2:$E$405,4,FALSE)</f>
        <v>0.86</v>
      </c>
      <c r="K48" s="3">
        <f t="shared" si="168"/>
        <v>0.42139999999999894</v>
      </c>
      <c r="L48" s="3">
        <f t="shared" si="169"/>
        <v>1.0033333333333339</v>
      </c>
      <c r="M48" s="5">
        <f t="shared" si="170"/>
        <v>0.24057260735070332</v>
      </c>
      <c r="N48" s="5">
        <f t="shared" si="171"/>
        <v>0.10137729673758614</v>
      </c>
      <c r="O48" s="5">
        <f t="shared" si="172"/>
        <v>0.24137451604187249</v>
      </c>
      <c r="P48" s="5">
        <f t="shared" si="173"/>
        <v>0.10171522106004482</v>
      </c>
      <c r="Q48" s="5">
        <f t="shared" si="174"/>
        <v>2.1360196422609341E-2</v>
      </c>
      <c r="R48" s="5">
        <f t="shared" si="175"/>
        <v>0.12108954888100606</v>
      </c>
      <c r="S48" s="5">
        <f t="shared" si="176"/>
        <v>1.0751417533804616E-2</v>
      </c>
      <c r="T48" s="5">
        <f t="shared" si="177"/>
        <v>2.1431397077351387E-2</v>
      </c>
      <c r="U48" s="5">
        <f t="shared" si="178"/>
        <v>5.1027135898455832E-2</v>
      </c>
      <c r="V48" s="5">
        <f t="shared" si="179"/>
        <v>5.050832785082678E-4</v>
      </c>
      <c r="W48" s="5">
        <f t="shared" si="180"/>
        <v>3.0003955908291862E-3</v>
      </c>
      <c r="X48" s="5">
        <f t="shared" si="181"/>
        <v>3.010396909465285E-3</v>
      </c>
      <c r="Y48" s="5">
        <f t="shared" si="182"/>
        <v>1.5102157829150851E-3</v>
      </c>
      <c r="Z48" s="5">
        <f t="shared" si="183"/>
        <v>4.04977269035365E-2</v>
      </c>
      <c r="AA48" s="5">
        <f t="shared" si="184"/>
        <v>1.7065742117150243E-2</v>
      </c>
      <c r="AB48" s="5">
        <f t="shared" si="185"/>
        <v>3.5957518640835464E-3</v>
      </c>
      <c r="AC48" s="5">
        <f t="shared" si="186"/>
        <v>1.3346972950537173E-5</v>
      </c>
      <c r="AD48" s="5">
        <f t="shared" si="187"/>
        <v>3.1609167549385384E-4</v>
      </c>
      <c r="AE48" s="5">
        <f t="shared" si="188"/>
        <v>3.1714531441216683E-4</v>
      </c>
      <c r="AF48" s="5">
        <f t="shared" si="189"/>
        <v>1.5910123273010375E-4</v>
      </c>
      <c r="AG48" s="5">
        <f t="shared" si="190"/>
        <v>5.3210523390845848E-5</v>
      </c>
      <c r="AH48" s="5">
        <f t="shared" si="191"/>
        <v>1.0158179831637077E-2</v>
      </c>
      <c r="AI48" s="5">
        <f t="shared" si="192"/>
        <v>4.2806569810518542E-3</v>
      </c>
      <c r="AJ48" s="5">
        <f t="shared" si="193"/>
        <v>9.0193442590762326E-4</v>
      </c>
      <c r="AK48" s="5">
        <f t="shared" si="194"/>
        <v>1.2669172235915723E-4</v>
      </c>
      <c r="AL48" s="5">
        <f t="shared" si="195"/>
        <v>2.2572649797443504E-7</v>
      </c>
      <c r="AM48" s="5">
        <f t="shared" si="196"/>
        <v>2.6640206410621931E-5</v>
      </c>
      <c r="AN48" s="5">
        <f t="shared" si="197"/>
        <v>2.6729007098657353E-5</v>
      </c>
      <c r="AO48" s="5">
        <f t="shared" si="198"/>
        <v>1.3409051894493109E-5</v>
      </c>
      <c r="AP48" s="5">
        <f t="shared" si="199"/>
        <v>4.4845829113804768E-6</v>
      </c>
      <c r="AQ48" s="5">
        <f t="shared" si="200"/>
        <v>1.1248828802712701E-6</v>
      </c>
      <c r="AR48" s="5">
        <f t="shared" si="201"/>
        <v>2.038408086215175E-3</v>
      </c>
      <c r="AS48" s="5">
        <f t="shared" si="202"/>
        <v>8.5898516753107283E-4</v>
      </c>
      <c r="AT48" s="5">
        <f t="shared" si="203"/>
        <v>1.8098817479879654E-4</v>
      </c>
      <c r="AU48" s="5">
        <f t="shared" si="204"/>
        <v>2.5422805620070903E-5</v>
      </c>
      <c r="AV48" s="5">
        <f t="shared" si="205"/>
        <v>2.6782925720744614E-6</v>
      </c>
      <c r="AW48" s="5">
        <f t="shared" si="206"/>
        <v>2.6510615759420783E-9</v>
      </c>
      <c r="AX48" s="5">
        <f t="shared" si="207"/>
        <v>1.8710304969060098E-6</v>
      </c>
      <c r="AY48" s="5">
        <f t="shared" si="208"/>
        <v>1.8772672652290311E-6</v>
      </c>
      <c r="AZ48" s="5">
        <f t="shared" si="209"/>
        <v>9.4176241138989747E-7</v>
      </c>
      <c r="BA48" s="5">
        <f t="shared" si="210"/>
        <v>3.1496720647595485E-7</v>
      </c>
      <c r="BB48" s="5">
        <f t="shared" si="211"/>
        <v>7.9004274291052047E-8</v>
      </c>
      <c r="BC48" s="5">
        <f t="shared" si="212"/>
        <v>1.5853524374404456E-8</v>
      </c>
      <c r="BD48" s="5">
        <f t="shared" si="213"/>
        <v>3.4086712997264871E-4</v>
      </c>
      <c r="BE48" s="5">
        <f t="shared" si="214"/>
        <v>1.4364140857047383E-4</v>
      </c>
      <c r="BF48" s="5">
        <f t="shared" si="215"/>
        <v>3.0265244785798757E-5</v>
      </c>
      <c r="BG48" s="5">
        <f t="shared" si="216"/>
        <v>4.2512580509118559E-6</v>
      </c>
      <c r="BH48" s="5">
        <f t="shared" si="217"/>
        <v>4.4787003566356272E-7</v>
      </c>
      <c r="BI48" s="5">
        <f t="shared" si="218"/>
        <v>3.7746486605724969E-8</v>
      </c>
      <c r="BJ48" s="8">
        <f t="shared" si="219"/>
        <v>0.15261293488315744</v>
      </c>
      <c r="BK48" s="8">
        <f t="shared" si="220"/>
        <v>0.35355977918977477</v>
      </c>
      <c r="BL48" s="8">
        <f t="shared" si="221"/>
        <v>0.45324615094816317</v>
      </c>
      <c r="BM48" s="8">
        <f t="shared" si="222"/>
        <v>0.17242533081460609</v>
      </c>
      <c r="BN48" s="8">
        <f t="shared" si="223"/>
        <v>0.8274893864938222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1.43333333333333</v>
      </c>
      <c r="F49">
        <f>VLOOKUP(B49,home!$B$2:$E$405,3,FALSE)</f>
        <v>0.42</v>
      </c>
      <c r="G49">
        <f>VLOOKUP(C49,away!$B$2:$E$405,4,FALSE)</f>
        <v>1.05</v>
      </c>
      <c r="H49">
        <f>VLOOKUP(A49,away!$A$2:$E$405,3,FALSE)</f>
        <v>1.3888888888888899</v>
      </c>
      <c r="I49">
        <f>VLOOKUP(C49,away!$B$2:$E$405,3,FALSE)</f>
        <v>0.87</v>
      </c>
      <c r="J49">
        <f>VLOOKUP(B49,home!$B$2:$E$405,4,FALSE)</f>
        <v>1.1499999999999999</v>
      </c>
      <c r="K49" s="3">
        <f t="shared" si="168"/>
        <v>0.63209999999999844</v>
      </c>
      <c r="L49" s="3">
        <f t="shared" si="169"/>
        <v>1.3895833333333341</v>
      </c>
      <c r="M49" s="5">
        <f t="shared" si="170"/>
        <v>0.13243234955548874</v>
      </c>
      <c r="N49" s="5">
        <f t="shared" si="171"/>
        <v>8.3710488154024223E-2</v>
      </c>
      <c r="O49" s="5">
        <f t="shared" si="172"/>
        <v>0.18402578573648132</v>
      </c>
      <c r="P49" s="5">
        <f t="shared" si="173"/>
        <v>0.11632269916402957</v>
      </c>
      <c r="Q49" s="5">
        <f t="shared" si="174"/>
        <v>2.6456699781079292E-2</v>
      </c>
      <c r="R49" s="5">
        <f t="shared" si="175"/>
        <v>0.12785958238149284</v>
      </c>
      <c r="S49" s="5">
        <f t="shared" si="176"/>
        <v>2.5543174281476996E-2</v>
      </c>
      <c r="T49" s="5">
        <f t="shared" si="177"/>
        <v>3.6763789070791454E-2</v>
      </c>
      <c r="U49" s="5">
        <f t="shared" si="178"/>
        <v>8.0820042023341435E-2</v>
      </c>
      <c r="V49" s="5">
        <f t="shared" si="179"/>
        <v>2.4928878678322905E-3</v>
      </c>
      <c r="W49" s="5">
        <f t="shared" si="180"/>
        <v>5.5744266438733934E-3</v>
      </c>
      <c r="X49" s="5">
        <f t="shared" si="181"/>
        <v>7.7461303572157409E-3</v>
      </c>
      <c r="Y49" s="5">
        <f t="shared" si="182"/>
        <v>5.3819468211071904E-3</v>
      </c>
      <c r="Z49" s="5">
        <f t="shared" si="183"/>
        <v>5.9223848228094289E-2</v>
      </c>
      <c r="AA49" s="5">
        <f t="shared" si="184"/>
        <v>3.743539446497831E-2</v>
      </c>
      <c r="AB49" s="5">
        <f t="shared" si="185"/>
        <v>1.1831456420656366E-2</v>
      </c>
      <c r="AC49" s="5">
        <f t="shared" si="186"/>
        <v>1.3685263007529651E-4</v>
      </c>
      <c r="AD49" s="5">
        <f t="shared" si="187"/>
        <v>8.8089877039809067E-4</v>
      </c>
      <c r="AE49" s="5">
        <f t="shared" si="188"/>
        <v>1.2240822496990141E-3</v>
      </c>
      <c r="AF49" s="5">
        <f t="shared" si="189"/>
        <v>8.5048214640546149E-4</v>
      </c>
      <c r="AG49" s="5">
        <f t="shared" si="190"/>
        <v>3.9393860531419664E-4</v>
      </c>
      <c r="AH49" s="5">
        <f t="shared" si="191"/>
        <v>2.0574118108405686E-2</v>
      </c>
      <c r="AI49" s="5">
        <f t="shared" si="192"/>
        <v>1.3004900056323203E-2</v>
      </c>
      <c r="AJ49" s="5">
        <f t="shared" si="193"/>
        <v>4.1101986628009381E-3</v>
      </c>
      <c r="AK49" s="5">
        <f t="shared" si="194"/>
        <v>8.6601885825215552E-4</v>
      </c>
      <c r="AL49" s="5">
        <f t="shared" si="195"/>
        <v>4.808211096907221E-6</v>
      </c>
      <c r="AM49" s="5">
        <f t="shared" si="196"/>
        <v>1.1136322255372638E-4</v>
      </c>
      <c r="AN49" s="5">
        <f t="shared" si="197"/>
        <v>1.5474847800694904E-4</v>
      </c>
      <c r="AO49" s="5">
        <f t="shared" si="198"/>
        <v>1.0751795294857821E-4</v>
      </c>
      <c r="AP49" s="5">
        <f t="shared" si="199"/>
        <v>4.9801718483820629E-5</v>
      </c>
      <c r="AQ49" s="5">
        <f t="shared" si="200"/>
        <v>1.7300909494118947E-5</v>
      </c>
      <c r="AR49" s="5">
        <f t="shared" si="201"/>
        <v>5.7178903242944097E-3</v>
      </c>
      <c r="AS49" s="5">
        <f t="shared" si="202"/>
        <v>3.6142784739864879E-3</v>
      </c>
      <c r="AT49" s="5">
        <f t="shared" si="203"/>
        <v>1.1422927117034265E-3</v>
      </c>
      <c r="AU49" s="5">
        <f t="shared" si="204"/>
        <v>2.4068107435591142E-4</v>
      </c>
      <c r="AV49" s="5">
        <f t="shared" si="205"/>
        <v>3.8033626775092798E-5</v>
      </c>
      <c r="AW49" s="5">
        <f t="shared" si="206"/>
        <v>1.1731442397655207E-7</v>
      </c>
      <c r="AX49" s="5">
        <f t="shared" si="207"/>
        <v>1.1732115496035042E-5</v>
      </c>
      <c r="AY49" s="5">
        <f t="shared" si="208"/>
        <v>1.6302752158032036E-5</v>
      </c>
      <c r="AZ49" s="5">
        <f t="shared" si="209"/>
        <v>1.1327016343132683E-5</v>
      </c>
      <c r="BA49" s="5">
        <f t="shared" si="210"/>
        <v>5.2466110422704889E-6</v>
      </c>
      <c r="BB49" s="5">
        <f t="shared" si="211"/>
        <v>1.8226508152054259E-6</v>
      </c>
      <c r="BC49" s="5">
        <f t="shared" si="212"/>
        <v>5.065450390591743E-7</v>
      </c>
      <c r="BD49" s="5">
        <f t="shared" si="213"/>
        <v>1.3242475160779093E-3</v>
      </c>
      <c r="BE49" s="5">
        <f t="shared" si="214"/>
        <v>8.3705685491284449E-4</v>
      </c>
      <c r="BF49" s="5">
        <f t="shared" si="215"/>
        <v>2.6455181899520382E-4</v>
      </c>
      <c r="BG49" s="5">
        <f t="shared" si="216"/>
        <v>5.5741068262289322E-5</v>
      </c>
      <c r="BH49" s="5">
        <f t="shared" si="217"/>
        <v>8.8084823121482458E-6</v>
      </c>
      <c r="BI49" s="5">
        <f t="shared" si="218"/>
        <v>1.1135683339017788E-6</v>
      </c>
      <c r="BJ49" s="8">
        <f t="shared" si="219"/>
        <v>0.16947055257228896</v>
      </c>
      <c r="BK49" s="8">
        <f t="shared" si="220"/>
        <v>0.27694907446215783</v>
      </c>
      <c r="BL49" s="8">
        <f t="shared" si="221"/>
        <v>0.49377219223274188</v>
      </c>
      <c r="BM49" s="8">
        <f t="shared" si="222"/>
        <v>0.32859187728495298</v>
      </c>
      <c r="BN49" s="8">
        <f t="shared" si="223"/>
        <v>0.67080760477259604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1.43333333333333</v>
      </c>
      <c r="F50">
        <f>VLOOKUP(B50,home!$B$2:$E$405,3,FALSE)</f>
        <v>1.95</v>
      </c>
      <c r="G50">
        <f>VLOOKUP(C50,away!$B$2:$E$405,4,FALSE)</f>
        <v>1.1200000000000001</v>
      </c>
      <c r="H50">
        <f>VLOOKUP(A50,away!$A$2:$E$405,3,FALSE)</f>
        <v>1.3888888888888899</v>
      </c>
      <c r="I50">
        <f>VLOOKUP(C50,away!$B$2:$E$405,3,FALSE)</f>
        <v>0.98</v>
      </c>
      <c r="J50">
        <f>VLOOKUP(B50,home!$B$2:$E$405,4,FALSE)</f>
        <v>1.01</v>
      </c>
      <c r="K50" s="3">
        <f t="shared" si="168"/>
        <v>3.1303999999999927</v>
      </c>
      <c r="L50" s="3">
        <f t="shared" si="169"/>
        <v>1.3747222222222233</v>
      </c>
      <c r="M50" s="5">
        <f t="shared" si="170"/>
        <v>1.1052239275060702E-2</v>
      </c>
      <c r="N50" s="5">
        <f t="shared" si="171"/>
        <v>3.4597929826649942E-2</v>
      </c>
      <c r="O50" s="5">
        <f t="shared" si="172"/>
        <v>1.5193758936743181E-2</v>
      </c>
      <c r="P50" s="5">
        <f t="shared" si="173"/>
        <v>4.7562542975580754E-2</v>
      </c>
      <c r="Q50" s="5">
        <f t="shared" si="174"/>
        <v>5.4152679764672369E-2</v>
      </c>
      <c r="R50" s="5">
        <f t="shared" si="175"/>
        <v>1.0443599024714178E-2</v>
      </c>
      <c r="S50" s="5">
        <f t="shared" si="176"/>
        <v>5.1170523864077798E-2</v>
      </c>
      <c r="T50" s="5">
        <f t="shared" si="177"/>
        <v>7.4444892265378829E-2</v>
      </c>
      <c r="U50" s="5">
        <f t="shared" si="178"/>
        <v>3.269264238696519E-2</v>
      </c>
      <c r="V50" s="5">
        <f t="shared" si="179"/>
        <v>2.4467643361649222E-2</v>
      </c>
      <c r="W50" s="5">
        <f t="shared" si="180"/>
        <v>5.6506516245110001E-2</v>
      </c>
      <c r="X50" s="5">
        <f t="shared" si="181"/>
        <v>7.7680763582513787E-2</v>
      </c>
      <c r="Y50" s="5">
        <f t="shared" si="182"/>
        <v>5.3394735968036261E-2</v>
      </c>
      <c r="Z50" s="5">
        <f t="shared" si="183"/>
        <v>4.7856825530843052E-3</v>
      </c>
      <c r="AA50" s="5">
        <f t="shared" si="184"/>
        <v>1.4981100664175075E-2</v>
      </c>
      <c r="AB50" s="5">
        <f t="shared" si="185"/>
        <v>2.3448418759566776E-2</v>
      </c>
      <c r="AC50" s="5">
        <f t="shared" si="186"/>
        <v>6.580925084145638E-3</v>
      </c>
      <c r="AD50" s="5">
        <f t="shared" si="187"/>
        <v>4.4221999613422984E-2</v>
      </c>
      <c r="AE50" s="5">
        <f t="shared" si="188"/>
        <v>6.0792965579675139E-2</v>
      </c>
      <c r="AF50" s="5">
        <f t="shared" si="189"/>
        <v>4.1786720368585079E-2</v>
      </c>
      <c r="AG50" s="5">
        <f t="shared" si="190"/>
        <v>1.9148377694826638E-2</v>
      </c>
      <c r="AH50" s="5">
        <f t="shared" si="191"/>
        <v>1.6447460385565463E-3</v>
      </c>
      <c r="AI50" s="5">
        <f t="shared" si="192"/>
        <v>5.1487129990974018E-3</v>
      </c>
      <c r="AJ50" s="5">
        <f t="shared" si="193"/>
        <v>8.0587655861872349E-3</v>
      </c>
      <c r="AK50" s="5">
        <f t="shared" si="194"/>
        <v>8.4090532636668207E-3</v>
      </c>
      <c r="AL50" s="5">
        <f t="shared" si="195"/>
        <v>1.1328221343888149E-3</v>
      </c>
      <c r="AM50" s="5">
        <f t="shared" si="196"/>
        <v>2.7686509517971785E-2</v>
      </c>
      <c r="AN50" s="5">
        <f t="shared" si="197"/>
        <v>3.8061259890122906E-2</v>
      </c>
      <c r="AO50" s="5">
        <f t="shared" si="198"/>
        <v>2.6161829888363675E-2</v>
      </c>
      <c r="AP50" s="5">
        <f t="shared" si="199"/>
        <v>1.1988416307177027E-2</v>
      </c>
      <c r="AQ50" s="5">
        <f t="shared" si="200"/>
        <v>4.1201855766818899E-3</v>
      </c>
      <c r="AR50" s="5">
        <f t="shared" si="201"/>
        <v>4.5221378582313034E-4</v>
      </c>
      <c r="AS50" s="5">
        <f t="shared" si="202"/>
        <v>1.4156100351407242E-3</v>
      </c>
      <c r="AT50" s="5">
        <f t="shared" si="203"/>
        <v>2.2157128270022565E-3</v>
      </c>
      <c r="AU50" s="5">
        <f t="shared" si="204"/>
        <v>2.3120224778826158E-3</v>
      </c>
      <c r="AV50" s="5">
        <f t="shared" si="205"/>
        <v>1.809388791190931E-3</v>
      </c>
      <c r="AW50" s="5">
        <f t="shared" si="206"/>
        <v>1.3541725725748233E-4</v>
      </c>
      <c r="AX50" s="5">
        <f t="shared" si="207"/>
        <v>1.4444974899176458E-2</v>
      </c>
      <c r="AY50" s="5">
        <f t="shared" si="208"/>
        <v>1.9857827993340096E-2</v>
      </c>
      <c r="AZ50" s="5">
        <f t="shared" si="209"/>
        <v>1.3649498713755587E-2</v>
      </c>
      <c r="BA50" s="5">
        <f t="shared" si="210"/>
        <v>6.2547564013311525E-3</v>
      </c>
      <c r="BB50" s="5">
        <f t="shared" si="211"/>
        <v>2.1496381548741618E-3</v>
      </c>
      <c r="BC50" s="5">
        <f t="shared" si="212"/>
        <v>5.9103106824845691E-4</v>
      </c>
      <c r="BD50" s="5">
        <f t="shared" si="213"/>
        <v>1.0361139009438315E-4</v>
      </c>
      <c r="BE50" s="5">
        <f t="shared" si="214"/>
        <v>3.2434509555145631E-4</v>
      </c>
      <c r="BF50" s="5">
        <f t="shared" si="215"/>
        <v>5.0766494355713825E-4</v>
      </c>
      <c r="BG50" s="5">
        <f t="shared" si="216"/>
        <v>5.2973144643708736E-4</v>
      </c>
      <c r="BH50" s="5">
        <f t="shared" si="217"/>
        <v>4.145678299816636E-4</v>
      </c>
      <c r="BI50" s="5">
        <f t="shared" si="218"/>
        <v>2.5955262699491922E-4</v>
      </c>
      <c r="BJ50" s="8">
        <f t="shared" si="219"/>
        <v>0.68169350931991424</v>
      </c>
      <c r="BK50" s="8">
        <f t="shared" si="220"/>
        <v>0.16182452468824304</v>
      </c>
      <c r="BL50" s="8">
        <f t="shared" si="221"/>
        <v>0.13036521890932873</v>
      </c>
      <c r="BM50" s="8">
        <f t="shared" si="222"/>
        <v>0.78594377493106671</v>
      </c>
      <c r="BN50" s="8">
        <f t="shared" si="223"/>
        <v>0.17300274980342112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1.43333333333333</v>
      </c>
      <c r="F51">
        <f>VLOOKUP(B51,home!$B$2:$E$405,3,FALSE)</f>
        <v>1.22</v>
      </c>
      <c r="G51">
        <f>VLOOKUP(C51,away!$B$2:$E$405,4,FALSE)</f>
        <v>1.1200000000000001</v>
      </c>
      <c r="H51">
        <f>VLOOKUP(A51,away!$A$2:$E$405,3,FALSE)</f>
        <v>1.3888888888888899</v>
      </c>
      <c r="I51">
        <f>VLOOKUP(C51,away!$B$2:$E$405,3,FALSE)</f>
        <v>0.84</v>
      </c>
      <c r="J51">
        <f>VLOOKUP(B51,home!$B$2:$E$405,4,FALSE)</f>
        <v>1.62</v>
      </c>
      <c r="K51" s="3">
        <f t="shared" si="168"/>
        <v>1.9585066666666624</v>
      </c>
      <c r="L51" s="3">
        <f t="shared" si="169"/>
        <v>1.8900000000000012</v>
      </c>
      <c r="M51" s="5">
        <f t="shared" si="170"/>
        <v>2.1311537917319597E-2</v>
      </c>
      <c r="N51" s="5">
        <f t="shared" si="171"/>
        <v>4.173878908798978E-2</v>
      </c>
      <c r="O51" s="5">
        <f t="shared" si="172"/>
        <v>4.0278806663734061E-2</v>
      </c>
      <c r="P51" s="5">
        <f t="shared" si="173"/>
        <v>7.8886311376300741E-2</v>
      </c>
      <c r="Q51" s="5">
        <f t="shared" si="174"/>
        <v>4.0872848343710876E-2</v>
      </c>
      <c r="R51" s="5">
        <f t="shared" si="175"/>
        <v>3.8063472297228722E-2</v>
      </c>
      <c r="S51" s="5">
        <f t="shared" si="176"/>
        <v>7.300095078428491E-2</v>
      </c>
      <c r="T51" s="5">
        <f t="shared" si="177"/>
        <v>7.7249683369613603E-2</v>
      </c>
      <c r="U51" s="5">
        <f t="shared" si="178"/>
        <v>7.4547564250604256E-2</v>
      </c>
      <c r="V51" s="5">
        <f t="shared" si="179"/>
        <v>3.0024298244645677E-2</v>
      </c>
      <c r="W51" s="5">
        <f t="shared" si="180"/>
        <v>2.6683248655604407E-2</v>
      </c>
      <c r="X51" s="5">
        <f t="shared" si="181"/>
        <v>5.0431339959092353E-2</v>
      </c>
      <c r="Y51" s="5">
        <f t="shared" si="182"/>
        <v>4.7657616261342316E-2</v>
      </c>
      <c r="Z51" s="5">
        <f t="shared" si="183"/>
        <v>2.3979987547254108E-2</v>
      </c>
      <c r="AA51" s="5">
        <f t="shared" si="184"/>
        <v>4.6964965477880712E-2</v>
      </c>
      <c r="AB51" s="5">
        <f t="shared" si="185"/>
        <v>4.5990598994099526E-2</v>
      </c>
      <c r="AC51" s="5">
        <f t="shared" si="186"/>
        <v>6.9460793648812268E-3</v>
      </c>
      <c r="AD51" s="5">
        <f t="shared" si="187"/>
        <v>1.3064830095081375E-2</v>
      </c>
      <c r="AE51" s="5">
        <f t="shared" si="188"/>
        <v>2.4692528879703812E-2</v>
      </c>
      <c r="AF51" s="5">
        <f t="shared" si="189"/>
        <v>2.3334439791320122E-2</v>
      </c>
      <c r="AG51" s="5">
        <f t="shared" si="190"/>
        <v>1.4700697068531686E-2</v>
      </c>
      <c r="AH51" s="5">
        <f t="shared" si="191"/>
        <v>1.1330544116077574E-2</v>
      </c>
      <c r="AI51" s="5">
        <f t="shared" si="192"/>
        <v>2.2190946188298651E-2</v>
      </c>
      <c r="AJ51" s="5">
        <f t="shared" si="193"/>
        <v>2.1730558024712042E-2</v>
      </c>
      <c r="AK51" s="5">
        <f t="shared" si="194"/>
        <v>1.4186480920595093E-2</v>
      </c>
      <c r="AL51" s="5">
        <f t="shared" si="195"/>
        <v>1.0284580713946618E-3</v>
      </c>
      <c r="AM51" s="5">
        <f t="shared" si="196"/>
        <v>5.1175113680168253E-3</v>
      </c>
      <c r="AN51" s="5">
        <f t="shared" si="197"/>
        <v>9.6720964855518052E-3</v>
      </c>
      <c r="AO51" s="5">
        <f t="shared" si="198"/>
        <v>9.1401311788464629E-3</v>
      </c>
      <c r="AP51" s="5">
        <f t="shared" si="199"/>
        <v>5.7582826426732757E-3</v>
      </c>
      <c r="AQ51" s="5">
        <f t="shared" si="200"/>
        <v>2.7207885486631249E-3</v>
      </c>
      <c r="AR51" s="5">
        <f t="shared" si="201"/>
        <v>4.2829456758773253E-3</v>
      </c>
      <c r="AS51" s="5">
        <f t="shared" si="202"/>
        <v>8.3881776591768955E-3</v>
      </c>
      <c r="AT51" s="5">
        <f t="shared" si="203"/>
        <v>8.214150933341156E-3</v>
      </c>
      <c r="AU51" s="5">
        <f t="shared" si="204"/>
        <v>5.3624897879849479E-3</v>
      </c>
      <c r="AV51" s="5">
        <f t="shared" si="205"/>
        <v>2.6256179999251052E-3</v>
      </c>
      <c r="AW51" s="5">
        <f t="shared" si="206"/>
        <v>1.057477044337132E-4</v>
      </c>
      <c r="AX51" s="5">
        <f t="shared" si="207"/>
        <v>1.6704466885005642E-3</v>
      </c>
      <c r="AY51" s="5">
        <f t="shared" si="208"/>
        <v>3.1571442412660681E-3</v>
      </c>
      <c r="AZ51" s="5">
        <f t="shared" si="209"/>
        <v>2.9835013079964369E-3</v>
      </c>
      <c r="BA51" s="5">
        <f t="shared" si="210"/>
        <v>1.8796058240377563E-3</v>
      </c>
      <c r="BB51" s="5">
        <f t="shared" si="211"/>
        <v>8.8811375185784047E-4</v>
      </c>
      <c r="BC51" s="5">
        <f t="shared" si="212"/>
        <v>3.3570699820226392E-4</v>
      </c>
      <c r="BD51" s="5">
        <f t="shared" si="213"/>
        <v>1.3491278879013584E-3</v>
      </c>
      <c r="BE51" s="5">
        <f t="shared" si="214"/>
        <v>2.6422759626407236E-3</v>
      </c>
      <c r="BF51" s="5">
        <f t="shared" si="215"/>
        <v>2.5874575440024659E-3</v>
      </c>
      <c r="BG51" s="5">
        <f t="shared" si="216"/>
        <v>1.6891842832152597E-3</v>
      </c>
      <c r="BH51" s="5">
        <f t="shared" si="217"/>
        <v>8.270696699764086E-4</v>
      </c>
      <c r="BI51" s="5">
        <f t="shared" si="218"/>
        <v>3.2396429248931867E-4</v>
      </c>
      <c r="BJ51" s="8">
        <f t="shared" si="219"/>
        <v>0.40374935054760269</v>
      </c>
      <c r="BK51" s="8">
        <f t="shared" si="220"/>
        <v>0.21435478000009286</v>
      </c>
      <c r="BL51" s="8">
        <f t="shared" si="221"/>
        <v>0.35357639862976153</v>
      </c>
      <c r="BM51" s="8">
        <f t="shared" si="222"/>
        <v>0.7314573545015951</v>
      </c>
      <c r="BN51" s="8">
        <f t="shared" si="223"/>
        <v>0.26115176568628379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1.1680672268907599</v>
      </c>
      <c r="F52">
        <f>VLOOKUP(B52,home!$B$2:$E$405,3,FALSE)</f>
        <v>0.86</v>
      </c>
      <c r="G52">
        <f>VLOOKUP(C52,away!$B$2:$E$405,4,FALSE)</f>
        <v>1.37</v>
      </c>
      <c r="H52">
        <f>VLOOKUP(A52,away!$A$2:$E$405,3,FALSE)</f>
        <v>1.04201680672269</v>
      </c>
      <c r="I52">
        <f>VLOOKUP(C52,away!$B$2:$E$405,3,FALSE)</f>
        <v>0.51</v>
      </c>
      <c r="J52">
        <f>VLOOKUP(B52,home!$B$2:$E$405,4,FALSE)</f>
        <v>0.96</v>
      </c>
      <c r="K52" s="3">
        <f t="shared" si="168"/>
        <v>1.3762168067226934</v>
      </c>
      <c r="L52" s="3">
        <f t="shared" si="169"/>
        <v>0.51017142857142905</v>
      </c>
      <c r="M52" s="5">
        <f t="shared" si="170"/>
        <v>0.15161843120505161</v>
      </c>
      <c r="N52" s="5">
        <f t="shared" si="171"/>
        <v>0.20865983323332049</v>
      </c>
      <c r="O52" s="5">
        <f t="shared" si="172"/>
        <v>7.7351391645640102E-2</v>
      </c>
      <c r="P52" s="5">
        <f t="shared" si="173"/>
        <v>0.10645228520611925</v>
      </c>
      <c r="Q52" s="5">
        <f t="shared" si="174"/>
        <v>0.14358058469182505</v>
      </c>
      <c r="R52" s="5">
        <f t="shared" si="175"/>
        <v>1.9731234988922156E-2</v>
      </c>
      <c r="S52" s="5">
        <f t="shared" si="176"/>
        <v>1.8685210194331895E-2</v>
      </c>
      <c r="T52" s="5">
        <f t="shared" si="177"/>
        <v>7.325071200734945E-2</v>
      </c>
      <c r="U52" s="5">
        <f t="shared" si="178"/>
        <v>2.7154457209149527E-2</v>
      </c>
      <c r="V52" s="5">
        <f t="shared" si="179"/>
        <v>1.4576674916647481E-3</v>
      </c>
      <c r="W52" s="5">
        <f t="shared" si="180"/>
        <v>6.5866004590653573E-2</v>
      </c>
      <c r="X52" s="5">
        <f t="shared" si="181"/>
        <v>3.3602953656306035E-2</v>
      </c>
      <c r="Y52" s="5">
        <f t="shared" si="182"/>
        <v>8.5716334355285858E-3</v>
      </c>
      <c r="Z52" s="5">
        <f t="shared" si="183"/>
        <v>3.3554374472589935E-3</v>
      </c>
      <c r="AA52" s="5">
        <f t="shared" si="184"/>
        <v>4.6178094088245181E-3</v>
      </c>
      <c r="AB52" s="5">
        <f t="shared" si="185"/>
        <v>3.1775534593332438E-3</v>
      </c>
      <c r="AC52" s="5">
        <f t="shared" si="186"/>
        <v>6.3964863277624312E-5</v>
      </c>
      <c r="AD52" s="5">
        <f t="shared" si="187"/>
        <v>2.2661475627332877E-2</v>
      </c>
      <c r="AE52" s="5">
        <f t="shared" si="188"/>
        <v>1.1561237394333033E-2</v>
      </c>
      <c r="AF52" s="5">
        <f t="shared" si="189"/>
        <v>2.9491064987601547E-3</v>
      </c>
      <c r="AG52" s="5">
        <f t="shared" si="190"/>
        <v>5.0151662516058446E-4</v>
      </c>
      <c r="AH52" s="5">
        <f t="shared" si="191"/>
        <v>4.279620789875474E-4</v>
      </c>
      <c r="AI52" s="5">
        <f t="shared" si="192"/>
        <v>5.889686057426476E-4</v>
      </c>
      <c r="AJ52" s="5">
        <f t="shared" si="193"/>
        <v>4.0527424692753182E-4</v>
      </c>
      <c r="AK52" s="5">
        <f t="shared" si="194"/>
        <v>1.8591507665118406E-4</v>
      </c>
      <c r="AL52" s="5">
        <f t="shared" si="195"/>
        <v>1.7964058365941511E-6</v>
      </c>
      <c r="AM52" s="5">
        <f t="shared" si="196"/>
        <v>6.237420724694436E-3</v>
      </c>
      <c r="AN52" s="5">
        <f t="shared" si="197"/>
        <v>3.1821538417183982E-3</v>
      </c>
      <c r="AO52" s="5">
        <f t="shared" si="198"/>
        <v>8.1172198568176803E-4</v>
      </c>
      <c r="AP52" s="5">
        <f t="shared" si="199"/>
        <v>1.3803912167936823E-4</v>
      </c>
      <c r="AQ52" s="5">
        <f t="shared" si="200"/>
        <v>1.7605903976477151E-5</v>
      </c>
      <c r="AR52" s="5">
        <f t="shared" si="201"/>
        <v>4.3666805042295181E-5</v>
      </c>
      <c r="AS52" s="5">
        <f t="shared" si="202"/>
        <v>6.0094990995089887E-5</v>
      </c>
      <c r="AT52" s="5">
        <f t="shared" si="203"/>
        <v>4.135186830364582E-5</v>
      </c>
      <c r="AU52" s="5">
        <f t="shared" si="204"/>
        <v>1.8969712049620269E-5</v>
      </c>
      <c r="AV52" s="5">
        <f t="shared" si="205"/>
        <v>6.5266091353443503E-6</v>
      </c>
      <c r="AW52" s="5">
        <f t="shared" si="206"/>
        <v>3.5035227896906927E-8</v>
      </c>
      <c r="AX52" s="5">
        <f t="shared" si="207"/>
        <v>1.4306738719874867E-3</v>
      </c>
      <c r="AY52" s="5">
        <f t="shared" si="208"/>
        <v>7.2988893309167374E-4</v>
      </c>
      <c r="AZ52" s="5">
        <f t="shared" si="209"/>
        <v>1.8618423984692768E-4</v>
      </c>
      <c r="BA52" s="5">
        <f t="shared" si="210"/>
        <v>3.1661959873397556E-5</v>
      </c>
      <c r="BB52" s="5">
        <f t="shared" si="211"/>
        <v>4.0382568249956237E-6</v>
      </c>
      <c r="BC52" s="5">
        <f t="shared" si="212"/>
        <v>4.1204065066926832E-7</v>
      </c>
      <c r="BD52" s="5">
        <f t="shared" si="213"/>
        <v>3.7129260515962991E-6</v>
      </c>
      <c r="BE52" s="5">
        <f t="shared" si="214"/>
        <v>5.1097912343253572E-6</v>
      </c>
      <c r="BF52" s="5">
        <f t="shared" si="215"/>
        <v>3.5160902877614273E-6</v>
      </c>
      <c r="BG52" s="5">
        <f t="shared" si="216"/>
        <v>1.6129675159905691E-6</v>
      </c>
      <c r="BH52" s="5">
        <f t="shared" si="217"/>
        <v>5.5494825105099391E-7</v>
      </c>
      <c r="BI52" s="5">
        <f t="shared" si="218"/>
        <v>1.5274582199154838E-7</v>
      </c>
      <c r="BJ52" s="8">
        <f t="shared" si="219"/>
        <v>0.58397485864059562</v>
      </c>
      <c r="BK52" s="8">
        <f t="shared" si="220"/>
        <v>0.2790092442993734</v>
      </c>
      <c r="BL52" s="8">
        <f t="shared" si="221"/>
        <v>0.13382583617486718</v>
      </c>
      <c r="BM52" s="8">
        <f t="shared" si="222"/>
        <v>0.29204176169335244</v>
      </c>
      <c r="BN52" s="8">
        <f t="shared" si="223"/>
        <v>0.70739376097087858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1.1680672268907599</v>
      </c>
      <c r="F53">
        <f>VLOOKUP(B53,home!$B$2:$E$405,3,FALSE)</f>
        <v>1</v>
      </c>
      <c r="G53">
        <f>VLOOKUP(C53,away!$B$2:$E$405,4,FALSE)</f>
        <v>1.1399999999999999</v>
      </c>
      <c r="H53">
        <f>VLOOKUP(A53,away!$A$2:$E$405,3,FALSE)</f>
        <v>1.04201680672269</v>
      </c>
      <c r="I53">
        <f>VLOOKUP(C53,away!$B$2:$E$405,3,FALSE)</f>
        <v>1</v>
      </c>
      <c r="J53">
        <f>VLOOKUP(B53,home!$B$2:$E$405,4,FALSE)</f>
        <v>0.32</v>
      </c>
      <c r="K53" s="3">
        <f t="shared" si="168"/>
        <v>1.3315966386554663</v>
      </c>
      <c r="L53" s="3">
        <f t="shared" si="169"/>
        <v>0.3334453781512608</v>
      </c>
      <c r="M53" s="5">
        <f t="shared" si="170"/>
        <v>0.18918270896166844</v>
      </c>
      <c r="N53" s="5">
        <f t="shared" si="171"/>
        <v>0.25191505934509301</v>
      </c>
      <c r="O53" s="5">
        <f t="shared" si="172"/>
        <v>6.3082099929403446E-2</v>
      </c>
      <c r="P53" s="5">
        <f t="shared" si="173"/>
        <v>8.3999912225321854E-2</v>
      </c>
      <c r="Q53" s="5">
        <f t="shared" si="174"/>
        <v>0.16772462312530914</v>
      </c>
      <c r="R53" s="5">
        <f t="shared" si="175"/>
        <v>1.0517217332767777E-2</v>
      </c>
      <c r="S53" s="5">
        <f t="shared" si="176"/>
        <v>9.3242998958369891E-3</v>
      </c>
      <c r="T53" s="5">
        <f t="shared" si="177"/>
        <v>5.5927000383296413E-2</v>
      </c>
      <c r="U53" s="5">
        <f t="shared" si="178"/>
        <v>1.4004691248322579E-2</v>
      </c>
      <c r="V53" s="5">
        <f t="shared" si="179"/>
        <v>4.6001407088400235E-4</v>
      </c>
      <c r="W53" s="5">
        <f t="shared" si="180"/>
        <v>7.4447181457805503E-2</v>
      </c>
      <c r="X53" s="5">
        <f t="shared" si="181"/>
        <v>2.4824068573493487E-2</v>
      </c>
      <c r="Y53" s="5">
        <f t="shared" si="182"/>
        <v>4.1387354663706827E-3</v>
      </c>
      <c r="Z53" s="5">
        <f t="shared" si="183"/>
        <v>1.1689725035412487E-3</v>
      </c>
      <c r="AA53" s="5">
        <f t="shared" si="184"/>
        <v>1.5565998563961919E-3</v>
      </c>
      <c r="AB53" s="5">
        <f t="shared" si="185"/>
        <v>1.0363815682543757E-3</v>
      </c>
      <c r="AC53" s="5">
        <f t="shared" si="186"/>
        <v>1.2765814390738832E-5</v>
      </c>
      <c r="AD53" s="5">
        <f t="shared" si="187"/>
        <v>2.4783404146646835E-2</v>
      </c>
      <c r="AE53" s="5">
        <f t="shared" si="188"/>
        <v>8.2639115675541795E-3</v>
      </c>
      <c r="AF53" s="5">
        <f t="shared" si="189"/>
        <v>1.3777815588258409E-3</v>
      </c>
      <c r="AG53" s="5">
        <f t="shared" si="190"/>
        <v>1.5313829763083871E-4</v>
      </c>
      <c r="AH53" s="5">
        <f t="shared" si="191"/>
        <v>9.7447119622934419E-5</v>
      </c>
      <c r="AI53" s="5">
        <f t="shared" si="192"/>
        <v>1.2976025693655659E-4</v>
      </c>
      <c r="AJ53" s="5">
        <f t="shared" si="193"/>
        <v>8.6394160983894238E-5</v>
      </c>
      <c r="AK53" s="5">
        <f t="shared" si="194"/>
        <v>3.8347391455204254E-5</v>
      </c>
      <c r="AL53" s="5">
        <f t="shared" si="195"/>
        <v>2.2672839271459734E-7</v>
      </c>
      <c r="AM53" s="5">
        <f t="shared" si="196"/>
        <v>6.6002995312229775E-3</v>
      </c>
      <c r="AN53" s="5">
        <f t="shared" si="197"/>
        <v>2.2008393731002352E-3</v>
      </c>
      <c r="AO53" s="5">
        <f t="shared" si="198"/>
        <v>3.6692985850679581E-4</v>
      </c>
      <c r="AP53" s="5">
        <f t="shared" si="199"/>
        <v>4.0783688474929057E-5</v>
      </c>
      <c r="AQ53" s="5">
        <f t="shared" si="200"/>
        <v>3.3997831064814831E-6</v>
      </c>
      <c r="AR53" s="5">
        <f t="shared" si="201"/>
        <v>6.4986583304841051E-6</v>
      </c>
      <c r="AS53" s="5">
        <f t="shared" si="202"/>
        <v>8.6535915886429768E-6</v>
      </c>
      <c r="AT53" s="5">
        <f t="shared" si="203"/>
        <v>5.7615467358671047E-6</v>
      </c>
      <c r="AU53" s="5">
        <f t="shared" si="204"/>
        <v>2.5573520889790029E-6</v>
      </c>
      <c r="AV53" s="5">
        <f t="shared" si="205"/>
        <v>8.5134036138574366E-7</v>
      </c>
      <c r="AW53" s="5">
        <f t="shared" si="206"/>
        <v>2.7964097058963764E-9</v>
      </c>
      <c r="AX53" s="5">
        <f t="shared" si="207"/>
        <v>1.4648227783159592E-3</v>
      </c>
      <c r="AY53" s="5">
        <f t="shared" si="208"/>
        <v>4.8843838524014545E-4</v>
      </c>
      <c r="AZ53" s="5">
        <f t="shared" si="209"/>
        <v>8.1433761034995742E-5</v>
      </c>
      <c r="BA53" s="5">
        <f t="shared" si="210"/>
        <v>9.051237080864523E-6</v>
      </c>
      <c r="BB53" s="5">
        <f t="shared" si="211"/>
        <v>7.5452329279139595E-7</v>
      </c>
      <c r="BC53" s="5">
        <f t="shared" si="212"/>
        <v>5.0318460937752315E-8</v>
      </c>
      <c r="BD53" s="5">
        <f t="shared" si="213"/>
        <v>3.6115793074735209E-7</v>
      </c>
      <c r="BE53" s="5">
        <f t="shared" si="214"/>
        <v>4.8091668660693764E-7</v>
      </c>
      <c r="BF53" s="5">
        <f t="shared" si="215"/>
        <v>3.2019352167956138E-7</v>
      </c>
      <c r="BG53" s="5">
        <f t="shared" si="216"/>
        <v>1.4212287239592E-7</v>
      </c>
      <c r="BH53" s="5">
        <f t="shared" si="217"/>
        <v>4.7312584789616701E-8</v>
      </c>
      <c r="BI53" s="5">
        <f t="shared" si="218"/>
        <v>1.2600255774391073E-8</v>
      </c>
      <c r="BJ53" s="8">
        <f t="shared" si="219"/>
        <v>0.62481170715986312</v>
      </c>
      <c r="BK53" s="8">
        <f t="shared" si="220"/>
        <v>0.28346836608173498</v>
      </c>
      <c r="BL53" s="8">
        <f t="shared" si="221"/>
        <v>9.0574625657100352E-2</v>
      </c>
      <c r="BM53" s="8">
        <f t="shared" si="222"/>
        <v>0.23311361489384541</v>
      </c>
      <c r="BN53" s="8">
        <f t="shared" si="223"/>
        <v>0.76642162091956367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1.1680672268907599</v>
      </c>
      <c r="F54">
        <f>VLOOKUP(B54,home!$B$2:$E$405,3,FALSE)</f>
        <v>0.86</v>
      </c>
      <c r="G54">
        <f>VLOOKUP(C54,away!$B$2:$E$405,4,FALSE)</f>
        <v>0.56999999999999995</v>
      </c>
      <c r="H54">
        <f>VLOOKUP(A54,away!$A$2:$E$405,3,FALSE)</f>
        <v>1.04201680672269</v>
      </c>
      <c r="I54">
        <f>VLOOKUP(C54,away!$B$2:$E$405,3,FALSE)</f>
        <v>0.86</v>
      </c>
      <c r="J54">
        <f>VLOOKUP(B54,home!$B$2:$E$405,4,FALSE)</f>
        <v>1.34</v>
      </c>
      <c r="K54" s="3">
        <f t="shared" si="168"/>
        <v>0.57258655462185049</v>
      </c>
      <c r="L54" s="3">
        <f t="shared" si="169"/>
        <v>1.2008201680672281</v>
      </c>
      <c r="M54" s="5">
        <f t="shared" si="170"/>
        <v>0.16975369886805819</v>
      </c>
      <c r="N54" s="5">
        <f t="shared" si="171"/>
        <v>9.7198685569176546E-2</v>
      </c>
      <c r="O54" s="5">
        <f t="shared" si="172"/>
        <v>0.20384366520477526</v>
      </c>
      <c r="P54" s="5">
        <f t="shared" si="173"/>
        <v>0.11671814194109226</v>
      </c>
      <c r="Q54" s="5">
        <f t="shared" si="174"/>
        <v>2.7827330241913684E-2</v>
      </c>
      <c r="R54" s="5">
        <f t="shared" si="175"/>
        <v>0.12238979215531907</v>
      </c>
      <c r="S54" s="5">
        <f t="shared" si="176"/>
        <v>2.0063074838754465E-2</v>
      </c>
      <c r="T54" s="5">
        <f t="shared" si="177"/>
        <v>3.3415619377957048E-2</v>
      </c>
      <c r="U54" s="5">
        <f t="shared" si="178"/>
        <v>7.0078749411098526E-2</v>
      </c>
      <c r="V54" s="5">
        <f t="shared" si="179"/>
        <v>1.5327598046263856E-3</v>
      </c>
      <c r="W54" s="5">
        <f t="shared" si="180"/>
        <v>5.3111850491805949E-3</v>
      </c>
      <c r="X54" s="5">
        <f t="shared" si="181"/>
        <v>6.3777781233931912E-3</v>
      </c>
      <c r="Y54" s="5">
        <f t="shared" si="182"/>
        <v>3.8292822990142533E-3</v>
      </c>
      <c r="Z54" s="5">
        <f t="shared" si="183"/>
        <v>4.8989376928554443E-2</v>
      </c>
      <c r="AA54" s="5">
        <f t="shared" si="184"/>
        <v>2.805065854859216E-2</v>
      </c>
      <c r="AB54" s="5">
        <f t="shared" si="185"/>
        <v>8.0307149666061697E-3</v>
      </c>
      <c r="AC54" s="5">
        <f t="shared" si="186"/>
        <v>6.5867812318273436E-5</v>
      </c>
      <c r="AD54" s="5">
        <f t="shared" si="187"/>
        <v>7.6027828706735001E-4</v>
      </c>
      <c r="AE54" s="5">
        <f t="shared" si="188"/>
        <v>9.1295750045407948E-4</v>
      </c>
      <c r="AF54" s="5">
        <f t="shared" si="189"/>
        <v>5.4814888956675244E-4</v>
      </c>
      <c r="AG54" s="5">
        <f t="shared" si="190"/>
        <v>2.1940941389847067E-4</v>
      </c>
      <c r="AH54" s="5">
        <f t="shared" si="191"/>
        <v>1.4706857959213896E-2</v>
      </c>
      <c r="AI54" s="5">
        <f t="shared" si="192"/>
        <v>8.4209491281792229E-3</v>
      </c>
      <c r="AJ54" s="5">
        <f t="shared" si="193"/>
        <v>2.410861123975008E-3</v>
      </c>
      <c r="AK54" s="5">
        <f t="shared" si="194"/>
        <v>4.6014222154953737E-4</v>
      </c>
      <c r="AL54" s="5">
        <f t="shared" si="195"/>
        <v>1.8115584446826016E-6</v>
      </c>
      <c r="AM54" s="5">
        <f t="shared" si="196"/>
        <v>8.7065024989139211E-5</v>
      </c>
      <c r="AN54" s="5">
        <f t="shared" si="197"/>
        <v>1.0454943794023557E-4</v>
      </c>
      <c r="AO54" s="5">
        <f t="shared" si="198"/>
        <v>6.2772536819363987E-5</v>
      </c>
      <c r="AP54" s="5">
        <f t="shared" si="199"/>
        <v>2.5126176071144972E-5</v>
      </c>
      <c r="AQ54" s="5">
        <f t="shared" si="200"/>
        <v>7.5430047431597728E-6</v>
      </c>
      <c r="AR54" s="5">
        <f t="shared" si="201"/>
        <v>3.5320583292648127E-3</v>
      </c>
      <c r="AS54" s="5">
        <f t="shared" si="202"/>
        <v>2.0224091094771485E-3</v>
      </c>
      <c r="AT54" s="5">
        <f t="shared" si="203"/>
        <v>5.7900213201568247E-4</v>
      </c>
      <c r="AU54" s="5">
        <f t="shared" si="204"/>
        <v>1.1050961196318851E-4</v>
      </c>
      <c r="AV54" s="5">
        <f t="shared" si="205"/>
        <v>1.5819079491649932E-5</v>
      </c>
      <c r="AW54" s="5">
        <f t="shared" si="206"/>
        <v>3.4599431917303276E-8</v>
      </c>
      <c r="AX54" s="5">
        <f t="shared" si="207"/>
        <v>8.308710447766088E-6</v>
      </c>
      <c r="AY54" s="5">
        <f t="shared" si="208"/>
        <v>9.9772670763084087E-6</v>
      </c>
      <c r="AZ54" s="5">
        <f t="shared" si="209"/>
        <v>5.9904517637121456E-6</v>
      </c>
      <c r="BA54" s="5">
        <f t="shared" si="210"/>
        <v>2.3978184312331469E-6</v>
      </c>
      <c r="BB54" s="5">
        <f t="shared" si="211"/>
        <v>7.1983718289702172E-7</v>
      </c>
      <c r="BC54" s="5">
        <f t="shared" si="212"/>
        <v>1.7287900138948814E-7</v>
      </c>
      <c r="BD54" s="5">
        <f t="shared" si="213"/>
        <v>7.0689447942850396E-4</v>
      </c>
      <c r="BE54" s="5">
        <f t="shared" si="214"/>
        <v>4.0475827445717364E-4</v>
      </c>
      <c r="BF54" s="5">
        <f t="shared" si="215"/>
        <v>1.1587957291305918E-4</v>
      </c>
      <c r="BG54" s="5">
        <f t="shared" si="216"/>
        <v>2.2117028468446691E-5</v>
      </c>
      <c r="BH54" s="5">
        <f t="shared" si="217"/>
        <v>3.1659782823053182E-6</v>
      </c>
      <c r="BI54" s="5">
        <f t="shared" si="218"/>
        <v>3.6255931933456124E-7</v>
      </c>
      <c r="BJ54" s="8">
        <f t="shared" si="219"/>
        <v>0.17671529789608834</v>
      </c>
      <c r="BK54" s="8">
        <f t="shared" si="220"/>
        <v>0.30814533209037054</v>
      </c>
      <c r="BL54" s="8">
        <f t="shared" si="221"/>
        <v>0.46590536687439016</v>
      </c>
      <c r="BM54" s="8">
        <f t="shared" si="222"/>
        <v>0.26201411714142403</v>
      </c>
      <c r="BN54" s="8">
        <f t="shared" si="223"/>
        <v>0.73773131398033498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1.1680672268907599</v>
      </c>
      <c r="F55">
        <f>VLOOKUP(B55,home!$B$2:$E$405,3,FALSE)</f>
        <v>0.71</v>
      </c>
      <c r="G55">
        <f>VLOOKUP(C55,away!$B$2:$E$405,4,FALSE)</f>
        <v>0.43</v>
      </c>
      <c r="H55">
        <f>VLOOKUP(A55,away!$A$2:$E$405,3,FALSE)</f>
        <v>1.04201680672269</v>
      </c>
      <c r="I55">
        <f>VLOOKUP(C55,away!$B$2:$E$405,3,FALSE)</f>
        <v>1.71</v>
      </c>
      <c r="J55">
        <f>VLOOKUP(B55,home!$B$2:$E$405,4,FALSE)</f>
        <v>1.92</v>
      </c>
      <c r="K55" s="3">
        <f t="shared" si="168"/>
        <v>0.356610924369749</v>
      </c>
      <c r="L55" s="3">
        <f t="shared" si="169"/>
        <v>3.421149579831936</v>
      </c>
      <c r="M55" s="5">
        <f t="shared" si="170"/>
        <v>2.287386002118803E-2</v>
      </c>
      <c r="N55" s="5">
        <f t="shared" si="171"/>
        <v>8.1570683660601075E-3</v>
      </c>
      <c r="O55" s="5">
        <f t="shared" si="172"/>
        <v>7.8254896600621959E-2</v>
      </c>
      <c r="P55" s="5">
        <f t="shared" si="173"/>
        <v>2.790655101320692E-2</v>
      </c>
      <c r="Q55" s="5">
        <f t="shared" si="174"/>
        <v>1.4544498450839666E-3</v>
      </c>
      <c r="R55" s="5">
        <f t="shared" si="175"/>
        <v>0.13386085331250466</v>
      </c>
      <c r="S55" s="5">
        <f t="shared" si="176"/>
        <v>8.5116328063053314E-3</v>
      </c>
      <c r="T55" s="5">
        <f t="shared" si="177"/>
        <v>4.9758904763956375E-3</v>
      </c>
      <c r="U55" s="5">
        <f t="shared" si="178"/>
        <v>4.773624263669566E-2</v>
      </c>
      <c r="V55" s="5">
        <f t="shared" si="179"/>
        <v>1.1538173797748044E-3</v>
      </c>
      <c r="W55" s="5">
        <f t="shared" si="180"/>
        <v>1.7289090123494386E-4</v>
      </c>
      <c r="X55" s="5">
        <f t="shared" si="181"/>
        <v>5.9148563411669307E-4</v>
      </c>
      <c r="Y55" s="5">
        <f t="shared" si="182"/>
        <v>1.0117804143174752E-3</v>
      </c>
      <c r="Z55" s="5">
        <f t="shared" si="183"/>
        <v>0.15265266735533994</v>
      </c>
      <c r="AA55" s="5">
        <f t="shared" si="184"/>
        <v>5.4437608813095582E-2</v>
      </c>
      <c r="AB55" s="5">
        <f t="shared" si="185"/>
        <v>9.7065229996584051E-3</v>
      </c>
      <c r="AC55" s="5">
        <f t="shared" si="186"/>
        <v>8.7979968014756697E-5</v>
      </c>
      <c r="AD55" s="5">
        <f t="shared" si="187"/>
        <v>1.5413696026128073E-5</v>
      </c>
      <c r="AE55" s="5">
        <f t="shared" si="188"/>
        <v>5.2732559683445249E-5</v>
      </c>
      <c r="AF55" s="5">
        <f t="shared" si="189"/>
        <v>9.0202987202240583E-5</v>
      </c>
      <c r="AG55" s="5">
        <f t="shared" si="190"/>
        <v>1.0286597058884366E-4</v>
      </c>
      <c r="AH55" s="5">
        <f t="shared" si="191"/>
        <v>0.13056190219573641</v>
      </c>
      <c r="AI55" s="5">
        <f t="shared" si="192"/>
        <v>4.6559800629494316E-2</v>
      </c>
      <c r="AJ55" s="5">
        <f t="shared" si="193"/>
        <v>8.3018667704775947E-3</v>
      </c>
      <c r="AK55" s="5">
        <f t="shared" si="194"/>
        <v>9.8684546100483942E-4</v>
      </c>
      <c r="AL55" s="5">
        <f t="shared" si="195"/>
        <v>4.2934904091742413E-6</v>
      </c>
      <c r="AM55" s="5">
        <f t="shared" si="196"/>
        <v>1.0993384775663727E-6</v>
      </c>
      <c r="AN55" s="5">
        <f t="shared" si="197"/>
        <v>3.761001370619277E-6</v>
      </c>
      <c r="AO55" s="5">
        <f t="shared" si="198"/>
        <v>6.4334741294207365E-6</v>
      </c>
      <c r="AP55" s="5">
        <f t="shared" si="199"/>
        <v>7.3366257715757958E-6</v>
      </c>
      <c r="AQ55" s="5">
        <f t="shared" si="200"/>
        <v>6.2749235439526726E-6</v>
      </c>
      <c r="AR55" s="5">
        <f t="shared" si="201"/>
        <v>8.9334359367800389E-2</v>
      </c>
      <c r="AS55" s="5">
        <f t="shared" si="202"/>
        <v>3.1857608472130636E-2</v>
      </c>
      <c r="AT55" s="5">
        <f t="shared" si="203"/>
        <v>5.6803856027280259E-3</v>
      </c>
      <c r="AU55" s="5">
        <f t="shared" si="204"/>
        <v>6.7522918685515186E-4</v>
      </c>
      <c r="AV55" s="5">
        <f t="shared" si="205"/>
        <v>6.0198526121462405E-5</v>
      </c>
      <c r="AW55" s="5">
        <f t="shared" si="206"/>
        <v>1.4550392288809349E-7</v>
      </c>
      <c r="AX55" s="5">
        <f t="shared" si="207"/>
        <v>6.5339351780029402E-8</v>
      </c>
      <c r="AY55" s="5">
        <f t="shared" si="208"/>
        <v>2.2353569588873868E-7</v>
      </c>
      <c r="AZ55" s="5">
        <f t="shared" si="209"/>
        <v>3.8237452603359879E-7</v>
      </c>
      <c r="BA55" s="5">
        <f t="shared" si="210"/>
        <v>4.360534830260942E-7</v>
      </c>
      <c r="BB55" s="5">
        <f t="shared" si="211"/>
        <v>3.7295104755974362E-7</v>
      </c>
      <c r="BC55" s="5">
        <f t="shared" si="212"/>
        <v>2.5518426393137942E-7</v>
      </c>
      <c r="BD55" s="5">
        <f t="shared" si="213"/>
        <v>5.0937701002617589E-2</v>
      </c>
      <c r="BE55" s="5">
        <f t="shared" si="214"/>
        <v>1.8164940639813346E-2</v>
      </c>
      <c r="BF55" s="5">
        <f t="shared" si="215"/>
        <v>3.2389081363427283E-3</v>
      </c>
      <c r="BG55" s="5">
        <f t="shared" si="216"/>
        <v>3.850100081499605E-4</v>
      </c>
      <c r="BH55" s="5">
        <f t="shared" si="217"/>
        <v>3.4324693724490496E-5</v>
      </c>
      <c r="BI55" s="5">
        <f t="shared" si="218"/>
        <v>2.4481121515598177E-6</v>
      </c>
      <c r="BJ55" s="8">
        <f t="shared" si="219"/>
        <v>1.6651421652370834E-2</v>
      </c>
      <c r="BK55" s="8">
        <f t="shared" si="220"/>
        <v>6.0538358214594905E-2</v>
      </c>
      <c r="BL55" s="8">
        <f t="shared" si="221"/>
        <v>0.71077765316772468</v>
      </c>
      <c r="BM55" s="8">
        <f t="shared" si="222"/>
        <v>0.6681123431995919</v>
      </c>
      <c r="BN55" s="8">
        <f t="shared" si="223"/>
        <v>0.27250767915866564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1.1680672268907599</v>
      </c>
      <c r="F56">
        <f>VLOOKUP(B56,home!$B$2:$E$405,3,FALSE)</f>
        <v>1.2</v>
      </c>
      <c r="G56">
        <f>VLOOKUP(C56,away!$B$2:$E$405,4,FALSE)</f>
        <v>0.86</v>
      </c>
      <c r="H56">
        <f>VLOOKUP(A56,away!$A$2:$E$405,3,FALSE)</f>
        <v>1.04201680672269</v>
      </c>
      <c r="I56">
        <f>VLOOKUP(C56,away!$B$2:$E$405,3,FALSE)</f>
        <v>0.86</v>
      </c>
      <c r="J56">
        <f>VLOOKUP(B56,home!$B$2:$E$405,4,FALSE)</f>
        <v>0.38</v>
      </c>
      <c r="K56" s="3">
        <f t="shared" si="168"/>
        <v>1.2054453781512642</v>
      </c>
      <c r="L56" s="3">
        <f t="shared" si="169"/>
        <v>0.3405310924369751</v>
      </c>
      <c r="M56" s="5">
        <f t="shared" si="170"/>
        <v>0.21310368011733186</v>
      </c>
      <c r="N56" s="5">
        <f t="shared" si="171"/>
        <v>0.25688484626446312</v>
      </c>
      <c r="O56" s="5">
        <f t="shared" si="172"/>
        <v>7.2568428992694695E-2</v>
      </c>
      <c r="P56" s="5">
        <f t="shared" si="173"/>
        <v>8.7477277328942019E-2</v>
      </c>
      <c r="Q56" s="5">
        <f t="shared" si="174"/>
        <v>0.15483032532329763</v>
      </c>
      <c r="R56" s="5">
        <f t="shared" si="175"/>
        <v>1.2355903200658691E-2</v>
      </c>
      <c r="S56" s="5">
        <f t="shared" si="176"/>
        <v>8.9771725723734614E-3</v>
      </c>
      <c r="T56" s="5">
        <f t="shared" si="177"/>
        <v>5.2724539824714776E-2</v>
      </c>
      <c r="U56" s="5">
        <f t="shared" si="178"/>
        <v>1.4894366406118428E-2</v>
      </c>
      <c r="V56" s="5">
        <f t="shared" si="179"/>
        <v>4.094504683828136E-4</v>
      </c>
      <c r="W56" s="5">
        <f t="shared" si="180"/>
        <v>6.2213166686208583E-2</v>
      </c>
      <c r="X56" s="5">
        <f t="shared" si="181"/>
        <v>2.1185517615618231E-2</v>
      </c>
      <c r="Y56" s="5">
        <f t="shared" si="182"/>
        <v>3.6071637287446276E-3</v>
      </c>
      <c r="Z56" s="5">
        <f t="shared" si="183"/>
        <v>1.4025230716552736E-3</v>
      </c>
      <c r="AA56" s="5">
        <f t="shared" si="184"/>
        <v>1.6906649544773638E-3</v>
      </c>
      <c r="AB56" s="5">
        <f t="shared" si="185"/>
        <v>1.0190021276885283E-3</v>
      </c>
      <c r="AC56" s="5">
        <f t="shared" si="186"/>
        <v>1.0504749423927104E-5</v>
      </c>
      <c r="AD56" s="5">
        <f t="shared" si="187"/>
        <v>1.8748643560511095E-2</v>
      </c>
      <c r="AE56" s="5">
        <f t="shared" si="188"/>
        <v>6.3844960733723012E-3</v>
      </c>
      <c r="AF56" s="5">
        <f t="shared" si="189"/>
        <v>1.0870597112625237E-3</v>
      </c>
      <c r="AG56" s="5">
        <f t="shared" si="190"/>
        <v>1.2339254367348332E-4</v>
      </c>
      <c r="AH56" s="5">
        <f t="shared" si="191"/>
        <v>1.1940067843970801E-4</v>
      </c>
      <c r="AI56" s="5">
        <f t="shared" si="192"/>
        <v>1.4393099597327132E-4</v>
      </c>
      <c r="AJ56" s="5">
        <f t="shared" si="193"/>
        <v>8.675047693434409E-5</v>
      </c>
      <c r="AK56" s="5">
        <f t="shared" si="194"/>
        <v>3.4857653824307644E-5</v>
      </c>
      <c r="AL56" s="5">
        <f t="shared" si="195"/>
        <v>1.7248446917893979E-7</v>
      </c>
      <c r="AM56" s="5">
        <f t="shared" si="196"/>
        <v>4.5200931453247082E-3</v>
      </c>
      <c r="AN56" s="5">
        <f t="shared" si="197"/>
        <v>1.5392322566943055E-3</v>
      </c>
      <c r="AO56" s="5">
        <f t="shared" si="198"/>
        <v>2.6207822094317116E-4</v>
      </c>
      <c r="AP56" s="5">
        <f t="shared" si="199"/>
        <v>2.9748594293905666E-5</v>
      </c>
      <c r="AQ56" s="5">
        <f t="shared" si="200"/>
        <v>2.532580328342014E-6</v>
      </c>
      <c r="AR56" s="5">
        <f t="shared" si="201"/>
        <v>8.1319286933579475E-6</v>
      </c>
      <c r="AS56" s="5">
        <f t="shared" si="202"/>
        <v>9.8025958588639863E-6</v>
      </c>
      <c r="AT56" s="5">
        <f t="shared" si="203"/>
        <v>5.908246935976159E-6</v>
      </c>
      <c r="AU56" s="5">
        <f t="shared" si="204"/>
        <v>2.3740229873162763E-6</v>
      </c>
      <c r="AV56" s="5">
        <f t="shared" si="205"/>
        <v>7.1543875942131615E-7</v>
      </c>
      <c r="AW56" s="5">
        <f t="shared" si="206"/>
        <v>1.9667619766889946E-9</v>
      </c>
      <c r="AX56" s="5">
        <f t="shared" si="207"/>
        <v>9.0812089847414599E-4</v>
      </c>
      <c r="AY56" s="5">
        <f t="shared" si="208"/>
        <v>3.0924340162224827E-4</v>
      </c>
      <c r="AZ56" s="5">
        <f t="shared" si="209"/>
        <v>5.2653496691675215E-5</v>
      </c>
      <c r="BA56" s="5">
        <f t="shared" si="210"/>
        <v>5.9767175830142723E-6</v>
      </c>
      <c r="BB56" s="5">
        <f t="shared" si="211"/>
        <v>5.0881454193278161E-7</v>
      </c>
      <c r="BC56" s="5">
        <f t="shared" si="212"/>
        <v>3.4653434362437833E-8</v>
      </c>
      <c r="BD56" s="5">
        <f t="shared" si="213"/>
        <v>4.6152909359479423E-7</v>
      </c>
      <c r="BE56" s="5">
        <f t="shared" si="214"/>
        <v>5.5634811275618687E-7</v>
      </c>
      <c r="BF56" s="5">
        <f t="shared" si="215"/>
        <v>3.3532363058256205E-7</v>
      </c>
      <c r="BG56" s="5">
        <f t="shared" si="216"/>
        <v>1.3473810689021711E-7</v>
      </c>
      <c r="BH56" s="5">
        <f t="shared" si="217"/>
        <v>4.0604857052915832E-8</v>
      </c>
      <c r="BI56" s="5">
        <f t="shared" si="218"/>
        <v>9.7893874529860205E-9</v>
      </c>
      <c r="BJ56" s="8">
        <f t="shared" si="219"/>
        <v>0.58541937411179823</v>
      </c>
      <c r="BK56" s="8">
        <f t="shared" si="220"/>
        <v>0.31028750112254549</v>
      </c>
      <c r="BL56" s="8">
        <f t="shared" si="221"/>
        <v>0.10294177605323261</v>
      </c>
      <c r="BM56" s="8">
        <f t="shared" si="222"/>
        <v>0.20252147169698329</v>
      </c>
      <c r="BN56" s="8">
        <f t="shared" si="223"/>
        <v>0.7972204612273881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1.1680672268907599</v>
      </c>
      <c r="F57">
        <f>VLOOKUP(B57,home!$B$2:$E$405,3,FALSE)</f>
        <v>1.03</v>
      </c>
      <c r="G57">
        <f>VLOOKUP(C57,away!$B$2:$E$405,4,FALSE)</f>
        <v>1.28</v>
      </c>
      <c r="H57">
        <f>VLOOKUP(A57,away!$A$2:$E$405,3,FALSE)</f>
        <v>1.04201680672269</v>
      </c>
      <c r="I57">
        <f>VLOOKUP(C57,away!$B$2:$E$405,3,FALSE)</f>
        <v>1.1399999999999999</v>
      </c>
      <c r="J57">
        <f>VLOOKUP(B57,home!$B$2:$E$405,4,FALSE)</f>
        <v>0.77</v>
      </c>
      <c r="K57" s="3">
        <f t="shared" si="168"/>
        <v>1.539979831932778</v>
      </c>
      <c r="L57" s="3">
        <f t="shared" si="169"/>
        <v>0.91468235294117728</v>
      </c>
      <c r="M57" s="5">
        <f t="shared" si="170"/>
        <v>8.589220622722267E-2</v>
      </c>
      <c r="N57" s="5">
        <f t="shared" si="171"/>
        <v>0.13227226531013389</v>
      </c>
      <c r="O57" s="5">
        <f t="shared" si="172"/>
        <v>7.8564085291224869E-2</v>
      </c>
      <c r="P57" s="5">
        <f t="shared" si="173"/>
        <v>0.12098710686273291</v>
      </c>
      <c r="Q57" s="5">
        <f t="shared" si="174"/>
        <v>0.10184831045083391</v>
      </c>
      <c r="R57" s="5">
        <f t="shared" si="175"/>
        <v>3.5930591195424445E-2</v>
      </c>
      <c r="S57" s="5">
        <f t="shared" si="176"/>
        <v>4.260537908495074E-2</v>
      </c>
      <c r="T57" s="5">
        <f t="shared" si="177"/>
        <v>9.3158852246252255E-2</v>
      </c>
      <c r="U57" s="5">
        <f t="shared" si="178"/>
        <v>5.533238579037509E-2</v>
      </c>
      <c r="V57" s="5">
        <f t="shared" si="179"/>
        <v>6.668179129135845E-3</v>
      </c>
      <c r="W57" s="5">
        <f t="shared" si="180"/>
        <v>5.2281448003570874E-2</v>
      </c>
      <c r="X57" s="5">
        <f t="shared" si="181"/>
        <v>4.7820917875078021E-2</v>
      </c>
      <c r="Y57" s="5">
        <f t="shared" si="182"/>
        <v>2.1870474840891579E-2</v>
      </c>
      <c r="Z57" s="5">
        <f t="shared" si="183"/>
        <v>1.0955025899066131E-2</v>
      </c>
      <c r="AA57" s="5">
        <f t="shared" si="184"/>
        <v>1.6870518942863087E-2</v>
      </c>
      <c r="AB57" s="5">
        <f t="shared" si="185"/>
        <v>1.2990129463124526E-2</v>
      </c>
      <c r="AC57" s="5">
        <f t="shared" si="186"/>
        <v>5.8704664275821983E-4</v>
      </c>
      <c r="AD57" s="5">
        <f t="shared" si="187"/>
        <v>2.0128093877435336E-2</v>
      </c>
      <c r="AE57" s="5">
        <f t="shared" si="188"/>
        <v>1.8410812268033459E-2</v>
      </c>
      <c r="AF57" s="5">
        <f t="shared" si="189"/>
        <v>8.4200225424415666E-3</v>
      </c>
      <c r="AG57" s="5">
        <f t="shared" si="190"/>
        <v>2.5672153436460694E-3</v>
      </c>
      <c r="AH57" s="5">
        <f t="shared" si="191"/>
        <v>2.5050922164723357E-3</v>
      </c>
      <c r="AI57" s="5">
        <f t="shared" si="192"/>
        <v>3.8577914904991775E-3</v>
      </c>
      <c r="AJ57" s="5">
        <f t="shared" si="193"/>
        <v>2.9704605455853125E-3</v>
      </c>
      <c r="AK57" s="5">
        <f t="shared" si="194"/>
        <v>1.524816443917806E-3</v>
      </c>
      <c r="AL57" s="5">
        <f t="shared" si="195"/>
        <v>3.3076377017446606E-5</v>
      </c>
      <c r="AM57" s="5">
        <f t="shared" si="196"/>
        <v>6.1993717253000062E-3</v>
      </c>
      <c r="AN57" s="5">
        <f t="shared" si="197"/>
        <v>5.6704559164544154E-3</v>
      </c>
      <c r="AO57" s="5">
        <f t="shared" si="198"/>
        <v>2.5933329799558719E-3</v>
      </c>
      <c r="AP57" s="5">
        <f t="shared" si="199"/>
        <v>7.9069197068866416E-4</v>
      </c>
      <c r="AQ57" s="5">
        <f t="shared" si="200"/>
        <v>1.8080799805030088E-4</v>
      </c>
      <c r="AR57" s="5">
        <f t="shared" si="201"/>
        <v>4.5827272857950908E-4</v>
      </c>
      <c r="AS57" s="5">
        <f t="shared" si="202"/>
        <v>7.0573075953724799E-4</v>
      </c>
      <c r="AT57" s="5">
        <f t="shared" si="203"/>
        <v>5.4340556823098153E-4</v>
      </c>
      <c r="AU57" s="5">
        <f t="shared" si="204"/>
        <v>2.7894453854522756E-4</v>
      </c>
      <c r="AV57" s="5">
        <f t="shared" si="205"/>
        <v>1.0739224089686146E-4</v>
      </c>
      <c r="AW57" s="5">
        <f t="shared" si="206"/>
        <v>1.2941981249327315E-6</v>
      </c>
      <c r="AX57" s="5">
        <f t="shared" si="207"/>
        <v>1.5911512379360535E-3</v>
      </c>
      <c r="AY57" s="5">
        <f t="shared" si="208"/>
        <v>1.4553979582006165E-3</v>
      </c>
      <c r="AZ57" s="5">
        <f t="shared" si="209"/>
        <v>6.6561341443636241E-4</v>
      </c>
      <c r="BA57" s="5">
        <f t="shared" si="210"/>
        <v>2.0294161468862104E-4</v>
      </c>
      <c r="BB57" s="5">
        <f t="shared" si="211"/>
        <v>4.6406778408267411E-5</v>
      </c>
      <c r="BC57" s="5">
        <f t="shared" si="212"/>
        <v>8.4894922533787732E-6</v>
      </c>
      <c r="BD57" s="5">
        <f t="shared" si="213"/>
        <v>6.9862329610979762E-5</v>
      </c>
      <c r="BE57" s="5">
        <f t="shared" si="214"/>
        <v>1.0758657861274896E-4</v>
      </c>
      <c r="BF57" s="5">
        <f t="shared" si="215"/>
        <v>8.2840580625141892E-5</v>
      </c>
      <c r="BG57" s="5">
        <f t="shared" si="216"/>
        <v>4.2524274476106585E-5</v>
      </c>
      <c r="BH57" s="5">
        <f t="shared" si="217"/>
        <v>1.6371631265194485E-5</v>
      </c>
      <c r="BI57" s="5">
        <f t="shared" si="218"/>
        <v>5.0423963928479205E-6</v>
      </c>
      <c r="BJ57" s="8">
        <f t="shared" si="219"/>
        <v>0.51818307384468965</v>
      </c>
      <c r="BK57" s="8">
        <f t="shared" si="220"/>
        <v>0.25822839228201844</v>
      </c>
      <c r="BL57" s="8">
        <f t="shared" si="221"/>
        <v>0.21296384500625951</v>
      </c>
      <c r="BM57" s="8">
        <f t="shared" si="222"/>
        <v>0.44338166793438527</v>
      </c>
      <c r="BN57" s="8">
        <f t="shared" si="223"/>
        <v>0.55549456533757269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1.1680672268907599</v>
      </c>
      <c r="F58">
        <f>VLOOKUP(B58,home!$B$2:$E$405,3,FALSE)</f>
        <v>0.56999999999999995</v>
      </c>
      <c r="G58">
        <f>VLOOKUP(C58,away!$B$2:$E$405,4,FALSE)</f>
        <v>1.03</v>
      </c>
      <c r="H58">
        <f>VLOOKUP(A58,away!$A$2:$E$405,3,FALSE)</f>
        <v>1.04201680672269</v>
      </c>
      <c r="I58">
        <f>VLOOKUP(C58,away!$B$2:$E$405,3,FALSE)</f>
        <v>0.68</v>
      </c>
      <c r="J58">
        <f>VLOOKUP(B58,home!$B$2:$E$405,4,FALSE)</f>
        <v>0.96</v>
      </c>
      <c r="K58" s="3">
        <f t="shared" si="168"/>
        <v>0.68577226890756515</v>
      </c>
      <c r="L58" s="3">
        <f t="shared" si="169"/>
        <v>0.68022857142857207</v>
      </c>
      <c r="M58" s="5">
        <f t="shared" si="170"/>
        <v>0.25512520856885246</v>
      </c>
      <c r="N58" s="5">
        <f t="shared" si="171"/>
        <v>0.17495779313577772</v>
      </c>
      <c r="O58" s="5">
        <f t="shared" si="172"/>
        <v>0.17354345616020703</v>
      </c>
      <c r="P58" s="5">
        <f t="shared" si="173"/>
        <v>0.11901128968504572</v>
      </c>
      <c r="Q58" s="5">
        <f t="shared" si="174"/>
        <v>5.9990601380891351E-2</v>
      </c>
      <c r="R58" s="5">
        <f t="shared" si="175"/>
        <v>5.9024608632317309E-2</v>
      </c>
      <c r="S58" s="5">
        <f t="shared" si="176"/>
        <v>1.3879152859835301E-2</v>
      </c>
      <c r="T58" s="5">
        <f t="shared" si="177"/>
        <v>4.0807321076464648E-2</v>
      </c>
      <c r="U58" s="5">
        <f t="shared" si="178"/>
        <v>4.0477439783165294E-2</v>
      </c>
      <c r="V58" s="5">
        <f t="shared" si="179"/>
        <v>7.1937482986868988E-4</v>
      </c>
      <c r="W58" s="5">
        <f t="shared" si="180"/>
        <v>1.371329694070106E-2</v>
      </c>
      <c r="X58" s="5">
        <f t="shared" si="181"/>
        <v>9.3281763875488911E-3</v>
      </c>
      <c r="Y58" s="5">
        <f t="shared" si="182"/>
        <v>3.1726460490680594E-3</v>
      </c>
      <c r="Z58" s="5">
        <f t="shared" si="183"/>
        <v>1.3383408403030589E-2</v>
      </c>
      <c r="AA58" s="5">
        <f t="shared" si="184"/>
        <v>9.1779703462628592E-3</v>
      </c>
      <c r="AB58" s="5">
        <f t="shared" si="185"/>
        <v>3.146998774161516E-3</v>
      </c>
      <c r="AC58" s="5">
        <f t="shared" si="186"/>
        <v>2.0973458177136558E-5</v>
      </c>
      <c r="AD58" s="5">
        <f t="shared" si="187"/>
        <v>2.3510496893069336E-3</v>
      </c>
      <c r="AE58" s="5">
        <f t="shared" si="188"/>
        <v>1.5992511715148439E-3</v>
      </c>
      <c r="AF58" s="5">
        <f t="shared" si="189"/>
        <v>5.4392816987750621E-4</v>
      </c>
      <c r="AG58" s="5">
        <f t="shared" si="190"/>
        <v>1.2333182731851124E-4</v>
      </c>
      <c r="AH58" s="5">
        <f t="shared" si="191"/>
        <v>2.275944194709661E-3</v>
      </c>
      <c r="AI58" s="5">
        <f t="shared" si="192"/>
        <v>1.5607794143130454E-3</v>
      </c>
      <c r="AJ58" s="5">
        <f t="shared" si="193"/>
        <v>5.351696201088389E-4</v>
      </c>
      <c r="AK58" s="5">
        <f t="shared" si="194"/>
        <v>1.2233482821081274E-4</v>
      </c>
      <c r="AL58" s="5">
        <f t="shared" si="195"/>
        <v>3.9134953708704289E-7</v>
      </c>
      <c r="AM58" s="5">
        <f t="shared" si="196"/>
        <v>3.2245693595008853E-4</v>
      </c>
      <c r="AN58" s="5">
        <f t="shared" si="197"/>
        <v>2.1934442088856332E-4</v>
      </c>
      <c r="AO58" s="5">
        <f t="shared" si="198"/>
        <v>7.460217103592742E-5</v>
      </c>
      <c r="AP58" s="5">
        <f t="shared" si="199"/>
        <v>1.6915509409746302E-5</v>
      </c>
      <c r="AQ58" s="5">
        <f t="shared" si="200"/>
        <v>2.8766032001945739E-6</v>
      </c>
      <c r="AR58" s="5">
        <f t="shared" si="201"/>
        <v>3.0963245364370106E-4</v>
      </c>
      <c r="AS58" s="5">
        <f t="shared" si="202"/>
        <v>2.1233735026265734E-4</v>
      </c>
      <c r="AT58" s="5">
        <f t="shared" si="203"/>
        <v>7.2807533231721442E-5</v>
      </c>
      <c r="AU58" s="5">
        <f t="shared" si="204"/>
        <v>1.6643129085960193E-5</v>
      </c>
      <c r="AV58" s="5">
        <f t="shared" si="205"/>
        <v>2.8533490987501018E-6</v>
      </c>
      <c r="AW58" s="5">
        <f t="shared" si="206"/>
        <v>5.0710408896044542E-9</v>
      </c>
      <c r="AX58" s="5">
        <f t="shared" si="207"/>
        <v>3.6855337431912258E-5</v>
      </c>
      <c r="AY58" s="5">
        <f t="shared" si="208"/>
        <v>2.5070053530827658E-5</v>
      </c>
      <c r="AZ58" s="5">
        <f t="shared" si="209"/>
        <v>8.5266833494563624E-6</v>
      </c>
      <c r="BA58" s="5">
        <f t="shared" si="210"/>
        <v>1.9333645446081643E-6</v>
      </c>
      <c r="BB58" s="5">
        <f t="shared" si="211"/>
        <v>3.2878245055736584E-7</v>
      </c>
      <c r="BC58" s="5">
        <f t="shared" si="212"/>
        <v>4.4729443330684437E-8</v>
      </c>
      <c r="BD58" s="5">
        <f t="shared" si="213"/>
        <v>3.5103473601663033E-5</v>
      </c>
      <c r="BE58" s="5">
        <f t="shared" si="214"/>
        <v>2.4072988738349274E-5</v>
      </c>
      <c r="BF58" s="5">
        <f t="shared" si="215"/>
        <v>8.254294053242023E-6</v>
      </c>
      <c r="BG58" s="5">
        <f t="shared" si="216"/>
        <v>1.8868553203740019E-6</v>
      </c>
      <c r="BH58" s="5">
        <f t="shared" si="217"/>
        <v>3.2348826353829737E-7</v>
      </c>
      <c r="BI58" s="5">
        <f t="shared" si="218"/>
        <v>4.4367856090325335E-8</v>
      </c>
      <c r="BJ58" s="8">
        <f t="shared" si="219"/>
        <v>0.30729635041970471</v>
      </c>
      <c r="BK58" s="8">
        <f t="shared" si="220"/>
        <v>0.38878146080484721</v>
      </c>
      <c r="BL58" s="8">
        <f t="shared" si="221"/>
        <v>0.29054866103661259</v>
      </c>
      <c r="BM58" s="8">
        <f t="shared" si="222"/>
        <v>0.15833185811861347</v>
      </c>
      <c r="BN58" s="8">
        <f t="shared" si="223"/>
        <v>0.84165295756309166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1.1680672268907599</v>
      </c>
      <c r="F59">
        <f>VLOOKUP(B59,home!$B$2:$E$405,3,FALSE)</f>
        <v>0.71</v>
      </c>
      <c r="G59">
        <f>VLOOKUP(C59,away!$B$2:$E$405,4,FALSE)</f>
        <v>0.43</v>
      </c>
      <c r="H59">
        <f>VLOOKUP(A59,away!$A$2:$E$405,3,FALSE)</f>
        <v>1.04201680672269</v>
      </c>
      <c r="I59">
        <f>VLOOKUP(C59,away!$B$2:$E$405,3,FALSE)</f>
        <v>0.86</v>
      </c>
      <c r="J59">
        <f>VLOOKUP(B59,home!$B$2:$E$405,4,FALSE)</f>
        <v>0.32</v>
      </c>
      <c r="K59" s="3">
        <f t="shared" si="168"/>
        <v>0.356610924369749</v>
      </c>
      <c r="L59" s="3">
        <f t="shared" si="169"/>
        <v>0.28676302521008429</v>
      </c>
      <c r="M59" s="5">
        <f t="shared" si="170"/>
        <v>0.52551636384410039</v>
      </c>
      <c r="N59" s="5">
        <f t="shared" si="171"/>
        <v>0.18740487628187394</v>
      </c>
      <c r="O59" s="5">
        <f t="shared" si="172"/>
        <v>0.15069866229333756</v>
      </c>
      <c r="P59" s="5">
        <f t="shared" si="173"/>
        <v>5.374078926171174E-2</v>
      </c>
      <c r="Q59" s="5">
        <f t="shared" si="174"/>
        <v>3.3415313081138757E-2</v>
      </c>
      <c r="R59" s="5">
        <f t="shared" si="175"/>
        <v>2.1607402147175169E-2</v>
      </c>
      <c r="S59" s="5">
        <f t="shared" si="176"/>
        <v>1.3739212654320348E-3</v>
      </c>
      <c r="T59" s="5">
        <f t="shared" si="177"/>
        <v>9.5822762674894514E-3</v>
      </c>
      <c r="U59" s="5">
        <f t="shared" si="178"/>
        <v>7.705435652933035E-3</v>
      </c>
      <c r="V59" s="5">
        <f t="shared" si="179"/>
        <v>1.5611230373212172E-5</v>
      </c>
      <c r="W59" s="5">
        <f t="shared" si="180"/>
        <v>3.9720885619898196E-3</v>
      </c>
      <c r="X59" s="5">
        <f t="shared" si="181"/>
        <v>1.1390481324385739E-3</v>
      </c>
      <c r="Y59" s="5">
        <f t="shared" si="182"/>
        <v>1.633184441589911E-4</v>
      </c>
      <c r="Z59" s="5">
        <f t="shared" si="183"/>
        <v>2.0654013355516079E-3</v>
      </c>
      <c r="AA59" s="5">
        <f t="shared" si="184"/>
        <v>7.3654467946557289E-4</v>
      </c>
      <c r="AB59" s="5">
        <f t="shared" si="185"/>
        <v>1.313299394919192E-4</v>
      </c>
      <c r="AC59" s="5">
        <f t="shared" si="186"/>
        <v>9.9778034915259373E-8</v>
      </c>
      <c r="AD59" s="5">
        <f t="shared" si="187"/>
        <v>3.541225434424241E-4</v>
      </c>
      <c r="AE59" s="5">
        <f t="shared" si="188"/>
        <v>1.0154925185263902E-4</v>
      </c>
      <c r="AF59" s="5">
        <f t="shared" si="189"/>
        <v>1.4560285334541759E-5</v>
      </c>
      <c r="AG59" s="5">
        <f t="shared" si="190"/>
        <v>1.3917838234850734E-6</v>
      </c>
      <c r="AH59" s="5">
        <f t="shared" si="191"/>
        <v>1.4807018381393183E-4</v>
      </c>
      <c r="AI59" s="5">
        <f t="shared" si="192"/>
        <v>5.2803445121484873E-5</v>
      </c>
      <c r="AJ59" s="5">
        <f t="shared" si="193"/>
        <v>9.4151426873400153E-6</v>
      </c>
      <c r="AK59" s="5">
        <f t="shared" si="194"/>
        <v>1.1191809122684688E-6</v>
      </c>
      <c r="AL59" s="5">
        <f t="shared" si="195"/>
        <v>4.0814335889410385E-10</v>
      </c>
      <c r="AM59" s="5">
        <f t="shared" si="196"/>
        <v>2.5256793511433912E-5</v>
      </c>
      <c r="AN59" s="5">
        <f t="shared" si="197"/>
        <v>7.242714514445215E-6</v>
      </c>
      <c r="AO59" s="5">
        <f t="shared" si="198"/>
        <v>1.0384713624476482E-6</v>
      </c>
      <c r="AP59" s="5">
        <f t="shared" si="199"/>
        <v>9.9265063163175192E-8</v>
      </c>
      <c r="AQ59" s="5">
        <f t="shared" si="200"/>
        <v>7.1163874525855533E-9</v>
      </c>
      <c r="AR59" s="5">
        <f t="shared" si="201"/>
        <v>8.4922107707792725E-6</v>
      </c>
      <c r="AS59" s="5">
        <f t="shared" si="202"/>
        <v>3.0284151329103346E-6</v>
      </c>
      <c r="AT59" s="5">
        <f t="shared" si="203"/>
        <v>5.3998295996124532E-7</v>
      </c>
      <c r="AU59" s="5">
        <f t="shared" si="204"/>
        <v>6.4187940831897633E-8</v>
      </c>
      <c r="AV59" s="5">
        <f t="shared" si="205"/>
        <v>5.722530228363441E-9</v>
      </c>
      <c r="AW59" s="5">
        <f t="shared" si="206"/>
        <v>1.1593859417753608E-12</v>
      </c>
      <c r="AX59" s="5">
        <f t="shared" si="207"/>
        <v>1.5011414134547196E-6</v>
      </c>
      <c r="AY59" s="5">
        <f t="shared" si="208"/>
        <v>4.3047185299041727E-7</v>
      </c>
      <c r="AZ59" s="5">
        <f t="shared" si="209"/>
        <v>6.1721705415661358E-8</v>
      </c>
      <c r="BA59" s="5">
        <f t="shared" si="210"/>
        <v>5.8998343220402324E-9</v>
      </c>
      <c r="BB59" s="5">
        <f t="shared" si="211"/>
        <v>4.2296358460663586E-10</v>
      </c>
      <c r="BC59" s="5">
        <f t="shared" si="212"/>
        <v>2.4258063415100074E-11</v>
      </c>
      <c r="BD59" s="5">
        <f t="shared" si="213"/>
        <v>4.0587534189172089E-7</v>
      </c>
      <c r="BE59" s="5">
        <f t="shared" si="214"/>
        <v>1.4473958085089446E-7</v>
      </c>
      <c r="BF59" s="5">
        <f t="shared" si="215"/>
        <v>2.5807857860063748E-8</v>
      </c>
      <c r="BG59" s="5">
        <f t="shared" si="216"/>
        <v>3.067788015826809E-9</v>
      </c>
      <c r="BH59" s="5">
        <f t="shared" si="217"/>
        <v>2.7350168002360905E-10</v>
      </c>
      <c r="BI59" s="5">
        <f t="shared" si="218"/>
        <v>1.9506737385979724E-11</v>
      </c>
      <c r="BJ59" s="8">
        <f t="shared" si="219"/>
        <v>0.23618418867640936</v>
      </c>
      <c r="BK59" s="8">
        <f t="shared" si="220"/>
        <v>0.58064721625964866</v>
      </c>
      <c r="BL59" s="8">
        <f t="shared" si="221"/>
        <v>0.18110349296785003</v>
      </c>
      <c r="BM59" s="8">
        <f t="shared" si="222"/>
        <v>2.7616461859428506E-2</v>
      </c>
      <c r="BN59" s="8">
        <f t="shared" si="223"/>
        <v>0.97238340690933756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1.44444444444444</v>
      </c>
      <c r="F60">
        <f>VLOOKUP(B60,home!$B$2:$E$405,3,FALSE)</f>
        <v>1.1100000000000001</v>
      </c>
      <c r="G60">
        <f>VLOOKUP(C60,away!$B$2:$E$405,4,FALSE)</f>
        <v>1.1100000000000001</v>
      </c>
      <c r="H60">
        <f>VLOOKUP(A60,away!$A$2:$E$405,3,FALSE)</f>
        <v>1.0185185185185199</v>
      </c>
      <c r="I60">
        <f>VLOOKUP(C60,away!$B$2:$E$405,3,FALSE)</f>
        <v>0.42</v>
      </c>
      <c r="J60">
        <f>VLOOKUP(B60,home!$B$2:$E$405,4,FALSE)</f>
        <v>0.59</v>
      </c>
      <c r="K60" s="3">
        <f t="shared" si="168"/>
        <v>1.779699999999995</v>
      </c>
      <c r="L60" s="3">
        <f t="shared" si="169"/>
        <v>0.25238888888888922</v>
      </c>
      <c r="M60" s="5">
        <f t="shared" si="170"/>
        <v>0.13106146217667444</v>
      </c>
      <c r="N60" s="5">
        <f t="shared" si="171"/>
        <v>0.23325008423582683</v>
      </c>
      <c r="O60" s="5">
        <f t="shared" si="172"/>
        <v>3.3078456814924044E-2</v>
      </c>
      <c r="P60" s="5">
        <f t="shared" si="173"/>
        <v>5.8869729593520152E-2</v>
      </c>
      <c r="Q60" s="5">
        <f t="shared" si="174"/>
        <v>0.20755758745724998</v>
      </c>
      <c r="R60" s="5">
        <f t="shared" si="175"/>
        <v>4.1743174808388933E-3</v>
      </c>
      <c r="S60" s="5">
        <f t="shared" si="176"/>
        <v>6.6107248554544574E-3</v>
      </c>
      <c r="T60" s="5">
        <f t="shared" si="177"/>
        <v>5.2385228878793773E-2</v>
      </c>
      <c r="U60" s="5">
        <f t="shared" si="178"/>
        <v>7.4290328206489563E-3</v>
      </c>
      <c r="V60" s="5">
        <f t="shared" si="179"/>
        <v>3.2993136552914281E-4</v>
      </c>
      <c r="W60" s="5">
        <f t="shared" si="180"/>
        <v>0.12313007946588891</v>
      </c>
      <c r="X60" s="5">
        <f t="shared" si="181"/>
        <v>3.1076663945196335E-2</v>
      </c>
      <c r="Y60" s="5">
        <f t="shared" si="182"/>
        <v>3.9217023417507544E-3</v>
      </c>
      <c r="Z60" s="5">
        <f t="shared" si="183"/>
        <v>3.5118378361946535E-4</v>
      </c>
      <c r="AA60" s="5">
        <f t="shared" si="184"/>
        <v>6.2500177970756059E-4</v>
      </c>
      <c r="AB60" s="5">
        <f t="shared" si="185"/>
        <v>5.5615783367277138E-4</v>
      </c>
      <c r="AC60" s="5">
        <f t="shared" si="186"/>
        <v>9.2623386150970507E-6</v>
      </c>
      <c r="AD60" s="5">
        <f t="shared" si="187"/>
        <v>5.4783650606360493E-2</v>
      </c>
      <c r="AE60" s="5">
        <f t="shared" si="188"/>
        <v>1.3826784705816447E-2</v>
      </c>
      <c r="AF60" s="5">
        <f t="shared" si="189"/>
        <v>1.7448634144034503E-3</v>
      </c>
      <c r="AG60" s="5">
        <f t="shared" si="190"/>
        <v>1.4679471280805353E-4</v>
      </c>
      <c r="AH60" s="5">
        <f t="shared" si="191"/>
        <v>2.2158721235878228E-5</v>
      </c>
      <c r="AI60" s="5">
        <f t="shared" si="192"/>
        <v>3.9435876183492362E-5</v>
      </c>
      <c r="AJ60" s="5">
        <f t="shared" si="193"/>
        <v>3.5092014421880589E-5</v>
      </c>
      <c r="AK60" s="5">
        <f t="shared" si="194"/>
        <v>2.0817752688873567E-5</v>
      </c>
      <c r="AL60" s="5">
        <f t="shared" si="195"/>
        <v>1.6641699569606289E-7</v>
      </c>
      <c r="AM60" s="5">
        <f t="shared" si="196"/>
        <v>1.9499692596827909E-2</v>
      </c>
      <c r="AN60" s="5">
        <f t="shared" si="197"/>
        <v>4.9215057481882948E-3</v>
      </c>
      <c r="AO60" s="5">
        <f t="shared" si="198"/>
        <v>6.2106668372276263E-4</v>
      </c>
      <c r="AP60" s="5">
        <f t="shared" si="199"/>
        <v>5.2250110076898446E-5</v>
      </c>
      <c r="AQ60" s="5">
        <f t="shared" si="200"/>
        <v>3.2968368066576366E-6</v>
      </c>
      <c r="AR60" s="5">
        <f t="shared" si="201"/>
        <v>1.1185230063843878E-6</v>
      </c>
      <c r="AS60" s="5">
        <f t="shared" si="202"/>
        <v>1.9906353944622893E-6</v>
      </c>
      <c r="AT60" s="5">
        <f t="shared" si="203"/>
        <v>1.7713669057622636E-6</v>
      </c>
      <c r="AU60" s="5">
        <f t="shared" si="204"/>
        <v>1.0508338940616971E-6</v>
      </c>
      <c r="AV60" s="5">
        <f t="shared" si="205"/>
        <v>4.6754227031539949E-7</v>
      </c>
      <c r="AW60" s="5">
        <f t="shared" si="206"/>
        <v>2.0764056831058714E-9</v>
      </c>
      <c r="AX60" s="5">
        <f t="shared" si="207"/>
        <v>5.7839338190957511E-3</v>
      </c>
      <c r="AY60" s="5">
        <f t="shared" si="208"/>
        <v>1.4598006300084463E-3</v>
      </c>
      <c r="AZ60" s="5">
        <f t="shared" si="209"/>
        <v>1.8421872950356613E-4</v>
      </c>
      <c r="BA60" s="5">
        <f t="shared" si="210"/>
        <v>1.5498253483975973E-5</v>
      </c>
      <c r="BB60" s="5">
        <f t="shared" si="211"/>
        <v>9.7789674413476255E-7</v>
      </c>
      <c r="BC60" s="5">
        <f t="shared" si="212"/>
        <v>4.9362054540047018E-8</v>
      </c>
      <c r="BD60" s="5">
        <f t="shared" si="213"/>
        <v>4.7050463129669309E-8</v>
      </c>
      <c r="BE60" s="5">
        <f t="shared" si="214"/>
        <v>8.3735709231872218E-8</v>
      </c>
      <c r="BF60" s="5">
        <f t="shared" si="215"/>
        <v>7.4512220859981305E-8</v>
      </c>
      <c r="BG60" s="5">
        <f t="shared" si="216"/>
        <v>4.4203133154836116E-8</v>
      </c>
      <c r="BH60" s="5">
        <f t="shared" si="217"/>
        <v>1.9667079018915412E-8</v>
      </c>
      <c r="BI60" s="5">
        <f t="shared" si="218"/>
        <v>7.0003001059927353E-9</v>
      </c>
      <c r="BJ60" s="8">
        <f t="shared" si="219"/>
        <v>0.75436573043060806</v>
      </c>
      <c r="BK60" s="8">
        <f t="shared" si="220"/>
        <v>0.19834107737679743</v>
      </c>
      <c r="BL60" s="8">
        <f t="shared" si="221"/>
        <v>4.5987146164698831E-2</v>
      </c>
      <c r="BM60" s="8">
        <f t="shared" si="222"/>
        <v>0.32959370144308658</v>
      </c>
      <c r="BN60" s="8">
        <f t="shared" si="223"/>
        <v>0.66799163775903436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1.44444444444444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1.0185185185185199</v>
      </c>
      <c r="I61">
        <f>VLOOKUP(C61,away!$B$2:$E$405,3,FALSE)</f>
        <v>1.1100000000000001</v>
      </c>
      <c r="J61">
        <f>VLOOKUP(B61,home!$B$2:$E$405,4,FALSE)</f>
        <v>1.18</v>
      </c>
      <c r="K61" s="3">
        <f t="shared" si="168"/>
        <v>1.9901555555555492</v>
      </c>
      <c r="L61" s="3">
        <f t="shared" si="169"/>
        <v>1.3340555555555575</v>
      </c>
      <c r="M61" s="5">
        <f t="shared" si="170"/>
        <v>3.6000908270394649E-2</v>
      </c>
      <c r="N61" s="5">
        <f t="shared" si="171"/>
        <v>7.1647407599371632E-2</v>
      </c>
      <c r="O61" s="5">
        <f t="shared" si="172"/>
        <v>4.8027211683165996E-2</v>
      </c>
      <c r="P61" s="5">
        <f t="shared" si="173"/>
        <v>9.5581622149095186E-2</v>
      </c>
      <c r="Q61" s="5">
        <f t="shared" si="174"/>
        <v>7.1294743137521169E-2</v>
      </c>
      <c r="R61" s="5">
        <f t="shared" si="175"/>
        <v>3.2035484281885192E-2</v>
      </c>
      <c r="S61" s="5">
        <f t="shared" si="176"/>
        <v>6.3441777802070554E-2</v>
      </c>
      <c r="T61" s="5">
        <f t="shared" si="177"/>
        <v>9.511114816451656E-2</v>
      </c>
      <c r="U61" s="5">
        <f t="shared" si="178"/>
        <v>6.3755597018506291E-2</v>
      </c>
      <c r="V61" s="5">
        <f t="shared" si="179"/>
        <v>1.8715169902566619E-2</v>
      </c>
      <c r="W61" s="5">
        <f t="shared" si="180"/>
        <v>4.7295876379014556E-2</v>
      </c>
      <c r="X61" s="5">
        <f t="shared" si="181"/>
        <v>6.3095326638293217E-2</v>
      </c>
      <c r="Y61" s="5">
        <f t="shared" si="182"/>
        <v>4.2086335515703829E-2</v>
      </c>
      <c r="Z61" s="5">
        <f t="shared" si="183"/>
        <v>1.4245705260387227E-2</v>
      </c>
      <c r="AA61" s="5">
        <f t="shared" si="184"/>
        <v>2.8351169466766551E-2</v>
      </c>
      <c r="AB61" s="5">
        <f t="shared" si="185"/>
        <v>2.8211618710391156E-2</v>
      </c>
      <c r="AC61" s="5">
        <f t="shared" si="186"/>
        <v>3.105522860436903E-3</v>
      </c>
      <c r="AD61" s="5">
        <f t="shared" si="187"/>
        <v>2.3531537782641061E-2</v>
      </c>
      <c r="AE61" s="5">
        <f t="shared" si="188"/>
        <v>3.1392378709697813E-2</v>
      </c>
      <c r="AF61" s="5">
        <f t="shared" si="189"/>
        <v>2.0939588609888187E-2</v>
      </c>
      <c r="AG61" s="5">
        <f t="shared" si="190"/>
        <v>9.3115248386897373E-3</v>
      </c>
      <c r="AH61" s="5">
        <f t="shared" si="191"/>
        <v>4.7511405613566531E-3</v>
      </c>
      <c r="AI61" s="5">
        <f t="shared" si="192"/>
        <v>9.4555087834092555E-3</v>
      </c>
      <c r="AJ61" s="5">
        <f t="shared" si="193"/>
        <v>9.4089666679531107E-3</v>
      </c>
      <c r="AK61" s="5">
        <f t="shared" si="194"/>
        <v>6.241769095421291E-3</v>
      </c>
      <c r="AL61" s="5">
        <f t="shared" si="195"/>
        <v>3.2980380427318943E-4</v>
      </c>
      <c r="AM61" s="5">
        <f t="shared" si="196"/>
        <v>9.3662841297776824E-3</v>
      </c>
      <c r="AN61" s="5">
        <f t="shared" si="197"/>
        <v>1.2495143378241766E-2</v>
      </c>
      <c r="AO61" s="5">
        <f t="shared" si="198"/>
        <v>8.3346077206033348E-3</v>
      </c>
      <c r="AP61" s="5">
        <f t="shared" si="199"/>
        <v>3.706276577682373E-3</v>
      </c>
      <c r="AQ61" s="5">
        <f t="shared" si="200"/>
        <v>1.2360947147206523E-3</v>
      </c>
      <c r="AR61" s="5">
        <f t="shared" si="201"/>
        <v>1.2676570922206378E-3</v>
      </c>
      <c r="AS61" s="5">
        <f t="shared" si="202"/>
        <v>2.5228348046222957E-3</v>
      </c>
      <c r="AT61" s="5">
        <f t="shared" si="203"/>
        <v>2.5104168510839803E-3</v>
      </c>
      <c r="AU61" s="5">
        <f t="shared" si="204"/>
        <v>1.6653733476483508E-3</v>
      </c>
      <c r="AV61" s="5">
        <f t="shared" si="205"/>
        <v>8.285880049741268E-4</v>
      </c>
      <c r="AW61" s="5">
        <f t="shared" si="206"/>
        <v>2.4322829708297244E-5</v>
      </c>
      <c r="AX61" s="5">
        <f t="shared" si="207"/>
        <v>3.1067270659648066E-3</v>
      </c>
      <c r="AY61" s="5">
        <f t="shared" si="208"/>
        <v>4.1445465019451667E-3</v>
      </c>
      <c r="AZ61" s="5">
        <f t="shared" si="209"/>
        <v>2.7645276430891515E-3</v>
      </c>
      <c r="BA61" s="5">
        <f t="shared" si="210"/>
        <v>1.2293444869166646E-3</v>
      </c>
      <c r="BB61" s="5">
        <f t="shared" si="211"/>
        <v>4.100034606156933E-4</v>
      </c>
      <c r="BC61" s="5">
        <f t="shared" si="212"/>
        <v>1.093934788862739E-4</v>
      </c>
      <c r="BD61" s="5">
        <f t="shared" si="213"/>
        <v>2.8185416440272462E-4</v>
      </c>
      <c r="BE61" s="5">
        <f t="shared" si="214"/>
        <v>5.6093363114254958E-4</v>
      </c>
      <c r="BF61" s="5">
        <f t="shared" si="215"/>
        <v>5.581725911581461E-4</v>
      </c>
      <c r="BG61" s="5">
        <f t="shared" si="216"/>
        <v>3.7028342775074038E-4</v>
      </c>
      <c r="BH61" s="5">
        <f t="shared" si="217"/>
        <v>1.8423040521707185E-4</v>
      </c>
      <c r="BI61" s="5">
        <f t="shared" si="218"/>
        <v>7.3329432889001109E-5</v>
      </c>
      <c r="BJ61" s="8">
        <f t="shared" si="219"/>
        <v>0.52260881653378133</v>
      </c>
      <c r="BK61" s="8">
        <f t="shared" si="220"/>
        <v>0.22131935129078228</v>
      </c>
      <c r="BL61" s="8">
        <f t="shared" si="221"/>
        <v>0.24106214002196505</v>
      </c>
      <c r="BM61" s="8">
        <f t="shared" si="222"/>
        <v>0.64052841231324531</v>
      </c>
      <c r="BN61" s="8">
        <f t="shared" si="223"/>
        <v>0.35458737712143384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1.44444444444444</v>
      </c>
      <c r="F62">
        <f>VLOOKUP(B62,home!$B$2:$E$405,3,FALSE)</f>
        <v>1.04</v>
      </c>
      <c r="G62">
        <f>VLOOKUP(C62,away!$B$2:$E$405,4,FALSE)</f>
        <v>0.17</v>
      </c>
      <c r="H62">
        <f>VLOOKUP(A62,away!$A$2:$E$405,3,FALSE)</f>
        <v>1.0185185185185199</v>
      </c>
      <c r="I62">
        <f>VLOOKUP(C62,away!$B$2:$E$405,3,FALSE)</f>
        <v>0.17</v>
      </c>
      <c r="J62">
        <f>VLOOKUP(B62,home!$B$2:$E$405,4,FALSE)</f>
        <v>2.21</v>
      </c>
      <c r="K62" s="3">
        <f t="shared" si="168"/>
        <v>0.25537777777777704</v>
      </c>
      <c r="L62" s="3">
        <f t="shared" si="169"/>
        <v>0.382657407407408</v>
      </c>
      <c r="M62" s="5">
        <f t="shared" si="170"/>
        <v>0.52832947448195355</v>
      </c>
      <c r="N62" s="5">
        <f t="shared" si="171"/>
        <v>0.13492360712770207</v>
      </c>
      <c r="O62" s="5">
        <f t="shared" si="172"/>
        <v>0.2021691869621827</v>
      </c>
      <c r="P62" s="5">
        <f t="shared" si="173"/>
        <v>5.1629517701542151E-2</v>
      </c>
      <c r="Q62" s="5">
        <f t="shared" si="174"/>
        <v>1.7228245479017194E-2</v>
      </c>
      <c r="R62" s="5">
        <f t="shared" si="175"/>
        <v>3.868076847030618E-2</v>
      </c>
      <c r="S62" s="5">
        <f t="shared" si="176"/>
        <v>1.2613374924366934E-3</v>
      </c>
      <c r="T62" s="5">
        <f t="shared" si="177"/>
        <v>6.5925157491791182E-3</v>
      </c>
      <c r="U62" s="5">
        <f t="shared" si="178"/>
        <v>9.8782086946834959E-3</v>
      </c>
      <c r="V62" s="5">
        <f t="shared" si="179"/>
        <v>1.369563029190235E-5</v>
      </c>
      <c r="W62" s="5">
        <f t="shared" si="180"/>
        <v>1.4665703484804818E-3</v>
      </c>
      <c r="X62" s="5">
        <f t="shared" si="181"/>
        <v>5.6119400733012012E-4</v>
      </c>
      <c r="Y62" s="5">
        <f t="shared" si="182"/>
        <v>1.0737252194875881E-4</v>
      </c>
      <c r="Z62" s="5">
        <f t="shared" si="183"/>
        <v>4.9338275264578573E-3</v>
      </c>
      <c r="AA62" s="5">
        <f t="shared" si="184"/>
        <v>1.2599899096456342E-3</v>
      </c>
      <c r="AB62" s="5">
        <f t="shared" si="185"/>
        <v>1.6088671157386204E-4</v>
      </c>
      <c r="AC62" s="5">
        <f t="shared" si="186"/>
        <v>8.3647943747943143E-8</v>
      </c>
      <c r="AD62" s="5">
        <f t="shared" si="187"/>
        <v>9.363236913743137E-5</v>
      </c>
      <c r="AE62" s="5">
        <f t="shared" si="188"/>
        <v>3.5829119623542895E-5</v>
      </c>
      <c r="AF62" s="5">
        <f t="shared" si="189"/>
        <v>6.8551390124174029E-6</v>
      </c>
      <c r="AG62" s="5">
        <f t="shared" si="190"/>
        <v>8.7438990730300747E-7</v>
      </c>
      <c r="AH62" s="5">
        <f t="shared" si="191"/>
        <v>4.7199141246741705E-4</v>
      </c>
      <c r="AI62" s="5">
        <f t="shared" si="192"/>
        <v>1.2053611804612313E-4</v>
      </c>
      <c r="AJ62" s="5">
        <f t="shared" si="193"/>
        <v>1.5391122984289367E-5</v>
      </c>
      <c r="AK62" s="5">
        <f t="shared" si="194"/>
        <v>1.3101835950774288E-6</v>
      </c>
      <c r="AL62" s="5">
        <f t="shared" si="195"/>
        <v>3.2697043803332614E-10</v>
      </c>
      <c r="AM62" s="5">
        <f t="shared" si="196"/>
        <v>4.7823252716771484E-6</v>
      </c>
      <c r="AN62" s="5">
        <f t="shared" si="197"/>
        <v>1.8299921898389059E-6</v>
      </c>
      <c r="AO62" s="5">
        <f t="shared" si="198"/>
        <v>3.5013003346978039E-7</v>
      </c>
      <c r="AP62" s="5">
        <f t="shared" si="199"/>
        <v>4.4659950287671713E-8</v>
      </c>
      <c r="AQ62" s="5">
        <f t="shared" si="200"/>
        <v>4.2723651980060447E-9</v>
      </c>
      <c r="AR62" s="5">
        <f t="shared" si="201"/>
        <v>3.6122202042668475E-5</v>
      </c>
      <c r="AS62" s="5">
        <f t="shared" si="202"/>
        <v>9.2248076860965544E-6</v>
      </c>
      <c r="AT62" s="5">
        <f t="shared" si="203"/>
        <v>1.1779054436513475E-6</v>
      </c>
      <c r="AU62" s="5">
        <f t="shared" si="204"/>
        <v>1.0027029154400925E-7</v>
      </c>
      <c r="AV62" s="5">
        <f t="shared" si="205"/>
        <v>6.4017010579097267E-9</v>
      </c>
      <c r="AW62" s="5">
        <f t="shared" si="206"/>
        <v>8.8756305559325823E-13</v>
      </c>
      <c r="AX62" s="5">
        <f t="shared" si="207"/>
        <v>2.035499334152356E-7</v>
      </c>
      <c r="AY62" s="5">
        <f t="shared" si="208"/>
        <v>7.788988979862459E-8</v>
      </c>
      <c r="AZ62" s="5">
        <f t="shared" si="209"/>
        <v>1.4902571646795196E-8</v>
      </c>
      <c r="BA62" s="5">
        <f t="shared" si="210"/>
        <v>1.900859810021932E-9</v>
      </c>
      <c r="BB62" s="5">
        <f t="shared" si="211"/>
        <v>1.8184452168698263E-10</v>
      </c>
      <c r="BC62" s="5">
        <f t="shared" si="212"/>
        <v>1.3916830643996192E-11</v>
      </c>
      <c r="BD62" s="5">
        <f t="shared" si="213"/>
        <v>2.3037380305823489E-6</v>
      </c>
      <c r="BE62" s="5">
        <f t="shared" si="214"/>
        <v>5.8832349883227282E-7</v>
      </c>
      <c r="BF62" s="5">
        <f t="shared" si="215"/>
        <v>7.5122373873116208E-8</v>
      </c>
      <c r="BG62" s="5">
        <f t="shared" si="216"/>
        <v>6.3948616337025849E-9</v>
      </c>
      <c r="BH62" s="5">
        <f t="shared" si="217"/>
        <v>4.082763883028327E-10</v>
      </c>
      <c r="BI62" s="5">
        <f t="shared" si="218"/>
        <v>2.0852943352782848E-11</v>
      </c>
      <c r="BJ62" s="8">
        <f t="shared" si="219"/>
        <v>0.16102400607016495</v>
      </c>
      <c r="BK62" s="8">
        <f t="shared" si="220"/>
        <v>0.58123418717102826</v>
      </c>
      <c r="BL62" s="8">
        <f t="shared" si="221"/>
        <v>0.25280787518054404</v>
      </c>
      <c r="BM62" s="8">
        <f t="shared" si="222"/>
        <v>2.7039017836489036E-2</v>
      </c>
      <c r="BN62" s="8">
        <f t="shared" si="223"/>
        <v>0.97296080022270381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1.44444444444444</v>
      </c>
      <c r="F63">
        <f>VLOOKUP(B63,home!$B$2:$E$405,3,FALSE)</f>
        <v>1.1100000000000001</v>
      </c>
      <c r="G63">
        <f>VLOOKUP(C63,away!$B$2:$E$405,4,FALSE)</f>
        <v>0.69</v>
      </c>
      <c r="H63">
        <f>VLOOKUP(A63,away!$A$2:$E$405,3,FALSE)</f>
        <v>1.0185185185185199</v>
      </c>
      <c r="I63">
        <f>VLOOKUP(C63,away!$B$2:$E$405,3,FALSE)</f>
        <v>0.69</v>
      </c>
      <c r="J63">
        <f>VLOOKUP(B63,home!$B$2:$E$405,4,FALSE)</f>
        <v>0.39</v>
      </c>
      <c r="K63" s="3">
        <f t="shared" si="168"/>
        <v>1.1062999999999967</v>
      </c>
      <c r="L63" s="3">
        <f t="shared" si="169"/>
        <v>0.27408333333333373</v>
      </c>
      <c r="M63" s="5">
        <f t="shared" si="170"/>
        <v>0.25148213309609141</v>
      </c>
      <c r="N63" s="5">
        <f t="shared" si="171"/>
        <v>0.27821468384420511</v>
      </c>
      <c r="O63" s="5">
        <f t="shared" si="172"/>
        <v>6.8927061312753821E-2</v>
      </c>
      <c r="P63" s="5">
        <f t="shared" si="173"/>
        <v>7.6254007930299322E-2</v>
      </c>
      <c r="Q63" s="5">
        <f t="shared" si="174"/>
        <v>0.15389445236842164</v>
      </c>
      <c r="R63" s="5">
        <f t="shared" si="175"/>
        <v>9.4458793607353174E-3</v>
      </c>
      <c r="S63" s="5">
        <f t="shared" si="176"/>
        <v>5.7804044106906441E-3</v>
      </c>
      <c r="T63" s="5">
        <f t="shared" si="177"/>
        <v>4.2179904486644958E-2</v>
      </c>
      <c r="U63" s="5">
        <f t="shared" si="178"/>
        <v>1.0449976336781451E-2</v>
      </c>
      <c r="V63" s="5">
        <f t="shared" si="179"/>
        <v>1.9474721428805786E-4</v>
      </c>
      <c r="W63" s="5">
        <f t="shared" si="180"/>
        <v>5.6751144218394778E-2</v>
      </c>
      <c r="X63" s="5">
        <f t="shared" si="181"/>
        <v>1.555454277785839E-2</v>
      </c>
      <c r="Y63" s="5">
        <f t="shared" si="182"/>
        <v>2.1316204665156801E-3</v>
      </c>
      <c r="Z63" s="5">
        <f t="shared" si="183"/>
        <v>8.6298603381829197E-4</v>
      </c>
      <c r="AA63" s="5">
        <f t="shared" si="184"/>
        <v>9.5472144921317356E-4</v>
      </c>
      <c r="AB63" s="5">
        <f t="shared" si="185"/>
        <v>5.2810416963226553E-4</v>
      </c>
      <c r="AC63" s="5">
        <f t="shared" si="186"/>
        <v>3.6906835686242817E-6</v>
      </c>
      <c r="AD63" s="5">
        <f t="shared" si="187"/>
        <v>1.5695947712202497E-2</v>
      </c>
      <c r="AE63" s="5">
        <f t="shared" si="188"/>
        <v>4.3019976687861733E-3</v>
      </c>
      <c r="AF63" s="5">
        <f t="shared" si="189"/>
        <v>5.895529305265727E-4</v>
      </c>
      <c r="AG63" s="5">
        <f t="shared" si="190"/>
        <v>5.3862210791719468E-5</v>
      </c>
      <c r="AH63" s="5">
        <f t="shared" si="191"/>
        <v>5.9132522192257611E-5</v>
      </c>
      <c r="AI63" s="5">
        <f t="shared" si="192"/>
        <v>6.5418309301294405E-5</v>
      </c>
      <c r="AJ63" s="5">
        <f t="shared" si="193"/>
        <v>3.6186137790010903E-5</v>
      </c>
      <c r="AK63" s="5">
        <f t="shared" si="194"/>
        <v>1.334424141236298E-5</v>
      </c>
      <c r="AL63" s="5">
        <f t="shared" si="195"/>
        <v>4.4763325433153872E-8</v>
      </c>
      <c r="AM63" s="5">
        <f t="shared" si="196"/>
        <v>3.4728853908019136E-3</v>
      </c>
      <c r="AN63" s="5">
        <f t="shared" si="197"/>
        <v>9.5186000419562585E-4</v>
      </c>
      <c r="AO63" s="5">
        <f t="shared" si="198"/>
        <v>1.3044448140830909E-4</v>
      </c>
      <c r="AP63" s="5">
        <f t="shared" si="199"/>
        <v>1.1917552759775812E-5</v>
      </c>
      <c r="AQ63" s="5">
        <f t="shared" si="200"/>
        <v>8.1660064639380611E-7</v>
      </c>
      <c r="AR63" s="5">
        <f t="shared" si="201"/>
        <v>3.2414477581722596E-6</v>
      </c>
      <c r="AS63" s="5">
        <f t="shared" si="202"/>
        <v>3.5860136548659606E-6</v>
      </c>
      <c r="AT63" s="5">
        <f t="shared" si="203"/>
        <v>1.9836034531891006E-6</v>
      </c>
      <c r="AU63" s="5">
        <f t="shared" si="204"/>
        <v>7.314868334210318E-7</v>
      </c>
      <c r="AV63" s="5">
        <f t="shared" si="205"/>
        <v>2.0231097095342136E-7</v>
      </c>
      <c r="AW63" s="5">
        <f t="shared" si="206"/>
        <v>3.7702954287479147E-10</v>
      </c>
      <c r="AX63" s="5">
        <f t="shared" si="207"/>
        <v>6.4034218464069099E-4</v>
      </c>
      <c r="AY63" s="5">
        <f t="shared" si="208"/>
        <v>1.7550712044026964E-4</v>
      </c>
      <c r="AZ63" s="5">
        <f t="shared" si="209"/>
        <v>2.4051788297001986E-5</v>
      </c>
      <c r="BA63" s="5">
        <f t="shared" si="210"/>
        <v>2.1973981030233238E-6</v>
      </c>
      <c r="BB63" s="5">
        <f t="shared" si="211"/>
        <v>1.5056754918424418E-7</v>
      </c>
      <c r="BC63" s="5">
        <f t="shared" si="212"/>
        <v>8.2536111544496642E-9</v>
      </c>
      <c r="BD63" s="5">
        <f t="shared" si="213"/>
        <v>1.4807113439761917E-7</v>
      </c>
      <c r="BE63" s="5">
        <f t="shared" si="214"/>
        <v>1.6381109598408559E-7</v>
      </c>
      <c r="BF63" s="5">
        <f t="shared" si="215"/>
        <v>9.0612107743596694E-8</v>
      </c>
      <c r="BG63" s="5">
        <f t="shared" si="216"/>
        <v>3.3414724932246907E-8</v>
      </c>
      <c r="BH63" s="5">
        <f t="shared" si="217"/>
        <v>9.2416775481361651E-9</v>
      </c>
      <c r="BI63" s="5">
        <f t="shared" si="218"/>
        <v>2.0448135743006018E-9</v>
      </c>
      <c r="BJ63" s="8">
        <f t="shared" si="219"/>
        <v>0.57477789002680091</v>
      </c>
      <c r="BK63" s="8">
        <f t="shared" si="220"/>
        <v>0.33389053521870382</v>
      </c>
      <c r="BL63" s="8">
        <f t="shared" si="221"/>
        <v>9.0490015898036721E-2</v>
      </c>
      <c r="BM63" s="8">
        <f t="shared" si="222"/>
        <v>0.16162770252144223</v>
      </c>
      <c r="BN63" s="8">
        <f t="shared" si="223"/>
        <v>0.83821821791250661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1.3333333333333299</v>
      </c>
      <c r="F64">
        <f>VLOOKUP(B64,home!$B$2:$E$405,3,FALSE)</f>
        <v>1.31</v>
      </c>
      <c r="G64">
        <f>VLOOKUP(C64,away!$B$2:$E$405,4,FALSE)</f>
        <v>0.38</v>
      </c>
      <c r="H64">
        <f>VLOOKUP(A64,away!$A$2:$E$405,3,FALSE)</f>
        <v>1.3333333333333299</v>
      </c>
      <c r="I64">
        <f>VLOOKUP(C64,away!$B$2:$E$405,3,FALSE)</f>
        <v>0.56000000000000005</v>
      </c>
      <c r="J64">
        <f>VLOOKUP(B64,home!$B$2:$E$405,4,FALSE)</f>
        <v>0.38</v>
      </c>
      <c r="K64" s="3">
        <f t="shared" si="168"/>
        <v>0.66373333333333173</v>
      </c>
      <c r="L64" s="3">
        <f t="shared" si="169"/>
        <v>0.28373333333333262</v>
      </c>
      <c r="M64" s="5">
        <f t="shared" si="170"/>
        <v>0.38772200943818702</v>
      </c>
      <c r="N64" s="5">
        <f t="shared" si="171"/>
        <v>0.25734402173110543</v>
      </c>
      <c r="O64" s="5">
        <f t="shared" si="172"/>
        <v>0.11000965814459464</v>
      </c>
      <c r="P64" s="5">
        <f t="shared" si="173"/>
        <v>7.3017077099172115E-2</v>
      </c>
      <c r="Q64" s="5">
        <f t="shared" si="174"/>
        <v>8.5403902678495972E-2</v>
      </c>
      <c r="R64" s="5">
        <f t="shared" si="175"/>
        <v>1.5606703502113121E-2</v>
      </c>
      <c r="S64" s="5">
        <f t="shared" si="176"/>
        <v>3.4377037015720559E-3</v>
      </c>
      <c r="T64" s="5">
        <f t="shared" si="177"/>
        <v>2.423193398664519E-2</v>
      </c>
      <c r="U64" s="5">
        <f t="shared" si="178"/>
        <v>1.0358689337802526E-2</v>
      </c>
      <c r="V64" s="5">
        <f t="shared" si="179"/>
        <v>7.1933289576757949E-5</v>
      </c>
      <c r="W64" s="5">
        <f t="shared" si="180"/>
        <v>1.8895139001491198E-2</v>
      </c>
      <c r="X64" s="5">
        <f t="shared" si="181"/>
        <v>5.3611807726897543E-3</v>
      </c>
      <c r="Y64" s="5">
        <f t="shared" si="182"/>
        <v>7.6057284561891793E-4</v>
      </c>
      <c r="Z64" s="5">
        <f t="shared" si="183"/>
        <v>1.4760473356665177E-3</v>
      </c>
      <c r="AA64" s="5">
        <f t="shared" si="184"/>
        <v>9.7970181825972119E-4</v>
      </c>
      <c r="AB64" s="5">
        <f t="shared" si="185"/>
        <v>3.2513037675312525E-4</v>
      </c>
      <c r="AC64" s="5">
        <f t="shared" si="186"/>
        <v>8.4666952467986111E-7</v>
      </c>
      <c r="AD64" s="5">
        <f t="shared" si="187"/>
        <v>3.1353333983140975E-3</v>
      </c>
      <c r="AE64" s="5">
        <f t="shared" si="188"/>
        <v>8.895985962149843E-4</v>
      </c>
      <c r="AF64" s="5">
        <f t="shared" si="189"/>
        <v>1.2620438751636545E-4</v>
      </c>
      <c r="AG64" s="5">
        <f t="shared" si="190"/>
        <v>1.1936130517103338E-5</v>
      </c>
      <c r="AH64" s="5">
        <f t="shared" si="191"/>
        <v>1.0470095767661138E-4</v>
      </c>
      <c r="AI64" s="5">
        <f t="shared" si="192"/>
        <v>6.9493515641889369E-5</v>
      </c>
      <c r="AJ64" s="5">
        <f t="shared" si="193"/>
        <v>2.3062581391021626E-5</v>
      </c>
      <c r="AK64" s="5">
        <f t="shared" si="194"/>
        <v>5.1024680073113502E-6</v>
      </c>
      <c r="AL64" s="5">
        <f t="shared" si="195"/>
        <v>6.3779029775120154E-9</v>
      </c>
      <c r="AM64" s="5">
        <f t="shared" si="196"/>
        <v>4.1620505751486787E-4</v>
      </c>
      <c r="AN64" s="5">
        <f t="shared" si="197"/>
        <v>1.1809124831888486E-4</v>
      </c>
      <c r="AO64" s="5">
        <f t="shared" si="198"/>
        <v>1.6753211761505755E-5</v>
      </c>
      <c r="AP64" s="5">
        <f t="shared" si="199"/>
        <v>1.5844815390437409E-6</v>
      </c>
      <c r="AQ64" s="5">
        <f t="shared" si="200"/>
        <v>1.123925571695024E-7</v>
      </c>
      <c r="AR64" s="5">
        <f t="shared" si="201"/>
        <v>5.9414303449554273E-6</v>
      </c>
      <c r="AS64" s="5">
        <f t="shared" si="202"/>
        <v>3.9435253676250737E-6</v>
      </c>
      <c r="AT64" s="5">
        <f t="shared" si="203"/>
        <v>1.3087246186691711E-6</v>
      </c>
      <c r="AU64" s="5">
        <f t="shared" si="204"/>
        <v>2.8954805118822747E-7</v>
      </c>
      <c r="AV64" s="5">
        <f t="shared" si="205"/>
        <v>4.804567329383308E-8</v>
      </c>
      <c r="AW64" s="5">
        <f t="shared" si="206"/>
        <v>3.336409865428753E-11</v>
      </c>
      <c r="AX64" s="5">
        <f t="shared" si="207"/>
        <v>4.6041528362422365E-5</v>
      </c>
      <c r="AY64" s="5">
        <f t="shared" si="208"/>
        <v>1.306351631403127E-5</v>
      </c>
      <c r="AZ64" s="5">
        <f t="shared" si="209"/>
        <v>1.8532775144172316E-6</v>
      </c>
      <c r="BA64" s="5">
        <f t="shared" si="210"/>
        <v>1.752788689191049E-7</v>
      </c>
      <c r="BB64" s="5">
        <f t="shared" si="211"/>
        <v>1.2433114435328475E-8</v>
      </c>
      <c r="BC64" s="5">
        <f t="shared" si="212"/>
        <v>7.0553780049010498E-10</v>
      </c>
      <c r="BD64" s="5">
        <f t="shared" si="213"/>
        <v>2.8096363942366911E-7</v>
      </c>
      <c r="BE64" s="5">
        <f t="shared" si="214"/>
        <v>1.8648493294013625E-7</v>
      </c>
      <c r="BF64" s="5">
        <f t="shared" si="215"/>
        <v>6.1888133078399713E-8</v>
      </c>
      <c r="BG64" s="5">
        <f t="shared" si="216"/>
        <v>1.3692405620634359E-8</v>
      </c>
      <c r="BH64" s="5">
        <f t="shared" si="217"/>
        <v>2.2720265059839219E-9</v>
      </c>
      <c r="BI64" s="5">
        <f t="shared" si="218"/>
        <v>3.0160394524767837E-10</v>
      </c>
      <c r="BJ64" s="8">
        <f t="shared" si="219"/>
        <v>0.39677371666001249</v>
      </c>
      <c r="BK64" s="8">
        <f t="shared" si="220"/>
        <v>0.4642626400922496</v>
      </c>
      <c r="BL64" s="8">
        <f t="shared" si="221"/>
        <v>0.13749431957903724</v>
      </c>
      <c r="BM64" s="8">
        <f t="shared" si="222"/>
        <v>7.0890287590347656E-2</v>
      </c>
      <c r="BN64" s="8">
        <f t="shared" si="223"/>
        <v>0.92910337259366826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1.3333333333333299</v>
      </c>
      <c r="F65">
        <f>VLOOKUP(B65,home!$B$2:$E$405,3,FALSE)</f>
        <v>1.1299999999999999</v>
      </c>
      <c r="G65">
        <f>VLOOKUP(C65,away!$B$2:$E$405,4,FALSE)</f>
        <v>1.31</v>
      </c>
      <c r="H65">
        <f>VLOOKUP(A65,away!$A$2:$E$405,3,FALSE)</f>
        <v>1.3333333333333299</v>
      </c>
      <c r="I65">
        <f>VLOOKUP(C65,away!$B$2:$E$405,3,FALSE)</f>
        <v>0.75</v>
      </c>
      <c r="J65">
        <f>VLOOKUP(B65,home!$B$2:$E$405,4,FALSE)</f>
        <v>1.5</v>
      </c>
      <c r="K65" s="3">
        <f t="shared" si="168"/>
        <v>1.973733333333328</v>
      </c>
      <c r="L65" s="3">
        <f t="shared" si="169"/>
        <v>1.4999999999999962</v>
      </c>
      <c r="M65" s="5">
        <f t="shared" si="170"/>
        <v>3.1001076994781579E-2</v>
      </c>
      <c r="N65" s="5">
        <f t="shared" si="171"/>
        <v>6.1187859033833399E-2</v>
      </c>
      <c r="O65" s="5">
        <f t="shared" si="172"/>
        <v>4.650161549217225E-2</v>
      </c>
      <c r="P65" s="5">
        <f t="shared" si="173"/>
        <v>9.1781788550749865E-2</v>
      </c>
      <c r="Q65" s="5">
        <f t="shared" si="174"/>
        <v>6.0384258485188906E-2</v>
      </c>
      <c r="R65" s="5">
        <f t="shared" si="175"/>
        <v>3.4876211619129106E-2</v>
      </c>
      <c r="S65" s="5">
        <f t="shared" si="176"/>
        <v>6.7932290795837194E-2</v>
      </c>
      <c r="T65" s="5">
        <f t="shared" si="177"/>
        <v>9.0576387727783134E-2</v>
      </c>
      <c r="U65" s="5">
        <f t="shared" si="178"/>
        <v>6.8836341413062246E-2</v>
      </c>
      <c r="V65" s="5">
        <f t="shared" si="179"/>
        <v>2.2346704458906057E-2</v>
      </c>
      <c r="W65" s="5">
        <f t="shared" si="180"/>
        <v>3.9727474593611055E-2</v>
      </c>
      <c r="X65" s="5">
        <f t="shared" si="181"/>
        <v>5.9591211890416433E-2</v>
      </c>
      <c r="Y65" s="5">
        <f t="shared" si="182"/>
        <v>4.4693408917812226E-2</v>
      </c>
      <c r="Z65" s="5">
        <f t="shared" si="183"/>
        <v>1.7438105809564512E-2</v>
      </c>
      <c r="AA65" s="5">
        <f t="shared" si="184"/>
        <v>3.441817070653104E-2</v>
      </c>
      <c r="AB65" s="5">
        <f t="shared" si="185"/>
        <v>3.3966145397918514E-2</v>
      </c>
      <c r="AC65" s="5">
        <f t="shared" si="186"/>
        <v>4.1349783263148095E-3</v>
      </c>
      <c r="AD65" s="5">
        <f t="shared" si="187"/>
        <v>1.9602860213640768E-2</v>
      </c>
      <c r="AE65" s="5">
        <f t="shared" si="188"/>
        <v>2.9404290320461077E-2</v>
      </c>
      <c r="AF65" s="5">
        <f t="shared" si="189"/>
        <v>2.2053217740345757E-2</v>
      </c>
      <c r="AG65" s="5">
        <f t="shared" si="190"/>
        <v>1.1026608870172851E-2</v>
      </c>
      <c r="AH65" s="5">
        <f t="shared" si="191"/>
        <v>6.5392896785866775E-3</v>
      </c>
      <c r="AI65" s="5">
        <f t="shared" si="192"/>
        <v>1.2906814014949109E-2</v>
      </c>
      <c r="AJ65" s="5">
        <f t="shared" si="193"/>
        <v>1.2737304524219414E-2</v>
      </c>
      <c r="AK65" s="5">
        <f t="shared" si="194"/>
        <v>8.380014172089752E-3</v>
      </c>
      <c r="AL65" s="5">
        <f t="shared" si="195"/>
        <v>4.896806733155017E-4</v>
      </c>
      <c r="AM65" s="5">
        <f t="shared" si="196"/>
        <v>7.738163726467291E-3</v>
      </c>
      <c r="AN65" s="5">
        <f t="shared" si="197"/>
        <v>1.1607245589700908E-2</v>
      </c>
      <c r="AO65" s="5">
        <f t="shared" si="198"/>
        <v>8.7054341922756604E-3</v>
      </c>
      <c r="AP65" s="5">
        <f t="shared" si="199"/>
        <v>4.3527170961378198E-3</v>
      </c>
      <c r="AQ65" s="5">
        <f t="shared" si="200"/>
        <v>1.6322689110516786E-3</v>
      </c>
      <c r="AR65" s="5">
        <f t="shared" si="201"/>
        <v>1.9617869035759958E-3</v>
      </c>
      <c r="AS65" s="5">
        <f t="shared" si="202"/>
        <v>3.8720442044847185E-3</v>
      </c>
      <c r="AT65" s="5">
        <f t="shared" si="203"/>
        <v>3.8211913572658096E-3</v>
      </c>
      <c r="AU65" s="5">
        <f t="shared" si="204"/>
        <v>2.5140042516269162E-3</v>
      </c>
      <c r="AV65" s="5">
        <f t="shared" si="205"/>
        <v>1.2404934978944382E-3</v>
      </c>
      <c r="AW65" s="5">
        <f t="shared" si="206"/>
        <v>4.0270794483829615E-5</v>
      </c>
      <c r="AX65" s="5">
        <f t="shared" si="207"/>
        <v>2.5455119476198865E-3</v>
      </c>
      <c r="AY65" s="5">
        <f t="shared" si="208"/>
        <v>3.8182679214298202E-3</v>
      </c>
      <c r="AZ65" s="5">
        <f t="shared" si="209"/>
        <v>2.8637009410723588E-3</v>
      </c>
      <c r="BA65" s="5">
        <f t="shared" si="210"/>
        <v>1.4318504705361759E-3</v>
      </c>
      <c r="BB65" s="5">
        <f t="shared" si="211"/>
        <v>5.3694392645106475E-4</v>
      </c>
      <c r="BC65" s="5">
        <f t="shared" si="212"/>
        <v>1.6108317793531881E-4</v>
      </c>
      <c r="BD65" s="5">
        <f t="shared" si="213"/>
        <v>4.9044672589399786E-4</v>
      </c>
      <c r="BE65" s="5">
        <f t="shared" si="214"/>
        <v>9.6801105112117756E-4</v>
      </c>
      <c r="BF65" s="5">
        <f t="shared" si="215"/>
        <v>9.5529783931645046E-4</v>
      </c>
      <c r="BG65" s="5">
        <f t="shared" si="216"/>
        <v>6.2850106290672774E-4</v>
      </c>
      <c r="BH65" s="5">
        <f t="shared" si="217"/>
        <v>3.1012337447360895E-4</v>
      </c>
      <c r="BI65" s="5">
        <f t="shared" si="218"/>
        <v>1.2242016832887518E-4</v>
      </c>
      <c r="BJ65" s="8">
        <f t="shared" si="219"/>
        <v>0.48364076569394354</v>
      </c>
      <c r="BK65" s="8">
        <f t="shared" si="220"/>
        <v>0.22150478772133483</v>
      </c>
      <c r="BL65" s="8">
        <f t="shared" si="221"/>
        <v>0.27604622745554686</v>
      </c>
      <c r="BM65" s="8">
        <f t="shared" si="222"/>
        <v>0.66911907937758852</v>
      </c>
      <c r="BN65" s="8">
        <f t="shared" si="223"/>
        <v>0.32573281017585509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1.3333333333333299</v>
      </c>
      <c r="F66">
        <f>VLOOKUP(B66,home!$B$2:$E$405,3,FALSE)</f>
        <v>1.88</v>
      </c>
      <c r="G66">
        <f>VLOOKUP(C66,away!$B$2:$E$405,4,FALSE)</f>
        <v>1.35</v>
      </c>
      <c r="H66">
        <f>VLOOKUP(A66,away!$A$2:$E$405,3,FALSE)</f>
        <v>1.3333333333333299</v>
      </c>
      <c r="I66">
        <f>VLOOKUP(C66,away!$B$2:$E$405,3,FALSE)</f>
        <v>1.2</v>
      </c>
      <c r="J66">
        <f>VLOOKUP(B66,home!$B$2:$E$405,4,FALSE)</f>
        <v>0.75</v>
      </c>
      <c r="K66" s="3">
        <f t="shared" si="168"/>
        <v>3.3839999999999915</v>
      </c>
      <c r="L66" s="3">
        <f t="shared" si="169"/>
        <v>1.1999999999999968</v>
      </c>
      <c r="M66" s="5">
        <f t="shared" si="170"/>
        <v>1.0213958641112634E-2</v>
      </c>
      <c r="N66" s="5">
        <f t="shared" si="171"/>
        <v>3.4564036041525067E-2</v>
      </c>
      <c r="O66" s="5">
        <f t="shared" si="172"/>
        <v>1.225675036933513E-2</v>
      </c>
      <c r="P66" s="5">
        <f t="shared" si="173"/>
        <v>4.1476843249829976E-2</v>
      </c>
      <c r="Q66" s="5">
        <f t="shared" si="174"/>
        <v>5.8482348982260277E-2</v>
      </c>
      <c r="R66" s="5">
        <f t="shared" si="175"/>
        <v>7.3540502216010604E-3</v>
      </c>
      <c r="S66" s="5">
        <f t="shared" si="176"/>
        <v>4.210729126722719E-2</v>
      </c>
      <c r="T66" s="5">
        <f t="shared" si="177"/>
        <v>7.0178818778712154E-2</v>
      </c>
      <c r="U66" s="5">
        <f t="shared" si="178"/>
        <v>2.4886105949897926E-2</v>
      </c>
      <c r="V66" s="5">
        <f t="shared" si="179"/>
        <v>1.8998809819772804E-2</v>
      </c>
      <c r="W66" s="5">
        <f t="shared" si="180"/>
        <v>6.5968089651989414E-2</v>
      </c>
      <c r="X66" s="5">
        <f t="shared" si="181"/>
        <v>7.9161707582387109E-2</v>
      </c>
      <c r="Y66" s="5">
        <f t="shared" si="182"/>
        <v>4.7497024549432151E-2</v>
      </c>
      <c r="Z66" s="5">
        <f t="shared" si="183"/>
        <v>2.9416200886404151E-3</v>
      </c>
      <c r="AA66" s="5">
        <f t="shared" si="184"/>
        <v>9.9544423799591414E-3</v>
      </c>
      <c r="AB66" s="5">
        <f t="shared" si="185"/>
        <v>1.6842916506890827E-2</v>
      </c>
      <c r="AC66" s="5">
        <f t="shared" si="186"/>
        <v>4.821897932258316E-3</v>
      </c>
      <c r="AD66" s="5">
        <f t="shared" si="187"/>
        <v>5.5809003845582905E-2</v>
      </c>
      <c r="AE66" s="5">
        <f t="shared" si="188"/>
        <v>6.6970804614699328E-2</v>
      </c>
      <c r="AF66" s="5">
        <f t="shared" si="189"/>
        <v>4.01824827688195E-2</v>
      </c>
      <c r="AG66" s="5">
        <f t="shared" si="190"/>
        <v>1.6072993107527751E-2</v>
      </c>
      <c r="AH66" s="5">
        <f t="shared" si="191"/>
        <v>8.8248602659212285E-4</v>
      </c>
      <c r="AI66" s="5">
        <f t="shared" si="192"/>
        <v>2.9863327139877365E-3</v>
      </c>
      <c r="AJ66" s="5">
        <f t="shared" si="193"/>
        <v>5.0528749520672381E-3</v>
      </c>
      <c r="AK66" s="5">
        <f t="shared" si="194"/>
        <v>5.6996429459318298E-3</v>
      </c>
      <c r="AL66" s="5">
        <f t="shared" si="195"/>
        <v>7.8323052493257863E-4</v>
      </c>
      <c r="AM66" s="5">
        <f t="shared" si="196"/>
        <v>3.7771533802690417E-2</v>
      </c>
      <c r="AN66" s="5">
        <f t="shared" si="197"/>
        <v>4.5325840563228387E-2</v>
      </c>
      <c r="AO66" s="5">
        <f t="shared" si="198"/>
        <v>2.7195504337936965E-2</v>
      </c>
      <c r="AP66" s="5">
        <f t="shared" si="199"/>
        <v>1.0878201735174753E-2</v>
      </c>
      <c r="AQ66" s="5">
        <f t="shared" si="200"/>
        <v>3.2634605205524199E-3</v>
      </c>
      <c r="AR66" s="5">
        <f t="shared" si="201"/>
        <v>2.1179664638210893E-4</v>
      </c>
      <c r="AS66" s="5">
        <f t="shared" si="202"/>
        <v>7.1671985135705483E-4</v>
      </c>
      <c r="AT66" s="5">
        <f t="shared" si="203"/>
        <v>1.212689988496134E-3</v>
      </c>
      <c r="AU66" s="5">
        <f t="shared" si="204"/>
        <v>1.3679143070236355E-3</v>
      </c>
      <c r="AV66" s="5">
        <f t="shared" si="205"/>
        <v>1.1572555037419928E-3</v>
      </c>
      <c r="AW66" s="5">
        <f t="shared" si="206"/>
        <v>8.8348403212394424E-5</v>
      </c>
      <c r="AX66" s="5">
        <f t="shared" si="207"/>
        <v>2.1303145064717342E-2</v>
      </c>
      <c r="AY66" s="5">
        <f t="shared" si="208"/>
        <v>2.5563774077660747E-2</v>
      </c>
      <c r="AZ66" s="5">
        <f t="shared" si="209"/>
        <v>1.533826444659641E-2</v>
      </c>
      <c r="BA66" s="5">
        <f t="shared" si="210"/>
        <v>6.1353057786385458E-3</v>
      </c>
      <c r="BB66" s="5">
        <f t="shared" si="211"/>
        <v>1.8405917335915603E-3</v>
      </c>
      <c r="BC66" s="5">
        <f t="shared" si="212"/>
        <v>4.4174201606197327E-4</v>
      </c>
      <c r="BD66" s="5">
        <f t="shared" si="213"/>
        <v>4.2359329276421679E-5</v>
      </c>
      <c r="BE66" s="5">
        <f t="shared" si="214"/>
        <v>1.4334397027141059E-4</v>
      </c>
      <c r="BF66" s="5">
        <f t="shared" si="215"/>
        <v>2.4253799769922616E-4</v>
      </c>
      <c r="BG66" s="5">
        <f t="shared" si="216"/>
        <v>2.7358286140472644E-4</v>
      </c>
      <c r="BH66" s="5">
        <f t="shared" si="217"/>
        <v>2.3145110074839796E-4</v>
      </c>
      <c r="BI66" s="5">
        <f t="shared" si="218"/>
        <v>1.5664610498651534E-4</v>
      </c>
      <c r="BJ66" s="8">
        <f t="shared" si="219"/>
        <v>0.72994467399978491</v>
      </c>
      <c r="BK66" s="8">
        <f t="shared" si="220"/>
        <v>0.14396580551279423</v>
      </c>
      <c r="BL66" s="8">
        <f t="shared" si="221"/>
        <v>9.1671899727650635E-2</v>
      </c>
      <c r="BM66" s="8">
        <f t="shared" si="222"/>
        <v>0.77870058614875781</v>
      </c>
      <c r="BN66" s="8">
        <f t="shared" si="223"/>
        <v>0.16434798750566415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1.3333333333333299</v>
      </c>
      <c r="F67">
        <f>VLOOKUP(B67,home!$B$2:$E$405,3,FALSE)</f>
        <v>1.5</v>
      </c>
      <c r="G67">
        <f>VLOOKUP(C67,away!$B$2:$E$405,4,FALSE)</f>
        <v>1.69</v>
      </c>
      <c r="H67">
        <f>VLOOKUP(A67,away!$A$2:$E$405,3,FALSE)</f>
        <v>1.3333333333333299</v>
      </c>
      <c r="I67">
        <f>VLOOKUP(C67,away!$B$2:$E$405,3,FALSE)</f>
        <v>1.1299999999999999</v>
      </c>
      <c r="J67">
        <f>VLOOKUP(B67,home!$B$2:$E$405,4,FALSE)</f>
        <v>1.35</v>
      </c>
      <c r="K67" s="3">
        <f t="shared" si="168"/>
        <v>3.3799999999999915</v>
      </c>
      <c r="L67" s="3">
        <f t="shared" si="169"/>
        <v>2.0339999999999945</v>
      </c>
      <c r="M67" s="5">
        <f t="shared" si="170"/>
        <v>4.4537893759748568E-3</v>
      </c>
      <c r="N67" s="5">
        <f t="shared" si="171"/>
        <v>1.5053808090794976E-2</v>
      </c>
      <c r="O67" s="5">
        <f t="shared" si="172"/>
        <v>9.0590075907328333E-3</v>
      </c>
      <c r="P67" s="5">
        <f t="shared" si="173"/>
        <v>3.0619445656676895E-2</v>
      </c>
      <c r="Q67" s="5">
        <f t="shared" si="174"/>
        <v>2.5440935673443455E-2</v>
      </c>
      <c r="R67" s="5">
        <f t="shared" si="175"/>
        <v>9.2130107197752695E-3</v>
      </c>
      <c r="S67" s="5">
        <f t="shared" si="176"/>
        <v>5.2626559833500043E-2</v>
      </c>
      <c r="T67" s="5">
        <f t="shared" si="177"/>
        <v>5.174686315978385E-2</v>
      </c>
      <c r="U67" s="5">
        <f t="shared" si="178"/>
        <v>3.1139976232840327E-2</v>
      </c>
      <c r="V67" s="5">
        <f t="shared" si="179"/>
        <v>4.0200376525613792E-2</v>
      </c>
      <c r="W67" s="5">
        <f t="shared" si="180"/>
        <v>2.8663454192079545E-2</v>
      </c>
      <c r="X67" s="5">
        <f t="shared" si="181"/>
        <v>5.830146582668963E-2</v>
      </c>
      <c r="Y67" s="5">
        <f t="shared" si="182"/>
        <v>5.9292590745743209E-2</v>
      </c>
      <c r="Z67" s="5">
        <f t="shared" si="183"/>
        <v>6.2464212680076155E-3</v>
      </c>
      <c r="AA67" s="5">
        <f t="shared" si="184"/>
        <v>2.1112903885865685E-2</v>
      </c>
      <c r="AB67" s="5">
        <f t="shared" si="185"/>
        <v>3.5680807567112935E-2</v>
      </c>
      <c r="AC67" s="5">
        <f t="shared" si="186"/>
        <v>1.7273398286466964E-2</v>
      </c>
      <c r="AD67" s="5">
        <f t="shared" si="187"/>
        <v>2.4220618792307157E-2</v>
      </c>
      <c r="AE67" s="5">
        <f t="shared" si="188"/>
        <v>4.9264738623552622E-2</v>
      </c>
      <c r="AF67" s="5">
        <f t="shared" si="189"/>
        <v>5.0102239180152892E-2</v>
      </c>
      <c r="AG67" s="5">
        <f t="shared" si="190"/>
        <v>3.3969318164143565E-2</v>
      </c>
      <c r="AH67" s="5">
        <f t="shared" si="191"/>
        <v>3.176305214781865E-3</v>
      </c>
      <c r="AI67" s="5">
        <f t="shared" si="192"/>
        <v>1.0735911625962675E-2</v>
      </c>
      <c r="AJ67" s="5">
        <f t="shared" si="193"/>
        <v>1.8143690647876885E-2</v>
      </c>
      <c r="AK67" s="5">
        <f t="shared" si="194"/>
        <v>2.0441891463274565E-2</v>
      </c>
      <c r="AL67" s="5">
        <f t="shared" si="195"/>
        <v>4.7501292539038715E-3</v>
      </c>
      <c r="AM67" s="5">
        <f t="shared" si="196"/>
        <v>1.6373138303599592E-2</v>
      </c>
      <c r="AN67" s="5">
        <f t="shared" si="197"/>
        <v>3.3302963309521483E-2</v>
      </c>
      <c r="AO67" s="5">
        <f t="shared" si="198"/>
        <v>3.3869113685783263E-2</v>
      </c>
      <c r="AP67" s="5">
        <f t="shared" si="199"/>
        <v>2.296325907896099E-2</v>
      </c>
      <c r="AQ67" s="5">
        <f t="shared" si="200"/>
        <v>1.1676817241651635E-2</v>
      </c>
      <c r="AR67" s="5">
        <f t="shared" si="201"/>
        <v>1.2921209613732589E-3</v>
      </c>
      <c r="AS67" s="5">
        <f t="shared" si="202"/>
        <v>4.3673688494416038E-3</v>
      </c>
      <c r="AT67" s="5">
        <f t="shared" si="203"/>
        <v>7.3808533555562951E-3</v>
      </c>
      <c r="AU67" s="5">
        <f t="shared" si="204"/>
        <v>8.3157614472600689E-3</v>
      </c>
      <c r="AV67" s="5">
        <f t="shared" si="205"/>
        <v>7.0268184229347408E-3</v>
      </c>
      <c r="AW67" s="5">
        <f t="shared" si="206"/>
        <v>9.0713218361801744E-4</v>
      </c>
      <c r="AX67" s="5">
        <f t="shared" si="207"/>
        <v>9.2235345776944169E-3</v>
      </c>
      <c r="AY67" s="5">
        <f t="shared" si="208"/>
        <v>1.8760669331030391E-2</v>
      </c>
      <c r="AZ67" s="5">
        <f t="shared" si="209"/>
        <v>1.9079600709657862E-2</v>
      </c>
      <c r="BA67" s="5">
        <f t="shared" si="210"/>
        <v>1.2935969281147996E-2</v>
      </c>
      <c r="BB67" s="5">
        <f t="shared" si="211"/>
        <v>6.5779403794637399E-3</v>
      </c>
      <c r="BC67" s="5">
        <f t="shared" si="212"/>
        <v>2.6759061463658418E-3</v>
      </c>
      <c r="BD67" s="5">
        <f t="shared" si="213"/>
        <v>4.3802900590553338E-4</v>
      </c>
      <c r="BE67" s="5">
        <f t="shared" si="214"/>
        <v>1.4805380399606988E-3</v>
      </c>
      <c r="BF67" s="5">
        <f t="shared" si="215"/>
        <v>2.5021092875335761E-3</v>
      </c>
      <c r="BG67" s="5">
        <f t="shared" si="216"/>
        <v>2.8190431306211543E-3</v>
      </c>
      <c r="BH67" s="5">
        <f t="shared" si="217"/>
        <v>2.3820914453748696E-3</v>
      </c>
      <c r="BI67" s="5">
        <f t="shared" si="218"/>
        <v>1.6102938170734075E-3</v>
      </c>
      <c r="BJ67" s="8">
        <f t="shared" si="219"/>
        <v>0.58349494449356798</v>
      </c>
      <c r="BK67" s="8">
        <f t="shared" si="220"/>
        <v>0.1686843682631668</v>
      </c>
      <c r="BL67" s="8">
        <f t="shared" si="221"/>
        <v>0.19831853271125827</v>
      </c>
      <c r="BM67" s="8">
        <f t="shared" si="222"/>
        <v>0.84505073248119</v>
      </c>
      <c r="BN67" s="8">
        <f t="shared" si="223"/>
        <v>9.3839997107398293E-2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1.66</v>
      </c>
      <c r="F68">
        <f>VLOOKUP(B68,home!$B$2:$E$405,3,FALSE)</f>
        <v>0.96</v>
      </c>
      <c r="G68">
        <f>VLOOKUP(C68,away!$B$2:$E$405,4,FALSE)</f>
        <v>0.24</v>
      </c>
      <c r="H68">
        <f>VLOOKUP(A68,away!$A$2:$E$405,3,FALSE)</f>
        <v>1.46</v>
      </c>
      <c r="I68">
        <f>VLOOKUP(C68,away!$B$2:$E$405,3,FALSE)</f>
        <v>1.45</v>
      </c>
      <c r="J68">
        <f>VLOOKUP(B68,home!$B$2:$E$405,4,FALSE)</f>
        <v>0.96</v>
      </c>
      <c r="K68" s="3">
        <f t="shared" si="168"/>
        <v>0.38246399999999997</v>
      </c>
      <c r="L68" s="3">
        <f t="shared" si="169"/>
        <v>2.0323199999999999</v>
      </c>
      <c r="M68" s="5">
        <f t="shared" si="170"/>
        <v>8.93866443518717E-2</v>
      </c>
      <c r="N68" s="5">
        <f t="shared" si="171"/>
        <v>3.4187173545394252E-2</v>
      </c>
      <c r="O68" s="5">
        <f t="shared" si="172"/>
        <v>0.18166226504919586</v>
      </c>
      <c r="P68" s="5">
        <f t="shared" si="173"/>
        <v>6.9479276539775633E-2</v>
      </c>
      <c r="Q68" s="5">
        <f t="shared" si="174"/>
        <v>6.5376815714328325E-3</v>
      </c>
      <c r="R68" s="5">
        <f t="shared" si="175"/>
        <v>0.18459792725239091</v>
      </c>
      <c r="S68" s="5">
        <f t="shared" si="176"/>
        <v>1.3501373453196247E-2</v>
      </c>
      <c r="T68" s="5">
        <f t="shared" si="177"/>
        <v>1.3286661011254372E-2</v>
      </c>
      <c r="U68" s="5">
        <f t="shared" si="178"/>
        <v>7.0602061648658426E-2</v>
      </c>
      <c r="V68" s="5">
        <f t="shared" si="179"/>
        <v>1.1660524736518056E-3</v>
      </c>
      <c r="W68" s="5">
        <f t="shared" si="180"/>
        <v>8.3347594817882893E-4</v>
      </c>
      <c r="X68" s="5">
        <f t="shared" si="181"/>
        <v>1.6938898390027974E-3</v>
      </c>
      <c r="Y68" s="5">
        <f t="shared" si="182"/>
        <v>1.721263098801083E-3</v>
      </c>
      <c r="Z68" s="5">
        <f t="shared" si="183"/>
        <v>0.12505401983785969</v>
      </c>
      <c r="AA68" s="5">
        <f t="shared" si="184"/>
        <v>4.7828660643267157E-2</v>
      </c>
      <c r="AB68" s="5">
        <f t="shared" si="185"/>
        <v>9.1463704321332641E-3</v>
      </c>
      <c r="AC68" s="5">
        <f t="shared" si="186"/>
        <v>5.6647502308776681E-5</v>
      </c>
      <c r="AD68" s="5">
        <f t="shared" si="187"/>
        <v>7.9693636261066902E-5</v>
      </c>
      <c r="AE68" s="5">
        <f t="shared" si="188"/>
        <v>1.6196297084609146E-4</v>
      </c>
      <c r="AF68" s="5">
        <f t="shared" si="189"/>
        <v>1.6458029245496433E-4</v>
      </c>
      <c r="AG68" s="5">
        <f t="shared" si="190"/>
        <v>1.1149327332069102E-4</v>
      </c>
      <c r="AH68" s="5">
        <f t="shared" si="191"/>
        <v>6.3537446399219738E-2</v>
      </c>
      <c r="AI68" s="5">
        <f t="shared" si="192"/>
        <v>2.4300785899631173E-2</v>
      </c>
      <c r="AJ68" s="5">
        <f t="shared" si="193"/>
        <v>4.6470878891582681E-3</v>
      </c>
      <c r="AK68" s="5">
        <f t="shared" si="194"/>
        <v>5.9244794081300927E-4</v>
      </c>
      <c r="AL68" s="5">
        <f t="shared" si="195"/>
        <v>1.7612597527235227E-6</v>
      </c>
      <c r="AM68" s="5">
        <f t="shared" si="196"/>
        <v>6.0959893797905395E-6</v>
      </c>
      <c r="AN68" s="5">
        <f t="shared" si="197"/>
        <v>1.2389001136335906E-5</v>
      </c>
      <c r="AO68" s="5">
        <f t="shared" si="198"/>
        <v>1.2589207394699099E-5</v>
      </c>
      <c r="AP68" s="5">
        <f t="shared" si="199"/>
        <v>8.5284326574649564E-6</v>
      </c>
      <c r="AQ68" s="5">
        <f t="shared" si="200"/>
        <v>4.333126064604794E-6</v>
      </c>
      <c r="AR68" s="5">
        <f t="shared" si="201"/>
        <v>2.5825684613212448E-2</v>
      </c>
      <c r="AS68" s="5">
        <f t="shared" si="202"/>
        <v>9.8773946399076835E-3</v>
      </c>
      <c r="AT68" s="5">
        <f t="shared" si="203"/>
        <v>1.8888739317788261E-3</v>
      </c>
      <c r="AU68" s="5">
        <f t="shared" si="204"/>
        <v>2.4080875981461895E-4</v>
      </c>
      <c r="AV68" s="5">
        <f t="shared" si="205"/>
        <v>2.3025170378434601E-5</v>
      </c>
      <c r="AW68" s="5">
        <f t="shared" si="206"/>
        <v>3.802800690103946E-8</v>
      </c>
      <c r="AX68" s="5">
        <f t="shared" si="207"/>
        <v>3.885827470253678E-7</v>
      </c>
      <c r="AY68" s="5">
        <f t="shared" si="208"/>
        <v>7.8972448843459538E-7</v>
      </c>
      <c r="AZ68" s="5">
        <f t="shared" si="209"/>
        <v>8.0248643616769862E-7</v>
      </c>
      <c r="BA68" s="5">
        <f t="shared" si="210"/>
        <v>5.4363641131744563E-7</v>
      </c>
      <c r="BB68" s="5">
        <f t="shared" si="211"/>
        <v>2.7621078786216774E-7</v>
      </c>
      <c r="BC68" s="5">
        <f t="shared" si="212"/>
        <v>1.1226974167760813E-7</v>
      </c>
      <c r="BD68" s="5">
        <f t="shared" si="213"/>
        <v>8.7476758921873274E-3</v>
      </c>
      <c r="BE68" s="5">
        <f t="shared" si="214"/>
        <v>3.3456711124295337E-3</v>
      </c>
      <c r="BF68" s="5">
        <f t="shared" si="215"/>
        <v>6.3979937817212451E-4</v>
      </c>
      <c r="BG68" s="5">
        <f t="shared" si="216"/>
        <v>8.1566743124407805E-5</v>
      </c>
      <c r="BH68" s="5">
        <f t="shared" si="217"/>
        <v>7.7990857105833749E-6</v>
      </c>
      <c r="BI68" s="5">
        <f t="shared" si="218"/>
        <v>5.9657390344251216E-7</v>
      </c>
      <c r="BJ68" s="8">
        <f t="shared" si="219"/>
        <v>5.8824723854192372E-2</v>
      </c>
      <c r="BK68" s="8">
        <f t="shared" si="220"/>
        <v>0.17359254530504534</v>
      </c>
      <c r="BL68" s="8">
        <f t="shared" si="221"/>
        <v>0.63759394905508726</v>
      </c>
      <c r="BM68" s="8">
        <f t="shared" si="222"/>
        <v>0.42921351804564206</v>
      </c>
      <c r="BN68" s="8">
        <f t="shared" si="223"/>
        <v>0.56585096831006121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1.66</v>
      </c>
      <c r="F69">
        <f>VLOOKUP(B69,home!$B$2:$E$405,3,FALSE)</f>
        <v>0.72</v>
      </c>
      <c r="G69">
        <f>VLOOKUP(C69,away!$B$2:$E$405,4,FALSE)</f>
        <v>1.2</v>
      </c>
      <c r="H69">
        <f>VLOOKUP(A69,away!$A$2:$E$405,3,FALSE)</f>
        <v>1.46</v>
      </c>
      <c r="I69">
        <f>VLOOKUP(C69,away!$B$2:$E$405,3,FALSE)</f>
        <v>0.84</v>
      </c>
      <c r="J69">
        <f>VLOOKUP(B69,home!$B$2:$E$405,4,FALSE)</f>
        <v>1.64</v>
      </c>
      <c r="K69" s="3">
        <f t="shared" si="168"/>
        <v>1.4342399999999997</v>
      </c>
      <c r="L69" s="3">
        <f t="shared" si="169"/>
        <v>2.0112959999999998</v>
      </c>
      <c r="M69" s="5">
        <f t="shared" si="170"/>
        <v>3.1887665672389681E-2</v>
      </c>
      <c r="N69" s="5">
        <f t="shared" si="171"/>
        <v>4.5734565613968166E-2</v>
      </c>
      <c r="O69" s="5">
        <f t="shared" si="172"/>
        <v>6.4135534416214654E-2</v>
      </c>
      <c r="P69" s="5">
        <f t="shared" si="173"/>
        <v>9.198574888111169E-2</v>
      </c>
      <c r="Q69" s="5">
        <f t="shared" si="174"/>
        <v>3.279717169308885E-2</v>
      </c>
      <c r="R69" s="5">
        <f t="shared" si="175"/>
        <v>6.4497771914597435E-2</v>
      </c>
      <c r="S69" s="5">
        <f t="shared" si="176"/>
        <v>6.6337389542324904E-2</v>
      </c>
      <c r="T69" s="5">
        <f t="shared" si="177"/>
        <v>6.5964820237622818E-2</v>
      </c>
      <c r="U69" s="5">
        <f t="shared" si="178"/>
        <v>9.2505284390792211E-2</v>
      </c>
      <c r="V69" s="5">
        <f t="shared" si="179"/>
        <v>2.1262468757115561E-2</v>
      </c>
      <c r="W69" s="5">
        <f t="shared" si="180"/>
        <v>1.5679671843031914E-2</v>
      </c>
      <c r="X69" s="5">
        <f t="shared" si="181"/>
        <v>3.153646125920271E-2</v>
      </c>
      <c r="Y69" s="5">
        <f t="shared" si="182"/>
        <v>3.171457919239469E-2</v>
      </c>
      <c r="Z69" s="5">
        <f t="shared" si="183"/>
        <v>4.3241370220247398E-2</v>
      </c>
      <c r="AA69" s="5">
        <f t="shared" si="184"/>
        <v>6.2018502824687613E-2</v>
      </c>
      <c r="AB69" s="5">
        <f t="shared" si="185"/>
        <v>4.4474708745639982E-2</v>
      </c>
      <c r="AC69" s="5">
        <f t="shared" si="186"/>
        <v>3.8334652099079611E-3</v>
      </c>
      <c r="AD69" s="5">
        <f t="shared" si="187"/>
        <v>5.622103136037524E-3</v>
      </c>
      <c r="AE69" s="5">
        <f t="shared" si="188"/>
        <v>1.1307713549099725E-2</v>
      </c>
      <c r="AF69" s="5">
        <f t="shared" si="189"/>
        <v>1.1371579515225039E-2</v>
      </c>
      <c r="AG69" s="5">
        <f t="shared" si="190"/>
        <v>7.6238707975513553E-3</v>
      </c>
      <c r="AH69" s="5">
        <f t="shared" si="191"/>
        <v>2.174279873962567E-2</v>
      </c>
      <c r="AI69" s="5">
        <f t="shared" si="192"/>
        <v>3.1184391664320715E-2</v>
      </c>
      <c r="AJ69" s="5">
        <f t="shared" si="193"/>
        <v>2.2362950950317671E-2</v>
      </c>
      <c r="AK69" s="5">
        <f t="shared" si="194"/>
        <v>1.069127959032787E-2</v>
      </c>
      <c r="AL69" s="5">
        <f t="shared" si="195"/>
        <v>4.423329970476901E-4</v>
      </c>
      <c r="AM69" s="5">
        <f t="shared" si="196"/>
        <v>1.6126890403660905E-3</v>
      </c>
      <c r="AN69" s="5">
        <f t="shared" si="197"/>
        <v>3.2435950161321557E-3</v>
      </c>
      <c r="AO69" s="5">
        <f t="shared" si="198"/>
        <v>3.2619148407832701E-3</v>
      </c>
      <c r="AP69" s="5">
        <f t="shared" si="199"/>
        <v>2.1868920905360099E-3</v>
      </c>
      <c r="AQ69" s="5">
        <f t="shared" si="200"/>
        <v>1.0996218285316782E-3</v>
      </c>
      <c r="AR69" s="5">
        <f t="shared" si="201"/>
        <v>8.7462408267628324E-3</v>
      </c>
      <c r="AS69" s="5">
        <f t="shared" si="202"/>
        <v>1.2544208443376321E-2</v>
      </c>
      <c r="AT69" s="5">
        <f t="shared" si="203"/>
        <v>8.9957027589140284E-3</v>
      </c>
      <c r="AU69" s="5">
        <f t="shared" si="204"/>
        <v>4.3006655749816174E-3</v>
      </c>
      <c r="AV69" s="5">
        <f t="shared" si="205"/>
        <v>1.5420466485654089E-3</v>
      </c>
      <c r="AW69" s="5">
        <f t="shared" si="206"/>
        <v>3.5444157491180404E-5</v>
      </c>
      <c r="AX69" s="5">
        <f t="shared" si="207"/>
        <v>3.8549718820911046E-4</v>
      </c>
      <c r="AY69" s="5">
        <f t="shared" si="208"/>
        <v>7.7534895265623084E-4</v>
      </c>
      <c r="AZ69" s="5">
        <f t="shared" si="209"/>
        <v>7.797281235408332E-4</v>
      </c>
      <c r="BA69" s="5">
        <f t="shared" si="210"/>
        <v>5.2275468532172803E-4</v>
      </c>
      <c r="BB69" s="5">
        <f t="shared" si="211"/>
        <v>2.6285360189221246E-4</v>
      </c>
      <c r="BC69" s="5">
        <f t="shared" si="212"/>
        <v>1.0573527961427989E-4</v>
      </c>
      <c r="BD69" s="5">
        <f t="shared" si="213"/>
        <v>2.9318798649841256E-3</v>
      </c>
      <c r="BE69" s="5">
        <f t="shared" si="214"/>
        <v>4.205019377554832E-3</v>
      </c>
      <c r="BF69" s="5">
        <f t="shared" si="215"/>
        <v>3.0155034960321209E-3</v>
      </c>
      <c r="BG69" s="5">
        <f t="shared" si="216"/>
        <v>1.4416519113830363E-3</v>
      </c>
      <c r="BH69" s="5">
        <f t="shared" si="217"/>
        <v>5.169187093455015E-4</v>
      </c>
      <c r="BI69" s="5">
        <f t="shared" si="218"/>
        <v>1.4827709793833831E-4</v>
      </c>
      <c r="BJ69" s="8">
        <f t="shared" si="219"/>
        <v>0.27358916748480638</v>
      </c>
      <c r="BK69" s="8">
        <f t="shared" si="220"/>
        <v>0.21652442001255373</v>
      </c>
      <c r="BL69" s="8">
        <f t="shared" si="221"/>
        <v>0.46200133794636195</v>
      </c>
      <c r="BM69" s="8">
        <f t="shared" si="222"/>
        <v>0.6635779326774337</v>
      </c>
      <c r="BN69" s="8">
        <f t="shared" si="223"/>
        <v>0.33103845819137045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1.66</v>
      </c>
      <c r="F70">
        <f>VLOOKUP(B70,home!$B$2:$E$405,3,FALSE)</f>
        <v>1.2</v>
      </c>
      <c r="G70">
        <f>VLOOKUP(C70,away!$B$2:$E$405,4,FALSE)</f>
        <v>0.9</v>
      </c>
      <c r="H70">
        <f>VLOOKUP(A70,away!$A$2:$E$405,3,FALSE)</f>
        <v>1.46</v>
      </c>
      <c r="I70">
        <f>VLOOKUP(C70,away!$B$2:$E$405,3,FALSE)</f>
        <v>0.75</v>
      </c>
      <c r="J70">
        <f>VLOOKUP(B70,home!$B$2:$E$405,4,FALSE)</f>
        <v>0.68</v>
      </c>
      <c r="K70" s="3">
        <f t="shared" si="168"/>
        <v>1.7927999999999997</v>
      </c>
      <c r="L70" s="3">
        <f t="shared" si="169"/>
        <v>0.74460000000000004</v>
      </c>
      <c r="M70" s="5">
        <f t="shared" si="170"/>
        <v>7.9071719229738227E-2</v>
      </c>
      <c r="N70" s="5">
        <f t="shared" si="171"/>
        <v>0.14175977823507466</v>
      </c>
      <c r="O70" s="5">
        <f t="shared" si="172"/>
        <v>5.8876802138463094E-2</v>
      </c>
      <c r="P70" s="5">
        <f t="shared" si="173"/>
        <v>0.1055543308738366</v>
      </c>
      <c r="Q70" s="5">
        <f t="shared" si="174"/>
        <v>0.12707346520992094</v>
      </c>
      <c r="R70" s="5">
        <f t="shared" si="175"/>
        <v>2.1919833436149807E-2</v>
      </c>
      <c r="S70" s="5">
        <f t="shared" si="176"/>
        <v>3.5226617287312849E-2</v>
      </c>
      <c r="T70" s="5">
        <f t="shared" si="177"/>
        <v>9.461890219530715E-2</v>
      </c>
      <c r="U70" s="5">
        <f t="shared" si="178"/>
        <v>3.9297877384329362E-2</v>
      </c>
      <c r="V70" s="5">
        <f t="shared" si="179"/>
        <v>5.2249640550409236E-3</v>
      </c>
      <c r="W70" s="5">
        <f t="shared" si="180"/>
        <v>7.5939102809448752E-2</v>
      </c>
      <c r="X70" s="5">
        <f t="shared" si="181"/>
        <v>5.6544255951915548E-2</v>
      </c>
      <c r="Y70" s="5">
        <f t="shared" si="182"/>
        <v>2.1051426490898157E-2</v>
      </c>
      <c r="Z70" s="5">
        <f t="shared" si="183"/>
        <v>5.4405026588523831E-3</v>
      </c>
      <c r="AA70" s="5">
        <f t="shared" si="184"/>
        <v>9.7537331667905489E-3</v>
      </c>
      <c r="AB70" s="5">
        <f t="shared" si="185"/>
        <v>8.7432464107110499E-3</v>
      </c>
      <c r="AC70" s="5">
        <f t="shared" si="186"/>
        <v>4.3593144777471777E-4</v>
      </c>
      <c r="AD70" s="5">
        <f t="shared" si="187"/>
        <v>3.4035905879194917E-2</v>
      </c>
      <c r="AE70" s="5">
        <f t="shared" si="188"/>
        <v>2.5343135517648538E-2</v>
      </c>
      <c r="AF70" s="5">
        <f t="shared" si="189"/>
        <v>9.4352493532205498E-3</v>
      </c>
      <c r="AG70" s="5">
        <f t="shared" si="190"/>
        <v>2.3418288894693409E-3</v>
      </c>
      <c r="AH70" s="5">
        <f t="shared" si="191"/>
        <v>1.0127495699453709E-3</v>
      </c>
      <c r="AI70" s="5">
        <f t="shared" si="192"/>
        <v>1.8156574289980604E-3</v>
      </c>
      <c r="AJ70" s="5">
        <f t="shared" si="193"/>
        <v>1.6275553193538616E-3</v>
      </c>
      <c r="AK70" s="5">
        <f t="shared" si="194"/>
        <v>9.7262705884586774E-4</v>
      </c>
      <c r="AL70" s="5">
        <f t="shared" si="195"/>
        <v>2.3277324800808191E-5</v>
      </c>
      <c r="AM70" s="5">
        <f t="shared" si="196"/>
        <v>1.2203914412044126E-2</v>
      </c>
      <c r="AN70" s="5">
        <f t="shared" si="197"/>
        <v>9.0870346712080569E-3</v>
      </c>
      <c r="AO70" s="5">
        <f t="shared" si="198"/>
        <v>3.3831030080907591E-3</v>
      </c>
      <c r="AP70" s="5">
        <f t="shared" si="199"/>
        <v>8.3968616660812657E-4</v>
      </c>
      <c r="AQ70" s="5">
        <f t="shared" si="200"/>
        <v>1.5630757991410275E-4</v>
      </c>
      <c r="AR70" s="5">
        <f t="shared" si="201"/>
        <v>1.5081866595626471E-4</v>
      </c>
      <c r="AS70" s="5">
        <f t="shared" si="202"/>
        <v>2.7038770432639129E-4</v>
      </c>
      <c r="AT70" s="5">
        <f t="shared" si="203"/>
        <v>2.423755381581772E-4</v>
      </c>
      <c r="AU70" s="5">
        <f t="shared" si="204"/>
        <v>1.448436216033267E-4</v>
      </c>
      <c r="AV70" s="5">
        <f t="shared" si="205"/>
        <v>6.4918911202610995E-5</v>
      </c>
      <c r="AW70" s="5">
        <f t="shared" si="206"/>
        <v>8.6314834312475204E-7</v>
      </c>
      <c r="AX70" s="5">
        <f t="shared" si="207"/>
        <v>3.6465296263187849E-3</v>
      </c>
      <c r="AY70" s="5">
        <f t="shared" si="208"/>
        <v>2.7152059597569675E-3</v>
      </c>
      <c r="AZ70" s="5">
        <f t="shared" si="209"/>
        <v>1.0108711788175189E-3</v>
      </c>
      <c r="BA70" s="5">
        <f t="shared" si="210"/>
        <v>2.5089822658250823E-4</v>
      </c>
      <c r="BB70" s="5">
        <f t="shared" si="211"/>
        <v>4.6704704878333902E-5</v>
      </c>
      <c r="BC70" s="5">
        <f t="shared" si="212"/>
        <v>6.955264650481487E-6</v>
      </c>
      <c r="BD70" s="5">
        <f t="shared" si="213"/>
        <v>1.8716596445172442E-5</v>
      </c>
      <c r="BE70" s="5">
        <f t="shared" si="214"/>
        <v>3.3555114106905138E-5</v>
      </c>
      <c r="BF70" s="5">
        <f t="shared" si="215"/>
        <v>3.0078804285429773E-5</v>
      </c>
      <c r="BG70" s="5">
        <f t="shared" si="216"/>
        <v>1.7975093440972831E-5</v>
      </c>
      <c r="BH70" s="5">
        <f t="shared" si="217"/>
        <v>8.0564368802440196E-6</v>
      </c>
      <c r="BI70" s="5">
        <f t="shared" si="218"/>
        <v>2.8887160077802949E-6</v>
      </c>
      <c r="BJ70" s="8">
        <f t="shared" si="219"/>
        <v>0.62149026133096841</v>
      </c>
      <c r="BK70" s="8">
        <f t="shared" si="220"/>
        <v>0.22825204617826109</v>
      </c>
      <c r="BL70" s="8">
        <f t="shared" si="221"/>
        <v>0.14500469711600031</v>
      </c>
      <c r="BM70" s="8">
        <f t="shared" si="222"/>
        <v>0.463217235349485</v>
      </c>
      <c r="BN70" s="8">
        <f t="shared" si="223"/>
        <v>0.53425592912318332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1.66</v>
      </c>
      <c r="F71">
        <f>VLOOKUP(B71,home!$B$2:$E$405,3,FALSE)</f>
        <v>0.96</v>
      </c>
      <c r="G71">
        <f>VLOOKUP(C71,away!$B$2:$E$405,4,FALSE)</f>
        <v>0.48</v>
      </c>
      <c r="H71">
        <f>VLOOKUP(A71,away!$A$2:$E$405,3,FALSE)</f>
        <v>1.46</v>
      </c>
      <c r="I71">
        <f>VLOOKUP(C71,away!$B$2:$E$405,3,FALSE)</f>
        <v>0.96</v>
      </c>
      <c r="J71">
        <f>VLOOKUP(B71,home!$B$2:$E$405,4,FALSE)</f>
        <v>0.96</v>
      </c>
      <c r="K71" s="3">
        <f t="shared" si="168"/>
        <v>0.76492799999999994</v>
      </c>
      <c r="L71" s="3">
        <f t="shared" si="169"/>
        <v>1.3455359999999998</v>
      </c>
      <c r="M71" s="5">
        <f t="shared" si="170"/>
        <v>0.12118172506596288</v>
      </c>
      <c r="N71" s="5">
        <f t="shared" si="171"/>
        <v>9.2695294591256847E-2</v>
      </c>
      <c r="O71" s="5">
        <f t="shared" si="172"/>
        <v>0.16305437361835542</v>
      </c>
      <c r="P71" s="5">
        <f t="shared" si="173"/>
        <v>0.12472485590314138</v>
      </c>
      <c r="Q71" s="5">
        <f t="shared" si="174"/>
        <v>3.5452613150550448E-2</v>
      </c>
      <c r="R71" s="5">
        <f t="shared" si="175"/>
        <v>0.10969776483047375</v>
      </c>
      <c r="S71" s="5">
        <f t="shared" si="176"/>
        <v>3.2092895342906734E-2</v>
      </c>
      <c r="T71" s="5">
        <f t="shared" si="177"/>
        <v>4.7702767288139054E-2</v>
      </c>
      <c r="U71" s="5">
        <f t="shared" si="178"/>
        <v>8.3910891856244618E-2</v>
      </c>
      <c r="V71" s="5">
        <f t="shared" si="179"/>
        <v>3.6701369552214111E-3</v>
      </c>
      <c r="W71" s="5">
        <f t="shared" si="180"/>
        <v>9.0395654906747537E-3</v>
      </c>
      <c r="X71" s="5">
        <f t="shared" si="181"/>
        <v>1.2163060792060544E-2</v>
      </c>
      <c r="Y71" s="5">
        <f t="shared" si="182"/>
        <v>8.1829180829529873E-3</v>
      </c>
      <c r="Z71" s="5">
        <f t="shared" si="183"/>
        <v>4.9200763899645443E-2</v>
      </c>
      <c r="AA71" s="5">
        <f t="shared" si="184"/>
        <v>3.7635041928227989E-2</v>
      </c>
      <c r="AB71" s="5">
        <f t="shared" si="185"/>
        <v>1.4394048676037786E-2</v>
      </c>
      <c r="AC71" s="5">
        <f t="shared" si="186"/>
        <v>2.360903132442274E-4</v>
      </c>
      <c r="AD71" s="5">
        <f t="shared" si="187"/>
        <v>1.7286541879127136E-3</v>
      </c>
      <c r="AE71" s="5">
        <f t="shared" si="188"/>
        <v>2.3259664413873213E-3</v>
      </c>
      <c r="AF71" s="5">
        <f t="shared" si="189"/>
        <v>1.5648357908392653E-3</v>
      </c>
      <c r="AG71" s="5">
        <f t="shared" si="190"/>
        <v>7.0184763022090066E-4</v>
      </c>
      <c r="AH71" s="5">
        <f t="shared" si="191"/>
        <v>1.6550349763618331E-2</v>
      </c>
      <c r="AI71" s="5">
        <f t="shared" si="192"/>
        <v>1.2659825943985042E-2</v>
      </c>
      <c r="AJ71" s="5">
        <f t="shared" si="193"/>
        <v>4.8419276698402937E-3</v>
      </c>
      <c r="AK71" s="5">
        <f t="shared" si="194"/>
        <v>1.2345753495451989E-3</v>
      </c>
      <c r="AL71" s="5">
        <f t="shared" si="195"/>
        <v>9.7197263971890876E-6</v>
      </c>
      <c r="AM71" s="5">
        <f t="shared" si="196"/>
        <v>2.6445919813033932E-4</v>
      </c>
      <c r="AN71" s="5">
        <f t="shared" si="197"/>
        <v>3.558393716155042E-4</v>
      </c>
      <c r="AO71" s="5">
        <f t="shared" si="198"/>
        <v>2.3939734236301952E-4</v>
      </c>
      <c r="AP71" s="5">
        <f t="shared" si="199"/>
        <v>1.0737258081792264E-4</v>
      </c>
      <c r="AQ71" s="5">
        <f t="shared" si="200"/>
        <v>3.6118418225856083E-5</v>
      </c>
      <c r="AR71" s="5">
        <f t="shared" si="201"/>
        <v>4.4538182839079865E-3</v>
      </c>
      <c r="AS71" s="5">
        <f t="shared" si="202"/>
        <v>3.4068503122731677E-3</v>
      </c>
      <c r="AT71" s="5">
        <f t="shared" si="203"/>
        <v>1.3029975978332445E-3</v>
      </c>
      <c r="AU71" s="5">
        <f t="shared" si="204"/>
        <v>3.3223311550512942E-4</v>
      </c>
      <c r="AV71" s="5">
        <f t="shared" si="205"/>
        <v>6.3533603144276876E-5</v>
      </c>
      <c r="AW71" s="5">
        <f t="shared" si="206"/>
        <v>2.778864812897696E-7</v>
      </c>
      <c r="AX71" s="5">
        <f t="shared" si="207"/>
        <v>3.3715374251240694E-5</v>
      </c>
      <c r="AY71" s="5">
        <f t="shared" si="208"/>
        <v>4.5365249808517395E-5</v>
      </c>
      <c r="AZ71" s="5">
        <f t="shared" si="209"/>
        <v>3.0520288383176632E-5</v>
      </c>
      <c r="BA71" s="5">
        <f t="shared" si="210"/>
        <v>1.3688715583315318E-5</v>
      </c>
      <c r="BB71" s="5">
        <f t="shared" si="211"/>
        <v>4.6046649027779397E-6</v>
      </c>
      <c r="BC71" s="5">
        <f t="shared" si="212"/>
        <v>1.2391484789248423E-6</v>
      </c>
      <c r="BD71" s="5">
        <f t="shared" si="213"/>
        <v>9.9879547307607009E-4</v>
      </c>
      <c r="BE71" s="5">
        <f t="shared" si="214"/>
        <v>7.6400662362913208E-4</v>
      </c>
      <c r="BF71" s="5">
        <f t="shared" si="215"/>
        <v>2.9220502929969231E-4</v>
      </c>
      <c r="BG71" s="5">
        <f t="shared" si="216"/>
        <v>7.4505269550718354E-5</v>
      </c>
      <c r="BH71" s="5">
        <f t="shared" si="217"/>
        <v>1.4247791706722966E-5</v>
      </c>
      <c r="BI71" s="5">
        <f t="shared" si="218"/>
        <v>2.1797069629280374E-6</v>
      </c>
      <c r="BJ71" s="8">
        <f t="shared" si="219"/>
        <v>0.21268984379855546</v>
      </c>
      <c r="BK71" s="8">
        <f t="shared" si="220"/>
        <v>0.28196078855668233</v>
      </c>
      <c r="BL71" s="8">
        <f t="shared" si="221"/>
        <v>0.45568417244321752</v>
      </c>
      <c r="BM71" s="8">
        <f t="shared" si="222"/>
        <v>0.35268385417503284</v>
      </c>
      <c r="BN71" s="8">
        <f t="shared" si="223"/>
        <v>0.6468066271597408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1.66</v>
      </c>
      <c r="F72">
        <f>VLOOKUP(B72,home!$B$2:$E$405,3,FALSE)</f>
        <v>1.45</v>
      </c>
      <c r="G72">
        <f>VLOOKUP(C72,away!$B$2:$E$405,4,FALSE)</f>
        <v>0.84</v>
      </c>
      <c r="H72">
        <f>VLOOKUP(A72,away!$A$2:$E$405,3,FALSE)</f>
        <v>1.46</v>
      </c>
      <c r="I72">
        <f>VLOOKUP(C72,away!$B$2:$E$405,3,FALSE)</f>
        <v>0.6</v>
      </c>
      <c r="J72">
        <f>VLOOKUP(B72,home!$B$2:$E$405,4,FALSE)</f>
        <v>0.82</v>
      </c>
      <c r="K72" s="3">
        <f t="shared" si="168"/>
        <v>2.0218799999999999</v>
      </c>
      <c r="L72" s="3">
        <f t="shared" si="169"/>
        <v>0.71831999999999996</v>
      </c>
      <c r="M72" s="5">
        <f t="shared" si="170"/>
        <v>6.455743411511071E-2</v>
      </c>
      <c r="N72" s="5">
        <f t="shared" si="171"/>
        <v>0.13052738488866003</v>
      </c>
      <c r="O72" s="5">
        <f t="shared" si="172"/>
        <v>4.637289607356633E-2</v>
      </c>
      <c r="P72" s="5">
        <f t="shared" si="173"/>
        <v>9.376043111322227E-2</v>
      </c>
      <c r="Q72" s="5">
        <f t="shared" si="174"/>
        <v>0.13195535447934201</v>
      </c>
      <c r="R72" s="5">
        <f t="shared" si="175"/>
        <v>1.6655289353782077E-2</v>
      </c>
      <c r="S72" s="5">
        <f t="shared" si="176"/>
        <v>3.404340089966347E-2</v>
      </c>
      <c r="T72" s="5">
        <f t="shared" si="177"/>
        <v>9.4786170229600952E-2</v>
      </c>
      <c r="U72" s="5">
        <f t="shared" si="178"/>
        <v>3.3674996438624899E-2</v>
      </c>
      <c r="V72" s="5">
        <f t="shared" si="179"/>
        <v>5.4936851342175371E-3</v>
      </c>
      <c r="W72" s="5">
        <f t="shared" si="180"/>
        <v>8.8932630704897334E-2</v>
      </c>
      <c r="X72" s="5">
        <f t="shared" si="181"/>
        <v>6.3882087287941855E-2</v>
      </c>
      <c r="Y72" s="5">
        <f t="shared" si="182"/>
        <v>2.2943890470337187E-2</v>
      </c>
      <c r="Z72" s="5">
        <f t="shared" si="183"/>
        <v>3.9879424828695815E-3</v>
      </c>
      <c r="AA72" s="5">
        <f t="shared" si="184"/>
        <v>8.0631411472643476E-3</v>
      </c>
      <c r="AB72" s="5">
        <f t="shared" si="185"/>
        <v>8.1513519114154217E-3</v>
      </c>
      <c r="AC72" s="5">
        <f t="shared" si="186"/>
        <v>4.9867444939231574E-4</v>
      </c>
      <c r="AD72" s="5">
        <f t="shared" si="187"/>
        <v>4.4952776842404452E-2</v>
      </c>
      <c r="AE72" s="5">
        <f t="shared" si="188"/>
        <v>3.2290478661435966E-2</v>
      </c>
      <c r="AF72" s="5">
        <f t="shared" si="189"/>
        <v>1.1597448316041337E-2</v>
      </c>
      <c r="AG72" s="5">
        <f t="shared" si="190"/>
        <v>2.7768930247929384E-3</v>
      </c>
      <c r="AH72" s="5">
        <f t="shared" si="191"/>
        <v>7.1615471107371921E-4</v>
      </c>
      <c r="AI72" s="5">
        <f t="shared" si="192"/>
        <v>1.447978887225731E-3</v>
      </c>
      <c r="AJ72" s="5">
        <f t="shared" si="193"/>
        <v>1.463819776251981E-3</v>
      </c>
      <c r="AK72" s="5">
        <f t="shared" si="194"/>
        <v>9.8655597640278508E-4</v>
      </c>
      <c r="AL72" s="5">
        <f t="shared" si="195"/>
        <v>2.8970129932241712E-5</v>
      </c>
      <c r="AM72" s="5">
        <f t="shared" si="196"/>
        <v>1.8177824088424138E-2</v>
      </c>
      <c r="AN72" s="5">
        <f t="shared" si="197"/>
        <v>1.3057494599196829E-2</v>
      </c>
      <c r="AO72" s="5">
        <f t="shared" si="198"/>
        <v>4.6897297602475317E-3</v>
      </c>
      <c r="AP72" s="5">
        <f t="shared" si="199"/>
        <v>1.122908893793669E-3</v>
      </c>
      <c r="AQ72" s="5">
        <f t="shared" si="200"/>
        <v>2.0165197914746703E-4</v>
      </c>
      <c r="AR72" s="5">
        <f t="shared" si="201"/>
        <v>1.0288565041169483E-4</v>
      </c>
      <c r="AS72" s="5">
        <f t="shared" si="202"/>
        <v>2.0802243885439749E-4</v>
      </c>
      <c r="AT72" s="5">
        <f t="shared" si="203"/>
        <v>2.1029820433546466E-4</v>
      </c>
      <c r="AU72" s="5">
        <f t="shared" si="204"/>
        <v>1.4173257779392974E-4</v>
      </c>
      <c r="AV72" s="5">
        <f t="shared" si="205"/>
        <v>7.1641566097497669E-5</v>
      </c>
      <c r="AW72" s="5">
        <f t="shared" si="206"/>
        <v>1.1687490669203371E-6</v>
      </c>
      <c r="AX72" s="5">
        <f t="shared" si="207"/>
        <v>6.125563161317159E-3</v>
      </c>
      <c r="AY72" s="5">
        <f t="shared" si="208"/>
        <v>4.4001145300373423E-3</v>
      </c>
      <c r="AZ72" s="5">
        <f t="shared" si="209"/>
        <v>1.5803451346082112E-3</v>
      </c>
      <c r="BA72" s="5">
        <f t="shared" si="210"/>
        <v>3.7839783903059017E-4</v>
      </c>
      <c r="BB72" s="5">
        <f t="shared" si="211"/>
        <v>6.7952683933113366E-5</v>
      </c>
      <c r="BC72" s="5">
        <f t="shared" si="212"/>
        <v>9.762354384566801E-6</v>
      </c>
      <c r="BD72" s="5">
        <f t="shared" si="213"/>
        <v>1.2317470067288101E-5</v>
      </c>
      <c r="BE72" s="5">
        <f t="shared" si="214"/>
        <v>2.4904446379648459E-5</v>
      </c>
      <c r="BF72" s="5">
        <f t="shared" si="215"/>
        <v>2.5176901023041823E-5</v>
      </c>
      <c r="BG72" s="5">
        <f t="shared" si="216"/>
        <v>1.6968224213489264E-5</v>
      </c>
      <c r="BH72" s="5">
        <f t="shared" si="217"/>
        <v>8.5769282931924171E-6</v>
      </c>
      <c r="BI72" s="5">
        <f t="shared" si="218"/>
        <v>3.4683039554879769E-6</v>
      </c>
      <c r="BJ72" s="8">
        <f t="shared" si="219"/>
        <v>0.6744568599295746</v>
      </c>
      <c r="BK72" s="8">
        <f t="shared" si="220"/>
        <v>0.20278271037157583</v>
      </c>
      <c r="BL72" s="8">
        <f t="shared" si="221"/>
        <v>0.11835817698703242</v>
      </c>
      <c r="BM72" s="8">
        <f t="shared" si="222"/>
        <v>0.5113579539663986</v>
      </c>
      <c r="BN72" s="8">
        <f t="shared" si="223"/>
        <v>0.48382879002368345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1.60606060606061</v>
      </c>
      <c r="F78">
        <f>VLOOKUP(B78,home!$B$2:$E$405,3,FALSE)</f>
        <v>1.25</v>
      </c>
      <c r="G78">
        <f>VLOOKUP(C78,away!$B$2:$E$405,4,FALSE)</f>
        <v>0.93</v>
      </c>
      <c r="H78">
        <f>VLOOKUP(A78,away!$A$2:$E$405,3,FALSE)</f>
        <v>1.4242424242424201</v>
      </c>
      <c r="I78">
        <f>VLOOKUP(C78,away!$B$2:$E$405,3,FALSE)</f>
        <v>0.93</v>
      </c>
      <c r="J78">
        <f>VLOOKUP(B78,home!$B$2:$E$405,4,FALSE)</f>
        <v>0.7</v>
      </c>
      <c r="K78" s="3">
        <f t="shared" ref="K78:K141" si="224">E78*F78*G78</f>
        <v>1.8670454545454589</v>
      </c>
      <c r="L78" s="3">
        <f t="shared" ref="L78:L141" si="225">H78*I78*J78</f>
        <v>0.92718181818181544</v>
      </c>
      <c r="M78" s="5">
        <f t="shared" ref="M78:M141" si="226">_xlfn.POISSON.DIST(0,K78,FALSE) * _xlfn.POISSON.DIST(0,L78,FALSE)</f>
        <v>6.1162117713528023E-2</v>
      </c>
      <c r="N78" s="5">
        <f t="shared" ref="N78:N141" si="227">_xlfn.POISSON.DIST(1,K78,FALSE) * _xlfn.POISSON.DIST(0,L78,FALSE)</f>
        <v>0.11419245386741678</v>
      </c>
      <c r="O78" s="5">
        <f t="shared" ref="O78:O141" si="228">_xlfn.POISSON.DIST(0,K78,FALSE) * _xlfn.POISSON.DIST(1,L78,FALSE)</f>
        <v>5.6708403505479135E-2</v>
      </c>
      <c r="P78" s="5">
        <f t="shared" ref="P78:P141" si="229">_xlfn.POISSON.DIST(1,K78,FALSE) * _xlfn.POISSON.DIST(1,L78,FALSE)</f>
        <v>0.10587716699943459</v>
      </c>
      <c r="Q78" s="5">
        <f t="shared" ref="Q78:Q141" si="230">_xlfn.POISSON.DIST(2,K78,FALSE) * _xlfn.POISSON.DIST(0,L78,FALSE)</f>
        <v>0.10660125096827629</v>
      </c>
      <c r="R78" s="5">
        <f t="shared" ref="R78:R141" si="231">_xlfn.POISSON.DIST(0,K78,FALSE) * _xlfn.POISSON.DIST(2,L78,FALSE)</f>
        <v>2.6289500334199089E-2</v>
      </c>
      <c r="S78" s="5">
        <f t="shared" ref="S78:S141" si="232">_xlfn.POISSON.DIST(2,K78,FALSE) * _xlfn.POISSON.DIST(2,L78,FALSE)</f>
        <v>4.5820742114962384E-2</v>
      </c>
      <c r="T78" s="5">
        <f t="shared" ref="T78:T141" si="233">_xlfn.POISSON.DIST(2,K78,FALSE) * _xlfn.POISSON.DIST(1,L78,FALSE)</f>
        <v>9.8838741693222432E-2</v>
      </c>
      <c r="U78" s="5">
        <f t="shared" ref="U78:U141" si="234">_xlfn.POISSON.DIST(1,K78,FALSE) * _xlfn.POISSON.DIST(2,L78,FALSE)</f>
        <v>4.9083692101237725E-2</v>
      </c>
      <c r="V78" s="5">
        <f t="shared" ref="V78:V141" si="235">_xlfn.POISSON.DIST(3,K78,FALSE) * _xlfn.POISSON.DIST(3,L78,FALSE)</f>
        <v>8.8133173247074547E-3</v>
      </c>
      <c r="W78" s="5">
        <f t="shared" ref="W78:W141" si="236">_xlfn.POISSON.DIST(3,K78,FALSE) * _xlfn.POISSON.DIST(0,L78,FALSE)</f>
        <v>6.634312702306E-2</v>
      </c>
      <c r="X78" s="5">
        <f t="shared" ref="X78:X141" si="237">_xlfn.POISSON.DIST(3,K78,FALSE) * _xlfn.POISSON.DIST(1,L78,FALSE)</f>
        <v>6.1512141137107901E-2</v>
      </c>
      <c r="Y78" s="5">
        <f t="shared" ref="Y78:Y141" si="238">_xlfn.POISSON.DIST(3,K78,FALSE) * _xlfn.POISSON.DIST(2,L78,FALSE)</f>
        <v>2.8516469429880072E-2</v>
      </c>
      <c r="Z78" s="5">
        <f t="shared" ref="Z78:Z141" si="239">_xlfn.POISSON.DIST(0,K78,FALSE) * _xlfn.POISSON.DIST(3,L78,FALSE)</f>
        <v>8.1250489063180529E-3</v>
      </c>
      <c r="AA78" s="5">
        <f t="shared" ref="AA78:AA141" si="240">_xlfn.POISSON.DIST(1,K78,FALSE) * _xlfn.POISSON.DIST(3,L78,FALSE)</f>
        <v>1.5169835628500669E-2</v>
      </c>
      <c r="AB78" s="5">
        <f t="shared" ref="AB78:AB141" si="241">_xlfn.POISSON.DIST(2,K78,FALSE) * _xlfn.POISSON.DIST(3,L78,FALSE)</f>
        <v>1.4161386328196969E-2</v>
      </c>
      <c r="AC78" s="5">
        <f t="shared" ref="AC78:AC141" si="242">_xlfn.POISSON.DIST(4,K78,FALSE) * _xlfn.POISSON.DIST(4,L78,FALSE)</f>
        <v>9.5354067302090421E-4</v>
      </c>
      <c r="AD78" s="5">
        <f t="shared" ref="AD78:AD141" si="243">_xlfn.POISSON.DIST(4,K78,FALSE) * _xlfn.POISSON.DIST(0,L78,FALSE)</f>
        <v>3.0966408437184022E-2</v>
      </c>
      <c r="AE78" s="5">
        <f t="shared" ref="AE78:AE141" si="244">_xlfn.POISSON.DIST(4,K78,FALSE) * _xlfn.POISSON.DIST(1,L78,FALSE)</f>
        <v>2.8711490877348991E-2</v>
      </c>
      <c r="AF78" s="5">
        <f t="shared" ref="AF78:AF141" si="245">_xlfn.POISSON.DIST(4,K78,FALSE) * _xlfn.POISSON.DIST(2,L78,FALSE)</f>
        <v>1.3310386157185522E-2</v>
      </c>
      <c r="AG78" s="5">
        <f t="shared" ref="AG78:AG141" si="246">_xlfn.POISSON.DIST(4,K78,FALSE) * _xlfn.POISSON.DIST(3,L78,FALSE)</f>
        <v>4.1137160126404467E-3</v>
      </c>
      <c r="AH78" s="5">
        <f t="shared" ref="AH78:AH141" si="247">_xlfn.POISSON.DIST(0,K78,FALSE) * _xlfn.POISSON.DIST(4,L78,FALSE)</f>
        <v>1.8833494044440354E-3</v>
      </c>
      <c r="AI78" s="5">
        <f t="shared" ref="AI78:AI141" si="248">_xlfn.POISSON.DIST(1,K78,FALSE) * _xlfn.POISSON.DIST(4,L78,FALSE)</f>
        <v>3.5162989448881332E-3</v>
      </c>
      <c r="AJ78" s="5">
        <f t="shared" ref="AJ78:AJ141" si="249">_xlfn.POISSON.DIST(2,K78,FALSE) * _xlfn.POISSON.DIST(4,L78,FALSE)</f>
        <v>3.2825449809381919E-3</v>
      </c>
      <c r="AK78" s="5">
        <f t="shared" ref="AK78:AK141" si="250">_xlfn.POISSON.DIST(3,K78,FALSE) * _xlfn.POISSON.DIST(4,L78,FALSE)</f>
        <v>2.0428868953338876E-3</v>
      </c>
      <c r="AL78" s="5">
        <f t="shared" ref="AL78:AL141" si="251">_xlfn.POISSON.DIST(5,K78,FALSE) * _xlfn.POISSON.DIST(5,L78,FALSE)</f>
        <v>6.6026611799844422E-5</v>
      </c>
      <c r="AM78" s="5">
        <f t="shared" ref="AM78:AM141" si="252">_xlfn.POISSON.DIST(5,K78,FALSE) * _xlfn.POISSON.DIST(0,L78,FALSE)</f>
        <v>1.1563138423248515E-2</v>
      </c>
      <c r="AN78" s="5">
        <f t="shared" ref="AN78:AN141" si="253">_xlfn.POISSON.DIST(5,K78,FALSE) * _xlfn.POISSON.DIST(1,L78,FALSE)</f>
        <v>1.072113170715557E-2</v>
      </c>
      <c r="AO78" s="5">
        <f t="shared" ref="AO78:AO141" si="254">_xlfn.POISSON.DIST(5,K78,FALSE) * _xlfn.POISSON.DIST(2,L78,FALSE)</f>
        <v>4.9702191946036055E-3</v>
      </c>
      <c r="AP78" s="5">
        <f t="shared" ref="AP78:AP141" si="255">_xlfn.POISSON.DIST(5,K78,FALSE) * _xlfn.POISSON.DIST(3,L78,FALSE)</f>
        <v>1.5360989565382432E-3</v>
      </c>
      <c r="AQ78" s="5">
        <f t="shared" ref="AQ78:AQ141" si="256">_xlfn.POISSON.DIST(5,K78,FALSE) * _xlfn.POISSON.DIST(4,L78,FALSE)</f>
        <v>3.5606075585757938E-4</v>
      </c>
      <c r="AR78" s="5">
        <f t="shared" ref="AR78:AR141" si="257">_xlfn.POISSON.DIST(0,K78,FALSE) * _xlfn.POISSON.DIST(5,L78,FALSE)</f>
        <v>3.4924146501681214E-4</v>
      </c>
      <c r="AS78" s="5">
        <f t="shared" ref="AS78:AS141" si="258">_xlfn.POISSON.DIST(1,K78,FALSE) * _xlfn.POISSON.DIST(5,L78,FALSE)</f>
        <v>6.5204968979843596E-4</v>
      </c>
      <c r="AT78" s="5">
        <f t="shared" ref="AT78:AT141" si="259">_xlfn.POISSON.DIST(2,K78,FALSE) * _xlfn.POISSON.DIST(5,L78,FALSE)</f>
        <v>6.0870320473797336E-4</v>
      </c>
      <c r="AU78" s="5">
        <f t="shared" ref="AU78:AU141" si="260">_xlfn.POISSON.DIST(3,K78,FALSE) * _xlfn.POISSON.DIST(5,L78,FALSE)</f>
        <v>3.7882551719109573E-4</v>
      </c>
      <c r="AV78" s="5">
        <f t="shared" ref="AV78:AV141" si="261">_xlfn.POISSON.DIST(4,K78,FALSE) * _xlfn.POISSON.DIST(5,L78,FALSE)</f>
        <v>1.7682111498436686E-4</v>
      </c>
      <c r="AW78" s="5">
        <f t="shared" ref="AW78:AW141" si="262">_xlfn.POISSON.DIST(6,K78,FALSE) * _xlfn.POISSON.DIST(6,L78,FALSE)</f>
        <v>3.1749457494997873E-6</v>
      </c>
      <c r="AX78" s="5">
        <f t="shared" ref="AX78:AX141" si="263">_xlfn.POISSON.DIST(6,K78,FALSE) * _xlfn.POISSON.DIST(0,L78,FALSE)</f>
        <v>3.598150838901019E-3</v>
      </c>
      <c r="AY78" s="5">
        <f t="shared" ref="AY78:AY141" si="264">_xlfn.POISSON.DIST(6,K78,FALSE) * _xlfn.POISSON.DIST(1,L78,FALSE)</f>
        <v>3.3361400369046712E-3</v>
      </c>
      <c r="AZ78" s="5">
        <f t="shared" ref="AZ78:AZ141" si="265">_xlfn.POISSON.DIST(6,K78,FALSE) * _xlfn.POISSON.DIST(2,L78,FALSE)</f>
        <v>1.5466041925632109E-3</v>
      </c>
      <c r="BA78" s="5">
        <f t="shared" ref="BA78:BA141" si="266">_xlfn.POISSON.DIST(6,K78,FALSE) * _xlfn.POISSON.DIST(3,L78,FALSE)</f>
        <v>4.7799442908945882E-4</v>
      </c>
      <c r="BB78" s="5">
        <f t="shared" ref="BB78:BB141" si="267">_xlfn.POISSON.DIST(6,K78,FALSE) * _xlfn.POISSON.DIST(4,L78,FALSE)</f>
        <v>1.1079693596098581E-4</v>
      </c>
      <c r="BC78" s="5">
        <f t="shared" ref="BC78:BC141" si="268">_xlfn.POISSON.DIST(6,K78,FALSE) * _xlfn.POISSON.DIST(5,L78,FALSE)</f>
        <v>2.0545780906656207E-5</v>
      </c>
      <c r="BD78" s="5">
        <f t="shared" ref="BD78:BD141" si="269">_xlfn.POISSON.DIST(0,K78,FALSE) * _xlfn.POISSON.DIST(6,L78,FALSE)</f>
        <v>5.3968389419794773E-5</v>
      </c>
      <c r="BE78" s="5">
        <f t="shared" ref="BE78:BE141" si="270">_xlfn.POISSON.DIST(1,K78,FALSE) * _xlfn.POISSON.DIST(6,L78,FALSE)</f>
        <v>1.0076143615536706E-4</v>
      </c>
      <c r="BF78" s="5">
        <f t="shared" ref="BF78:BF141" si="271">_xlfn.POISSON.DIST(2,K78,FALSE) * _xlfn.POISSON.DIST(6,L78,FALSE)</f>
        <v>9.4063090683675301E-5</v>
      </c>
      <c r="BG78" s="5">
        <f t="shared" ref="BG78:BG141" si="272">_xlfn.POISSON.DIST(3,K78,FALSE) * _xlfn.POISSON.DIST(6,L78,FALSE)</f>
        <v>5.8540021967151099E-5</v>
      </c>
      <c r="BH78" s="5">
        <f t="shared" ref="BH78:BH141" si="273">_xlfn.POISSON.DIST(4,K78,FALSE) * _xlfn.POISSON.DIST(6,L78,FALSE)</f>
        <v>2.7324220480690177E-5</v>
      </c>
      <c r="BI78" s="5">
        <f t="shared" ref="BI78:BI141" si="274">_xlfn.POISSON.DIST(5,K78,FALSE) * _xlfn.POISSON.DIST(6,L78,FALSE)</f>
        <v>1.0203112329494106E-5</v>
      </c>
      <c r="BJ78" s="8">
        <f t="shared" ref="BJ78:BJ141" si="275">SUM(N78,Q78,T78,W78,X78,Y78,AD78,AE78,AF78,AG78,AM78,AN78,AO78,AP78,AQ78,AX78,AY78,AZ78,BA78,BB78,BC78)</f>
        <v>0.59134306685505211</v>
      </c>
      <c r="BK78" s="8">
        <f t="shared" ref="BK78:BK141" si="276">SUM(M78,P78,S78,V78,AC78,AL78,AY78)</f>
        <v>0.22602905147435784</v>
      </c>
      <c r="BL78" s="8">
        <f t="shared" ref="BL78:BL141" si="277">SUM(O78,R78,U78,AA78,AB78,AH78,AI78,AJ78,AK78,AR78,AS78,AT78,AU78,AV78,BD78,BE78,BF78,BG78,BH78,BI78)</f>
        <v>0.17464839938598267</v>
      </c>
      <c r="BM78" s="8">
        <f t="shared" ref="BM78:BM141" si="278">SUM(S78:BI78)</f>
        <v>0.52598170814222167</v>
      </c>
      <c r="BN78" s="8">
        <f t="shared" ref="BN78:BN141" si="279">SUM(M78:R78)</f>
        <v>0.47083089338833389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1.4097222222222201</v>
      </c>
      <c r="F79">
        <f>VLOOKUP(B79,home!$B$2:$E$405,3,FALSE)</f>
        <v>1.54</v>
      </c>
      <c r="G79">
        <f>VLOOKUP(C79,away!$B$2:$E$405,4,FALSE)</f>
        <v>0.59</v>
      </c>
      <c r="H79">
        <f>VLOOKUP(A79,away!$A$2:$E$405,3,FALSE)</f>
        <v>1.11805555555556</v>
      </c>
      <c r="I79">
        <f>VLOOKUP(C79,away!$B$2:$E$405,3,FALSE)</f>
        <v>1.18</v>
      </c>
      <c r="J79">
        <f>VLOOKUP(B79,home!$B$2:$E$405,4,FALSE)</f>
        <v>1.04</v>
      </c>
      <c r="K79" s="3">
        <f t="shared" si="224"/>
        <v>1.2808736111111092</v>
      </c>
      <c r="L79" s="3">
        <f t="shared" si="225"/>
        <v>1.3720777777777833</v>
      </c>
      <c r="M79" s="5">
        <f t="shared" si="226"/>
        <v>7.0443001263347613E-2</v>
      </c>
      <c r="N79" s="5">
        <f t="shared" si="227"/>
        <v>9.0228581405688457E-2</v>
      </c>
      <c r="O79" s="5">
        <f t="shared" si="228"/>
        <v>9.6653276633411569E-2</v>
      </c>
      <c r="P79" s="5">
        <f t="shared" si="229"/>
        <v>0.12380063146715885</v>
      </c>
      <c r="Q79" s="5">
        <f t="shared" si="230"/>
        <v>5.7785704445268447E-2</v>
      </c>
      <c r="R79" s="5">
        <f t="shared" si="231"/>
        <v>6.6307906509056352E-2</v>
      </c>
      <c r="S79" s="5">
        <f t="shared" si="232"/>
        <v>5.4393609289763167E-2</v>
      </c>
      <c r="T79" s="5">
        <f t="shared" si="233"/>
        <v>7.9286480942587709E-2</v>
      </c>
      <c r="U79" s="5">
        <f t="shared" si="234"/>
        <v>8.4932047655472825E-2</v>
      </c>
      <c r="V79" s="5">
        <f t="shared" si="235"/>
        <v>1.06216106277913E-2</v>
      </c>
      <c r="W79" s="5">
        <f t="shared" si="236"/>
        <v>2.4672061307803427E-2</v>
      </c>
      <c r="X79" s="5">
        <f t="shared" si="237"/>
        <v>3.3851987052408154E-2</v>
      </c>
      <c r="Y79" s="5">
        <f t="shared" si="238"/>
        <v>2.3223779584115242E-2</v>
      </c>
      <c r="Z79" s="5">
        <f t="shared" si="239"/>
        <v>3.0326535004014357E-2</v>
      </c>
      <c r="AA79" s="5">
        <f t="shared" si="240"/>
        <v>3.8844458403079318E-2</v>
      </c>
      <c r="AB79" s="5">
        <f t="shared" si="241"/>
        <v>2.4877420853203748E-2</v>
      </c>
      <c r="AC79" s="5">
        <f t="shared" si="242"/>
        <v>1.1666898053531694E-3</v>
      </c>
      <c r="AD79" s="5">
        <f t="shared" si="243"/>
        <v>7.900448065220219E-3</v>
      </c>
      <c r="AE79" s="5">
        <f t="shared" si="244"/>
        <v>1.0840029224776145E-2</v>
      </c>
      <c r="AF79" s="5">
        <f t="shared" si="245"/>
        <v>7.4366816048885417E-3</v>
      </c>
      <c r="AG79" s="5">
        <f t="shared" si="246"/>
        <v>3.401235190158797E-3</v>
      </c>
      <c r="AH79" s="5">
        <f t="shared" si="247"/>
        <v>1.0402591189002042E-2</v>
      </c>
      <c r="AI79" s="5">
        <f t="shared" si="248"/>
        <v>1.3324404541169651E-2</v>
      </c>
      <c r="AJ79" s="5">
        <f t="shared" si="249"/>
        <v>8.5334390802766207E-3</v>
      </c>
      <c r="AK79" s="5">
        <f t="shared" si="250"/>
        <v>3.6434189766501924E-3</v>
      </c>
      <c r="AL79" s="5">
        <f t="shared" si="251"/>
        <v>8.2016343448541371E-5</v>
      </c>
      <c r="AM79" s="5">
        <f t="shared" si="252"/>
        <v>2.0238950885388771E-3</v>
      </c>
      <c r="AN79" s="5">
        <f t="shared" si="253"/>
        <v>2.7769414755377925E-3</v>
      </c>
      <c r="AO79" s="5">
        <f t="shared" si="254"/>
        <v>1.9050898443874267E-3</v>
      </c>
      <c r="AP79" s="5">
        <f t="shared" si="255"/>
        <v>8.7131048005137466E-4</v>
      </c>
      <c r="AQ79" s="5">
        <f t="shared" si="256"/>
        <v>2.9887643680584589E-4</v>
      </c>
      <c r="AR79" s="5">
        <f t="shared" si="257"/>
        <v>2.8546328403473327E-3</v>
      </c>
      <c r="AS79" s="5">
        <f t="shared" si="258"/>
        <v>3.6564238746120497E-3</v>
      </c>
      <c r="AT79" s="5">
        <f t="shared" si="259"/>
        <v>2.341708426013606E-3</v>
      </c>
      <c r="AU79" s="5">
        <f t="shared" si="260"/>
        <v>9.9981084259911967E-4</v>
      </c>
      <c r="AV79" s="5">
        <f t="shared" si="261"/>
        <v>3.2015783109699407E-4</v>
      </c>
      <c r="AW79" s="5">
        <f t="shared" si="262"/>
        <v>4.0038971333235119E-6</v>
      </c>
      <c r="AX79" s="5">
        <f t="shared" si="263"/>
        <v>4.3205896842780483E-4</v>
      </c>
      <c r="AY79" s="5">
        <f t="shared" si="264"/>
        <v>5.9281850926938388E-4</v>
      </c>
      <c r="AZ79" s="5">
        <f t="shared" si="265"/>
        <v>4.0669655141193733E-4</v>
      </c>
      <c r="BA79" s="5">
        <f t="shared" si="266"/>
        <v>1.8600643349705968E-4</v>
      </c>
      <c r="BB79" s="5">
        <f t="shared" si="267"/>
        <v>6.380382348125416E-5</v>
      </c>
      <c r="BC79" s="5">
        <f t="shared" si="268"/>
        <v>1.7508761667177021E-5</v>
      </c>
      <c r="BD79" s="5">
        <f t="shared" si="269"/>
        <v>6.5279638065920801E-4</v>
      </c>
      <c r="BE79" s="5">
        <f t="shared" si="270"/>
        <v>8.3614965741522177E-4</v>
      </c>
      <c r="BF79" s="5">
        <f t="shared" si="271"/>
        <v>5.3550101556137627E-4</v>
      </c>
      <c r="BG79" s="5">
        <f t="shared" si="272"/>
        <v>2.2863637318525543E-4</v>
      </c>
      <c r="BH79" s="5">
        <f t="shared" si="273"/>
        <v>7.3213574238286376E-5</v>
      </c>
      <c r="BI79" s="5">
        <f t="shared" si="274"/>
        <v>1.8755467043389009E-5</v>
      </c>
      <c r="BJ79" s="8">
        <f t="shared" si="275"/>
        <v>0.34820199519599115</v>
      </c>
      <c r="BK79" s="8">
        <f t="shared" si="276"/>
        <v>0.26110037730613206</v>
      </c>
      <c r="BL79" s="8">
        <f t="shared" si="277"/>
        <v>0.36003675012409425</v>
      </c>
      <c r="BM79" s="8">
        <f t="shared" si="278"/>
        <v>0.49385774129416449</v>
      </c>
      <c r="BN79" s="8">
        <f t="shared" si="279"/>
        <v>0.50521910172393125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1.63636363636364</v>
      </c>
      <c r="F80">
        <f>VLOOKUP(B80,home!$B$2:$E$405,3,FALSE)</f>
        <v>0.86</v>
      </c>
      <c r="G80">
        <f>VLOOKUP(C80,away!$B$2:$E$405,4,FALSE)</f>
        <v>0.86</v>
      </c>
      <c r="H80">
        <f>VLOOKUP(A80,away!$A$2:$E$405,3,FALSE)</f>
        <v>1.23232323232323</v>
      </c>
      <c r="I80">
        <f>VLOOKUP(C80,away!$B$2:$E$405,3,FALSE)</f>
        <v>0.86</v>
      </c>
      <c r="J80">
        <f>VLOOKUP(B80,home!$B$2:$E$405,4,FALSE)</f>
        <v>0.97</v>
      </c>
      <c r="K80" s="3">
        <f t="shared" si="224"/>
        <v>1.2102545454545481</v>
      </c>
      <c r="L80" s="3">
        <f t="shared" si="225"/>
        <v>1.0280040404040385</v>
      </c>
      <c r="M80" s="5">
        <f t="shared" si="226"/>
        <v>0.10664405423693527</v>
      </c>
      <c r="N80" s="5">
        <f t="shared" si="227"/>
        <v>0.12906645138595227</v>
      </c>
      <c r="O80" s="5">
        <f t="shared" si="228"/>
        <v>0.10963051864063689</v>
      </c>
      <c r="P80" s="5">
        <f t="shared" si="229"/>
        <v>0.13268083350537035</v>
      </c>
      <c r="Q80" s="5">
        <f t="shared" si="230"/>
        <v>7.8101629727768629E-2</v>
      </c>
      <c r="R80" s="5">
        <f t="shared" si="231"/>
        <v>5.6350308057082472E-2</v>
      </c>
      <c r="S80" s="5">
        <f t="shared" si="232"/>
        <v>4.1268600733632706E-2</v>
      </c>
      <c r="T80" s="5">
        <f t="shared" si="233"/>
        <v>8.0288790922286316E-2</v>
      </c>
      <c r="U80" s="5">
        <f t="shared" si="234"/>
        <v>6.8198216463848119E-2</v>
      </c>
      <c r="V80" s="5">
        <f t="shared" si="235"/>
        <v>5.7049097497669709E-3</v>
      </c>
      <c r="W80" s="5">
        <f t="shared" si="236"/>
        <v>3.150761746181336E-2</v>
      </c>
      <c r="X80" s="5">
        <f t="shared" si="237"/>
        <v>3.238995805424897E-2</v>
      </c>
      <c r="Y80" s="5">
        <f t="shared" si="238"/>
        <v>1.6648503874142632E-2</v>
      </c>
      <c r="Z80" s="5">
        <f t="shared" si="239"/>
        <v>1.9309448120231009E-2</v>
      </c>
      <c r="AA80" s="5">
        <f t="shared" si="240"/>
        <v>2.3369347357728363E-2</v>
      </c>
      <c r="AB80" s="5">
        <f t="shared" si="241"/>
        <v>1.4141429431998497E-2</v>
      </c>
      <c r="AC80" s="5">
        <f t="shared" si="242"/>
        <v>4.436089909606503E-4</v>
      </c>
      <c r="AD80" s="5">
        <f t="shared" si="243"/>
        <v>9.5330593124006765E-3</v>
      </c>
      <c r="AE80" s="5">
        <f t="shared" si="244"/>
        <v>9.8000234905592423E-3</v>
      </c>
      <c r="AF80" s="5">
        <f t="shared" si="245"/>
        <v>5.0372318721746932E-3</v>
      </c>
      <c r="AG80" s="5">
        <f t="shared" si="246"/>
        <v>1.7260982390158615E-3</v>
      </c>
      <c r="AH80" s="5">
        <f t="shared" si="247"/>
        <v>4.9625476713924107E-3</v>
      </c>
      <c r="AI80" s="5">
        <f t="shared" si="248"/>
        <v>6.0059458763375489E-3</v>
      </c>
      <c r="AJ80" s="5">
        <f t="shared" si="249"/>
        <v>3.63436164829576E-3</v>
      </c>
      <c r="AK80" s="5">
        <f t="shared" si="250"/>
        <v>1.4661675682252095E-3</v>
      </c>
      <c r="AL80" s="5">
        <f t="shared" si="251"/>
        <v>2.2076584050477791E-5</v>
      </c>
      <c r="AM80" s="5">
        <f t="shared" si="252"/>
        <v>2.3074856729841434E-3</v>
      </c>
      <c r="AN80" s="5">
        <f t="shared" si="253"/>
        <v>2.3721045950021316E-3</v>
      </c>
      <c r="AO80" s="5">
        <f t="shared" si="254"/>
        <v>1.2192665539615881E-3</v>
      </c>
      <c r="AP80" s="5">
        <f t="shared" si="255"/>
        <v>4.1780364793400708E-4</v>
      </c>
      <c r="AQ80" s="5">
        <f t="shared" si="256"/>
        <v>1.0737595954292642E-4</v>
      </c>
      <c r="AR80" s="5">
        <f t="shared" si="257"/>
        <v>1.0203038113778104E-3</v>
      </c>
      <c r="AS80" s="5">
        <f t="shared" si="258"/>
        <v>1.2348273254645951E-3</v>
      </c>
      <c r="AT80" s="5">
        <f t="shared" si="259"/>
        <v>7.472276917475047E-4</v>
      </c>
      <c r="AU80" s="5">
        <f t="shared" si="260"/>
        <v>3.0144523680897592E-4</v>
      </c>
      <c r="AV80" s="5">
        <f t="shared" si="261"/>
        <v>9.1206367013421438E-5</v>
      </c>
      <c r="AW80" s="5">
        <f t="shared" si="262"/>
        <v>7.6295850448158871E-7</v>
      </c>
      <c r="AX80" s="5">
        <f t="shared" si="263"/>
        <v>4.6544083738338493E-4</v>
      </c>
      <c r="AY80" s="5">
        <f t="shared" si="264"/>
        <v>4.7847506139915883E-4</v>
      </c>
      <c r="AZ80" s="5">
        <f t="shared" si="265"/>
        <v>2.4593714817545276E-4</v>
      </c>
      <c r="BA80" s="5">
        <f t="shared" si="266"/>
        <v>8.4274794003270725E-5</v>
      </c>
      <c r="BB80" s="5">
        <f t="shared" si="267"/>
        <v>2.1658707184895081E-5</v>
      </c>
      <c r="BC80" s="5">
        <f t="shared" si="268"/>
        <v>4.4530476992000259E-6</v>
      </c>
      <c r="BD80" s="5">
        <f t="shared" si="269"/>
        <v>1.7481274008933814E-4</v>
      </c>
      <c r="BE80" s="5">
        <f t="shared" si="270"/>
        <v>2.1156791329648601E-4</v>
      </c>
      <c r="BF80" s="5">
        <f t="shared" si="271"/>
        <v>1.2802551436970301E-4</v>
      </c>
      <c r="BG80" s="5">
        <f t="shared" si="272"/>
        <v>5.164782023336322E-5</v>
      </c>
      <c r="BH80" s="5">
        <f t="shared" si="273"/>
        <v>1.5626752300061804E-5</v>
      </c>
      <c r="BI80" s="5">
        <f t="shared" si="274"/>
        <v>3.7824696003684191E-6</v>
      </c>
      <c r="BJ80" s="8">
        <f t="shared" si="275"/>
        <v>0.40182364036563284</v>
      </c>
      <c r="BK80" s="8">
        <f t="shared" si="276"/>
        <v>0.28724255886211553</v>
      </c>
      <c r="BL80" s="8">
        <f t="shared" si="277"/>
        <v>0.29173931635784689</v>
      </c>
      <c r="BM80" s="8">
        <f t="shared" si="278"/>
        <v>0.38716345604918573</v>
      </c>
      <c r="BN80" s="8">
        <f t="shared" si="279"/>
        <v>0.61247379555374593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1.60606060606061</v>
      </c>
      <c r="F82">
        <f>VLOOKUP(B82,home!$B$2:$E$405,3,FALSE)</f>
        <v>0</v>
      </c>
      <c r="G82">
        <f>VLOOKUP(C82,away!$B$2:$E$405,4,FALSE)</f>
        <v>0.62</v>
      </c>
      <c r="H82">
        <f>VLOOKUP(A82,away!$A$2:$E$405,3,FALSE)</f>
        <v>1.4242424242424201</v>
      </c>
      <c r="I82">
        <f>VLOOKUP(C82,away!$B$2:$E$405,3,FALSE)</f>
        <v>1.37</v>
      </c>
      <c r="J82">
        <f>VLOOKUP(B82,home!$B$2:$E$405,4,FALSE)</f>
        <v>1.17</v>
      </c>
      <c r="K82" s="3">
        <f t="shared" si="224"/>
        <v>0</v>
      </c>
      <c r="L82" s="3">
        <f t="shared" si="225"/>
        <v>2.2829181818181752</v>
      </c>
      <c r="M82" s="5">
        <f t="shared" si="226"/>
        <v>0.1019861578950481</v>
      </c>
      <c r="N82" s="5">
        <f t="shared" si="227"/>
        <v>0</v>
      </c>
      <c r="O82" s="5">
        <f t="shared" si="228"/>
        <v>0.23282605415238453</v>
      </c>
      <c r="P82" s="5">
        <f t="shared" si="229"/>
        <v>0</v>
      </c>
      <c r="Q82" s="5">
        <f t="shared" si="230"/>
        <v>0</v>
      </c>
      <c r="R82" s="5">
        <f t="shared" si="231"/>
        <v>0.26576141611273091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0.20223718962316636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0.11542273930763416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5.2700134032131453E-2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2.0051682361034603E-2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0.1019861578950481</v>
      </c>
      <c r="BL82" s="8">
        <f t="shared" si="277"/>
        <v>0.68676202596591562</v>
      </c>
      <c r="BM82" s="8">
        <f t="shared" si="278"/>
        <v>0.39041174532396661</v>
      </c>
      <c r="BN82" s="8">
        <f t="shared" si="279"/>
        <v>0.60057362816016346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1.60606060606061</v>
      </c>
      <c r="F83">
        <f>VLOOKUP(B83,home!$B$2:$E$405,3,FALSE)</f>
        <v>1.49</v>
      </c>
      <c r="G83">
        <f>VLOOKUP(C83,away!$B$2:$E$405,4,FALSE)</f>
        <v>0.73</v>
      </c>
      <c r="H83">
        <f>VLOOKUP(A83,away!$A$2:$E$405,3,FALSE)</f>
        <v>1.4242424242424201</v>
      </c>
      <c r="I83">
        <f>VLOOKUP(C83,away!$B$2:$E$405,3,FALSE)</f>
        <v>1.45</v>
      </c>
      <c r="J83">
        <f>VLOOKUP(B83,home!$B$2:$E$405,4,FALSE)</f>
        <v>0.98</v>
      </c>
      <c r="K83" s="3">
        <f t="shared" si="224"/>
        <v>1.7469121212121255</v>
      </c>
      <c r="L83" s="3">
        <f t="shared" si="225"/>
        <v>2.0238484848484788</v>
      </c>
      <c r="M83" s="5">
        <f t="shared" si="226"/>
        <v>2.3034536414547641E-2</v>
      </c>
      <c r="N83" s="5">
        <f t="shared" si="227"/>
        <v>4.0239310869075368E-2</v>
      </c>
      <c r="O83" s="5">
        <f t="shared" si="228"/>
        <v>4.661841162176935E-2</v>
      </c>
      <c r="P83" s="5">
        <f t="shared" si="229"/>
        <v>8.1438268333725097E-2</v>
      </c>
      <c r="Q83" s="5">
        <f t="shared" si="230"/>
        <v>3.5147269953205294E-2</v>
      </c>
      <c r="R83" s="5">
        <f t="shared" si="231"/>
        <v>4.7174300863380314E-2</v>
      </c>
      <c r="S83" s="5">
        <f t="shared" si="232"/>
        <v>7.1980953185226709E-2</v>
      </c>
      <c r="T83" s="5">
        <f t="shared" si="233"/>
        <v>7.1132749041354998E-2</v>
      </c>
      <c r="U83" s="5">
        <f t="shared" si="234"/>
        <v>8.2409357987946699E-2</v>
      </c>
      <c r="V83" s="5">
        <f t="shared" si="235"/>
        <v>2.827640140448507E-2</v>
      </c>
      <c r="W83" s="5">
        <f t="shared" si="236"/>
        <v>2.0466397302923021E-2</v>
      </c>
      <c r="X83" s="5">
        <f t="shared" si="237"/>
        <v>4.1420887171827743E-2</v>
      </c>
      <c r="Y83" s="5">
        <f t="shared" si="238"/>
        <v>4.1914799871891693E-2</v>
      </c>
      <c r="Z83" s="5">
        <f t="shared" si="239"/>
        <v>3.1824545775379506E-2</v>
      </c>
      <c r="AA83" s="5">
        <f t="shared" si="240"/>
        <v>5.5594684767080606E-2</v>
      </c>
      <c r="AB83" s="5">
        <f t="shared" si="241"/>
        <v>4.8559514347290111E-2</v>
      </c>
      <c r="AC83" s="5">
        <f t="shared" si="242"/>
        <v>6.2481753584267838E-3</v>
      </c>
      <c r="AD83" s="5">
        <f t="shared" si="243"/>
        <v>8.9382493815048439E-3</v>
      </c>
      <c r="AE83" s="5">
        <f t="shared" si="244"/>
        <v>1.8089662467956426E-2</v>
      </c>
      <c r="AF83" s="5">
        <f t="shared" si="245"/>
        <v>1.8305367988597009E-2</v>
      </c>
      <c r="AG83" s="5">
        <f t="shared" si="246"/>
        <v>1.2349097089438633E-2</v>
      </c>
      <c r="AH83" s="5">
        <f t="shared" si="247"/>
        <v>1.6102014687123221E-2</v>
      </c>
      <c r="AI83" s="5">
        <f t="shared" si="248"/>
        <v>2.8128804632871221E-2</v>
      </c>
      <c r="AJ83" s="5">
        <f t="shared" si="249"/>
        <v>2.4569274884185265E-2</v>
      </c>
      <c r="AK83" s="5">
        <f t="shared" si="250"/>
        <v>1.4306788034858627E-2</v>
      </c>
      <c r="AL83" s="5">
        <f t="shared" si="251"/>
        <v>8.8361332267033067E-4</v>
      </c>
      <c r="AM83" s="5">
        <f t="shared" si="252"/>
        <v>3.1228672373935168E-3</v>
      </c>
      <c r="AN83" s="5">
        <f t="shared" si="253"/>
        <v>6.3202101267818235E-3</v>
      </c>
      <c r="AO83" s="5">
        <f t="shared" si="254"/>
        <v>6.395573844505704E-3</v>
      </c>
      <c r="AP83" s="5">
        <f t="shared" si="255"/>
        <v>4.3145574783131427E-3</v>
      </c>
      <c r="AQ83" s="5">
        <f t="shared" si="256"/>
        <v>2.183002653818932E-3</v>
      </c>
      <c r="AR83" s="5">
        <f t="shared" si="257"/>
        <v>6.5176076055084549E-3</v>
      </c>
      <c r="AS83" s="5">
        <f t="shared" si="258"/>
        <v>1.1385687727367057E-2</v>
      </c>
      <c r="AT83" s="5">
        <f t="shared" si="259"/>
        <v>9.9448979496368252E-3</v>
      </c>
      <c r="AU83" s="5">
        <f t="shared" si="260"/>
        <v>5.7909542574793946E-3</v>
      </c>
      <c r="AV83" s="5">
        <f t="shared" si="261"/>
        <v>2.5290720464439293E-3</v>
      </c>
      <c r="AW83" s="5">
        <f t="shared" si="262"/>
        <v>8.6777834595642121E-5</v>
      </c>
      <c r="AX83" s="5">
        <f t="shared" si="263"/>
        <v>9.0922910498982619E-4</v>
      </c>
      <c r="AY83" s="5">
        <f t="shared" si="264"/>
        <v>1.8401419465137979E-3</v>
      </c>
      <c r="AZ83" s="5">
        <f t="shared" si="265"/>
        <v>1.8620842451790407E-3</v>
      </c>
      <c r="BA83" s="5">
        <f t="shared" si="266"/>
        <v>1.2561921260886082E-3</v>
      </c>
      <c r="BB83" s="5">
        <f t="shared" si="267"/>
        <v>6.3558563276575476E-4</v>
      </c>
      <c r="BC83" s="5">
        <f t="shared" si="268"/>
        <v>2.5726580397288681E-4</v>
      </c>
      <c r="BD83" s="5">
        <f t="shared" si="269"/>
        <v>2.1984417128742013E-3</v>
      </c>
      <c r="BE83" s="5">
        <f t="shared" si="270"/>
        <v>3.8404844759982897E-3</v>
      </c>
      <c r="BF83" s="5">
        <f t="shared" si="271"/>
        <v>3.3544944412242056E-3</v>
      </c>
      <c r="BG83" s="5">
        <f t="shared" si="272"/>
        <v>1.9533356666377533E-3</v>
      </c>
      <c r="BH83" s="5">
        <f t="shared" si="273"/>
        <v>8.5307643821136458E-4</v>
      </c>
      <c r="BI83" s="5">
        <f t="shared" si="274"/>
        <v>2.9804991404637976E-4</v>
      </c>
      <c r="BJ83" s="8">
        <f t="shared" si="275"/>
        <v>0.33710050133809805</v>
      </c>
      <c r="BK83" s="8">
        <f t="shared" si="276"/>
        <v>0.21370208996559542</v>
      </c>
      <c r="BL83" s="8">
        <f t="shared" si="277"/>
        <v>0.41212925406193318</v>
      </c>
      <c r="BM83" s="8">
        <f t="shared" si="278"/>
        <v>0.71935092897338526</v>
      </c>
      <c r="BN83" s="8">
        <f t="shared" si="279"/>
        <v>0.27365209805570312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1.60606060606061</v>
      </c>
      <c r="F84">
        <f>VLOOKUP(B84,home!$B$2:$E$405,3,FALSE)</f>
        <v>0.73</v>
      </c>
      <c r="G84">
        <f>VLOOKUP(C84,away!$B$2:$E$405,4,FALSE)</f>
        <v>1.1200000000000001</v>
      </c>
      <c r="H84">
        <f>VLOOKUP(A84,away!$A$2:$E$405,3,FALSE)</f>
        <v>1.4242424242424201</v>
      </c>
      <c r="I84">
        <f>VLOOKUP(C84,away!$B$2:$E$405,3,FALSE)</f>
        <v>1</v>
      </c>
      <c r="J84">
        <f>VLOOKUP(B84,home!$B$2:$E$405,4,FALSE)</f>
        <v>1.29</v>
      </c>
      <c r="K84" s="3">
        <f t="shared" si="224"/>
        <v>1.3131151515151549</v>
      </c>
      <c r="L84" s="3">
        <f t="shared" si="225"/>
        <v>1.8372727272727221</v>
      </c>
      <c r="M84" s="5">
        <f t="shared" si="226"/>
        <v>4.2835508659146558E-2</v>
      </c>
      <c r="N84" s="5">
        <f t="shared" si="227"/>
        <v>5.6247955443183964E-2</v>
      </c>
      <c r="O84" s="5">
        <f t="shared" si="228"/>
        <v>7.8700511818304494E-2</v>
      </c>
      <c r="P84" s="5">
        <f t="shared" si="229"/>
        <v>0.10334283450061314</v>
      </c>
      <c r="Q84" s="5">
        <f t="shared" si="230"/>
        <v>3.6930021267097109E-2</v>
      </c>
      <c r="R84" s="5">
        <f t="shared" si="231"/>
        <v>7.2297151993087713E-2</v>
      </c>
      <c r="S84" s="5">
        <f t="shared" si="232"/>
        <v>6.2329955782728326E-2</v>
      </c>
      <c r="T84" s="5">
        <f t="shared" si="233"/>
        <v>6.7850520891639121E-2</v>
      </c>
      <c r="U84" s="5">
        <f t="shared" si="234"/>
        <v>9.4934485693517562E-2</v>
      </c>
      <c r="V84" s="5">
        <f t="shared" si="235"/>
        <v>1.6708241743343726E-2</v>
      </c>
      <c r="W84" s="5">
        <f t="shared" si="236"/>
        <v>1.6164456823867367E-2</v>
      </c>
      <c r="X84" s="5">
        <f t="shared" si="237"/>
        <v>2.9698515673668956E-2</v>
      </c>
      <c r="Y84" s="5">
        <f t="shared" si="238"/>
        <v>2.7282136443856731E-2</v>
      </c>
      <c r="Z84" s="5">
        <f t="shared" si="239"/>
        <v>4.4276528538796926E-2</v>
      </c>
      <c r="AA84" s="5">
        <f t="shared" si="240"/>
        <v>5.814018048078741E-2</v>
      </c>
      <c r="AB84" s="5">
        <f t="shared" si="241"/>
        <v>3.8172375950573816E-2</v>
      </c>
      <c r="AC84" s="5">
        <f t="shared" si="242"/>
        <v>2.5193424732886786E-3</v>
      </c>
      <c r="AD84" s="5">
        <f t="shared" si="243"/>
        <v>5.3064482928581944E-3</v>
      </c>
      <c r="AE84" s="5">
        <f t="shared" si="244"/>
        <v>9.7493927271512532E-3</v>
      </c>
      <c r="AF84" s="5">
        <f t="shared" si="245"/>
        <v>8.9561466825330161E-3</v>
      </c>
      <c r="AG84" s="5">
        <f t="shared" si="246"/>
        <v>5.4849613470906583E-3</v>
      </c>
      <c r="AH84" s="5">
        <f t="shared" si="247"/>
        <v>2.0337014585660979E-2</v>
      </c>
      <c r="AI84" s="5">
        <f t="shared" si="248"/>
        <v>2.6704841989016129E-2</v>
      </c>
      <c r="AJ84" s="5">
        <f t="shared" si="249"/>
        <v>1.7533266317297597E-2</v>
      </c>
      <c r="AK84" s="5">
        <f t="shared" si="250"/>
        <v>7.6743992189312639E-3</v>
      </c>
      <c r="AL84" s="5">
        <f t="shared" si="251"/>
        <v>2.43121653429316E-4</v>
      </c>
      <c r="AM84" s="5">
        <f t="shared" si="252"/>
        <v>1.393595530816765E-3</v>
      </c>
      <c r="AN84" s="5">
        <f t="shared" si="253"/>
        <v>2.5604150616187942E-3</v>
      </c>
      <c r="AO84" s="5">
        <f t="shared" si="254"/>
        <v>2.3520903816052594E-3</v>
      </c>
      <c r="AP84" s="5">
        <f t="shared" si="255"/>
        <v>1.440477170067944E-3</v>
      </c>
      <c r="AQ84" s="5">
        <f t="shared" si="256"/>
        <v>6.6163735470620578E-4</v>
      </c>
      <c r="AR84" s="5">
        <f t="shared" si="257"/>
        <v>7.4729284504764931E-3</v>
      </c>
      <c r="AS84" s="5">
        <f t="shared" si="258"/>
        <v>9.8128155745093523E-3</v>
      </c>
      <c r="AT84" s="5">
        <f t="shared" si="259"/>
        <v>6.442678404956062E-3</v>
      </c>
      <c r="AU84" s="5">
        <f t="shared" si="260"/>
        <v>2.8199928766290982E-3</v>
      </c>
      <c r="AV84" s="5">
        <f t="shared" si="261"/>
        <v>9.2574384336661898E-4</v>
      </c>
      <c r="AW84" s="5">
        <f t="shared" si="262"/>
        <v>1.629286956619363E-5</v>
      </c>
      <c r="AX84" s="5">
        <f t="shared" si="263"/>
        <v>3.0499190109988271E-4</v>
      </c>
      <c r="AY84" s="5">
        <f t="shared" si="264"/>
        <v>5.6035330192987377E-4</v>
      </c>
      <c r="AZ84" s="5">
        <f t="shared" si="265"/>
        <v>5.1476091963648736E-4</v>
      </c>
      <c r="BA84" s="5">
        <f t="shared" si="266"/>
        <v>3.1525206623798122E-4</v>
      </c>
      <c r="BB84" s="5">
        <f t="shared" si="267"/>
        <v>1.4480100587885406E-4</v>
      </c>
      <c r="BC84" s="5">
        <f t="shared" si="268"/>
        <v>5.3207787796575127E-5</v>
      </c>
      <c r="BD84" s="5">
        <f t="shared" si="269"/>
        <v>2.2883012724868091E-3</v>
      </c>
      <c r="BE84" s="5">
        <f t="shared" si="270"/>
        <v>3.0048030721338383E-3</v>
      </c>
      <c r="BF84" s="5">
        <f t="shared" si="271"/>
        <v>1.9728262206691145E-3</v>
      </c>
      <c r="BG84" s="5">
        <f t="shared" si="272"/>
        <v>8.6351600055566472E-4</v>
      </c>
      <c r="BH84" s="5">
        <f t="shared" si="273"/>
        <v>2.834739859763531E-4</v>
      </c>
      <c r="BI84" s="5">
        <f t="shared" si="274"/>
        <v>7.4446797209188771E-5</v>
      </c>
      <c r="BJ84" s="8">
        <f t="shared" si="275"/>
        <v>0.27397213807434107</v>
      </c>
      <c r="BK84" s="8">
        <f t="shared" si="276"/>
        <v>0.22853935811447962</v>
      </c>
      <c r="BL84" s="8">
        <f t="shared" si="277"/>
        <v>0.4504557545461455</v>
      </c>
      <c r="BM84" s="8">
        <f t="shared" si="278"/>
        <v>0.60634573515996637</v>
      </c>
      <c r="BN84" s="8">
        <f t="shared" si="279"/>
        <v>0.39035398368143298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1.60606060606061</v>
      </c>
      <c r="F85">
        <f>VLOOKUP(B85,home!$B$2:$E$405,3,FALSE)</f>
        <v>1</v>
      </c>
      <c r="G85">
        <f>VLOOKUP(C85,away!$B$2:$E$405,4,FALSE)</f>
        <v>1.25</v>
      </c>
      <c r="H85">
        <f>VLOOKUP(A85,away!$A$2:$E$405,3,FALSE)</f>
        <v>1.4242424242424201</v>
      </c>
      <c r="I85">
        <f>VLOOKUP(C85,away!$B$2:$E$405,3,FALSE)</f>
        <v>0.93</v>
      </c>
      <c r="J85">
        <f>VLOOKUP(B85,home!$B$2:$E$405,4,FALSE)</f>
        <v>0.84</v>
      </c>
      <c r="K85" s="3">
        <f t="shared" si="224"/>
        <v>2.0075757575757622</v>
      </c>
      <c r="L85" s="3">
        <f t="shared" si="225"/>
        <v>1.1126181818181786</v>
      </c>
      <c r="M85" s="5">
        <f t="shared" si="226"/>
        <v>4.4148605435588219E-2</v>
      </c>
      <c r="N85" s="5">
        <f t="shared" si="227"/>
        <v>8.863167000326444E-2</v>
      </c>
      <c r="O85" s="5">
        <f t="shared" si="228"/>
        <v>4.9120541109552315E-2</v>
      </c>
      <c r="P85" s="5">
        <f t="shared" si="229"/>
        <v>9.861320753054087E-2</v>
      </c>
      <c r="Q85" s="5">
        <f t="shared" si="230"/>
        <v>8.8967396026004286E-2</v>
      </c>
      <c r="R85" s="5">
        <f t="shared" si="231"/>
        <v>2.732620356961761E-2</v>
      </c>
      <c r="S85" s="5">
        <f t="shared" si="232"/>
        <v>5.5067224680796778E-2</v>
      </c>
      <c r="T85" s="5">
        <f t="shared" si="233"/>
        <v>9.8986742407550732E-2</v>
      </c>
      <c r="U85" s="5">
        <f t="shared" si="234"/>
        <v>5.4859423832944579E-2</v>
      </c>
      <c r="V85" s="5">
        <f t="shared" si="235"/>
        <v>1.3666860927240877E-2</v>
      </c>
      <c r="W85" s="5">
        <f t="shared" si="236"/>
        <v>5.9536262492149473E-2</v>
      </c>
      <c r="X85" s="5">
        <f t="shared" si="237"/>
        <v>6.6241128126265161E-2</v>
      </c>
      <c r="Y85" s="5">
        <f t="shared" si="238"/>
        <v>3.6850541768715099E-2</v>
      </c>
      <c r="Z85" s="5">
        <f t="shared" si="239"/>
        <v>1.0134543643873789E-2</v>
      </c>
      <c r="AA85" s="5">
        <f t="shared" si="240"/>
        <v>2.0345864133534546E-2</v>
      </c>
      <c r="AB85" s="5">
        <f t="shared" si="241"/>
        <v>2.0422931800707075E-2</v>
      </c>
      <c r="AC85" s="5">
        <f t="shared" si="242"/>
        <v>1.9079495541418578E-3</v>
      </c>
      <c r="AD85" s="5">
        <f t="shared" si="243"/>
        <v>2.9880889318976613E-2</v>
      </c>
      <c r="AE85" s="5">
        <f t="shared" si="244"/>
        <v>3.3246020745189987E-2</v>
      </c>
      <c r="AF85" s="5">
        <f t="shared" si="245"/>
        <v>1.8495063577101376E-2</v>
      </c>
      <c r="AG85" s="5">
        <f t="shared" si="246"/>
        <v>6.8593146699220493E-3</v>
      </c>
      <c r="AH85" s="5">
        <f t="shared" si="247"/>
        <v>2.8189693806509584E-3</v>
      </c>
      <c r="AI85" s="5">
        <f t="shared" si="248"/>
        <v>5.659294589943225E-3</v>
      </c>
      <c r="AJ85" s="5">
        <f t="shared" si="249"/>
        <v>5.6807313118748424E-3</v>
      </c>
      <c r="AK85" s="5">
        <f t="shared" si="250"/>
        <v>3.8014994890071632E-3</v>
      </c>
      <c r="AL85" s="5">
        <f t="shared" si="251"/>
        <v>1.7046882770954032E-4</v>
      </c>
      <c r="AM85" s="5">
        <f t="shared" si="252"/>
        <v>1.19976298023164E-2</v>
      </c>
      <c r="AN85" s="5">
        <f t="shared" si="253"/>
        <v>1.3348781056780865E-2</v>
      </c>
      <c r="AO85" s="5">
        <f t="shared" si="254"/>
        <v>7.4260482544422392E-3</v>
      </c>
      <c r="AP85" s="5">
        <f t="shared" si="255"/>
        <v>2.7541187689838608E-3</v>
      </c>
      <c r="AQ85" s="5">
        <f t="shared" si="256"/>
        <v>7.6607065431453581E-4</v>
      </c>
      <c r="AR85" s="5">
        <f t="shared" si="257"/>
        <v>6.2728731738019745E-4</v>
      </c>
      <c r="AS85" s="5">
        <f t="shared" si="258"/>
        <v>1.2593268114072175E-3</v>
      </c>
      <c r="AT85" s="5">
        <f t="shared" si="259"/>
        <v>1.2640969887231571E-3</v>
      </c>
      <c r="AU85" s="5">
        <f t="shared" si="260"/>
        <v>8.4592348992837733E-4</v>
      </c>
      <c r="AV85" s="5">
        <f t="shared" si="261"/>
        <v>4.2456387278602383E-4</v>
      </c>
      <c r="AW85" s="5">
        <f t="shared" si="262"/>
        <v>1.0576952870972069E-5</v>
      </c>
      <c r="AX85" s="5">
        <f t="shared" si="263"/>
        <v>4.0143584565831463E-3</v>
      </c>
      <c r="AY85" s="5">
        <f t="shared" si="264"/>
        <v>4.466448207129969E-3</v>
      </c>
      <c r="AZ85" s="5">
        <f t="shared" si="265"/>
        <v>2.4847257417010063E-3</v>
      </c>
      <c r="BA85" s="5">
        <f t="shared" si="266"/>
        <v>9.2151701234939945E-4</v>
      </c>
      <c r="BB85" s="5">
        <f t="shared" si="267"/>
        <v>2.5632414569867724E-4</v>
      </c>
      <c r="BC85" s="5">
        <f t="shared" si="268"/>
        <v>5.7038180988672053E-5</v>
      </c>
      <c r="BD85" s="5">
        <f t="shared" si="269"/>
        <v>1.1632187909019285E-4</v>
      </c>
      <c r="BE85" s="5">
        <f t="shared" si="270"/>
        <v>2.3352498453713014E-4</v>
      </c>
      <c r="BF85" s="5">
        <f t="shared" si="271"/>
        <v>2.3440954887249865E-4</v>
      </c>
      <c r="BG85" s="5">
        <f t="shared" si="272"/>
        <v>1.5686497588689971E-4</v>
      </c>
      <c r="BH85" s="5">
        <f t="shared" si="273"/>
        <v>7.8729580700811612E-5</v>
      </c>
      <c r="BI85" s="5">
        <f t="shared" si="274"/>
        <v>3.1611119523810811E-5</v>
      </c>
      <c r="BJ85" s="8">
        <f t="shared" si="275"/>
        <v>0.57618808941642807</v>
      </c>
      <c r="BK85" s="8">
        <f t="shared" si="276"/>
        <v>0.2180407651631481</v>
      </c>
      <c r="BL85" s="8">
        <f t="shared" si="277"/>
        <v>0.19530811978666865</v>
      </c>
      <c r="BM85" s="8">
        <f t="shared" si="278"/>
        <v>0.59840802308129171</v>
      </c>
      <c r="BN85" s="8">
        <f t="shared" si="279"/>
        <v>0.39680762367456773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1.4097222222222201</v>
      </c>
      <c r="F86">
        <f>VLOOKUP(B86,home!$B$2:$E$405,3,FALSE)</f>
        <v>1.66</v>
      </c>
      <c r="G86">
        <f>VLOOKUP(C86,away!$B$2:$E$405,4,FALSE)</f>
        <v>1.3</v>
      </c>
      <c r="H86">
        <f>VLOOKUP(A86,away!$A$2:$E$405,3,FALSE)</f>
        <v>1.11805555555556</v>
      </c>
      <c r="I86">
        <f>VLOOKUP(C86,away!$B$2:$E$405,3,FALSE)</f>
        <v>0.83</v>
      </c>
      <c r="J86">
        <f>VLOOKUP(B86,home!$B$2:$E$405,4,FALSE)</f>
        <v>1.19</v>
      </c>
      <c r="K86" s="3">
        <f t="shared" si="224"/>
        <v>3.042180555555551</v>
      </c>
      <c r="L86" s="3">
        <f t="shared" si="225"/>
        <v>1.1043034722222265</v>
      </c>
      <c r="M86" s="5">
        <f t="shared" si="226"/>
        <v>1.5819941289950894E-2</v>
      </c>
      <c r="N86" s="5">
        <f t="shared" si="227"/>
        <v>4.8127117782319005E-2</v>
      </c>
      <c r="O86" s="5">
        <f t="shared" si="228"/>
        <v>1.7470016096844537E-2</v>
      </c>
      <c r="P86" s="5">
        <f t="shared" si="229"/>
        <v>5.3146943275062926E-2</v>
      </c>
      <c r="Q86" s="5">
        <f t="shared" si="230"/>
        <v>7.320569095615137E-2</v>
      </c>
      <c r="R86" s="5">
        <f t="shared" si="231"/>
        <v>9.6460997177618118E-3</v>
      </c>
      <c r="S86" s="5">
        <f t="shared" si="232"/>
        <v>4.4636663431819983E-2</v>
      </c>
      <c r="T86" s="5">
        <f t="shared" si="233"/>
        <v>8.084129870930519E-2</v>
      </c>
      <c r="U86" s="5">
        <f t="shared" si="234"/>
        <v>2.9345176998324868E-2</v>
      </c>
      <c r="V86" s="5">
        <f t="shared" si="235"/>
        <v>1.6661827667857121E-2</v>
      </c>
      <c r="W86" s="5">
        <f t="shared" si="236"/>
        <v>7.4234976527604163E-2</v>
      </c>
      <c r="X86" s="5">
        <f t="shared" si="237"/>
        <v>8.1977942339768753E-2</v>
      </c>
      <c r="Y86" s="5">
        <f t="shared" si="238"/>
        <v>4.5264263185720077E-2</v>
      </c>
      <c r="Z86" s="5">
        <f t="shared" si="239"/>
        <v>3.5507404705754013E-3</v>
      </c>
      <c r="AA86" s="5">
        <f t="shared" si="240"/>
        <v>1.0801993617408651E-2</v>
      </c>
      <c r="AB86" s="5">
        <f t="shared" si="241"/>
        <v>1.6430807472057891E-2</v>
      </c>
      <c r="AC86" s="5">
        <f t="shared" si="242"/>
        <v>3.4984532878962783E-3</v>
      </c>
      <c r="AD86" s="5">
        <f t="shared" si="243"/>
        <v>5.6459050533600043E-2</v>
      </c>
      <c r="AE86" s="5">
        <f t="shared" si="244"/>
        <v>6.2347925542624666E-2</v>
      </c>
      <c r="AF86" s="5">
        <f t="shared" si="245"/>
        <v>3.4425515331286648E-2</v>
      </c>
      <c r="AG86" s="5">
        <f t="shared" si="246"/>
        <v>1.2672072037793108E-2</v>
      </c>
      <c r="AH86" s="5">
        <f t="shared" si="247"/>
        <v>9.8027375765409944E-4</v>
      </c>
      <c r="AI86" s="5">
        <f t="shared" si="248"/>
        <v>2.982169764656675E-3</v>
      </c>
      <c r="AJ86" s="5">
        <f t="shared" si="249"/>
        <v>4.5361494357021078E-3</v>
      </c>
      <c r="AK86" s="5">
        <f t="shared" si="250"/>
        <v>4.5999285367957447E-3</v>
      </c>
      <c r="AL86" s="5">
        <f t="shared" si="251"/>
        <v>4.7012083049989144E-4</v>
      </c>
      <c r="AM86" s="5">
        <f t="shared" si="252"/>
        <v>3.4351725143689255E-2</v>
      </c>
      <c r="AN86" s="5">
        <f t="shared" si="253"/>
        <v>3.7934729352999595E-2</v>
      </c>
      <c r="AO86" s="5">
        <f t="shared" si="254"/>
        <v>2.0945726671163945E-2</v>
      </c>
      <c r="AP86" s="5">
        <f t="shared" si="255"/>
        <v>7.7101462303946783E-3</v>
      </c>
      <c r="AQ86" s="5">
        <f t="shared" si="256"/>
        <v>2.1285853133914882E-3</v>
      </c>
      <c r="AR86" s="5">
        <f t="shared" si="257"/>
        <v>2.1650394286115029E-4</v>
      </c>
      <c r="AS86" s="5">
        <f t="shared" si="258"/>
        <v>6.5864408517330136E-4</v>
      </c>
      <c r="AT86" s="5">
        <f t="shared" si="259"/>
        <v>1.0018571144729464E-3</v>
      </c>
      <c r="AU86" s="5">
        <f t="shared" si="260"/>
        <v>1.0159434110315294E-3</v>
      </c>
      <c r="AV86" s="5">
        <f t="shared" si="261"/>
        <v>7.7267082264622505E-4</v>
      </c>
      <c r="AW86" s="5">
        <f t="shared" si="262"/>
        <v>4.3871291325479779E-5</v>
      </c>
      <c r="AX86" s="5">
        <f t="shared" si="263"/>
        <v>1.741735838032003E-2</v>
      </c>
      <c r="AY86" s="5">
        <f t="shared" si="264"/>
        <v>1.92340493363263E-2</v>
      </c>
      <c r="AZ86" s="5">
        <f t="shared" si="265"/>
        <v>1.0620113733499378E-2</v>
      </c>
      <c r="BA86" s="5">
        <f t="shared" si="266"/>
        <v>3.9092761570994373E-3</v>
      </c>
      <c r="BB86" s="5">
        <f t="shared" si="267"/>
        <v>1.0792568085401177E-3</v>
      </c>
      <c r="BC86" s="5">
        <f t="shared" si="268"/>
        <v>2.3836540821806616E-4</v>
      </c>
      <c r="BD86" s="5">
        <f t="shared" si="269"/>
        <v>3.9847675975228429E-5</v>
      </c>
      <c r="BE86" s="5">
        <f t="shared" si="270"/>
        <v>1.2122382503591799E-4</v>
      </c>
      <c r="BF86" s="5">
        <f t="shared" si="271"/>
        <v>1.8439238169716904E-4</v>
      </c>
      <c r="BG86" s="5">
        <f t="shared" si="272"/>
        <v>1.8698497273056828E-4</v>
      </c>
      <c r="BH86" s="5">
        <f t="shared" si="273"/>
        <v>1.4221051205550497E-4</v>
      </c>
      <c r="BI86" s="5">
        <f t="shared" si="274"/>
        <v>8.6526010914171074E-5</v>
      </c>
      <c r="BJ86" s="8">
        <f t="shared" si="275"/>
        <v>0.72512518548181526</v>
      </c>
      <c r="BK86" s="8">
        <f t="shared" si="276"/>
        <v>0.15346799911941339</v>
      </c>
      <c r="BL86" s="8">
        <f t="shared" si="277"/>
        <v>0.1012194201518001</v>
      </c>
      <c r="BM86" s="8">
        <f t="shared" si="278"/>
        <v>0.7467573580605128</v>
      </c>
      <c r="BN86" s="8">
        <f t="shared" si="279"/>
        <v>0.21741580911809055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1.4097222222222201</v>
      </c>
      <c r="F87">
        <f>VLOOKUP(B87,home!$B$2:$E$405,3,FALSE)</f>
        <v>0.35</v>
      </c>
      <c r="G87">
        <f>VLOOKUP(C87,away!$B$2:$E$405,4,FALSE)</f>
        <v>1.06</v>
      </c>
      <c r="H87">
        <f>VLOOKUP(A87,away!$A$2:$E$405,3,FALSE)</f>
        <v>1.11805555555556</v>
      </c>
      <c r="I87">
        <f>VLOOKUP(C87,away!$B$2:$E$405,3,FALSE)</f>
        <v>0.95</v>
      </c>
      <c r="J87">
        <f>VLOOKUP(B87,home!$B$2:$E$405,4,FALSE)</f>
        <v>0.89</v>
      </c>
      <c r="K87" s="3">
        <f t="shared" si="224"/>
        <v>0.52300694444444362</v>
      </c>
      <c r="L87" s="3">
        <f t="shared" si="225"/>
        <v>0.94531597222222596</v>
      </c>
      <c r="M87" s="5">
        <f t="shared" si="226"/>
        <v>0.23031141291186097</v>
      </c>
      <c r="N87" s="5">
        <f t="shared" si="227"/>
        <v>0.12045446833771499</v>
      </c>
      <c r="O87" s="5">
        <f t="shared" si="228"/>
        <v>0.21771705721065032</v>
      </c>
      <c r="P87" s="5">
        <f t="shared" si="229"/>
        <v>0.11386753284517835</v>
      </c>
      <c r="Q87" s="5">
        <f t="shared" si="230"/>
        <v>3.1499261714994148E-2</v>
      </c>
      <c r="R87" s="5">
        <f t="shared" si="231"/>
        <v>0.10290570580322395</v>
      </c>
      <c r="S87" s="5">
        <f t="shared" si="232"/>
        <v>1.4074221151612802E-2</v>
      </c>
      <c r="T87" s="5">
        <f t="shared" si="233"/>
        <v>2.977675521239203E-2</v>
      </c>
      <c r="U87" s="5">
        <f t="shared" si="234"/>
        <v>5.3820398758043009E-2</v>
      </c>
      <c r="V87" s="5">
        <f t="shared" si="235"/>
        <v>7.7315454419335419E-4</v>
      </c>
      <c r="W87" s="5">
        <f t="shared" si="236"/>
        <v>5.491444207271645E-3</v>
      </c>
      <c r="X87" s="5">
        <f t="shared" si="237"/>
        <v>5.1911499197011051E-3</v>
      </c>
      <c r="Y87" s="5">
        <f t="shared" si="238"/>
        <v>2.45363846664679E-3</v>
      </c>
      <c r="Z87" s="5">
        <f t="shared" si="239"/>
        <v>3.2426135776196338E-2</v>
      </c>
      <c r="AA87" s="5">
        <f t="shared" si="240"/>
        <v>1.6959094192449106E-2</v>
      </c>
      <c r="AB87" s="5">
        <f t="shared" si="241"/>
        <v>4.4348620170691581E-3</v>
      </c>
      <c r="AC87" s="5">
        <f t="shared" si="242"/>
        <v>2.3890804884099217E-5</v>
      </c>
      <c r="AD87" s="5">
        <f t="shared" si="243"/>
        <v>7.180158638580707E-4</v>
      </c>
      <c r="AE87" s="5">
        <f t="shared" si="244"/>
        <v>6.7875186441397346E-4</v>
      </c>
      <c r="AF87" s="5">
        <f t="shared" si="245"/>
        <v>3.208174893030719E-4</v>
      </c>
      <c r="AG87" s="5">
        <f t="shared" si="246"/>
        <v>1.0109129893547568E-4</v>
      </c>
      <c r="AH87" s="5">
        <f t="shared" si="247"/>
        <v>7.6632360166712368E-3</v>
      </c>
      <c r="AI87" s="5">
        <f t="shared" si="248"/>
        <v>4.0079256536358337E-3</v>
      </c>
      <c r="AJ87" s="5">
        <f t="shared" si="249"/>
        <v>1.0480864748342884E-3</v>
      </c>
      <c r="AK87" s="5">
        <f t="shared" si="250"/>
        <v>1.8271883490554315E-4</v>
      </c>
      <c r="AL87" s="5">
        <f t="shared" si="251"/>
        <v>4.7247107304734313E-7</v>
      </c>
      <c r="AM87" s="5">
        <f t="shared" si="252"/>
        <v>7.5105456603809457E-5</v>
      </c>
      <c r="AN87" s="5">
        <f t="shared" si="253"/>
        <v>7.0998387728624327E-5</v>
      </c>
      <c r="AO87" s="5">
        <f t="shared" si="254"/>
        <v>3.3557954960947529E-5</v>
      </c>
      <c r="AP87" s="5">
        <f t="shared" si="255"/>
        <v>1.0574290273232597E-5</v>
      </c>
      <c r="AQ87" s="5">
        <f t="shared" si="256"/>
        <v>2.4990113725502249E-6</v>
      </c>
      <c r="AR87" s="5">
        <f t="shared" si="257"/>
        <v>1.4488358810935899E-3</v>
      </c>
      <c r="AS87" s="5">
        <f t="shared" si="258"/>
        <v>7.5775122717223185E-4</v>
      </c>
      <c r="AT87" s="5">
        <f t="shared" si="259"/>
        <v>1.9815457698618821E-4</v>
      </c>
      <c r="AU87" s="5">
        <f t="shared" si="260"/>
        <v>3.4545406612409191E-5</v>
      </c>
      <c r="AV87" s="5">
        <f t="shared" si="261"/>
        <v>4.5168718892367515E-6</v>
      </c>
      <c r="AW87" s="5">
        <f t="shared" si="262"/>
        <v>6.4886922194732483E-9</v>
      </c>
      <c r="AX87" s="5">
        <f t="shared" si="263"/>
        <v>6.5467792282438559E-6</v>
      </c>
      <c r="AY87" s="5">
        <f t="shared" si="264"/>
        <v>6.1887749710716131E-6</v>
      </c>
      <c r="AZ87" s="5">
        <f t="shared" si="265"/>
        <v>2.9251739143215701E-6</v>
      </c>
      <c r="BA87" s="5">
        <f t="shared" si="266"/>
        <v>9.2173787424532992E-7</v>
      </c>
      <c r="BB87" s="5">
        <f t="shared" si="267"/>
        <v>2.1783338368156797E-7</v>
      </c>
      <c r="BC87" s="5">
        <f t="shared" si="268"/>
        <v>4.1184275375479731E-8</v>
      </c>
      <c r="BD87" s="5">
        <f t="shared" si="269"/>
        <v>2.2826794992107199E-4</v>
      </c>
      <c r="BE87" s="5">
        <f t="shared" si="270"/>
        <v>1.1938572300281714E-4</v>
      </c>
      <c r="BF87" s="5">
        <f t="shared" si="271"/>
        <v>3.1219781098997061E-5</v>
      </c>
      <c r="BG87" s="5">
        <f t="shared" si="272"/>
        <v>5.4427207729369488E-6</v>
      </c>
      <c r="BH87" s="5">
        <f t="shared" si="273"/>
        <v>7.1164519022951355E-7</v>
      </c>
      <c r="BI87" s="5">
        <f t="shared" si="274"/>
        <v>7.443907529410456E-8</v>
      </c>
      <c r="BJ87" s="8">
        <f t="shared" si="275"/>
        <v>0.19689497095981739</v>
      </c>
      <c r="BK87" s="8">
        <f t="shared" si="276"/>
        <v>0.35905687350377363</v>
      </c>
      <c r="BL87" s="8">
        <f t="shared" si="277"/>
        <v>0.41156799118429749</v>
      </c>
      <c r="BM87" s="8">
        <f t="shared" si="278"/>
        <v>0.18318435031418326</v>
      </c>
      <c r="BN87" s="8">
        <f t="shared" si="279"/>
        <v>0.81675543882362289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1.4097222222222201</v>
      </c>
      <c r="F88">
        <f>VLOOKUP(B88,home!$B$2:$E$405,3,FALSE)</f>
        <v>0.59</v>
      </c>
      <c r="G88">
        <f>VLOOKUP(C88,away!$B$2:$E$405,4,FALSE)</f>
        <v>1.06</v>
      </c>
      <c r="H88">
        <f>VLOOKUP(A88,away!$A$2:$E$405,3,FALSE)</f>
        <v>1.11805555555556</v>
      </c>
      <c r="I88">
        <f>VLOOKUP(C88,away!$B$2:$E$405,3,FALSE)</f>
        <v>0.47</v>
      </c>
      <c r="J88">
        <f>VLOOKUP(B88,home!$B$2:$E$405,4,FALSE)</f>
        <v>1.49</v>
      </c>
      <c r="K88" s="3">
        <f t="shared" si="224"/>
        <v>0.88164027777777643</v>
      </c>
      <c r="L88" s="3">
        <f t="shared" si="225"/>
        <v>0.78297430555555869</v>
      </c>
      <c r="M88" s="5">
        <f t="shared" si="226"/>
        <v>0.18926358926830944</v>
      </c>
      <c r="N88" s="5">
        <f t="shared" si="227"/>
        <v>0.1668624034157313</v>
      </c>
      <c r="O88" s="5">
        <f t="shared" si="228"/>
        <v>0.14818852737430707</v>
      </c>
      <c r="P88" s="5">
        <f t="shared" si="229"/>
        <v>0.13064897443776369</v>
      </c>
      <c r="Q88" s="5">
        <f t="shared" si="230"/>
        <v>7.3556307849056354E-2</v>
      </c>
      <c r="R88" s="5">
        <f t="shared" si="231"/>
        <v>5.8013904656099478E-2</v>
      </c>
      <c r="S88" s="5">
        <f t="shared" si="232"/>
        <v>2.2546801774747799E-2</v>
      </c>
      <c r="T88" s="5">
        <f t="shared" si="233"/>
        <v>5.7592699057345792E-2</v>
      </c>
      <c r="U88" s="5">
        <f t="shared" si="234"/>
        <v>5.1147395015976975E-2</v>
      </c>
      <c r="V88" s="5">
        <f t="shared" si="235"/>
        <v>1.729343915488713E-3</v>
      </c>
      <c r="W88" s="5">
        <f t="shared" si="236"/>
        <v>2.1616734561449902E-2</v>
      </c>
      <c r="X88" s="5">
        <f t="shared" si="237"/>
        <v>1.692534773163008E-2</v>
      </c>
      <c r="Y88" s="5">
        <f t="shared" si="238"/>
        <v>6.6260561932297056E-3</v>
      </c>
      <c r="Z88" s="5">
        <f t="shared" si="239"/>
        <v>1.5141132236891966E-2</v>
      </c>
      <c r="AA88" s="5">
        <f t="shared" si="240"/>
        <v>1.3349032031203476E-2</v>
      </c>
      <c r="AB88" s="5">
        <f t="shared" si="241"/>
        <v>5.884522154027334E-3</v>
      </c>
      <c r="AC88" s="5">
        <f t="shared" si="242"/>
        <v>7.4610563593562965E-5</v>
      </c>
      <c r="AD88" s="5">
        <f t="shared" si="243"/>
        <v>4.7645459658512863E-3</v>
      </c>
      <c r="AE88" s="5">
        <f t="shared" si="244"/>
        <v>3.7305170688999496E-3</v>
      </c>
      <c r="AF88" s="5">
        <f t="shared" si="245"/>
        <v>1.4604495056925479E-3</v>
      </c>
      <c r="AG88" s="5">
        <f t="shared" si="246"/>
        <v>3.8116481250619402E-4</v>
      </c>
      <c r="AH88" s="5">
        <f t="shared" si="247"/>
        <v>2.9637793746263414E-3</v>
      </c>
      <c r="AI88" s="5">
        <f t="shared" si="248"/>
        <v>2.6129872711176121E-3</v>
      </c>
      <c r="AJ88" s="5">
        <f t="shared" si="249"/>
        <v>1.1518574117689625E-3</v>
      </c>
      <c r="AK88" s="5">
        <f t="shared" si="250"/>
        <v>3.3850796282412635E-4</v>
      </c>
      <c r="AL88" s="5">
        <f t="shared" si="251"/>
        <v>2.0601519084378358E-6</v>
      </c>
      <c r="AM88" s="5">
        <f t="shared" si="252"/>
        <v>8.4012312576362273E-4</v>
      </c>
      <c r="AN88" s="5">
        <f t="shared" si="253"/>
        <v>6.577948209759378E-4</v>
      </c>
      <c r="AO88" s="5">
        <f t="shared" si="254"/>
        <v>2.5751822157583893E-4</v>
      </c>
      <c r="AP88" s="5">
        <f t="shared" si="255"/>
        <v>6.7210050235415019E-5</v>
      </c>
      <c r="AQ88" s="5">
        <f t="shared" si="256"/>
        <v>1.3155935602357067E-5</v>
      </c>
      <c r="AR88" s="5">
        <f t="shared" si="257"/>
        <v>4.6411261953358972E-4</v>
      </c>
      <c r="AS88" s="5">
        <f t="shared" si="258"/>
        <v>4.0918037880576549E-4</v>
      </c>
      <c r="AT88" s="5">
        <f t="shared" si="259"/>
        <v>1.8037495141576542E-4</v>
      </c>
      <c r="AU88" s="5">
        <f t="shared" si="260"/>
        <v>5.3008607423449462E-5</v>
      </c>
      <c r="AV88" s="5">
        <f t="shared" si="261"/>
        <v>1.1683630843355769E-5</v>
      </c>
      <c r="AW88" s="5">
        <f t="shared" si="262"/>
        <v>3.9503509227521897E-8</v>
      </c>
      <c r="AX88" s="5">
        <f t="shared" si="263"/>
        <v>1.2344773099429564E-4</v>
      </c>
      <c r="AY88" s="5">
        <f t="shared" si="264"/>
        <v>9.665640144766804E-5</v>
      </c>
      <c r="AZ88" s="5">
        <f t="shared" si="265"/>
        <v>3.7839739400493586E-5</v>
      </c>
      <c r="BA88" s="5">
        <f t="shared" si="266"/>
        <v>9.8758478931682618E-6</v>
      </c>
      <c r="BB88" s="5">
        <f t="shared" si="267"/>
        <v>1.9331337864814363E-6</v>
      </c>
      <c r="BC88" s="5">
        <f t="shared" si="268"/>
        <v>3.0271881680325817E-7</v>
      </c>
      <c r="BD88" s="5">
        <f t="shared" si="269"/>
        <v>6.0564709329813919E-5</v>
      </c>
      <c r="BE88" s="5">
        <f t="shared" si="270"/>
        <v>5.3396287157067427E-5</v>
      </c>
      <c r="BF88" s="5">
        <f t="shared" si="271"/>
        <v>2.3538158720729421E-5</v>
      </c>
      <c r="BG88" s="5">
        <f t="shared" si="272"/>
        <v>6.9173962643070935E-6</v>
      </c>
      <c r="BH88" s="5">
        <f t="shared" si="273"/>
        <v>1.5246637909906645E-6</v>
      </c>
      <c r="BI88" s="5">
        <f t="shared" si="274"/>
        <v>2.688410016413455E-7</v>
      </c>
      <c r="BJ88" s="8">
        <f t="shared" si="275"/>
        <v>0.35562208388788524</v>
      </c>
      <c r="BK88" s="8">
        <f t="shared" si="276"/>
        <v>0.34436203651325931</v>
      </c>
      <c r="BL88" s="8">
        <f t="shared" si="277"/>
        <v>0.28491508349623795</v>
      </c>
      <c r="BM88" s="8">
        <f t="shared" si="278"/>
        <v>0.23341001223506846</v>
      </c>
      <c r="BN88" s="8">
        <f t="shared" si="279"/>
        <v>0.76653370700126733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1.4097222222222201</v>
      </c>
      <c r="F89">
        <f>VLOOKUP(B89,home!$B$2:$E$405,3,FALSE)</f>
        <v>0.59</v>
      </c>
      <c r="G89">
        <f>VLOOKUP(C89,away!$B$2:$E$405,4,FALSE)</f>
        <v>0.59</v>
      </c>
      <c r="H89">
        <f>VLOOKUP(A89,away!$A$2:$E$405,3,FALSE)</f>
        <v>1.11805555555556</v>
      </c>
      <c r="I89">
        <f>VLOOKUP(C89,away!$B$2:$E$405,3,FALSE)</f>
        <v>0.83</v>
      </c>
      <c r="J89">
        <f>VLOOKUP(B89,home!$B$2:$E$405,4,FALSE)</f>
        <v>0.45</v>
      </c>
      <c r="K89" s="3">
        <f t="shared" si="224"/>
        <v>0.49072430555555474</v>
      </c>
      <c r="L89" s="3">
        <f t="shared" si="225"/>
        <v>0.41759375000000165</v>
      </c>
      <c r="M89" s="5">
        <f t="shared" si="226"/>
        <v>0.40320181709320541</v>
      </c>
      <c r="N89" s="5">
        <f t="shared" si="227"/>
        <v>0.19786093169180105</v>
      </c>
      <c r="O89" s="5">
        <f t="shared" si="228"/>
        <v>0.16837455880676638</v>
      </c>
      <c r="P89" s="5">
        <f t="shared" si="229"/>
        <v>8.2625488443673373E-2</v>
      </c>
      <c r="Q89" s="5">
        <f t="shared" si="230"/>
        <v>4.8547584150517048E-2</v>
      </c>
      <c r="R89" s="5">
        <f t="shared" si="231"/>
        <v>3.5156081708356691E-2</v>
      </c>
      <c r="S89" s="5">
        <f t="shared" si="232"/>
        <v>4.2329740660478317E-3</v>
      </c>
      <c r="T89" s="5">
        <f t="shared" si="233"/>
        <v>2.0273167718855057E-2</v>
      </c>
      <c r="U89" s="5">
        <f t="shared" si="234"/>
        <v>1.7251943782387681E-2</v>
      </c>
      <c r="V89" s="5">
        <f t="shared" si="235"/>
        <v>9.6381716701262476E-5</v>
      </c>
      <c r="W89" s="5">
        <f t="shared" si="236"/>
        <v>7.9411598395541117E-3</v>
      </c>
      <c r="X89" s="5">
        <f t="shared" si="237"/>
        <v>3.316178716748813E-3</v>
      </c>
      <c r="Y89" s="5">
        <f t="shared" si="238"/>
        <v>6.9240775299866508E-4</v>
      </c>
      <c r="Z89" s="5">
        <f t="shared" si="239"/>
        <v>4.8936533319663784E-3</v>
      </c>
      <c r="AA89" s="5">
        <f t="shared" si="240"/>
        <v>2.4014346329588277E-3</v>
      </c>
      <c r="AB89" s="5">
        <f t="shared" si="241"/>
        <v>5.8922117129788952E-4</v>
      </c>
      <c r="AC89" s="5">
        <f t="shared" si="242"/>
        <v>1.2344293356756922E-6</v>
      </c>
      <c r="AD89" s="5">
        <f t="shared" si="243"/>
        <v>9.7423003689271293E-4</v>
      </c>
      <c r="AE89" s="5">
        <f t="shared" si="244"/>
        <v>4.0683237446866792E-4</v>
      </c>
      <c r="AF89" s="5">
        <f t="shared" si="245"/>
        <v>8.4945328437887978E-5</v>
      </c>
      <c r="AG89" s="5">
        <f t="shared" si="246"/>
        <v>1.1824212749119808E-5</v>
      </c>
      <c r="AH89" s="5">
        <f t="shared" si="247"/>
        <v>5.1088976152396058E-4</v>
      </c>
      <c r="AI89" s="5">
        <f t="shared" si="248"/>
        <v>2.5070602343928855E-4</v>
      </c>
      <c r="AJ89" s="5">
        <f t="shared" si="249"/>
        <v>6.1513769625419742E-5</v>
      </c>
      <c r="AK89" s="5">
        <f t="shared" si="250"/>
        <v>1.0062100627179494E-5</v>
      </c>
      <c r="AL89" s="5">
        <f t="shared" si="251"/>
        <v>1.0118538407858993E-8</v>
      </c>
      <c r="AM89" s="5">
        <f t="shared" si="252"/>
        <v>9.5615671661107847E-5</v>
      </c>
      <c r="AN89" s="5">
        <f t="shared" si="253"/>
        <v>3.9928506887730914E-5</v>
      </c>
      <c r="AO89" s="5">
        <f t="shared" si="254"/>
        <v>8.336947461574223E-6</v>
      </c>
      <c r="AP89" s="5">
        <f t="shared" si="255"/>
        <v>1.1604857180105915E-6</v>
      </c>
      <c r="AQ89" s="5">
        <f t="shared" si="256"/>
        <v>1.2115289570137183E-7</v>
      </c>
      <c r="AR89" s="5">
        <f t="shared" si="257"/>
        <v>4.2668874270279475E-5</v>
      </c>
      <c r="AS89" s="5">
        <f t="shared" si="258"/>
        <v>2.0938653695120178E-5</v>
      </c>
      <c r="AT89" s="5">
        <f t="shared" si="259"/>
        <v>5.1375531469030487E-6</v>
      </c>
      <c r="AU89" s="5">
        <f t="shared" si="260"/>
        <v>8.4037406675625122E-7</v>
      </c>
      <c r="AV89" s="5">
        <f t="shared" si="261"/>
        <v>1.0309799507896468E-7</v>
      </c>
      <c r="AW89" s="5">
        <f t="shared" si="262"/>
        <v>5.7597925657010617E-11</v>
      </c>
      <c r="AX89" s="5">
        <f t="shared" si="263"/>
        <v>7.8201556793541749E-6</v>
      </c>
      <c r="AY89" s="5">
        <f t="shared" si="264"/>
        <v>3.2656481357253206E-6</v>
      </c>
      <c r="AZ89" s="5">
        <f t="shared" si="265"/>
        <v>6.8185712558902543E-7</v>
      </c>
      <c r="BA89" s="5">
        <f t="shared" si="266"/>
        <v>9.4913091346314407E-8</v>
      </c>
      <c r="BB89" s="5">
        <f t="shared" si="267"/>
        <v>9.9087784348500325E-9</v>
      </c>
      <c r="BC89" s="5">
        <f t="shared" si="268"/>
        <v>8.2756878890563494E-10</v>
      </c>
      <c r="BD89" s="5">
        <f t="shared" si="269"/>
        <v>2.9697092024674303E-6</v>
      </c>
      <c r="BE89" s="5">
        <f t="shared" si="270"/>
        <v>1.4573084860827704E-6</v>
      </c>
      <c r="BF89" s="5">
        <f t="shared" si="271"/>
        <v>3.5756834740659204E-7</v>
      </c>
      <c r="BG89" s="5">
        <f t="shared" si="272"/>
        <v>5.8489159656582416E-8</v>
      </c>
      <c r="BH89" s="5">
        <f t="shared" si="273"/>
        <v>7.175513063751093E-9</v>
      </c>
      <c r="BI89" s="5">
        <f t="shared" si="274"/>
        <v>7.0423973304281353E-10</v>
      </c>
      <c r="BJ89" s="8">
        <f t="shared" si="275"/>
        <v>0.28026629789802654</v>
      </c>
      <c r="BK89" s="8">
        <f t="shared" si="276"/>
        <v>0.49016117151563776</v>
      </c>
      <c r="BL89" s="8">
        <f t="shared" si="277"/>
        <v>0.2246809512651059</v>
      </c>
      <c r="BM89" s="8">
        <f t="shared" si="278"/>
        <v>6.423234652587867E-2</v>
      </c>
      <c r="BN89" s="8">
        <f t="shared" si="279"/>
        <v>0.93576646189432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1.4097222222222201</v>
      </c>
      <c r="F90">
        <f>VLOOKUP(B90,home!$B$2:$E$405,3,FALSE)</f>
        <v>1.3</v>
      </c>
      <c r="G90">
        <f>VLOOKUP(C90,away!$B$2:$E$405,4,FALSE)</f>
        <v>2.13</v>
      </c>
      <c r="H90">
        <f>VLOOKUP(A90,away!$A$2:$E$405,3,FALSE)</f>
        <v>1.11805555555556</v>
      </c>
      <c r="I90">
        <f>VLOOKUP(C90,away!$B$2:$E$405,3,FALSE)</f>
        <v>0.35</v>
      </c>
      <c r="J90">
        <f>VLOOKUP(B90,home!$B$2:$E$405,4,FALSE)</f>
        <v>1.19</v>
      </c>
      <c r="K90" s="3">
        <f t="shared" si="224"/>
        <v>3.9035208333333276</v>
      </c>
      <c r="L90" s="3">
        <f t="shared" si="225"/>
        <v>0.46567013888889069</v>
      </c>
      <c r="M90" s="5">
        <f t="shared" si="226"/>
        <v>1.2661479914447578E-2</v>
      </c>
      <c r="N90" s="5">
        <f t="shared" si="227"/>
        <v>4.9424350626877604E-2</v>
      </c>
      <c r="O90" s="5">
        <f t="shared" si="228"/>
        <v>5.8960731102997042E-3</v>
      </c>
      <c r="P90" s="5">
        <f t="shared" si="229"/>
        <v>2.3015444220911327E-2</v>
      </c>
      <c r="Q90" s="5">
        <f t="shared" si="230"/>
        <v>9.646449117299391E-2</v>
      </c>
      <c r="R90" s="5">
        <f t="shared" si="231"/>
        <v>1.3728125920861583E-3</v>
      </c>
      <c r="S90" s="5">
        <f t="shared" si="232"/>
        <v>1.0459098704596251E-2</v>
      </c>
      <c r="T90" s="5">
        <f t="shared" si="233"/>
        <v>4.4920633002374248E-2</v>
      </c>
      <c r="U90" s="5">
        <f t="shared" si="234"/>
        <v>5.3588025534706462E-3</v>
      </c>
      <c r="V90" s="5">
        <f t="shared" si="235"/>
        <v>2.1124509971554017E-3</v>
      </c>
      <c r="W90" s="5">
        <f t="shared" si="236"/>
        <v>0.1255170503235602</v>
      </c>
      <c r="X90" s="5">
        <f t="shared" si="237"/>
        <v>5.8449542257096164E-2</v>
      </c>
      <c r="Y90" s="5">
        <f t="shared" si="238"/>
        <v>1.3609103230427027E-2</v>
      </c>
      <c r="Z90" s="5">
        <f t="shared" si="239"/>
        <v>2.1309261014172646E-4</v>
      </c>
      <c r="AA90" s="5">
        <f t="shared" si="240"/>
        <v>8.3181144311760599E-4</v>
      </c>
      <c r="AB90" s="5">
        <f t="shared" si="241"/>
        <v>1.6234966488073176E-3</v>
      </c>
      <c r="AC90" s="5">
        <f t="shared" si="242"/>
        <v>2.3999464528906095E-4</v>
      </c>
      <c r="AD90" s="5">
        <f t="shared" si="243"/>
        <v>0.12248960521914126</v>
      </c>
      <c r="AE90" s="5">
        <f t="shared" si="244"/>
        <v>5.7039751474842901E-2</v>
      </c>
      <c r="AF90" s="5">
        <f t="shared" si="245"/>
        <v>1.328085449573895E-2</v>
      </c>
      <c r="AG90" s="5">
        <f t="shared" si="246"/>
        <v>2.0614991191979684E-3</v>
      </c>
      <c r="AH90" s="5">
        <f t="shared" si="247"/>
        <v>2.4807716340223499E-5</v>
      </c>
      <c r="AI90" s="5">
        <f t="shared" si="248"/>
        <v>9.6837437561486049E-5</v>
      </c>
      <c r="AJ90" s="5">
        <f t="shared" si="249"/>
        <v>1.8900347748393806E-4</v>
      </c>
      <c r="AK90" s="5">
        <f t="shared" si="250"/>
        <v>2.4592633731033287E-4</v>
      </c>
      <c r="AL90" s="5">
        <f t="shared" si="251"/>
        <v>1.7450040309000567E-5</v>
      </c>
      <c r="AM90" s="5">
        <f t="shared" si="252"/>
        <v>9.5628145167938466E-2</v>
      </c>
      <c r="AN90" s="5">
        <f t="shared" si="253"/>
        <v>4.4531171642040915E-2</v>
      </c>
      <c r="AO90" s="5">
        <f t="shared" si="254"/>
        <v>1.036841844171711E-2</v>
      </c>
      <c r="AP90" s="5">
        <f t="shared" si="255"/>
        <v>1.6094209519375141E-3</v>
      </c>
      <c r="AQ90" s="5">
        <f t="shared" si="256"/>
        <v>1.8736481955485823E-4</v>
      </c>
      <c r="AR90" s="5">
        <f t="shared" si="257"/>
        <v>2.3104425427336177E-6</v>
      </c>
      <c r="AS90" s="5">
        <f t="shared" si="258"/>
        <v>9.0188605997803046E-6</v>
      </c>
      <c r="AT90" s="5">
        <f t="shared" si="259"/>
        <v>1.7602655122085763E-5</v>
      </c>
      <c r="AU90" s="5">
        <f t="shared" si="260"/>
        <v>2.2904110330347793E-5</v>
      </c>
      <c r="AV90" s="5">
        <f t="shared" si="261"/>
        <v>2.235166796086943E-5</v>
      </c>
      <c r="AW90" s="5">
        <f t="shared" si="262"/>
        <v>8.811073518923525E-7</v>
      </c>
      <c r="AX90" s="5">
        <f t="shared" si="263"/>
        <v>6.2214409486011917E-2</v>
      </c>
      <c r="AY90" s="5">
        <f t="shared" si="264"/>
        <v>2.8971392706241491E-2</v>
      </c>
      <c r="AZ90" s="5">
        <f t="shared" si="265"/>
        <v>6.7455562326600342E-3</v>
      </c>
      <c r="BA90" s="5">
        <f t="shared" si="266"/>
        <v>1.0470680359152067E-3</v>
      </c>
      <c r="BB90" s="5">
        <f t="shared" si="267"/>
        <v>1.2189707942768809E-4</v>
      </c>
      <c r="BC90" s="5">
        <f t="shared" si="268"/>
        <v>1.1352765981448338E-5</v>
      </c>
      <c r="BD90" s="5">
        <f t="shared" si="269"/>
        <v>1.7931734996159403E-7</v>
      </c>
      <c r="BE90" s="5">
        <f t="shared" si="270"/>
        <v>6.9996901135320554E-7</v>
      </c>
      <c r="BF90" s="5">
        <f t="shared" si="271"/>
        <v>1.3661718092524851E-6</v>
      </c>
      <c r="BG90" s="5">
        <f t="shared" si="272"/>
        <v>1.7776267064432534E-6</v>
      </c>
      <c r="BH90" s="5">
        <f t="shared" si="273"/>
        <v>1.7347507206227372E-6</v>
      </c>
      <c r="BI90" s="5">
        <f t="shared" si="274"/>
        <v>1.3543271157181707E-6</v>
      </c>
      <c r="BJ90" s="8">
        <f t="shared" si="275"/>
        <v>0.8346930782516766</v>
      </c>
      <c r="BK90" s="8">
        <f t="shared" si="276"/>
        <v>7.7477311228950102E-2</v>
      </c>
      <c r="BL90" s="8">
        <f t="shared" si="277"/>
        <v>1.5720871215746585E-2</v>
      </c>
      <c r="BM90" s="8">
        <f t="shared" si="278"/>
        <v>0.71029919007000919</v>
      </c>
      <c r="BN90" s="8">
        <f t="shared" si="279"/>
        <v>0.18883465163761629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1.4097222222222201</v>
      </c>
      <c r="F91">
        <f>VLOOKUP(B91,home!$B$2:$E$405,3,FALSE)</f>
        <v>0.83</v>
      </c>
      <c r="G91">
        <f>VLOOKUP(C91,away!$B$2:$E$405,4,FALSE)</f>
        <v>1.06</v>
      </c>
      <c r="H91">
        <f>VLOOKUP(A91,away!$A$2:$E$405,3,FALSE)</f>
        <v>1.11805555555556</v>
      </c>
      <c r="I91">
        <f>VLOOKUP(C91,away!$B$2:$E$405,3,FALSE)</f>
        <v>0.47</v>
      </c>
      <c r="J91">
        <f>VLOOKUP(B91,home!$B$2:$E$405,4,FALSE)</f>
        <v>1.04</v>
      </c>
      <c r="K91" s="3">
        <f t="shared" si="224"/>
        <v>1.2402736111111092</v>
      </c>
      <c r="L91" s="3">
        <f t="shared" si="225"/>
        <v>0.5465055555555578</v>
      </c>
      <c r="M91" s="5">
        <f t="shared" si="226"/>
        <v>0.16749878748032213</v>
      </c>
      <c r="N91" s="5">
        <f t="shared" si="227"/>
        <v>0.20774432600495138</v>
      </c>
      <c r="O91" s="5">
        <f t="shared" si="228"/>
        <v>9.1539017906815734E-2</v>
      </c>
      <c r="P91" s="5">
        <f t="shared" si="229"/>
        <v>0.11353342829685086</v>
      </c>
      <c r="Q91" s="5">
        <f t="shared" si="230"/>
        <v>0.12882990270100231</v>
      </c>
      <c r="R91" s="5">
        <f t="shared" si="231"/>
        <v>2.5013290918087242E-2</v>
      </c>
      <c r="S91" s="5">
        <f t="shared" si="232"/>
        <v>1.9238705447868518E-2</v>
      </c>
      <c r="T91" s="5">
        <f t="shared" si="233"/>
        <v>7.040625754777971E-2</v>
      </c>
      <c r="U91" s="5">
        <f t="shared" si="234"/>
        <v>3.102332465274878E-2</v>
      </c>
      <c r="V91" s="5">
        <f t="shared" si="235"/>
        <v>1.4489233811759972E-3</v>
      </c>
      <c r="W91" s="5">
        <f t="shared" si="236"/>
        <v>5.3261442880688299E-2</v>
      </c>
      <c r="X91" s="5">
        <f t="shared" si="237"/>
        <v>2.9107674431201162E-2</v>
      </c>
      <c r="Y91" s="5">
        <f t="shared" si="238"/>
        <v>7.9537528929769473E-3</v>
      </c>
      <c r="Z91" s="5">
        <f t="shared" si="239"/>
        <v>4.5566341498206858E-3</v>
      </c>
      <c r="AA91" s="5">
        <f t="shared" si="240"/>
        <v>5.6514730915103008E-3</v>
      </c>
      <c r="AB91" s="5">
        <f t="shared" si="241"/>
        <v>3.5046864696523733E-3</v>
      </c>
      <c r="AC91" s="5">
        <f t="shared" si="242"/>
        <v>6.1381503591369886E-5</v>
      </c>
      <c r="AD91" s="5">
        <f t="shared" si="243"/>
        <v>1.6514690523654851E-2</v>
      </c>
      <c r="AE91" s="5">
        <f t="shared" si="244"/>
        <v>9.0253701194580975E-3</v>
      </c>
      <c r="AF91" s="5">
        <f t="shared" si="245"/>
        <v>2.4662074556144895E-3</v>
      </c>
      <c r="AG91" s="5">
        <f t="shared" si="246"/>
        <v>4.4926535854861833E-4</v>
      </c>
      <c r="AH91" s="5">
        <f t="shared" si="247"/>
        <v>6.2255646937779512E-4</v>
      </c>
      <c r="AI91" s="5">
        <f t="shared" si="248"/>
        <v>7.7214036039578065E-4</v>
      </c>
      <c r="AJ91" s="5">
        <f t="shared" si="249"/>
        <v>4.788326565363542E-4</v>
      </c>
      <c r="AK91" s="5">
        <f t="shared" si="250"/>
        <v>1.979611693467564E-4</v>
      </c>
      <c r="AL91" s="5">
        <f t="shared" si="251"/>
        <v>1.6642156379937712E-6</v>
      </c>
      <c r="AM91" s="5">
        <f t="shared" si="252"/>
        <v>4.0965469704311612E-3</v>
      </c>
      <c r="AN91" s="5">
        <f t="shared" si="253"/>
        <v>2.2387856779349184E-3</v>
      </c>
      <c r="AO91" s="5">
        <f t="shared" si="254"/>
        <v>6.1175440534482427E-4</v>
      </c>
      <c r="AP91" s="5">
        <f t="shared" si="255"/>
        <v>1.1144239371884436E-4</v>
      </c>
      <c r="AQ91" s="5">
        <f t="shared" si="256"/>
        <v>1.5225971822939561E-5</v>
      </c>
      <c r="AR91" s="5">
        <f t="shared" si="257"/>
        <v>6.8046113832403727E-5</v>
      </c>
      <c r="AS91" s="5">
        <f t="shared" si="258"/>
        <v>8.4395799324992976E-5</v>
      </c>
      <c r="AT91" s="5">
        <f t="shared" si="259"/>
        <v>5.2336941395708784E-5</v>
      </c>
      <c r="AU91" s="5">
        <f t="shared" si="260"/>
        <v>2.16373757664554E-5</v>
      </c>
      <c r="AV91" s="5">
        <f t="shared" si="261"/>
        <v>6.7090665442074151E-6</v>
      </c>
      <c r="AW91" s="5">
        <f t="shared" si="262"/>
        <v>3.1334241221971795E-8</v>
      </c>
      <c r="AX91" s="5">
        <f t="shared" si="263"/>
        <v>8.4680651735048707E-4</v>
      </c>
      <c r="AY91" s="5">
        <f t="shared" si="264"/>
        <v>4.6278446621269491E-4</v>
      </c>
      <c r="AZ91" s="5">
        <f t="shared" si="265"/>
        <v>1.2645714090502556E-4</v>
      </c>
      <c r="BA91" s="5">
        <f t="shared" si="266"/>
        <v>2.3036510014756147E-5</v>
      </c>
      <c r="BB91" s="5">
        <f t="shared" si="267"/>
        <v>3.1473951759188695E-6</v>
      </c>
      <c r="BC91" s="5">
        <f t="shared" si="268"/>
        <v>3.4401378983368498E-7</v>
      </c>
      <c r="BD91" s="5">
        <f t="shared" si="269"/>
        <v>6.197929873895749E-6</v>
      </c>
      <c r="BE91" s="5">
        <f t="shared" si="270"/>
        <v>7.6871288661101024E-6</v>
      </c>
      <c r="BF91" s="5">
        <f t="shared" si="271"/>
        <v>4.7670715389234128E-6</v>
      </c>
      <c r="BG91" s="5">
        <f t="shared" si="272"/>
        <v>1.9708243440018436E-6</v>
      </c>
      <c r="BH91" s="5">
        <f t="shared" si="273"/>
        <v>6.1109035650021279E-7</v>
      </c>
      <c r="BI91" s="5">
        <f t="shared" si="274"/>
        <v>1.5158384863433871E-7</v>
      </c>
      <c r="BJ91" s="8">
        <f t="shared" si="275"/>
        <v>0.53429522137857721</v>
      </c>
      <c r="BK91" s="8">
        <f t="shared" si="276"/>
        <v>0.30224567479165954</v>
      </c>
      <c r="BL91" s="8">
        <f t="shared" si="277"/>
        <v>0.15905779462016295</v>
      </c>
      <c r="BM91" s="8">
        <f t="shared" si="278"/>
        <v>0.26553381850021934</v>
      </c>
      <c r="BN91" s="8">
        <f t="shared" si="279"/>
        <v>0.73415875330802971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1.4097222222222201</v>
      </c>
      <c r="F92">
        <f>VLOOKUP(B92,home!$B$2:$E$405,3,FALSE)</f>
        <v>1.3</v>
      </c>
      <c r="G92">
        <f>VLOOKUP(C92,away!$B$2:$E$405,4,FALSE)</f>
        <v>0.71</v>
      </c>
      <c r="H92">
        <f>VLOOKUP(A92,away!$A$2:$E$405,3,FALSE)</f>
        <v>1.11805555555556</v>
      </c>
      <c r="I92">
        <f>VLOOKUP(C92,away!$B$2:$E$405,3,FALSE)</f>
        <v>0.59</v>
      </c>
      <c r="J92">
        <f>VLOOKUP(B92,home!$B$2:$E$405,4,FALSE)</f>
        <v>1.04</v>
      </c>
      <c r="K92" s="3">
        <f t="shared" si="224"/>
        <v>1.3011736111111092</v>
      </c>
      <c r="L92" s="3">
        <f t="shared" si="225"/>
        <v>0.68603888888889164</v>
      </c>
      <c r="M92" s="5">
        <f t="shared" si="226"/>
        <v>0.13707699551015914</v>
      </c>
      <c r="N92" s="5">
        <f t="shared" si="227"/>
        <v>0.1783609692482151</v>
      </c>
      <c r="O92" s="5">
        <f t="shared" si="228"/>
        <v>9.4040149692017183E-2</v>
      </c>
      <c r="P92" s="5">
        <f t="shared" si="229"/>
        <v>0.12236256116419128</v>
      </c>
      <c r="Q92" s="5">
        <f t="shared" si="230"/>
        <v>0.11603929321898877</v>
      </c>
      <c r="R92" s="5">
        <f t="shared" si="231"/>
        <v>3.2257599902828255E-2</v>
      </c>
      <c r="S92" s="5">
        <f t="shared" si="232"/>
        <v>2.7306909374065588E-2</v>
      </c>
      <c r="T92" s="5">
        <f t="shared" si="233"/>
        <v>7.9607467787407377E-2</v>
      </c>
      <c r="U92" s="5">
        <f t="shared" si="234"/>
        <v>4.1972737751340403E-2</v>
      </c>
      <c r="V92" s="5">
        <f t="shared" si="235"/>
        <v>2.7084075843277055E-3</v>
      </c>
      <c r="W92" s="5">
        <f t="shared" si="236"/>
        <v>5.0329088729510842E-2</v>
      </c>
      <c r="X92" s="5">
        <f t="shared" si="237"/>
        <v>3.4527712110784065E-2</v>
      </c>
      <c r="Y92" s="5">
        <f t="shared" si="238"/>
        <v>1.1843676626178912E-2</v>
      </c>
      <c r="Z92" s="5">
        <f t="shared" si="239"/>
        <v>7.3766559985195702E-3</v>
      </c>
      <c r="AA92" s="5">
        <f t="shared" si="240"/>
        <v>9.5983101235181355E-3</v>
      </c>
      <c r="AB92" s="5">
        <f t="shared" si="241"/>
        <v>6.2445339219912048E-3</v>
      </c>
      <c r="AC92" s="5">
        <f t="shared" si="242"/>
        <v>1.5110471648682687E-4</v>
      </c>
      <c r="AD92" s="5">
        <f t="shared" si="243"/>
        <v>1.6371720531527256E-2</v>
      </c>
      <c r="AE92" s="5">
        <f t="shared" si="244"/>
        <v>1.1231636962648416E-2</v>
      </c>
      <c r="AF92" s="5">
        <f t="shared" si="245"/>
        <v>3.8526698711293618E-3</v>
      </c>
      <c r="AG92" s="5">
        <f t="shared" si="246"/>
        <v>8.8102711921509878E-4</v>
      </c>
      <c r="AH92" s="5">
        <f t="shared" si="247"/>
        <v>1.265168221234986E-3</v>
      </c>
      <c r="AI92" s="5">
        <f t="shared" si="248"/>
        <v>1.6462035030873454E-3</v>
      </c>
      <c r="AJ92" s="5">
        <f t="shared" si="249"/>
        <v>1.0709982783679596E-3</v>
      </c>
      <c r="AK92" s="5">
        <f t="shared" si="250"/>
        <v>4.6451823245260656E-4</v>
      </c>
      <c r="AL92" s="5">
        <f t="shared" si="251"/>
        <v>5.3953794491933763E-6</v>
      </c>
      <c r="AM92" s="5">
        <f t="shared" si="252"/>
        <v>4.2604901448218416E-3</v>
      </c>
      <c r="AN92" s="5">
        <f t="shared" si="253"/>
        <v>2.9228619250756499E-3</v>
      </c>
      <c r="AO92" s="5">
        <f t="shared" si="254"/>
        <v>1.0025984737272726E-3</v>
      </c>
      <c r="AP92" s="5">
        <f t="shared" si="255"/>
        <v>2.2927384763918557E-4</v>
      </c>
      <c r="AQ92" s="5">
        <f t="shared" si="256"/>
        <v>3.9322693921416971E-5</v>
      </c>
      <c r="AR92" s="5">
        <f t="shared" si="257"/>
        <v>1.7359092015071709E-4</v>
      </c>
      <c r="AS92" s="5">
        <f t="shared" si="258"/>
        <v>2.258719244286088E-4</v>
      </c>
      <c r="AT92" s="5">
        <f t="shared" si="259"/>
        <v>1.4694929377869425E-4</v>
      </c>
      <c r="AU92" s="5">
        <f t="shared" si="260"/>
        <v>6.3735514412083648E-5</v>
      </c>
      <c r="AV92" s="5">
        <f t="shared" si="261"/>
        <v>2.0732742360898747E-5</v>
      </c>
      <c r="AW92" s="5">
        <f t="shared" si="262"/>
        <v>1.3378378362363837E-7</v>
      </c>
      <c r="AX92" s="5">
        <f t="shared" si="263"/>
        <v>9.2393955780685499E-4</v>
      </c>
      <c r="AY92" s="5">
        <f t="shared" si="264"/>
        <v>6.3385846763830877E-4</v>
      </c>
      <c r="AZ92" s="5">
        <f t="shared" si="265"/>
        <v>2.174257794257004E-4</v>
      </c>
      <c r="BA92" s="5">
        <f t="shared" si="266"/>
        <v>4.9720846711002904E-5</v>
      </c>
      <c r="BB92" s="5">
        <f t="shared" si="267"/>
        <v>8.5276086080578339E-6</v>
      </c>
      <c r="BC92" s="5">
        <f t="shared" si="268"/>
        <v>1.1700542268702694E-6</v>
      </c>
      <c r="BD92" s="5">
        <f t="shared" si="269"/>
        <v>1.9848353663566366E-5</v>
      </c>
      <c r="BE92" s="5">
        <f t="shared" si="270"/>
        <v>2.5826154011033063E-5</v>
      </c>
      <c r="BF92" s="5">
        <f t="shared" si="271"/>
        <v>1.6802155037823775E-5</v>
      </c>
      <c r="BG92" s="5">
        <f t="shared" si="272"/>
        <v>7.2875069150046289E-6</v>
      </c>
      <c r="BH92" s="5">
        <f t="shared" si="273"/>
        <v>2.370577922148437E-6</v>
      </c>
      <c r="BI92" s="5">
        <f t="shared" si="274"/>
        <v>6.1690668707643031E-7</v>
      </c>
      <c r="BJ92" s="8">
        <f t="shared" si="275"/>
        <v>0.51333445160520719</v>
      </c>
      <c r="BK92" s="8">
        <f t="shared" si="276"/>
        <v>0.29024523219631809</v>
      </c>
      <c r="BL92" s="8">
        <f t="shared" si="277"/>
        <v>0.18926385167620569</v>
      </c>
      <c r="BM92" s="8">
        <f t="shared" si="278"/>
        <v>0.31944889805599624</v>
      </c>
      <c r="BN92" s="8">
        <f t="shared" si="279"/>
        <v>0.68013756873639974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1.4097222222222201</v>
      </c>
      <c r="F93">
        <f>VLOOKUP(B93,home!$B$2:$E$405,3,FALSE)</f>
        <v>1.18</v>
      </c>
      <c r="G93">
        <f>VLOOKUP(C93,away!$B$2:$E$405,4,FALSE)</f>
        <v>1.3</v>
      </c>
      <c r="H93">
        <f>VLOOKUP(A93,away!$A$2:$E$405,3,FALSE)</f>
        <v>1.11805555555556</v>
      </c>
      <c r="I93">
        <f>VLOOKUP(C93,away!$B$2:$E$405,3,FALSE)</f>
        <v>0.71</v>
      </c>
      <c r="J93">
        <f>VLOOKUP(B93,home!$B$2:$E$405,4,FALSE)</f>
        <v>0.6</v>
      </c>
      <c r="K93" s="3">
        <f t="shared" si="224"/>
        <v>2.1625138888888857</v>
      </c>
      <c r="L93" s="3">
        <f t="shared" si="225"/>
        <v>0.47629166666666856</v>
      </c>
      <c r="M93" s="5">
        <f t="shared" si="226"/>
        <v>7.1446557554103785E-2</v>
      </c>
      <c r="N93" s="5">
        <f t="shared" si="227"/>
        <v>0.15450417302404856</v>
      </c>
      <c r="O93" s="5">
        <f t="shared" si="228"/>
        <v>3.4029399975040148E-2</v>
      </c>
      <c r="P93" s="5">
        <f t="shared" si="229"/>
        <v>7.3589050076579413E-2</v>
      </c>
      <c r="Q93" s="5">
        <f t="shared" si="230"/>
        <v>0.16705871002789832</v>
      </c>
      <c r="R93" s="5">
        <f t="shared" si="231"/>
        <v>8.1039598148892802E-3</v>
      </c>
      <c r="S93" s="5">
        <f t="shared" si="232"/>
        <v>1.8948947565012059E-2</v>
      </c>
      <c r="T93" s="5">
        <f t="shared" si="233"/>
        <v>7.9568671430371371E-2</v>
      </c>
      <c r="U93" s="5">
        <f t="shared" si="234"/>
        <v>1.7524925654695472E-2</v>
      </c>
      <c r="V93" s="5">
        <f t="shared" si="235"/>
        <v>2.1685751311456311E-3</v>
      </c>
      <c r="W93" s="5">
        <f t="shared" si="236"/>
        <v>0.12042226023173036</v>
      </c>
      <c r="X93" s="5">
        <f t="shared" si="237"/>
        <v>5.7356119029538119E-2</v>
      </c>
      <c r="Y93" s="5">
        <f t="shared" si="238"/>
        <v>1.3659120763055269E-2</v>
      </c>
      <c r="Z93" s="5">
        <f t="shared" si="239"/>
        <v>1.2866161756111077E-3</v>
      </c>
      <c r="AA93" s="5">
        <f t="shared" si="240"/>
        <v>2.7823253494281223E-3</v>
      </c>
      <c r="AB93" s="5">
        <f t="shared" si="241"/>
        <v>3.0084086057729689E-3</v>
      </c>
      <c r="AC93" s="5">
        <f t="shared" si="242"/>
        <v>1.3960030876912274E-4</v>
      </c>
      <c r="AD93" s="5">
        <f t="shared" si="243"/>
        <v>6.510370257062717E-2</v>
      </c>
      <c r="AE93" s="5">
        <f t="shared" si="244"/>
        <v>3.1008351003535082E-2</v>
      </c>
      <c r="AF93" s="5">
        <f t="shared" si="245"/>
        <v>7.3845095900293952E-3</v>
      </c>
      <c r="AG93" s="5">
        <f t="shared" si="246"/>
        <v>1.1723934600503662E-3</v>
      </c>
      <c r="AH93" s="5">
        <f t="shared" si="247"/>
        <v>1.5320114066052733E-4</v>
      </c>
      <c r="AI93" s="5">
        <f t="shared" si="248"/>
        <v>3.3129959447201015E-4</v>
      </c>
      <c r="AJ93" s="5">
        <f t="shared" si="249"/>
        <v>3.5821998721448882E-4</v>
      </c>
      <c r="AK93" s="5">
        <f t="shared" si="250"/>
        <v>2.5821856587631038E-4</v>
      </c>
      <c r="AL93" s="5">
        <f t="shared" si="251"/>
        <v>5.7514620518630448E-6</v>
      </c>
      <c r="AM93" s="5">
        <f t="shared" si="252"/>
        <v>2.8157532205414448E-2</v>
      </c>
      <c r="AN93" s="5">
        <f t="shared" si="253"/>
        <v>1.341119794333724E-2</v>
      </c>
      <c r="AO93" s="5">
        <f t="shared" si="254"/>
        <v>3.1938209102143462E-3</v>
      </c>
      <c r="AP93" s="5">
        <f t="shared" si="255"/>
        <v>5.0706342812028259E-4</v>
      </c>
      <c r="AQ93" s="5">
        <f t="shared" si="256"/>
        <v>6.0377521321280939E-5</v>
      </c>
      <c r="AR93" s="5">
        <f t="shared" si="257"/>
        <v>1.4593685324087463E-5</v>
      </c>
      <c r="AS93" s="5">
        <f t="shared" si="258"/>
        <v>3.155904720341304E-5</v>
      </c>
      <c r="AT93" s="5">
        <f t="shared" si="259"/>
        <v>3.412343894874033E-5</v>
      </c>
      <c r="AU93" s="5">
        <f t="shared" si="260"/>
        <v>2.459747022110097E-5</v>
      </c>
      <c r="AV93" s="5">
        <f t="shared" si="261"/>
        <v>1.3298092746165408E-5</v>
      </c>
      <c r="AW93" s="5">
        <f t="shared" si="262"/>
        <v>1.6455369791127086E-7</v>
      </c>
      <c r="AX93" s="5">
        <f t="shared" si="263"/>
        <v>1.0148509078507477E-2</v>
      </c>
      <c r="AY93" s="5">
        <f t="shared" si="264"/>
        <v>4.833650303184142E-3</v>
      </c>
      <c r="AZ93" s="5">
        <f t="shared" si="265"/>
        <v>1.1511136794937113E-3</v>
      </c>
      <c r="BA93" s="5">
        <f t="shared" si="266"/>
        <v>1.8275528430962044E-4</v>
      </c>
      <c r="BB93" s="5">
        <f t="shared" si="267"/>
        <v>2.1761204738992484E-5</v>
      </c>
      <c r="BC93" s="5">
        <f t="shared" si="268"/>
        <v>2.072936094761868E-6</v>
      </c>
      <c r="BD93" s="5">
        <f t="shared" si="269"/>
        <v>1.1584751176364195E-6</v>
      </c>
      <c r="BE93" s="5">
        <f t="shared" si="270"/>
        <v>2.5052185318209428E-6</v>
      </c>
      <c r="BF93" s="5">
        <f t="shared" si="271"/>
        <v>2.7087849348823068E-6</v>
      </c>
      <c r="BG93" s="5">
        <f t="shared" si="272"/>
        <v>1.9525950145653213E-6</v>
      </c>
      <c r="BH93" s="5">
        <f t="shared" si="273"/>
        <v>1.055628459593176E-6</v>
      </c>
      <c r="BI93" s="5">
        <f t="shared" si="274"/>
        <v>4.565622410753244E-7</v>
      </c>
      <c r="BJ93" s="8">
        <f t="shared" si="275"/>
        <v>0.75890786562562029</v>
      </c>
      <c r="BK93" s="8">
        <f t="shared" si="276"/>
        <v>0.17113213240084599</v>
      </c>
      <c r="BL93" s="8">
        <f t="shared" si="277"/>
        <v>6.6677967686792378E-2</v>
      </c>
      <c r="BM93" s="8">
        <f t="shared" si="278"/>
        <v>0.48443924566682411</v>
      </c>
      <c r="BN93" s="8">
        <f t="shared" si="279"/>
        <v>0.50873185047255953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1.4097222222222201</v>
      </c>
      <c r="F94">
        <f>VLOOKUP(B94,home!$B$2:$E$405,3,FALSE)</f>
        <v>1.42</v>
      </c>
      <c r="G94">
        <f>VLOOKUP(C94,away!$B$2:$E$405,4,FALSE)</f>
        <v>0.83</v>
      </c>
      <c r="H94">
        <f>VLOOKUP(A94,away!$A$2:$E$405,3,FALSE)</f>
        <v>1.11805555555556</v>
      </c>
      <c r="I94">
        <f>VLOOKUP(C94,away!$B$2:$E$405,3,FALSE)</f>
        <v>0.83</v>
      </c>
      <c r="J94">
        <f>VLOOKUP(B94,home!$B$2:$E$405,4,FALSE)</f>
        <v>1.19</v>
      </c>
      <c r="K94" s="3">
        <f t="shared" si="224"/>
        <v>1.6614986111111083</v>
      </c>
      <c r="L94" s="3">
        <f t="shared" si="225"/>
        <v>1.1043034722222265</v>
      </c>
      <c r="M94" s="5">
        <f t="shared" si="226"/>
        <v>6.2925607520363247E-2</v>
      </c>
      <c r="N94" s="5">
        <f t="shared" si="227"/>
        <v>0.10455080949840626</v>
      </c>
      <c r="O94" s="5">
        <f t="shared" si="228"/>
        <v>6.9488966876430178E-2</v>
      </c>
      <c r="P94" s="5">
        <f t="shared" si="229"/>
        <v>0.11545582195273456</v>
      </c>
      <c r="Q94" s="5">
        <f t="shared" si="230"/>
        <v>8.6855512386072059E-2</v>
      </c>
      <c r="R94" s="5">
        <f t="shared" si="231"/>
        <v>3.8368453701388583E-2</v>
      </c>
      <c r="S94" s="5">
        <f t="shared" si="232"/>
        <v>5.2959547583501042E-2</v>
      </c>
      <c r="T94" s="5">
        <f t="shared" si="233"/>
        <v>9.5914843909579967E-2</v>
      </c>
      <c r="U94" s="5">
        <f t="shared" si="234"/>
        <v>6.3749132535337996E-2</v>
      </c>
      <c r="V94" s="5">
        <f t="shared" si="235"/>
        <v>1.0796678698059572E-2</v>
      </c>
      <c r="W94" s="5">
        <f t="shared" si="236"/>
        <v>4.8103437732267468E-2</v>
      </c>
      <c r="X94" s="5">
        <f t="shared" si="237"/>
        <v>5.3120793313568622E-2</v>
      </c>
      <c r="Y94" s="5">
        <f t="shared" si="238"/>
        <v>2.9330738251686545E-2</v>
      </c>
      <c r="Z94" s="5">
        <f t="shared" si="239"/>
        <v>1.4123472215413713E-2</v>
      </c>
      <c r="AA94" s="5">
        <f t="shared" si="240"/>
        <v>2.3466129469976213E-2</v>
      </c>
      <c r="AB94" s="5">
        <f t="shared" si="241"/>
        <v>1.9494470761259469E-2</v>
      </c>
      <c r="AC94" s="5">
        <f t="shared" si="242"/>
        <v>1.2381082425790026E-3</v>
      </c>
      <c r="AD94" s="5">
        <f t="shared" si="243"/>
        <v>1.9980948745458024E-2</v>
      </c>
      <c r="AE94" s="5">
        <f t="shared" si="244"/>
        <v>2.2065031077903634E-2</v>
      </c>
      <c r="AF94" s="5">
        <f t="shared" si="245"/>
        <v>1.2183245217010166E-2</v>
      </c>
      <c r="AG94" s="5">
        <f t="shared" si="246"/>
        <v>4.4846666653597178E-3</v>
      </c>
      <c r="AH94" s="5">
        <f t="shared" si="247"/>
        <v>3.8991498518288759E-3</v>
      </c>
      <c r="AI94" s="5">
        <f t="shared" si="248"/>
        <v>6.4784320633277607E-3</v>
      </c>
      <c r="AJ94" s="5">
        <f t="shared" si="249"/>
        <v>5.3819529376983744E-3</v>
      </c>
      <c r="AK94" s="5">
        <f t="shared" si="250"/>
        <v>2.980702443683733E-3</v>
      </c>
      <c r="AL94" s="5">
        <f t="shared" si="251"/>
        <v>9.0867175031821864E-5</v>
      </c>
      <c r="AM94" s="5">
        <f t="shared" si="252"/>
        <v>6.6396637178521454E-3</v>
      </c>
      <c r="AN94" s="5">
        <f t="shared" si="253"/>
        <v>7.3322036980120612E-3</v>
      </c>
      <c r="AO94" s="5">
        <f t="shared" si="254"/>
        <v>4.0484890013776859E-3</v>
      </c>
      <c r="AP94" s="5">
        <f t="shared" si="255"/>
        <v>1.4902534871582905E-3</v>
      </c>
      <c r="AQ94" s="5">
        <f t="shared" si="256"/>
        <v>4.1142302509004534E-4</v>
      </c>
      <c r="AR94" s="5">
        <f t="shared" si="257"/>
        <v>8.611689440178816E-4</v>
      </c>
      <c r="AS94" s="5">
        <f t="shared" si="258"/>
        <v>1.4308310044177301E-3</v>
      </c>
      <c r="AT94" s="5">
        <f t="shared" si="259"/>
        <v>1.1886618632873857E-3</v>
      </c>
      <c r="AU94" s="5">
        <f t="shared" si="260"/>
        <v>6.5832001164424449E-4</v>
      </c>
      <c r="AV94" s="5">
        <f t="shared" si="261"/>
        <v>2.734494462533903E-4</v>
      </c>
      <c r="AW94" s="5">
        <f t="shared" si="262"/>
        <v>4.6311937024767991E-6</v>
      </c>
      <c r="AX94" s="5">
        <f t="shared" si="263"/>
        <v>1.838632007576027E-3</v>
      </c>
      <c r="AY94" s="5">
        <f t="shared" si="264"/>
        <v>2.0304077101051293E-3</v>
      </c>
      <c r="AZ94" s="5">
        <f t="shared" si="265"/>
        <v>1.1210931421479376E-3</v>
      </c>
      <c r="BA94" s="5">
        <f t="shared" si="266"/>
        <v>4.1267568318616442E-4</v>
      </c>
      <c r="BB94" s="5">
        <f t="shared" si="267"/>
        <v>1.1392979746104021E-4</v>
      </c>
      <c r="BC94" s="5">
        <f t="shared" si="268"/>
        <v>2.5162614185160345E-5</v>
      </c>
      <c r="BD94" s="5">
        <f t="shared" si="269"/>
        <v>1.5849864250814901E-4</v>
      </c>
      <c r="BE94" s="5">
        <f t="shared" si="270"/>
        <v>2.6334527439028562E-4</v>
      </c>
      <c r="BF94" s="5">
        <f t="shared" si="271"/>
        <v>2.1877390382106672E-4</v>
      </c>
      <c r="BG94" s="5">
        <f t="shared" si="272"/>
        <v>1.2116417911535252E-4</v>
      </c>
      <c r="BH94" s="5">
        <f t="shared" si="273"/>
        <v>5.0328528829143951E-5</v>
      </c>
      <c r="BI94" s="5">
        <f t="shared" si="274"/>
        <v>1.6724156149777598E-5</v>
      </c>
      <c r="BJ94" s="8">
        <f t="shared" si="275"/>
        <v>0.50205396068146413</v>
      </c>
      <c r="BK94" s="8">
        <f t="shared" si="276"/>
        <v>0.2454970388823744</v>
      </c>
      <c r="BL94" s="8">
        <f t="shared" si="277"/>
        <v>0.23854865659536559</v>
      </c>
      <c r="BM94" s="8">
        <f t="shared" si="278"/>
        <v>0.52055217992282021</v>
      </c>
      <c r="BN94" s="8">
        <f t="shared" si="279"/>
        <v>0.47764517193539485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1.5347222222222201</v>
      </c>
      <c r="F95">
        <f>VLOOKUP(B95,home!$B$2:$E$405,3,FALSE)</f>
        <v>0.76</v>
      </c>
      <c r="G95">
        <f>VLOOKUP(C95,away!$B$2:$E$405,4,FALSE)</f>
        <v>1.0900000000000001</v>
      </c>
      <c r="H95">
        <f>VLOOKUP(A95,away!$A$2:$E$405,3,FALSE)</f>
        <v>1.2152777777777799</v>
      </c>
      <c r="I95">
        <f>VLOOKUP(C95,away!$B$2:$E$405,3,FALSE)</f>
        <v>1.19</v>
      </c>
      <c r="J95">
        <f>VLOOKUP(B95,home!$B$2:$E$405,4,FALSE)</f>
        <v>1.51</v>
      </c>
      <c r="K95" s="3">
        <f t="shared" si="224"/>
        <v>1.2713638888888874</v>
      </c>
      <c r="L95" s="3">
        <f t="shared" si="225"/>
        <v>2.1837326388888925</v>
      </c>
      <c r="M95" s="5">
        <f t="shared" si="226"/>
        <v>3.1584255450949623E-2</v>
      </c>
      <c r="N95" s="5">
        <f t="shared" si="227"/>
        <v>4.0155081837779355E-2</v>
      </c>
      <c r="O95" s="5">
        <f t="shared" si="228"/>
        <v>6.897156950324311E-2</v>
      </c>
      <c r="P95" s="5">
        <f t="shared" si="229"/>
        <v>8.7687962826413349E-2</v>
      </c>
      <c r="Q95" s="5">
        <f t="shared" si="230"/>
        <v>2.5525860501965349E-2</v>
      </c>
      <c r="R95" s="5">
        <f t="shared" si="231"/>
        <v>7.5307733739812879E-2</v>
      </c>
      <c r="S95" s="5">
        <f t="shared" si="232"/>
        <v>6.0862435372172646E-2</v>
      </c>
      <c r="T95" s="5">
        <f t="shared" si="233"/>
        <v>5.5741654713866544E-2</v>
      </c>
      <c r="U95" s="5">
        <f t="shared" si="234"/>
        <v>9.5743533230857381E-2</v>
      </c>
      <c r="V95" s="5">
        <f t="shared" si="235"/>
        <v>1.8774836084348951E-2</v>
      </c>
      <c r="W95" s="5">
        <f t="shared" si="236"/>
        <v>1.0817552425004633E-2</v>
      </c>
      <c r="X95" s="5">
        <f t="shared" si="237"/>
        <v>2.3622642303374308E-2</v>
      </c>
      <c r="Y95" s="5">
        <f t="shared" si="238"/>
        <v>2.5792767507337989E-2</v>
      </c>
      <c r="Z95" s="5">
        <f t="shared" si="239"/>
        <v>5.4817318709461216E-2</v>
      </c>
      <c r="AA95" s="5">
        <f t="shared" si="240"/>
        <v>6.9692759492922182E-2</v>
      </c>
      <c r="AB95" s="5">
        <f t="shared" si="241"/>
        <v>4.4302428868159743E-2</v>
      </c>
      <c r="AC95" s="5">
        <f t="shared" si="242"/>
        <v>3.2578081727958263E-3</v>
      </c>
      <c r="AD95" s="5">
        <f t="shared" si="243"/>
        <v>3.4382613798283296E-3</v>
      </c>
      <c r="AE95" s="5">
        <f t="shared" si="244"/>
        <v>7.5082435961622822E-3</v>
      </c>
      <c r="AF95" s="5">
        <f t="shared" si="245"/>
        <v>8.1979983008340467E-3</v>
      </c>
      <c r="AG95" s="5">
        <f t="shared" si="246"/>
        <v>5.9674121543623285E-3</v>
      </c>
      <c r="AH95" s="5">
        <f t="shared" si="247"/>
        <v>2.9926592010556315E-2</v>
      </c>
      <c r="AI95" s="5">
        <f t="shared" si="248"/>
        <v>3.8047588399731984E-2</v>
      </c>
      <c r="AJ95" s="5">
        <f t="shared" si="249"/>
        <v>2.4186164975363491E-2</v>
      </c>
      <c r="AK95" s="5">
        <f t="shared" si="250"/>
        <v>1.0249805586795439E-2</v>
      </c>
      <c r="AL95" s="5">
        <f t="shared" si="251"/>
        <v>3.6178856569261551E-4</v>
      </c>
      <c r="AM95" s="5">
        <f t="shared" si="252"/>
        <v>8.7425627177500356E-4</v>
      </c>
      <c r="AN95" s="5">
        <f t="shared" si="253"/>
        <v>1.9091419554283934E-3</v>
      </c>
      <c r="AO95" s="5">
        <f t="shared" si="254"/>
        <v>2.0845278001705731E-3</v>
      </c>
      <c r="AP95" s="5">
        <f t="shared" si="255"/>
        <v>1.517350464634581E-3</v>
      </c>
      <c r="AQ95" s="5">
        <f t="shared" si="256"/>
        <v>8.2837193356394051E-4</v>
      </c>
      <c r="AR95" s="5">
        <f t="shared" si="257"/>
        <v>1.3070335148832673E-2</v>
      </c>
      <c r="AS95" s="5">
        <f t="shared" si="258"/>
        <v>1.6617152123901021E-2</v>
      </c>
      <c r="AT95" s="5">
        <f t="shared" si="259"/>
        <v>1.056322357325052E-2</v>
      </c>
      <c r="AU95" s="5">
        <f t="shared" si="260"/>
        <v>4.4765670004301818E-3</v>
      </c>
      <c r="AV95" s="5">
        <f t="shared" si="261"/>
        <v>1.4228364076346457E-3</v>
      </c>
      <c r="AW95" s="5">
        <f t="shared" si="262"/>
        <v>2.7901122328306528E-5</v>
      </c>
      <c r="AX95" s="5">
        <f t="shared" si="263"/>
        <v>1.8524964226156106E-4</v>
      </c>
      <c r="AY95" s="5">
        <f t="shared" si="264"/>
        <v>4.0453569014906201E-4</v>
      </c>
      <c r="AZ95" s="5">
        <f t="shared" si="265"/>
        <v>4.4169889508697538E-4</v>
      </c>
      <c r="BA95" s="5">
        <f t="shared" si="266"/>
        <v>3.215174312541962E-4</v>
      </c>
      <c r="BB95" s="5">
        <f t="shared" si="267"/>
        <v>1.7552702715037608E-4</v>
      </c>
      <c r="BC95" s="5">
        <f t="shared" si="268"/>
        <v>7.6660819639082572E-5</v>
      </c>
      <c r="BD95" s="5">
        <f t="shared" si="269"/>
        <v>4.7570195776204345E-3</v>
      </c>
      <c r="BE95" s="5">
        <f t="shared" si="270"/>
        <v>6.0479029097240877E-3</v>
      </c>
      <c r="BF95" s="5">
        <f t="shared" si="271"/>
        <v>3.8445426814646176E-3</v>
      </c>
      <c r="BG95" s="5">
        <f t="shared" si="272"/>
        <v>1.6292709115020552E-3</v>
      </c>
      <c r="BH95" s="5">
        <f t="shared" si="273"/>
        <v>5.1784905052519928E-4</v>
      </c>
      <c r="BI95" s="5">
        <f t="shared" si="274"/>
        <v>1.3167491654662706E-4</v>
      </c>
      <c r="BJ95" s="8">
        <f t="shared" si="275"/>
        <v>0.21558631265162889</v>
      </c>
      <c r="BK95" s="8">
        <f t="shared" si="276"/>
        <v>0.20293362216252209</v>
      </c>
      <c r="BL95" s="8">
        <f t="shared" si="277"/>
        <v>0.51950655010887459</v>
      </c>
      <c r="BM95" s="8">
        <f t="shared" si="278"/>
        <v>0.66323470520450223</v>
      </c>
      <c r="BN95" s="8">
        <f t="shared" si="279"/>
        <v>0.32923246386016364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1.5347222222222201</v>
      </c>
      <c r="F96">
        <f>VLOOKUP(B96,home!$B$2:$E$405,3,FALSE)</f>
        <v>0.93</v>
      </c>
      <c r="G96">
        <f>VLOOKUP(C96,away!$B$2:$E$405,4,FALSE)</f>
        <v>1.04</v>
      </c>
      <c r="H96">
        <f>VLOOKUP(A96,away!$A$2:$E$405,3,FALSE)</f>
        <v>1.2152777777777799</v>
      </c>
      <c r="I96">
        <f>VLOOKUP(C96,away!$B$2:$E$405,3,FALSE)</f>
        <v>0.65</v>
      </c>
      <c r="J96">
        <f>VLOOKUP(B96,home!$B$2:$E$405,4,FALSE)</f>
        <v>1.41</v>
      </c>
      <c r="K96" s="3">
        <f t="shared" si="224"/>
        <v>1.4843833333333314</v>
      </c>
      <c r="L96" s="3">
        <f t="shared" si="225"/>
        <v>1.1138020833333351</v>
      </c>
      <c r="M96" s="5">
        <f t="shared" si="226"/>
        <v>7.4408476166241258E-2</v>
      </c>
      <c r="N96" s="5">
        <f t="shared" si="227"/>
        <v>0.11045070187989894</v>
      </c>
      <c r="O96" s="5">
        <f t="shared" si="228"/>
        <v>8.2876315771618317E-2</v>
      </c>
      <c r="P96" s="5">
        <f t="shared" si="229"/>
        <v>0.12302022185946054</v>
      </c>
      <c r="Q96" s="5">
        <f t="shared" si="230"/>
        <v>8.1975590512745236E-2</v>
      </c>
      <c r="R96" s="5">
        <f t="shared" si="231"/>
        <v>4.6153906582709923E-2</v>
      </c>
      <c r="S96" s="5">
        <f t="shared" si="232"/>
        <v>5.084761765762752E-2</v>
      </c>
      <c r="T96" s="5">
        <f t="shared" si="233"/>
        <v>9.1304583495576019E-2</v>
      </c>
      <c r="U96" s="5">
        <f t="shared" si="234"/>
        <v>6.851008969959814E-2</v>
      </c>
      <c r="V96" s="5">
        <f t="shared" si="235"/>
        <v>9.3407596188533719E-3</v>
      </c>
      <c r="W96" s="5">
        <f t="shared" si="236"/>
        <v>4.0561066765758977E-2</v>
      </c>
      <c r="X96" s="5">
        <f t="shared" si="237"/>
        <v>4.5177000665924845E-2</v>
      </c>
      <c r="Y96" s="5">
        <f t="shared" si="238"/>
        <v>2.5159118730229288E-2</v>
      </c>
      <c r="Z96" s="5">
        <f t="shared" si="239"/>
        <v>1.7135439101931479E-2</v>
      </c>
      <c r="AA96" s="5">
        <f t="shared" si="240"/>
        <v>2.5435560212255359E-2</v>
      </c>
      <c r="AB96" s="5">
        <f t="shared" si="241"/>
        <v>1.8878060826534138E-2</v>
      </c>
      <c r="AC96" s="5">
        <f t="shared" si="242"/>
        <v>9.6519776698552901E-4</v>
      </c>
      <c r="AD96" s="5">
        <f t="shared" si="243"/>
        <v>1.5052042872328286E-2</v>
      </c>
      <c r="AE96" s="5">
        <f t="shared" si="244"/>
        <v>1.6764996709621921E-2</v>
      </c>
      <c r="AF96" s="5">
        <f t="shared" si="245"/>
        <v>9.3364441311267043E-3</v>
      </c>
      <c r="AG96" s="5">
        <f t="shared" si="246"/>
        <v>3.4663169747247377E-3</v>
      </c>
      <c r="AH96" s="5">
        <f t="shared" si="247"/>
        <v>4.7713719426406929E-3</v>
      </c>
      <c r="AI96" s="5">
        <f t="shared" si="248"/>
        <v>7.0825449887901249E-3</v>
      </c>
      <c r="AJ96" s="5">
        <f t="shared" si="249"/>
        <v>5.2566058694717855E-3</v>
      </c>
      <c r="AK96" s="5">
        <f t="shared" si="250"/>
        <v>2.6009393808486929E-3</v>
      </c>
      <c r="AL96" s="5">
        <f t="shared" si="251"/>
        <v>6.3830815815947001E-5</v>
      </c>
      <c r="AM96" s="5">
        <f t="shared" si="252"/>
        <v>4.4686003144605744E-3</v>
      </c>
      <c r="AN96" s="5">
        <f t="shared" si="253"/>
        <v>4.9771363398301832E-3</v>
      </c>
      <c r="AO96" s="5">
        <f t="shared" si="254"/>
        <v>2.7717724121684548E-3</v>
      </c>
      <c r="AP96" s="5">
        <f t="shared" si="255"/>
        <v>1.029068629066363E-3</v>
      </c>
      <c r="AQ96" s="5">
        <f t="shared" si="256"/>
        <v>2.8654469573677349E-4</v>
      </c>
      <c r="AR96" s="5">
        <f t="shared" si="257"/>
        <v>1.0628728020142854E-3</v>
      </c>
      <c r="AS96" s="5">
        <f t="shared" si="258"/>
        <v>1.5777106727633029E-3</v>
      </c>
      <c r="AT96" s="5">
        <f t="shared" si="259"/>
        <v>1.1709637137359826E-3</v>
      </c>
      <c r="AU96" s="5">
        <f t="shared" si="260"/>
        <v>5.7938634020259796E-4</v>
      </c>
      <c r="AV96" s="5">
        <f t="shared" si="261"/>
        <v>2.1500785673943306E-4</v>
      </c>
      <c r="AW96" s="5">
        <f t="shared" si="262"/>
        <v>2.9314466157817434E-6</v>
      </c>
      <c r="AX96" s="5">
        <f t="shared" si="263"/>
        <v>1.1055193050188933E-3</v>
      </c>
      <c r="AY96" s="5">
        <f t="shared" si="264"/>
        <v>1.2313297050952641E-3</v>
      </c>
      <c r="AZ96" s="5">
        <f t="shared" si="265"/>
        <v>6.8572879540266325E-4</v>
      </c>
      <c r="BA96" s="5">
        <f t="shared" si="266"/>
        <v>2.545887203070482E-4</v>
      </c>
      <c r="BB96" s="5">
        <f t="shared" si="267"/>
        <v>7.0890361767789506E-5</v>
      </c>
      <c r="BC96" s="5">
        <f t="shared" si="268"/>
        <v>1.5791566525043554E-5</v>
      </c>
      <c r="BD96" s="5">
        <f t="shared" si="269"/>
        <v>1.9730499020030837E-4</v>
      </c>
      <c r="BE96" s="5">
        <f t="shared" si="270"/>
        <v>2.9287623903683402E-4</v>
      </c>
      <c r="BF96" s="5">
        <f t="shared" si="271"/>
        <v>2.1737030397781266E-4</v>
      </c>
      <c r="BG96" s="5">
        <f t="shared" si="272"/>
        <v>1.0755361879542163E-4</v>
      </c>
      <c r="BH96" s="5">
        <f t="shared" si="273"/>
        <v>3.9912699794902622E-5</v>
      </c>
      <c r="BI96" s="5">
        <f t="shared" si="274"/>
        <v>1.1849149272778023E-5</v>
      </c>
      <c r="BJ96" s="8">
        <f t="shared" si="275"/>
        <v>0.45614483358331409</v>
      </c>
      <c r="BK96" s="8">
        <f t="shared" si="276"/>
        <v>0.25987743359007942</v>
      </c>
      <c r="BL96" s="8">
        <f t="shared" si="277"/>
        <v>0.26703820366100089</v>
      </c>
      <c r="BM96" s="8">
        <f t="shared" si="278"/>
        <v>0.48008229890517223</v>
      </c>
      <c r="BN96" s="8">
        <f t="shared" si="279"/>
        <v>0.51888521277267419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1.5347222222222201</v>
      </c>
      <c r="F97">
        <f>VLOOKUP(B97,home!$B$2:$E$405,3,FALSE)</f>
        <v>0.78</v>
      </c>
      <c r="G97">
        <f>VLOOKUP(C97,away!$B$2:$E$405,4,FALSE)</f>
        <v>1.41</v>
      </c>
      <c r="H97">
        <f>VLOOKUP(A97,away!$A$2:$E$405,3,FALSE)</f>
        <v>1.2152777777777799</v>
      </c>
      <c r="I97">
        <f>VLOOKUP(C97,away!$B$2:$E$405,3,FALSE)</f>
        <v>0.65</v>
      </c>
      <c r="J97">
        <f>VLOOKUP(B97,home!$B$2:$E$405,4,FALSE)</f>
        <v>1.1499999999999999</v>
      </c>
      <c r="K97" s="3">
        <f t="shared" si="224"/>
        <v>1.6878874999999975</v>
      </c>
      <c r="L97" s="3">
        <f t="shared" si="225"/>
        <v>0.90842013888889039</v>
      </c>
      <c r="M97" s="5">
        <f t="shared" si="226"/>
        <v>7.4548330015395334E-2</v>
      </c>
      <c r="N97" s="5">
        <f t="shared" si="227"/>
        <v>0.12582919437886042</v>
      </c>
      <c r="O97" s="5">
        <f t="shared" si="228"/>
        <v>6.7721204306520261E-2</v>
      </c>
      <c r="P97" s="5">
        <f t="shared" si="229"/>
        <v>0.11430577423392156</v>
      </c>
      <c r="Q97" s="5">
        <f t="shared" si="230"/>
        <v>0.10619276216357423</v>
      </c>
      <c r="R97" s="5">
        <f t="shared" si="231"/>
        <v>3.0759652910926024E-2</v>
      </c>
      <c r="S97" s="5">
        <f t="shared" si="232"/>
        <v>4.3816575168477825E-2</v>
      </c>
      <c r="T97" s="5">
        <f t="shared" si="233"/>
        <v>9.6467643753629012E-2</v>
      </c>
      <c r="U97" s="5">
        <f t="shared" si="234"/>
        <v>5.1918833652690573E-2</v>
      </c>
      <c r="V97" s="5">
        <f t="shared" si="235"/>
        <v>7.4649373960599423E-3</v>
      </c>
      <c r="W97" s="5">
        <f t="shared" si="236"/>
        <v>5.9747145282123229E-2</v>
      </c>
      <c r="X97" s="5">
        <f t="shared" si="237"/>
        <v>5.4275510015401096E-2</v>
      </c>
      <c r="Y97" s="5">
        <f t="shared" si="238"/>
        <v>2.4652483173228008E-2</v>
      </c>
      <c r="Z97" s="5">
        <f t="shared" si="239"/>
        <v>9.3142293898391629E-3</v>
      </c>
      <c r="AA97" s="5">
        <f t="shared" si="240"/>
        <v>1.5721371359242127E-2</v>
      </c>
      <c r="AB97" s="5">
        <f t="shared" si="241"/>
        <v>1.326795310006138E-2</v>
      </c>
      <c r="AC97" s="5">
        <f t="shared" si="242"/>
        <v>7.1537941266438274E-4</v>
      </c>
      <c r="AD97" s="5">
        <f t="shared" si="243"/>
        <v>2.5211614920594896E-2</v>
      </c>
      <c r="AE97" s="5">
        <f t="shared" si="244"/>
        <v>2.2902738727780036E-2</v>
      </c>
      <c r="AF97" s="5">
        <f t="shared" si="245"/>
        <v>1.0402654548012952E-2</v>
      </c>
      <c r="AG97" s="5">
        <f t="shared" si="246"/>
        <v>3.1499936297730252E-3</v>
      </c>
      <c r="AH97" s="5">
        <f t="shared" si="247"/>
        <v>2.1153083889901684E-3</v>
      </c>
      <c r="AI97" s="5">
        <f t="shared" si="248"/>
        <v>3.5704025884216381E-3</v>
      </c>
      <c r="AJ97" s="5">
        <f t="shared" si="249"/>
        <v>3.0132189494822595E-3</v>
      </c>
      <c r="AK97" s="5">
        <f t="shared" si="250"/>
        <v>1.6953248665314107E-3</v>
      </c>
      <c r="AL97" s="5">
        <f t="shared" si="251"/>
        <v>4.3875964823744914E-5</v>
      </c>
      <c r="AM97" s="5">
        <f t="shared" si="252"/>
        <v>8.5108739358571057E-3</v>
      </c>
      <c r="AN97" s="5">
        <f t="shared" si="253"/>
        <v>7.7314492828771501E-3</v>
      </c>
      <c r="AO97" s="5">
        <f t="shared" si="254"/>
        <v>3.5117021156818354E-3</v>
      </c>
      <c r="AP97" s="5">
        <f t="shared" si="255"/>
        <v>1.0633669745547013E-3</v>
      </c>
      <c r="AQ97" s="5">
        <f t="shared" si="256"/>
        <v>2.4149599367871016E-4</v>
      </c>
      <c r="AR97" s="5">
        <f t="shared" si="257"/>
        <v>3.8431774810385698E-4</v>
      </c>
      <c r="AS97" s="5">
        <f t="shared" si="258"/>
        <v>6.4868512305264801E-4</v>
      </c>
      <c r="AT97" s="5">
        <f t="shared" si="259"/>
        <v>5.4745375531826241E-4</v>
      </c>
      <c r="AU97" s="5">
        <f t="shared" si="260"/>
        <v>3.0801345014325085E-4</v>
      </c>
      <c r="AV97" s="5">
        <f t="shared" si="261"/>
        <v>1.2997301308216634E-4</v>
      </c>
      <c r="AW97" s="5">
        <f t="shared" si="262"/>
        <v>1.8687638715577554E-6</v>
      </c>
      <c r="AX97" s="5">
        <f t="shared" si="263"/>
        <v>2.3942329550681683E-3</v>
      </c>
      <c r="AY97" s="5">
        <f t="shared" si="264"/>
        <v>2.1749694335753841E-3</v>
      </c>
      <c r="AZ97" s="5">
        <f t="shared" si="265"/>
        <v>9.8789301746382042E-4</v>
      </c>
      <c r="BA97" s="5">
        <f t="shared" si="266"/>
        <v>2.9914063737728305E-4</v>
      </c>
      <c r="BB97" s="5">
        <f t="shared" si="267"/>
        <v>6.793634483839564E-5</v>
      </c>
      <c r="BC97" s="5">
        <f t="shared" si="268"/>
        <v>1.2342948762739791E-5</v>
      </c>
      <c r="BD97" s="5">
        <f t="shared" si="269"/>
        <v>5.8186997018328528E-5</v>
      </c>
      <c r="BE97" s="5">
        <f t="shared" si="270"/>
        <v>9.8213104929773857E-5</v>
      </c>
      <c r="BF97" s="5">
        <f t="shared" si="271"/>
        <v>8.2886336073576729E-5</v>
      </c>
      <c r="BG97" s="5">
        <f t="shared" si="272"/>
        <v>4.6634270193129692E-5</v>
      </c>
      <c r="BH97" s="5">
        <f t="shared" si="273"/>
        <v>1.9678350432651508E-5</v>
      </c>
      <c r="BI97" s="5">
        <f t="shared" si="274"/>
        <v>6.6429683431784019E-6</v>
      </c>
      <c r="BJ97" s="8">
        <f t="shared" si="275"/>
        <v>0.55582714423271207</v>
      </c>
      <c r="BK97" s="8">
        <f t="shared" si="276"/>
        <v>0.24306984162491821</v>
      </c>
      <c r="BL97" s="8">
        <f t="shared" si="277"/>
        <v>0.19211395523955666</v>
      </c>
      <c r="BM97" s="8">
        <f t="shared" si="278"/>
        <v>0.4787951518081246</v>
      </c>
      <c r="BN97" s="8">
        <f t="shared" si="279"/>
        <v>0.51935691800919781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1.5347222222222201</v>
      </c>
      <c r="F98">
        <f>VLOOKUP(B98,home!$B$2:$E$405,3,FALSE)</f>
        <v>0.52</v>
      </c>
      <c r="G98">
        <f>VLOOKUP(C98,away!$B$2:$E$405,4,FALSE)</f>
        <v>1.3</v>
      </c>
      <c r="H98">
        <f>VLOOKUP(A98,away!$A$2:$E$405,3,FALSE)</f>
        <v>1.2152777777777799</v>
      </c>
      <c r="I98">
        <f>VLOOKUP(C98,away!$B$2:$E$405,3,FALSE)</f>
        <v>0.98</v>
      </c>
      <c r="J98">
        <f>VLOOKUP(B98,home!$B$2:$E$405,4,FALSE)</f>
        <v>0.82</v>
      </c>
      <c r="K98" s="3">
        <f t="shared" si="224"/>
        <v>1.037472222222221</v>
      </c>
      <c r="L98" s="3">
        <f t="shared" si="225"/>
        <v>0.97659722222222389</v>
      </c>
      <c r="M98" s="5">
        <f t="shared" si="226"/>
        <v>0.13344452314919072</v>
      </c>
      <c r="N98" s="5">
        <f t="shared" si="227"/>
        <v>0.13844498597497551</v>
      </c>
      <c r="O98" s="5">
        <f t="shared" si="228"/>
        <v>0.13032155062826889</v>
      </c>
      <c r="P98" s="5">
        <f t="shared" si="229"/>
        <v>0.1352049887337558</v>
      </c>
      <c r="Q98" s="5">
        <f t="shared" si="230"/>
        <v>7.1816413627491013E-2</v>
      </c>
      <c r="R98" s="5">
        <f t="shared" si="231"/>
        <v>6.363583216963016E-2</v>
      </c>
      <c r="S98" s="5">
        <f t="shared" si="232"/>
        <v>3.4247169810891369E-2</v>
      </c>
      <c r="T98" s="5">
        <f t="shared" si="233"/>
        <v>7.0135710058569986E-2</v>
      </c>
      <c r="U98" s="5">
        <f t="shared" si="234"/>
        <v>6.6020408213986498E-2</v>
      </c>
      <c r="V98" s="5">
        <f t="shared" si="235"/>
        <v>3.8554416964783908E-3</v>
      </c>
      <c r="W98" s="5">
        <f t="shared" si="236"/>
        <v>2.4835844746047775E-2</v>
      </c>
      <c r="X98" s="5">
        <f t="shared" si="237"/>
        <v>2.4254616990532669E-2</v>
      </c>
      <c r="Y98" s="5">
        <f t="shared" si="238"/>
        <v>1.184349578950908E-2</v>
      </c>
      <c r="Z98" s="5">
        <f t="shared" si="239"/>
        <v>2.0715525643553483E-2</v>
      </c>
      <c r="AA98" s="5">
        <f t="shared" si="240"/>
        <v>2.1491782423918838E-2</v>
      </c>
      <c r="AB98" s="5">
        <f t="shared" si="241"/>
        <v>1.1148563635429773E-2</v>
      </c>
      <c r="AC98" s="5">
        <f t="shared" si="242"/>
        <v>2.441440358670756E-4</v>
      </c>
      <c r="AD98" s="5">
        <f t="shared" si="243"/>
        <v>6.4416247598620621E-3</v>
      </c>
      <c r="AE98" s="5">
        <f t="shared" si="244"/>
        <v>6.2908728470791901E-3</v>
      </c>
      <c r="AF98" s="5">
        <f t="shared" si="245"/>
        <v>3.0718244739053749E-3</v>
      </c>
      <c r="AG98" s="5">
        <f t="shared" si="246"/>
        <v>9.9997841612341123E-4</v>
      </c>
      <c r="AH98" s="5">
        <f t="shared" si="247"/>
        <v>5.0576812000918941E-3</v>
      </c>
      <c r="AI98" s="5">
        <f t="shared" si="248"/>
        <v>5.2472037539508867E-3</v>
      </c>
      <c r="AJ98" s="5">
        <f t="shared" si="249"/>
        <v>2.7219140695321034E-3</v>
      </c>
      <c r="AK98" s="5">
        <f t="shared" si="250"/>
        <v>9.4130341280513361E-4</v>
      </c>
      <c r="AL98" s="5">
        <f t="shared" si="251"/>
        <v>9.8945961482187184E-6</v>
      </c>
      <c r="AM98" s="5">
        <f t="shared" si="252"/>
        <v>1.3366013508671552E-3</v>
      </c>
      <c r="AN98" s="5">
        <f t="shared" si="253"/>
        <v>1.3053211664753358E-3</v>
      </c>
      <c r="AO98" s="5">
        <f t="shared" si="254"/>
        <v>6.3738651264384305E-4</v>
      </c>
      <c r="AP98" s="5">
        <f t="shared" si="255"/>
        <v>2.0748996590996249E-4</v>
      </c>
      <c r="AQ98" s="5">
        <f t="shared" si="256"/>
        <v>5.0658531086663323E-5</v>
      </c>
      <c r="AR98" s="5">
        <f t="shared" si="257"/>
        <v>9.8786348217906193E-4</v>
      </c>
      <c r="AS98" s="5">
        <f t="shared" si="258"/>
        <v>1.0248809221084928E-3</v>
      </c>
      <c r="AT98" s="5">
        <f t="shared" si="259"/>
        <v>5.3164274388652836E-4</v>
      </c>
      <c r="AU98" s="5">
        <f t="shared" si="260"/>
        <v>1.8385485964275862E-4</v>
      </c>
      <c r="AV98" s="5">
        <f t="shared" si="261"/>
        <v>4.7686077449981823E-5</v>
      </c>
      <c r="AW98" s="5">
        <f t="shared" si="262"/>
        <v>2.7847584756861392E-7</v>
      </c>
      <c r="AX98" s="5">
        <f t="shared" si="263"/>
        <v>2.3111446228489497E-4</v>
      </c>
      <c r="AY98" s="5">
        <f t="shared" si="264"/>
        <v>2.2570574188281132E-4</v>
      </c>
      <c r="AZ98" s="5">
        <f t="shared" si="265"/>
        <v>1.102118002811799E-4</v>
      </c>
      <c r="BA98" s="5">
        <f t="shared" si="266"/>
        <v>3.587751267023694E-5</v>
      </c>
      <c r="BB98" s="5">
        <f t="shared" si="267"/>
        <v>8.7594698034990079E-6</v>
      </c>
      <c r="BC98" s="5">
        <f t="shared" si="268"/>
        <v>1.7108947756473168E-6</v>
      </c>
      <c r="BD98" s="5">
        <f t="shared" si="269"/>
        <v>1.6079078877180746E-4</v>
      </c>
      <c r="BE98" s="5">
        <f t="shared" si="270"/>
        <v>1.6681597693995082E-4</v>
      </c>
      <c r="BF98" s="5">
        <f t="shared" si="271"/>
        <v>8.6533471149030766E-5</v>
      </c>
      <c r="BG98" s="5">
        <f t="shared" si="272"/>
        <v>2.992535753652914E-5</v>
      </c>
      <c r="BH98" s="5">
        <f t="shared" si="273"/>
        <v>7.7616817960543424E-6</v>
      </c>
      <c r="BI98" s="5">
        <f t="shared" si="274"/>
        <v>1.6105058522268519E-6</v>
      </c>
      <c r="BJ98" s="8">
        <f t="shared" si="275"/>
        <v>0.36228620509277737</v>
      </c>
      <c r="BK98" s="8">
        <f t="shared" si="276"/>
        <v>0.30723186776421435</v>
      </c>
      <c r="BL98" s="8">
        <f t="shared" si="277"/>
        <v>0.30981560537492658</v>
      </c>
      <c r="BM98" s="8">
        <f t="shared" si="278"/>
        <v>0.32695548232612437</v>
      </c>
      <c r="BN98" s="8">
        <f t="shared" si="279"/>
        <v>0.67286829428331218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1.5347222222222201</v>
      </c>
      <c r="F99">
        <f>VLOOKUP(B99,home!$B$2:$E$405,3,FALSE)</f>
        <v>1.17</v>
      </c>
      <c r="G99">
        <f>VLOOKUP(C99,away!$B$2:$E$405,4,FALSE)</f>
        <v>0.93</v>
      </c>
      <c r="H99">
        <f>VLOOKUP(A99,away!$A$2:$E$405,3,FALSE)</f>
        <v>1.2152777777777799</v>
      </c>
      <c r="I99">
        <f>VLOOKUP(C99,away!$B$2:$E$405,3,FALSE)</f>
        <v>0.47</v>
      </c>
      <c r="J99">
        <f>VLOOKUP(B99,home!$B$2:$E$405,4,FALSE)</f>
        <v>1.1499999999999999</v>
      </c>
      <c r="K99" s="3">
        <f t="shared" si="224"/>
        <v>1.6699312499999976</v>
      </c>
      <c r="L99" s="3">
        <f t="shared" si="225"/>
        <v>0.65685763888888993</v>
      </c>
      <c r="M99" s="5">
        <f t="shared" si="226"/>
        <v>9.7608676701061409E-2</v>
      </c>
      <c r="N99" s="5">
        <f t="shared" si="227"/>
        <v>0.1629997794942491</v>
      </c>
      <c r="O99" s="5">
        <f t="shared" si="228"/>
        <v>6.4115004912928181E-2</v>
      </c>
      <c r="P99" s="5">
        <f t="shared" si="229"/>
        <v>0.10706765029800215</v>
      </c>
      <c r="Q99" s="5">
        <f t="shared" si="230"/>
        <v>0.13609921276027773</v>
      </c>
      <c r="R99" s="5">
        <f t="shared" si="231"/>
        <v>2.1057215372227791E-2</v>
      </c>
      <c r="S99" s="5">
        <f t="shared" si="232"/>
        <v>2.9360816394027166E-2</v>
      </c>
      <c r="T99" s="5">
        <f t="shared" si="233"/>
        <v>8.9397807548352692E-2</v>
      </c>
      <c r="U99" s="5">
        <f t="shared" si="234"/>
        <v>3.5164101988063523E-2</v>
      </c>
      <c r="V99" s="5">
        <f t="shared" si="235"/>
        <v>3.5784542116831055E-3</v>
      </c>
      <c r="W99" s="5">
        <f t="shared" si="236"/>
        <v>7.5758776162928754E-2</v>
      </c>
      <c r="X99" s="5">
        <f t="shared" si="237"/>
        <v>4.9762730835493284E-2</v>
      </c>
      <c r="Y99" s="5">
        <f t="shared" si="238"/>
        <v>1.6343514940632738E-2</v>
      </c>
      <c r="Z99" s="5">
        <f t="shared" si="239"/>
        <v>4.6105309236587951E-3</v>
      </c>
      <c r="AA99" s="5">
        <f t="shared" si="240"/>
        <v>7.699269668509175E-3</v>
      </c>
      <c r="AB99" s="5">
        <f t="shared" si="241"/>
        <v>6.428625510810298E-3</v>
      </c>
      <c r="AC99" s="5">
        <f t="shared" si="242"/>
        <v>2.4532698903737254E-4</v>
      </c>
      <c r="AD99" s="5">
        <f t="shared" si="243"/>
        <v>3.1627986944057405E-2</v>
      </c>
      <c r="AE99" s="5">
        <f t="shared" si="244"/>
        <v>2.077508482688218E-2</v>
      </c>
      <c r="AF99" s="5">
        <f t="shared" si="245"/>
        <v>6.8231365835511159E-3</v>
      </c>
      <c r="AG99" s="5">
        <f t="shared" si="246"/>
        <v>1.493943128695931E-3</v>
      </c>
      <c r="AH99" s="5">
        <f t="shared" si="247"/>
        <v>7.5711561413468217E-4</v>
      </c>
      <c r="AI99" s="5">
        <f t="shared" si="248"/>
        <v>1.2643310239064457E-3</v>
      </c>
      <c r="AJ99" s="5">
        <f t="shared" si="249"/>
        <v>1.0556729435829339E-3</v>
      </c>
      <c r="AK99" s="5">
        <f t="shared" si="250"/>
        <v>5.8763374608954209E-4</v>
      </c>
      <c r="AL99" s="5">
        <f t="shared" si="251"/>
        <v>1.0764036624063597E-5</v>
      </c>
      <c r="AM99" s="5">
        <f t="shared" si="252"/>
        <v>1.0563312754494672E-2</v>
      </c>
      <c r="AN99" s="5">
        <f t="shared" si="253"/>
        <v>6.9385926747622655E-3</v>
      </c>
      <c r="AO99" s="5">
        <f t="shared" si="254"/>
        <v>2.2788338007780446E-3</v>
      </c>
      <c r="AP99" s="5">
        <f t="shared" si="255"/>
        <v>4.9895646326642039E-4</v>
      </c>
      <c r="AQ99" s="5">
        <f t="shared" si="256"/>
        <v>8.1935841092383005E-5</v>
      </c>
      <c r="AR99" s="5">
        <f t="shared" si="257"/>
        <v>9.9463434933283839E-5</v>
      </c>
      <c r="AS99" s="5">
        <f t="shared" si="258"/>
        <v>1.6609709822743211E-4</v>
      </c>
      <c r="AT99" s="5">
        <f t="shared" si="259"/>
        <v>1.3868536743215406E-4</v>
      </c>
      <c r="AU99" s="5">
        <f t="shared" si="260"/>
        <v>7.7198342997562009E-5</v>
      </c>
      <c r="AV99" s="5">
        <f t="shared" si="261"/>
        <v>3.2228981354961822E-5</v>
      </c>
      <c r="AW99" s="5">
        <f t="shared" si="262"/>
        <v>3.279763382186416E-7</v>
      </c>
      <c r="AX99" s="5">
        <f t="shared" si="263"/>
        <v>2.9400010120423678E-3</v>
      </c>
      <c r="AY99" s="5">
        <f t="shared" si="264"/>
        <v>1.9311621231010963E-3</v>
      </c>
      <c r="AZ99" s="5">
        <f t="shared" si="265"/>
        <v>6.3424929624592095E-4</v>
      </c>
      <c r="BA99" s="5">
        <f t="shared" si="266"/>
        <v>1.3887049839967857E-4</v>
      </c>
      <c r="BB99" s="5">
        <f t="shared" si="267"/>
        <v>2.2804536922534056E-5</v>
      </c>
      <c r="BC99" s="5">
        <f t="shared" si="268"/>
        <v>2.9958668557780465E-6</v>
      </c>
      <c r="BD99" s="5">
        <f t="shared" si="269"/>
        <v>1.0888886171009257E-5</v>
      </c>
      <c r="BE99" s="5">
        <f t="shared" si="270"/>
        <v>1.8183691294661175E-5</v>
      </c>
      <c r="BF99" s="5">
        <f t="shared" si="271"/>
        <v>1.5182757166653809E-5</v>
      </c>
      <c r="BG99" s="5">
        <f t="shared" si="272"/>
        <v>8.4513868845855415E-6</v>
      </c>
      <c r="BH99" s="5">
        <f t="shared" si="273"/>
        <v>3.5283087661023792E-6</v>
      </c>
      <c r="BI99" s="5">
        <f t="shared" si="274"/>
        <v>1.1784066136326584E-6</v>
      </c>
      <c r="BJ99" s="8">
        <f t="shared" si="275"/>
        <v>0.61711368809308209</v>
      </c>
      <c r="BK99" s="8">
        <f t="shared" si="276"/>
        <v>0.23980285075353636</v>
      </c>
      <c r="BL99" s="8">
        <f t="shared" si="277"/>
        <v>0.13870005744209465</v>
      </c>
      <c r="BM99" s="8">
        <f t="shared" si="278"/>
        <v>0.40934875352686273</v>
      </c>
      <c r="BN99" s="8">
        <f t="shared" si="279"/>
        <v>0.58894753953874635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1.5347222222222201</v>
      </c>
      <c r="F100">
        <f>VLOOKUP(B100,home!$B$2:$E$405,3,FALSE)</f>
        <v>0.65</v>
      </c>
      <c r="G100">
        <f>VLOOKUP(C100,away!$B$2:$E$405,4,FALSE)</f>
        <v>0.98</v>
      </c>
      <c r="H100">
        <f>VLOOKUP(A100,away!$A$2:$E$405,3,FALSE)</f>
        <v>1.2152777777777799</v>
      </c>
      <c r="I100">
        <f>VLOOKUP(C100,away!$B$2:$E$405,3,FALSE)</f>
        <v>0.98</v>
      </c>
      <c r="J100">
        <f>VLOOKUP(B100,home!$B$2:$E$405,4,FALSE)</f>
        <v>1.51</v>
      </c>
      <c r="K100" s="3">
        <f t="shared" si="224"/>
        <v>0.97761805555555414</v>
      </c>
      <c r="L100" s="3">
        <f t="shared" si="225"/>
        <v>1.7983680555555588</v>
      </c>
      <c r="M100" s="5">
        <f t="shared" si="226"/>
        <v>6.2288023482762571E-2</v>
      </c>
      <c r="N100" s="5">
        <f t="shared" si="227"/>
        <v>6.0893896401617034E-2</v>
      </c>
      <c r="O100" s="5">
        <f t="shared" si="228"/>
        <v>0.11201679167509471</v>
      </c>
      <c r="P100" s="5">
        <f t="shared" si="229"/>
        <v>0.10950963806697765</v>
      </c>
      <c r="Q100" s="5">
        <f t="shared" si="230"/>
        <v>2.9765486297675097E-2</v>
      </c>
      <c r="R100" s="5">
        <f t="shared" si="231"/>
        <v>0.10072370991715611</v>
      </c>
      <c r="S100" s="5">
        <f t="shared" si="232"/>
        <v>4.8132691322591015E-2</v>
      </c>
      <c r="T100" s="5">
        <f t="shared" si="233"/>
        <v>5.352929971581559E-2</v>
      </c>
      <c r="U100" s="5">
        <f t="shared" si="234"/>
        <v>9.8469317437551843E-2</v>
      </c>
      <c r="V100" s="5">
        <f t="shared" si="235"/>
        <v>9.4025451999794375E-3</v>
      </c>
      <c r="W100" s="5">
        <f t="shared" si="236"/>
        <v>9.6997589456662096E-3</v>
      </c>
      <c r="X100" s="5">
        <f t="shared" si="237"/>
        <v>1.7443736634475376E-2</v>
      </c>
      <c r="Y100" s="5">
        <f t="shared" si="238"/>
        <v>1.5685129366482382E-2</v>
      </c>
      <c r="Z100" s="5">
        <f t="shared" si="239"/>
        <v>6.0379434117352734E-2</v>
      </c>
      <c r="AA100" s="5">
        <f t="shared" si="240"/>
        <v>5.902802497735106E-2</v>
      </c>
      <c r="AB100" s="5">
        <f t="shared" si="241"/>
        <v>2.885343150082131E-2</v>
      </c>
      <c r="AC100" s="5">
        <f t="shared" si="242"/>
        <v>1.0331734579392038E-3</v>
      </c>
      <c r="AD100" s="5">
        <f t="shared" si="243"/>
        <v>2.3706648699549472E-3</v>
      </c>
      <c r="AE100" s="5">
        <f t="shared" si="244"/>
        <v>4.2633279725547502E-3</v>
      </c>
      <c r="AF100" s="5">
        <f t="shared" si="245"/>
        <v>3.8335164180994552E-3</v>
      </c>
      <c r="AG100" s="5">
        <f t="shared" si="246"/>
        <v>2.2980244889192762E-3</v>
      </c>
      <c r="AH100" s="5">
        <f t="shared" si="247"/>
        <v>2.714611138229215E-2</v>
      </c>
      <c r="AI100" s="5">
        <f t="shared" si="248"/>
        <v>2.6538528625450943E-2</v>
      </c>
      <c r="AJ100" s="5">
        <f t="shared" si="249"/>
        <v>1.2972272376059382E-2</v>
      </c>
      <c r="AK100" s="5">
        <f t="shared" si="250"/>
        <v>4.2273092321400679E-3</v>
      </c>
      <c r="AL100" s="5">
        <f t="shared" si="251"/>
        <v>7.265759618822431E-5</v>
      </c>
      <c r="AM100" s="5">
        <f t="shared" si="252"/>
        <v>4.6352095610784338E-4</v>
      </c>
      <c r="AN100" s="5">
        <f t="shared" si="253"/>
        <v>8.3358128054491576E-4</v>
      </c>
      <c r="AO100" s="5">
        <f t="shared" si="254"/>
        <v>7.4954297332053665E-4</v>
      </c>
      <c r="AP100" s="5">
        <f t="shared" si="255"/>
        <v>4.4931804649526189E-4</v>
      </c>
      <c r="AQ100" s="5">
        <f t="shared" si="256"/>
        <v>2.0200980540042656E-4</v>
      </c>
      <c r="AR100" s="5">
        <f t="shared" si="257"/>
        <v>9.7637399084934597E-3</v>
      </c>
      <c r="AS100" s="5">
        <f t="shared" si="258"/>
        <v>9.5452084242915406E-3</v>
      </c>
      <c r="AT100" s="5">
        <f t="shared" si="259"/>
        <v>4.6657840498141945E-3</v>
      </c>
      <c r="AU100" s="5">
        <f t="shared" si="260"/>
        <v>1.5204515768071577E-3</v>
      </c>
      <c r="AV100" s="5">
        <f t="shared" si="261"/>
        <v>3.7160522852114738E-4</v>
      </c>
      <c r="AW100" s="5">
        <f t="shared" si="262"/>
        <v>3.5483489158281793E-6</v>
      </c>
      <c r="AX100" s="5">
        <f t="shared" si="263"/>
        <v>7.5524409303233509E-5</v>
      </c>
      <c r="AY100" s="5">
        <f t="shared" si="264"/>
        <v>1.3582068510563819E-4</v>
      </c>
      <c r="AZ100" s="5">
        <f t="shared" si="265"/>
        <v>1.2212779068882524E-4</v>
      </c>
      <c r="BA100" s="5">
        <f t="shared" si="266"/>
        <v>7.3210239156786306E-5</v>
      </c>
      <c r="BB100" s="5">
        <f t="shared" si="267"/>
        <v>3.2914738859786806E-5</v>
      </c>
      <c r="BC100" s="5">
        <f t="shared" si="268"/>
        <v>1.1838562984478744E-5</v>
      </c>
      <c r="BD100" s="5">
        <f t="shared" si="269"/>
        <v>2.9264663256979356E-3</v>
      </c>
      <c r="BE100" s="5">
        <f t="shared" si="270"/>
        <v>2.8609663189776225E-3</v>
      </c>
      <c r="BF100" s="5">
        <f t="shared" si="271"/>
        <v>1.398466164884417E-3</v>
      </c>
      <c r="BG100" s="5">
        <f t="shared" si="272"/>
        <v>4.5572192429151244E-4</v>
      </c>
      <c r="BH100" s="5">
        <f t="shared" si="273"/>
        <v>1.1138049537497592E-4</v>
      </c>
      <c r="BI100" s="5">
        <f t="shared" si="274"/>
        <v>2.1777516663059678E-5</v>
      </c>
      <c r="BJ100" s="8">
        <f t="shared" si="275"/>
        <v>0.20293225059922784</v>
      </c>
      <c r="BK100" s="8">
        <f t="shared" si="276"/>
        <v>0.23057454981154374</v>
      </c>
      <c r="BL100" s="8">
        <f t="shared" si="277"/>
        <v>0.50361706505773451</v>
      </c>
      <c r="BM100" s="8">
        <f t="shared" si="278"/>
        <v>0.52217348140838593</v>
      </c>
      <c r="BN100" s="8">
        <f t="shared" si="279"/>
        <v>0.47519754584128321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1.5347222222222201</v>
      </c>
      <c r="F101">
        <f>VLOOKUP(B101,home!$B$2:$E$405,3,FALSE)</f>
        <v>1.58</v>
      </c>
      <c r="G101">
        <f>VLOOKUP(C101,away!$B$2:$E$405,4,FALSE)</f>
        <v>1.41</v>
      </c>
      <c r="H101">
        <f>VLOOKUP(A101,away!$A$2:$E$405,3,FALSE)</f>
        <v>1.2152777777777799</v>
      </c>
      <c r="I101">
        <f>VLOOKUP(C101,away!$B$2:$E$405,3,FALSE)</f>
        <v>1.19</v>
      </c>
      <c r="J101">
        <f>VLOOKUP(B101,home!$B$2:$E$405,4,FALSE)</f>
        <v>1.53</v>
      </c>
      <c r="K101" s="3">
        <f t="shared" si="224"/>
        <v>3.4190541666666618</v>
      </c>
      <c r="L101" s="3">
        <f t="shared" si="225"/>
        <v>2.2126562500000038</v>
      </c>
      <c r="M101" s="5">
        <f t="shared" si="226"/>
        <v>3.5824426145247092E-3</v>
      </c>
      <c r="N101" s="5">
        <f t="shared" si="227"/>
        <v>1.2248565348034916E-2</v>
      </c>
      <c r="O101" s="5">
        <f t="shared" si="228"/>
        <v>7.9267140412944519E-3</v>
      </c>
      <c r="P101" s="5">
        <f t="shared" si="229"/>
        <v>2.7101864670862931E-2</v>
      </c>
      <c r="Q101" s="5">
        <f t="shared" si="230"/>
        <v>2.093925419444384E-2</v>
      </c>
      <c r="R101" s="5">
        <f t="shared" si="231"/>
        <v>8.7695466827164802E-3</v>
      </c>
      <c r="S101" s="5">
        <f t="shared" si="232"/>
        <v>5.1257699541351738E-2</v>
      </c>
      <c r="T101" s="5">
        <f t="shared" si="233"/>
        <v>4.6331371663674958E-2</v>
      </c>
      <c r="U101" s="5">
        <f t="shared" si="234"/>
        <v>2.9983555125319583E-2</v>
      </c>
      <c r="V101" s="5">
        <f t="shared" si="235"/>
        <v>4.3086035168579569E-2</v>
      </c>
      <c r="W101" s="5">
        <f t="shared" si="236"/>
        <v>2.3864148100135193E-2</v>
      </c>
      <c r="X101" s="5">
        <f t="shared" si="237"/>
        <v>5.2803156444689858E-2</v>
      </c>
      <c r="Y101" s="5">
        <f t="shared" si="238"/>
        <v>5.8417617063535501E-2</v>
      </c>
      <c r="Z101" s="5">
        <f t="shared" si="239"/>
        <v>6.4679974257264737E-3</v>
      </c>
      <c r="AA101" s="5">
        <f t="shared" si="240"/>
        <v>2.2114433548419341E-2</v>
      </c>
      <c r="AB101" s="5">
        <f t="shared" si="241"/>
        <v>3.7805223083598086E-2</v>
      </c>
      <c r="AC101" s="5">
        <f t="shared" si="242"/>
        <v>2.0372131880223559E-2</v>
      </c>
      <c r="AD101" s="5">
        <f t="shared" si="243"/>
        <v>2.0398203748929384E-2</v>
      </c>
      <c r="AE101" s="5">
        <f t="shared" si="244"/>
        <v>4.5134213013842114E-2</v>
      </c>
      <c r="AF101" s="5">
        <f t="shared" si="245"/>
        <v>4.9933249256954637E-2</v>
      </c>
      <c r="AG101" s="5">
        <f t="shared" si="246"/>
        <v>3.6828372017069573E-2</v>
      </c>
      <c r="AH101" s="5">
        <f t="shared" si="247"/>
        <v>3.577863732254404E-3</v>
      </c>
      <c r="AI101" s="5">
        <f t="shared" si="248"/>
        <v>1.2232909901529953E-2</v>
      </c>
      <c r="AJ101" s="5">
        <f t="shared" si="249"/>
        <v>2.091249078464193E-2</v>
      </c>
      <c r="AK101" s="5">
        <f t="shared" si="250"/>
        <v>2.3833646250869384E-2</v>
      </c>
      <c r="AL101" s="5">
        <f t="shared" si="251"/>
        <v>6.1647632153129968E-3</v>
      </c>
      <c r="AM101" s="5">
        <f t="shared" si="252"/>
        <v>1.3948512704058507E-2</v>
      </c>
      <c r="AN101" s="5">
        <f t="shared" si="253"/>
        <v>3.0863263812839513E-2</v>
      </c>
      <c r="AO101" s="5">
        <f t="shared" si="254"/>
        <v>3.4144896785439152E-2</v>
      </c>
      <c r="AP101" s="5">
        <f t="shared" si="255"/>
        <v>2.5183639759302327E-2</v>
      </c>
      <c r="AQ101" s="5">
        <f t="shared" si="256"/>
        <v>1.3930684477792219E-2</v>
      </c>
      <c r="AR101" s="5">
        <f t="shared" si="257"/>
        <v>1.5833165097642089E-3</v>
      </c>
      <c r="AS101" s="5">
        <f t="shared" si="258"/>
        <v>5.4134449098614352E-3</v>
      </c>
      <c r="AT101" s="5">
        <f t="shared" si="259"/>
        <v>9.2544306875410876E-3</v>
      </c>
      <c r="AU101" s="5">
        <f t="shared" si="260"/>
        <v>1.0547133267455058E-2</v>
      </c>
      <c r="AV101" s="5">
        <f t="shared" si="261"/>
        <v>9.0153049861201942E-3</v>
      </c>
      <c r="AW101" s="5">
        <f t="shared" si="262"/>
        <v>1.2954892975964435E-3</v>
      </c>
      <c r="AX101" s="5">
        <f t="shared" si="263"/>
        <v>7.9484534132690139E-3</v>
      </c>
      <c r="AY101" s="5">
        <f t="shared" si="264"/>
        <v>1.7587195122703549E-2</v>
      </c>
      <c r="AZ101" s="5">
        <f t="shared" si="265"/>
        <v>1.9457208604109797E-2</v>
      </c>
      <c r="BA101" s="5">
        <f t="shared" si="266"/>
        <v>1.4350704741812464E-2</v>
      </c>
      <c r="BB101" s="5">
        <f t="shared" si="267"/>
        <v>7.9382941347190088E-3</v>
      </c>
      <c r="BC101" s="5">
        <f t="shared" si="268"/>
        <v>3.5129432263048769E-3</v>
      </c>
      <c r="BD101" s="5">
        <f t="shared" si="269"/>
        <v>5.8388919517632799E-4</v>
      </c>
      <c r="BE101" s="5">
        <f t="shared" si="270"/>
        <v>1.9963487856392678E-3</v>
      </c>
      <c r="BF101" s="5">
        <f t="shared" si="271"/>
        <v>3.4128123168299354E-3</v>
      </c>
      <c r="BG101" s="5">
        <f t="shared" si="272"/>
        <v>3.8895300573028981E-3</v>
      </c>
      <c r="BH101" s="5">
        <f t="shared" si="273"/>
        <v>3.3246284871991734E-3</v>
      </c>
      <c r="BI101" s="5">
        <f t="shared" si="274"/>
        <v>2.2734169763554031E-3</v>
      </c>
      <c r="BJ101" s="8">
        <f t="shared" si="275"/>
        <v>0.55576394763366033</v>
      </c>
      <c r="BK101" s="8">
        <f t="shared" si="276"/>
        <v>0.16915213221355904</v>
      </c>
      <c r="BL101" s="8">
        <f t="shared" si="277"/>
        <v>0.21845063932988859</v>
      </c>
      <c r="BM101" s="8">
        <f t="shared" si="278"/>
        <v>0.85297462322585016</v>
      </c>
      <c r="BN101" s="8">
        <f t="shared" si="279"/>
        <v>8.0568387551877341E-2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1.5347222222222201</v>
      </c>
      <c r="F102">
        <f>VLOOKUP(B102,home!$B$2:$E$405,3,FALSE)</f>
        <v>1.3</v>
      </c>
      <c r="G102">
        <f>VLOOKUP(C102,away!$B$2:$E$405,4,FALSE)</f>
        <v>0.76</v>
      </c>
      <c r="H102">
        <f>VLOOKUP(A102,away!$A$2:$E$405,3,FALSE)</f>
        <v>1.2152777777777799</v>
      </c>
      <c r="I102">
        <f>VLOOKUP(C102,away!$B$2:$E$405,3,FALSE)</f>
        <v>1.19</v>
      </c>
      <c r="J102">
        <f>VLOOKUP(B102,home!$B$2:$E$405,4,FALSE)</f>
        <v>0.94</v>
      </c>
      <c r="K102" s="3">
        <f t="shared" si="224"/>
        <v>1.5163055555555536</v>
      </c>
      <c r="L102" s="3">
        <f t="shared" si="225"/>
        <v>1.3594097222222246</v>
      </c>
      <c r="M102" s="5">
        <f t="shared" si="226"/>
        <v>5.6375800721319445E-2</v>
      </c>
      <c r="N102" s="5">
        <f t="shared" si="227"/>
        <v>8.5482939832629459E-2</v>
      </c>
      <c r="O102" s="5">
        <f t="shared" si="228"/>
        <v>7.6637811598624359E-2</v>
      </c>
      <c r="P102" s="5">
        <f t="shared" si="229"/>
        <v>0.11620633949261397</v>
      </c>
      <c r="Q102" s="5">
        <f t="shared" si="230"/>
        <v>6.4809128286718601E-2</v>
      </c>
      <c r="R102" s="5">
        <f t="shared" si="231"/>
        <v>5.2091093088502571E-2</v>
      </c>
      <c r="S102" s="5">
        <f t="shared" si="232"/>
        <v>5.9883465802224624E-2</v>
      </c>
      <c r="T102" s="5">
        <f t="shared" si="233"/>
        <v>8.810215908171265E-2</v>
      </c>
      <c r="U102" s="5">
        <f t="shared" si="234"/>
        <v>7.8986013845057948E-2</v>
      </c>
      <c r="V102" s="5">
        <f t="shared" si="235"/>
        <v>1.3715180130423216E-2</v>
      </c>
      <c r="W102" s="5">
        <f t="shared" si="236"/>
        <v>3.2756813757288006E-2</v>
      </c>
      <c r="X102" s="5">
        <f t="shared" si="237"/>
        <v>4.4529931090680028E-2</v>
      </c>
      <c r="Y102" s="5">
        <f t="shared" si="238"/>
        <v>3.0267210627278076E-2</v>
      </c>
      <c r="Z102" s="5">
        <f t="shared" si="239"/>
        <v>2.3604379461897772E-2</v>
      </c>
      <c r="AA102" s="5">
        <f t="shared" si="240"/>
        <v>3.5791451713516997E-2</v>
      </c>
      <c r="AB102" s="5">
        <f t="shared" si="241"/>
        <v>2.7135388537302085E-2</v>
      </c>
      <c r="AC102" s="5">
        <f t="shared" si="242"/>
        <v>1.7669270968726947E-3</v>
      </c>
      <c r="AD102" s="5">
        <f t="shared" si="243"/>
        <v>1.2417334670618591E-2</v>
      </c>
      <c r="AE102" s="5">
        <f t="shared" si="244"/>
        <v>1.6880245475326017E-2</v>
      </c>
      <c r="AF102" s="5">
        <f t="shared" si="245"/>
        <v>1.1473584906327954E-2</v>
      </c>
      <c r="AG102" s="5">
        <f t="shared" si="246"/>
        <v>5.1991009568014635E-3</v>
      </c>
      <c r="AH102" s="5">
        <f t="shared" si="247"/>
        <v>8.0220057318816079E-3</v>
      </c>
      <c r="AI102" s="5">
        <f t="shared" si="248"/>
        <v>1.2163811857950577E-2</v>
      </c>
      <c r="AJ102" s="5">
        <f t="shared" si="249"/>
        <v>9.2220277484714903E-3</v>
      </c>
      <c r="AK102" s="5">
        <f t="shared" si="250"/>
        <v>4.6611373028315993E-3</v>
      </c>
      <c r="AL102" s="5">
        <f t="shared" si="251"/>
        <v>1.4568529578347169E-4</v>
      </c>
      <c r="AM102" s="5">
        <f t="shared" si="252"/>
        <v>3.7656947092503112E-3</v>
      </c>
      <c r="AN102" s="5">
        <f t="shared" si="253"/>
        <v>5.1191219986756664E-3</v>
      </c>
      <c r="AO102" s="5">
        <f t="shared" si="254"/>
        <v>3.4794921071206841E-3</v>
      </c>
      <c r="AP102" s="5">
        <f t="shared" si="255"/>
        <v>1.5766851329384506E-3</v>
      </c>
      <c r="AQ102" s="5">
        <f t="shared" si="256"/>
        <v>5.3584027464994254E-4</v>
      </c>
      <c r="AR102" s="5">
        <f t="shared" si="257"/>
        <v>2.1810385167284523E-3</v>
      </c>
      <c r="AS102" s="5">
        <f t="shared" si="258"/>
        <v>3.3071208197959969E-3</v>
      </c>
      <c r="AT102" s="5">
        <f t="shared" si="259"/>
        <v>2.5073028359750534E-3</v>
      </c>
      <c r="AU102" s="5">
        <f t="shared" si="260"/>
        <v>1.2672790732163898E-3</v>
      </c>
      <c r="AV102" s="5">
        <f t="shared" si="261"/>
        <v>4.8039557478932605E-4</v>
      </c>
      <c r="AW102" s="5">
        <f t="shared" si="262"/>
        <v>8.3416183718531144E-6</v>
      </c>
      <c r="AX102" s="5">
        <f t="shared" si="263"/>
        <v>9.5165730136040024E-4</v>
      </c>
      <c r="AY102" s="5">
        <f t="shared" si="264"/>
        <v>1.2936921876930936E-3</v>
      </c>
      <c r="AZ102" s="5">
        <f t="shared" si="265"/>
        <v>8.7932886875646539E-4</v>
      </c>
      <c r="BA102" s="5">
        <f t="shared" si="266"/>
        <v>3.984560710727365E-4</v>
      </c>
      <c r="BB102" s="5">
        <f t="shared" si="267"/>
        <v>1.3541626422368689E-4</v>
      </c>
      <c r="BC102" s="5">
        <f t="shared" si="268"/>
        <v>3.6817237226538696E-5</v>
      </c>
      <c r="BD102" s="5">
        <f t="shared" si="269"/>
        <v>4.9415416069696616E-4</v>
      </c>
      <c r="BE102" s="5">
        <f t="shared" si="270"/>
        <v>7.4928869916570154E-4</v>
      </c>
      <c r="BF102" s="5">
        <f t="shared" si="271"/>
        <v>5.680753086299736E-4</v>
      </c>
      <c r="BG102" s="5">
        <f t="shared" si="272"/>
        <v>2.8712524881652164E-4</v>
      </c>
      <c r="BH102" s="5">
        <f t="shared" si="273"/>
        <v>1.0884240248019055E-4</v>
      </c>
      <c r="BI102" s="5">
        <f t="shared" si="274"/>
        <v>3.3007667912145294E-5</v>
      </c>
      <c r="BJ102" s="8">
        <f t="shared" si="275"/>
        <v>0.41009065083834884</v>
      </c>
      <c r="BK102" s="8">
        <f t="shared" si="276"/>
        <v>0.24938709072693052</v>
      </c>
      <c r="BL102" s="8">
        <f t="shared" si="277"/>
        <v>0.31669437173234594</v>
      </c>
      <c r="BM102" s="8">
        <f t="shared" si="278"/>
        <v>0.54688802916979329</v>
      </c>
      <c r="BN102" s="8">
        <f t="shared" si="279"/>
        <v>0.45160311302040834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1.5347222222222201</v>
      </c>
      <c r="F103">
        <f>VLOOKUP(B103,home!$B$2:$E$405,3,FALSE)</f>
        <v>0.65</v>
      </c>
      <c r="G103">
        <f>VLOOKUP(C103,away!$B$2:$E$405,4,FALSE)</f>
        <v>0.87</v>
      </c>
      <c r="H103">
        <f>VLOOKUP(A103,away!$A$2:$E$405,3,FALSE)</f>
        <v>1.2152777777777799</v>
      </c>
      <c r="I103">
        <f>VLOOKUP(C103,away!$B$2:$E$405,3,FALSE)</f>
        <v>0.33</v>
      </c>
      <c r="J103">
        <f>VLOOKUP(B103,home!$B$2:$E$405,4,FALSE)</f>
        <v>1.06</v>
      </c>
      <c r="K103" s="3">
        <f t="shared" si="224"/>
        <v>0.86788541666666541</v>
      </c>
      <c r="L103" s="3">
        <f t="shared" si="225"/>
        <v>0.42510416666666745</v>
      </c>
      <c r="M103" s="5">
        <f t="shared" si="226"/>
        <v>0.27444906705077576</v>
      </c>
      <c r="N103" s="5">
        <f t="shared" si="227"/>
        <v>0.23819034291114013</v>
      </c>
      <c r="O103" s="5">
        <f t="shared" si="228"/>
        <v>0.11666944194106438</v>
      </c>
      <c r="P103" s="5">
        <f t="shared" si="229"/>
        <v>0.10125570723128799</v>
      </c>
      <c r="Q103" s="5">
        <f t="shared" si="230"/>
        <v>0.10336096250170537</v>
      </c>
      <c r="R103" s="5">
        <f t="shared" si="231"/>
        <v>2.4798332945910651E-2</v>
      </c>
      <c r="S103" s="5">
        <f t="shared" si="232"/>
        <v>9.3393633626484979E-3</v>
      </c>
      <c r="T103" s="5">
        <f t="shared" si="233"/>
        <v>4.3939175830152132E-2</v>
      </c>
      <c r="U103" s="5">
        <f t="shared" si="234"/>
        <v>2.1522111521400364E-2</v>
      </c>
      <c r="V103" s="5">
        <f t="shared" si="235"/>
        <v>3.8285340661932025E-4</v>
      </c>
      <c r="W103" s="5">
        <f t="shared" si="236"/>
        <v>2.9901824002620047E-2</v>
      </c>
      <c r="X103" s="5">
        <f t="shared" si="237"/>
        <v>1.2711389974447151E-2</v>
      </c>
      <c r="Y103" s="5">
        <f t="shared" si="238"/>
        <v>2.7018324211311932E-3</v>
      </c>
      <c r="Z103" s="5">
        <f t="shared" si="239"/>
        <v>3.5139582205646384E-3</v>
      </c>
      <c r="AA103" s="5">
        <f t="shared" si="240"/>
        <v>3.0497130944039958E-3</v>
      </c>
      <c r="AB103" s="5">
        <f t="shared" si="241"/>
        <v>1.3234007598252986E-3</v>
      </c>
      <c r="AC103" s="5">
        <f t="shared" si="242"/>
        <v>8.8281618311110466E-6</v>
      </c>
      <c r="AD103" s="5">
        <f t="shared" si="243"/>
        <v>6.4878392459017985E-3</v>
      </c>
      <c r="AE103" s="5">
        <f t="shared" si="244"/>
        <v>2.7580074960963843E-3</v>
      </c>
      <c r="AF103" s="5">
        <f t="shared" si="245"/>
        <v>5.8622023914423765E-4</v>
      </c>
      <c r="AG103" s="5">
        <f t="shared" si="246"/>
        <v>8.3068222081515244E-5</v>
      </c>
      <c r="AH103" s="5">
        <f t="shared" si="247"/>
        <v>3.7344957026365393E-4</v>
      </c>
      <c r="AI103" s="5">
        <f t="shared" si="248"/>
        <v>3.2411143589225846E-4</v>
      </c>
      <c r="AJ103" s="5">
        <f t="shared" si="249"/>
        <v>1.4064579429289196E-4</v>
      </c>
      <c r="AK103" s="5">
        <f t="shared" si="250"/>
        <v>4.0688144594100217E-5</v>
      </c>
      <c r="AL103" s="5">
        <f t="shared" si="251"/>
        <v>1.302830837600963E-7</v>
      </c>
      <c r="AM103" s="5">
        <f t="shared" si="252"/>
        <v>1.1261402134391657E-3</v>
      </c>
      <c r="AN103" s="5">
        <f t="shared" si="253"/>
        <v>4.787268969838796E-4</v>
      </c>
      <c r="AO103" s="5">
        <f t="shared" si="254"/>
        <v>1.0175439930162582E-4</v>
      </c>
      <c r="AP103" s="5">
        <f t="shared" si="255"/>
        <v>1.4418739706594996E-5</v>
      </c>
      <c r="AQ103" s="5">
        <f t="shared" si="256"/>
        <v>1.5323665818389132E-6</v>
      </c>
      <c r="AR103" s="5">
        <f t="shared" si="257"/>
        <v>3.1750993671791164E-5</v>
      </c>
      <c r="AS103" s="5">
        <f t="shared" si="258"/>
        <v>2.7556224372423136E-5</v>
      </c>
      <c r="AT103" s="5">
        <f t="shared" si="259"/>
        <v>1.1957822635610286E-5</v>
      </c>
      <c r="AU103" s="5">
        <f t="shared" si="260"/>
        <v>3.4593399601775717E-6</v>
      </c>
      <c r="AV103" s="5">
        <f t="shared" si="261"/>
        <v>7.505776756825892E-7</v>
      </c>
      <c r="AW103" s="5">
        <f t="shared" si="262"/>
        <v>1.3351906469853326E-9</v>
      </c>
      <c r="AX103" s="5">
        <f t="shared" si="263"/>
        <v>1.6289344472762292E-4</v>
      </c>
      <c r="AY103" s="5">
        <f t="shared" si="264"/>
        <v>6.924668207639899E-5</v>
      </c>
      <c r="AZ103" s="5">
        <f t="shared" si="265"/>
        <v>1.4718526539259624E-5</v>
      </c>
      <c r="BA103" s="5">
        <f t="shared" si="266"/>
        <v>2.0856356530110644E-6</v>
      </c>
      <c r="BB103" s="5">
        <f t="shared" si="267"/>
        <v>2.2165310156088976E-7</v>
      </c>
      <c r="BC103" s="5">
        <f t="shared" si="268"/>
        <v>1.8845131405624868E-8</v>
      </c>
      <c r="BD103" s="5">
        <f t="shared" si="269"/>
        <v>2.2495799509475676E-6</v>
      </c>
      <c r="BE103" s="5">
        <f t="shared" si="270"/>
        <v>1.9523776330531066E-6</v>
      </c>
      <c r="BF103" s="5">
        <f t="shared" si="271"/>
        <v>8.472200377764866E-7</v>
      </c>
      <c r="BG103" s="5">
        <f t="shared" si="272"/>
        <v>2.4509663849799801E-7</v>
      </c>
      <c r="BH103" s="5">
        <f t="shared" si="273"/>
        <v>5.3178949556608507E-8</v>
      </c>
      <c r="BI103" s="5">
        <f t="shared" si="274"/>
        <v>9.2306469587665553E-9</v>
      </c>
      <c r="BJ103" s="8">
        <f t="shared" si="275"/>
        <v>0.44269242024766231</v>
      </c>
      <c r="BK103" s="8">
        <f t="shared" si="276"/>
        <v>0.38550519617832285</v>
      </c>
      <c r="BL103" s="8">
        <f t="shared" si="277"/>
        <v>0.16832272684982008</v>
      </c>
      <c r="BM103" s="8">
        <f t="shared" si="278"/>
        <v>0.14124120156759984</v>
      </c>
      <c r="BN103" s="8">
        <f t="shared" si="279"/>
        <v>0.85872385458188427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1.5347222222222201</v>
      </c>
      <c r="F104">
        <f>VLOOKUP(B104,home!$B$2:$E$405,3,FALSE)</f>
        <v>1.52</v>
      </c>
      <c r="G104">
        <f>VLOOKUP(C104,away!$B$2:$E$405,4,FALSE)</f>
        <v>0.39</v>
      </c>
      <c r="H104">
        <f>VLOOKUP(A104,away!$A$2:$E$405,3,FALSE)</f>
        <v>1.2152777777777799</v>
      </c>
      <c r="I104">
        <f>VLOOKUP(C104,away!$B$2:$E$405,3,FALSE)</f>
        <v>1.69</v>
      </c>
      <c r="J104">
        <f>VLOOKUP(B104,home!$B$2:$E$405,4,FALSE)</f>
        <v>0.41</v>
      </c>
      <c r="K104" s="3">
        <f t="shared" si="224"/>
        <v>0.90978333333333217</v>
      </c>
      <c r="L104" s="3">
        <f t="shared" si="225"/>
        <v>0.84206597222222357</v>
      </c>
      <c r="M104" s="5">
        <f t="shared" si="226"/>
        <v>0.17345287929577527</v>
      </c>
      <c r="N104" s="5">
        <f t="shared" si="227"/>
        <v>0.15780453870197456</v>
      </c>
      <c r="O104" s="5">
        <f t="shared" si="228"/>
        <v>0.146058767438941</v>
      </c>
      <c r="P104" s="5">
        <f t="shared" si="229"/>
        <v>0.1328818323031577</v>
      </c>
      <c r="Q104" s="5">
        <f t="shared" si="230"/>
        <v>7.1783969617705612E-2</v>
      </c>
      <c r="R104" s="5">
        <f t="shared" si="231"/>
        <v>6.1495559002525749E-2</v>
      </c>
      <c r="S104" s="5">
        <f t="shared" si="232"/>
        <v>2.5450112774049814E-2</v>
      </c>
      <c r="T104" s="5">
        <f t="shared" si="233"/>
        <v>6.0446838166103828E-2</v>
      </c>
      <c r="U104" s="5">
        <f t="shared" si="234"/>
        <v>5.5947634654514487E-2</v>
      </c>
      <c r="V104" s="5">
        <f t="shared" si="235"/>
        <v>2.1663633319436507E-3</v>
      </c>
      <c r="W104" s="5">
        <f t="shared" si="236"/>
        <v>2.1769286386231622E-2</v>
      </c>
      <c r="X104" s="5">
        <f t="shared" si="237"/>
        <v>1.8331175305406146E-2</v>
      </c>
      <c r="Y104" s="5">
        <f t="shared" si="238"/>
        <v>7.7180294777614211E-3</v>
      </c>
      <c r="Z104" s="5">
        <f t="shared" si="239"/>
        <v>1.7261105892936987E-2</v>
      </c>
      <c r="AA104" s="5">
        <f t="shared" si="240"/>
        <v>1.5703866456295835E-2</v>
      </c>
      <c r="AB104" s="5">
        <f t="shared" si="241"/>
        <v>7.1435579854151636E-3</v>
      </c>
      <c r="AC104" s="5">
        <f t="shared" si="242"/>
        <v>1.0372785758580716E-4</v>
      </c>
      <c r="AD104" s="5">
        <f t="shared" si="243"/>
        <v>4.9513334831884316E-3</v>
      </c>
      <c r="AE104" s="5">
        <f t="shared" si="244"/>
        <v>4.1693494433175148E-3</v>
      </c>
      <c r="AF104" s="5">
        <f t="shared" si="245"/>
        <v>1.755433646260675E-3</v>
      </c>
      <c r="AG104" s="5">
        <f t="shared" si="246"/>
        <v>4.9273031333669939E-4</v>
      </c>
      <c r="AH104" s="5">
        <f t="shared" si="247"/>
        <v>3.6337474788416839E-3</v>
      </c>
      <c r="AI104" s="5">
        <f t="shared" si="248"/>
        <v>3.3059228937921794E-3</v>
      </c>
      <c r="AJ104" s="5">
        <f t="shared" si="249"/>
        <v>1.503836775028612E-3</v>
      </c>
      <c r="AK104" s="5">
        <f t="shared" si="250"/>
        <v>4.5605521132492639E-4</v>
      </c>
      <c r="AL104" s="5">
        <f t="shared" si="251"/>
        <v>3.178626456440445E-6</v>
      </c>
      <c r="AM104" s="5">
        <f t="shared" si="252"/>
        <v>9.0092813615602239E-4</v>
      </c>
      <c r="AN104" s="5">
        <f t="shared" si="253"/>
        <v>7.5864092687457675E-4</v>
      </c>
      <c r="AO104" s="5">
        <f t="shared" si="254"/>
        <v>3.1941285482810466E-4</v>
      </c>
      <c r="AP104" s="5">
        <f t="shared" si="255"/>
        <v>8.9655565380367979E-5</v>
      </c>
      <c r="AQ104" s="5">
        <f t="shared" si="256"/>
        <v>1.887397520678817E-5</v>
      </c>
      <c r="AR104" s="5">
        <f t="shared" si="257"/>
        <v>6.119710207161753E-4</v>
      </c>
      <c r="AS104" s="5">
        <f t="shared" si="258"/>
        <v>5.5676103513056373E-4</v>
      </c>
      <c r="AT104" s="5">
        <f t="shared" si="259"/>
        <v>2.5326595520560029E-4</v>
      </c>
      <c r="AU104" s="5">
        <f t="shared" si="260"/>
        <v>7.6805714982267165E-5</v>
      </c>
      <c r="AV104" s="5">
        <f t="shared" si="261"/>
        <v>1.7469139848904211E-5</v>
      </c>
      <c r="AW104" s="5">
        <f t="shared" si="262"/>
        <v>6.764272384875165E-8</v>
      </c>
      <c r="AX104" s="5">
        <f t="shared" si="263"/>
        <v>1.3660823380096861E-4</v>
      </c>
      <c r="AY104" s="5">
        <f t="shared" si="264"/>
        <v>1.1503314520917346E-4</v>
      </c>
      <c r="AZ104" s="5">
        <f t="shared" si="265"/>
        <v>4.8432748629171431E-5</v>
      </c>
      <c r="BA104" s="5">
        <f t="shared" si="266"/>
        <v>1.3594523187272603E-5</v>
      </c>
      <c r="BB104" s="5">
        <f t="shared" si="267"/>
        <v>2.8618713461470662E-6</v>
      </c>
      <c r="BC104" s="5">
        <f t="shared" si="268"/>
        <v>4.8197689549365074E-7</v>
      </c>
      <c r="BD104" s="5">
        <f t="shared" si="269"/>
        <v>8.5886662088532082E-5</v>
      </c>
      <c r="BE104" s="5">
        <f t="shared" si="270"/>
        <v>7.8138253723778251E-5</v>
      </c>
      <c r="BF104" s="5">
        <f t="shared" si="271"/>
        <v>3.554444046683231E-5</v>
      </c>
      <c r="BG104" s="5">
        <f t="shared" si="272"/>
        <v>1.0779246509794297E-5</v>
      </c>
      <c r="BH104" s="5">
        <f t="shared" si="273"/>
        <v>2.4516947051255844E-6</v>
      </c>
      <c r="BI104" s="5">
        <f t="shared" si="274"/>
        <v>4.4610219622896728E-7</v>
      </c>
      <c r="BJ104" s="8">
        <f t="shared" si="275"/>
        <v>0.35162720849880047</v>
      </c>
      <c r="BK104" s="8">
        <f t="shared" si="276"/>
        <v>0.33417312733417787</v>
      </c>
      <c r="BL104" s="8">
        <f t="shared" si="277"/>
        <v>0.29697846716225346</v>
      </c>
      <c r="BM104" s="8">
        <f t="shared" si="278"/>
        <v>0.25644739702560365</v>
      </c>
      <c r="BN104" s="8">
        <f t="shared" si="279"/>
        <v>0.7434775463600799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1.5347222222222201</v>
      </c>
      <c r="F105">
        <f>VLOOKUP(B105,home!$B$2:$E$405,3,FALSE)</f>
        <v>1.43</v>
      </c>
      <c r="G105">
        <f>VLOOKUP(C105,away!$B$2:$E$405,4,FALSE)</f>
        <v>1.4</v>
      </c>
      <c r="H105">
        <f>VLOOKUP(A105,away!$A$2:$E$405,3,FALSE)</f>
        <v>1.2152777777777799</v>
      </c>
      <c r="I105">
        <f>VLOOKUP(C105,away!$B$2:$E$405,3,FALSE)</f>
        <v>0.65</v>
      </c>
      <c r="J105">
        <f>VLOOKUP(B105,home!$B$2:$E$405,4,FALSE)</f>
        <v>0.82</v>
      </c>
      <c r="K105" s="3">
        <f t="shared" si="224"/>
        <v>3.0725138888888845</v>
      </c>
      <c r="L105" s="3">
        <f t="shared" si="225"/>
        <v>0.64774305555555667</v>
      </c>
      <c r="M105" s="5">
        <f t="shared" si="226"/>
        <v>2.4227741862186594E-2</v>
      </c>
      <c r="N105" s="5">
        <f t="shared" si="227"/>
        <v>7.4440073367982945E-2</v>
      </c>
      <c r="O105" s="5">
        <f t="shared" si="228"/>
        <v>1.5693351543024016E-2</v>
      </c>
      <c r="P105" s="5">
        <f t="shared" si="229"/>
        <v>4.8218040579157094E-2</v>
      </c>
      <c r="Q105" s="5">
        <f t="shared" si="230"/>
        <v>0.11435907965651762</v>
      </c>
      <c r="R105" s="5">
        <f t="shared" si="231"/>
        <v>5.0826297401929425E-3</v>
      </c>
      <c r="S105" s="5">
        <f t="shared" si="232"/>
        <v>2.3990880480301267E-2</v>
      </c>
      <c r="T105" s="5">
        <f t="shared" si="233"/>
        <v>7.4075299687234017E-2</v>
      </c>
      <c r="U105" s="5">
        <f t="shared" si="234"/>
        <v>1.5616450468822518E-2</v>
      </c>
      <c r="V105" s="5">
        <f t="shared" si="235"/>
        <v>5.3051821296842333E-3</v>
      </c>
      <c r="W105" s="5">
        <f t="shared" si="236"/>
        <v>0.11712328685506687</v>
      </c>
      <c r="X105" s="5">
        <f t="shared" si="237"/>
        <v>7.5865795704210981E-2</v>
      </c>
      <c r="Y105" s="5">
        <f t="shared" si="238"/>
        <v>2.4570771160799618E-2</v>
      </c>
      <c r="Z105" s="5">
        <f t="shared" si="239"/>
        <v>1.0974127060567073E-3</v>
      </c>
      <c r="AA105" s="5">
        <f t="shared" si="240"/>
        <v>3.3718157812023678E-3</v>
      </c>
      <c r="AB105" s="5">
        <f t="shared" si="241"/>
        <v>5.1799754092595011E-3</v>
      </c>
      <c r="AC105" s="5">
        <f t="shared" si="242"/>
        <v>6.5989818785015765E-4</v>
      </c>
      <c r="AD105" s="5">
        <f t="shared" si="243"/>
        <v>8.9965731393627499E-2</v>
      </c>
      <c r="AE105" s="5">
        <f t="shared" si="244"/>
        <v>5.8274677748198743E-2</v>
      </c>
      <c r="AF105" s="5">
        <f t="shared" si="245"/>
        <v>1.8873508913066828E-2</v>
      </c>
      <c r="AG105" s="5">
        <f t="shared" si="246"/>
        <v>4.0750614441349801E-3</v>
      </c>
      <c r="AH105" s="5">
        <f t="shared" si="247"/>
        <v>1.7771036485666583E-4</v>
      </c>
      <c r="AI105" s="5">
        <f t="shared" si="248"/>
        <v>5.460175642216169E-4</v>
      </c>
      <c r="AJ105" s="5">
        <f t="shared" si="249"/>
        <v>8.3882327482409842E-4</v>
      </c>
      <c r="AK105" s="5">
        <f t="shared" si="250"/>
        <v>8.5909872074009985E-4</v>
      </c>
      <c r="AL105" s="5">
        <f t="shared" si="251"/>
        <v>5.2533162654390946E-5</v>
      </c>
      <c r="AM105" s="5">
        <f t="shared" si="252"/>
        <v>5.528419184619341E-2</v>
      </c>
      <c r="AN105" s="5">
        <f t="shared" si="253"/>
        <v>3.5809951350372911E-2</v>
      </c>
      <c r="AO105" s="5">
        <f t="shared" si="254"/>
        <v>1.1597823653493189E-2</v>
      </c>
      <c r="AP105" s="5">
        <f t="shared" si="255"/>
        <v>2.5041365770360627E-3</v>
      </c>
      <c r="AQ105" s="5">
        <f t="shared" si="256"/>
        <v>4.0550926948444287E-4</v>
      </c>
      <c r="AR105" s="5">
        <f t="shared" si="257"/>
        <v>2.3022130947229911E-5</v>
      </c>
      <c r="AS105" s="5">
        <f t="shared" si="258"/>
        <v>7.0735817087182507E-5</v>
      </c>
      <c r="AT105" s="5">
        <f t="shared" si="259"/>
        <v>1.08668390221136E-4</v>
      </c>
      <c r="AU105" s="5">
        <f t="shared" si="260"/>
        <v>1.1129504607921245E-4</v>
      </c>
      <c r="AV105" s="5">
        <f t="shared" si="261"/>
        <v>8.5488893710727187E-5</v>
      </c>
      <c r="AW105" s="5">
        <f t="shared" si="262"/>
        <v>2.904207662977469E-6</v>
      </c>
      <c r="AX105" s="5">
        <f t="shared" si="263"/>
        <v>2.8310241213904488E-2</v>
      </c>
      <c r="AY105" s="5">
        <f t="shared" si="264"/>
        <v>1.8337762147409342E-2</v>
      </c>
      <c r="AZ105" s="5">
        <f t="shared" si="265"/>
        <v>5.9390790427069767E-3</v>
      </c>
      <c r="BA105" s="5">
        <f t="shared" si="266"/>
        <v>1.282332402102996E-3</v>
      </c>
      <c r="BB105" s="5">
        <f t="shared" si="267"/>
        <v>2.0765547709402277E-4</v>
      </c>
      <c r="BC105" s="5">
        <f t="shared" si="268"/>
        <v>2.6901478647145846E-5</v>
      </c>
      <c r="BD105" s="5">
        <f t="shared" si="269"/>
        <v>2.4854042408598076E-6</v>
      </c>
      <c r="BE105" s="5">
        <f t="shared" si="270"/>
        <v>7.6364390495450919E-6</v>
      </c>
      <c r="BF105" s="5">
        <f t="shared" si="271"/>
        <v>1.1731532520690369E-5</v>
      </c>
      <c r="BG105" s="5">
        <f t="shared" si="272"/>
        <v>1.2015098869257592E-5</v>
      </c>
      <c r="BH105" s="5">
        <f t="shared" si="273"/>
        <v>9.2291395380417735E-6</v>
      </c>
      <c r="BI105" s="5">
        <f t="shared" si="274"/>
        <v>5.6713318826253751E-6</v>
      </c>
      <c r="BJ105" s="8">
        <f t="shared" si="275"/>
        <v>0.81132887038928492</v>
      </c>
      <c r="BK105" s="8">
        <f t="shared" si="276"/>
        <v>0.12079203854924307</v>
      </c>
      <c r="BL105" s="8">
        <f t="shared" si="277"/>
        <v>4.7813852091290333E-2</v>
      </c>
      <c r="BM105" s="8">
        <f t="shared" si="278"/>
        <v>0.68067639904706756</v>
      </c>
      <c r="BN105" s="8">
        <f t="shared" si="279"/>
        <v>0.28202091674906121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1.5347222222222201</v>
      </c>
      <c r="F106">
        <f>VLOOKUP(B106,home!$B$2:$E$405,3,FALSE)</f>
        <v>0.65</v>
      </c>
      <c r="G106">
        <f>VLOOKUP(C106,away!$B$2:$E$405,4,FALSE)</f>
        <v>0.74</v>
      </c>
      <c r="H106">
        <f>VLOOKUP(A106,away!$A$2:$E$405,3,FALSE)</f>
        <v>1.2152777777777799</v>
      </c>
      <c r="I106">
        <f>VLOOKUP(C106,away!$B$2:$E$405,3,FALSE)</f>
        <v>0.65</v>
      </c>
      <c r="J106">
        <f>VLOOKUP(B106,home!$B$2:$E$405,4,FALSE)</f>
        <v>1.37</v>
      </c>
      <c r="K106" s="3">
        <f t="shared" si="224"/>
        <v>0.73820138888888787</v>
      </c>
      <c r="L106" s="3">
        <f t="shared" si="225"/>
        <v>1.082204861111113</v>
      </c>
      <c r="M106" s="5">
        <f t="shared" si="226"/>
        <v>0.16195994134104236</v>
      </c>
      <c r="N106" s="5">
        <f t="shared" si="227"/>
        <v>0.11955905364232028</v>
      </c>
      <c r="O106" s="5">
        <f t="shared" si="228"/>
        <v>0.17527383582454678</v>
      </c>
      <c r="P106" s="5">
        <f t="shared" si="229"/>
        <v>0.12938738904156333</v>
      </c>
      <c r="Q106" s="5">
        <f t="shared" si="230"/>
        <v>4.4129329726500931E-2</v>
      </c>
      <c r="R106" s="5">
        <f t="shared" si="231"/>
        <v>9.4841098577457816E-2</v>
      </c>
      <c r="S106" s="5">
        <f t="shared" si="232"/>
        <v>2.584141532834466E-2</v>
      </c>
      <c r="T106" s="5">
        <f t="shared" si="233"/>
        <v>4.7756975147594451E-2</v>
      </c>
      <c r="U106" s="5">
        <f t="shared" si="234"/>
        <v>7.0011830693627278E-2</v>
      </c>
      <c r="V106" s="5">
        <f t="shared" si="235"/>
        <v>2.2938136092914489E-3</v>
      </c>
      <c r="W106" s="5">
        <f t="shared" si="236"/>
        <v>1.085877749827956E-2</v>
      </c>
      <c r="X106" s="5">
        <f t="shared" si="237"/>
        <v>1.1751421794362111E-2</v>
      </c>
      <c r="Y106" s="5">
        <f t="shared" si="238"/>
        <v>6.3587228954128765E-3</v>
      </c>
      <c r="Z106" s="5">
        <f t="shared" si="239"/>
        <v>3.4212499304547707E-2</v>
      </c>
      <c r="AA106" s="5">
        <f t="shared" si="240"/>
        <v>2.5255714503977227E-2</v>
      </c>
      <c r="AB106" s="5">
        <f t="shared" si="241"/>
        <v>9.3219017621086076E-3</v>
      </c>
      <c r="AC106" s="5">
        <f t="shared" si="242"/>
        <v>1.1453084918590577E-4</v>
      </c>
      <c r="AD106" s="5">
        <f t="shared" si="243"/>
        <v>2.0039911577163431E-3</v>
      </c>
      <c r="AE106" s="5">
        <f t="shared" si="244"/>
        <v>2.1687289725043136E-3</v>
      </c>
      <c r="AF106" s="5">
        <f t="shared" si="245"/>
        <v>1.1735045182383387E-3</v>
      </c>
      <c r="AG106" s="5">
        <f t="shared" si="246"/>
        <v>4.23324098057795E-4</v>
      </c>
      <c r="AH106" s="5">
        <f t="shared" si="247"/>
        <v>9.2562332645355246E-3</v>
      </c>
      <c r="AI106" s="5">
        <f t="shared" si="248"/>
        <v>6.8329642517596474E-3</v>
      </c>
      <c r="AJ106" s="5">
        <f t="shared" si="249"/>
        <v>2.522051850438546E-3</v>
      </c>
      <c r="AK106" s="5">
        <f t="shared" si="250"/>
        <v>6.2059405961450813E-4</v>
      </c>
      <c r="AL106" s="5">
        <f t="shared" si="251"/>
        <v>3.6598797006657509E-6</v>
      </c>
      <c r="AM106" s="5">
        <f t="shared" si="252"/>
        <v>2.9586981118945104E-4</v>
      </c>
      <c r="AN106" s="5">
        <f t="shared" si="253"/>
        <v>3.2019174792525114E-4</v>
      </c>
      <c r="AO106" s="5">
        <f t="shared" si="254"/>
        <v>1.7325653304618542E-4</v>
      </c>
      <c r="AP106" s="5">
        <f t="shared" si="255"/>
        <v>6.2499687427280029E-5</v>
      </c>
      <c r="AQ106" s="5">
        <f t="shared" si="256"/>
        <v>1.6909366387931886E-5</v>
      </c>
      <c r="AR106" s="5">
        <f t="shared" si="257"/>
        <v>2.0034281268917469E-3</v>
      </c>
      <c r="AS106" s="5">
        <f t="shared" si="258"/>
        <v>1.4789334258105504E-3</v>
      </c>
      <c r="AT106" s="5">
        <f t="shared" si="259"/>
        <v>5.4587535450377456E-4</v>
      </c>
      <c r="AU106" s="5">
        <f t="shared" si="260"/>
        <v>1.3432198161830017E-4</v>
      </c>
      <c r="AV106" s="5">
        <f t="shared" si="261"/>
        <v>2.4789168347234207E-5</v>
      </c>
      <c r="AW106" s="5">
        <f t="shared" si="262"/>
        <v>8.1217318779636422E-8</v>
      </c>
      <c r="AX106" s="5">
        <f t="shared" si="263"/>
        <v>3.6401917591724282E-5</v>
      </c>
      <c r="AY106" s="5">
        <f t="shared" si="264"/>
        <v>3.9394332171530159E-5</v>
      </c>
      <c r="AZ106" s="5">
        <f t="shared" si="265"/>
        <v>2.131636888812792E-5</v>
      </c>
      <c r="BA106" s="5">
        <f t="shared" si="266"/>
        <v>7.6895593439899101E-6</v>
      </c>
      <c r="BB106" s="5">
        <f t="shared" si="267"/>
        <v>2.0804196254670649E-6</v>
      </c>
      <c r="BC106" s="5">
        <f t="shared" si="268"/>
        <v>4.5028804636628388E-7</v>
      </c>
      <c r="BD106" s="5">
        <f t="shared" si="269"/>
        <v>3.6135327630149662E-4</v>
      </c>
      <c r="BE106" s="5">
        <f t="shared" si="270"/>
        <v>2.6675149044531481E-4</v>
      </c>
      <c r="BF106" s="5">
        <f t="shared" si="271"/>
        <v>9.8458160367456143E-5</v>
      </c>
      <c r="BG106" s="5">
        <f t="shared" si="272"/>
        <v>2.4227316910233661E-5</v>
      </c>
      <c r="BH106" s="5">
        <f t="shared" si="273"/>
        <v>4.4711597480464315E-6</v>
      </c>
      <c r="BI106" s="5">
        <f t="shared" si="274"/>
        <v>6.6012326719039337E-7</v>
      </c>
      <c r="BJ106" s="8">
        <f t="shared" si="275"/>
        <v>0.24715988948263029</v>
      </c>
      <c r="BK106" s="8">
        <f t="shared" si="276"/>
        <v>0.3196401443812999</v>
      </c>
      <c r="BL106" s="8">
        <f t="shared" si="277"/>
        <v>0.39887949437227732</v>
      </c>
      <c r="BM106" s="8">
        <f t="shared" si="278"/>
        <v>0.27470206627247101</v>
      </c>
      <c r="BN106" s="8">
        <f t="shared" si="279"/>
        <v>0.72515064815343155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1.3076923076923099</v>
      </c>
      <c r="F107">
        <f>VLOOKUP(B107,home!$B$2:$E$405,3,FALSE)</f>
        <v>0.64</v>
      </c>
      <c r="G107">
        <f>VLOOKUP(C107,away!$B$2:$E$405,4,FALSE)</f>
        <v>0.76</v>
      </c>
      <c r="H107">
        <f>VLOOKUP(A107,away!$A$2:$E$405,3,FALSE)</f>
        <v>1.0419580419580401</v>
      </c>
      <c r="I107">
        <f>VLOOKUP(C107,away!$B$2:$E$405,3,FALSE)</f>
        <v>0.76</v>
      </c>
      <c r="J107">
        <f>VLOOKUP(B107,home!$B$2:$E$405,4,FALSE)</f>
        <v>1.1200000000000001</v>
      </c>
      <c r="K107" s="3">
        <f t="shared" si="224"/>
        <v>0.63606153846153957</v>
      </c>
      <c r="L107" s="3">
        <f t="shared" si="225"/>
        <v>0.88691468531468387</v>
      </c>
      <c r="M107" s="5">
        <f t="shared" si="226"/>
        <v>0.21806191913873457</v>
      </c>
      <c r="N107" s="5">
        <f t="shared" si="227"/>
        <v>0.13870079976725933</v>
      </c>
      <c r="O107" s="5">
        <f t="shared" si="228"/>
        <v>0.1934023183920468</v>
      </c>
      <c r="P107" s="5">
        <f t="shared" si="229"/>
        <v>0.12301577617847378</v>
      </c>
      <c r="Q107" s="5">
        <f t="shared" si="230"/>
        <v>4.4111122042904453E-2</v>
      </c>
      <c r="R107" s="5">
        <f t="shared" si="231"/>
        <v>8.5765678177906229E-2</v>
      </c>
      <c r="S107" s="5">
        <f t="shared" si="232"/>
        <v>1.7349293779218473E-2</v>
      </c>
      <c r="T107" s="5">
        <f t="shared" si="233"/>
        <v>3.9122801925560224E-2</v>
      </c>
      <c r="U107" s="5">
        <f t="shared" si="234"/>
        <v>5.455224920903632E-2</v>
      </c>
      <c r="V107" s="5">
        <f t="shared" si="235"/>
        <v>1.0874774818436833E-3</v>
      </c>
      <c r="W107" s="5">
        <f t="shared" si="236"/>
        <v>9.3524627166248452E-3</v>
      </c>
      <c r="X107" s="5">
        <f t="shared" si="237"/>
        <v>8.2948365272326394E-3</v>
      </c>
      <c r="Y107" s="5">
        <f t="shared" si="238"/>
        <v>3.6784061641436396E-3</v>
      </c>
      <c r="Z107" s="5">
        <f t="shared" si="239"/>
        <v>2.5355613157319389E-2</v>
      </c>
      <c r="AA107" s="5">
        <f t="shared" si="240"/>
        <v>1.6127730313480224E-2</v>
      </c>
      <c r="AB107" s="5">
        <f t="shared" si="241"/>
        <v>5.1291144775425191E-3</v>
      </c>
      <c r="AC107" s="5">
        <f t="shared" si="242"/>
        <v>3.8342574621116504E-5</v>
      </c>
      <c r="AD107" s="5">
        <f t="shared" si="243"/>
        <v>1.4871854559851472E-3</v>
      </c>
      <c r="AE107" s="5">
        <f t="shared" si="244"/>
        <v>1.3190066206996416E-3</v>
      </c>
      <c r="AF107" s="5">
        <f t="shared" si="245"/>
        <v>5.8492317096290344E-4</v>
      </c>
      <c r="AG107" s="5">
        <f t="shared" si="246"/>
        <v>1.7292565003594354E-4</v>
      </c>
      <c r="AH107" s="5">
        <f t="shared" si="247"/>
        <v>5.622066416096195E-3</v>
      </c>
      <c r="AI107" s="5">
        <f t="shared" si="248"/>
        <v>3.5759802139550996E-3</v>
      </c>
      <c r="AJ107" s="5">
        <f t="shared" si="249"/>
        <v>1.137271738198153E-3</v>
      </c>
      <c r="AK107" s="5">
        <f t="shared" si="250"/>
        <v>2.411249371490488E-4</v>
      </c>
      <c r="AL107" s="5">
        <f t="shared" si="251"/>
        <v>8.6521142184332201E-7</v>
      </c>
      <c r="AM107" s="5">
        <f t="shared" si="252"/>
        <v>1.8918829382230787E-4</v>
      </c>
      <c r="AN107" s="5">
        <f t="shared" si="253"/>
        <v>1.6779387608063416E-4</v>
      </c>
      <c r="AO107" s="5">
        <f t="shared" si="254"/>
        <v>7.4409426400893325E-5</v>
      </c>
      <c r="AP107" s="5">
        <f t="shared" si="255"/>
        <v>2.1998271000264816E-5</v>
      </c>
      <c r="AQ107" s="5">
        <f t="shared" si="256"/>
        <v>4.8776474004167509E-6</v>
      </c>
      <c r="AR107" s="5">
        <f t="shared" si="257"/>
        <v>9.9725865325004217E-4</v>
      </c>
      <c r="AS107" s="5">
        <f t="shared" si="258"/>
        <v>6.3431787323030482E-4</v>
      </c>
      <c r="AT107" s="5">
        <f t="shared" si="259"/>
        <v>2.0173260116025974E-4</v>
      </c>
      <c r="AU107" s="5">
        <f t="shared" si="260"/>
        <v>4.2771449550614326E-5</v>
      </c>
      <c r="AV107" s="5">
        <f t="shared" si="261"/>
        <v>6.801318500848468E-6</v>
      </c>
      <c r="AW107" s="5">
        <f t="shared" si="262"/>
        <v>1.3558159056243612E-8</v>
      </c>
      <c r="AX107" s="5">
        <f t="shared" si="263"/>
        <v>2.0055899537921812E-5</v>
      </c>
      <c r="AY107" s="5">
        <f t="shared" si="264"/>
        <v>1.7787871827378835E-5</v>
      </c>
      <c r="AZ107" s="5">
        <f t="shared" si="265"/>
        <v>7.8881623720988136E-6</v>
      </c>
      <c r="BA107" s="5">
        <f t="shared" si="266"/>
        <v>2.3320423493203839E-6</v>
      </c>
      <c r="BB107" s="5">
        <f t="shared" si="267"/>
        <v>5.17080651597001E-7</v>
      </c>
      <c r="BC107" s="5">
        <f t="shared" si="268"/>
        <v>9.1721284678693198E-8</v>
      </c>
      <c r="BD107" s="5">
        <f t="shared" si="269"/>
        <v>1.4741389077076769E-4</v>
      </c>
      <c r="BE107" s="5">
        <f t="shared" si="270"/>
        <v>9.3764306154255842E-5</v>
      </c>
      <c r="BF107" s="5">
        <f t="shared" si="271"/>
        <v>2.9819934412627383E-5</v>
      </c>
      <c r="BG107" s="5">
        <f t="shared" si="272"/>
        <v>6.3224377864393266E-6</v>
      </c>
      <c r="BH107" s="5">
        <f t="shared" si="273"/>
        <v>1.0053648763174921E-6</v>
      </c>
      <c r="BI107" s="5">
        <f t="shared" si="274"/>
        <v>1.2789478598913994E-7</v>
      </c>
      <c r="BJ107" s="8">
        <f t="shared" si="275"/>
        <v>0.24733141033413628</v>
      </c>
      <c r="BK107" s="8">
        <f t="shared" si="276"/>
        <v>0.35957146223614078</v>
      </c>
      <c r="BL107" s="8">
        <f t="shared" si="277"/>
        <v>0.36771486959988914</v>
      </c>
      <c r="BM107" s="8">
        <f t="shared" si="278"/>
        <v>0.19689796731649215</v>
      </c>
      <c r="BN107" s="8">
        <f t="shared" si="279"/>
        <v>0.8030576136973252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1.3076923076923099</v>
      </c>
      <c r="F108">
        <f>VLOOKUP(B108,home!$B$2:$E$405,3,FALSE)</f>
        <v>1.27</v>
      </c>
      <c r="G108">
        <f>VLOOKUP(C108,away!$B$2:$E$405,4,FALSE)</f>
        <v>0.89</v>
      </c>
      <c r="H108">
        <f>VLOOKUP(A108,away!$A$2:$E$405,3,FALSE)</f>
        <v>1.0419580419580401</v>
      </c>
      <c r="I108">
        <f>VLOOKUP(C108,away!$B$2:$E$405,3,FALSE)</f>
        <v>0.51</v>
      </c>
      <c r="J108">
        <f>VLOOKUP(B108,home!$B$2:$E$405,4,FALSE)</f>
        <v>0.8</v>
      </c>
      <c r="K108" s="3">
        <f t="shared" si="224"/>
        <v>1.4780846153846179</v>
      </c>
      <c r="L108" s="3">
        <f t="shared" si="225"/>
        <v>0.42511888111888041</v>
      </c>
      <c r="M108" s="5">
        <f t="shared" si="226"/>
        <v>0.14909024332079332</v>
      </c>
      <c r="N108" s="5">
        <f t="shared" si="227"/>
        <v>0.2203679949564139</v>
      </c>
      <c r="O108" s="5">
        <f t="shared" si="228"/>
        <v>6.3381077426277285E-2</v>
      </c>
      <c r="P108" s="5">
        <f t="shared" si="229"/>
        <v>9.368259545028175E-2</v>
      </c>
      <c r="Q108" s="5">
        <f t="shared" si="230"/>
        <v>0.16286127153411525</v>
      </c>
      <c r="R108" s="5">
        <f t="shared" si="231"/>
        <v>1.3472246359784066E-2</v>
      </c>
      <c r="S108" s="5">
        <f t="shared" si="232"/>
        <v>1.4716638216588654E-2</v>
      </c>
      <c r="T108" s="5">
        <f t="shared" si="233"/>
        <v>6.9235401532181232E-2</v>
      </c>
      <c r="U108" s="5">
        <f t="shared" si="234"/>
        <v>1.9913120079068248E-2</v>
      </c>
      <c r="V108" s="5">
        <f t="shared" si="235"/>
        <v>1.0274857202994953E-3</v>
      </c>
      <c r="W108" s="5">
        <f t="shared" si="236"/>
        <v>8.0240913298850872E-2</v>
      </c>
      <c r="X108" s="5">
        <f t="shared" si="237"/>
        <v>3.411192728156457E-2</v>
      </c>
      <c r="Y108" s="5">
        <f t="shared" si="238"/>
        <v>7.2508121793736719E-3</v>
      </c>
      <c r="Z108" s="5">
        <f t="shared" si="239"/>
        <v>1.9091020995431036E-3</v>
      </c>
      <c r="AA108" s="5">
        <f t="shared" si="240"/>
        <v>2.8218144425331349E-3</v>
      </c>
      <c r="AB108" s="5">
        <f t="shared" si="241"/>
        <v>2.0854402574891746E-3</v>
      </c>
      <c r="AC108" s="5">
        <f t="shared" si="242"/>
        <v>4.0352040701048891E-5</v>
      </c>
      <c r="AD108" s="5">
        <f t="shared" si="243"/>
        <v>2.9650714867860608E-2</v>
      </c>
      <c r="AE108" s="5">
        <f t="shared" si="244"/>
        <v>1.2605078728999852E-2</v>
      </c>
      <c r="AF108" s="5">
        <f t="shared" si="245"/>
        <v>2.6793284828439084E-3</v>
      </c>
      <c r="AG108" s="5">
        <f t="shared" si="246"/>
        <v>3.7967770892551652E-4</v>
      </c>
      <c r="AH108" s="5">
        <f t="shared" si="247"/>
        <v>2.0289883712486747E-4</v>
      </c>
      <c r="AI108" s="5">
        <f t="shared" si="248"/>
        <v>2.9990164963369595E-4</v>
      </c>
      <c r="AJ108" s="5">
        <f t="shared" si="249"/>
        <v>2.2164000722601698E-4</v>
      </c>
      <c r="AK108" s="5">
        <f t="shared" si="250"/>
        <v>1.0920089494483711E-4</v>
      </c>
      <c r="AL108" s="5">
        <f t="shared" si="251"/>
        <v>1.0142270400500287E-6</v>
      </c>
      <c r="AM108" s="5">
        <f t="shared" si="252"/>
        <v>8.7652530962681434E-3</v>
      </c>
      <c r="AN108" s="5">
        <f t="shared" si="253"/>
        <v>3.7262745890093152E-3</v>
      </c>
      <c r="AO108" s="5">
        <f t="shared" si="254"/>
        <v>7.9205484201067813E-4</v>
      </c>
      <c r="AP108" s="5">
        <f t="shared" si="255"/>
        <v>1.1223915607345701E-4</v>
      </c>
      <c r="AQ108" s="5">
        <f t="shared" si="256"/>
        <v>1.192874611191886E-5</v>
      </c>
      <c r="AR108" s="5">
        <f t="shared" si="257"/>
        <v>1.7251225323769132E-5</v>
      </c>
      <c r="AS108" s="5">
        <f t="shared" si="258"/>
        <v>2.5498770747596678E-5</v>
      </c>
      <c r="AT108" s="5">
        <f t="shared" si="259"/>
        <v>1.8844670376620993E-5</v>
      </c>
      <c r="AU108" s="5">
        <f t="shared" si="260"/>
        <v>9.2846724552259155E-6</v>
      </c>
      <c r="AV108" s="5">
        <f t="shared" si="261"/>
        <v>3.4308828787386877E-6</v>
      </c>
      <c r="AW108" s="5">
        <f t="shared" si="262"/>
        <v>1.7702816795794529E-8</v>
      </c>
      <c r="AX108" s="5">
        <f t="shared" si="263"/>
        <v>2.1592976252577251E-3</v>
      </c>
      <c r="AY108" s="5">
        <f t="shared" si="264"/>
        <v>9.179581904522195E-4</v>
      </c>
      <c r="AZ108" s="5">
        <f t="shared" si="265"/>
        <v>1.9512067941947984E-4</v>
      </c>
      <c r="BA108" s="5">
        <f t="shared" si="266"/>
        <v>2.7649828305988339E-5</v>
      </c>
      <c r="BB108" s="5">
        <f t="shared" si="267"/>
        <v>2.9386160181427284E-6</v>
      </c>
      <c r="BC108" s="5">
        <f t="shared" si="268"/>
        <v>2.4985223073417139E-7</v>
      </c>
      <c r="BD108" s="5">
        <f t="shared" si="269"/>
        <v>1.2223036012617367E-6</v>
      </c>
      <c r="BE108" s="5">
        <f t="shared" si="270"/>
        <v>1.8066681483541875E-6</v>
      </c>
      <c r="BF108" s="5">
        <f t="shared" si="271"/>
        <v>1.3352041975938696E-6</v>
      </c>
      <c r="BG108" s="5">
        <f t="shared" si="272"/>
        <v>6.5784826095348764E-7</v>
      </c>
      <c r="BH108" s="5">
        <f t="shared" si="273"/>
        <v>2.4308884844321882E-7</v>
      </c>
      <c r="BI108" s="5">
        <f t="shared" si="274"/>
        <v>7.186117741109695E-8</v>
      </c>
      <c r="BJ108" s="8">
        <f t="shared" si="275"/>
        <v>0.63609408579228721</v>
      </c>
      <c r="BK108" s="8">
        <f t="shared" si="276"/>
        <v>0.25947628716615656</v>
      </c>
      <c r="BL108" s="8">
        <f t="shared" si="277"/>
        <v>0.1025869871500973</v>
      </c>
      <c r="BM108" s="8">
        <f t="shared" si="278"/>
        <v>0.29629309267278298</v>
      </c>
      <c r="BN108" s="8">
        <f t="shared" si="279"/>
        <v>0.70285542904766563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1.3076923076923099</v>
      </c>
      <c r="F109">
        <f>VLOOKUP(B109,home!$B$2:$E$405,3,FALSE)</f>
        <v>1.1499999999999999</v>
      </c>
      <c r="G109">
        <f>VLOOKUP(C109,away!$B$2:$E$405,4,FALSE)</f>
        <v>0.64</v>
      </c>
      <c r="H109">
        <f>VLOOKUP(A109,away!$A$2:$E$405,3,FALSE)</f>
        <v>1.0419580419580401</v>
      </c>
      <c r="I109">
        <f>VLOOKUP(C109,away!$B$2:$E$405,3,FALSE)</f>
        <v>0.64</v>
      </c>
      <c r="J109">
        <f>VLOOKUP(B109,home!$B$2:$E$405,4,FALSE)</f>
        <v>1.28</v>
      </c>
      <c r="K109" s="3">
        <f t="shared" si="224"/>
        <v>0.96246153846154003</v>
      </c>
      <c r="L109" s="3">
        <f t="shared" si="225"/>
        <v>0.85357202797202647</v>
      </c>
      <c r="M109" s="5">
        <f t="shared" si="226"/>
        <v>0.16266969154059227</v>
      </c>
      <c r="N109" s="5">
        <f t="shared" si="227"/>
        <v>0.1565633215812226</v>
      </c>
      <c r="O109" s="5">
        <f t="shared" si="228"/>
        <v>0.13885029849788735</v>
      </c>
      <c r="P109" s="5">
        <f t="shared" si="229"/>
        <v>0.13363807190812071</v>
      </c>
      <c r="Q109" s="5">
        <f t="shared" si="230"/>
        <v>7.5343087677856163E-2</v>
      </c>
      <c r="R109" s="5">
        <f t="shared" si="231"/>
        <v>5.9259365436681449E-2</v>
      </c>
      <c r="S109" s="5">
        <f t="shared" si="232"/>
        <v>2.7446929563494479E-2</v>
      </c>
      <c r="T109" s="5">
        <f t="shared" si="233"/>
        <v>6.4310752142861888E-2</v>
      </c>
      <c r="U109" s="5">
        <f t="shared" si="234"/>
        <v>5.7034860026443035E-2</v>
      </c>
      <c r="V109" s="5">
        <f t="shared" si="235"/>
        <v>2.5053869811104E-3</v>
      </c>
      <c r="W109" s="5">
        <f t="shared" si="236"/>
        <v>2.4171608026290717E-2</v>
      </c>
      <c r="X109" s="5">
        <f t="shared" si="237"/>
        <v>2.0632208482345881E-2</v>
      </c>
      <c r="Y109" s="5">
        <f t="shared" si="238"/>
        <v>8.805538017908808E-3</v>
      </c>
      <c r="Z109" s="5">
        <f t="shared" si="239"/>
        <v>1.68607122440412E-2</v>
      </c>
      <c r="AA109" s="5">
        <f t="shared" si="240"/>
        <v>1.6227787045957218E-2</v>
      </c>
      <c r="AB109" s="5">
        <f t="shared" si="241"/>
        <v>7.8093104430391165E-3</v>
      </c>
      <c r="AC109" s="5">
        <f t="shared" si="242"/>
        <v>1.2864069912485508E-4</v>
      </c>
      <c r="AD109" s="5">
        <f t="shared" si="243"/>
        <v>5.8160607620182676E-3</v>
      </c>
      <c r="AE109" s="5">
        <f t="shared" si="244"/>
        <v>4.9644267794444622E-3</v>
      </c>
      <c r="AF109" s="5">
        <f t="shared" si="245"/>
        <v>2.1187479169245222E-3</v>
      </c>
      <c r="AG109" s="5">
        <f t="shared" si="246"/>
        <v>6.0283465207025707E-4</v>
      </c>
      <c r="AH109" s="5">
        <f t="shared" si="247"/>
        <v>3.5979580857997558E-3</v>
      </c>
      <c r="AI109" s="5">
        <f t="shared" si="248"/>
        <v>3.4628962745789703E-3</v>
      </c>
      <c r="AJ109" s="5">
        <f t="shared" si="249"/>
        <v>1.6664522379820055E-3</v>
      </c>
      <c r="AK109" s="5">
        <f t="shared" si="250"/>
        <v>5.3463206158027923E-4</v>
      </c>
      <c r="AL109" s="5">
        <f t="shared" si="251"/>
        <v>4.2272890142337137E-6</v>
      </c>
      <c r="AM109" s="5">
        <f t="shared" si="252"/>
        <v>1.1195469577595801E-3</v>
      </c>
      <c r="AN109" s="5">
        <f t="shared" si="253"/>
        <v>9.5561396714475741E-4</v>
      </c>
      <c r="AO109" s="5">
        <f t="shared" si="254"/>
        <v>4.0784267594707192E-4</v>
      </c>
      <c r="AP109" s="5">
        <f t="shared" si="255"/>
        <v>1.1604103333389341E-4</v>
      </c>
      <c r="AQ109" s="5">
        <f t="shared" si="256"/>
        <v>2.4762345037695228E-5</v>
      </c>
      <c r="AR109" s="5">
        <f t="shared" si="257"/>
        <v>6.142232759708897E-4</v>
      </c>
      <c r="AS109" s="5">
        <f t="shared" si="258"/>
        <v>5.9116627914982951E-4</v>
      </c>
      <c r="AT109" s="5">
        <f t="shared" si="259"/>
        <v>2.844874032585646E-4</v>
      </c>
      <c r="AU109" s="5">
        <f t="shared" si="260"/>
        <v>9.1269394604388888E-5</v>
      </c>
      <c r="AV109" s="5">
        <f t="shared" si="261"/>
        <v>2.1960820486348371E-5</v>
      </c>
      <c r="AW109" s="5">
        <f t="shared" si="262"/>
        <v>9.646793858263295E-8</v>
      </c>
      <c r="AX109" s="5">
        <f t="shared" si="263"/>
        <v>1.7958681455753692E-4</v>
      </c>
      <c r="AY109" s="5">
        <f t="shared" si="264"/>
        <v>1.5329028149891304E-4</v>
      </c>
      <c r="AZ109" s="5">
        <f t="shared" si="265"/>
        <v>6.5422148223714998E-5</v>
      </c>
      <c r="BA109" s="5">
        <f t="shared" si="266"/>
        <v>1.8614171911200975E-5</v>
      </c>
      <c r="BB109" s="5">
        <f t="shared" si="267"/>
        <v>3.972134116815936E-6</v>
      </c>
      <c r="BC109" s="5">
        <f t="shared" si="268"/>
        <v>6.7810051469349073E-7</v>
      </c>
      <c r="BD109" s="5">
        <f t="shared" si="269"/>
        <v>8.738063454968231E-5</v>
      </c>
      <c r="BE109" s="5">
        <f t="shared" si="270"/>
        <v>8.4100499960432833E-5</v>
      </c>
      <c r="BF109" s="5">
        <f t="shared" si="271"/>
        <v>4.0471748288651432E-5</v>
      </c>
      <c r="BG109" s="5">
        <f t="shared" si="272"/>
        <v>1.2984167040707888E-5</v>
      </c>
      <c r="BH109" s="5">
        <f t="shared" si="273"/>
        <v>3.1241903464103333E-6</v>
      </c>
      <c r="BI109" s="5">
        <f t="shared" si="274"/>
        <v>6.013826094505564E-7</v>
      </c>
      <c r="BJ109" s="8">
        <f t="shared" si="275"/>
        <v>0.36637395666898936</v>
      </c>
      <c r="BK109" s="8">
        <f t="shared" si="276"/>
        <v>0.32654623826295592</v>
      </c>
      <c r="BL109" s="8">
        <f t="shared" si="277"/>
        <v>0.29027532990621452</v>
      </c>
      <c r="BM109" s="8">
        <f t="shared" si="278"/>
        <v>0.2735792066262801</v>
      </c>
      <c r="BN109" s="8">
        <f t="shared" si="279"/>
        <v>0.72632383664236044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1.3076923076923099</v>
      </c>
      <c r="F110">
        <f>VLOOKUP(B110,home!$B$2:$E$405,3,FALSE)</f>
        <v>1.78</v>
      </c>
      <c r="G110">
        <f>VLOOKUP(C110,away!$B$2:$E$405,4,FALSE)</f>
        <v>1.4</v>
      </c>
      <c r="H110">
        <f>VLOOKUP(A110,away!$A$2:$E$405,3,FALSE)</f>
        <v>1.0419580419580401</v>
      </c>
      <c r="I110">
        <f>VLOOKUP(C110,away!$B$2:$E$405,3,FALSE)</f>
        <v>1.4</v>
      </c>
      <c r="J110">
        <f>VLOOKUP(B110,home!$B$2:$E$405,4,FALSE)</f>
        <v>1.1200000000000001</v>
      </c>
      <c r="K110" s="3">
        <f t="shared" si="224"/>
        <v>3.2587692307692357</v>
      </c>
      <c r="L110" s="3">
        <f t="shared" si="225"/>
        <v>1.6337902097902068</v>
      </c>
      <c r="M110" s="5">
        <f t="shared" si="226"/>
        <v>7.5021964556682757E-3</v>
      </c>
      <c r="N110" s="5">
        <f t="shared" si="227"/>
        <v>2.4447926972917793E-2</v>
      </c>
      <c r="O110" s="5">
        <f t="shared" si="228"/>
        <v>1.2257015121193619E-2</v>
      </c>
      <c r="P110" s="5">
        <f t="shared" si="229"/>
        <v>3.9942783738019023E-2</v>
      </c>
      <c r="Q110" s="5">
        <f t="shared" si="230"/>
        <v>3.9835076087718885E-2</v>
      </c>
      <c r="R110" s="5">
        <f t="shared" si="231"/>
        <v>1.0012695653128331E-2</v>
      </c>
      <c r="S110" s="5">
        <f t="shared" si="232"/>
        <v>5.3165295729383846E-2</v>
      </c>
      <c r="T110" s="5">
        <f t="shared" si="233"/>
        <v>6.5082157318363101E-2</v>
      </c>
      <c r="U110" s="5">
        <f t="shared" si="234"/>
        <v>3.2629064511471483E-2</v>
      </c>
      <c r="V110" s="5">
        <f t="shared" si="235"/>
        <v>3.145108417004025E-2</v>
      </c>
      <c r="W110" s="5">
        <f t="shared" si="236"/>
        <v>4.3271106753336556E-2</v>
      </c>
      <c r="X110" s="5">
        <f t="shared" si="237"/>
        <v>7.0695910580388169E-2</v>
      </c>
      <c r="Y110" s="5">
        <f t="shared" si="238"/>
        <v>5.7751143289221048E-2</v>
      </c>
      <c r="Z110" s="5">
        <f t="shared" si="239"/>
        <v>5.4528813772300091E-3</v>
      </c>
      <c r="AA110" s="5">
        <f t="shared" si="240"/>
        <v>1.7769682051151727E-2</v>
      </c>
      <c r="AB110" s="5">
        <f t="shared" si="241"/>
        <v>2.8953646554422806E-2</v>
      </c>
      <c r="AC110" s="5">
        <f t="shared" si="242"/>
        <v>1.0465633804325712E-2</v>
      </c>
      <c r="AD110" s="5">
        <f t="shared" si="243"/>
        <v>3.5252637817276014E-2</v>
      </c>
      <c r="AE110" s="5">
        <f t="shared" si="244"/>
        <v>5.7595414535145557E-2</v>
      </c>
      <c r="AF110" s="5">
        <f t="shared" si="245"/>
        <v>4.7049412198164699E-2</v>
      </c>
      <c r="AG110" s="5">
        <f t="shared" si="246"/>
        <v>2.5622956341915137E-2</v>
      </c>
      <c r="AH110" s="5">
        <f t="shared" si="247"/>
        <v>2.2272160523164322E-3</v>
      </c>
      <c r="AI110" s="5">
        <f t="shared" si="248"/>
        <v>7.2579831415641137E-3</v>
      </c>
      <c r="AJ110" s="5">
        <f t="shared" si="249"/>
        <v>1.1826046069585485E-2</v>
      </c>
      <c r="AK110" s="5">
        <f t="shared" si="250"/>
        <v>1.2846118351074879E-2</v>
      </c>
      <c r="AL110" s="5">
        <f t="shared" si="251"/>
        <v>2.2288221866631768E-3</v>
      </c>
      <c r="AM110" s="5">
        <f t="shared" si="252"/>
        <v>2.2976042284478193E-2</v>
      </c>
      <c r="AN110" s="5">
        <f t="shared" si="253"/>
        <v>3.7538032944106292E-2</v>
      </c>
      <c r="AO110" s="5">
        <f t="shared" si="254"/>
        <v>3.066463535943156E-2</v>
      </c>
      <c r="AP110" s="5">
        <f t="shared" si="255"/>
        <v>1.6699860345675294E-2</v>
      </c>
      <c r="AQ110" s="5">
        <f t="shared" si="256"/>
        <v>6.8210170844069992E-3</v>
      </c>
      <c r="AR110" s="5">
        <f t="shared" si="257"/>
        <v>7.2776075627243512E-4</v>
      </c>
      <c r="AS110" s="5">
        <f t="shared" si="258"/>
        <v>2.3716043599019609E-3</v>
      </c>
      <c r="AT110" s="5">
        <f t="shared" si="259"/>
        <v>3.8642556578033396E-3</v>
      </c>
      <c r="AU110" s="5">
        <f t="shared" si="260"/>
        <v>4.1975724791584856E-3</v>
      </c>
      <c r="AV110" s="5">
        <f t="shared" si="261"/>
        <v>3.4197300097513531E-3</v>
      </c>
      <c r="AW110" s="5">
        <f t="shared" si="262"/>
        <v>3.2962703033575852E-4</v>
      </c>
      <c r="AX110" s="5">
        <f t="shared" si="263"/>
        <v>1.2478936606918409E-2</v>
      </c>
      <c r="AY110" s="5">
        <f t="shared" si="264"/>
        <v>2.038796445697592E-2</v>
      </c>
      <c r="AZ110" s="5">
        <f t="shared" si="265"/>
        <v>1.6654828363678986E-2</v>
      </c>
      <c r="BA110" s="5">
        <f t="shared" si="266"/>
        <v>9.0701651754383252E-3</v>
      </c>
      <c r="BB110" s="5">
        <f t="shared" si="267"/>
        <v>3.7046867662028026E-3</v>
      </c>
      <c r="BC110" s="5">
        <f t="shared" si="268"/>
        <v>1.2105361937922946E-3</v>
      </c>
      <c r="BD110" s="5">
        <f t="shared" si="269"/>
        <v>1.981680664445702E-4</v>
      </c>
      <c r="BE110" s="5">
        <f t="shared" si="270"/>
        <v>6.4578399745059882E-4</v>
      </c>
      <c r="BF110" s="5">
        <f t="shared" si="271"/>
        <v>1.0522305103075852E-3</v>
      </c>
      <c r="BG110" s="5">
        <f t="shared" si="272"/>
        <v>1.14299213688899E-3</v>
      </c>
      <c r="BH110" s="5">
        <f t="shared" si="273"/>
        <v>9.3118690167625468E-4</v>
      </c>
      <c r="BI110" s="5">
        <f t="shared" si="274"/>
        <v>6.0690464465558305E-4</v>
      </c>
      <c r="BJ110" s="8">
        <f t="shared" si="275"/>
        <v>0.64481044747555205</v>
      </c>
      <c r="BK110" s="8">
        <f t="shared" si="276"/>
        <v>0.1651437805410762</v>
      </c>
      <c r="BL110" s="8">
        <f t="shared" si="277"/>
        <v>0.15493765702622003</v>
      </c>
      <c r="BM110" s="8">
        <f t="shared" si="278"/>
        <v>0.81628873496479237</v>
      </c>
      <c r="BN110" s="8">
        <f t="shared" si="279"/>
        <v>0.13399769402864592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1.3076923076923099</v>
      </c>
      <c r="F111">
        <f>VLOOKUP(B111,home!$B$2:$E$405,3,FALSE)</f>
        <v>1.1499999999999999</v>
      </c>
      <c r="G111">
        <f>VLOOKUP(C111,away!$B$2:$E$405,4,FALSE)</f>
        <v>1.27</v>
      </c>
      <c r="H111">
        <f>VLOOKUP(A111,away!$A$2:$E$405,3,FALSE)</f>
        <v>1.0419580419580401</v>
      </c>
      <c r="I111">
        <f>VLOOKUP(C111,away!$B$2:$E$405,3,FALSE)</f>
        <v>0.76</v>
      </c>
      <c r="J111">
        <f>VLOOKUP(B111,home!$B$2:$E$405,4,FALSE)</f>
        <v>0.48</v>
      </c>
      <c r="K111" s="3">
        <f t="shared" si="224"/>
        <v>1.9098846153846185</v>
      </c>
      <c r="L111" s="3">
        <f t="shared" si="225"/>
        <v>0.38010629370629301</v>
      </c>
      <c r="M111" s="5">
        <f t="shared" si="226"/>
        <v>0.10126738246226641</v>
      </c>
      <c r="N111" s="5">
        <f t="shared" si="227"/>
        <v>0.19340901580495268</v>
      </c>
      <c r="O111" s="5">
        <f t="shared" si="228"/>
        <v>3.849236942106974E-2</v>
      </c>
      <c r="P111" s="5">
        <f t="shared" si="229"/>
        <v>7.3515984167002404E-2</v>
      </c>
      <c r="Q111" s="5">
        <f t="shared" si="230"/>
        <v>0.18469445188127989</v>
      </c>
      <c r="R111" s="5">
        <f t="shared" si="231"/>
        <v>7.3155959383081328E-3</v>
      </c>
      <c r="S111" s="5">
        <f t="shared" si="232"/>
        <v>1.3342400575172315E-2</v>
      </c>
      <c r="T111" s="5">
        <f t="shared" si="233"/>
        <v>7.0203523572708579E-2</v>
      </c>
      <c r="U111" s="5">
        <f t="shared" si="234"/>
        <v>1.3971944134944901E-2</v>
      </c>
      <c r="V111" s="5">
        <f t="shared" si="235"/>
        <v>1.0762264386776712E-3</v>
      </c>
      <c r="W111" s="5">
        <f t="shared" si="236"/>
        <v>0.11758169739831706</v>
      </c>
      <c r="X111" s="5">
        <f t="shared" si="237"/>
        <v>4.4693543205769168E-2</v>
      </c>
      <c r="Y111" s="5">
        <f t="shared" si="238"/>
        <v>8.4941485302734952E-3</v>
      </c>
      <c r="Z111" s="5">
        <f t="shared" si="239"/>
        <v>9.2690135278770491E-4</v>
      </c>
      <c r="AA111" s="5">
        <f t="shared" si="240"/>
        <v>1.7702746336684279E-3</v>
      </c>
      <c r="AB111" s="5">
        <f t="shared" si="241"/>
        <v>1.6905101439244866E-3</v>
      </c>
      <c r="AC111" s="5">
        <f t="shared" si="242"/>
        <v>4.8831027759245559E-5</v>
      </c>
      <c r="AD111" s="5">
        <f t="shared" si="243"/>
        <v>5.6141868727963833E-2</v>
      </c>
      <c r="AE111" s="5">
        <f t="shared" si="244"/>
        <v>2.1339877643931564E-2</v>
      </c>
      <c r="AF111" s="5">
        <f t="shared" si="245"/>
        <v>4.0557108996903037E-3</v>
      </c>
      <c r="AG111" s="5">
        <f t="shared" si="246"/>
        <v>5.1386707947516537E-4</v>
      </c>
      <c r="AH111" s="5">
        <f t="shared" si="247"/>
        <v>8.808025945987093E-5</v>
      </c>
      <c r="AI111" s="5">
        <f t="shared" si="248"/>
        <v>1.6822313246149295E-4</v>
      </c>
      <c r="AJ111" s="5">
        <f t="shared" si="249"/>
        <v>1.6064338632000715E-4</v>
      </c>
      <c r="AK111" s="5">
        <f t="shared" si="250"/>
        <v>1.0227011069862317E-4</v>
      </c>
      <c r="AL111" s="5">
        <f t="shared" si="251"/>
        <v>1.4179732807628492E-6</v>
      </c>
      <c r="AM111" s="5">
        <f t="shared" si="252"/>
        <v>2.1444898272496175E-2</v>
      </c>
      <c r="AN111" s="5">
        <f t="shared" si="253"/>
        <v>8.1513408012670058E-3</v>
      </c>
      <c r="AO111" s="5">
        <f t="shared" si="254"/>
        <v>1.5491879703532433E-3</v>
      </c>
      <c r="AP111" s="5">
        <f t="shared" si="255"/>
        <v>1.9628536588844859E-4</v>
      </c>
      <c r="AQ111" s="5">
        <f t="shared" si="256"/>
        <v>1.8652325734160457E-5</v>
      </c>
      <c r="AR111" s="5">
        <f t="shared" si="257"/>
        <v>6.6959721943960418E-6</v>
      </c>
      <c r="AS111" s="5">
        <f t="shared" si="258"/>
        <v>1.2788534279120181E-5</v>
      </c>
      <c r="AT111" s="5">
        <f t="shared" si="259"/>
        <v>1.2212312436505232E-5</v>
      </c>
      <c r="AU111" s="5">
        <f t="shared" si="260"/>
        <v>7.7747025469171961E-6</v>
      </c>
      <c r="AV111" s="5">
        <f t="shared" si="261"/>
        <v>3.71219619588719E-6</v>
      </c>
      <c r="AW111" s="5">
        <f t="shared" si="262"/>
        <v>2.8594185984327347E-8</v>
      </c>
      <c r="AX111" s="5">
        <f t="shared" si="263"/>
        <v>6.8262135481881037E-3</v>
      </c>
      <c r="AY111" s="5">
        <f t="shared" si="264"/>
        <v>2.5946867318494635E-3</v>
      </c>
      <c r="AZ111" s="5">
        <f t="shared" si="265"/>
        <v>4.9312837848609686E-4</v>
      </c>
      <c r="BA111" s="5">
        <f t="shared" si="266"/>
        <v>6.2480400089248107E-5</v>
      </c>
      <c r="BB111" s="5">
        <f t="shared" si="267"/>
        <v>5.9372983268026094E-6</v>
      </c>
      <c r="BC111" s="5">
        <f t="shared" si="268"/>
        <v>4.5136089232590323E-7</v>
      </c>
      <c r="BD111" s="5">
        <f t="shared" si="269"/>
        <v>4.241968622620451E-7</v>
      </c>
      <c r="BE111" s="5">
        <f t="shared" si="270"/>
        <v>8.1016706112870776E-7</v>
      </c>
      <c r="BF111" s="5">
        <f t="shared" si="271"/>
        <v>7.736628029705446E-7</v>
      </c>
      <c r="BG111" s="5">
        <f t="shared" si="272"/>
        <v>4.925355616295948E-7</v>
      </c>
      <c r="BH111" s="5">
        <f t="shared" si="273"/>
        <v>2.3517152292154641E-7</v>
      </c>
      <c r="BI111" s="5">
        <f t="shared" si="274"/>
        <v>8.9830094720886476E-8</v>
      </c>
      <c r="BJ111" s="8">
        <f t="shared" si="275"/>
        <v>0.74247096719793282</v>
      </c>
      <c r="BK111" s="8">
        <f t="shared" si="276"/>
        <v>0.19184692937600822</v>
      </c>
      <c r="BL111" s="8">
        <f t="shared" si="277"/>
        <v>6.3805920442414135E-2</v>
      </c>
      <c r="BM111" s="8">
        <f t="shared" si="278"/>
        <v>0.39776126055660016</v>
      </c>
      <c r="BN111" s="8">
        <f t="shared" si="279"/>
        <v>0.59869479967487926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1.3076923076923099</v>
      </c>
      <c r="F112">
        <f>VLOOKUP(B112,home!$B$2:$E$405,3,FALSE)</f>
        <v>0.87</v>
      </c>
      <c r="G112">
        <f>VLOOKUP(C112,away!$B$2:$E$405,4,FALSE)</f>
        <v>1.4</v>
      </c>
      <c r="H112">
        <f>VLOOKUP(A112,away!$A$2:$E$405,3,FALSE)</f>
        <v>1.0419580419580401</v>
      </c>
      <c r="I112">
        <f>VLOOKUP(C112,away!$B$2:$E$405,3,FALSE)</f>
        <v>0.89</v>
      </c>
      <c r="J112">
        <f>VLOOKUP(B112,home!$B$2:$E$405,4,FALSE)</f>
        <v>1.37</v>
      </c>
      <c r="K112" s="3">
        <f t="shared" si="224"/>
        <v>1.5927692307692334</v>
      </c>
      <c r="L112" s="3">
        <f t="shared" si="225"/>
        <v>1.2704594405594385</v>
      </c>
      <c r="M112" s="5">
        <f t="shared" si="226"/>
        <v>5.7084156434082489E-2</v>
      </c>
      <c r="N112" s="5">
        <f t="shared" si="227"/>
        <v>9.0921887932624151E-2</v>
      </c>
      <c r="O112" s="5">
        <f t="shared" si="228"/>
        <v>7.2523105448051919E-2</v>
      </c>
      <c r="P112" s="5">
        <f t="shared" si="229"/>
        <v>0.11551257087748966</v>
      </c>
      <c r="Q112" s="5">
        <f t="shared" si="230"/>
        <v>7.2408792751266132E-2</v>
      </c>
      <c r="R112" s="5">
        <f t="shared" si="231"/>
        <v>4.6068831987582617E-2</v>
      </c>
      <c r="S112" s="5">
        <f t="shared" si="232"/>
        <v>5.8436328327523712E-2</v>
      </c>
      <c r="T112" s="5">
        <f t="shared" si="233"/>
        <v>9.1992434330357906E-2</v>
      </c>
      <c r="U112" s="5">
        <f t="shared" si="234"/>
        <v>7.3377018087299017E-2</v>
      </c>
      <c r="V112" s="5">
        <f t="shared" si="235"/>
        <v>1.3138750729174154E-2</v>
      </c>
      <c r="W112" s="5">
        <f t="shared" si="236"/>
        <v>3.8443499043787646E-2</v>
      </c>
      <c r="X112" s="5">
        <f t="shared" si="237"/>
        <v>4.8840906288317769E-2</v>
      </c>
      <c r="Y112" s="5">
        <f t="shared" si="238"/>
        <v>3.1025195239736087E-2</v>
      </c>
      <c r="Z112" s="5">
        <f t="shared" si="239"/>
        <v>1.9509527504723661E-2</v>
      </c>
      <c r="AA112" s="5">
        <f t="shared" si="240"/>
        <v>3.1074175116369906E-2</v>
      </c>
      <c r="AB112" s="5">
        <f t="shared" si="241"/>
        <v>2.4746994998444481E-2</v>
      </c>
      <c r="AC112" s="5">
        <f t="shared" si="242"/>
        <v>1.6616813771676091E-3</v>
      </c>
      <c r="AD112" s="5">
        <f t="shared" si="243"/>
        <v>1.5307905600012859E-2</v>
      </c>
      <c r="AE112" s="5">
        <f t="shared" si="244"/>
        <v>1.9448073184729034E-2</v>
      </c>
      <c r="AF112" s="5">
        <f t="shared" si="245"/>
        <v>1.2353994089114938E-2</v>
      </c>
      <c r="AG112" s="5">
        <f t="shared" si="246"/>
        <v>5.2317494730438575E-3</v>
      </c>
      <c r="AH112" s="5">
        <f t="shared" si="247"/>
        <v>6.1965158498075504E-3</v>
      </c>
      <c r="AI112" s="5">
        <f t="shared" si="248"/>
        <v>9.8696197835473343E-3</v>
      </c>
      <c r="AJ112" s="5">
        <f t="shared" si="249"/>
        <v>7.8600133553127487E-3</v>
      </c>
      <c r="AK112" s="5">
        <f t="shared" si="250"/>
        <v>4.173062475259128E-3</v>
      </c>
      <c r="AL112" s="5">
        <f t="shared" si="251"/>
        <v>1.3449972801299093E-4</v>
      </c>
      <c r="AM112" s="5">
        <f t="shared" si="252"/>
        <v>4.8763922054441047E-3</v>
      </c>
      <c r="AN112" s="5">
        <f t="shared" si="253"/>
        <v>6.1952585132769239E-3</v>
      </c>
      <c r="AO112" s="5">
        <f t="shared" si="254"/>
        <v>3.9354123324494509E-3</v>
      </c>
      <c r="AP112" s="5">
        <f t="shared" si="255"/>
        <v>1.6665939167514814E-3</v>
      </c>
      <c r="AQ112" s="5">
        <f t="shared" si="256"/>
        <v>5.2933499377896267E-4</v>
      </c>
      <c r="AR112" s="5">
        <f t="shared" si="257"/>
        <v>1.5744844119928384E-3</v>
      </c>
      <c r="AS112" s="5">
        <f t="shared" si="258"/>
        <v>2.5077903257479822E-3</v>
      </c>
      <c r="AT112" s="5">
        <f t="shared" si="259"/>
        <v>1.9971656340360697E-3</v>
      </c>
      <c r="AU112" s="5">
        <f t="shared" si="260"/>
        <v>1.0603413235474592E-3</v>
      </c>
      <c r="AV112" s="5">
        <f t="shared" si="261"/>
        <v>4.2221975856487958E-4</v>
      </c>
      <c r="AW112" s="5">
        <f t="shared" si="262"/>
        <v>7.5601875155461895E-6</v>
      </c>
      <c r="AX112" s="5">
        <f t="shared" si="263"/>
        <v>1.2944945769990492E-3</v>
      </c>
      <c r="AY112" s="5">
        <f t="shared" si="264"/>
        <v>1.6446028561014391E-3</v>
      </c>
      <c r="AZ112" s="5">
        <f t="shared" si="265"/>
        <v>1.0447006122525449E-3</v>
      </c>
      <c r="BA112" s="5">
        <f t="shared" si="266"/>
        <v>4.4241658513149035E-4</v>
      </c>
      <c r="BB112" s="5">
        <f t="shared" si="267"/>
        <v>1.4051808181009262E-4</v>
      </c>
      <c r="BC112" s="5">
        <f t="shared" si="268"/>
        <v>3.5704504720987127E-5</v>
      </c>
      <c r="BD112" s="5">
        <f t="shared" si="269"/>
        <v>3.3338643087166302E-4</v>
      </c>
      <c r="BE112" s="5">
        <f t="shared" si="270"/>
        <v>5.310076490483589E-4</v>
      </c>
      <c r="BF112" s="5">
        <f t="shared" si="271"/>
        <v>4.2288632235366696E-4</v>
      </c>
      <c r="BG112" s="5">
        <f t="shared" si="272"/>
        <v>2.2452010745269328E-4</v>
      </c>
      <c r="BH112" s="5">
        <f t="shared" si="273"/>
        <v>8.9402179709913016E-5</v>
      </c>
      <c r="BI112" s="5">
        <f t="shared" si="274"/>
        <v>2.8479408201130185E-5</v>
      </c>
      <c r="BJ112" s="8">
        <f t="shared" si="275"/>
        <v>0.44777986711170686</v>
      </c>
      <c r="BK112" s="8">
        <f t="shared" si="276"/>
        <v>0.24761259032955205</v>
      </c>
      <c r="BL112" s="8">
        <f t="shared" si="277"/>
        <v>0.28508102065320134</v>
      </c>
      <c r="BM112" s="8">
        <f t="shared" si="278"/>
        <v>0.54382661749950123</v>
      </c>
      <c r="BN112" s="8">
        <f t="shared" si="279"/>
        <v>0.45451934543109695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1.3076923076923099</v>
      </c>
      <c r="F113">
        <f>VLOOKUP(B113,home!$B$2:$E$405,3,FALSE)</f>
        <v>0.89</v>
      </c>
      <c r="G113">
        <f>VLOOKUP(C113,away!$B$2:$E$405,4,FALSE)</f>
        <v>0.89</v>
      </c>
      <c r="H113">
        <f>VLOOKUP(A113,away!$A$2:$E$405,3,FALSE)</f>
        <v>1.0419580419580401</v>
      </c>
      <c r="I113">
        <f>VLOOKUP(C113,away!$B$2:$E$405,3,FALSE)</f>
        <v>1.1499999999999999</v>
      </c>
      <c r="J113">
        <f>VLOOKUP(B113,home!$B$2:$E$405,4,FALSE)</f>
        <v>0.96</v>
      </c>
      <c r="K113" s="3">
        <f t="shared" si="224"/>
        <v>1.0358230769230787</v>
      </c>
      <c r="L113" s="3">
        <f t="shared" si="225"/>
        <v>1.1503216783216761</v>
      </c>
      <c r="M113" s="5">
        <f t="shared" si="226"/>
        <v>0.11234904784969876</v>
      </c>
      <c r="N113" s="5">
        <f t="shared" si="227"/>
        <v>0.11637373643305317</v>
      </c>
      <c r="O113" s="5">
        <f t="shared" si="228"/>
        <v>0.12923754528030776</v>
      </c>
      <c r="P113" s="5">
        <f t="shared" si="229"/>
        <v>0.13386723180623408</v>
      </c>
      <c r="Q113" s="5">
        <f t="shared" si="230"/>
        <v>6.0271300872560246E-2</v>
      </c>
      <c r="R113" s="5">
        <f t="shared" si="231"/>
        <v>7.4332374994508621E-2</v>
      </c>
      <c r="S113" s="5">
        <f t="shared" si="232"/>
        <v>3.9876696986871844E-2</v>
      </c>
      <c r="T113" s="5">
        <f t="shared" si="233"/>
        <v>6.9331383974354191E-2</v>
      </c>
      <c r="U113" s="5">
        <f t="shared" si="234"/>
        <v>7.6995189381812046E-2</v>
      </c>
      <c r="V113" s="5">
        <f t="shared" si="235"/>
        <v>5.2793633782677232E-3</v>
      </c>
      <c r="W113" s="5">
        <f t="shared" si="236"/>
        <v>2.0810134773324E-2</v>
      </c>
      <c r="X113" s="5">
        <f t="shared" si="237"/>
        <v>2.3938349158550334E-2</v>
      </c>
      <c r="Y113" s="5">
        <f t="shared" si="238"/>
        <v>1.3768400990156953E-2</v>
      </c>
      <c r="Z113" s="5">
        <f t="shared" si="239"/>
        <v>2.8502047452439779E-2</v>
      </c>
      <c r="AA113" s="5">
        <f t="shared" si="240"/>
        <v>2.9523078490793768E-2</v>
      </c>
      <c r="AB113" s="5">
        <f t="shared" si="241"/>
        <v>1.5290343001287779E-2</v>
      </c>
      <c r="AC113" s="5">
        <f t="shared" si="242"/>
        <v>3.9315740468790053E-4</v>
      </c>
      <c r="AD113" s="5">
        <f t="shared" si="243"/>
        <v>5.3889044580221054E-3</v>
      </c>
      <c r="AE113" s="5">
        <f t="shared" si="244"/>
        <v>6.1989736204671499E-3</v>
      </c>
      <c r="AF113" s="5">
        <f t="shared" si="245"/>
        <v>3.565406869483785E-3</v>
      </c>
      <c r="AG113" s="5">
        <f t="shared" si="246"/>
        <v>1.3671216046680732E-3</v>
      </c>
      <c r="AH113" s="5">
        <f t="shared" si="247"/>
        <v>8.1966307652736516E-3</v>
      </c>
      <c r="AI113" s="5">
        <f t="shared" si="248"/>
        <v>8.4902592996881215E-3</v>
      </c>
      <c r="AJ113" s="5">
        <f t="shared" si="249"/>
        <v>4.3972032558388663E-3</v>
      </c>
      <c r="AK113" s="5">
        <f t="shared" si="250"/>
        <v>1.5182415354397314E-3</v>
      </c>
      <c r="AL113" s="5">
        <f t="shared" si="251"/>
        <v>1.8738349612042102E-5</v>
      </c>
      <c r="AM113" s="5">
        <f t="shared" si="252"/>
        <v>1.1163903193905909E-3</v>
      </c>
      <c r="AN113" s="5">
        <f t="shared" si="253"/>
        <v>1.2842079858634565E-3</v>
      </c>
      <c r="AO113" s="5">
        <f t="shared" si="254"/>
        <v>7.3862614280627542E-4</v>
      </c>
      <c r="AP113" s="5">
        <f t="shared" si="255"/>
        <v>2.832192214150602E-4</v>
      </c>
      <c r="AQ113" s="5">
        <f t="shared" si="256"/>
        <v>8.1448302527782661E-5</v>
      </c>
      <c r="AR113" s="5">
        <f t="shared" si="257"/>
        <v>1.8857524116985328E-3</v>
      </c>
      <c r="AS113" s="5">
        <f t="shared" si="258"/>
        <v>1.9533058654006906E-3</v>
      </c>
      <c r="AT113" s="5">
        <f t="shared" si="259"/>
        <v>1.01163964583562E-3</v>
      </c>
      <c r="AU113" s="5">
        <f t="shared" si="260"/>
        <v>3.4929323022894185E-4</v>
      </c>
      <c r="AV113" s="5">
        <f t="shared" si="261"/>
        <v>9.0451497121035978E-5</v>
      </c>
      <c r="AW113" s="5">
        <f t="shared" si="262"/>
        <v>6.2020280129746305E-7</v>
      </c>
      <c r="AX113" s="5">
        <f t="shared" si="263"/>
        <v>1.927304759463833E-4</v>
      </c>
      <c r="AY113" s="5">
        <f t="shared" si="264"/>
        <v>2.2170204455437904E-4</v>
      </c>
      <c r="AZ113" s="5">
        <f t="shared" si="265"/>
        <v>1.2751433398957017E-4</v>
      </c>
      <c r="BA113" s="5">
        <f t="shared" si="266"/>
        <v>4.8894167561651027E-5</v>
      </c>
      <c r="BB113" s="5">
        <f t="shared" si="267"/>
        <v>1.4061005222414928E-5</v>
      </c>
      <c r="BC113" s="5">
        <f t="shared" si="268"/>
        <v>3.2349358252676361E-6</v>
      </c>
      <c r="BD113" s="5">
        <f t="shared" si="269"/>
        <v>3.6153697985403355E-4</v>
      </c>
      <c r="BE113" s="5">
        <f t="shared" si="270"/>
        <v>3.7448834689388219E-4</v>
      </c>
      <c r="BF113" s="5">
        <f t="shared" si="271"/>
        <v>1.9395183587572911E-4</v>
      </c>
      <c r="BG113" s="5">
        <f t="shared" si="272"/>
        <v>6.6966595803892573E-5</v>
      </c>
      <c r="BH113" s="5">
        <f t="shared" si="273"/>
        <v>1.7341386329163036E-5</v>
      </c>
      <c r="BI113" s="5">
        <f t="shared" si="274"/>
        <v>3.5925216291170946E-6</v>
      </c>
      <c r="BJ113" s="8">
        <f t="shared" si="275"/>
        <v>0.32512574168974284</v>
      </c>
      <c r="BK113" s="8">
        <f t="shared" si="276"/>
        <v>0.29200593781992679</v>
      </c>
      <c r="BL113" s="8">
        <f t="shared" si="277"/>
        <v>0.35428918632162099</v>
      </c>
      <c r="BM113" s="8">
        <f t="shared" si="278"/>
        <v>0.37327059420561465</v>
      </c>
      <c r="BN113" s="8">
        <f t="shared" si="279"/>
        <v>0.62643123723636263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1.3076923076923099</v>
      </c>
      <c r="F114">
        <f>VLOOKUP(B114,home!$B$2:$E$405,3,FALSE)</f>
        <v>0.64</v>
      </c>
      <c r="G114">
        <f>VLOOKUP(C114,away!$B$2:$E$405,4,FALSE)</f>
        <v>1.2</v>
      </c>
      <c r="H114">
        <f>VLOOKUP(A114,away!$A$2:$E$405,3,FALSE)</f>
        <v>1.0419580419580401</v>
      </c>
      <c r="I114">
        <f>VLOOKUP(C114,away!$B$2:$E$405,3,FALSE)</f>
        <v>0.87</v>
      </c>
      <c r="J114">
        <f>VLOOKUP(B114,home!$B$2:$E$405,4,FALSE)</f>
        <v>1.28</v>
      </c>
      <c r="K114" s="3">
        <f t="shared" si="224"/>
        <v>1.0043076923076939</v>
      </c>
      <c r="L114" s="3">
        <f t="shared" si="225"/>
        <v>1.1603244755244735</v>
      </c>
      <c r="M114" s="5">
        <f t="shared" si="226"/>
        <v>0.1147921510782942</v>
      </c>
      <c r="N114" s="5">
        <f t="shared" si="227"/>
        <v>0.1152866403444778</v>
      </c>
      <c r="O114" s="5">
        <f t="shared" si="228"/>
        <v>0.13319614249424783</v>
      </c>
      <c r="P114" s="5">
        <f t="shared" si="229"/>
        <v>0.1337699104926848</v>
      </c>
      <c r="Q114" s="5">
        <f t="shared" si="230"/>
        <v>5.7891629859134784E-2</v>
      </c>
      <c r="R114" s="5">
        <f t="shared" si="231"/>
        <v>7.7275372090760588E-2</v>
      </c>
      <c r="S114" s="5">
        <f t="shared" si="232"/>
        <v>3.8971281540442618E-2</v>
      </c>
      <c r="T114" s="5">
        <f t="shared" si="233"/>
        <v>6.7173075053557504E-2</v>
      </c>
      <c r="U114" s="5">
        <f t="shared" si="234"/>
        <v>7.7608250616690147E-2</v>
      </c>
      <c r="V114" s="5">
        <f t="shared" si="235"/>
        <v>5.046013642416065E-3</v>
      </c>
      <c r="W114" s="5">
        <f t="shared" si="236"/>
        <v>1.9380336395919615E-2</v>
      </c>
      <c r="X114" s="5">
        <f t="shared" si="237"/>
        <v>2.248747866408329E-2</v>
      </c>
      <c r="Y114" s="5">
        <f t="shared" si="238"/>
        <v>1.3046385943385119E-2</v>
      </c>
      <c r="Z114" s="5">
        <f t="shared" si="239"/>
        <v>2.9888168530723427E-2</v>
      </c>
      <c r="AA114" s="5">
        <f t="shared" si="240"/>
        <v>3.0016917564394285E-2</v>
      </c>
      <c r="AB114" s="5">
        <f t="shared" si="241"/>
        <v>1.5073110604643553E-2</v>
      </c>
      <c r="AC114" s="5">
        <f t="shared" si="242"/>
        <v>3.6751467051004835E-4</v>
      </c>
      <c r="AD114" s="5">
        <f t="shared" si="243"/>
        <v>4.8659552304832097E-3</v>
      </c>
      <c r="AE114" s="5">
        <f t="shared" si="244"/>
        <v>5.6460869507359984E-3</v>
      </c>
      <c r="AF114" s="5">
        <f t="shared" si="245"/>
        <v>3.2756464399391612E-3</v>
      </c>
      <c r="AG114" s="5">
        <f t="shared" si="246"/>
        <v>1.2669375791420049E-3</v>
      </c>
      <c r="AH114" s="5">
        <f t="shared" si="247"/>
        <v>8.6699933686996862E-3</v>
      </c>
      <c r="AI114" s="5">
        <f t="shared" si="248"/>
        <v>8.707341032441791E-3</v>
      </c>
      <c r="AJ114" s="5">
        <f t="shared" si="249"/>
        <v>4.3724247892138537E-3</v>
      </c>
      <c r="AK114" s="5">
        <f t="shared" si="250"/>
        <v>1.4637532832814401E-3</v>
      </c>
      <c r="AL114" s="5">
        <f t="shared" si="251"/>
        <v>1.71309289414209E-5</v>
      </c>
      <c r="AM114" s="5">
        <f t="shared" si="252"/>
        <v>9.7738325367982938E-4</v>
      </c>
      <c r="AN114" s="5">
        <f t="shared" si="253"/>
        <v>1.1340817112124512E-3</v>
      </c>
      <c r="AO114" s="5">
        <f t="shared" si="254"/>
        <v>6.5795138338224266E-4</v>
      </c>
      <c r="AP114" s="5">
        <f t="shared" si="255"/>
        <v>2.5447903128120072E-4</v>
      </c>
      <c r="AQ114" s="5">
        <f t="shared" si="256"/>
        <v>7.3819562125833842E-5</v>
      </c>
      <c r="AR114" s="5">
        <f t="shared" si="257"/>
        <v>2.0120011016674269E-3</v>
      </c>
      <c r="AS114" s="5">
        <f t="shared" si="258"/>
        <v>2.0206681833361512E-3</v>
      </c>
      <c r="AT114" s="5">
        <f t="shared" si="259"/>
        <v>1.0146863000629551E-3</v>
      </c>
      <c r="AU114" s="5">
        <f t="shared" si="260"/>
        <v>3.3968575214415289E-4</v>
      </c>
      <c r="AV114" s="5">
        <f t="shared" si="261"/>
        <v>8.5287253461424373E-5</v>
      </c>
      <c r="AW114" s="5">
        <f t="shared" si="262"/>
        <v>5.5452950049874212E-7</v>
      </c>
      <c r="AX114" s="5">
        <f t="shared" si="263"/>
        <v>1.6359892000056237E-4</v>
      </c>
      <c r="AY114" s="5">
        <f t="shared" si="264"/>
        <v>1.8982783104602282E-4</v>
      </c>
      <c r="AZ114" s="5">
        <f t="shared" si="265"/>
        <v>1.1013093924921243E-4</v>
      </c>
      <c r="BA114" s="5">
        <f t="shared" si="266"/>
        <v>4.2595874774453335E-5</v>
      </c>
      <c r="BB114" s="5">
        <f t="shared" si="267"/>
        <v>1.2356259014293434E-5</v>
      </c>
      <c r="BC114" s="5">
        <f t="shared" si="268"/>
        <v>2.8674539520409171E-6</v>
      </c>
      <c r="BD114" s="5">
        <f t="shared" si="269"/>
        <v>3.8909568717448626E-4</v>
      </c>
      <c r="BE114" s="5">
        <f t="shared" si="270"/>
        <v>3.9077179167308466E-4</v>
      </c>
      <c r="BF114" s="5">
        <f t="shared" si="271"/>
        <v>1.9622755815706927E-4</v>
      </c>
      <c r="BG114" s="5">
        <f t="shared" si="272"/>
        <v>6.5690948699966678E-5</v>
      </c>
      <c r="BH114" s="5">
        <f t="shared" si="273"/>
        <v>1.6493481273591661E-5</v>
      </c>
      <c r="BI114" s="5">
        <f t="shared" si="274"/>
        <v>3.3129060232002022E-6</v>
      </c>
      <c r="BJ114" s="8">
        <f t="shared" si="275"/>
        <v>0.3139392646805767</v>
      </c>
      <c r="BK114" s="8">
        <f t="shared" si="276"/>
        <v>0.29315383018433516</v>
      </c>
      <c r="BL114" s="8">
        <f t="shared" si="277"/>
        <v>0.36291722680804661</v>
      </c>
      <c r="BM114" s="8">
        <f t="shared" si="278"/>
        <v>0.36749737054253628</v>
      </c>
      <c r="BN114" s="8">
        <f t="shared" si="279"/>
        <v>0.63221184635960004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1.3076923076923099</v>
      </c>
      <c r="F115">
        <f>VLOOKUP(B115,home!$B$2:$E$405,3,FALSE)</f>
        <v>0.98</v>
      </c>
      <c r="G115">
        <f>VLOOKUP(C115,away!$B$2:$E$405,4,FALSE)</f>
        <v>1.1499999999999999</v>
      </c>
      <c r="H115">
        <f>VLOOKUP(A115,away!$A$2:$E$405,3,FALSE)</f>
        <v>1.0419580419580401</v>
      </c>
      <c r="I115">
        <f>VLOOKUP(C115,away!$B$2:$E$405,3,FALSE)</f>
        <v>1.27</v>
      </c>
      <c r="J115">
        <f>VLOOKUP(B115,home!$B$2:$E$405,4,FALSE)</f>
        <v>0.55000000000000004</v>
      </c>
      <c r="K115" s="3">
        <f t="shared" si="224"/>
        <v>1.4737692307692332</v>
      </c>
      <c r="L115" s="3">
        <f t="shared" si="225"/>
        <v>0.72780769230769116</v>
      </c>
      <c r="M115" s="5">
        <f t="shared" si="226"/>
        <v>0.11062856799888209</v>
      </c>
      <c r="N115" s="5">
        <f t="shared" si="227"/>
        <v>0.16304097956081423</v>
      </c>
      <c r="O115" s="5">
        <f t="shared" si="228"/>
        <v>8.0516322778570848E-2</v>
      </c>
      <c r="P115" s="5">
        <f t="shared" si="229"/>
        <v>0.11866247908574165</v>
      </c>
      <c r="Q115" s="5">
        <f t="shared" si="230"/>
        <v>0.12014238951560177</v>
      </c>
      <c r="R115" s="5">
        <f t="shared" si="231"/>
        <v>2.9300199537286416E-2</v>
      </c>
      <c r="S115" s="5">
        <f t="shared" si="232"/>
        <v>3.1819954369553906E-2</v>
      </c>
      <c r="T115" s="5">
        <f t="shared" si="233"/>
        <v>8.744055526168186E-2</v>
      </c>
      <c r="U115" s="5">
        <f t="shared" si="234"/>
        <v>4.3181732533451637E-2</v>
      </c>
      <c r="V115" s="5">
        <f t="shared" si="235"/>
        <v>3.7923042224245153E-3</v>
      </c>
      <c r="W115" s="5">
        <f t="shared" si="236"/>
        <v>5.9020718993061973E-2</v>
      </c>
      <c r="X115" s="5">
        <f t="shared" si="237"/>
        <v>4.2955733288681151E-2</v>
      </c>
      <c r="Y115" s="5">
        <f t="shared" si="238"/>
        <v>1.5631756558109847E-2</v>
      </c>
      <c r="Z115" s="5">
        <f t="shared" si="239"/>
        <v>7.1083035364624368E-3</v>
      </c>
      <c r="AA115" s="5">
        <f t="shared" si="240"/>
        <v>1.0475999035006464E-2</v>
      </c>
      <c r="AB115" s="5">
        <f t="shared" si="241"/>
        <v>7.7196025196803551E-3</v>
      </c>
      <c r="AC115" s="5">
        <f t="shared" si="242"/>
        <v>2.5423147283527961E-4</v>
      </c>
      <c r="AD115" s="5">
        <f t="shared" si="243"/>
        <v>2.1745729907463009E-2</v>
      </c>
      <c r="AE115" s="5">
        <f t="shared" si="244"/>
        <v>1.5826709501496995E-2</v>
      </c>
      <c r="AF115" s="5">
        <f t="shared" si="245"/>
        <v>5.7594004595543672E-3</v>
      </c>
      <c r="AG115" s="5">
        <f t="shared" si="246"/>
        <v>1.3972453191813735E-3</v>
      </c>
      <c r="AH115" s="5">
        <f t="shared" si="247"/>
        <v>1.293369498273831E-3</v>
      </c>
      <c r="AI115" s="5">
        <f t="shared" si="248"/>
        <v>1.9061281705714129E-3</v>
      </c>
      <c r="AJ115" s="5">
        <f t="shared" si="249"/>
        <v>1.4045965238452989E-3</v>
      </c>
      <c r="AK115" s="5">
        <f t="shared" si="250"/>
        <v>6.9001704616287465E-4</v>
      </c>
      <c r="AL115" s="5">
        <f t="shared" si="251"/>
        <v>1.0907756422756382E-5</v>
      </c>
      <c r="AM115" s="5">
        <f t="shared" si="252"/>
        <v>6.4096375276474545E-3</v>
      </c>
      <c r="AN115" s="5">
        <f t="shared" si="253"/>
        <v>4.6649834975258687E-3</v>
      </c>
      <c r="AO115" s="5">
        <f t="shared" si="254"/>
        <v>1.6976054369938817E-3</v>
      </c>
      <c r="AP115" s="5">
        <f t="shared" si="255"/>
        <v>4.1184343184916895E-4</v>
      </c>
      <c r="AQ115" s="5">
        <f t="shared" si="256"/>
        <v>7.4935704431555866E-5</v>
      </c>
      <c r="AR115" s="5">
        <f t="shared" si="257"/>
        <v>1.8826485396796671E-4</v>
      </c>
      <c r="AS115" s="5">
        <f t="shared" si="258"/>
        <v>2.7745894901325227E-4</v>
      </c>
      <c r="AT115" s="5">
        <f t="shared" si="259"/>
        <v>2.0445523092865042E-4</v>
      </c>
      <c r="AU115" s="5">
        <f t="shared" si="260"/>
        <v>1.0043994280415431E-4</v>
      </c>
      <c r="AV115" s="5">
        <f t="shared" si="261"/>
        <v>3.7006324311246076E-5</v>
      </c>
      <c r="AW115" s="5">
        <f t="shared" si="262"/>
        <v>3.2499677921267444E-7</v>
      </c>
      <c r="AX115" s="5">
        <f t="shared" si="263"/>
        <v>1.5743877614384325E-3</v>
      </c>
      <c r="AY115" s="5">
        <f t="shared" si="264"/>
        <v>1.1458515234499772E-3</v>
      </c>
      <c r="AZ115" s="5">
        <f t="shared" si="265"/>
        <v>4.1697977650469002E-4</v>
      </c>
      <c r="BA115" s="5">
        <f t="shared" si="266"/>
        <v>1.0116036295895177E-4</v>
      </c>
      <c r="BB115" s="5">
        <f t="shared" si="267"/>
        <v>1.8406322579540776E-5</v>
      </c>
      <c r="BC115" s="5">
        <f t="shared" si="268"/>
        <v>2.6792526320973046E-6</v>
      </c>
      <c r="BD115" s="5">
        <f t="shared" si="269"/>
        <v>2.2836768151511718E-5</v>
      </c>
      <c r="BE115" s="5">
        <f t="shared" si="270"/>
        <v>3.3656126231908746E-5</v>
      </c>
      <c r="BF115" s="5">
        <f t="shared" si="271"/>
        <v>2.4800681633736186E-5</v>
      </c>
      <c r="BG115" s="5">
        <f t="shared" si="272"/>
        <v>1.2183493831301337E-5</v>
      </c>
      <c r="BH115" s="5">
        <f t="shared" si="273"/>
        <v>4.4889145829596681E-6</v>
      </c>
      <c r="BI115" s="5">
        <f t="shared" si="274"/>
        <v>1.3231248383834529E-6</v>
      </c>
      <c r="BJ115" s="8">
        <f t="shared" si="275"/>
        <v>0.54947968896365817</v>
      </c>
      <c r="BK115" s="8">
        <f t="shared" si="276"/>
        <v>0.26631429642931015</v>
      </c>
      <c r="BL115" s="8">
        <f t="shared" si="277"/>
        <v>0.17739488205314424</v>
      </c>
      <c r="BM115" s="8">
        <f t="shared" si="278"/>
        <v>0.37686070597900717</v>
      </c>
      <c r="BN115" s="8">
        <f t="shared" si="279"/>
        <v>0.62229093847689698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1.3076923076923099</v>
      </c>
      <c r="F116">
        <f>VLOOKUP(B116,home!$B$2:$E$405,3,FALSE)</f>
        <v>0.38</v>
      </c>
      <c r="G116">
        <f>VLOOKUP(C116,away!$B$2:$E$405,4,FALSE)</f>
        <v>0.51</v>
      </c>
      <c r="H116">
        <f>VLOOKUP(A116,away!$A$2:$E$405,3,FALSE)</f>
        <v>1.0419580419580401</v>
      </c>
      <c r="I116">
        <f>VLOOKUP(C116,away!$B$2:$E$405,3,FALSE)</f>
        <v>1.4</v>
      </c>
      <c r="J116">
        <f>VLOOKUP(B116,home!$B$2:$E$405,4,FALSE)</f>
        <v>1.76</v>
      </c>
      <c r="K116" s="3">
        <f t="shared" si="224"/>
        <v>0.25343076923076968</v>
      </c>
      <c r="L116" s="3">
        <f t="shared" si="225"/>
        <v>2.5673846153846105</v>
      </c>
      <c r="M116" s="5">
        <f t="shared" si="226"/>
        <v>5.955736074945208E-2</v>
      </c>
      <c r="N116" s="5">
        <f t="shared" si="227"/>
        <v>1.509366774808809E-2</v>
      </c>
      <c r="O116" s="5">
        <f t="shared" si="228"/>
        <v>0.15290665172105453</v>
      </c>
      <c r="P116" s="5">
        <f t="shared" si="229"/>
        <v>3.8751250366168236E-2</v>
      </c>
      <c r="Q116" s="5">
        <f t="shared" si="230"/>
        <v>1.9125999139558117E-3</v>
      </c>
      <c r="R116" s="5">
        <f t="shared" si="231"/>
        <v>0.19628509260930413</v>
      </c>
      <c r="S116" s="5">
        <f t="shared" si="232"/>
        <v>6.3034165132782064E-3</v>
      </c>
      <c r="T116" s="5">
        <f t="shared" si="233"/>
        <v>4.9103795944760798E-3</v>
      </c>
      <c r="U116" s="5">
        <f t="shared" si="234"/>
        <v>4.9744682008508803E-2</v>
      </c>
      <c r="V116" s="5">
        <f t="shared" si="235"/>
        <v>4.5570497713748684E-4</v>
      </c>
      <c r="W116" s="5">
        <f t="shared" si="236"/>
        <v>1.6157055580817508E-4</v>
      </c>
      <c r="X116" s="5">
        <f t="shared" si="237"/>
        <v>4.1481375928104926E-4</v>
      </c>
      <c r="Y116" s="5">
        <f t="shared" si="238"/>
        <v>5.3249323191401066E-4</v>
      </c>
      <c r="Z116" s="5">
        <f t="shared" si="239"/>
        <v>0.16797977566482364</v>
      </c>
      <c r="AA116" s="5">
        <f t="shared" si="240"/>
        <v>4.2571243761948374E-2</v>
      </c>
      <c r="AB116" s="5">
        <f t="shared" si="241"/>
        <v>5.3944315268505908E-3</v>
      </c>
      <c r="AC116" s="5">
        <f t="shared" si="242"/>
        <v>1.8531648985056592E-5</v>
      </c>
      <c r="AD116" s="5">
        <f t="shared" si="243"/>
        <v>1.0236737560877201E-5</v>
      </c>
      <c r="AE116" s="5">
        <f t="shared" si="244"/>
        <v>2.6281642525525902E-5</v>
      </c>
      <c r="AF116" s="5">
        <f t="shared" si="245"/>
        <v>3.3737542343536582E-5</v>
      </c>
      <c r="AG116" s="5">
        <f t="shared" si="246"/>
        <v>2.8872415724560893E-5</v>
      </c>
      <c r="AH116" s="5">
        <f t="shared" si="247"/>
        <v>0.10781717293440662</v>
      </c>
      <c r="AI116" s="5">
        <f t="shared" si="248"/>
        <v>2.732418907305359E-2</v>
      </c>
      <c r="AJ116" s="5">
        <f t="shared" si="249"/>
        <v>3.462395127695481E-3</v>
      </c>
      <c r="AK116" s="5">
        <f t="shared" si="250"/>
        <v>2.9249248686424493E-4</v>
      </c>
      <c r="AL116" s="5">
        <f t="shared" si="251"/>
        <v>4.8230785278676552E-7</v>
      </c>
      <c r="AM116" s="5">
        <f t="shared" si="252"/>
        <v>5.1886085489332457E-7</v>
      </c>
      <c r="AN116" s="5">
        <f t="shared" si="253"/>
        <v>1.3321153763784283E-6</v>
      </c>
      <c r="AO116" s="5">
        <f t="shared" si="254"/>
        <v>1.7100262616156286E-6</v>
      </c>
      <c r="AP116" s="5">
        <f t="shared" si="255"/>
        <v>1.4634317053252081E-6</v>
      </c>
      <c r="AQ116" s="5">
        <f t="shared" si="256"/>
        <v>9.3929801147950126E-7</v>
      </c>
      <c r="AR116" s="5">
        <f t="shared" si="257"/>
        <v>5.5361630213211492E-2</v>
      </c>
      <c r="AS116" s="5">
        <f t="shared" si="258"/>
        <v>1.4030340530803608E-2</v>
      </c>
      <c r="AT116" s="5">
        <f t="shared" si="259"/>
        <v>1.7778599966456017E-3</v>
      </c>
      <c r="AU116" s="5">
        <f t="shared" si="260"/>
        <v>1.5018814217816946E-4</v>
      </c>
      <c r="AV116" s="5">
        <f t="shared" si="261"/>
        <v>9.5155741003884202E-6</v>
      </c>
      <c r="AW116" s="5">
        <f t="shared" si="262"/>
        <v>8.7171016132454997E-9</v>
      </c>
      <c r="AX116" s="5">
        <f t="shared" si="263"/>
        <v>2.1915884263224993E-8</v>
      </c>
      <c r="AY116" s="5">
        <f t="shared" si="264"/>
        <v>5.6266504089953533E-8</v>
      </c>
      <c r="AZ116" s="5">
        <f t="shared" si="265"/>
        <v>7.2228878481010991E-8</v>
      </c>
      <c r="BA116" s="5">
        <f t="shared" si="266"/>
        <v>6.181310379954406E-8</v>
      </c>
      <c r="BB116" s="5">
        <f t="shared" si="267"/>
        <v>3.9674502931030369E-8</v>
      </c>
      <c r="BC116" s="5">
        <f t="shared" si="268"/>
        <v>2.0371941689631792E-8</v>
      </c>
      <c r="BD116" s="5">
        <f t="shared" si="269"/>
        <v>2.3689099615335153E-2</v>
      </c>
      <c r="BE116" s="5">
        <f t="shared" si="270"/>
        <v>6.0035467378987181E-3</v>
      </c>
      <c r="BF116" s="5">
        <f t="shared" si="271"/>
        <v>7.6074173394927494E-4</v>
      </c>
      <c r="BG116" s="5">
        <f t="shared" si="272"/>
        <v>6.4265120940238085E-5</v>
      </c>
      <c r="BH116" s="5">
        <f t="shared" si="273"/>
        <v>4.0716897586482451E-6</v>
      </c>
      <c r="BI116" s="5">
        <f t="shared" si="274"/>
        <v>2.0637829352065442E-7</v>
      </c>
      <c r="BJ116" s="8">
        <f t="shared" si="275"/>
        <v>2.3130889144702658E-2</v>
      </c>
      <c r="BK116" s="8">
        <f t="shared" si="276"/>
        <v>0.10508680282937793</v>
      </c>
      <c r="BL116" s="8">
        <f t="shared" si="277"/>
        <v>0.68764981698280125</v>
      </c>
      <c r="BM116" s="8">
        <f t="shared" si="278"/>
        <v>0.51934061396428011</v>
      </c>
      <c r="BN116" s="8">
        <f t="shared" si="279"/>
        <v>0.46450662310802282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1.3076923076923099</v>
      </c>
      <c r="F117">
        <f>VLOOKUP(B117,home!$B$2:$E$405,3,FALSE)</f>
        <v>0.89</v>
      </c>
      <c r="G117">
        <f>VLOOKUP(C117,away!$B$2:$E$405,4,FALSE)</f>
        <v>0.89</v>
      </c>
      <c r="H117">
        <f>VLOOKUP(A117,away!$A$2:$E$405,3,FALSE)</f>
        <v>1.0419580419580401</v>
      </c>
      <c r="I117">
        <f>VLOOKUP(C117,away!$B$2:$E$405,3,FALSE)</f>
        <v>0.89</v>
      </c>
      <c r="J117">
        <f>VLOOKUP(B117,home!$B$2:$E$405,4,FALSE)</f>
        <v>1.28</v>
      </c>
      <c r="K117" s="3">
        <f t="shared" si="224"/>
        <v>1.0358230769230787</v>
      </c>
      <c r="L117" s="3">
        <f t="shared" si="225"/>
        <v>1.1869986013985994</v>
      </c>
      <c r="M117" s="5">
        <f t="shared" si="226"/>
        <v>0.10830308081639482</v>
      </c>
      <c r="N117" s="5">
        <f t="shared" si="227"/>
        <v>0.11218283041148694</v>
      </c>
      <c r="O117" s="5">
        <f t="shared" si="228"/>
        <v>0.12855560545622013</v>
      </c>
      <c r="P117" s="5">
        <f t="shared" si="229"/>
        <v>0.13316086279937125</v>
      </c>
      <c r="Q117" s="5">
        <f t="shared" si="230"/>
        <v>5.8100782287383156E-2</v>
      </c>
      <c r="R117" s="5">
        <f t="shared" si="231"/>
        <v>7.6297661939241743E-2</v>
      </c>
      <c r="S117" s="5">
        <f t="shared" si="232"/>
        <v>4.0931004103968091E-2</v>
      </c>
      <c r="T117" s="5">
        <f t="shared" si="233"/>
        <v>6.8965547315288325E-2</v>
      </c>
      <c r="U117" s="5">
        <f t="shared" si="234"/>
        <v>7.9030878951942246E-2</v>
      </c>
      <c r="V117" s="5">
        <f t="shared" si="235"/>
        <v>5.5917233795746684E-3</v>
      </c>
      <c r="W117" s="5">
        <f t="shared" si="236"/>
        <v>2.0060710360185044E-2</v>
      </c>
      <c r="X117" s="5">
        <f t="shared" si="237"/>
        <v>2.3812035140602039E-2</v>
      </c>
      <c r="Y117" s="5">
        <f t="shared" si="238"/>
        <v>1.4132426204174464E-2</v>
      </c>
      <c r="Z117" s="5">
        <f t="shared" si="239"/>
        <v>3.0188406003954362E-2</v>
      </c>
      <c r="AA117" s="5">
        <f t="shared" si="240"/>
        <v>3.1269847594419149E-2</v>
      </c>
      <c r="AB117" s="5">
        <f t="shared" si="241"/>
        <v>1.6195014875083482E-2</v>
      </c>
      <c r="AC117" s="5">
        <f t="shared" si="242"/>
        <v>4.2969617308364586E-4</v>
      </c>
      <c r="AD117" s="5">
        <f t="shared" si="243"/>
        <v>5.1948366826373889E-3</v>
      </c>
      <c r="AE117" s="5">
        <f t="shared" si="244"/>
        <v>6.1662638767847203E-3</v>
      </c>
      <c r="AF117" s="5">
        <f t="shared" si="245"/>
        <v>3.6596732987990849E-3</v>
      </c>
      <c r="AG117" s="5">
        <f t="shared" si="246"/>
        <v>1.4480090290834374E-3</v>
      </c>
      <c r="AH117" s="5">
        <f t="shared" si="247"/>
        <v>8.9583989262867238E-3</v>
      </c>
      <c r="AI117" s="5">
        <f t="shared" si="248"/>
        <v>9.279316340130718E-3</v>
      </c>
      <c r="AJ117" s="5">
        <f t="shared" si="249"/>
        <v>4.8058650015884007E-3</v>
      </c>
      <c r="AK117" s="5">
        <f t="shared" si="250"/>
        <v>1.6593419577407447E-3</v>
      </c>
      <c r="AL117" s="5">
        <f t="shared" si="251"/>
        <v>2.1132810892576045E-5</v>
      </c>
      <c r="AM117" s="5">
        <f t="shared" si="252"/>
        <v>1.0761863433444683E-3</v>
      </c>
      <c r="AN117" s="5">
        <f t="shared" si="253"/>
        <v>1.2774316843941567E-3</v>
      </c>
      <c r="AO117" s="5">
        <f t="shared" si="254"/>
        <v>7.5815481137906065E-4</v>
      </c>
      <c r="AP117" s="5">
        <f t="shared" si="255"/>
        <v>2.9997623358352126E-4</v>
      </c>
      <c r="AQ117" s="5">
        <f t="shared" si="256"/>
        <v>8.9017842429114794E-5</v>
      </c>
      <c r="AR117" s="5">
        <f t="shared" si="257"/>
        <v>2.1267213992546123E-3</v>
      </c>
      <c r="AS117" s="5">
        <f t="shared" si="258"/>
        <v>2.2029071035340681E-3</v>
      </c>
      <c r="AT117" s="5">
        <f t="shared" si="259"/>
        <v>1.1409110070791824E-3</v>
      </c>
      <c r="AU117" s="5">
        <f t="shared" si="260"/>
        <v>3.9392731661605577E-4</v>
      </c>
      <c r="AV117" s="5">
        <f t="shared" si="261"/>
        <v>1.0200975129532369E-4</v>
      </c>
      <c r="AW117" s="5">
        <f t="shared" si="262"/>
        <v>7.2175625379229083E-7</v>
      </c>
      <c r="AX117" s="5">
        <f t="shared" si="263"/>
        <v>1.8578977491761055E-4</v>
      </c>
      <c r="AY117" s="5">
        <f t="shared" si="264"/>
        <v>2.2053220298136431E-4</v>
      </c>
      <c r="AZ117" s="5">
        <f t="shared" si="265"/>
        <v>1.3088570825111576E-4</v>
      </c>
      <c r="BA117" s="5">
        <f t="shared" si="266"/>
        <v>5.1787050879046504E-5</v>
      </c>
      <c r="BB117" s="5">
        <f t="shared" si="267"/>
        <v>1.5367789240996573E-5</v>
      </c>
      <c r="BC117" s="5">
        <f t="shared" si="268"/>
        <v>3.6483088671302766E-6</v>
      </c>
      <c r="BD117" s="5">
        <f t="shared" si="269"/>
        <v>4.2073588774661601E-4</v>
      </c>
      <c r="BE117" s="5">
        <f t="shared" si="270"/>
        <v>4.3580794181766284E-4</v>
      </c>
      <c r="BF117" s="5">
        <f t="shared" si="271"/>
        <v>2.2570996162054276E-4</v>
      </c>
      <c r="BG117" s="5">
        <f t="shared" si="272"/>
        <v>7.7931862312660198E-5</v>
      </c>
      <c r="BH117" s="5">
        <f t="shared" si="273"/>
        <v>2.0180905352761354E-5</v>
      </c>
      <c r="BI117" s="5">
        <f t="shared" si="274"/>
        <v>4.1807694955181401E-6</v>
      </c>
      <c r="BJ117" s="8">
        <f t="shared" si="275"/>
        <v>0.31783189235669207</v>
      </c>
      <c r="BK117" s="8">
        <f t="shared" si="276"/>
        <v>0.28865803228626635</v>
      </c>
      <c r="BL117" s="8">
        <f t="shared" si="277"/>
        <v>0.36320295494877841</v>
      </c>
      <c r="BM117" s="8">
        <f t="shared" si="278"/>
        <v>0.38306065143886564</v>
      </c>
      <c r="BN117" s="8">
        <f t="shared" si="279"/>
        <v>0.61660082371009794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1.3076923076923099</v>
      </c>
      <c r="F118">
        <f>VLOOKUP(B118,home!$B$2:$E$405,3,FALSE)</f>
        <v>1.02</v>
      </c>
      <c r="G118">
        <f>VLOOKUP(C118,away!$B$2:$E$405,4,FALSE)</f>
        <v>1.02</v>
      </c>
      <c r="H118">
        <f>VLOOKUP(A118,away!$A$2:$E$405,3,FALSE)</f>
        <v>1.0419580419580401</v>
      </c>
      <c r="I118">
        <f>VLOOKUP(C118,away!$B$2:$E$405,3,FALSE)</f>
        <v>0.51</v>
      </c>
      <c r="J118">
        <f>VLOOKUP(B118,home!$B$2:$E$405,4,FALSE)</f>
        <v>0.32</v>
      </c>
      <c r="K118" s="3">
        <f t="shared" si="224"/>
        <v>1.3605230769230792</v>
      </c>
      <c r="L118" s="3">
        <f t="shared" si="225"/>
        <v>0.17004755244755218</v>
      </c>
      <c r="M118" s="5">
        <f t="shared" si="226"/>
        <v>0.21641214095168493</v>
      </c>
      <c r="N118" s="5">
        <f t="shared" si="227"/>
        <v>0.29443371189109746</v>
      </c>
      <c r="O118" s="5">
        <f t="shared" si="228"/>
        <v>3.6800354888768691E-2</v>
      </c>
      <c r="P118" s="5">
        <f t="shared" si="229"/>
        <v>5.006773206512885E-2</v>
      </c>
      <c r="Q118" s="5">
        <f t="shared" si="230"/>
        <v>0.20029192982597971</v>
      </c>
      <c r="R118" s="5">
        <f t="shared" si="231"/>
        <v>3.1289051390182131E-3</v>
      </c>
      <c r="S118" s="5">
        <f t="shared" si="232"/>
        <v>2.8958377555919831E-3</v>
      </c>
      <c r="T118" s="5">
        <f t="shared" si="233"/>
        <v>3.4059152441904723E-2</v>
      </c>
      <c r="U118" s="5">
        <f t="shared" si="234"/>
        <v>4.2569476471374934E-3</v>
      </c>
      <c r="V118" s="5">
        <f t="shared" si="235"/>
        <v>7.4440282844612219E-5</v>
      </c>
      <c r="W118" s="5">
        <f t="shared" si="236"/>
        <v>9.0833930883234493E-2</v>
      </c>
      <c r="X118" s="5">
        <f t="shared" si="237"/>
        <v>1.5446087625884146E-2</v>
      </c>
      <c r="Y118" s="5">
        <f t="shared" si="238"/>
        <v>1.3132846978360102E-3</v>
      </c>
      <c r="Z118" s="5">
        <f t="shared" si="239"/>
        <v>1.7735422024353837E-4</v>
      </c>
      <c r="AA118" s="5">
        <f t="shared" si="240"/>
        <v>2.4129450943103224E-4</v>
      </c>
      <c r="AB118" s="5">
        <f t="shared" si="241"/>
        <v>1.6414337420787652E-4</v>
      </c>
      <c r="AC118" s="5">
        <f t="shared" si="242"/>
        <v>1.0763768035166916E-6</v>
      </c>
      <c r="AD118" s="5">
        <f t="shared" si="243"/>
        <v>3.0895414783569129E-2</v>
      </c>
      <c r="AE118" s="5">
        <f t="shared" si="244"/>
        <v>5.2536896657978498E-3</v>
      </c>
      <c r="AF118" s="5">
        <f t="shared" si="245"/>
        <v>4.4668853449396129E-4</v>
      </c>
      <c r="AG118" s="5">
        <f t="shared" si="246"/>
        <v>2.5319430665694034E-5</v>
      </c>
      <c r="AH118" s="5">
        <f t="shared" si="247"/>
        <v>7.5396627671644516E-6</v>
      </c>
      <c r="AI118" s="5">
        <f t="shared" si="248"/>
        <v>1.0257885186944955E-5</v>
      </c>
      <c r="AJ118" s="5">
        <f t="shared" si="249"/>
        <v>6.9780447586330156E-6</v>
      </c>
      <c r="AK118" s="5">
        <f t="shared" si="250"/>
        <v>3.1645969753074529E-6</v>
      </c>
      <c r="AL118" s="5">
        <f t="shared" si="251"/>
        <v>9.9609467680697483E-9</v>
      </c>
      <c r="AM118" s="5">
        <f t="shared" si="252"/>
        <v>8.4067849568312415E-3</v>
      </c>
      <c r="AN118" s="5">
        <f t="shared" si="253"/>
        <v>1.429553205862053E-3</v>
      </c>
      <c r="AO118" s="5">
        <f t="shared" si="254"/>
        <v>1.2154601187519688E-4</v>
      </c>
      <c r="AP118" s="5">
        <f t="shared" si="255"/>
        <v>6.8895339430461132E-6</v>
      </c>
      <c r="AQ118" s="5">
        <f t="shared" si="256"/>
        <v>2.9288709612983117E-7</v>
      </c>
      <c r="AR118" s="5">
        <f t="shared" si="257"/>
        <v>2.5642023996725078E-7</v>
      </c>
      <c r="AS118" s="5">
        <f t="shared" si="258"/>
        <v>3.488656538655983E-7</v>
      </c>
      <c r="AT118" s="5">
        <f t="shared" si="259"/>
        <v>2.3731988641500294E-7</v>
      </c>
      <c r="AU118" s="5">
        <f t="shared" si="260"/>
        <v>1.0762639402679186E-7</v>
      </c>
      <c r="AV118" s="5">
        <f t="shared" si="261"/>
        <v>3.6607048189866651E-8</v>
      </c>
      <c r="AW118" s="5">
        <f t="shared" si="262"/>
        <v>6.4013919062228049E-11</v>
      </c>
      <c r="AX118" s="5">
        <f t="shared" si="263"/>
        <v>1.9062708227497837E-3</v>
      </c>
      <c r="AY118" s="5">
        <f t="shared" si="264"/>
        <v>3.2415668771078223E-4</v>
      </c>
      <c r="AZ118" s="5">
        <f t="shared" si="265"/>
        <v>2.7561025677362013E-5</v>
      </c>
      <c r="BA118" s="5">
        <f t="shared" si="266"/>
        <v>1.562228319793183E-6</v>
      </c>
      <c r="BB118" s="5">
        <f t="shared" si="267"/>
        <v>6.6413275536270646E-8</v>
      </c>
      <c r="BC118" s="5">
        <f t="shared" si="268"/>
        <v>2.2586829909935442E-9</v>
      </c>
      <c r="BD118" s="5">
        <f t="shared" si="269"/>
        <v>7.2672723674074913E-9</v>
      </c>
      <c r="BE118" s="5">
        <f t="shared" si="270"/>
        <v>9.8872917621433082E-9</v>
      </c>
      <c r="BF118" s="5">
        <f t="shared" si="271"/>
        <v>6.7259443053337158E-9</v>
      </c>
      <c r="BG118" s="5">
        <f t="shared" si="272"/>
        <v>3.0502674805019642E-9</v>
      </c>
      <c r="BH118" s="5">
        <f t="shared" si="273"/>
        <v>1.0374898245027355E-9</v>
      </c>
      <c r="BI118" s="5">
        <f t="shared" si="274"/>
        <v>2.8230576966176901E-10</v>
      </c>
      <c r="BJ118" s="8">
        <f t="shared" si="275"/>
        <v>0.68522389581248722</v>
      </c>
      <c r="BK118" s="8">
        <f t="shared" si="276"/>
        <v>0.26977539408071144</v>
      </c>
      <c r="BL118" s="8">
        <f t="shared" si="277"/>
        <v>4.4620600838045338E-2</v>
      </c>
      <c r="BM118" s="8">
        <f t="shared" si="278"/>
        <v>0.19833831356611259</v>
      </c>
      <c r="BN118" s="8">
        <f t="shared" si="279"/>
        <v>0.80113477476167771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1.63636363636364</v>
      </c>
      <c r="F119">
        <f>VLOOKUP(B119,home!$B$2:$E$405,3,FALSE)</f>
        <v>1.32</v>
      </c>
      <c r="G119">
        <f>VLOOKUP(C119,away!$B$2:$E$405,4,FALSE)</f>
        <v>1.22</v>
      </c>
      <c r="H119">
        <f>VLOOKUP(A119,away!$A$2:$E$405,3,FALSE)</f>
        <v>1.23232323232323</v>
      </c>
      <c r="I119">
        <f>VLOOKUP(C119,away!$B$2:$E$405,3,FALSE)</f>
        <v>0.61</v>
      </c>
      <c r="J119">
        <f>VLOOKUP(B119,home!$B$2:$E$405,4,FALSE)</f>
        <v>0.95</v>
      </c>
      <c r="K119" s="3">
        <f t="shared" si="224"/>
        <v>2.635200000000006</v>
      </c>
      <c r="L119" s="3">
        <f t="shared" si="225"/>
        <v>0.71413131313131184</v>
      </c>
      <c r="M119" s="5">
        <f t="shared" si="226"/>
        <v>3.5107822393323489E-2</v>
      </c>
      <c r="N119" s="5">
        <f t="shared" si="227"/>
        <v>9.2516133570886269E-2</v>
      </c>
      <c r="O119" s="5">
        <f t="shared" si="228"/>
        <v>2.5071595306924981E-2</v>
      </c>
      <c r="P119" s="5">
        <f t="shared" si="229"/>
        <v>6.6068667952808857E-2</v>
      </c>
      <c r="Q119" s="5">
        <f t="shared" si="230"/>
        <v>0.12189925759300003</v>
      </c>
      <c r="R119" s="5">
        <f t="shared" si="231"/>
        <v>8.9522056394155843E-3</v>
      </c>
      <c r="S119" s="5">
        <f t="shared" si="232"/>
        <v>3.1083306991781863E-2</v>
      </c>
      <c r="T119" s="5">
        <f t="shared" si="233"/>
        <v>8.7052076894621161E-2</v>
      </c>
      <c r="U119" s="5">
        <f t="shared" si="234"/>
        <v>2.3590852300988001E-2</v>
      </c>
      <c r="V119" s="5">
        <f t="shared" si="235"/>
        <v>6.4994463991142407E-3</v>
      </c>
      <c r="W119" s="5">
        <f t="shared" si="236"/>
        <v>0.10707630786969147</v>
      </c>
      <c r="X119" s="5">
        <f t="shared" si="237"/>
        <v>7.6466544344235388E-2</v>
      </c>
      <c r="Y119" s="5">
        <f t="shared" si="238"/>
        <v>2.7303576861581247E-2</v>
      </c>
      <c r="Z119" s="5">
        <f t="shared" si="239"/>
        <v>2.1310167895657959E-3</v>
      </c>
      <c r="AA119" s="5">
        <f t="shared" si="240"/>
        <v>5.6156554438637979E-3</v>
      </c>
      <c r="AB119" s="5">
        <f t="shared" si="241"/>
        <v>7.399187612834957E-3</v>
      </c>
      <c r="AC119" s="5">
        <f t="shared" si="242"/>
        <v>7.6444816416080868E-4</v>
      </c>
      <c r="AD119" s="5">
        <f t="shared" si="243"/>
        <v>7.0541871624552915E-2</v>
      </c>
      <c r="AE119" s="5">
        <f t="shared" si="244"/>
        <v>5.0376159413982401E-2</v>
      </c>
      <c r="AF119" s="5">
        <f t="shared" si="245"/>
        <v>1.7987596436409771E-2</v>
      </c>
      <c r="AG119" s="5">
        <f t="shared" si="246"/>
        <v>4.2818352877364721E-3</v>
      </c>
      <c r="AH119" s="5">
        <f t="shared" si="247"/>
        <v>3.8045645455937348E-4</v>
      </c>
      <c r="AI119" s="5">
        <f t="shared" si="248"/>
        <v>1.0025788490548632E-3</v>
      </c>
      <c r="AJ119" s="5">
        <f t="shared" si="249"/>
        <v>1.3209978915146908E-3</v>
      </c>
      <c r="AK119" s="5">
        <f t="shared" si="250"/>
        <v>1.1603645479065069E-3</v>
      </c>
      <c r="AL119" s="5">
        <f t="shared" si="251"/>
        <v>5.7543952865250456E-5</v>
      </c>
      <c r="AM119" s="5">
        <f t="shared" si="252"/>
        <v>3.7178388021004441E-2</v>
      </c>
      <c r="AN119" s="5">
        <f t="shared" si="253"/>
        <v>2.655025105754534E-2</v>
      </c>
      <c r="AO119" s="5">
        <f t="shared" si="254"/>
        <v>9.4801828258454252E-3</v>
      </c>
      <c r="AP119" s="5">
        <f t="shared" si="255"/>
        <v>2.2566984700486347E-3</v>
      </c>
      <c r="AQ119" s="5">
        <f t="shared" si="256"/>
        <v>4.028947604393134E-4</v>
      </c>
      <c r="AR119" s="5">
        <f t="shared" si="257"/>
        <v>5.4339173496753743E-5</v>
      </c>
      <c r="AS119" s="5">
        <f t="shared" si="258"/>
        <v>1.4319458999864578E-4</v>
      </c>
      <c r="AT119" s="5">
        <f t="shared" si="259"/>
        <v>1.8867319178221613E-4</v>
      </c>
      <c r="AU119" s="5">
        <f t="shared" si="260"/>
        <v>1.6573053166149901E-4</v>
      </c>
      <c r="AV119" s="5">
        <f t="shared" si="261"/>
        <v>1.0918327425859582E-4</v>
      </c>
      <c r="AW119" s="5">
        <f t="shared" si="262"/>
        <v>3.008076307161706E-6</v>
      </c>
      <c r="AX119" s="5">
        <f t="shared" si="263"/>
        <v>1.6328748018825182E-2</v>
      </c>
      <c r="AY119" s="5">
        <f t="shared" si="264"/>
        <v>1.1660870264473934E-2</v>
      </c>
      <c r="AZ119" s="5">
        <f t="shared" si="265"/>
        <v>4.1636962971113179E-3</v>
      </c>
      <c r="BA119" s="5">
        <f t="shared" si="266"/>
        <v>9.9114196804536226E-4</v>
      </c>
      <c r="BB119" s="5">
        <f t="shared" si="267"/>
        <v>1.7695137878494677E-4</v>
      </c>
      <c r="BC119" s="5">
        <f t="shared" si="268"/>
        <v>2.5273304098418044E-5</v>
      </c>
      <c r="BD119" s="5">
        <f t="shared" si="269"/>
        <v>6.4675508872844853E-6</v>
      </c>
      <c r="BE119" s="5">
        <f t="shared" si="270"/>
        <v>1.7043290098172114E-5</v>
      </c>
      <c r="BF119" s="5">
        <f t="shared" si="271"/>
        <v>2.2456239033351628E-5</v>
      </c>
      <c r="BG119" s="5">
        <f t="shared" si="272"/>
        <v>1.9725560366896113E-5</v>
      </c>
      <c r="BH119" s="5">
        <f t="shared" si="273"/>
        <v>1.2995199169711192E-5</v>
      </c>
      <c r="BI119" s="5">
        <f t="shared" si="274"/>
        <v>6.8489897704046005E-6</v>
      </c>
      <c r="BJ119" s="8">
        <f t="shared" si="275"/>
        <v>0.76471645626291962</v>
      </c>
      <c r="BK119" s="8">
        <f t="shared" si="276"/>
        <v>0.15124210611852842</v>
      </c>
      <c r="BL119" s="8">
        <f t="shared" si="277"/>
        <v>7.5240551637586292E-2</v>
      </c>
      <c r="BM119" s="8">
        <f t="shared" si="278"/>
        <v>0.63205658616407412</v>
      </c>
      <c r="BN119" s="8">
        <f t="shared" si="279"/>
        <v>0.34961568245635921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1.63636363636364</v>
      </c>
      <c r="F120">
        <f>VLOOKUP(B120,home!$B$2:$E$405,3,FALSE)</f>
        <v>0.61</v>
      </c>
      <c r="G120">
        <f>VLOOKUP(C120,away!$B$2:$E$405,4,FALSE)</f>
        <v>0.73</v>
      </c>
      <c r="H120">
        <f>VLOOKUP(A120,away!$A$2:$E$405,3,FALSE)</f>
        <v>1.23232323232323</v>
      </c>
      <c r="I120">
        <f>VLOOKUP(C120,away!$B$2:$E$405,3,FALSE)</f>
        <v>1.22</v>
      </c>
      <c r="J120">
        <f>VLOOKUP(B120,home!$B$2:$E$405,4,FALSE)</f>
        <v>0.97</v>
      </c>
      <c r="K120" s="3">
        <f t="shared" si="224"/>
        <v>0.72867272727272892</v>
      </c>
      <c r="L120" s="3">
        <f t="shared" si="225"/>
        <v>1.4583313131313105</v>
      </c>
      <c r="M120" s="5">
        <f t="shared" si="226"/>
        <v>0.11225254944598248</v>
      </c>
      <c r="N120" s="5">
        <f t="shared" si="227"/>
        <v>8.1795371348120913E-2</v>
      </c>
      <c r="O120" s="5">
        <f t="shared" si="228"/>
        <v>0.16370140783589698</v>
      </c>
      <c r="P120" s="5">
        <f t="shared" si="229"/>
        <v>0.11928475130616834</v>
      </c>
      <c r="Q120" s="5">
        <f t="shared" si="230"/>
        <v>2.9801028159260442E-2</v>
      </c>
      <c r="R120" s="5">
        <f t="shared" si="231"/>
        <v>0.11936544452538395</v>
      </c>
      <c r="S120" s="5">
        <f t="shared" si="232"/>
        <v>3.1689373569687956E-2</v>
      </c>
      <c r="T120" s="5">
        <f t="shared" si="233"/>
        <v>4.3459772528157442E-2</v>
      </c>
      <c r="U120" s="5">
        <f t="shared" si="234"/>
        <v>8.6978344004433161E-2</v>
      </c>
      <c r="V120" s="5">
        <f t="shared" si="235"/>
        <v>3.7416215726302549E-3</v>
      </c>
      <c r="W120" s="5">
        <f t="shared" si="236"/>
        <v>7.2383988214465671E-3</v>
      </c>
      <c r="X120" s="5">
        <f t="shared" si="237"/>
        <v>1.0555983658248303E-2</v>
      </c>
      <c r="Y120" s="5">
        <f t="shared" si="238"/>
        <v>7.6970607548629529E-3</v>
      </c>
      <c r="Z120" s="5">
        <f t="shared" si="239"/>
        <v>5.8024788485735251E-2</v>
      </c>
      <c r="AA120" s="5">
        <f t="shared" si="240"/>
        <v>4.2281080875323944E-2</v>
      </c>
      <c r="AB120" s="5">
        <f t="shared" si="241"/>
        <v>1.5404535256730557E-2</v>
      </c>
      <c r="AC120" s="5">
        <f t="shared" si="242"/>
        <v>2.4850125953473841E-4</v>
      </c>
      <c r="AD120" s="5">
        <f t="shared" si="243"/>
        <v>1.318605952577794E-3</v>
      </c>
      <c r="AE120" s="5">
        <f t="shared" si="244"/>
        <v>1.9229643503255369E-3</v>
      </c>
      <c r="AF120" s="5">
        <f t="shared" si="245"/>
        <v>1.4021595630574692E-3</v>
      </c>
      <c r="AG120" s="5">
        <f t="shared" si="246"/>
        <v>6.8160439893774107E-4</v>
      </c>
      <c r="AH120" s="5">
        <f t="shared" si="247"/>
        <v>2.1154841496642207E-2</v>
      </c>
      <c r="AI120" s="5">
        <f t="shared" si="248"/>
        <v>1.5414956048380578E-2</v>
      </c>
      <c r="AJ120" s="5">
        <f t="shared" si="249"/>
        <v>5.6162290322813611E-3</v>
      </c>
      <c r="AK120" s="5">
        <f t="shared" si="250"/>
        <v>1.3641309753135795E-3</v>
      </c>
      <c r="AL120" s="5">
        <f t="shared" si="251"/>
        <v>1.0562757314348642E-5</v>
      </c>
      <c r="AM120" s="5">
        <f t="shared" si="252"/>
        <v>1.921664391325832E-4</v>
      </c>
      <c r="AN120" s="5">
        <f t="shared" si="253"/>
        <v>2.8024233551998814E-4</v>
      </c>
      <c r="AO120" s="5">
        <f t="shared" si="254"/>
        <v>2.0434308657692483E-4</v>
      </c>
      <c r="AP120" s="5">
        <f t="shared" si="255"/>
        <v>9.9333307259010612E-5</v>
      </c>
      <c r="AQ120" s="5">
        <f t="shared" si="256"/>
        <v>3.621521810317722E-5</v>
      </c>
      <c r="AR120" s="5">
        <f t="shared" si="257"/>
        <v>6.17015355577659E-3</v>
      </c>
      <c r="AS120" s="5">
        <f t="shared" si="258"/>
        <v>4.4960226191792536E-3</v>
      </c>
      <c r="AT120" s="5">
        <f t="shared" si="259"/>
        <v>1.6380645318986122E-3</v>
      </c>
      <c r="AU120" s="5">
        <f t="shared" si="260"/>
        <v>3.9787098330242932E-4</v>
      </c>
      <c r="AV120" s="5">
        <f t="shared" si="261"/>
        <v>7.2479433626415884E-5</v>
      </c>
      <c r="AW120" s="5">
        <f t="shared" si="262"/>
        <v>3.1179095846524528E-7</v>
      </c>
      <c r="AX120" s="5">
        <f t="shared" si="263"/>
        <v>2.3337740548838035E-5</v>
      </c>
      <c r="AY120" s="5">
        <f t="shared" si="264"/>
        <v>3.4034157820104803E-5</v>
      </c>
      <c r="AZ120" s="5">
        <f t="shared" si="265"/>
        <v>2.4816539032555852E-5</v>
      </c>
      <c r="BA120" s="5">
        <f t="shared" si="266"/>
        <v>1.2063578651573865E-5</v>
      </c>
      <c r="BB120" s="5">
        <f t="shared" si="267"/>
        <v>4.3981736240031397E-6</v>
      </c>
      <c r="BC120" s="5">
        <f t="shared" si="268"/>
        <v>1.2827988632943978E-6</v>
      </c>
      <c r="BD120" s="5">
        <f t="shared" si="269"/>
        <v>1.4996880228695833E-3</v>
      </c>
      <c r="BE120" s="5">
        <f t="shared" si="270"/>
        <v>1.092781761682626E-3</v>
      </c>
      <c r="BF120" s="5">
        <f t="shared" si="271"/>
        <v>3.9814013329958812E-4</v>
      </c>
      <c r="BG120" s="5">
        <f t="shared" si="272"/>
        <v>9.6704618922712913E-5</v>
      </c>
      <c r="BH120" s="5">
        <f t="shared" si="273"/>
        <v>1.7616504602570789E-5</v>
      </c>
      <c r="BI120" s="5">
        <f t="shared" si="274"/>
        <v>2.5673332907535682E-6</v>
      </c>
      <c r="BJ120" s="8">
        <f t="shared" si="275"/>
        <v>0.18678518291012722</v>
      </c>
      <c r="BK120" s="8">
        <f t="shared" si="276"/>
        <v>0.26726139406913824</v>
      </c>
      <c r="BL120" s="8">
        <f t="shared" si="277"/>
        <v>0.48716305954883748</v>
      </c>
      <c r="BM120" s="8">
        <f t="shared" si="278"/>
        <v>0.37300015002616332</v>
      </c>
      <c r="BN120" s="8">
        <f t="shared" si="279"/>
        <v>0.62620055262081298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1.1680672268907599</v>
      </c>
      <c r="F121">
        <f>VLOOKUP(B121,home!$B$2:$E$405,3,FALSE)</f>
        <v>1.22</v>
      </c>
      <c r="G121">
        <f>VLOOKUP(C121,away!$B$2:$E$405,4,FALSE)</f>
        <v>0.56999999999999995</v>
      </c>
      <c r="H121">
        <f>VLOOKUP(A121,away!$A$2:$E$405,3,FALSE)</f>
        <v>1.04201680672269</v>
      </c>
      <c r="I121">
        <f>VLOOKUP(C121,away!$B$2:$E$405,3,FALSE)</f>
        <v>1.1399999999999999</v>
      </c>
      <c r="J121">
        <f>VLOOKUP(B121,home!$B$2:$E$405,4,FALSE)</f>
        <v>1.23</v>
      </c>
      <c r="K121" s="3">
        <f t="shared" si="224"/>
        <v>0.81227394957983434</v>
      </c>
      <c r="L121" s="3">
        <f t="shared" si="225"/>
        <v>1.4611159663865558</v>
      </c>
      <c r="M121" s="5">
        <f t="shared" si="226"/>
        <v>0.10296255341164391</v>
      </c>
      <c r="N121" s="5">
        <f t="shared" si="227"/>
        <v>8.3633799918500645E-2</v>
      </c>
      <c r="O121" s="5">
        <f t="shared" si="228"/>
        <v>0.15044023072968146</v>
      </c>
      <c r="P121" s="5">
        <f t="shared" si="229"/>
        <v>0.12219868039049993</v>
      </c>
      <c r="Q121" s="5">
        <f t="shared" si="230"/>
        <v>3.3966778489085067E-2</v>
      </c>
      <c r="R121" s="5">
        <f t="shared" si="231"/>
        <v>0.10990531155300749</v>
      </c>
      <c r="S121" s="5">
        <f t="shared" si="232"/>
        <v>3.6257156107714711E-2</v>
      </c>
      <c r="T121" s="5">
        <f t="shared" si="233"/>
        <v>4.9629402377117604E-2</v>
      </c>
      <c r="U121" s="5">
        <f t="shared" si="234"/>
        <v>8.9273221494963584E-2</v>
      </c>
      <c r="V121" s="5">
        <f t="shared" si="235"/>
        <v>4.7812168213575484E-3</v>
      </c>
      <c r="W121" s="5">
        <f t="shared" si="236"/>
        <v>9.1967764392774966E-3</v>
      </c>
      <c r="X121" s="5">
        <f t="shared" si="237"/>
        <v>1.3437556894716048E-2</v>
      </c>
      <c r="Y121" s="5">
        <f t="shared" si="238"/>
        <v>9.8169144640486827E-3</v>
      </c>
      <c r="Z121" s="5">
        <f t="shared" si="239"/>
        <v>5.3528135166929336E-2</v>
      </c>
      <c r="AA121" s="5">
        <f t="shared" si="240"/>
        <v>4.3479509765684911E-2</v>
      </c>
      <c r="AB121" s="5">
        <f t="shared" si="241"/>
        <v>1.7658636561583927E-2</v>
      </c>
      <c r="AC121" s="5">
        <f t="shared" si="242"/>
        <v>3.5465465773202627E-4</v>
      </c>
      <c r="AD121" s="5">
        <f t="shared" si="243"/>
        <v>1.8675754804336742E-3</v>
      </c>
      <c r="AE121" s="5">
        <f t="shared" si="244"/>
        <v>2.7287443528936843E-3</v>
      </c>
      <c r="AF121" s="5">
        <f t="shared" si="245"/>
        <v>1.9935059711000563E-3</v>
      </c>
      <c r="AG121" s="5">
        <f t="shared" si="246"/>
        <v>9.7091446782040917E-4</v>
      </c>
      <c r="AH121" s="5">
        <f t="shared" si="247"/>
        <v>1.9552703235824528E-2</v>
      </c>
      <c r="AI121" s="5">
        <f t="shared" si="248"/>
        <v>1.5882151482325593E-2</v>
      </c>
      <c r="AJ121" s="5">
        <f t="shared" si="249"/>
        <v>6.4503289561869143E-3</v>
      </c>
      <c r="AK121" s="5">
        <f t="shared" si="250"/>
        <v>1.7464780591103721E-3</v>
      </c>
      <c r="AL121" s="5">
        <f t="shared" si="251"/>
        <v>1.6836540949380511E-5</v>
      </c>
      <c r="AM121" s="5">
        <f t="shared" si="252"/>
        <v>3.0339658232606356E-4</v>
      </c>
      <c r="AN121" s="5">
        <f t="shared" si="253"/>
        <v>4.4329759058372461E-4</v>
      </c>
      <c r="AO121" s="5">
        <f t="shared" si="254"/>
        <v>3.2385459373128527E-4</v>
      </c>
      <c r="AP121" s="5">
        <f t="shared" si="255"/>
        <v>1.5772970589613739E-4</v>
      </c>
      <c r="AQ121" s="5">
        <f t="shared" si="256"/>
        <v>5.7615347914575482E-5</v>
      </c>
      <c r="AR121" s="5">
        <f t="shared" si="257"/>
        <v>5.7137533767762554E-3</v>
      </c>
      <c r="AS121" s="5">
        <f t="shared" si="258"/>
        <v>4.6411330222791642E-3</v>
      </c>
      <c r="AT121" s="5">
        <f t="shared" si="259"/>
        <v>1.8849357252660446E-3</v>
      </c>
      <c r="AU121" s="5">
        <f t="shared" si="260"/>
        <v>5.103613954219933E-4</v>
      </c>
      <c r="AV121" s="5">
        <f t="shared" si="261"/>
        <v>1.036383165931245E-4</v>
      </c>
      <c r="AW121" s="5">
        <f t="shared" si="262"/>
        <v>5.5505699731042038E-7</v>
      </c>
      <c r="AX121" s="5">
        <f t="shared" si="263"/>
        <v>4.1073523369169148E-5</v>
      </c>
      <c r="AY121" s="5">
        <f t="shared" si="264"/>
        <v>6.0013180790444365E-5</v>
      </c>
      <c r="AZ121" s="5">
        <f t="shared" si="265"/>
        <v>4.384310832328061E-5</v>
      </c>
      <c r="BA121" s="5">
        <f t="shared" si="266"/>
        <v>2.1353288529053524E-5</v>
      </c>
      <c r="BB121" s="5">
        <f t="shared" si="267"/>
        <v>7.7999077011647466E-6</v>
      </c>
      <c r="BC121" s="5">
        <f t="shared" si="268"/>
        <v>2.2793139357026526E-6</v>
      </c>
      <c r="BD121" s="5">
        <f t="shared" si="269"/>
        <v>1.391409381133813E-3</v>
      </c>
      <c r="BE121" s="5">
        <f t="shared" si="270"/>
        <v>1.1302055934959952E-3</v>
      </c>
      <c r="BF121" s="5">
        <f t="shared" si="271"/>
        <v>4.5901828063310627E-4</v>
      </c>
      <c r="BG121" s="5">
        <f t="shared" si="272"/>
        <v>1.2428286391306603E-4</v>
      </c>
      <c r="BH121" s="5">
        <f t="shared" si="273"/>
        <v>2.5237933183939799E-5</v>
      </c>
      <c r="BI121" s="5">
        <f t="shared" si="274"/>
        <v>4.1000231333101509E-6</v>
      </c>
      <c r="BJ121" s="8">
        <f t="shared" si="275"/>
        <v>0.20870422499809396</v>
      </c>
      <c r="BK121" s="8">
        <f t="shared" si="276"/>
        <v>0.26663111111068799</v>
      </c>
      <c r="BL121" s="8">
        <f t="shared" si="277"/>
        <v>0.47037664775019861</v>
      </c>
      <c r="BM121" s="8">
        <f t="shared" si="278"/>
        <v>0.39607330640969812</v>
      </c>
      <c r="BN121" s="8">
        <f t="shared" si="279"/>
        <v>0.60310735449241859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1.1680672268907599</v>
      </c>
      <c r="F122">
        <f>VLOOKUP(B122,home!$B$2:$E$405,3,FALSE)</f>
        <v>0.56999999999999995</v>
      </c>
      <c r="G122">
        <f>VLOOKUP(C122,away!$B$2:$E$405,4,FALSE)</f>
        <v>0.86</v>
      </c>
      <c r="H122">
        <f>VLOOKUP(A122,away!$A$2:$E$405,3,FALSE)</f>
        <v>1.04201680672269</v>
      </c>
      <c r="I122">
        <f>VLOOKUP(C122,away!$B$2:$E$405,3,FALSE)</f>
        <v>1</v>
      </c>
      <c r="J122">
        <f>VLOOKUP(B122,home!$B$2:$E$405,4,FALSE)</f>
        <v>1.28</v>
      </c>
      <c r="K122" s="3">
        <f t="shared" si="224"/>
        <v>0.57258655462185049</v>
      </c>
      <c r="L122" s="3">
        <f t="shared" si="225"/>
        <v>1.3337815126050432</v>
      </c>
      <c r="M122" s="5">
        <f t="shared" si="226"/>
        <v>0.14861918244748096</v>
      </c>
      <c r="N122" s="5">
        <f t="shared" si="227"/>
        <v>8.5097345628319304E-2</v>
      </c>
      <c r="O122" s="5">
        <f t="shared" si="228"/>
        <v>0.19822551796692597</v>
      </c>
      <c r="P122" s="5">
        <f t="shared" si="229"/>
        <v>0.11350126637081387</v>
      </c>
      <c r="Q122" s="5">
        <f t="shared" si="230"/>
        <v>2.4362797970392067E-2</v>
      </c>
      <c r="R122" s="5">
        <f t="shared" si="231"/>
        <v>0.1321947655954224</v>
      </c>
      <c r="S122" s="5">
        <f t="shared" si="232"/>
        <v>2.1670381399673758E-2</v>
      </c>
      <c r="T122" s="5">
        <f t="shared" si="233"/>
        <v>3.2494649528240598E-2</v>
      </c>
      <c r="U122" s="5">
        <f t="shared" si="234"/>
        <v>7.5692945371326051E-2</v>
      </c>
      <c r="V122" s="5">
        <f t="shared" si="235"/>
        <v>1.8388651609033497E-3</v>
      </c>
      <c r="W122" s="5">
        <f t="shared" si="236"/>
        <v>4.6499368502716694E-3</v>
      </c>
      <c r="X122" s="5">
        <f t="shared" si="237"/>
        <v>6.2019998056732761E-3</v>
      </c>
      <c r="Y122" s="5">
        <f t="shared" si="238"/>
        <v>4.136056340993545E-3</v>
      </c>
      <c r="Z122" s="5">
        <f t="shared" si="239"/>
        <v>5.8772978138110527E-2</v>
      </c>
      <c r="AA122" s="5">
        <f t="shared" si="240"/>
        <v>3.3652617056966046E-2</v>
      </c>
      <c r="AB122" s="5">
        <f t="shared" si="241"/>
        <v>9.6345180273283513E-3</v>
      </c>
      <c r="AC122" s="5">
        <f t="shared" si="242"/>
        <v>8.7771948837028435E-5</v>
      </c>
      <c r="AD122" s="5">
        <f t="shared" si="243"/>
        <v>6.6562283007655853E-4</v>
      </c>
      <c r="AE122" s="5">
        <f t="shared" si="244"/>
        <v>8.8779542512396168E-4</v>
      </c>
      <c r="AF122" s="5">
        <f t="shared" si="245"/>
        <v>5.9206256250283779E-4</v>
      </c>
      <c r="AG122" s="5">
        <f t="shared" si="246"/>
        <v>2.6322736672395089E-4</v>
      </c>
      <c r="AH122" s="5">
        <f t="shared" si="247"/>
        <v>1.9597577920338054E-2</v>
      </c>
      <c r="AI122" s="5">
        <f t="shared" si="248"/>
        <v>1.1221309620339615E-2</v>
      </c>
      <c r="AJ122" s="5">
        <f t="shared" si="249"/>
        <v>3.2125855069276422E-3</v>
      </c>
      <c r="AK122" s="5">
        <f t="shared" si="250"/>
        <v>6.131610889465967E-4</v>
      </c>
      <c r="AL122" s="5">
        <f t="shared" si="251"/>
        <v>2.6812763146123378E-6</v>
      </c>
      <c r="AM122" s="5">
        <f t="shared" si="252"/>
        <v>7.6225336590236405E-5</v>
      </c>
      <c r="AN122" s="5">
        <f t="shared" si="253"/>
        <v>1.0166794473615404E-4</v>
      </c>
      <c r="AO122" s="5">
        <f t="shared" si="254"/>
        <v>6.7801412556816763E-5</v>
      </c>
      <c r="AP122" s="5">
        <f t="shared" si="255"/>
        <v>3.014409019892987E-5</v>
      </c>
      <c r="AQ122" s="5">
        <f t="shared" si="256"/>
        <v>1.0051407555407888E-5</v>
      </c>
      <c r="AR122" s="5">
        <f t="shared" si="257"/>
        <v>5.2277774243967368E-3</v>
      </c>
      <c r="AS122" s="5">
        <f t="shared" si="258"/>
        <v>2.9933550637652184E-3</v>
      </c>
      <c r="AT122" s="5">
        <f t="shared" si="259"/>
        <v>8.5697743136059783E-4</v>
      </c>
      <c r="AU122" s="5">
        <f t="shared" si="260"/>
        <v>1.6356458493714938E-4</v>
      </c>
      <c r="AV122" s="5">
        <f t="shared" si="261"/>
        <v>2.3413720536828845E-5</v>
      </c>
      <c r="AW122" s="5">
        <f t="shared" si="262"/>
        <v>5.6880697099431124E-8</v>
      </c>
      <c r="AX122" s="5">
        <f t="shared" si="263"/>
        <v>7.2742671421823886E-6</v>
      </c>
      <c r="AY122" s="5">
        <f t="shared" si="264"/>
        <v>9.7022830319931887E-6</v>
      </c>
      <c r="AZ122" s="5">
        <f t="shared" si="265"/>
        <v>6.4703628690670628E-6</v>
      </c>
      <c r="BA122" s="5">
        <f t="shared" si="266"/>
        <v>2.8766834582025906E-6</v>
      </c>
      <c r="BB122" s="5">
        <f t="shared" si="267"/>
        <v>9.5921680354183991E-7</v>
      </c>
      <c r="BC122" s="5">
        <f t="shared" si="268"/>
        <v>2.558771278288419E-7</v>
      </c>
      <c r="BD122" s="5">
        <f t="shared" si="269"/>
        <v>1.1621188134457294E-3</v>
      </c>
      <c r="BE122" s="5">
        <f t="shared" si="270"/>
        <v>6.6541360745212311E-4</v>
      </c>
      <c r="BF122" s="5">
        <f t="shared" si="271"/>
        <v>1.9050344244475381E-4</v>
      </c>
      <c r="BG122" s="5">
        <f t="shared" si="272"/>
        <v>3.6359903251014533E-5</v>
      </c>
      <c r="BH122" s="5">
        <f t="shared" si="273"/>
        <v>5.2047979322205575E-6</v>
      </c>
      <c r="BI122" s="5">
        <f t="shared" si="274"/>
        <v>5.9603946310262005E-7</v>
      </c>
      <c r="BJ122" s="8">
        <f t="shared" si="275"/>
        <v>0.15966492319038814</v>
      </c>
      <c r="BK122" s="8">
        <f t="shared" si="276"/>
        <v>0.28572985088705555</v>
      </c>
      <c r="BL122" s="8">
        <f t="shared" si="277"/>
        <v>0.49537028298350622</v>
      </c>
      <c r="BM122" s="8">
        <f t="shared" si="278"/>
        <v>0.29752751381737097</v>
      </c>
      <c r="BN122" s="8">
        <f t="shared" si="279"/>
        <v>0.70200087597935457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1.1680672268907599</v>
      </c>
      <c r="F123">
        <f>VLOOKUP(B123,home!$B$2:$E$405,3,FALSE)</f>
        <v>1.57</v>
      </c>
      <c r="G123">
        <f>VLOOKUP(C123,away!$B$2:$E$405,4,FALSE)</f>
        <v>0.86</v>
      </c>
      <c r="H123">
        <f>VLOOKUP(A123,away!$A$2:$E$405,3,FALSE)</f>
        <v>1.04201680672269</v>
      </c>
      <c r="I123">
        <f>VLOOKUP(C123,away!$B$2:$E$405,3,FALSE)</f>
        <v>0.86</v>
      </c>
      <c r="J123">
        <f>VLOOKUP(B123,home!$B$2:$E$405,4,FALSE)</f>
        <v>0.64</v>
      </c>
      <c r="K123" s="3">
        <f t="shared" si="224"/>
        <v>1.577124369747904</v>
      </c>
      <c r="L123" s="3">
        <f t="shared" si="225"/>
        <v>0.57352605042016858</v>
      </c>
      <c r="M123" s="5">
        <f t="shared" si="226"/>
        <v>0.11640841876178058</v>
      </c>
      <c r="N123" s="5">
        <f t="shared" si="227"/>
        <v>0.18359055407302324</v>
      </c>
      <c r="O123" s="5">
        <f t="shared" si="228"/>
        <v>6.6763260648101064E-2</v>
      </c>
      <c r="P123" s="5">
        <f t="shared" si="229"/>
        <v>0.10529396537195142</v>
      </c>
      <c r="Q123" s="5">
        <f t="shared" si="230"/>
        <v>0.1447725684420427</v>
      </c>
      <c r="R123" s="5">
        <f t="shared" si="231"/>
        <v>1.9145234596338833E-2</v>
      </c>
      <c r="S123" s="5">
        <f t="shared" si="232"/>
        <v>2.3810174688563321E-2</v>
      </c>
      <c r="T123" s="5">
        <f t="shared" si="233"/>
        <v>8.3030839387748287E-2</v>
      </c>
      <c r="U123" s="5">
        <f t="shared" si="234"/>
        <v>3.0194416046426645E-2</v>
      </c>
      <c r="V123" s="5">
        <f t="shared" si="235"/>
        <v>2.3929805228722722E-3</v>
      </c>
      <c r="W123" s="5">
        <f t="shared" si="236"/>
        <v>7.6108115253647315E-2</v>
      </c>
      <c r="X123" s="5">
        <f t="shared" si="237"/>
        <v>4.3649986746347326E-2</v>
      </c>
      <c r="Y123" s="5">
        <f t="shared" si="238"/>
        <v>1.2517202249762643E-2</v>
      </c>
      <c r="Z123" s="5">
        <f t="shared" si="239"/>
        <v>3.6600969274685935E-3</v>
      </c>
      <c r="AA123" s="5">
        <f t="shared" si="240"/>
        <v>5.7724280599501443E-3</v>
      </c>
      <c r="AB123" s="5">
        <f t="shared" si="241"/>
        <v>4.5519184829819958E-3</v>
      </c>
      <c r="AC123" s="5">
        <f t="shared" si="242"/>
        <v>1.3528145719141131E-4</v>
      </c>
      <c r="AD123" s="5">
        <f t="shared" si="243"/>
        <v>3.0007990825527332E-2</v>
      </c>
      <c r="AE123" s="5">
        <f t="shared" si="244"/>
        <v>1.7210364459209343E-2</v>
      </c>
      <c r="AF123" s="5">
        <f t="shared" si="245"/>
        <v>4.9352961772909879E-3</v>
      </c>
      <c r="AG123" s="5">
        <f t="shared" si="246"/>
        <v>9.4350697473848534E-4</v>
      </c>
      <c r="AH123" s="5">
        <f t="shared" si="247"/>
        <v>5.2479023374151412E-4</v>
      </c>
      <c r="AI123" s="5">
        <f t="shared" si="248"/>
        <v>8.2765946663944053E-4</v>
      </c>
      <c r="AJ123" s="5">
        <f t="shared" si="249"/>
        <v>6.5266095734480727E-4</v>
      </c>
      <c r="AK123" s="5">
        <f t="shared" si="250"/>
        <v>3.4310916700383098E-4</v>
      </c>
      <c r="AL123" s="5">
        <f t="shared" si="251"/>
        <v>4.8946016861991147E-6</v>
      </c>
      <c r="AM123" s="5">
        <f t="shared" si="252"/>
        <v>9.4652667236221344E-3</v>
      </c>
      <c r="AN123" s="5">
        <f t="shared" si="253"/>
        <v>5.4285770401724517E-3</v>
      </c>
      <c r="AO123" s="5">
        <f t="shared" si="254"/>
        <v>1.5567151746258576E-3</v>
      </c>
      <c r="AP123" s="5">
        <f t="shared" si="255"/>
        <v>2.9760556857743697E-4</v>
      </c>
      <c r="AQ123" s="5">
        <f t="shared" si="256"/>
        <v>4.2671136582316514E-5</v>
      </c>
      <c r="AR123" s="5">
        <f t="shared" si="257"/>
        <v>6.0196174011369568E-5</v>
      </c>
      <c r="AS123" s="5">
        <f t="shared" si="258"/>
        <v>9.4936852998916361E-5</v>
      </c>
      <c r="AT123" s="5">
        <f t="shared" si="259"/>
        <v>7.486361222588272E-5</v>
      </c>
      <c r="AU123" s="5">
        <f t="shared" si="260"/>
        <v>3.9356409082932263E-5</v>
      </c>
      <c r="AV123" s="5">
        <f t="shared" si="261"/>
        <v>1.5517487967615056E-5</v>
      </c>
      <c r="AW123" s="5">
        <f t="shared" si="262"/>
        <v>1.2297984638388839E-7</v>
      </c>
      <c r="AX123" s="5">
        <f t="shared" si="263"/>
        <v>2.487983802664729E-3</v>
      </c>
      <c r="AY123" s="5">
        <f t="shared" si="264"/>
        <v>1.426923523851654E-3</v>
      </c>
      <c r="AZ123" s="5">
        <f t="shared" si="265"/>
        <v>4.0918890644313415E-4</v>
      </c>
      <c r="BA123" s="5">
        <f t="shared" si="266"/>
        <v>7.8226832462692861E-5</v>
      </c>
      <c r="BB123" s="5">
        <f t="shared" si="267"/>
        <v>1.1216281564802116E-5</v>
      </c>
      <c r="BC123" s="5">
        <f t="shared" si="268"/>
        <v>1.2865659332523018E-6</v>
      </c>
      <c r="BD123" s="5">
        <f t="shared" si="269"/>
        <v>5.7540123218576594E-6</v>
      </c>
      <c r="BE123" s="5">
        <f t="shared" si="270"/>
        <v>9.0747930566314344E-6</v>
      </c>
      <c r="BF123" s="5">
        <f t="shared" si="271"/>
        <v>7.1560386400162556E-6</v>
      </c>
      <c r="BG123" s="5">
        <f t="shared" si="272"/>
        <v>3.7619876433424291E-6</v>
      </c>
      <c r="BH123" s="5">
        <f t="shared" si="273"/>
        <v>1.4832805977514574E-6</v>
      </c>
      <c r="BI123" s="5">
        <f t="shared" si="274"/>
        <v>4.6786359557761228E-7</v>
      </c>
      <c r="BJ123" s="8">
        <f t="shared" si="275"/>
        <v>0.61797208614583776</v>
      </c>
      <c r="BK123" s="8">
        <f t="shared" si="276"/>
        <v>0.24947263892789687</v>
      </c>
      <c r="BL123" s="8">
        <f t="shared" si="277"/>
        <v>0.12908804617067018</v>
      </c>
      <c r="BM123" s="8">
        <f t="shared" si="278"/>
        <v>0.36279206573463063</v>
      </c>
      <c r="BN123" s="8">
        <f t="shared" si="279"/>
        <v>0.63597400189323783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1.1680672268907599</v>
      </c>
      <c r="F124">
        <f>VLOOKUP(B124,home!$B$2:$E$405,3,FALSE)</f>
        <v>1.1000000000000001</v>
      </c>
      <c r="G124">
        <f>VLOOKUP(C124,away!$B$2:$E$405,4,FALSE)</f>
        <v>1.28</v>
      </c>
      <c r="H124">
        <f>VLOOKUP(A124,away!$A$2:$E$405,3,FALSE)</f>
        <v>1.04201680672269</v>
      </c>
      <c r="I124">
        <f>VLOOKUP(C124,away!$B$2:$E$405,3,FALSE)</f>
        <v>1</v>
      </c>
      <c r="J124">
        <f>VLOOKUP(B124,home!$B$2:$E$405,4,FALSE)</f>
        <v>1.37</v>
      </c>
      <c r="K124" s="3">
        <f t="shared" si="224"/>
        <v>1.6446386554621901</v>
      </c>
      <c r="L124" s="3">
        <f t="shared" si="225"/>
        <v>1.4275630252100855</v>
      </c>
      <c r="M124" s="5">
        <f t="shared" si="226"/>
        <v>4.6319062726372914E-2</v>
      </c>
      <c r="N124" s="5">
        <f t="shared" si="227"/>
        <v>7.6178121044570793E-2</v>
      </c>
      <c r="O124" s="5">
        <f t="shared" si="228"/>
        <v>6.6123381310556617E-2</v>
      </c>
      <c r="P124" s="5">
        <f t="shared" si="229"/>
        <v>0.10874906893320756</v>
      </c>
      <c r="Q124" s="5">
        <f t="shared" si="230"/>
        <v>6.2642741285189457E-2</v>
      </c>
      <c r="R124" s="5">
        <f t="shared" si="231"/>
        <v>4.719764713040913E-2</v>
      </c>
      <c r="S124" s="5">
        <f t="shared" si="232"/>
        <v>6.3830954782607793E-2</v>
      </c>
      <c r="T124" s="5">
        <f t="shared" si="233"/>
        <v>8.9426461256537776E-2</v>
      </c>
      <c r="U124" s="5">
        <f t="shared" si="234"/>
        <v>7.7623074917534965E-2</v>
      </c>
      <c r="V124" s="5">
        <f t="shared" si="235"/>
        <v>1.6651548083952437E-2</v>
      </c>
      <c r="W124" s="5">
        <f t="shared" si="236"/>
        <v>3.4341557933913282E-2</v>
      </c>
      <c r="X124" s="5">
        <f t="shared" si="237"/>
        <v>4.9024738334564652E-2</v>
      </c>
      <c r="Y124" s="5">
        <f t="shared" si="238"/>
        <v>3.4992951883511987E-2</v>
      </c>
      <c r="Z124" s="5">
        <f t="shared" si="239"/>
        <v>2.2459205306761647E-2</v>
      </c>
      <c r="AA124" s="5">
        <f t="shared" si="240"/>
        <v>3.693727721846176E-2</v>
      </c>
      <c r="AB124" s="5">
        <f t="shared" si="241"/>
        <v>3.0374236970502573E-2</v>
      </c>
      <c r="AC124" s="5">
        <f t="shared" si="242"/>
        <v>2.4434329029979986E-3</v>
      </c>
      <c r="AD124" s="5">
        <f t="shared" si="243"/>
        <v>1.4119863416727003E-2</v>
      </c>
      <c r="AE124" s="5">
        <f t="shared" si="244"/>
        <v>2.0156994934736015E-2</v>
      </c>
      <c r="AF124" s="5">
        <f t="shared" si="245"/>
        <v>1.4387690334088059E-2</v>
      </c>
      <c r="AG124" s="5">
        <f t="shared" si="246"/>
        <v>6.8464449130388825E-3</v>
      </c>
      <c r="AH124" s="5">
        <f t="shared" si="247"/>
        <v>8.0154827678837696E-3</v>
      </c>
      <c r="AI124" s="5">
        <f t="shared" si="248"/>
        <v>1.3182572802252717E-2</v>
      </c>
      <c r="AJ124" s="5">
        <f t="shared" si="249"/>
        <v>1.0840284404514676E-2</v>
      </c>
      <c r="AK124" s="5">
        <f t="shared" si="250"/>
        <v>5.9427835892895894E-3</v>
      </c>
      <c r="AL124" s="5">
        <f t="shared" si="251"/>
        <v>2.2947014689958476E-4</v>
      </c>
      <c r="AM124" s="5">
        <f t="shared" si="252"/>
        <v>4.6444146369991335E-3</v>
      </c>
      <c r="AN124" s="5">
        <f t="shared" si="253"/>
        <v>6.6301946095244837E-3</v>
      </c>
      <c r="AO124" s="5">
        <f t="shared" si="254"/>
        <v>4.7325103372521877E-3</v>
      </c>
      <c r="AP124" s="5">
        <f t="shared" si="255"/>
        <v>2.2519855912952439E-3</v>
      </c>
      <c r="AQ124" s="5">
        <f t="shared" si="256"/>
        <v>8.0371284085974093E-4</v>
      </c>
      <c r="AR124" s="5">
        <f t="shared" si="257"/>
        <v>2.2885213657278928E-3</v>
      </c>
      <c r="AS124" s="5">
        <f t="shared" si="258"/>
        <v>3.7637907019272172E-3</v>
      </c>
      <c r="AT124" s="5">
        <f t="shared" si="259"/>
        <v>3.0950378397293361E-3</v>
      </c>
      <c r="AU124" s="5">
        <f t="shared" si="260"/>
        <v>1.6967396237790194E-3</v>
      </c>
      <c r="AV124" s="5">
        <f t="shared" si="261"/>
        <v>6.976308933803368E-4</v>
      </c>
      <c r="AW124" s="5">
        <f t="shared" si="262"/>
        <v>1.4965439565895325E-5</v>
      </c>
      <c r="AX124" s="5">
        <f t="shared" si="263"/>
        <v>1.2730639740005285E-3</v>
      </c>
      <c r="AY124" s="5">
        <f t="shared" si="264"/>
        <v>1.8173790580101681E-3</v>
      </c>
      <c r="AZ124" s="5">
        <f t="shared" si="265"/>
        <v>1.2972115730032258E-3</v>
      </c>
      <c r="BA124" s="5">
        <f t="shared" si="266"/>
        <v>6.1728375916467258E-4</v>
      </c>
      <c r="BB124" s="5">
        <f t="shared" si="267"/>
        <v>2.203028676615436E-4</v>
      </c>
      <c r="BC124" s="5">
        <f t="shared" si="268"/>
        <v>6.2899245644274068E-5</v>
      </c>
      <c r="BD124" s="5">
        <f t="shared" si="269"/>
        <v>5.4450141401940326E-4</v>
      </c>
      <c r="BE124" s="5">
        <f t="shared" si="270"/>
        <v>8.9550807345013263E-4</v>
      </c>
      <c r="BF124" s="5">
        <f t="shared" si="271"/>
        <v>7.363935969372813E-4</v>
      </c>
      <c r="BG124" s="5">
        <f t="shared" si="272"/>
        <v>4.0370045838596552E-4</v>
      </c>
      <c r="BH124" s="5">
        <f t="shared" si="273"/>
        <v>1.6598534477234097E-4</v>
      </c>
      <c r="BI124" s="5">
        <f t="shared" si="274"/>
        <v>5.4597182850562192E-5</v>
      </c>
      <c r="BJ124" s="8">
        <f t="shared" si="275"/>
        <v>0.42646852383029304</v>
      </c>
      <c r="BK124" s="8">
        <f t="shared" si="276"/>
        <v>0.24004091663404845</v>
      </c>
      <c r="BL124" s="8">
        <f t="shared" si="277"/>
        <v>0.31057914760636524</v>
      </c>
      <c r="BM124" s="8">
        <f t="shared" si="278"/>
        <v>0.59053535732871798</v>
      </c>
      <c r="BN124" s="8">
        <f t="shared" si="279"/>
        <v>0.40721002243030652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1.1680672268907599</v>
      </c>
      <c r="F125">
        <f>VLOOKUP(B125,home!$B$2:$E$405,3,FALSE)</f>
        <v>0.56999999999999995</v>
      </c>
      <c r="G125">
        <f>VLOOKUP(C125,away!$B$2:$E$405,4,FALSE)</f>
        <v>0.98</v>
      </c>
      <c r="H125">
        <f>VLOOKUP(A125,away!$A$2:$E$405,3,FALSE)</f>
        <v>1.04201680672269</v>
      </c>
      <c r="I125">
        <f>VLOOKUP(C125,away!$B$2:$E$405,3,FALSE)</f>
        <v>0.73</v>
      </c>
      <c r="J125">
        <f>VLOOKUP(B125,home!$B$2:$E$405,4,FALSE)</f>
        <v>1.1200000000000001</v>
      </c>
      <c r="K125" s="3">
        <f t="shared" si="224"/>
        <v>0.65248235294117851</v>
      </c>
      <c r="L125" s="3">
        <f t="shared" si="225"/>
        <v>0.85195294117647136</v>
      </c>
      <c r="M125" s="5">
        <f t="shared" si="226"/>
        <v>0.22214270371027509</v>
      </c>
      <c r="N125" s="5">
        <f t="shared" si="227"/>
        <v>0.14494419400559536</v>
      </c>
      <c r="O125" s="5">
        <f t="shared" si="228"/>
        <v>0.18925512978686226</v>
      </c>
      <c r="P125" s="5">
        <f t="shared" si="229"/>
        <v>0.12348563238952003</v>
      </c>
      <c r="Q125" s="5">
        <f t="shared" si="230"/>
        <v>4.7286764374966747E-2</v>
      </c>
      <c r="R125" s="5">
        <f t="shared" si="231"/>
        <v>8.0618232227326059E-2</v>
      </c>
      <c r="S125" s="5">
        <f t="shared" si="232"/>
        <v>1.7160929834688008E-2</v>
      </c>
      <c r="T125" s="5">
        <f t="shared" si="233"/>
        <v>4.0286097987971704E-2</v>
      </c>
      <c r="U125" s="5">
        <f t="shared" si="234"/>
        <v>5.2601973853644061E-2</v>
      </c>
      <c r="V125" s="5">
        <f t="shared" si="235"/>
        <v>1.0599434195699411E-3</v>
      </c>
      <c r="W125" s="5">
        <f t="shared" si="236"/>
        <v>1.0284593094117802E-2</v>
      </c>
      <c r="X125" s="5">
        <f t="shared" si="237"/>
        <v>8.7619893353368863E-3</v>
      </c>
      <c r="Y125" s="5">
        <f t="shared" si="238"/>
        <v>3.7324012923985682E-3</v>
      </c>
      <c r="Z125" s="5">
        <f t="shared" si="239"/>
        <v>2.289431335283941E-2</v>
      </c>
      <c r="AA125" s="5">
        <f t="shared" si="240"/>
        <v>1.4938135445433301E-2</v>
      </c>
      <c r="AB125" s="5">
        <f t="shared" si="241"/>
        <v>4.873434881995169E-3</v>
      </c>
      <c r="AC125" s="5">
        <f t="shared" si="242"/>
        <v>3.6825366441421627E-5</v>
      </c>
      <c r="AD125" s="5">
        <f t="shared" si="243"/>
        <v>1.6776288752731446E-3</v>
      </c>
      <c r="AE125" s="5">
        <f t="shared" si="244"/>
        <v>1.429260854491531E-3</v>
      </c>
      <c r="AF125" s="5">
        <f t="shared" si="245"/>
        <v>6.0883149434622823E-4</v>
      </c>
      <c r="AG125" s="5">
        <f t="shared" si="246"/>
        <v>1.7289859409637845E-4</v>
      </c>
      <c r="AH125" s="5">
        <f t="shared" si="247"/>
        <v>4.8762193992918238E-3</v>
      </c>
      <c r="AI125" s="5">
        <f t="shared" si="248"/>
        <v>3.1816471071073496E-3</v>
      </c>
      <c r="AJ125" s="5">
        <f t="shared" si="249"/>
        <v>1.0379842953369483E-3</v>
      </c>
      <c r="AK125" s="5">
        <f t="shared" si="250"/>
        <v>2.2575547844581444E-4</v>
      </c>
      <c r="AL125" s="5">
        <f t="shared" si="251"/>
        <v>8.1882566243104969E-7</v>
      </c>
      <c r="AM125" s="5">
        <f t="shared" si="252"/>
        <v>2.1892464718005692E-4</v>
      </c>
      <c r="AN125" s="5">
        <f t="shared" si="253"/>
        <v>1.8651349706107076E-4</v>
      </c>
      <c r="AO125" s="5">
        <f t="shared" si="254"/>
        <v>7.9450361195144195E-5</v>
      </c>
      <c r="AP125" s="5">
        <f t="shared" si="255"/>
        <v>2.2562656299245363E-5</v>
      </c>
      <c r="AQ125" s="5">
        <f t="shared" si="256"/>
        <v>4.8055803487239807E-6</v>
      </c>
      <c r="AR125" s="5">
        <f t="shared" si="257"/>
        <v>8.308618918096872E-4</v>
      </c>
      <c r="AS125" s="5">
        <f t="shared" si="258"/>
        <v>5.4212272213714362E-4</v>
      </c>
      <c r="AT125" s="5">
        <f t="shared" si="259"/>
        <v>1.7686275466146005E-4</v>
      </c>
      <c r="AU125" s="5">
        <f t="shared" si="260"/>
        <v>3.8466608769722621E-5</v>
      </c>
      <c r="AV125" s="5">
        <f t="shared" si="261"/>
        <v>6.274695849934096E-6</v>
      </c>
      <c r="AW125" s="5">
        <f t="shared" si="262"/>
        <v>1.26436749207268E-8</v>
      </c>
      <c r="AX125" s="5">
        <f t="shared" si="263"/>
        <v>2.3807411484810138E-5</v>
      </c>
      <c r="AY125" s="5">
        <f t="shared" si="264"/>
        <v>2.0282794236282499E-5</v>
      </c>
      <c r="AZ125" s="5">
        <f t="shared" si="265"/>
        <v>8.6399931024390274E-6</v>
      </c>
      <c r="BA125" s="5">
        <f t="shared" si="266"/>
        <v>2.4536225117891185E-6</v>
      </c>
      <c r="BB125" s="5">
        <f t="shared" si="267"/>
        <v>5.2259272886388516E-7</v>
      </c>
      <c r="BC125" s="5">
        <f t="shared" si="268"/>
        <v>8.9044882478605044E-8</v>
      </c>
      <c r="BD125" s="5">
        <f t="shared" si="269"/>
        <v>1.1797587207311834E-4</v>
      </c>
      <c r="BE125" s="5">
        <f t="shared" si="270"/>
        <v>7.6977174600555725E-5</v>
      </c>
      <c r="BF125" s="5">
        <f t="shared" si="271"/>
        <v>2.5113124003067256E-5</v>
      </c>
      <c r="BG125" s="5">
        <f t="shared" si="272"/>
        <v>5.4619567464083054E-6</v>
      </c>
      <c r="BH125" s="5">
        <f t="shared" si="273"/>
        <v>8.9095759738985861E-7</v>
      </c>
      <c r="BI125" s="5">
        <f t="shared" si="274"/>
        <v>1.1626682190315086E-7</v>
      </c>
      <c r="BJ125" s="8">
        <f t="shared" si="275"/>
        <v>0.25975271210962514</v>
      </c>
      <c r="BK125" s="8">
        <f t="shared" si="276"/>
        <v>0.36390713634039318</v>
      </c>
      <c r="BL125" s="8">
        <f t="shared" si="277"/>
        <v>0.35342963650051318</v>
      </c>
      <c r="BM125" s="8">
        <f t="shared" si="278"/>
        <v>0.19223087165826416</v>
      </c>
      <c r="BN125" s="8">
        <f t="shared" si="279"/>
        <v>0.80773265649454551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1.1680672268907599</v>
      </c>
      <c r="F126">
        <f>VLOOKUP(B126,home!$B$2:$E$405,3,FALSE)</f>
        <v>1.43</v>
      </c>
      <c r="G126">
        <f>VLOOKUP(C126,away!$B$2:$E$405,4,FALSE)</f>
        <v>0.86</v>
      </c>
      <c r="H126">
        <f>VLOOKUP(A126,away!$A$2:$E$405,3,FALSE)</f>
        <v>1.04201680672269</v>
      </c>
      <c r="I126">
        <f>VLOOKUP(C126,away!$B$2:$E$405,3,FALSE)</f>
        <v>0.73</v>
      </c>
      <c r="J126">
        <f>VLOOKUP(B126,home!$B$2:$E$405,4,FALSE)</f>
        <v>0.96</v>
      </c>
      <c r="K126" s="3">
        <f t="shared" si="224"/>
        <v>1.4364890756302564</v>
      </c>
      <c r="L126" s="3">
        <f t="shared" si="225"/>
        <v>0.73024537815126112</v>
      </c>
      <c r="M126" s="5">
        <f t="shared" si="226"/>
        <v>0.11455107864237113</v>
      </c>
      <c r="N126" s="5">
        <f t="shared" si="227"/>
        <v>0.1645513730714285</v>
      </c>
      <c r="O126" s="5">
        <f t="shared" si="228"/>
        <v>8.3650395740833147E-2</v>
      </c>
      <c r="P126" s="5">
        <f t="shared" si="229"/>
        <v>0.12016287965385455</v>
      </c>
      <c r="Q126" s="5">
        <f t="shared" si="230"/>
        <v>0.11818812489853291</v>
      </c>
      <c r="R126" s="5">
        <f t="shared" si="231"/>
        <v>3.054265743513367E-2</v>
      </c>
      <c r="S126" s="5">
        <f t="shared" si="232"/>
        <v>3.1512400009313116E-2</v>
      </c>
      <c r="T126" s="5">
        <f t="shared" si="233"/>
        <v>8.6306331959517646E-2</v>
      </c>
      <c r="U126" s="5">
        <f t="shared" si="234"/>
        <v>4.3874193746286747E-2</v>
      </c>
      <c r="V126" s="5">
        <f t="shared" si="235"/>
        <v>3.6729085543722676E-3</v>
      </c>
      <c r="W126" s="5">
        <f t="shared" si="236"/>
        <v>5.6591983428655623E-2</v>
      </c>
      <c r="X126" s="5">
        <f t="shared" si="237"/>
        <v>4.1326034339188529E-2</v>
      </c>
      <c r="Y126" s="5">
        <f t="shared" si="238"/>
        <v>1.5089072786756362E-2</v>
      </c>
      <c r="Z126" s="5">
        <f t="shared" si="239"/>
        <v>7.4345448094878712E-3</v>
      </c>
      <c r="AA126" s="5">
        <f t="shared" si="240"/>
        <v>1.0679642401112953E-2</v>
      </c>
      <c r="AB126" s="5">
        <f t="shared" si="241"/>
        <v>7.6705948204182197E-3</v>
      </c>
      <c r="AC126" s="5">
        <f t="shared" si="242"/>
        <v>2.4080265864220661E-4</v>
      </c>
      <c r="AD126" s="5">
        <f t="shared" si="243"/>
        <v>2.0323441490878062E-2</v>
      </c>
      <c r="AE126" s="5">
        <f t="shared" si="244"/>
        <v>1.4841099216841279E-2</v>
      </c>
      <c r="AF126" s="5">
        <f t="shared" si="245"/>
        <v>5.4188220548913217E-3</v>
      </c>
      <c r="AG126" s="5">
        <f t="shared" si="246"/>
        <v>1.3190232535361692E-3</v>
      </c>
      <c r="AH126" s="5">
        <f t="shared" si="247"/>
        <v>1.3572604964467415E-3</v>
      </c>
      <c r="AI126" s="5">
        <f t="shared" si="248"/>
        <v>1.9496898759302425E-3</v>
      </c>
      <c r="AJ126" s="5">
        <f t="shared" si="249"/>
        <v>1.4003541038203518E-3</v>
      </c>
      <c r="AK126" s="5">
        <f t="shared" si="250"/>
        <v>6.7053112405064457E-4</v>
      </c>
      <c r="AL126" s="5">
        <f t="shared" si="251"/>
        <v>1.0103978498915252E-5</v>
      </c>
      <c r="AM126" s="5">
        <f t="shared" si="252"/>
        <v>5.8388803361714044E-3</v>
      </c>
      <c r="AN126" s="5">
        <f t="shared" si="253"/>
        <v>4.2638153790674491E-3</v>
      </c>
      <c r="AO126" s="5">
        <f t="shared" si="254"/>
        <v>1.5568157369271361E-3</v>
      </c>
      <c r="AP126" s="5">
        <f t="shared" si="255"/>
        <v>3.789524988413969E-4</v>
      </c>
      <c r="AQ126" s="5">
        <f t="shared" si="256"/>
        <v>6.9182077704450299E-5</v>
      </c>
      <c r="AR126" s="5">
        <f t="shared" si="257"/>
        <v>1.982266408955039E-4</v>
      </c>
      <c r="AS126" s="5">
        <f t="shared" si="258"/>
        <v>2.8475040414527319E-4</v>
      </c>
      <c r="AT126" s="5">
        <f t="shared" si="259"/>
        <v>2.045204224179927E-4</v>
      </c>
      <c r="AU126" s="5">
        <f t="shared" si="260"/>
        <v>9.793045084891066E-5</v>
      </c>
      <c r="AV126" s="5">
        <f t="shared" si="261"/>
        <v>3.5169005704001455E-5</v>
      </c>
      <c r="AW126" s="5">
        <f t="shared" si="262"/>
        <v>2.9441576213563225E-7</v>
      </c>
      <c r="AX126" s="5">
        <f t="shared" si="263"/>
        <v>1.3979146361370915E-3</v>
      </c>
      <c r="AY126" s="5">
        <f t="shared" si="264"/>
        <v>1.0208207020891129E-3</v>
      </c>
      <c r="AZ126" s="5">
        <f t="shared" si="265"/>
        <v>3.7272479981084999E-4</v>
      </c>
      <c r="BA126" s="5">
        <f t="shared" si="266"/>
        <v>9.072685412807576E-5</v>
      </c>
      <c r="BB126" s="5">
        <f t="shared" si="267"/>
        <v>1.6563216475307746E-5</v>
      </c>
      <c r="BC126" s="5">
        <f t="shared" si="268"/>
        <v>2.4190424556824616E-6</v>
      </c>
      <c r="BD126" s="5">
        <f t="shared" si="269"/>
        <v>2.4125681390065238E-5</v>
      </c>
      <c r="BE126" s="5">
        <f t="shared" si="270"/>
        <v>3.4656277758964891E-5</v>
      </c>
      <c r="BF126" s="5">
        <f t="shared" si="271"/>
        <v>2.4891682201380448E-5</v>
      </c>
      <c r="BG126" s="5">
        <f t="shared" si="272"/>
        <v>1.1918876518781037E-5</v>
      </c>
      <c r="BH126" s="5">
        <f t="shared" si="273"/>
        <v>4.2803339782537318E-6</v>
      </c>
      <c r="BI126" s="5">
        <f t="shared" si="274"/>
        <v>1.2297305999620962E-6</v>
      </c>
      <c r="BJ126" s="8">
        <f t="shared" si="275"/>
        <v>0.53896412178003439</v>
      </c>
      <c r="BK126" s="8">
        <f t="shared" si="276"/>
        <v>0.27117099419914126</v>
      </c>
      <c r="BL126" s="8">
        <f t="shared" si="277"/>
        <v>0.1827170192504918</v>
      </c>
      <c r="BM126" s="8">
        <f t="shared" si="278"/>
        <v>0.36761964431067445</v>
      </c>
      <c r="BN126" s="8">
        <f t="shared" si="279"/>
        <v>0.63164650944215395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1.1680672268907599</v>
      </c>
      <c r="F127">
        <f>VLOOKUP(B127,home!$B$2:$E$405,3,FALSE)</f>
        <v>1</v>
      </c>
      <c r="G127">
        <f>VLOOKUP(C127,away!$B$2:$E$405,4,FALSE)</f>
        <v>1.1000000000000001</v>
      </c>
      <c r="H127">
        <f>VLOOKUP(A127,away!$A$2:$E$405,3,FALSE)</f>
        <v>1.04201680672269</v>
      </c>
      <c r="I127">
        <f>VLOOKUP(C127,away!$B$2:$E$405,3,FALSE)</f>
        <v>0.98</v>
      </c>
      <c r="J127">
        <f>VLOOKUP(B127,home!$B$2:$E$405,4,FALSE)</f>
        <v>0.64</v>
      </c>
      <c r="K127" s="3">
        <f t="shared" si="224"/>
        <v>1.284873949579836</v>
      </c>
      <c r="L127" s="3">
        <f t="shared" si="225"/>
        <v>0.65355294117647122</v>
      </c>
      <c r="M127" s="5">
        <f t="shared" si="226"/>
        <v>0.14393018969284849</v>
      </c>
      <c r="N127" s="5">
        <f t="shared" si="227"/>
        <v>0.18493215129442522</v>
      </c>
      <c r="O127" s="5">
        <f t="shared" si="228"/>
        <v>9.4065998797848549E-2</v>
      </c>
      <c r="P127" s="5">
        <f t="shared" si="229"/>
        <v>0.12086295139656376</v>
      </c>
      <c r="Q127" s="5">
        <f t="shared" si="230"/>
        <v>0.118807251818982</v>
      </c>
      <c r="R127" s="5">
        <f t="shared" si="231"/>
        <v>3.0738555089518158E-2</v>
      </c>
      <c r="S127" s="5">
        <f t="shared" si="232"/>
        <v>2.5373156687040002E-2</v>
      </c>
      <c r="T127" s="5">
        <f t="shared" si="233"/>
        <v>7.7646828859389339E-2</v>
      </c>
      <c r="U127" s="5">
        <f t="shared" si="234"/>
        <v>3.9495168682246562E-2</v>
      </c>
      <c r="V127" s="5">
        <f t="shared" si="235"/>
        <v>2.3674089732803349E-3</v>
      </c>
      <c r="W127" s="5">
        <f t="shared" si="236"/>
        <v>5.0884114294460499E-2</v>
      </c>
      <c r="X127" s="5">
        <f t="shared" si="237"/>
        <v>3.3255462556304384E-2</v>
      </c>
      <c r="Y127" s="5">
        <f t="shared" si="238"/>
        <v>1.0867102681928368E-2</v>
      </c>
      <c r="Z127" s="5">
        <f t="shared" si="239"/>
        <v>6.6964243620898619E-3</v>
      </c>
      <c r="AA127" s="5">
        <f t="shared" si="240"/>
        <v>8.6040612181810337E-3</v>
      </c>
      <c r="AB127" s="5">
        <f t="shared" si="241"/>
        <v>5.527567059915482E-3</v>
      </c>
      <c r="AC127" s="5">
        <f t="shared" si="242"/>
        <v>1.2424948697524159E-4</v>
      </c>
      <c r="AD127" s="5">
        <f t="shared" si="243"/>
        <v>1.634491822609882E-2</v>
      </c>
      <c r="AE127" s="5">
        <f t="shared" si="244"/>
        <v>1.0682269379955794E-2</v>
      </c>
      <c r="AF127" s="5">
        <f t="shared" si="245"/>
        <v>3.4907142858547338E-3</v>
      </c>
      <c r="AG127" s="5">
        <f t="shared" si="246"/>
        <v>7.604555294423624E-4</v>
      </c>
      <c r="AH127" s="5">
        <f t="shared" si="247"/>
        <v>1.0941169593024008E-3</v>
      </c>
      <c r="AI127" s="5">
        <f t="shared" si="248"/>
        <v>1.4058023788011563E-3</v>
      </c>
      <c r="AJ127" s="5">
        <f t="shared" si="249"/>
        <v>9.0313942738948552E-4</v>
      </c>
      <c r="AK127" s="5">
        <f t="shared" si="250"/>
        <v>3.8680677436373314E-4</v>
      </c>
      <c r="AL127" s="5">
        <f t="shared" si="251"/>
        <v>4.1734565173251578E-6</v>
      </c>
      <c r="AM127" s="5">
        <f t="shared" si="252"/>
        <v>4.2002319273454092E-3</v>
      </c>
      <c r="AN127" s="5">
        <f t="shared" si="253"/>
        <v>2.7450739297399103E-3</v>
      </c>
      <c r="AO127" s="5">
        <f t="shared" si="254"/>
        <v>8.970255702641861E-4</v>
      </c>
      <c r="AP127" s="5">
        <f t="shared" si="255"/>
        <v>1.9541789991888675E-4</v>
      </c>
      <c r="AQ127" s="5">
        <f t="shared" si="256"/>
        <v>3.1928985812629428E-5</v>
      </c>
      <c r="AR127" s="5">
        <f t="shared" si="257"/>
        <v>1.4301267134862836E-4</v>
      </c>
      <c r="AS127" s="5">
        <f t="shared" si="258"/>
        <v>1.8375325587567515E-4</v>
      </c>
      <c r="AT127" s="5">
        <f t="shared" si="259"/>
        <v>1.1804988581256651E-4</v>
      </c>
      <c r="AU127" s="5">
        <f t="shared" si="260"/>
        <v>5.0559741010480307E-5</v>
      </c>
      <c r="AV127" s="5">
        <f t="shared" si="261"/>
        <v>1.6240723530467368E-5</v>
      </c>
      <c r="AW127" s="5">
        <f t="shared" si="262"/>
        <v>9.7349716184086872E-8</v>
      </c>
      <c r="AX127" s="5">
        <f t="shared" si="263"/>
        <v>8.9946143093993418E-4</v>
      </c>
      <c r="AY127" s="5">
        <f t="shared" si="264"/>
        <v>5.8784566366559148E-4</v>
      </c>
      <c r="AZ127" s="5">
        <f t="shared" si="265"/>
        <v>1.9209413122324095E-4</v>
      </c>
      <c r="BA127" s="5">
        <f t="shared" si="266"/>
        <v>4.1847894814562725E-5</v>
      </c>
      <c r="BB127" s="5">
        <f t="shared" si="267"/>
        <v>6.8374536845252649E-6</v>
      </c>
      <c r="BC127" s="5">
        <f t="shared" si="268"/>
        <v>8.9372759313587769E-7</v>
      </c>
      <c r="BD127" s="5">
        <f t="shared" si="269"/>
        <v>1.5577725330900014E-5</v>
      </c>
      <c r="BE127" s="5">
        <f t="shared" si="270"/>
        <v>2.0015413471383356E-5</v>
      </c>
      <c r="BF127" s="5">
        <f t="shared" si="271"/>
        <v>1.2858641679724899E-5</v>
      </c>
      <c r="BG127" s="5">
        <f t="shared" si="272"/>
        <v>5.5072445737533403E-6</v>
      </c>
      <c r="BH127" s="5">
        <f t="shared" si="273"/>
        <v>1.7690287716951445E-6</v>
      </c>
      <c r="BI127" s="5">
        <f t="shared" si="274"/>
        <v>4.5459579696166139E-7</v>
      </c>
      <c r="BJ127" s="8">
        <f t="shared" si="275"/>
        <v>0.51746992754184329</v>
      </c>
      <c r="BK127" s="8">
        <f t="shared" si="276"/>
        <v>0.29324997535689079</v>
      </c>
      <c r="BL127" s="8">
        <f t="shared" si="277"/>
        <v>0.18278901531476877</v>
      </c>
      <c r="BM127" s="8">
        <f t="shared" si="278"/>
        <v>0.30628049617145736</v>
      </c>
      <c r="BN127" s="8">
        <f t="shared" si="279"/>
        <v>0.69333709809018618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1.1680672268907599</v>
      </c>
      <c r="F128">
        <f>VLOOKUP(B128,home!$B$2:$E$405,3,FALSE)</f>
        <v>1.1000000000000001</v>
      </c>
      <c r="G128">
        <f>VLOOKUP(C128,away!$B$2:$E$405,4,FALSE)</f>
        <v>0.43</v>
      </c>
      <c r="H128">
        <f>VLOOKUP(A128,away!$A$2:$E$405,3,FALSE)</f>
        <v>1.04201680672269</v>
      </c>
      <c r="I128">
        <f>VLOOKUP(C128,away!$B$2:$E$405,3,FALSE)</f>
        <v>1.71</v>
      </c>
      <c r="J128">
        <f>VLOOKUP(B128,home!$B$2:$E$405,4,FALSE)</f>
        <v>0.69</v>
      </c>
      <c r="K128" s="3">
        <f t="shared" si="224"/>
        <v>0.55249579831932949</v>
      </c>
      <c r="L128" s="3">
        <f t="shared" si="225"/>
        <v>1.2294756302521019</v>
      </c>
      <c r="M128" s="5">
        <f t="shared" si="226"/>
        <v>0.1683060167002525</v>
      </c>
      <c r="N128" s="5">
        <f t="shared" si="227"/>
        <v>9.2988367058752408E-2</v>
      </c>
      <c r="O128" s="5">
        <f t="shared" si="228"/>
        <v>0.20692814595776374</v>
      </c>
      <c r="P128" s="5">
        <f t="shared" si="229"/>
        <v>0.11432693119567341</v>
      </c>
      <c r="Q128" s="5">
        <f t="shared" si="230"/>
        <v>2.5687841046268121E-2</v>
      </c>
      <c r="R128" s="5">
        <f t="shared" si="231"/>
        <v>0.12720655633416025</v>
      </c>
      <c r="S128" s="5">
        <f t="shared" si="232"/>
        <v>1.9415002881178384E-2</v>
      </c>
      <c r="T128" s="5">
        <f t="shared" si="233"/>
        <v>3.158257456017631E-2</v>
      </c>
      <c r="U128" s="5">
        <f t="shared" si="234"/>
        <v>7.0281087893294625E-2</v>
      </c>
      <c r="V128" s="5">
        <f t="shared" si="235"/>
        <v>1.4653583871134109E-3</v>
      </c>
      <c r="W128" s="5">
        <f t="shared" si="236"/>
        <v>4.7308080819859826E-3</v>
      </c>
      <c r="X128" s="5">
        <f t="shared" si="237"/>
        <v>5.8164132482014536E-3</v>
      </c>
      <c r="Y128" s="5">
        <f t="shared" si="238"/>
        <v>3.5755691720695789E-3</v>
      </c>
      <c r="Z128" s="5">
        <f t="shared" si="239"/>
        <v>5.213245367371374E-2</v>
      </c>
      <c r="AA128" s="5">
        <f t="shared" si="240"/>
        <v>2.8802961610803934E-2</v>
      </c>
      <c r="AB128" s="5">
        <f t="shared" si="241"/>
        <v>7.9567576345610583E-3</v>
      </c>
      <c r="AC128" s="5">
        <f t="shared" si="242"/>
        <v>6.2211801301377063E-5</v>
      </c>
      <c r="AD128" s="5">
        <f t="shared" si="243"/>
        <v>6.5343789698809522E-4</v>
      </c>
      <c r="AE128" s="5">
        <f t="shared" si="244"/>
        <v>8.0338597023004636E-4</v>
      </c>
      <c r="AF128" s="5">
        <f t="shared" si="245"/>
        <v>4.938717360421413E-4</v>
      </c>
      <c r="AG128" s="5">
        <f t="shared" si="246"/>
        <v>2.0240108797803718E-4</v>
      </c>
      <c r="AH128" s="5">
        <f t="shared" si="247"/>
        <v>1.6023895334269418E-2</v>
      </c>
      <c r="AI128" s="5">
        <f t="shared" si="248"/>
        <v>8.8531348448925608E-3</v>
      </c>
      <c r="AJ128" s="5">
        <f t="shared" si="249"/>
        <v>2.4456599018787936E-3</v>
      </c>
      <c r="AK128" s="5">
        <f t="shared" si="250"/>
        <v>4.5040560663536582E-4</v>
      </c>
      <c r="AL128" s="5">
        <f t="shared" si="251"/>
        <v>1.690369593764088E-6</v>
      </c>
      <c r="AM128" s="5">
        <f t="shared" si="252"/>
        <v>7.2204338509708303E-5</v>
      </c>
      <c r="AN128" s="5">
        <f t="shared" si="253"/>
        <v>8.8773474596159734E-5</v>
      </c>
      <c r="AO128" s="5">
        <f t="shared" si="254"/>
        <v>5.4572411814391221E-5</v>
      </c>
      <c r="AP128" s="5">
        <f t="shared" si="255"/>
        <v>2.2365150136625304E-5</v>
      </c>
      <c r="AQ128" s="5">
        <f t="shared" si="256"/>
        <v>6.8743517649775664E-6</v>
      </c>
      <c r="AR128" s="5">
        <f t="shared" si="257"/>
        <v>3.9401977630389197E-3</v>
      </c>
      <c r="AS128" s="5">
        <f t="shared" si="258"/>
        <v>2.1769427086262244E-3</v>
      </c>
      <c r="AT128" s="5">
        <f t="shared" si="259"/>
        <v>6.0137584984894449E-4</v>
      </c>
      <c r="AU128" s="5">
        <f t="shared" si="260"/>
        <v>1.107525434174193E-4</v>
      </c>
      <c r="AV128" s="5">
        <f t="shared" si="261"/>
        <v>1.5297578722825815E-5</v>
      </c>
      <c r="AW128" s="5">
        <f t="shared" si="262"/>
        <v>3.1895401673426763E-8</v>
      </c>
      <c r="AX128" s="5">
        <f t="shared" si="263"/>
        <v>6.6487656078400636E-6</v>
      </c>
      <c r="AY128" s="5">
        <f t="shared" si="264"/>
        <v>8.1744952860976607E-6</v>
      </c>
      <c r="AZ128" s="5">
        <f t="shared" si="265"/>
        <v>5.0251713719338794E-6</v>
      </c>
      <c r="BA128" s="5">
        <f t="shared" si="266"/>
        <v>2.0594419132110756E-6</v>
      </c>
      <c r="BB128" s="5">
        <f t="shared" si="267"/>
        <v>6.3300841105319508E-7</v>
      </c>
      <c r="BC128" s="5">
        <f t="shared" si="268"/>
        <v>1.5565368302690167E-7</v>
      </c>
      <c r="BD128" s="5">
        <f t="shared" si="269"/>
        <v>8.0739618800503205E-4</v>
      </c>
      <c r="BE128" s="5">
        <f t="shared" si="270"/>
        <v>4.4608300145182358E-4</v>
      </c>
      <c r="BF128" s="5">
        <f t="shared" si="271"/>
        <v>1.2322949200190391E-4</v>
      </c>
      <c r="BG128" s="5">
        <f t="shared" si="272"/>
        <v>2.2694592186692451E-5</v>
      </c>
      <c r="BH128" s="5">
        <f t="shared" si="273"/>
        <v>3.1346667069295648E-6</v>
      </c>
      <c r="BI128" s="5">
        <f t="shared" si="274"/>
        <v>3.4637803694201481E-7</v>
      </c>
      <c r="BJ128" s="8">
        <f t="shared" si="275"/>
        <v>0.16680215612178717</v>
      </c>
      <c r="BK128" s="8">
        <f t="shared" si="276"/>
        <v>0.30358538583039896</v>
      </c>
      <c r="BL128" s="8">
        <f t="shared" si="277"/>
        <v>0.47719605588030328</v>
      </c>
      <c r="BM128" s="8">
        <f t="shared" si="278"/>
        <v>0.26426405061344843</v>
      </c>
      <c r="BN128" s="8">
        <f t="shared" si="279"/>
        <v>0.7354438582928704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1.1680672268907599</v>
      </c>
      <c r="F129">
        <f>VLOOKUP(B129,home!$B$2:$E$405,3,FALSE)</f>
        <v>0.71</v>
      </c>
      <c r="G129">
        <f>VLOOKUP(C129,away!$B$2:$E$405,4,FALSE)</f>
        <v>1</v>
      </c>
      <c r="H129">
        <f>VLOOKUP(A129,away!$A$2:$E$405,3,FALSE)</f>
        <v>1.04201680672269</v>
      </c>
      <c r="I129">
        <f>VLOOKUP(C129,away!$B$2:$E$405,3,FALSE)</f>
        <v>1.28</v>
      </c>
      <c r="J129">
        <f>VLOOKUP(B129,home!$B$2:$E$405,4,FALSE)</f>
        <v>2.08</v>
      </c>
      <c r="K129" s="3">
        <f t="shared" si="224"/>
        <v>0.82932773109243951</v>
      </c>
      <c r="L129" s="3">
        <f t="shared" si="225"/>
        <v>2.7742655462184898</v>
      </c>
      <c r="M129" s="5">
        <f t="shared" si="226"/>
        <v>2.7225716921339949E-2</v>
      </c>
      <c r="N129" s="5">
        <f t="shared" si="227"/>
        <v>2.2579042041739897E-2</v>
      </c>
      <c r="O129" s="5">
        <f t="shared" si="228"/>
        <v>7.5531368425971163E-2</v>
      </c>
      <c r="P129" s="5">
        <f t="shared" si="229"/>
        <v>6.264025840301779E-2</v>
      </c>
      <c r="Q129" s="5">
        <f t="shared" si="230"/>
        <v>9.3627128533584746E-3</v>
      </c>
      <c r="R129" s="5">
        <f t="shared" si="231"/>
        <v>0.10477203654145345</v>
      </c>
      <c r="S129" s="5">
        <f t="shared" si="232"/>
        <v>3.6030290626812671E-2</v>
      </c>
      <c r="T129" s="5">
        <f t="shared" si="233"/>
        <v>2.5974651688209425E-2</v>
      </c>
      <c r="U129" s="5">
        <f t="shared" si="234"/>
        <v>8.6890355346857739E-2</v>
      </c>
      <c r="V129" s="5">
        <f t="shared" si="235"/>
        <v>9.2108449510769769E-3</v>
      </c>
      <c r="W129" s="5">
        <f t="shared" si="236"/>
        <v>2.5882524691819351E-3</v>
      </c>
      <c r="X129" s="5">
        <f t="shared" si="237"/>
        <v>7.1804996501663772E-3</v>
      </c>
      <c r="Y129" s="5">
        <f t="shared" si="238"/>
        <v>9.9603063920452491E-3</v>
      </c>
      <c r="Z129" s="5">
        <f t="shared" si="239"/>
        <v>9.6888483728032965E-2</v>
      </c>
      <c r="AA129" s="5">
        <f t="shared" si="240"/>
        <v>8.0352306379156316E-2</v>
      </c>
      <c r="AB129" s="5">
        <f t="shared" si="241"/>
        <v>3.3319197968735129E-2</v>
      </c>
      <c r="AC129" s="5">
        <f t="shared" si="242"/>
        <v>1.3245053140211237E-3</v>
      </c>
      <c r="AD129" s="5">
        <f t="shared" si="243"/>
        <v>5.3662738694026458E-4</v>
      </c>
      <c r="AE129" s="5">
        <f t="shared" si="244"/>
        <v>1.4887468707456342E-3</v>
      </c>
      <c r="AF129" s="5">
        <f t="shared" si="245"/>
        <v>2.0650895752751023E-3</v>
      </c>
      <c r="AG129" s="5">
        <f t="shared" si="246"/>
        <v>1.90970228618023E-3</v>
      </c>
      <c r="AH129" s="5">
        <f t="shared" si="247"/>
        <v>6.7198595558008167E-2</v>
      </c>
      <c r="AI129" s="5">
        <f t="shared" si="248"/>
        <v>5.5729658786721391E-2</v>
      </c>
      <c r="AJ129" s="5">
        <f t="shared" si="249"/>
        <v>2.3109075738073741E-2</v>
      </c>
      <c r="AK129" s="5">
        <f t="shared" si="250"/>
        <v>6.3883324498333468E-3</v>
      </c>
      <c r="AL129" s="5">
        <f t="shared" si="251"/>
        <v>1.2189556714508007E-4</v>
      </c>
      <c r="AM129" s="5">
        <f t="shared" si="252"/>
        <v>8.9007994650646877E-5</v>
      </c>
      <c r="AN129" s="5">
        <f t="shared" si="253"/>
        <v>2.4693181289728929E-4</v>
      </c>
      <c r="AO129" s="5">
        <f t="shared" si="254"/>
        <v>3.4252721039311013E-4</v>
      </c>
      <c r="AP129" s="5">
        <f t="shared" si="255"/>
        <v>3.1675381281197909E-4</v>
      </c>
      <c r="AQ129" s="5">
        <f t="shared" si="256"/>
        <v>2.1968979737940362E-4</v>
      </c>
      <c r="AR129" s="5">
        <f t="shared" si="257"/>
        <v>3.7285349682170572E-2</v>
      </c>
      <c r="AS129" s="5">
        <f t="shared" si="258"/>
        <v>3.0921774454902729E-2</v>
      </c>
      <c r="AT129" s="5">
        <f t="shared" si="259"/>
        <v>1.2822142525018315E-2</v>
      </c>
      <c r="AU129" s="5">
        <f t="shared" si="260"/>
        <v>3.5445861226724414E-3</v>
      </c>
      <c r="AV129" s="5">
        <f t="shared" si="261"/>
        <v>7.3490589169442077E-4</v>
      </c>
      <c r="AW129" s="5">
        <f t="shared" si="262"/>
        <v>7.7903976741822296E-6</v>
      </c>
      <c r="AX129" s="5">
        <f t="shared" si="263"/>
        <v>1.2302799708784821E-5</v>
      </c>
      <c r="AY129" s="5">
        <f t="shared" si="264"/>
        <v>3.4131233354108601E-5</v>
      </c>
      <c r="AZ129" s="5">
        <f t="shared" si="265"/>
        <v>4.7344552372123423E-5</v>
      </c>
      <c r="BA129" s="5">
        <f t="shared" si="266"/>
        <v>4.3782120149039625E-5</v>
      </c>
      <c r="BB129" s="5">
        <f t="shared" si="267"/>
        <v>3.0365806867469744E-5</v>
      </c>
      <c r="BC129" s="5">
        <f t="shared" si="268"/>
        <v>1.6848562355109218E-5</v>
      </c>
      <c r="BD129" s="5">
        <f t="shared" si="269"/>
        <v>1.7239910166992393E-2</v>
      </c>
      <c r="BE129" s="5">
        <f t="shared" si="270"/>
        <v>1.4297535583029281E-2</v>
      </c>
      <c r="BF129" s="5">
        <f t="shared" si="271"/>
        <v>5.9286713726435453E-3</v>
      </c>
      <c r="BG129" s="5">
        <f t="shared" si="272"/>
        <v>1.6389371926223905E-3</v>
      </c>
      <c r="BH129" s="5">
        <f t="shared" si="273"/>
        <v>3.3980401584013484E-4</v>
      </c>
      <c r="BI129" s="5">
        <f t="shared" si="274"/>
        <v>5.6361778694559705E-5</v>
      </c>
      <c r="BJ129" s="8">
        <f t="shared" si="275"/>
        <v>8.5045316916781633E-2</v>
      </c>
      <c r="BK129" s="8">
        <f t="shared" si="276"/>
        <v>0.13658764301676768</v>
      </c>
      <c r="BL129" s="8">
        <f t="shared" si="277"/>
        <v>0.65810090598109128</v>
      </c>
      <c r="BM129" s="8">
        <f t="shared" si="278"/>
        <v>0.67448487362011267</v>
      </c>
      <c r="BN129" s="8">
        <f t="shared" si="279"/>
        <v>0.30211113518688071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1.44444444444444</v>
      </c>
      <c r="F133">
        <f>VLOOKUP(B133,home!$B$2:$E$405,3,FALSE)</f>
        <v>0.52</v>
      </c>
      <c r="G133">
        <f>VLOOKUP(C133,away!$B$2:$E$405,4,FALSE)</f>
        <v>0.69</v>
      </c>
      <c r="H133">
        <f>VLOOKUP(A133,away!$A$2:$E$405,3,FALSE)</f>
        <v>1.0185185185185199</v>
      </c>
      <c r="I133">
        <f>VLOOKUP(C133,away!$B$2:$E$405,3,FALSE)</f>
        <v>1.21</v>
      </c>
      <c r="J133">
        <f>VLOOKUP(B133,home!$B$2:$E$405,4,FALSE)</f>
        <v>0.49</v>
      </c>
      <c r="K133" s="3">
        <f t="shared" si="224"/>
        <v>0.5182666666666651</v>
      </c>
      <c r="L133" s="3">
        <f t="shared" si="225"/>
        <v>0.60387962962963049</v>
      </c>
      <c r="M133" s="5">
        <f t="shared" si="226"/>
        <v>0.32558025248917133</v>
      </c>
      <c r="N133" s="5">
        <f t="shared" si="227"/>
        <v>0.16873739219005401</v>
      </c>
      <c r="O133" s="5">
        <f t="shared" si="228"/>
        <v>0.19661128228788236</v>
      </c>
      <c r="P133" s="5">
        <f t="shared" si="229"/>
        <v>0.10189707390039952</v>
      </c>
      <c r="Q133" s="5">
        <f t="shared" si="230"/>
        <v>4.3725482896182527E-2</v>
      </c>
      <c r="R133" s="5">
        <f t="shared" si="231"/>
        <v>5.936477416450657E-2</v>
      </c>
      <c r="S133" s="5">
        <f t="shared" si="232"/>
        <v>7.9726991963439305E-3</v>
      </c>
      <c r="T133" s="5">
        <f t="shared" si="233"/>
        <v>2.6404928416723445E-2</v>
      </c>
      <c r="U133" s="5">
        <f t="shared" si="234"/>
        <v>3.0766783623658176E-2</v>
      </c>
      <c r="V133" s="5">
        <f t="shared" si="235"/>
        <v>2.7724679006327271E-4</v>
      </c>
      <c r="W133" s="5">
        <f t="shared" si="236"/>
        <v>7.5538200896649327E-3</v>
      </c>
      <c r="X133" s="5">
        <f t="shared" si="237"/>
        <v>4.5615980780357212E-3</v>
      </c>
      <c r="Y133" s="5">
        <f t="shared" si="238"/>
        <v>1.3773280789417229E-3</v>
      </c>
      <c r="Z133" s="5">
        <f t="shared" si="239"/>
        <v>1.1949725945169628E-2</v>
      </c>
      <c r="AA133" s="5">
        <f t="shared" si="240"/>
        <v>6.1931446331832266E-3</v>
      </c>
      <c r="AB133" s="5">
        <f t="shared" si="241"/>
        <v>1.6048502126122086E-3</v>
      </c>
      <c r="AC133" s="5">
        <f t="shared" si="242"/>
        <v>5.4231323229334709E-6</v>
      </c>
      <c r="AD133" s="5">
        <f t="shared" si="243"/>
        <v>9.7872328961758352E-4</v>
      </c>
      <c r="AE133" s="5">
        <f t="shared" si="244"/>
        <v>5.9103105764415984E-4</v>
      </c>
      <c r="AF133" s="5">
        <f t="shared" si="245"/>
        <v>1.7845580809488202E-4</v>
      </c>
      <c r="AG133" s="5">
        <f t="shared" si="246"/>
        <v>3.5921942432531256E-5</v>
      </c>
      <c r="AH133" s="5">
        <f t="shared" si="247"/>
        <v>1.8040490194861552E-3</v>
      </c>
      <c r="AI133" s="5">
        <f t="shared" si="248"/>
        <v>9.3497847183235513E-4</v>
      </c>
      <c r="AJ133" s="5">
        <f t="shared" si="249"/>
        <v>2.4228408800082356E-4</v>
      </c>
      <c r="AK133" s="5">
        <f t="shared" si="250"/>
        <v>4.1855922224853258E-5</v>
      </c>
      <c r="AL133" s="5">
        <f t="shared" si="251"/>
        <v>6.7891257022718471E-8</v>
      </c>
      <c r="AM133" s="5">
        <f t="shared" si="252"/>
        <v>1.0144793137982767E-4</v>
      </c>
      <c r="AN133" s="5">
        <f t="shared" si="253"/>
        <v>6.1262339228342489E-5</v>
      </c>
      <c r="AO133" s="5">
        <f t="shared" si="254"/>
        <v>1.8497539361728124E-5</v>
      </c>
      <c r="AP133" s="5">
        <f t="shared" si="255"/>
        <v>3.7234290729399637E-6</v>
      </c>
      <c r="AQ133" s="5">
        <f t="shared" si="256"/>
        <v>5.6212574237979589E-7</v>
      </c>
      <c r="AR133" s="5">
        <f t="shared" si="257"/>
        <v>2.1788569074419957E-4</v>
      </c>
      <c r="AS133" s="5">
        <f t="shared" si="258"/>
        <v>1.1292289065636015E-4</v>
      </c>
      <c r="AT133" s="5">
        <f t="shared" si="259"/>
        <v>2.9262085065418036E-5</v>
      </c>
      <c r="AU133" s="5">
        <f t="shared" si="260"/>
        <v>5.0551877621902027E-6</v>
      </c>
      <c r="AV133" s="5">
        <f t="shared" si="261"/>
        <v>6.5498382772110865E-7</v>
      </c>
      <c r="AW133" s="5">
        <f t="shared" si="262"/>
        <v>5.9022147391252561E-10</v>
      </c>
      <c r="AX133" s="5">
        <f t="shared" si="263"/>
        <v>8.7628468727419703E-6</v>
      </c>
      <c r="AY133" s="5">
        <f t="shared" si="264"/>
        <v>5.2917047240125863E-6</v>
      </c>
      <c r="AZ133" s="5">
        <f t="shared" si="265"/>
        <v>1.5977763444230433E-6</v>
      </c>
      <c r="BA133" s="5">
        <f t="shared" si="266"/>
        <v>3.2162152903372412E-7</v>
      </c>
      <c r="BB133" s="5">
        <f t="shared" si="267"/>
        <v>4.8555172458450192E-8</v>
      </c>
      <c r="BC133" s="5">
        <f t="shared" si="268"/>
        <v>5.8642959121623497E-9</v>
      </c>
      <c r="BD133" s="5">
        <f t="shared" si="269"/>
        <v>2.1929455038033894E-5</v>
      </c>
      <c r="BE133" s="5">
        <f t="shared" si="270"/>
        <v>1.1365305564378332E-5</v>
      </c>
      <c r="BF133" s="5">
        <f t="shared" si="271"/>
        <v>2.9451295152492293E-6</v>
      </c>
      <c r="BG133" s="5">
        <f t="shared" si="272"/>
        <v>5.0878748558994312E-7</v>
      </c>
      <c r="BH133" s="5">
        <f t="shared" si="273"/>
        <v>6.5921898549603429E-8</v>
      </c>
      <c r="BI133" s="5">
        <f t="shared" si="274"/>
        <v>6.8330245243282101E-9</v>
      </c>
      <c r="BJ133" s="8">
        <f t="shared" si="275"/>
        <v>0.25434620358111532</v>
      </c>
      <c r="BK133" s="8">
        <f t="shared" si="276"/>
        <v>0.43573805510428198</v>
      </c>
      <c r="BL133" s="8">
        <f t="shared" si="277"/>
        <v>0.29796660469396896</v>
      </c>
      <c r="BM133" s="8">
        <f t="shared" si="278"/>
        <v>0.10407904028183702</v>
      </c>
      <c r="BN133" s="8">
        <f t="shared" si="279"/>
        <v>0.89591625792819629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1.44444444444444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1.0185185185185199</v>
      </c>
      <c r="I134">
        <f>VLOOKUP(C134,away!$B$2:$E$405,3,FALSE)</f>
        <v>1.21</v>
      </c>
      <c r="J134">
        <f>VLOOKUP(B134,home!$B$2:$E$405,4,FALSE)</f>
        <v>0.98</v>
      </c>
      <c r="K134" s="3">
        <f t="shared" si="224"/>
        <v>0.68769999999999776</v>
      </c>
      <c r="L134" s="3">
        <f t="shared" si="225"/>
        <v>1.207759259259261</v>
      </c>
      <c r="M134" s="5">
        <f t="shared" si="226"/>
        <v>0.15024931580926887</v>
      </c>
      <c r="N134" s="5">
        <f t="shared" si="227"/>
        <v>0.10332645448203387</v>
      </c>
      <c r="O134" s="5">
        <f t="shared" si="228"/>
        <v>0.18146500236601337</v>
      </c>
      <c r="P134" s="5">
        <f t="shared" si="229"/>
        <v>0.12479348212710697</v>
      </c>
      <c r="Q134" s="5">
        <f t="shared" si="230"/>
        <v>3.5528801373647223E-2</v>
      </c>
      <c r="R134" s="5">
        <f t="shared" si="231"/>
        <v>0.10958301841952819</v>
      </c>
      <c r="S134" s="5">
        <f t="shared" si="232"/>
        <v>2.5912619131620442E-2</v>
      </c>
      <c r="T134" s="5">
        <f t="shared" si="233"/>
        <v>4.2910238829405589E-2</v>
      </c>
      <c r="U134" s="5">
        <f t="shared" si="234"/>
        <v>7.5360241767109301E-2</v>
      </c>
      <c r="V134" s="5">
        <f t="shared" si="235"/>
        <v>2.3913778501722643E-3</v>
      </c>
      <c r="W134" s="5">
        <f t="shared" si="236"/>
        <v>8.1443855682190418E-3</v>
      </c>
      <c r="X134" s="5">
        <f t="shared" si="237"/>
        <v>9.8364570809940446E-3</v>
      </c>
      <c r="Y134" s="5">
        <f t="shared" si="238"/>
        <v>5.9400360589384419E-3</v>
      </c>
      <c r="Z134" s="5">
        <f t="shared" si="239"/>
        <v>4.4116635051254446E-2</v>
      </c>
      <c r="AA134" s="5">
        <f t="shared" si="240"/>
        <v>3.0339009924747581E-2</v>
      </c>
      <c r="AB134" s="5">
        <f t="shared" si="241"/>
        <v>1.043206856262442E-2</v>
      </c>
      <c r="AC134" s="5">
        <f t="shared" si="242"/>
        <v>1.2413882194622856E-4</v>
      </c>
      <c r="AD134" s="5">
        <f t="shared" si="243"/>
        <v>1.4002234888160535E-3</v>
      </c>
      <c r="AE134" s="5">
        <f t="shared" si="244"/>
        <v>1.6911328836498949E-3</v>
      </c>
      <c r="AF134" s="5">
        <f t="shared" si="245"/>
        <v>1.0212406994329877E-3</v>
      </c>
      <c r="AG134" s="5">
        <f t="shared" si="246"/>
        <v>4.1113763689086497E-4</v>
      </c>
      <c r="AH134" s="5">
        <f t="shared" si="247"/>
        <v>1.3320568617628557E-2</v>
      </c>
      <c r="AI134" s="5">
        <f t="shared" si="248"/>
        <v>9.1605550383431281E-3</v>
      </c>
      <c r="AJ134" s="5">
        <f t="shared" si="249"/>
        <v>3.1498568499342739E-3</v>
      </c>
      <c r="AK134" s="5">
        <f t="shared" si="250"/>
        <v>7.2205218523326464E-4</v>
      </c>
      <c r="AL134" s="5">
        <f t="shared" si="251"/>
        <v>4.1242692585681894E-6</v>
      </c>
      <c r="AM134" s="5">
        <f t="shared" si="252"/>
        <v>1.9258673865175943E-4</v>
      </c>
      <c r="AN134" s="5">
        <f t="shared" si="253"/>
        <v>2.3259841681720587E-4</v>
      </c>
      <c r="AO134" s="5">
        <f t="shared" si="254"/>
        <v>1.4046144580001275E-4</v>
      </c>
      <c r="AP134" s="5">
        <f t="shared" si="255"/>
        <v>5.6547870577969407E-5</v>
      </c>
      <c r="AQ134" s="5">
        <f t="shared" si="256"/>
        <v>1.7074053570484226E-5</v>
      </c>
      <c r="AR134" s="5">
        <f t="shared" si="257"/>
        <v>3.2176080173078416E-3</v>
      </c>
      <c r="AS134" s="5">
        <f t="shared" si="258"/>
        <v>2.2127490335025952E-3</v>
      </c>
      <c r="AT134" s="5">
        <f t="shared" si="259"/>
        <v>7.6085375516986482E-4</v>
      </c>
      <c r="AU134" s="5">
        <f t="shared" si="260"/>
        <v>1.744130424767715E-4</v>
      </c>
      <c r="AV134" s="5">
        <f t="shared" si="261"/>
        <v>2.9985962327818827E-5</v>
      </c>
      <c r="AW134" s="5">
        <f t="shared" si="262"/>
        <v>9.5153312204662521E-8</v>
      </c>
      <c r="AX134" s="5">
        <f t="shared" si="263"/>
        <v>2.2073650028469084E-5</v>
      </c>
      <c r="AY134" s="5">
        <f t="shared" si="264"/>
        <v>2.6659655207531988E-5</v>
      </c>
      <c r="AZ134" s="5">
        <f t="shared" si="265"/>
        <v>1.6099222712778073E-5</v>
      </c>
      <c r="BA134" s="5">
        <f t="shared" si="266"/>
        <v>6.4813284327449044E-6</v>
      </c>
      <c r="BB134" s="5">
        <f t="shared" si="267"/>
        <v>1.9569711067369937E-6</v>
      </c>
      <c r="BC134" s="5">
        <f t="shared" si="268"/>
        <v>4.7270999485288905E-7</v>
      </c>
      <c r="BD134" s="5">
        <f t="shared" si="269"/>
        <v>6.4768264592839726E-4</v>
      </c>
      <c r="BE134" s="5">
        <f t="shared" si="270"/>
        <v>4.4541135560495737E-4</v>
      </c>
      <c r="BF134" s="5">
        <f t="shared" si="271"/>
        <v>1.5315469462476406E-4</v>
      </c>
      <c r="BG134" s="5">
        <f t="shared" si="272"/>
        <v>3.5108161164483312E-5</v>
      </c>
      <c r="BH134" s="5">
        <f t="shared" si="273"/>
        <v>6.0359706082037711E-6</v>
      </c>
      <c r="BI134" s="5">
        <f t="shared" si="274"/>
        <v>8.3018739745234421E-7</v>
      </c>
      <c r="BJ134" s="8">
        <f t="shared" si="275"/>
        <v>0.21092312016492853</v>
      </c>
      <c r="BK134" s="8">
        <f t="shared" si="276"/>
        <v>0.30350171766458089</v>
      </c>
      <c r="BL134" s="8">
        <f t="shared" si="277"/>
        <v>0.44121620655727534</v>
      </c>
      <c r="BM134" s="8">
        <f t="shared" si="278"/>
        <v>0.29478504035854536</v>
      </c>
      <c r="BN134" s="8">
        <f t="shared" si="279"/>
        <v>0.7049460745775985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1.3333333333333299</v>
      </c>
      <c r="F135">
        <f>VLOOKUP(B135,home!$B$2:$E$405,3,FALSE)</f>
        <v>1.05</v>
      </c>
      <c r="G135">
        <f>VLOOKUP(C135,away!$B$2:$E$405,4,FALSE)</f>
        <v>0.9</v>
      </c>
      <c r="H135">
        <f>VLOOKUP(A135,away!$A$2:$E$405,3,FALSE)</f>
        <v>1.3333333333333299</v>
      </c>
      <c r="I135">
        <f>VLOOKUP(C135,away!$B$2:$E$405,3,FALSE)</f>
        <v>1.5</v>
      </c>
      <c r="J135">
        <f>VLOOKUP(B135,home!$B$2:$E$405,4,FALSE)</f>
        <v>0.9</v>
      </c>
      <c r="K135" s="3">
        <f t="shared" si="224"/>
        <v>1.2599999999999969</v>
      </c>
      <c r="L135" s="3">
        <f t="shared" si="225"/>
        <v>1.7999999999999954</v>
      </c>
      <c r="M135" s="5">
        <f t="shared" si="226"/>
        <v>4.6887695219988847E-2</v>
      </c>
      <c r="N135" s="5">
        <f t="shared" si="227"/>
        <v>5.9078495977185813E-2</v>
      </c>
      <c r="O135" s="5">
        <f t="shared" si="228"/>
        <v>8.4397851395979689E-2</v>
      </c>
      <c r="P135" s="5">
        <f t="shared" si="229"/>
        <v>0.10634129275893417</v>
      </c>
      <c r="Q135" s="5">
        <f t="shared" si="230"/>
        <v>3.7219452465626975E-2</v>
      </c>
      <c r="R135" s="5">
        <f t="shared" si="231"/>
        <v>7.595806625638156E-2</v>
      </c>
      <c r="S135" s="5">
        <f t="shared" si="232"/>
        <v>6.0295512994315403E-2</v>
      </c>
      <c r="T135" s="5">
        <f t="shared" si="233"/>
        <v>6.6995014438128372E-2</v>
      </c>
      <c r="U135" s="5">
        <f t="shared" si="234"/>
        <v>9.5707163483040536E-2</v>
      </c>
      <c r="V135" s="5">
        <f t="shared" si="235"/>
        <v>1.5194469274567402E-2</v>
      </c>
      <c r="W135" s="5">
        <f t="shared" si="236"/>
        <v>1.5632170035563293E-2</v>
      </c>
      <c r="X135" s="5">
        <f t="shared" si="237"/>
        <v>2.813790606401385E-2</v>
      </c>
      <c r="Y135" s="5">
        <f t="shared" si="238"/>
        <v>2.5324115457612408E-2</v>
      </c>
      <c r="Z135" s="5">
        <f t="shared" si="239"/>
        <v>4.5574839753828804E-2</v>
      </c>
      <c r="AA135" s="5">
        <f t="shared" si="240"/>
        <v>5.7424298089824161E-2</v>
      </c>
      <c r="AB135" s="5">
        <f t="shared" si="241"/>
        <v>3.6177307796589141E-2</v>
      </c>
      <c r="AC135" s="5">
        <f t="shared" si="242"/>
        <v>2.1538160196699178E-3</v>
      </c>
      <c r="AD135" s="5">
        <f t="shared" si="243"/>
        <v>4.9241335612024246E-3</v>
      </c>
      <c r="AE135" s="5">
        <f t="shared" si="244"/>
        <v>8.8634404101643402E-3</v>
      </c>
      <c r="AF135" s="5">
        <f t="shared" si="245"/>
        <v>7.9770963691478888E-3</v>
      </c>
      <c r="AG135" s="5">
        <f t="shared" si="246"/>
        <v>4.7862578214887194E-3</v>
      </c>
      <c r="AH135" s="5">
        <f t="shared" si="247"/>
        <v>2.0508677889222907E-2</v>
      </c>
      <c r="AI135" s="5">
        <f t="shared" si="248"/>
        <v>2.5840934140420803E-2</v>
      </c>
      <c r="AJ135" s="5">
        <f t="shared" si="249"/>
        <v>1.6279788508465069E-2</v>
      </c>
      <c r="AK135" s="5">
        <f t="shared" si="250"/>
        <v>6.8375111735553126E-3</v>
      </c>
      <c r="AL135" s="5">
        <f t="shared" si="251"/>
        <v>1.9539418930445391E-4</v>
      </c>
      <c r="AM135" s="5">
        <f t="shared" si="252"/>
        <v>1.2408816574230068E-3</v>
      </c>
      <c r="AN135" s="5">
        <f t="shared" si="253"/>
        <v>2.2335869833614058E-3</v>
      </c>
      <c r="AO135" s="5">
        <f t="shared" si="254"/>
        <v>2.0102282850252605E-3</v>
      </c>
      <c r="AP135" s="5">
        <f t="shared" si="255"/>
        <v>1.2061369710151531E-3</v>
      </c>
      <c r="AQ135" s="5">
        <f t="shared" si="256"/>
        <v>5.4276163695681737E-4</v>
      </c>
      <c r="AR135" s="5">
        <f t="shared" si="257"/>
        <v>7.3831240401202331E-3</v>
      </c>
      <c r="AS135" s="5">
        <f t="shared" si="258"/>
        <v>9.3027362905514725E-3</v>
      </c>
      <c r="AT135" s="5">
        <f t="shared" si="259"/>
        <v>5.8607238630474148E-3</v>
      </c>
      <c r="AU135" s="5">
        <f t="shared" si="260"/>
        <v>2.4615040224799083E-3</v>
      </c>
      <c r="AV135" s="5">
        <f t="shared" si="261"/>
        <v>7.7537376708116908E-4</v>
      </c>
      <c r="AW135" s="5">
        <f t="shared" si="262"/>
        <v>1.230983392618054E-5</v>
      </c>
      <c r="AX135" s="5">
        <f t="shared" si="263"/>
        <v>2.6058514805883101E-4</v>
      </c>
      <c r="AY135" s="5">
        <f t="shared" si="264"/>
        <v>4.6905326650589454E-4</v>
      </c>
      <c r="AZ135" s="5">
        <f t="shared" si="265"/>
        <v>4.2214793985530409E-4</v>
      </c>
      <c r="BA135" s="5">
        <f t="shared" si="266"/>
        <v>2.5328876391318174E-4</v>
      </c>
      <c r="BB135" s="5">
        <f t="shared" si="267"/>
        <v>1.1397994376093148E-4</v>
      </c>
      <c r="BC135" s="5">
        <f t="shared" si="268"/>
        <v>4.1032779753935258E-5</v>
      </c>
      <c r="BD135" s="5">
        <f t="shared" si="269"/>
        <v>2.2149372120360629E-3</v>
      </c>
      <c r="BE135" s="5">
        <f t="shared" si="270"/>
        <v>2.790820887165433E-3</v>
      </c>
      <c r="BF135" s="5">
        <f t="shared" si="271"/>
        <v>1.7582171589142187E-3</v>
      </c>
      <c r="BG135" s="5">
        <f t="shared" si="272"/>
        <v>7.3845120674397014E-4</v>
      </c>
      <c r="BH135" s="5">
        <f t="shared" si="273"/>
        <v>2.3261213012435E-4</v>
      </c>
      <c r="BI135" s="5">
        <f t="shared" si="274"/>
        <v>5.8618256791335991E-5</v>
      </c>
      <c r="BJ135" s="8">
        <f t="shared" si="275"/>
        <v>0.26773176597576376</v>
      </c>
      <c r="BK135" s="8">
        <f t="shared" si="276"/>
        <v>0.23153723372328608</v>
      </c>
      <c r="BL135" s="8">
        <f t="shared" si="277"/>
        <v>0.45270871756853476</v>
      </c>
      <c r="BM135" s="8">
        <f t="shared" si="278"/>
        <v>0.58721295951473662</v>
      </c>
      <c r="BN135" s="8">
        <f t="shared" si="279"/>
        <v>0.40988285407409708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1.3333333333333299</v>
      </c>
      <c r="F136">
        <f>VLOOKUP(B136,home!$B$2:$E$405,3,FALSE)</f>
        <v>0.3</v>
      </c>
      <c r="G136">
        <f>VLOOKUP(C136,away!$B$2:$E$405,4,FALSE)</f>
        <v>1.5</v>
      </c>
      <c r="H136">
        <f>VLOOKUP(A136,away!$A$2:$E$405,3,FALSE)</f>
        <v>1.3333333333333299</v>
      </c>
      <c r="I136">
        <f>VLOOKUP(C136,away!$B$2:$E$405,3,FALSE)</f>
        <v>1.95</v>
      </c>
      <c r="J136">
        <f>VLOOKUP(B136,home!$B$2:$E$405,4,FALSE)</f>
        <v>1.2</v>
      </c>
      <c r="K136" s="3">
        <f t="shared" si="224"/>
        <v>0.59999999999999842</v>
      </c>
      <c r="L136" s="3">
        <f t="shared" si="225"/>
        <v>3.1199999999999921</v>
      </c>
      <c r="M136" s="5">
        <f t="shared" si="226"/>
        <v>2.4233967845691345E-2</v>
      </c>
      <c r="N136" s="5">
        <f t="shared" si="227"/>
        <v>1.4540380707414769E-2</v>
      </c>
      <c r="O136" s="5">
        <f t="shared" si="228"/>
        <v>7.5609979678556816E-2</v>
      </c>
      <c r="P136" s="5">
        <f t="shared" si="229"/>
        <v>4.5365987807133967E-2</v>
      </c>
      <c r="Q136" s="5">
        <f t="shared" si="230"/>
        <v>4.3621142122244189E-3</v>
      </c>
      <c r="R136" s="5">
        <f t="shared" si="231"/>
        <v>0.11795156829854836</v>
      </c>
      <c r="S136" s="5">
        <f t="shared" si="232"/>
        <v>2.1231282293738593E-2</v>
      </c>
      <c r="T136" s="5">
        <f t="shared" si="233"/>
        <v>1.3609796342140153E-2</v>
      </c>
      <c r="U136" s="5">
        <f t="shared" si="234"/>
        <v>7.0770940979128838E-2</v>
      </c>
      <c r="V136" s="5">
        <f t="shared" si="235"/>
        <v>4.4161067170976039E-3</v>
      </c>
      <c r="W136" s="5">
        <f t="shared" si="236"/>
        <v>8.7242284244488163E-4</v>
      </c>
      <c r="X136" s="5">
        <f t="shared" si="237"/>
        <v>2.7219592684280241E-3</v>
      </c>
      <c r="Y136" s="5">
        <f t="shared" si="238"/>
        <v>4.2462564587477077E-3</v>
      </c>
      <c r="Z136" s="5">
        <f t="shared" si="239"/>
        <v>0.12266963103048996</v>
      </c>
      <c r="AA136" s="5">
        <f t="shared" si="240"/>
        <v>7.3601778618293784E-2</v>
      </c>
      <c r="AB136" s="5">
        <f t="shared" si="241"/>
        <v>2.2080533585488074E-2</v>
      </c>
      <c r="AC136" s="5">
        <f t="shared" si="242"/>
        <v>5.1668448590041702E-4</v>
      </c>
      <c r="AD136" s="5">
        <f t="shared" si="243"/>
        <v>1.308634263667319E-4</v>
      </c>
      <c r="AE136" s="5">
        <f t="shared" si="244"/>
        <v>4.0829389026420248E-4</v>
      </c>
      <c r="AF136" s="5">
        <f t="shared" si="245"/>
        <v>6.3693846881215444E-4</v>
      </c>
      <c r="AG136" s="5">
        <f t="shared" si="246"/>
        <v>6.6241600756463878E-4</v>
      </c>
      <c r="AH136" s="5">
        <f t="shared" si="247"/>
        <v>9.5682312203781927E-2</v>
      </c>
      <c r="AI136" s="5">
        <f t="shared" si="248"/>
        <v>5.7409387322269009E-2</v>
      </c>
      <c r="AJ136" s="5">
        <f t="shared" si="249"/>
        <v>1.7222816196680656E-2</v>
      </c>
      <c r="AK136" s="5">
        <f t="shared" si="250"/>
        <v>3.4445632393361224E-3</v>
      </c>
      <c r="AL136" s="5">
        <f t="shared" si="251"/>
        <v>3.8689334304223039E-5</v>
      </c>
      <c r="AM136" s="5">
        <f t="shared" si="252"/>
        <v>1.5703611164007795E-5</v>
      </c>
      <c r="AN136" s="5">
        <f t="shared" si="253"/>
        <v>4.8995266831704194E-5</v>
      </c>
      <c r="AO136" s="5">
        <f t="shared" si="254"/>
        <v>7.6432616257458369E-5</v>
      </c>
      <c r="AP136" s="5">
        <f t="shared" si="255"/>
        <v>7.9489920907756489E-5</v>
      </c>
      <c r="AQ136" s="5">
        <f t="shared" si="256"/>
        <v>6.2002138308049916E-5</v>
      </c>
      <c r="AR136" s="5">
        <f t="shared" si="257"/>
        <v>5.9705762815159762E-2</v>
      </c>
      <c r="AS136" s="5">
        <f t="shared" si="258"/>
        <v>3.5823457689095763E-2</v>
      </c>
      <c r="AT136" s="5">
        <f t="shared" si="259"/>
        <v>1.0747037306728699E-2</v>
      </c>
      <c r="AU136" s="5">
        <f t="shared" si="260"/>
        <v>2.1494074613457345E-3</v>
      </c>
      <c r="AV136" s="5">
        <f t="shared" si="261"/>
        <v>3.2241111920185931E-4</v>
      </c>
      <c r="AW136" s="5">
        <f t="shared" si="262"/>
        <v>2.0118453838195852E-6</v>
      </c>
      <c r="AX136" s="5">
        <f t="shared" si="263"/>
        <v>1.5703611164007739E-6</v>
      </c>
      <c r="AY136" s="5">
        <f t="shared" si="264"/>
        <v>4.8995266831704025E-6</v>
      </c>
      <c r="AZ136" s="5">
        <f t="shared" si="265"/>
        <v>7.6432616257458102E-6</v>
      </c>
      <c r="BA136" s="5">
        <f t="shared" si="266"/>
        <v>7.9489920907756208E-6</v>
      </c>
      <c r="BB136" s="5">
        <f t="shared" si="267"/>
        <v>6.2002138308049692E-6</v>
      </c>
      <c r="BC136" s="5">
        <f t="shared" si="268"/>
        <v>3.8689334304222898E-6</v>
      </c>
      <c r="BD136" s="5">
        <f t="shared" si="269"/>
        <v>3.1046996663882987E-2</v>
      </c>
      <c r="BE136" s="5">
        <f t="shared" si="270"/>
        <v>1.8628197998329744E-2</v>
      </c>
      <c r="BF136" s="5">
        <f t="shared" si="271"/>
        <v>5.5884593994989075E-3</v>
      </c>
      <c r="BG136" s="5">
        <f t="shared" si="272"/>
        <v>1.1176918798997788E-3</v>
      </c>
      <c r="BH136" s="5">
        <f t="shared" si="273"/>
        <v>1.6765378198496637E-4</v>
      </c>
      <c r="BI136" s="5">
        <f t="shared" si="274"/>
        <v>2.0118453838195922E-5</v>
      </c>
      <c r="BJ136" s="8">
        <f t="shared" si="275"/>
        <v>4.2506196466653975E-2</v>
      </c>
      <c r="BK136" s="8">
        <f t="shared" si="276"/>
        <v>9.5807618010549322E-2</v>
      </c>
      <c r="BL136" s="8">
        <f t="shared" si="277"/>
        <v>0.69909107469104981</v>
      </c>
      <c r="BM136" s="8">
        <f t="shared" si="278"/>
        <v>0.678007633967874</v>
      </c>
      <c r="BN136" s="8">
        <f t="shared" si="279"/>
        <v>0.28206399854956971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1.3333333333333299</v>
      </c>
      <c r="F137">
        <f>VLOOKUP(B137,home!$B$2:$E$405,3,FALSE)</f>
        <v>0.45</v>
      </c>
      <c r="G137">
        <f>VLOOKUP(C137,away!$B$2:$E$405,4,FALSE)</f>
        <v>0.9</v>
      </c>
      <c r="H137">
        <f>VLOOKUP(A137,away!$A$2:$E$405,3,FALSE)</f>
        <v>1.3333333333333299</v>
      </c>
      <c r="I137">
        <f>VLOOKUP(C137,away!$B$2:$E$405,3,FALSE)</f>
        <v>0.15</v>
      </c>
      <c r="J137">
        <f>VLOOKUP(B137,home!$B$2:$E$405,4,FALSE)</f>
        <v>1.8</v>
      </c>
      <c r="K137" s="3">
        <f t="shared" si="224"/>
        <v>0.5399999999999987</v>
      </c>
      <c r="L137" s="3">
        <f t="shared" si="225"/>
        <v>0.3599999999999991</v>
      </c>
      <c r="M137" s="5">
        <f t="shared" si="226"/>
        <v>0.4065696597406</v>
      </c>
      <c r="N137" s="5">
        <f t="shared" si="227"/>
        <v>0.21954761625992347</v>
      </c>
      <c r="O137" s="5">
        <f t="shared" si="228"/>
        <v>0.14636507750661562</v>
      </c>
      <c r="P137" s="5">
        <f t="shared" si="229"/>
        <v>7.9037141853572246E-2</v>
      </c>
      <c r="Q137" s="5">
        <f t="shared" si="230"/>
        <v>5.9277856390179198E-2</v>
      </c>
      <c r="R137" s="5">
        <f t="shared" si="231"/>
        <v>2.6345713951190744E-2</v>
      </c>
      <c r="S137" s="5">
        <f t="shared" si="232"/>
        <v>3.8412050940835924E-3</v>
      </c>
      <c r="T137" s="5">
        <f t="shared" si="233"/>
        <v>2.1340028300464456E-2</v>
      </c>
      <c r="U137" s="5">
        <f t="shared" si="234"/>
        <v>1.4226685533642968E-2</v>
      </c>
      <c r="V137" s="5">
        <f t="shared" si="235"/>
        <v>8.2970030032205184E-5</v>
      </c>
      <c r="W137" s="5">
        <f t="shared" si="236"/>
        <v>1.0670014150232231E-2</v>
      </c>
      <c r="X137" s="5">
        <f t="shared" si="237"/>
        <v>3.8412050940835937E-3</v>
      </c>
      <c r="Y137" s="5">
        <f t="shared" si="238"/>
        <v>6.9141691693504507E-4</v>
      </c>
      <c r="Z137" s="5">
        <f t="shared" si="239"/>
        <v>3.1614856741428812E-3</v>
      </c>
      <c r="AA137" s="5">
        <f t="shared" si="240"/>
        <v>1.7072022640371516E-3</v>
      </c>
      <c r="AB137" s="5">
        <f t="shared" si="241"/>
        <v>4.6094461129002985E-4</v>
      </c>
      <c r="AC137" s="5">
        <f t="shared" si="242"/>
        <v>1.0080858648912878E-6</v>
      </c>
      <c r="AD137" s="5">
        <f t="shared" si="243"/>
        <v>1.4404519102813472E-3</v>
      </c>
      <c r="AE137" s="5">
        <f t="shared" si="244"/>
        <v>5.185626877012837E-4</v>
      </c>
      <c r="AF137" s="5">
        <f t="shared" si="245"/>
        <v>9.3341283786230815E-5</v>
      </c>
      <c r="AG137" s="5">
        <f t="shared" si="246"/>
        <v>1.1200954054347668E-5</v>
      </c>
      <c r="AH137" s="5">
        <f t="shared" si="247"/>
        <v>2.8453371067285862E-4</v>
      </c>
      <c r="AI137" s="5">
        <f t="shared" si="248"/>
        <v>1.5364820376334329E-4</v>
      </c>
      <c r="AJ137" s="5">
        <f t="shared" si="249"/>
        <v>4.1485015016102592E-5</v>
      </c>
      <c r="AK137" s="5">
        <f t="shared" si="250"/>
        <v>7.4673027028984499E-6</v>
      </c>
      <c r="AL137" s="5">
        <f t="shared" si="251"/>
        <v>7.8388756853946208E-9</v>
      </c>
      <c r="AM137" s="5">
        <f t="shared" si="252"/>
        <v>1.5556880631038516E-4</v>
      </c>
      <c r="AN137" s="5">
        <f t="shared" si="253"/>
        <v>5.6004770271738518E-5</v>
      </c>
      <c r="AO137" s="5">
        <f t="shared" si="254"/>
        <v>1.0080858648912907E-5</v>
      </c>
      <c r="AP137" s="5">
        <f t="shared" si="255"/>
        <v>1.2097030378695455E-6</v>
      </c>
      <c r="AQ137" s="5">
        <f t="shared" si="256"/>
        <v>1.0887327340825885E-7</v>
      </c>
      <c r="AR137" s="5">
        <f t="shared" si="257"/>
        <v>2.0486427168445778E-5</v>
      </c>
      <c r="AS137" s="5">
        <f t="shared" si="258"/>
        <v>1.1062670670960693E-5</v>
      </c>
      <c r="AT137" s="5">
        <f t="shared" si="259"/>
        <v>2.9869210811593801E-6</v>
      </c>
      <c r="AU137" s="5">
        <f t="shared" si="260"/>
        <v>5.3764579460868724E-7</v>
      </c>
      <c r="AV137" s="5">
        <f t="shared" si="261"/>
        <v>7.2582182272172563E-8</v>
      </c>
      <c r="AW137" s="5">
        <f t="shared" si="262"/>
        <v>4.2329928701130696E-11</v>
      </c>
      <c r="AX137" s="5">
        <f t="shared" si="263"/>
        <v>1.4001192567934631E-5</v>
      </c>
      <c r="AY137" s="5">
        <f t="shared" si="264"/>
        <v>5.0404293244564543E-6</v>
      </c>
      <c r="AZ137" s="5">
        <f t="shared" si="265"/>
        <v>9.0727727840215942E-7</v>
      </c>
      <c r="BA137" s="5">
        <f t="shared" si="266"/>
        <v>1.0887327340825884E-7</v>
      </c>
      <c r="BB137" s="5">
        <f t="shared" si="267"/>
        <v>9.7985946067432727E-9</v>
      </c>
      <c r="BC137" s="5">
        <f t="shared" si="268"/>
        <v>7.0549881168551416E-10</v>
      </c>
      <c r="BD137" s="5">
        <f t="shared" si="269"/>
        <v>1.2291856301067422E-6</v>
      </c>
      <c r="BE137" s="5">
        <f t="shared" si="270"/>
        <v>6.6376024025763924E-7</v>
      </c>
      <c r="BF137" s="5">
        <f t="shared" si="271"/>
        <v>1.7921526486956218E-7</v>
      </c>
      <c r="BG137" s="5">
        <f t="shared" si="272"/>
        <v>3.2258747676521119E-8</v>
      </c>
      <c r="BH137" s="5">
        <f t="shared" si="273"/>
        <v>4.3549309363303386E-9</v>
      </c>
      <c r="BI137" s="5">
        <f t="shared" si="274"/>
        <v>4.7033254112367555E-10</v>
      </c>
      <c r="BJ137" s="8">
        <f t="shared" si="275"/>
        <v>0.3176747352357211</v>
      </c>
      <c r="BK137" s="8">
        <f t="shared" si="276"/>
        <v>0.48953703307235308</v>
      </c>
      <c r="BL137" s="8">
        <f t="shared" si="277"/>
        <v>0.18963001359097564</v>
      </c>
      <c r="BM137" s="8">
        <f t="shared" si="278"/>
        <v>6.2855161484116823E-2</v>
      </c>
      <c r="BN137" s="8">
        <f t="shared" si="279"/>
        <v>0.93714306570208139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1.3333333333333299</v>
      </c>
      <c r="F138">
        <f>VLOOKUP(B138,home!$B$2:$E$405,3,FALSE)</f>
        <v>1.35</v>
      </c>
      <c r="G138">
        <f>VLOOKUP(C138,away!$B$2:$E$405,4,FALSE)</f>
        <v>0.38</v>
      </c>
      <c r="H138">
        <f>VLOOKUP(A138,away!$A$2:$E$405,3,FALSE)</f>
        <v>1.3333333333333299</v>
      </c>
      <c r="I138">
        <f>VLOOKUP(C138,away!$B$2:$E$405,3,FALSE)</f>
        <v>1.1299999999999999</v>
      </c>
      <c r="J138">
        <f>VLOOKUP(B138,home!$B$2:$E$405,4,FALSE)</f>
        <v>0.3</v>
      </c>
      <c r="K138" s="3">
        <f t="shared" si="224"/>
        <v>0.68399999999999839</v>
      </c>
      <c r="L138" s="3">
        <f t="shared" si="225"/>
        <v>0.45199999999999874</v>
      </c>
      <c r="M138" s="5">
        <f t="shared" si="226"/>
        <v>0.32110085987056158</v>
      </c>
      <c r="N138" s="5">
        <f t="shared" si="227"/>
        <v>0.21963298815146359</v>
      </c>
      <c r="O138" s="5">
        <f t="shared" si="228"/>
        <v>0.14513758866149343</v>
      </c>
      <c r="P138" s="5">
        <f t="shared" si="229"/>
        <v>9.9274110644461275E-2</v>
      </c>
      <c r="Q138" s="5">
        <f t="shared" si="230"/>
        <v>7.5114481947800377E-2</v>
      </c>
      <c r="R138" s="5">
        <f t="shared" si="231"/>
        <v>3.2801095037497417E-2</v>
      </c>
      <c r="S138" s="5">
        <f t="shared" si="232"/>
        <v>7.6730945599316593E-3</v>
      </c>
      <c r="T138" s="5">
        <f t="shared" si="233"/>
        <v>3.3951745840405674E-2</v>
      </c>
      <c r="U138" s="5">
        <f t="shared" si="234"/>
        <v>2.2435949005648177E-2</v>
      </c>
      <c r="V138" s="5">
        <f t="shared" si="235"/>
        <v>2.6358614432277103E-4</v>
      </c>
      <c r="W138" s="5">
        <f t="shared" si="236"/>
        <v>1.7126101884098442E-2</v>
      </c>
      <c r="X138" s="5">
        <f t="shared" si="237"/>
        <v>7.7409980516124754E-3</v>
      </c>
      <c r="Y138" s="5">
        <f t="shared" si="238"/>
        <v>1.7494655596644139E-3</v>
      </c>
      <c r="Z138" s="5">
        <f t="shared" si="239"/>
        <v>4.9420316523162647E-3</v>
      </c>
      <c r="AA138" s="5">
        <f t="shared" si="240"/>
        <v>3.3803496501843169E-3</v>
      </c>
      <c r="AB138" s="5">
        <f t="shared" si="241"/>
        <v>1.1560795803630336E-3</v>
      </c>
      <c r="AC138" s="5">
        <f t="shared" si="242"/>
        <v>5.0932750667488779E-6</v>
      </c>
      <c r="AD138" s="5">
        <f t="shared" si="243"/>
        <v>2.9285634221808267E-3</v>
      </c>
      <c r="AE138" s="5">
        <f t="shared" si="244"/>
        <v>1.3237106668257301E-3</v>
      </c>
      <c r="AF138" s="5">
        <f t="shared" si="245"/>
        <v>2.9915861070261407E-4</v>
      </c>
      <c r="AG138" s="5">
        <f t="shared" si="246"/>
        <v>4.5073230679193744E-5</v>
      </c>
      <c r="AH138" s="5">
        <f t="shared" si="247"/>
        <v>5.5844957671173623E-4</v>
      </c>
      <c r="AI138" s="5">
        <f t="shared" si="248"/>
        <v>3.819795104708267E-4</v>
      </c>
      <c r="AJ138" s="5">
        <f t="shared" si="249"/>
        <v>1.3063699258102242E-4</v>
      </c>
      <c r="AK138" s="5">
        <f t="shared" si="250"/>
        <v>2.9785234308473038E-5</v>
      </c>
      <c r="AL138" s="5">
        <f t="shared" si="251"/>
        <v>6.2987106633464384E-8</v>
      </c>
      <c r="AM138" s="5">
        <f t="shared" si="252"/>
        <v>4.0062747615433631E-4</v>
      </c>
      <c r="AN138" s="5">
        <f t="shared" si="253"/>
        <v>1.8108361922175952E-4</v>
      </c>
      <c r="AO138" s="5">
        <f t="shared" si="254"/>
        <v>4.0924897944117523E-5</v>
      </c>
      <c r="AP138" s="5">
        <f t="shared" si="255"/>
        <v>6.1660179569136913E-6</v>
      </c>
      <c r="AQ138" s="5">
        <f t="shared" si="256"/>
        <v>6.9676002913124511E-7</v>
      </c>
      <c r="AR138" s="5">
        <f t="shared" si="257"/>
        <v>5.0483841734740825E-5</v>
      </c>
      <c r="AS138" s="5">
        <f t="shared" si="258"/>
        <v>3.4530947746562643E-5</v>
      </c>
      <c r="AT138" s="5">
        <f t="shared" si="259"/>
        <v>1.1809584129324395E-5</v>
      </c>
      <c r="AU138" s="5">
        <f t="shared" si="260"/>
        <v>2.6925851814859557E-6</v>
      </c>
      <c r="AV138" s="5">
        <f t="shared" si="261"/>
        <v>4.6043206603409734E-7</v>
      </c>
      <c r="AW138" s="5">
        <f t="shared" si="262"/>
        <v>5.4093327176818903E-10</v>
      </c>
      <c r="AX138" s="5">
        <f t="shared" si="263"/>
        <v>4.5671532281594191E-5</v>
      </c>
      <c r="AY138" s="5">
        <f t="shared" si="264"/>
        <v>2.0643532591280518E-5</v>
      </c>
      <c r="AZ138" s="5">
        <f t="shared" si="265"/>
        <v>4.6654383656293832E-6</v>
      </c>
      <c r="BA138" s="5">
        <f t="shared" si="266"/>
        <v>7.0292604708815857E-7</v>
      </c>
      <c r="BB138" s="5">
        <f t="shared" si="267"/>
        <v>7.9430643320961675E-8</v>
      </c>
      <c r="BC138" s="5">
        <f t="shared" si="268"/>
        <v>7.1805301562149172E-9</v>
      </c>
      <c r="BD138" s="5">
        <f t="shared" si="269"/>
        <v>3.8031160773504652E-6</v>
      </c>
      <c r="BE138" s="5">
        <f t="shared" si="270"/>
        <v>2.6013313969077122E-6</v>
      </c>
      <c r="BF138" s="5">
        <f t="shared" si="271"/>
        <v>8.8965533774243551E-7</v>
      </c>
      <c r="BG138" s="5">
        <f t="shared" si="272"/>
        <v>2.0284141700527478E-7</v>
      </c>
      <c r="BH138" s="5">
        <f t="shared" si="273"/>
        <v>3.4685882307901908E-8</v>
      </c>
      <c r="BI138" s="5">
        <f t="shared" si="274"/>
        <v>4.7450286997209718E-9</v>
      </c>
      <c r="BJ138" s="8">
        <f t="shared" si="275"/>
        <v>0.3606135561771987</v>
      </c>
      <c r="BK138" s="8">
        <f t="shared" si="276"/>
        <v>0.42833745101404197</v>
      </c>
      <c r="BL138" s="8">
        <f t="shared" si="277"/>
        <v>0.20611942701525657</v>
      </c>
      <c r="BM138" s="8">
        <f t="shared" si="278"/>
        <v>0.1069306985538778</v>
      </c>
      <c r="BN138" s="8">
        <f t="shared" si="279"/>
        <v>0.89306112431327755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1.3333333333333299</v>
      </c>
      <c r="F139">
        <f>VLOOKUP(B139,home!$B$2:$E$405,3,FALSE)</f>
        <v>0.38</v>
      </c>
      <c r="G139">
        <f>VLOOKUP(C139,away!$B$2:$E$405,4,FALSE)</f>
        <v>0.3</v>
      </c>
      <c r="H139">
        <f>VLOOKUP(A139,away!$A$2:$E$405,3,FALSE)</f>
        <v>1.3333333333333299</v>
      </c>
      <c r="I139">
        <f>VLOOKUP(C139,away!$B$2:$E$405,3,FALSE)</f>
        <v>1.05</v>
      </c>
      <c r="J139">
        <f>VLOOKUP(B139,home!$B$2:$E$405,4,FALSE)</f>
        <v>0.94</v>
      </c>
      <c r="K139" s="3">
        <f t="shared" si="224"/>
        <v>0.15199999999999961</v>
      </c>
      <c r="L139" s="3">
        <f t="shared" si="225"/>
        <v>1.3159999999999967</v>
      </c>
      <c r="M139" s="5">
        <f t="shared" si="226"/>
        <v>0.23038579631478914</v>
      </c>
      <c r="N139" s="5">
        <f t="shared" si="227"/>
        <v>3.5018641039847857E-2</v>
      </c>
      <c r="O139" s="5">
        <f t="shared" si="228"/>
        <v>0.30318770795026179</v>
      </c>
      <c r="P139" s="5">
        <f t="shared" si="229"/>
        <v>4.6084531608439672E-2</v>
      </c>
      <c r="Q139" s="5">
        <f t="shared" si="230"/>
        <v>2.6614167190284299E-3</v>
      </c>
      <c r="R139" s="5">
        <f t="shared" si="231"/>
        <v>0.19949751183127176</v>
      </c>
      <c r="S139" s="5">
        <f t="shared" si="232"/>
        <v>2.3045952566748389E-3</v>
      </c>
      <c r="T139" s="5">
        <f t="shared" si="233"/>
        <v>3.5024244022414052E-3</v>
      </c>
      <c r="U139" s="5">
        <f t="shared" si="234"/>
        <v>3.0323621798353229E-2</v>
      </c>
      <c r="V139" s="5">
        <f t="shared" si="235"/>
        <v>5.1221422042575492E-5</v>
      </c>
      <c r="W139" s="5">
        <f t="shared" si="236"/>
        <v>1.3484511376410675E-4</v>
      </c>
      <c r="X139" s="5">
        <f t="shared" si="237"/>
        <v>1.7745616971356407E-4</v>
      </c>
      <c r="Y139" s="5">
        <f t="shared" si="238"/>
        <v>1.1676615967152486E-4</v>
      </c>
      <c r="Z139" s="5">
        <f t="shared" si="239"/>
        <v>8.7512908523317723E-2</v>
      </c>
      <c r="AA139" s="5">
        <f t="shared" si="240"/>
        <v>1.3301962095544261E-2</v>
      </c>
      <c r="AB139" s="5">
        <f t="shared" si="241"/>
        <v>1.0109491192613609E-3</v>
      </c>
      <c r="AC139" s="5">
        <f t="shared" si="242"/>
        <v>6.4037021837627491E-7</v>
      </c>
      <c r="AD139" s="5">
        <f t="shared" si="243"/>
        <v>5.1241143230360448E-6</v>
      </c>
      <c r="AE139" s="5">
        <f t="shared" si="244"/>
        <v>6.7433344491154186E-6</v>
      </c>
      <c r="AF139" s="5">
        <f t="shared" si="245"/>
        <v>4.4371140675179341E-6</v>
      </c>
      <c r="AG139" s="5">
        <f t="shared" si="246"/>
        <v>1.9464140376178641E-6</v>
      </c>
      <c r="AH139" s="5">
        <f t="shared" si="247"/>
        <v>2.8791746904171429E-2</v>
      </c>
      <c r="AI139" s="5">
        <f t="shared" si="248"/>
        <v>4.3763455294340455E-3</v>
      </c>
      <c r="AJ139" s="5">
        <f t="shared" si="249"/>
        <v>3.3260226023698657E-4</v>
      </c>
      <c r="AK139" s="5">
        <f t="shared" si="250"/>
        <v>1.6851847852007276E-5</v>
      </c>
      <c r="AL139" s="5">
        <f t="shared" si="251"/>
        <v>5.1237814208896968E-9</v>
      </c>
      <c r="AM139" s="5">
        <f t="shared" si="252"/>
        <v>1.5577307542029543E-7</v>
      </c>
      <c r="AN139" s="5">
        <f t="shared" si="253"/>
        <v>2.0499736725310832E-7</v>
      </c>
      <c r="AO139" s="5">
        <f t="shared" si="254"/>
        <v>1.3488826765254494E-7</v>
      </c>
      <c r="AP139" s="5">
        <f t="shared" si="255"/>
        <v>5.9170986743582944E-8</v>
      </c>
      <c r="AQ139" s="5">
        <f t="shared" si="256"/>
        <v>1.9467254638638718E-8</v>
      </c>
      <c r="AR139" s="5">
        <f t="shared" si="257"/>
        <v>7.5779877851778997E-3</v>
      </c>
      <c r="AS139" s="5">
        <f t="shared" si="258"/>
        <v>1.1518541433470377E-3</v>
      </c>
      <c r="AT139" s="5">
        <f t="shared" si="259"/>
        <v>8.7540914894374621E-5</v>
      </c>
      <c r="AU139" s="5">
        <f t="shared" si="260"/>
        <v>4.4354063546483028E-6</v>
      </c>
      <c r="AV139" s="5">
        <f t="shared" si="261"/>
        <v>1.6854544147663509E-7</v>
      </c>
      <c r="AW139" s="5">
        <f t="shared" si="262"/>
        <v>2.8470006810650054E-11</v>
      </c>
      <c r="AX139" s="5">
        <f t="shared" si="263"/>
        <v>3.9462512439808036E-9</v>
      </c>
      <c r="AY139" s="5">
        <f t="shared" si="264"/>
        <v>5.1932666370787245E-9</v>
      </c>
      <c r="AZ139" s="5">
        <f t="shared" si="265"/>
        <v>3.4171694471977924E-9</v>
      </c>
      <c r="BA139" s="5">
        <f t="shared" si="266"/>
        <v>1.4989983308374291E-9</v>
      </c>
      <c r="BB139" s="5">
        <f t="shared" si="267"/>
        <v>4.9317045084551239E-10</v>
      </c>
      <c r="BC139" s="5">
        <f t="shared" si="268"/>
        <v>1.298024626625385E-10</v>
      </c>
      <c r="BD139" s="5">
        <f t="shared" si="269"/>
        <v>1.6621053208823492E-3</v>
      </c>
      <c r="BE139" s="5">
        <f t="shared" si="270"/>
        <v>2.5264000877411641E-4</v>
      </c>
      <c r="BF139" s="5">
        <f t="shared" si="271"/>
        <v>1.9200640666832796E-5</v>
      </c>
      <c r="BG139" s="5">
        <f t="shared" si="272"/>
        <v>9.7283246045285901E-7</v>
      </c>
      <c r="BH139" s="5">
        <f t="shared" si="273"/>
        <v>3.6967633497208554E-8</v>
      </c>
      <c r="BI139" s="5">
        <f t="shared" si="274"/>
        <v>1.1238160583151379E-9</v>
      </c>
      <c r="BJ139" s="8">
        <f t="shared" si="275"/>
        <v>4.1630389556754445E-2</v>
      </c>
      <c r="BK139" s="8">
        <f t="shared" si="276"/>
        <v>0.27882679528921256</v>
      </c>
      <c r="BL139" s="8">
        <f t="shared" si="277"/>
        <v>0.5915962430258358</v>
      </c>
      <c r="BM139" s="8">
        <f t="shared" si="278"/>
        <v>0.1827307257666852</v>
      </c>
      <c r="BN139" s="8">
        <f t="shared" si="279"/>
        <v>0.81683560546363865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1.66</v>
      </c>
      <c r="F140">
        <f>VLOOKUP(B140,home!$B$2:$E$405,3,FALSE)</f>
        <v>1.08</v>
      </c>
      <c r="G140">
        <f>VLOOKUP(C140,away!$B$2:$E$405,4,FALSE)</f>
        <v>2.17</v>
      </c>
      <c r="H140">
        <f>VLOOKUP(A140,away!$A$2:$E$405,3,FALSE)</f>
        <v>1.46</v>
      </c>
      <c r="I140">
        <f>VLOOKUP(C140,away!$B$2:$E$405,3,FALSE)</f>
        <v>0.48</v>
      </c>
      <c r="J140">
        <f>VLOOKUP(B140,home!$B$2:$E$405,4,FALSE)</f>
        <v>1.23</v>
      </c>
      <c r="K140" s="3">
        <f t="shared" si="224"/>
        <v>3.8903759999999998</v>
      </c>
      <c r="L140" s="3">
        <f t="shared" si="225"/>
        <v>0.86198399999999997</v>
      </c>
      <c r="M140" s="5">
        <f t="shared" si="226"/>
        <v>8.6313012767398993E-3</v>
      </c>
      <c r="N140" s="5">
        <f t="shared" si="227"/>
        <v>3.3579007335798265E-2</v>
      </c>
      <c r="O140" s="5">
        <f t="shared" si="228"/>
        <v>7.4400435997293655E-3</v>
      </c>
      <c r="P140" s="5">
        <f t="shared" si="229"/>
        <v>2.8944567059340731E-2</v>
      </c>
      <c r="Q140" s="5">
        <f t="shared" si="230"/>
        <v>6.5317482121506759E-2</v>
      </c>
      <c r="R140" s="5">
        <f t="shared" si="231"/>
        <v>3.2065992711345589E-3</v>
      </c>
      <c r="S140" s="5">
        <f t="shared" si="232"/>
        <v>2.426598074239365E-2</v>
      </c>
      <c r="T140" s="5">
        <f t="shared" si="233"/>
        <v>5.6302624509024873E-2</v>
      </c>
      <c r="U140" s="5">
        <f t="shared" si="234"/>
        <v>1.247487684603938E-2</v>
      </c>
      <c r="V140" s="5">
        <f t="shared" si="235"/>
        <v>9.0416173045227092E-3</v>
      </c>
      <c r="W140" s="5">
        <f t="shared" si="236"/>
        <v>8.4703188275312993E-2</v>
      </c>
      <c r="X140" s="5">
        <f t="shared" si="237"/>
        <v>7.30127930423074E-2</v>
      </c>
      <c r="Y140" s="5">
        <f t="shared" si="238"/>
        <v>3.1467929698890153E-2</v>
      </c>
      <c r="Z140" s="5">
        <f t="shared" si="239"/>
        <v>9.2134575537655054E-4</v>
      </c>
      <c r="AA140" s="5">
        <f t="shared" si="240"/>
        <v>3.5843814144188033E-3</v>
      </c>
      <c r="AB140" s="5">
        <f t="shared" si="241"/>
        <v>6.9722957147504826E-3</v>
      </c>
      <c r="AC140" s="5">
        <f t="shared" si="242"/>
        <v>1.8950336253244905E-3</v>
      </c>
      <c r="AD140" s="5">
        <f t="shared" si="243"/>
        <v>8.2381812697439771E-2</v>
      </c>
      <c r="AE140" s="5">
        <f t="shared" si="244"/>
        <v>7.1011804436189915E-2</v>
      </c>
      <c r="AF140" s="5">
        <f t="shared" si="245"/>
        <v>3.0605519617562367E-2</v>
      </c>
      <c r="AG140" s="5">
        <f t="shared" si="246"/>
        <v>8.7938227406749604E-3</v>
      </c>
      <c r="AH140" s="5">
        <f t="shared" si="247"/>
        <v>1.9854632490062506E-4</v>
      </c>
      <c r="AI140" s="5">
        <f t="shared" si="248"/>
        <v>7.7241985728159412E-4</v>
      </c>
      <c r="AJ140" s="5">
        <f t="shared" si="249"/>
        <v>1.5025018373458696E-3</v>
      </c>
      <c r="AK140" s="5">
        <f t="shared" si="250"/>
        <v>1.9484323626554252E-3</v>
      </c>
      <c r="AL140" s="5">
        <f t="shared" si="251"/>
        <v>2.5419540386442332E-4</v>
      </c>
      <c r="AM140" s="5">
        <f t="shared" si="252"/>
        <v>6.409924539092296E-2</v>
      </c>
      <c r="AN140" s="5">
        <f t="shared" si="253"/>
        <v>5.5252523939049329E-2</v>
      </c>
      <c r="AO140" s="5">
        <f t="shared" si="254"/>
        <v>2.3813395797538751E-2</v>
      </c>
      <c r="AP140" s="5">
        <f t="shared" si="255"/>
        <v>6.8422553877152143E-3</v>
      </c>
      <c r="AQ140" s="5">
        <f t="shared" si="256"/>
        <v>1.4744786670310773E-3</v>
      </c>
      <c r="AR140" s="5">
        <f t="shared" si="257"/>
        <v>3.4228751064628091E-5</v>
      </c>
      <c r="AS140" s="5">
        <f t="shared" si="258"/>
        <v>1.3316271165180358E-4</v>
      </c>
      <c r="AT140" s="5">
        <f t="shared" si="259"/>
        <v>2.5902650875254848E-4</v>
      </c>
      <c r="AU140" s="5">
        <f t="shared" si="260"/>
        <v>3.3590350433823494E-4</v>
      </c>
      <c r="AV140" s="5">
        <f t="shared" si="261"/>
        <v>3.2669773289834122E-4</v>
      </c>
      <c r="AW140" s="5">
        <f t="shared" si="262"/>
        <v>2.3678597484990793E-5</v>
      </c>
      <c r="AX140" s="5">
        <f t="shared" si="263"/>
        <v>4.1561694314492914E-2</v>
      </c>
      <c r="AY140" s="5">
        <f t="shared" si="264"/>
        <v>3.5825515511983853E-2</v>
      </c>
      <c r="AZ140" s="5">
        <f t="shared" si="265"/>
        <v>1.5440510581540947E-2</v>
      </c>
      <c r="BA140" s="5">
        <f t="shared" si="266"/>
        <v>4.4364910243729974E-3</v>
      </c>
      <c r="BB140" s="5">
        <f t="shared" si="267"/>
        <v>9.5604606978828301E-4</v>
      </c>
      <c r="BC140" s="5">
        <f t="shared" si="268"/>
        <v>1.6481928308407674E-4</v>
      </c>
      <c r="BD140" s="5">
        <f t="shared" si="269"/>
        <v>4.9174392929487281E-6</v>
      </c>
      <c r="BE140" s="5">
        <f t="shared" si="270"/>
        <v>1.9130687806744703E-5</v>
      </c>
      <c r="BF140" s="5">
        <f t="shared" si="271"/>
        <v>3.721278435342611E-5</v>
      </c>
      <c r="BG140" s="5">
        <f t="shared" si="272"/>
        <v>4.8257241047248163E-5</v>
      </c>
      <c r="BH140" s="5">
        <f t="shared" si="273"/>
        <v>4.6934703099107278E-5</v>
      </c>
      <c r="BI140" s="5">
        <f t="shared" si="274"/>
        <v>3.6518728500778499E-5</v>
      </c>
      <c r="BJ140" s="8">
        <f t="shared" si="275"/>
        <v>0.78704296044222799</v>
      </c>
      <c r="BK140" s="8">
        <f t="shared" si="276"/>
        <v>0.10885821092416978</v>
      </c>
      <c r="BL140" s="8">
        <f t="shared" si="277"/>
        <v>3.9382088021061919E-2</v>
      </c>
      <c r="BM140" s="8">
        <f t="shared" si="278"/>
        <v>0.75328376756408788</v>
      </c>
      <c r="BN140" s="8">
        <f t="shared" si="279"/>
        <v>0.14711900066424957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1.66</v>
      </c>
      <c r="F141">
        <f>VLOOKUP(B141,home!$B$2:$E$405,3,FALSE)</f>
        <v>1.08</v>
      </c>
      <c r="G141">
        <f>VLOOKUP(C141,away!$B$2:$E$405,4,FALSE)</f>
        <v>0.6</v>
      </c>
      <c r="H141">
        <f>VLOOKUP(A141,away!$A$2:$E$405,3,FALSE)</f>
        <v>1.46</v>
      </c>
      <c r="I141">
        <f>VLOOKUP(C141,away!$B$2:$E$405,3,FALSE)</f>
        <v>0.96</v>
      </c>
      <c r="J141">
        <f>VLOOKUP(B141,home!$B$2:$E$405,4,FALSE)</f>
        <v>1.23</v>
      </c>
      <c r="K141" s="3">
        <f t="shared" si="224"/>
        <v>1.07568</v>
      </c>
      <c r="L141" s="3">
        <f t="shared" si="225"/>
        <v>1.7239679999999999</v>
      </c>
      <c r="M141" s="5">
        <f t="shared" si="226"/>
        <v>6.0831471535009118E-2</v>
      </c>
      <c r="N141" s="5">
        <f t="shared" si="227"/>
        <v>6.5435197300778597E-2</v>
      </c>
      <c r="O141" s="5">
        <f t="shared" si="228"/>
        <v>0.10487151031926659</v>
      </c>
      <c r="P141" s="5">
        <f t="shared" si="229"/>
        <v>0.11280818622022867</v>
      </c>
      <c r="Q141" s="5">
        <f t="shared" si="230"/>
        <v>3.5193666516250763E-2</v>
      </c>
      <c r="R141" s="5">
        <f t="shared" si="231"/>
        <v>9.0397563951042717E-2</v>
      </c>
      <c r="S141" s="5">
        <f t="shared" si="232"/>
        <v>5.2298943939626856E-2</v>
      </c>
      <c r="T141" s="5">
        <f t="shared" si="233"/>
        <v>6.0672754876687787E-2</v>
      </c>
      <c r="U141" s="5">
        <f t="shared" si="234"/>
        <v>9.7238851590857614E-2</v>
      </c>
      <c r="V141" s="5">
        <f t="shared" si="235"/>
        <v>1.0776127075508134E-2</v>
      </c>
      <c r="W141" s="5">
        <f t="shared" si="236"/>
        <v>1.2619041066066873E-2</v>
      </c>
      <c r="X141" s="5">
        <f t="shared" si="237"/>
        <v>2.1754822988585176E-2</v>
      </c>
      <c r="Y141" s="5">
        <f t="shared" si="238"/>
        <v>1.8752309338992607E-2</v>
      </c>
      <c r="Z141" s="5">
        <f t="shared" si="239"/>
        <v>5.1947502509850398E-2</v>
      </c>
      <c r="AA141" s="5">
        <f t="shared" si="240"/>
        <v>5.5878889499795872E-2</v>
      </c>
      <c r="AB141" s="5">
        <f t="shared" si="241"/>
        <v>3.0053901928570211E-2</v>
      </c>
      <c r="AC141" s="5">
        <f t="shared" si="242"/>
        <v>1.2489786528170287E-3</v>
      </c>
      <c r="AD141" s="5">
        <f t="shared" si="243"/>
        <v>3.3935125234867032E-3</v>
      </c>
      <c r="AE141" s="5">
        <f t="shared" si="244"/>
        <v>5.8503069980903244E-3</v>
      </c>
      <c r="AF141" s="5">
        <f t="shared" si="245"/>
        <v>5.0428710274418916E-3</v>
      </c>
      <c r="AG141" s="5">
        <f t="shared" si="246"/>
        <v>2.8979160931456474E-3</v>
      </c>
      <c r="AH141" s="5">
        <f t="shared" si="247"/>
        <v>2.2388958001725443E-2</v>
      </c>
      <c r="AI141" s="5">
        <f t="shared" si="248"/>
        <v>2.4083354343296021E-2</v>
      </c>
      <c r="AJ141" s="5">
        <f t="shared" si="249"/>
        <v>1.2952991299998331E-2</v>
      </c>
      <c r="AK141" s="5">
        <f t="shared" si="250"/>
        <v>4.6444245605274017E-3</v>
      </c>
      <c r="AL141" s="5">
        <f t="shared" si="251"/>
        <v>9.2646133915065499E-5</v>
      </c>
      <c r="AM141" s="5">
        <f t="shared" si="252"/>
        <v>7.3006671025283552E-4</v>
      </c>
      <c r="AN141" s="5">
        <f t="shared" si="253"/>
        <v>1.2586116463411603E-3</v>
      </c>
      <c r="AO141" s="5">
        <f t="shared" si="254"/>
        <v>1.0849031013597389E-3</v>
      </c>
      <c r="AP141" s="5">
        <f t="shared" si="255"/>
        <v>6.2344607661498209E-4</v>
      </c>
      <c r="AQ141" s="5">
        <f t="shared" si="256"/>
        <v>2.6870027145244432E-4</v>
      </c>
      <c r="AR141" s="5">
        <f t="shared" si="257"/>
        <v>7.7195694296637203E-3</v>
      </c>
      <c r="AS141" s="5">
        <f t="shared" si="258"/>
        <v>8.3037864441006699E-3</v>
      </c>
      <c r="AT141" s="5">
        <f t="shared" si="259"/>
        <v>4.4661085010951037E-3</v>
      </c>
      <c r="AU141" s="5">
        <f t="shared" si="260"/>
        <v>1.6013678641526605E-3</v>
      </c>
      <c r="AV141" s="5">
        <f t="shared" si="261"/>
        <v>4.3063984602793344E-4</v>
      </c>
      <c r="AW141" s="5">
        <f t="shared" si="262"/>
        <v>4.7724028293754298E-6</v>
      </c>
      <c r="AX141" s="5">
        <f t="shared" si="263"/>
        <v>1.3088635981412831E-4</v>
      </c>
      <c r="AY141" s="5">
        <f t="shared" si="264"/>
        <v>2.2564389595604314E-4</v>
      </c>
      <c r="AZ141" s="5">
        <f t="shared" si="265"/>
        <v>1.9450142801177395E-4</v>
      </c>
      <c r="BA141" s="5">
        <f t="shared" si="266"/>
        <v>1.1177141261553396E-4</v>
      </c>
      <c r="BB141" s="5">
        <f t="shared" si="267"/>
        <v>4.8172584665994207E-5</v>
      </c>
      <c r="BC141" s="5">
        <f t="shared" si="268"/>
        <v>1.6609598888292937E-5</v>
      </c>
      <c r="BD141" s="5">
        <f t="shared" si="269"/>
        <v>2.2180484450864159E-3</v>
      </c>
      <c r="BE141" s="5">
        <f t="shared" si="270"/>
        <v>2.3859103514105554E-3</v>
      </c>
      <c r="BF141" s="5">
        <f t="shared" si="271"/>
        <v>1.283238023402653E-3</v>
      </c>
      <c r="BG141" s="5">
        <f t="shared" si="272"/>
        <v>4.6011782567125528E-4</v>
      </c>
      <c r="BH141" s="5">
        <f t="shared" si="273"/>
        <v>1.2373488567951396E-4</v>
      </c>
      <c r="BI141" s="5">
        <f t="shared" si="274"/>
        <v>2.6619828365547919E-5</v>
      </c>
      <c r="BJ141" s="8">
        <f t="shared" si="275"/>
        <v>0.23630571181549936</v>
      </c>
      <c r="BK141" s="8">
        <f t="shared" si="276"/>
        <v>0.23828199745306095</v>
      </c>
      <c r="BL141" s="8">
        <f t="shared" si="277"/>
        <v>0.47152958693973618</v>
      </c>
      <c r="BM141" s="8">
        <f t="shared" si="278"/>
        <v>0.52830633138244354</v>
      </c>
      <c r="BN141" s="8">
        <f t="shared" si="279"/>
        <v>0.46953759584257648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1.66</v>
      </c>
      <c r="F142">
        <f>VLOOKUP(B142,home!$B$2:$E$405,3,FALSE)</f>
        <v>0.8</v>
      </c>
      <c r="G142">
        <f>VLOOKUP(C142,away!$B$2:$E$405,4,FALSE)</f>
        <v>1.33</v>
      </c>
      <c r="H142">
        <f>VLOOKUP(A142,away!$A$2:$E$405,3,FALSE)</f>
        <v>1.46</v>
      </c>
      <c r="I142">
        <f>VLOOKUP(C142,away!$B$2:$E$405,3,FALSE)</f>
        <v>0.84</v>
      </c>
      <c r="J142">
        <f>VLOOKUP(B142,home!$B$2:$E$405,4,FALSE)</f>
        <v>0.91</v>
      </c>
      <c r="K142" s="3">
        <f t="shared" ref="K142:K171" si="280">E142*F142*G142</f>
        <v>1.7662400000000003</v>
      </c>
      <c r="L142" s="3">
        <f t="shared" ref="L142:L171" si="281">H142*I142*J142</f>
        <v>1.1160239999999999</v>
      </c>
      <c r="M142" s="5">
        <f t="shared" ref="M142:M171" si="282">_xlfn.POISSON.DIST(0,K142,FALSE) * _xlfn.POISSON.DIST(0,L142,FALSE)</f>
        <v>5.6007817487433297E-2</v>
      </c>
      <c r="N142" s="5">
        <f t="shared" ref="N142:N171" si="283">_xlfn.POISSON.DIST(1,K142,FALSE) * _xlfn.POISSON.DIST(0,L142,FALSE)</f>
        <v>9.8923247559004196E-2</v>
      </c>
      <c r="O142" s="5">
        <f t="shared" ref="O142:O171" si="284">_xlfn.POISSON.DIST(0,K142,FALSE) * _xlfn.POISSON.DIST(1,L142,FALSE)</f>
        <v>6.2506068503595247E-2</v>
      </c>
      <c r="P142" s="5">
        <f t="shared" ref="P142:P171" si="285">_xlfn.POISSON.DIST(1,K142,FALSE) * _xlfn.POISSON.DIST(1,L142,FALSE)</f>
        <v>0.11040071843379008</v>
      </c>
      <c r="Q142" s="5">
        <f t="shared" ref="Q142:Q171" si="286">_xlfn.POISSON.DIST(2,K142,FALSE) * _xlfn.POISSON.DIST(0,L142,FALSE)</f>
        <v>8.736109838430782E-2</v>
      </c>
      <c r="R142" s="5">
        <f t="shared" ref="R142:R171" si="287">_xlfn.POISSON.DIST(0,K142,FALSE) * _xlfn.POISSON.DIST(2,L142,FALSE)</f>
        <v>3.4879136297828198E-2</v>
      </c>
      <c r="S142" s="5">
        <f t="shared" ref="S142:S171" si="288">_xlfn.POISSON.DIST(2,K142,FALSE) * _xlfn.POISSON.DIST(2,L142,FALSE)</f>
        <v>5.4404541979482357E-2</v>
      </c>
      <c r="T142" s="5">
        <f t="shared" ref="T142:T171" si="289">_xlfn.POISSON.DIST(2,K142,FALSE) * _xlfn.POISSON.DIST(1,L142,FALSE)</f>
        <v>9.749708246324873E-2</v>
      </c>
      <c r="U142" s="5">
        <f t="shared" ref="U142:U171" si="290">_xlfn.POISSON.DIST(1,K142,FALSE) * _xlfn.POISSON.DIST(2,L142,FALSE)</f>
        <v>6.1604925694676071E-2</v>
      </c>
      <c r="V142" s="5">
        <f t="shared" ref="V142:V171" si="291">_xlfn.POISSON.DIST(3,K142,FALSE) * _xlfn.POISSON.DIST(3,L142,FALSE)</f>
        <v>1.1915599543946213E-2</v>
      </c>
      <c r="W142" s="5">
        <f t="shared" ref="W142:W171" si="292">_xlfn.POISSON.DIST(3,K142,FALSE) * _xlfn.POISSON.DIST(0,L142,FALSE)</f>
        <v>5.1433555470099951E-2</v>
      </c>
      <c r="X142" s="5">
        <f t="shared" ref="X142:X171" si="293">_xlfn.POISSON.DIST(3,K142,FALSE) * _xlfn.POISSON.DIST(1,L142,FALSE)</f>
        <v>5.7401082309962818E-2</v>
      </c>
      <c r="Y142" s="5">
        <f t="shared" ref="Y142:Y171" si="294">_xlfn.POISSON.DIST(3,K142,FALSE) * _xlfn.POISSON.DIST(2,L142,FALSE)</f>
        <v>3.2030492741946977E-2</v>
      </c>
      <c r="Z142" s="5">
        <f t="shared" ref="Z142:Z171" si="295">_xlfn.POISSON.DIST(0,K142,FALSE) * _xlfn.POISSON.DIST(3,L142,FALSE)</f>
        <v>1.2975317735882475E-2</v>
      </c>
      <c r="AA142" s="5">
        <f t="shared" ref="AA142:AA171" si="296">_xlfn.POISSON.DIST(1,K142,FALSE) * _xlfn.POISSON.DIST(3,L142,FALSE)</f>
        <v>2.2917525197825063E-2</v>
      </c>
      <c r="AB142" s="5">
        <f t="shared" ref="AB142:AB171" si="297">_xlfn.POISSON.DIST(2,K142,FALSE) * _xlfn.POISSON.DIST(3,L142,FALSE)</f>
        <v>2.0238924852703278E-2</v>
      </c>
      <c r="AC142" s="5">
        <f t="shared" ref="AC142:AC171" si="298">_xlfn.POISSON.DIST(4,K142,FALSE) * _xlfn.POISSON.DIST(4,L142,FALSE)</f>
        <v>1.4679767142731514E-3</v>
      </c>
      <c r="AD142" s="5">
        <f t="shared" ref="AD142:AD171" si="299">_xlfn.POISSON.DIST(4,K142,FALSE) * _xlfn.POISSON.DIST(0,L142,FALSE)</f>
        <v>2.2711000753377331E-2</v>
      </c>
      <c r="AE142" s="5">
        <f t="shared" ref="AE142:AE171" si="300">_xlfn.POISSON.DIST(4,K142,FALSE) * _xlfn.POISSON.DIST(1,L142,FALSE)</f>
        <v>2.5346021904787179E-2</v>
      </c>
      <c r="AF142" s="5">
        <f t="shared" ref="AF142:AF171" si="301">_xlfn.POISSON.DIST(4,K142,FALSE) * _xlfn.POISSON.DIST(2,L142,FALSE)</f>
        <v>1.4143384375134104E-2</v>
      </c>
      <c r="AG142" s="5">
        <f t="shared" ref="AG142:AG171" si="302">_xlfn.POISSON.DIST(4,K142,FALSE) * _xlfn.POISSON.DIST(3,L142,FALSE)</f>
        <v>5.2614521346248892E-3</v>
      </c>
      <c r="AH142" s="5">
        <f t="shared" ref="AH142:AH171" si="303">_xlfn.POISSON.DIST(0,K142,FALSE) * _xlfn.POISSON.DIST(4,L142,FALSE)</f>
        <v>3.6201915002176247E-3</v>
      </c>
      <c r="AI142" s="5">
        <f t="shared" ref="AI142:AI171" si="304">_xlfn.POISSON.DIST(1,K142,FALSE) * _xlfn.POISSON.DIST(4,L142,FALSE)</f>
        <v>6.3941270353443779E-3</v>
      </c>
      <c r="AJ142" s="5">
        <f t="shared" ref="AJ142:AJ171" si="305">_xlfn.POISSON.DIST(2,K142,FALSE) * _xlfn.POISSON.DIST(4,L142,FALSE)</f>
        <v>5.6467814674533287E-3</v>
      </c>
      <c r="AK142" s="5">
        <f t="shared" ref="AK142:AK171" si="306">_xlfn.POISSON.DIST(3,K142,FALSE) * _xlfn.POISSON.DIST(4,L142,FALSE)</f>
        <v>3.3245237663582562E-3</v>
      </c>
      <c r="AL142" s="5">
        <f t="shared" ref="AL142:AL171" si="307">_xlfn.POISSON.DIST(5,K142,FALSE) * _xlfn.POISSON.DIST(5,L142,FALSE)</f>
        <v>1.1574504500997121E-4</v>
      </c>
      <c r="AM142" s="5">
        <f t="shared" ref="AM142:AM171" si="308">_xlfn.POISSON.DIST(5,K142,FALSE) * _xlfn.POISSON.DIST(0,L142,FALSE)</f>
        <v>8.0226155941290379E-3</v>
      </c>
      <c r="AN142" s="5">
        <f t="shared" ref="AN142:AN171" si="309">_xlfn.POISSON.DIST(5,K142,FALSE) * _xlfn.POISSON.DIST(1,L142,FALSE)</f>
        <v>8.9534315458222654E-3</v>
      </c>
      <c r="AO142" s="5">
        <f t="shared" ref="AO142:AO171" si="310">_xlfn.POISSON.DIST(5,K142,FALSE) * _xlfn.POISSON.DIST(2,L142,FALSE)</f>
        <v>4.9961222437473743E-3</v>
      </c>
      <c r="AP142" s="5">
        <f t="shared" ref="AP142:AP171" si="311">_xlfn.POISSON.DIST(5,K142,FALSE) * _xlfn.POISSON.DIST(3,L142,FALSE)</f>
        <v>1.8585974436519735E-3</v>
      </c>
      <c r="AQ142" s="5">
        <f t="shared" ref="AQ142:AQ171" si="312">_xlfn.POISSON.DIST(5,K142,FALSE) * _xlfn.POISSON.DIST(4,L142,FALSE)</f>
        <v>5.1855983836356242E-4</v>
      </c>
      <c r="AR142" s="5">
        <f t="shared" ref="AR142:AR171" si="313">_xlfn.POISSON.DIST(0,K142,FALSE) * _xlfn.POISSON.DIST(5,L142,FALSE)</f>
        <v>8.0804411976777442E-4</v>
      </c>
      <c r="AS142" s="5">
        <f t="shared" ref="AS142:AS171" si="314">_xlfn.POISSON.DIST(1,K142,FALSE) * _xlfn.POISSON.DIST(5,L142,FALSE)</f>
        <v>1.427199846098634E-3</v>
      </c>
      <c r="AT142" s="5">
        <f t="shared" ref="AT142:AT171" si="315">_xlfn.POISSON.DIST(2,K142,FALSE) * _xlfn.POISSON.DIST(5,L142,FALSE)</f>
        <v>1.2603887280866262E-3</v>
      </c>
      <c r="AU142" s="5">
        <f t="shared" ref="AU142:AU171" si="316">_xlfn.POISSON.DIST(3,K142,FALSE) * _xlfn.POISSON.DIST(5,L142,FALSE)</f>
        <v>7.4204966236524094E-4</v>
      </c>
      <c r="AV142" s="5">
        <f t="shared" ref="AV142:AV171" si="317">_xlfn.POISSON.DIST(4,K142,FALSE) * _xlfn.POISSON.DIST(5,L142,FALSE)</f>
        <v>3.2765944891399577E-4</v>
      </c>
      <c r="AW142" s="5">
        <f t="shared" ref="AW142:AW171" si="318">_xlfn.POISSON.DIST(6,K142,FALSE) * _xlfn.POISSON.DIST(6,L142,FALSE)</f>
        <v>6.3375756662696171E-6</v>
      </c>
      <c r="AX142" s="5">
        <f t="shared" ref="AX142:AX171" si="319">_xlfn.POISSON.DIST(6,K142,FALSE) * _xlfn.POISSON.DIST(0,L142,FALSE)</f>
        <v>2.3616440944957454E-3</v>
      </c>
      <c r="AY142" s="5">
        <f t="shared" ref="AY142:AY171" si="320">_xlfn.POISSON.DIST(6,K142,FALSE) * _xlfn.POISSON.DIST(1,L142,FALSE)</f>
        <v>2.6356514889155193E-3</v>
      </c>
      <c r="AZ142" s="5">
        <f t="shared" ref="AZ142:AZ171" si="321">_xlfn.POISSON.DIST(6,K142,FALSE) * _xlfn.POISSON.DIST(2,L142,FALSE)</f>
        <v>1.4707251586327267E-3</v>
      </c>
      <c r="BA142" s="5">
        <f t="shared" ref="BA142:BA171" si="322">_xlfn.POISSON.DIST(6,K142,FALSE) * _xlfn.POISSON.DIST(3,L142,FALSE)</f>
        <v>5.4712152481264356E-4</v>
      </c>
      <c r="BB142" s="5">
        <f t="shared" ref="BB142:BB171" si="323">_xlfn.POISSON.DIST(6,K142,FALSE) * _xlfn.POISSON.DIST(4,L142,FALSE)</f>
        <v>1.526501881518764E-4</v>
      </c>
      <c r="BC142" s="5">
        <f t="shared" ref="BC142:BC171" si="324">_xlfn.POISSON.DIST(6,K142,FALSE) * _xlfn.POISSON.DIST(5,L142,FALSE)</f>
        <v>3.4072254716401923E-5</v>
      </c>
      <c r="BD142" s="5">
        <f t="shared" ref="BD142:BD171" si="325">_xlfn.POISSON.DIST(0,K142,FALSE) * _xlfn.POISSON.DIST(6,L142,FALSE)</f>
        <v>1.50299438453285E-4</v>
      </c>
      <c r="BE142" s="5">
        <f t="shared" ref="BE142:BE171" si="326">_xlfn.POISSON.DIST(1,K142,FALSE) * _xlfn.POISSON.DIST(6,L142,FALSE)</f>
        <v>2.654648801737301E-4</v>
      </c>
      <c r="BF142" s="5">
        <f t="shared" ref="BF142:BF171" si="327">_xlfn.POISSON.DIST(2,K142,FALSE) * _xlfn.POISSON.DIST(6,L142,FALSE)</f>
        <v>2.3443734497902461E-4</v>
      </c>
      <c r="BG142" s="5">
        <f t="shared" ref="BG142:BG171" si="328">_xlfn.POISSON.DIST(3,K142,FALSE) * _xlfn.POISSON.DIST(6,L142,FALSE)</f>
        <v>1.3802420539858415E-4</v>
      </c>
      <c r="BH142" s="5">
        <f t="shared" ref="BH142:BH171" si="329">_xlfn.POISSON.DIST(4,K142,FALSE) * _xlfn.POISSON.DIST(6,L142,FALSE)</f>
        <v>6.094596813579881E-5</v>
      </c>
      <c r="BI142" s="5">
        <f t="shared" ref="BI142:BI171" si="330">_xlfn.POISSON.DIST(5,K142,FALSE) * _xlfn.POISSON.DIST(6,L142,FALSE)</f>
        <v>2.1529041352034667E-5</v>
      </c>
      <c r="BJ142" s="8">
        <f t="shared" ref="BJ142:BJ171" si="331">SUM(N142,Q142,T142,W142,X142,Y142,AD142,AE142,AF142,AG142,AM142,AN142,AO142,AP142,AQ142,AX142,AY142,AZ142,BA142,BB142,BC142)</f>
        <v>0.52365960947193335</v>
      </c>
      <c r="BK142" s="8">
        <f t="shared" ref="BK142:BK171" si="332">SUM(M142,P142,S142,V142,AC142,AL142,AY142)</f>
        <v>0.23694805069285058</v>
      </c>
      <c r="BL142" s="8">
        <f t="shared" ref="BL142:BL171" si="333">SUM(O142,R142,U142,AA142,AB142,AH142,AI142,AJ142,AK142,AR142,AS142,AT142,AU142,AV142,BD142,BE142,BF142,BG142,BH142,BI142)</f>
        <v>0.22656824699972611</v>
      </c>
      <c r="BM142" s="8">
        <f t="shared" ref="BM142:BM171" si="334">SUM(S142:BI142)</f>
        <v>0.54744382432118455</v>
      </c>
      <c r="BN142" s="8">
        <f t="shared" ref="BN142:BN171" si="335">SUM(M142:R142)</f>
        <v>0.45007808666595883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1.66</v>
      </c>
      <c r="F143">
        <f>VLOOKUP(B143,home!$B$2:$E$405,3,FALSE)</f>
        <v>0.72</v>
      </c>
      <c r="G143">
        <f>VLOOKUP(C143,away!$B$2:$E$405,4,FALSE)</f>
        <v>1.2</v>
      </c>
      <c r="H143">
        <f>VLOOKUP(A143,away!$A$2:$E$405,3,FALSE)</f>
        <v>1.46</v>
      </c>
      <c r="I143">
        <f>VLOOKUP(C143,away!$B$2:$E$405,3,FALSE)</f>
        <v>0.84</v>
      </c>
      <c r="J143">
        <f>VLOOKUP(B143,home!$B$2:$E$405,4,FALSE)</f>
        <v>1.1000000000000001</v>
      </c>
      <c r="K143" s="3">
        <f t="shared" si="280"/>
        <v>1.4342399999999997</v>
      </c>
      <c r="L143" s="3">
        <f t="shared" si="281"/>
        <v>1.34904</v>
      </c>
      <c r="M143" s="5">
        <f t="shared" si="282"/>
        <v>6.1835354426133957E-2</v>
      </c>
      <c r="N143" s="5">
        <f t="shared" si="283"/>
        <v>8.8686738732138351E-2</v>
      </c>
      <c r="O143" s="5">
        <f t="shared" si="284"/>
        <v>8.3418366535031749E-2</v>
      </c>
      <c r="P143" s="5">
        <f t="shared" si="285"/>
        <v>0.11964195801920391</v>
      </c>
      <c r="Q143" s="5">
        <f t="shared" si="286"/>
        <v>6.3599034079591055E-2</v>
      </c>
      <c r="R143" s="5">
        <f t="shared" si="287"/>
        <v>5.6267356595209629E-2</v>
      </c>
      <c r="S143" s="5">
        <f t="shared" si="288"/>
        <v>5.7872224763295115E-2</v>
      </c>
      <c r="T143" s="5">
        <f t="shared" si="289"/>
        <v>8.5797640934731509E-2</v>
      </c>
      <c r="U143" s="5">
        <f t="shared" si="290"/>
        <v>8.0700893523113451E-2</v>
      </c>
      <c r="V143" s="5">
        <f t="shared" si="291"/>
        <v>1.2441545329647507E-2</v>
      </c>
      <c r="W143" s="5">
        <f t="shared" si="292"/>
        <v>3.0405426212770887E-2</v>
      </c>
      <c r="X143" s="5">
        <f t="shared" si="293"/>
        <v>4.1018136178076432E-2</v>
      </c>
      <c r="Y143" s="5">
        <f t="shared" si="294"/>
        <v>2.7667553214836126E-2</v>
      </c>
      <c r="Z143" s="5">
        <f t="shared" si="295"/>
        <v>2.5302304913733864E-2</v>
      </c>
      <c r="AA143" s="5">
        <f t="shared" si="296"/>
        <v>3.628957779947365E-2</v>
      </c>
      <c r="AB143" s="5">
        <f t="shared" si="297"/>
        <v>2.6023982031558545E-2</v>
      </c>
      <c r="AC143" s="5">
        <f t="shared" si="298"/>
        <v>1.5045305168035485E-3</v>
      </c>
      <c r="AD143" s="5">
        <f t="shared" si="299"/>
        <v>1.0902169622851128E-2</v>
      </c>
      <c r="AE143" s="5">
        <f t="shared" si="300"/>
        <v>1.4707462908011086E-2</v>
      </c>
      <c r="AF143" s="5">
        <f t="shared" si="301"/>
        <v>9.9204778807116412E-3</v>
      </c>
      <c r="AG143" s="5">
        <f t="shared" si="302"/>
        <v>4.4610404933984101E-3</v>
      </c>
      <c r="AH143" s="5">
        <f t="shared" si="303"/>
        <v>8.5334553552058861E-3</v>
      </c>
      <c r="AI143" s="5">
        <f t="shared" si="304"/>
        <v>1.2239023008650488E-2</v>
      </c>
      <c r="AJ143" s="5">
        <f t="shared" si="305"/>
        <v>8.7768481799634385E-3</v>
      </c>
      <c r="AK143" s="5">
        <f t="shared" si="306"/>
        <v>4.1960355778769198E-3</v>
      </c>
      <c r="AL143" s="5">
        <f t="shared" si="307"/>
        <v>1.1644146207331786E-4</v>
      </c>
      <c r="AM143" s="5">
        <f t="shared" si="308"/>
        <v>3.1272655519755986E-3</v>
      </c>
      <c r="AN143" s="5">
        <f t="shared" si="309"/>
        <v>4.2188063202371617E-3</v>
      </c>
      <c r="AO143" s="5">
        <f t="shared" si="310"/>
        <v>2.8456692391263709E-3</v>
      </c>
      <c r="AP143" s="5">
        <f t="shared" si="311"/>
        <v>1.2796405434503464E-3</v>
      </c>
      <c r="AQ143" s="5">
        <f t="shared" si="312"/>
        <v>4.3157156968406398E-4</v>
      </c>
      <c r="AR143" s="5">
        <f t="shared" si="313"/>
        <v>2.3023945224773883E-3</v>
      </c>
      <c r="AS143" s="5">
        <f t="shared" si="314"/>
        <v>3.3021863199179688E-3</v>
      </c>
      <c r="AT143" s="5">
        <f t="shared" si="315"/>
        <v>2.3680638537395739E-3</v>
      </c>
      <c r="AU143" s="5">
        <f t="shared" si="316"/>
        <v>1.1321239671958153E-3</v>
      </c>
      <c r="AV143" s="5">
        <f t="shared" si="317"/>
        <v>4.0593436967773151E-4</v>
      </c>
      <c r="AW143" s="5">
        <f t="shared" si="318"/>
        <v>6.258234129416288E-6</v>
      </c>
      <c r="AX143" s="5">
        <f t="shared" si="319"/>
        <v>7.4754155754424743E-4</v>
      </c>
      <c r="AY143" s="5">
        <f t="shared" si="320"/>
        <v>1.0084634627894916E-3</v>
      </c>
      <c r="AZ143" s="5">
        <f t="shared" si="321"/>
        <v>6.8022877492076802E-4</v>
      </c>
      <c r="BA143" s="5">
        <f t="shared" si="322"/>
        <v>3.0588527550637096E-4</v>
      </c>
      <c r="BB143" s="5">
        <f t="shared" si="323"/>
        <v>1.031628680172787E-4</v>
      </c>
      <c r="BC143" s="5">
        <f t="shared" si="324"/>
        <v>2.7834167094005914E-5</v>
      </c>
      <c r="BD143" s="5">
        <f t="shared" si="325"/>
        <v>5.1767038443381586E-4</v>
      </c>
      <c r="BE143" s="5">
        <f t="shared" si="326"/>
        <v>7.4246357217035586E-4</v>
      </c>
      <c r="BF143" s="5">
        <f t="shared" si="327"/>
        <v>5.3243547687480564E-4</v>
      </c>
      <c r="BG143" s="5">
        <f t="shared" si="328"/>
        <v>2.5454675278430703E-4</v>
      </c>
      <c r="BH143" s="5">
        <f t="shared" si="329"/>
        <v>9.1270283678341138E-5</v>
      </c>
      <c r="BI143" s="5">
        <f t="shared" si="330"/>
        <v>2.6180698332564779E-5</v>
      </c>
      <c r="BJ143" s="8">
        <f t="shared" si="331"/>
        <v>0.3919417495874622</v>
      </c>
      <c r="BK143" s="8">
        <f t="shared" si="332"/>
        <v>0.25442051797994686</v>
      </c>
      <c r="BL143" s="8">
        <f t="shared" si="333"/>
        <v>0.32812080880736633</v>
      </c>
      <c r="BM143" s="8">
        <f t="shared" si="334"/>
        <v>0.5253343676725406</v>
      </c>
      <c r="BN143" s="8">
        <f t="shared" si="335"/>
        <v>0.47344880838730868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1.66</v>
      </c>
      <c r="F144">
        <f>VLOOKUP(B144,home!$B$2:$E$405,3,FALSE)</f>
        <v>1.08</v>
      </c>
      <c r="G144">
        <f>VLOOKUP(C144,away!$B$2:$E$405,4,FALSE)</f>
        <v>1</v>
      </c>
      <c r="H144">
        <f>VLOOKUP(A144,away!$A$2:$E$405,3,FALSE)</f>
        <v>1.46</v>
      </c>
      <c r="I144">
        <f>VLOOKUP(C144,away!$B$2:$E$405,3,FALSE)</f>
        <v>1</v>
      </c>
      <c r="J144">
        <f>VLOOKUP(B144,home!$B$2:$E$405,4,FALSE)</f>
        <v>0.41</v>
      </c>
      <c r="K144" s="3">
        <f t="shared" si="280"/>
        <v>1.7927999999999999</v>
      </c>
      <c r="L144" s="3">
        <f t="shared" si="281"/>
        <v>0.59859999999999991</v>
      </c>
      <c r="M144" s="5">
        <f t="shared" si="282"/>
        <v>9.15014920752759E-2</v>
      </c>
      <c r="N144" s="5">
        <f t="shared" si="283"/>
        <v>0.16404387499255463</v>
      </c>
      <c r="O144" s="5">
        <f t="shared" si="284"/>
        <v>5.4772793156260144E-2</v>
      </c>
      <c r="P144" s="5">
        <f t="shared" si="285"/>
        <v>9.8196663570543186E-2</v>
      </c>
      <c r="Q144" s="5">
        <f t="shared" si="286"/>
        <v>0.14704892954332599</v>
      </c>
      <c r="R144" s="5">
        <f t="shared" si="287"/>
        <v>1.6393496991668657E-2</v>
      </c>
      <c r="S144" s="5">
        <f t="shared" si="288"/>
        <v>2.6345430324933229E-2</v>
      </c>
      <c r="T144" s="5">
        <f t="shared" si="289"/>
        <v>8.8023489224634932E-2</v>
      </c>
      <c r="U144" s="5">
        <f t="shared" si="290"/>
        <v>2.9390261406663568E-2</v>
      </c>
      <c r="V144" s="5">
        <f t="shared" si="291"/>
        <v>3.1414586188270011E-3</v>
      </c>
      <c r="W144" s="5">
        <f t="shared" si="292"/>
        <v>8.7876440295091604E-2</v>
      </c>
      <c r="X144" s="5">
        <f t="shared" si="293"/>
        <v>5.2602837160641826E-2</v>
      </c>
      <c r="Y144" s="5">
        <f t="shared" si="294"/>
        <v>1.5744029162180095E-2</v>
      </c>
      <c r="Z144" s="5">
        <f t="shared" si="295"/>
        <v>3.2710490997376195E-3</v>
      </c>
      <c r="AA144" s="5">
        <f t="shared" si="296"/>
        <v>5.864336826009604E-3</v>
      </c>
      <c r="AB144" s="5">
        <f t="shared" si="297"/>
        <v>5.2567915308350099E-3</v>
      </c>
      <c r="AC144" s="5">
        <f t="shared" si="298"/>
        <v>2.1070746233020399E-4</v>
      </c>
      <c r="AD144" s="5">
        <f t="shared" si="299"/>
        <v>3.9386220540260086E-2</v>
      </c>
      <c r="AE144" s="5">
        <f t="shared" si="300"/>
        <v>2.3576591615399684E-2</v>
      </c>
      <c r="AF144" s="5">
        <f t="shared" si="301"/>
        <v>7.0564738704891241E-3</v>
      </c>
      <c r="AG144" s="5">
        <f t="shared" si="302"/>
        <v>1.4080017529582631E-3</v>
      </c>
      <c r="AH144" s="5">
        <f t="shared" si="303"/>
        <v>4.8951249777573458E-4</v>
      </c>
      <c r="AI144" s="5">
        <f t="shared" si="304"/>
        <v>8.7759800601233695E-4</v>
      </c>
      <c r="AJ144" s="5">
        <f t="shared" si="305"/>
        <v>7.8667885258945896E-4</v>
      </c>
      <c r="AK144" s="5">
        <f t="shared" si="306"/>
        <v>4.7011928230746063E-4</v>
      </c>
      <c r="AL144" s="5">
        <f t="shared" si="307"/>
        <v>9.0449977682200898E-6</v>
      </c>
      <c r="AM144" s="5">
        <f t="shared" si="308"/>
        <v>1.4122323236915665E-2</v>
      </c>
      <c r="AN144" s="5">
        <f t="shared" si="309"/>
        <v>8.4536226896177163E-3</v>
      </c>
      <c r="AO144" s="5">
        <f t="shared" si="310"/>
        <v>2.5301692710025816E-3</v>
      </c>
      <c r="AP144" s="5">
        <f t="shared" si="311"/>
        <v>5.0485310854071514E-4</v>
      </c>
      <c r="AQ144" s="5">
        <f t="shared" si="312"/>
        <v>7.5551267693117993E-5</v>
      </c>
      <c r="AR144" s="5">
        <f t="shared" si="313"/>
        <v>5.8604436233710969E-5</v>
      </c>
      <c r="AS144" s="5">
        <f t="shared" si="314"/>
        <v>1.0506603327979702E-4</v>
      </c>
      <c r="AT144" s="5">
        <f t="shared" si="315"/>
        <v>9.4181192232010066E-5</v>
      </c>
      <c r="AU144" s="5">
        <f t="shared" si="316"/>
        <v>5.6282680477849207E-5</v>
      </c>
      <c r="AV144" s="5">
        <f t="shared" si="317"/>
        <v>2.5225897390172033E-5</v>
      </c>
      <c r="AW144" s="5">
        <f t="shared" si="318"/>
        <v>2.6963391607001524E-7</v>
      </c>
      <c r="AX144" s="5">
        <f t="shared" si="319"/>
        <v>4.219750183190393E-3</v>
      </c>
      <c r="AY144" s="5">
        <f t="shared" si="320"/>
        <v>2.5259424596577686E-3</v>
      </c>
      <c r="AZ144" s="5">
        <f t="shared" si="321"/>
        <v>7.5601457817556998E-4</v>
      </c>
      <c r="BA144" s="5">
        <f t="shared" si="322"/>
        <v>1.5085010883196539E-4</v>
      </c>
      <c r="BB144" s="5">
        <f t="shared" si="323"/>
        <v>2.2574718786703614E-5</v>
      </c>
      <c r="BC144" s="5">
        <f t="shared" si="324"/>
        <v>2.7026453331441576E-6</v>
      </c>
      <c r="BD144" s="5">
        <f t="shared" si="325"/>
        <v>5.8467692549165601E-6</v>
      </c>
      <c r="BE144" s="5">
        <f t="shared" si="326"/>
        <v>1.0482087920214407E-5</v>
      </c>
      <c r="BF144" s="5">
        <f t="shared" si="327"/>
        <v>9.3961436116801967E-6</v>
      </c>
      <c r="BG144" s="5">
        <f t="shared" si="328"/>
        <v>5.6151354223400852E-6</v>
      </c>
      <c r="BH144" s="5">
        <f t="shared" si="329"/>
        <v>2.516703696292828E-6</v>
      </c>
      <c r="BI144" s="5">
        <f t="shared" si="330"/>
        <v>9.0238927734275696E-7</v>
      </c>
      <c r="BJ144" s="8">
        <f t="shared" si="331"/>
        <v>0.66013124242528176</v>
      </c>
      <c r="BK144" s="8">
        <f t="shared" si="332"/>
        <v>0.22193073950933551</v>
      </c>
      <c r="BL144" s="8">
        <f t="shared" si="333"/>
        <v>0.11467570801891828</v>
      </c>
      <c r="BM144" s="8">
        <f t="shared" si="334"/>
        <v>0.42552581589790284</v>
      </c>
      <c r="BN144" s="8">
        <f t="shared" si="335"/>
        <v>0.57195725032962852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1.60606060606061</v>
      </c>
      <c r="F150">
        <f>VLOOKUP(B150,home!$B$2:$E$405,3,FALSE)</f>
        <v>0.73</v>
      </c>
      <c r="G150">
        <f>VLOOKUP(C150,away!$B$2:$E$405,4,FALSE)</f>
        <v>0.93</v>
      </c>
      <c r="H150">
        <f>VLOOKUP(A150,away!$A$2:$E$405,3,FALSE)</f>
        <v>1.4242424242424201</v>
      </c>
      <c r="I150">
        <f>VLOOKUP(C150,away!$B$2:$E$405,3,FALSE)</f>
        <v>1.25</v>
      </c>
      <c r="J150">
        <f>VLOOKUP(B150,home!$B$2:$E$405,4,FALSE)</f>
        <v>1.29</v>
      </c>
      <c r="K150" s="3">
        <f t="shared" si="280"/>
        <v>1.0903545454545482</v>
      </c>
      <c r="L150" s="3">
        <f t="shared" si="281"/>
        <v>2.2965909090909027</v>
      </c>
      <c r="M150" s="5">
        <f t="shared" si="282"/>
        <v>3.3811799000768042E-2</v>
      </c>
      <c r="N150" s="5">
        <f t="shared" si="283"/>
        <v>3.686684873048298E-2</v>
      </c>
      <c r="O150" s="5">
        <f t="shared" si="284"/>
        <v>7.7651870205172752E-2</v>
      </c>
      <c r="P150" s="5">
        <f t="shared" si="285"/>
        <v>8.4668069641256713E-2</v>
      </c>
      <c r="Q150" s="5">
        <f t="shared" si="286"/>
        <v>2.009896804493368E-2</v>
      </c>
      <c r="R150" s="5">
        <f t="shared" si="287"/>
        <v>8.9167289593553231E-2</v>
      </c>
      <c r="S150" s="5">
        <f t="shared" si="288"/>
        <v>5.3004293091694549E-2</v>
      </c>
      <c r="T150" s="5">
        <f t="shared" si="289"/>
        <v>4.6159107294103247E-2</v>
      </c>
      <c r="U150" s="5">
        <f t="shared" si="290"/>
        <v>9.7223959514192798E-2</v>
      </c>
      <c r="V150" s="5">
        <f t="shared" si="291"/>
        <v>1.4747551352549498E-2</v>
      </c>
      <c r="W150" s="5">
        <f t="shared" si="292"/>
        <v>7.3050003889130518E-3</v>
      </c>
      <c r="X150" s="5">
        <f t="shared" si="293"/>
        <v>1.6776597484083222E-2</v>
      </c>
      <c r="Y150" s="5">
        <f t="shared" si="294"/>
        <v>1.9264490633711419E-2</v>
      </c>
      <c r="Z150" s="5">
        <f t="shared" si="295"/>
        <v>6.8260262222943416E-2</v>
      </c>
      <c r="AA150" s="5">
        <f t="shared" si="296"/>
        <v>7.442788718870573E-2</v>
      </c>
      <c r="AB150" s="5">
        <f t="shared" si="297"/>
        <v>4.0576392552391816E-2</v>
      </c>
      <c r="AC150" s="5">
        <f t="shared" si="298"/>
        <v>2.3080824258406574E-3</v>
      </c>
      <c r="AD150" s="5">
        <f t="shared" si="299"/>
        <v>1.991260094649647E-3</v>
      </c>
      <c r="AE150" s="5">
        <f t="shared" si="300"/>
        <v>4.5731098310078698E-3</v>
      </c>
      <c r="AF150" s="5">
        <f t="shared" si="301"/>
        <v>5.251281232083454E-3</v>
      </c>
      <c r="AG150" s="5">
        <f t="shared" si="302"/>
        <v>4.0200149128941784E-3</v>
      </c>
      <c r="AH150" s="5">
        <f t="shared" si="303"/>
        <v>3.919147441834326E-2</v>
      </c>
      <c r="AI150" s="5">
        <f t="shared" si="304"/>
        <v>4.2732602275106217E-2</v>
      </c>
      <c r="AJ150" s="5">
        <f t="shared" si="305"/>
        <v>2.3296843564881715E-2</v>
      </c>
      <c r="AK150" s="5">
        <f t="shared" si="306"/>
        <v>8.4672730919041067E-3</v>
      </c>
      <c r="AL150" s="5">
        <f t="shared" si="307"/>
        <v>2.3118661454765959E-4</v>
      </c>
      <c r="AM150" s="5">
        <f t="shared" si="308"/>
        <v>4.3423589907669937E-4</v>
      </c>
      <c r="AN150" s="5">
        <f t="shared" si="309"/>
        <v>9.9726221822046238E-4</v>
      </c>
      <c r="AO150" s="5">
        <f t="shared" si="310"/>
        <v>1.1451516721724712E-3</v>
      </c>
      <c r="AP150" s="5">
        <f t="shared" si="311"/>
        <v>8.7664830661384765E-4</v>
      </c>
      <c r="AQ150" s="5">
        <f t="shared" si="312"/>
        <v>5.0332563285982433E-4</v>
      </c>
      <c r="AR150" s="5">
        <f t="shared" si="313"/>
        <v>1.8001356772607165E-2</v>
      </c>
      <c r="AS150" s="5">
        <f t="shared" si="314"/>
        <v>1.9627861181361238E-2</v>
      </c>
      <c r="AT150" s="5">
        <f t="shared" si="315"/>
        <v>1.0700663828324051E-2</v>
      </c>
      <c r="AU150" s="5">
        <f t="shared" si="316"/>
        <v>3.8891724815313992E-3</v>
      </c>
      <c r="AV150" s="5">
        <f t="shared" si="317"/>
        <v>1.0601442233236264E-3</v>
      </c>
      <c r="AW150" s="5">
        <f t="shared" si="318"/>
        <v>1.6080944915940742E-5</v>
      </c>
      <c r="AX150" s="5">
        <f t="shared" si="319"/>
        <v>7.8911847726303587E-5</v>
      </c>
      <c r="AY150" s="5">
        <f t="shared" si="320"/>
        <v>1.8122823210779446E-4</v>
      </c>
      <c r="AZ150" s="5">
        <f t="shared" si="321"/>
        <v>2.081035551646884E-4</v>
      </c>
      <c r="BA150" s="5">
        <f t="shared" si="322"/>
        <v>1.5930957764690687E-4</v>
      </c>
      <c r="BB150" s="5">
        <f t="shared" si="323"/>
        <v>9.1467231938749413E-5</v>
      </c>
      <c r="BC150" s="5">
        <f t="shared" si="324"/>
        <v>4.2012562670048199E-5</v>
      </c>
      <c r="BD150" s="5">
        <f t="shared" si="325"/>
        <v>6.8902920525452565E-3</v>
      </c>
      <c r="BE150" s="5">
        <f t="shared" si="326"/>
        <v>7.5128612590020689E-3</v>
      </c>
      <c r="BF150" s="5">
        <f t="shared" si="327"/>
        <v>4.095841211561143E-3</v>
      </c>
      <c r="BG150" s="5">
        <f t="shared" si="328"/>
        <v>1.4886396941619186E-3</v>
      </c>
      <c r="BH150" s="5">
        <f t="shared" si="329"/>
        <v>4.0578626426837909E-4</v>
      </c>
      <c r="BI150" s="5">
        <f t="shared" si="330"/>
        <v>8.8490179545609555E-5</v>
      </c>
      <c r="BJ150" s="8">
        <f t="shared" si="331"/>
        <v>0.16702433538306052</v>
      </c>
      <c r="BK150" s="8">
        <f t="shared" si="332"/>
        <v>0.18895221035876489</v>
      </c>
      <c r="BL150" s="8">
        <f t="shared" si="333"/>
        <v>0.56649670155248344</v>
      </c>
      <c r="BM150" s="8">
        <f t="shared" si="334"/>
        <v>0.64830351701389288</v>
      </c>
      <c r="BN150" s="8">
        <f t="shared" si="335"/>
        <v>0.3422648452161674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1.60606060606061</v>
      </c>
      <c r="F151">
        <f>VLOOKUP(B151,home!$B$2:$E$405,3,FALSE)</f>
        <v>0.62</v>
      </c>
      <c r="G151">
        <f>VLOOKUP(C151,away!$B$2:$E$405,4,FALSE)</f>
        <v>0.87</v>
      </c>
      <c r="H151">
        <f>VLOOKUP(A151,away!$A$2:$E$405,3,FALSE)</f>
        <v>1.4242424242424201</v>
      </c>
      <c r="I151">
        <f>VLOOKUP(C151,away!$B$2:$E$405,3,FALSE)</f>
        <v>1.37</v>
      </c>
      <c r="J151">
        <f>VLOOKUP(B151,home!$B$2:$E$405,4,FALSE)</f>
        <v>0.98</v>
      </c>
      <c r="K151" s="3">
        <f t="shared" si="280"/>
        <v>0.86630909090909303</v>
      </c>
      <c r="L151" s="3">
        <f t="shared" si="281"/>
        <v>1.9121878787878732</v>
      </c>
      <c r="M151" s="5">
        <f t="shared" si="282"/>
        <v>6.2131823244622096E-2</v>
      </c>
      <c r="N151" s="5">
        <f t="shared" si="283"/>
        <v>5.3825363311573018E-2</v>
      </c>
      <c r="O151" s="5">
        <f t="shared" si="284"/>
        <v>0.11880771929535701</v>
      </c>
      <c r="P151" s="5">
        <f t="shared" si="285"/>
        <v>0.10292420729574342</v>
      </c>
      <c r="Q151" s="5">
        <f t="shared" si="286"/>
        <v>2.3314700779150231E-2</v>
      </c>
      <c r="R151" s="5">
        <f t="shared" si="287"/>
        <v>0.11359134037150691</v>
      </c>
      <c r="S151" s="5">
        <f t="shared" si="288"/>
        <v>4.2624664359797657E-2</v>
      </c>
      <c r="T151" s="5">
        <f t="shared" si="289"/>
        <v>4.458208822745726E-2</v>
      </c>
      <c r="U151" s="5">
        <f t="shared" si="290"/>
        <v>9.8405210812385499E-2</v>
      </c>
      <c r="V151" s="5">
        <f t="shared" si="291"/>
        <v>7.8455229209579251E-3</v>
      </c>
      <c r="W151" s="5">
        <f t="shared" si="292"/>
        <v>6.7325790789343892E-3</v>
      </c>
      <c r="X151" s="5">
        <f t="shared" si="293"/>
        <v>1.2873956107719162E-2</v>
      </c>
      <c r="Y151" s="5">
        <f t="shared" si="294"/>
        <v>1.2308711410613847E-2</v>
      </c>
      <c r="Z151" s="5">
        <f t="shared" si="295"/>
        <v>7.2402661397887674E-2</v>
      </c>
      <c r="AA151" s="5">
        <f t="shared" si="296"/>
        <v>6.272308377500295E-2</v>
      </c>
      <c r="AB151" s="5">
        <f t="shared" si="297"/>
        <v>2.7168788842068841E-2</v>
      </c>
      <c r="AC151" s="5">
        <f t="shared" si="298"/>
        <v>8.1227922473093715E-4</v>
      </c>
      <c r="AD151" s="5">
        <f t="shared" si="299"/>
        <v>1.4581236153363071E-3</v>
      </c>
      <c r="AE151" s="5">
        <f t="shared" si="300"/>
        <v>2.7882063030204378E-3</v>
      </c>
      <c r="AF151" s="5">
        <f t="shared" si="301"/>
        <v>2.6657871480978146E-3</v>
      </c>
      <c r="AG151" s="5">
        <f t="shared" si="302"/>
        <v>1.6991619573403776E-3</v>
      </c>
      <c r="AH151" s="5">
        <f t="shared" si="303"/>
        <v>3.4611872879255878E-2</v>
      </c>
      <c r="AI151" s="5">
        <f t="shared" si="304"/>
        <v>2.998458012868925E-2</v>
      </c>
      <c r="AJ151" s="5">
        <f t="shared" si="305"/>
        <v>1.2987957176287819E-2</v>
      </c>
      <c r="AK151" s="5">
        <f t="shared" si="306"/>
        <v>3.750528458052045E-3</v>
      </c>
      <c r="AL151" s="5">
        <f t="shared" si="307"/>
        <v>5.3823107671619236E-5</v>
      </c>
      <c r="AM151" s="5">
        <f t="shared" si="308"/>
        <v>2.526371487270153E-4</v>
      </c>
      <c r="AN151" s="5">
        <f t="shared" si="309"/>
        <v>4.8308969352732787E-4</v>
      </c>
      <c r="AO151" s="5">
        <f t="shared" si="310"/>
        <v>4.6187912816515248E-4</v>
      </c>
      <c r="AP151" s="5">
        <f t="shared" si="311"/>
        <v>2.9439989011417164E-4</v>
      </c>
      <c r="AQ151" s="5">
        <f t="shared" si="312"/>
        <v>1.4073697534820027E-4</v>
      </c>
      <c r="AR151" s="5">
        <f t="shared" si="313"/>
        <v>1.3236880756371959E-2</v>
      </c>
      <c r="AS151" s="5">
        <f t="shared" si="314"/>
        <v>1.1467230134524659E-2</v>
      </c>
      <c r="AT151" s="5">
        <f t="shared" si="315"/>
        <v>4.967082856542706E-3</v>
      </c>
      <c r="AU151" s="5">
        <f t="shared" si="316"/>
        <v>1.4343430113072182E-3</v>
      </c>
      <c r="AV151" s="5">
        <f t="shared" si="317"/>
        <v>3.1064609754434167E-4</v>
      </c>
      <c r="AW151" s="5">
        <f t="shared" si="318"/>
        <v>2.4766788856708771E-6</v>
      </c>
      <c r="AX151" s="5">
        <f t="shared" si="319"/>
        <v>3.6476976440594309E-5</v>
      </c>
      <c r="AY151" s="5">
        <f t="shared" si="320"/>
        <v>6.9750832204535252E-5</v>
      </c>
      <c r="AZ151" s="5">
        <f t="shared" si="321"/>
        <v>6.6688347938439585E-5</v>
      </c>
      <c r="BA151" s="5">
        <f t="shared" si="322"/>
        <v>4.2506883528090793E-5</v>
      </c>
      <c r="BB151" s="5">
        <f t="shared" si="323"/>
        <v>2.0320286861865789E-5</v>
      </c>
      <c r="BC151" s="5">
        <f t="shared" si="324"/>
        <v>7.7712412461504442E-6</v>
      </c>
      <c r="BD151" s="5">
        <f t="shared" si="325"/>
        <v>4.2185671558824913E-3</v>
      </c>
      <c r="BE151" s="5">
        <f t="shared" si="326"/>
        <v>3.6545830777515186E-3</v>
      </c>
      <c r="BF151" s="5">
        <f t="shared" si="327"/>
        <v>1.5829992718693364E-3</v>
      </c>
      <c r="BG151" s="5">
        <f t="shared" si="328"/>
        <v>4.5712222004096051E-4</v>
      </c>
      <c r="BH151" s="5">
        <f t="shared" si="329"/>
        <v>9.9002283719507698E-5</v>
      </c>
      <c r="BI151" s="5">
        <f t="shared" si="330"/>
        <v>1.7153315681394169E-5</v>
      </c>
      <c r="BJ151" s="8">
        <f t="shared" si="331"/>
        <v>0.16412493534334435</v>
      </c>
      <c r="BK151" s="8">
        <f t="shared" si="332"/>
        <v>0.21646207098572817</v>
      </c>
      <c r="BL151" s="8">
        <f t="shared" si="333"/>
        <v>0.54347669191984238</v>
      </c>
      <c r="BM151" s="8">
        <f t="shared" si="334"/>
        <v>0.52180393119553115</v>
      </c>
      <c r="BN151" s="8">
        <f t="shared" si="335"/>
        <v>0.47459515429795268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1.60606060606061</v>
      </c>
      <c r="F152">
        <f>VLOOKUP(B152,home!$B$2:$E$405,3,FALSE)</f>
        <v>1.62</v>
      </c>
      <c r="G152">
        <f>VLOOKUP(C152,away!$B$2:$E$405,4,FALSE)</f>
        <v>1.56</v>
      </c>
      <c r="H152">
        <f>VLOOKUP(A152,away!$A$2:$E$405,3,FALSE)</f>
        <v>1.4242424242424201</v>
      </c>
      <c r="I152">
        <f>VLOOKUP(C152,away!$B$2:$E$405,3,FALSE)</f>
        <v>0.52</v>
      </c>
      <c r="J152">
        <f>VLOOKUP(B152,home!$B$2:$E$405,4,FALSE)</f>
        <v>0.98</v>
      </c>
      <c r="K152" s="3">
        <f t="shared" si="280"/>
        <v>4.0588363636363738</v>
      </c>
      <c r="L152" s="3">
        <f t="shared" si="281"/>
        <v>0.72579393939393733</v>
      </c>
      <c r="M152" s="5">
        <f t="shared" si="282"/>
        <v>8.3572128131507509E-3</v>
      </c>
      <c r="N152" s="5">
        <f t="shared" si="283"/>
        <v>3.3920559264664099E-2</v>
      </c>
      <c r="O152" s="5">
        <f t="shared" si="284"/>
        <v>6.0656144100101729E-3</v>
      </c>
      <c r="P152" s="5">
        <f t="shared" si="285"/>
        <v>2.461933633514608E-2</v>
      </c>
      <c r="Q152" s="5">
        <f t="shared" si="286"/>
        <v>6.8838999709150694E-2</v>
      </c>
      <c r="R152" s="5">
        <f t="shared" si="287"/>
        <v>2.2011930887429576E-3</v>
      </c>
      <c r="S152" s="5">
        <f t="shared" si="288"/>
        <v>1.8131395452479028E-2</v>
      </c>
      <c r="T152" s="5">
        <f t="shared" si="289"/>
        <v>4.99629287828426E-2</v>
      </c>
      <c r="U152" s="5">
        <f t="shared" si="290"/>
        <v>8.9342825519749848E-3</v>
      </c>
      <c r="V152" s="5">
        <f t="shared" si="291"/>
        <v>5.9347660099163379E-3</v>
      </c>
      <c r="W152" s="5">
        <f t="shared" si="292"/>
        <v>9.313541175195153E-2</v>
      </c>
      <c r="X152" s="5">
        <f t="shared" si="293"/>
        <v>6.7597117392525316E-2</v>
      </c>
      <c r="Y152" s="5">
        <f t="shared" si="294"/>
        <v>2.4530789061997686E-2</v>
      </c>
      <c r="Z152" s="5">
        <f t="shared" si="295"/>
        <v>5.3253753441515354E-4</v>
      </c>
      <c r="AA152" s="5">
        <f t="shared" si="296"/>
        <v>2.1614827096854815E-3</v>
      </c>
      <c r="AB152" s="5">
        <f t="shared" si="297"/>
        <v>4.3865523107213594E-3</v>
      </c>
      <c r="AC152" s="5">
        <f t="shared" si="298"/>
        <v>1.0926938482304714E-3</v>
      </c>
      <c r="AD152" s="5">
        <f t="shared" si="299"/>
        <v>9.450534899026683E-2</v>
      </c>
      <c r="AE152" s="5">
        <f t="shared" si="300"/>
        <v>6.8591409537444623E-2</v>
      </c>
      <c r="AF152" s="5">
        <f t="shared" si="301"/>
        <v>2.4891614668382404E-2</v>
      </c>
      <c r="AG152" s="5">
        <f t="shared" si="302"/>
        <v>6.0220610226803953E-3</v>
      </c>
      <c r="AH152" s="5">
        <f t="shared" si="303"/>
        <v>9.6628128744577144E-5</v>
      </c>
      <c r="AI152" s="5">
        <f t="shared" si="304"/>
        <v>3.9219776269862686E-4</v>
      </c>
      <c r="AJ152" s="5">
        <f t="shared" si="305"/>
        <v>7.9593327048900822E-4</v>
      </c>
      <c r="AK152" s="5">
        <f t="shared" si="306"/>
        <v>1.0768543004296041E-3</v>
      </c>
      <c r="AL152" s="5">
        <f t="shared" si="307"/>
        <v>1.2875774716948464E-4</v>
      </c>
      <c r="AM152" s="5">
        <f t="shared" si="308"/>
        <v>7.6716349407968218E-2</v>
      </c>
      <c r="AN152" s="5">
        <f t="shared" si="309"/>
        <v>5.5680261452731007E-2</v>
      </c>
      <c r="AO152" s="5">
        <f t="shared" si="310"/>
        <v>2.0206198153131013E-2</v>
      </c>
      <c r="AP152" s="5">
        <f t="shared" si="311"/>
        <v>4.8885120525784869E-3</v>
      </c>
      <c r="AQ152" s="5">
        <f t="shared" si="312"/>
        <v>8.8701310510392033E-4</v>
      </c>
      <c r="AR152" s="5">
        <f t="shared" si="313"/>
        <v>1.4026422043558244E-5</v>
      </c>
      <c r="AS152" s="5">
        <f t="shared" si="314"/>
        <v>5.6930951842105018E-5</v>
      </c>
      <c r="AT152" s="5">
        <f t="shared" si="315"/>
        <v>1.1553670877658357E-4</v>
      </c>
      <c r="AU152" s="5">
        <f t="shared" si="316"/>
        <v>1.5631486497242103E-4</v>
      </c>
      <c r="AV152" s="5">
        <f t="shared" si="317"/>
        <v>1.5861411453174304E-4</v>
      </c>
      <c r="AW152" s="5">
        <f t="shared" si="318"/>
        <v>1.0536242279553557E-5</v>
      </c>
      <c r="AX152" s="5">
        <f t="shared" si="319"/>
        <v>5.1896518110415853E-2</v>
      </c>
      <c r="AY152" s="5">
        <f t="shared" si="320"/>
        <v>3.7666178320187538E-2</v>
      </c>
      <c r="AZ152" s="5">
        <f t="shared" si="321"/>
        <v>1.3668941972461712E-2</v>
      </c>
      <c r="BA152" s="5">
        <f t="shared" si="322"/>
        <v>3.306945080513375E-3</v>
      </c>
      <c r="BB152" s="5">
        <f t="shared" si="323"/>
        <v>6.0004017433630064E-4</v>
      </c>
      <c r="BC152" s="5">
        <f t="shared" si="324"/>
        <v>8.7101104385233752E-5</v>
      </c>
      <c r="BD152" s="5">
        <f t="shared" si="325"/>
        <v>1.6967153517660162E-6</v>
      </c>
      <c r="BE152" s="5">
        <f t="shared" si="326"/>
        <v>6.8866899684879872E-6</v>
      </c>
      <c r="BF152" s="5">
        <f t="shared" si="327"/>
        <v>1.3975973834594444E-5</v>
      </c>
      <c r="BG152" s="5">
        <f t="shared" si="328"/>
        <v>1.8908730272360801E-5</v>
      </c>
      <c r="BH152" s="5">
        <f t="shared" si="329"/>
        <v>1.9186860504912486E-5</v>
      </c>
      <c r="BI152" s="5">
        <f t="shared" si="330"/>
        <v>1.5575265424271469E-5</v>
      </c>
      <c r="BJ152" s="8">
        <f t="shared" si="331"/>
        <v>0.79760029911571884</v>
      </c>
      <c r="BK152" s="8">
        <f t="shared" si="332"/>
        <v>9.5930340526279689E-2</v>
      </c>
      <c r="BL152" s="8">
        <f t="shared" si="333"/>
        <v>2.6688391831019578E-2</v>
      </c>
      <c r="BM152" s="8">
        <f t="shared" si="334"/>
        <v>0.73909301130866045</v>
      </c>
      <c r="BN152" s="8">
        <f t="shared" si="335"/>
        <v>0.14400291562086476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1.60606060606061</v>
      </c>
      <c r="F153">
        <f>VLOOKUP(B153,home!$B$2:$E$405,3,FALSE)</f>
        <v>0.83</v>
      </c>
      <c r="G153">
        <f>VLOOKUP(C153,away!$B$2:$E$405,4,FALSE)</f>
        <v>0.75</v>
      </c>
      <c r="H153">
        <f>VLOOKUP(A153,away!$A$2:$E$405,3,FALSE)</f>
        <v>1.4242424242424201</v>
      </c>
      <c r="I153">
        <f>VLOOKUP(C153,away!$B$2:$E$405,3,FALSE)</f>
        <v>0.25</v>
      </c>
      <c r="J153">
        <f>VLOOKUP(B153,home!$B$2:$E$405,4,FALSE)</f>
        <v>1.05</v>
      </c>
      <c r="K153" s="3">
        <f t="shared" si="280"/>
        <v>0.99977272727272959</v>
      </c>
      <c r="L153" s="3">
        <f t="shared" si="281"/>
        <v>0.37386363636363529</v>
      </c>
      <c r="M153" s="5">
        <f t="shared" si="282"/>
        <v>0.25318461225677935</v>
      </c>
      <c r="N153" s="5">
        <f t="shared" si="283"/>
        <v>0.25312707029944886</v>
      </c>
      <c r="O153" s="5">
        <f t="shared" si="284"/>
        <v>9.4656519809636547E-2</v>
      </c>
      <c r="P153" s="5">
        <f t="shared" si="285"/>
        <v>9.4635006964225485E-2</v>
      </c>
      <c r="Q153" s="5">
        <f t="shared" si="286"/>
        <v>0.12653477070991795</v>
      </c>
      <c r="R153" s="5">
        <f t="shared" si="287"/>
        <v>1.7694315350778603E-2</v>
      </c>
      <c r="S153" s="5">
        <f t="shared" si="288"/>
        <v>8.8431366970636305E-3</v>
      </c>
      <c r="T153" s="5">
        <f t="shared" si="289"/>
        <v>4.7306749504048728E-2</v>
      </c>
      <c r="U153" s="5">
        <f t="shared" si="290"/>
        <v>1.7690293915471646E-2</v>
      </c>
      <c r="V153" s="5">
        <f t="shared" si="291"/>
        <v>3.6726398331886974E-4</v>
      </c>
      <c r="W153" s="5">
        <f t="shared" si="292"/>
        <v>4.2168670935828059E-2</v>
      </c>
      <c r="X153" s="5">
        <f t="shared" si="293"/>
        <v>1.5765332656690216E-2</v>
      </c>
      <c r="Y153" s="5">
        <f t="shared" si="294"/>
        <v>2.9470422977562879E-3</v>
      </c>
      <c r="Z153" s="5">
        <f t="shared" si="295"/>
        <v>2.2050870266689944E-3</v>
      </c>
      <c r="AA153" s="5">
        <f t="shared" si="296"/>
        <v>2.2045858705265742E-3</v>
      </c>
      <c r="AB153" s="5">
        <f t="shared" si="297"/>
        <v>1.1020424141416389E-3</v>
      </c>
      <c r="AC153" s="5">
        <f t="shared" si="298"/>
        <v>8.579715140784536E-6</v>
      </c>
      <c r="AD153" s="5">
        <f t="shared" si="299"/>
        <v>1.0539771786744775E-2</v>
      </c>
      <c r="AE153" s="5">
        <f t="shared" si="300"/>
        <v>3.9404374066352513E-3</v>
      </c>
      <c r="AF153" s="5">
        <f t="shared" si="301"/>
        <v>7.3659312885397384E-4</v>
      </c>
      <c r="AG153" s="5">
        <f t="shared" si="302"/>
        <v>9.1795128557938164E-5</v>
      </c>
      <c r="AH153" s="5">
        <f t="shared" si="303"/>
        <v>2.0610046357218663E-4</v>
      </c>
      <c r="AI153" s="5">
        <f t="shared" si="304"/>
        <v>2.0605362255773888E-4</v>
      </c>
      <c r="AJ153" s="5">
        <f t="shared" si="305"/>
        <v>1.030033960944881E-4</v>
      </c>
      <c r="AK153" s="5">
        <f t="shared" si="306"/>
        <v>3.4326662077246532E-5</v>
      </c>
      <c r="AL153" s="5">
        <f t="shared" si="307"/>
        <v>1.2827657966444611E-7</v>
      </c>
      <c r="AM153" s="5">
        <f t="shared" si="308"/>
        <v>2.1074752768131992E-3</v>
      </c>
      <c r="AN153" s="5">
        <f t="shared" si="309"/>
        <v>7.8790837053584152E-4</v>
      </c>
      <c r="AO153" s="5">
        <f t="shared" si="310"/>
        <v>1.4728514426493814E-4</v>
      </c>
      <c r="AP153" s="5">
        <f t="shared" si="311"/>
        <v>1.8354853205744138E-5</v>
      </c>
      <c r="AQ153" s="5">
        <f t="shared" si="312"/>
        <v>1.7155530411050579E-6</v>
      </c>
      <c r="AR153" s="5">
        <f t="shared" si="313"/>
        <v>1.5410693753465743E-5</v>
      </c>
      <c r="AS153" s="5">
        <f t="shared" si="314"/>
        <v>1.5407191323067262E-5</v>
      </c>
      <c r="AT153" s="5">
        <f t="shared" si="315"/>
        <v>7.7018448443378443E-6</v>
      </c>
      <c r="AU153" s="5">
        <f t="shared" si="316"/>
        <v>2.5666981416850195E-6</v>
      </c>
      <c r="AV153" s="5">
        <f t="shared" si="317"/>
        <v>6.4152870029956966E-7</v>
      </c>
      <c r="AW153" s="5">
        <f t="shared" si="318"/>
        <v>1.3318624722189383E-9</v>
      </c>
      <c r="AX153" s="5">
        <f t="shared" si="319"/>
        <v>3.5116605085989706E-4</v>
      </c>
      <c r="AY153" s="5">
        <f t="shared" si="320"/>
        <v>1.3128821674193838E-4</v>
      </c>
      <c r="AZ153" s="5">
        <f t="shared" si="321"/>
        <v>2.4541945061419097E-5</v>
      </c>
      <c r="BA153" s="5">
        <f t="shared" si="322"/>
        <v>3.0584469413662352E-6</v>
      </c>
      <c r="BB153" s="5">
        <f t="shared" si="323"/>
        <v>2.858605237811047E-7</v>
      </c>
      <c r="BC153" s="5">
        <f t="shared" si="324"/>
        <v>2.1374570982723466E-8</v>
      </c>
      <c r="BD153" s="5">
        <f t="shared" si="325"/>
        <v>9.602496675928428E-7</v>
      </c>
      <c r="BE153" s="5">
        <f t="shared" si="326"/>
        <v>9.6003142903202854E-7</v>
      </c>
      <c r="BF153" s="5">
        <f t="shared" si="327"/>
        <v>4.7990662003544349E-7</v>
      </c>
      <c r="BG153" s="5">
        <f t="shared" si="328"/>
        <v>1.5993251678302431E-7</v>
      </c>
      <c r="BH153" s="5">
        <f t="shared" si="329"/>
        <v>3.9974042120938945E-8</v>
      </c>
      <c r="BI153" s="5">
        <f t="shared" si="330"/>
        <v>7.9929914222732224E-9</v>
      </c>
      <c r="BJ153" s="8">
        <f t="shared" si="331"/>
        <v>0.50673133494704248</v>
      </c>
      <c r="BK153" s="8">
        <f t="shared" si="332"/>
        <v>0.35717001610984983</v>
      </c>
      <c r="BL153" s="8">
        <f t="shared" si="333"/>
        <v>0.13394157754888653</v>
      </c>
      <c r="BM153" s="8">
        <f t="shared" si="334"/>
        <v>0.16008443335678119</v>
      </c>
      <c r="BN153" s="8">
        <f t="shared" si="335"/>
        <v>0.83983229539078663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1.4097222222222201</v>
      </c>
      <c r="F154">
        <f>VLOOKUP(B154,home!$B$2:$E$405,3,FALSE)</f>
        <v>1.66</v>
      </c>
      <c r="G154">
        <f>VLOOKUP(C154,away!$B$2:$E$405,4,FALSE)</f>
        <v>0.71</v>
      </c>
      <c r="H154">
        <f>VLOOKUP(A154,away!$A$2:$E$405,3,FALSE)</f>
        <v>1.11805555555556</v>
      </c>
      <c r="I154">
        <f>VLOOKUP(C154,away!$B$2:$E$405,3,FALSE)</f>
        <v>0.35</v>
      </c>
      <c r="J154">
        <f>VLOOKUP(B154,home!$B$2:$E$405,4,FALSE)</f>
        <v>0.75</v>
      </c>
      <c r="K154" s="3">
        <f t="shared" si="280"/>
        <v>1.6614986111111085</v>
      </c>
      <c r="L154" s="3">
        <f t="shared" si="281"/>
        <v>0.29348958333333452</v>
      </c>
      <c r="M154" s="5">
        <f t="shared" si="282"/>
        <v>0.14156614795129357</v>
      </c>
      <c r="N154" s="5">
        <f t="shared" si="283"/>
        <v>0.23521195820142399</v>
      </c>
      <c r="O154" s="5">
        <f t="shared" si="284"/>
        <v>4.1548189776330333E-2</v>
      </c>
      <c r="P154" s="5">
        <f t="shared" si="285"/>
        <v>6.9032259607553617E-2</v>
      </c>
      <c r="Q154" s="5">
        <f t="shared" si="286"/>
        <v>0.19540217093419504</v>
      </c>
      <c r="R154" s="5">
        <f t="shared" si="287"/>
        <v>6.0969804528547486E-3</v>
      </c>
      <c r="S154" s="5">
        <f t="shared" si="288"/>
        <v>8.4155939387505485E-3</v>
      </c>
      <c r="T154" s="5">
        <f t="shared" si="289"/>
        <v>5.734850172990591E-2</v>
      </c>
      <c r="U154" s="5">
        <f t="shared" si="290"/>
        <v>1.0130124554389743E-2</v>
      </c>
      <c r="V154" s="5">
        <f t="shared" si="291"/>
        <v>4.5596860073219382E-4</v>
      </c>
      <c r="W154" s="5">
        <f t="shared" si="292"/>
        <v>0.10822014520508683</v>
      </c>
      <c r="X154" s="5">
        <f t="shared" si="293"/>
        <v>3.1761485324513887E-2</v>
      </c>
      <c r="Y154" s="5">
        <f t="shared" si="294"/>
        <v>4.6608325469696997E-3</v>
      </c>
      <c r="Z154" s="5">
        <f t="shared" si="295"/>
        <v>5.9646675089994187E-4</v>
      </c>
      <c r="AA154" s="5">
        <f t="shared" si="296"/>
        <v>9.9102867819420904E-4</v>
      </c>
      <c r="AB154" s="5">
        <f t="shared" si="297"/>
        <v>8.232963861954781E-4</v>
      </c>
      <c r="AC154" s="5">
        <f t="shared" si="298"/>
        <v>1.389657029335652E-5</v>
      </c>
      <c r="AD154" s="5">
        <f t="shared" si="299"/>
        <v>4.495190523812357E-2</v>
      </c>
      <c r="AE154" s="5">
        <f t="shared" si="300"/>
        <v>1.3192915938376423E-2</v>
      </c>
      <c r="AF154" s="5">
        <f t="shared" si="301"/>
        <v>1.9359917008529017E-3</v>
      </c>
      <c r="AG154" s="5">
        <f t="shared" si="302"/>
        <v>1.8939779920670394E-4</v>
      </c>
      <c r="AH154" s="5">
        <f t="shared" si="303"/>
        <v>4.3764194548452933E-5</v>
      </c>
      <c r="AI154" s="5">
        <f t="shared" si="304"/>
        <v>7.2714148458650899E-5</v>
      </c>
      <c r="AJ154" s="5">
        <f t="shared" si="305"/>
        <v>6.0407228336087721E-5</v>
      </c>
      <c r="AK154" s="5">
        <f t="shared" si="306"/>
        <v>3.3455508660493775E-5</v>
      </c>
      <c r="AL154" s="5">
        <f t="shared" si="307"/>
        <v>2.7105679204484987E-7</v>
      </c>
      <c r="AM154" s="5">
        <f t="shared" si="308"/>
        <v>1.4937505623988096E-2</v>
      </c>
      <c r="AN154" s="5">
        <f t="shared" si="309"/>
        <v>4.3840023016236069E-3</v>
      </c>
      <c r="AO154" s="5">
        <f t="shared" si="310"/>
        <v>6.4332950441794588E-4</v>
      </c>
      <c r="AP154" s="5">
        <f t="shared" si="311"/>
        <v>6.2936836065887849E-5</v>
      </c>
      <c r="AQ154" s="5">
        <f t="shared" si="312"/>
        <v>4.6178264483239506E-6</v>
      </c>
      <c r="AR154" s="5">
        <f t="shared" si="313"/>
        <v>2.5688670445888903E-6</v>
      </c>
      <c r="AS154" s="5">
        <f t="shared" si="314"/>
        <v>4.2681690267135399E-6</v>
      </c>
      <c r="AT154" s="5">
        <f t="shared" si="315"/>
        <v>3.5457784549359993E-6</v>
      </c>
      <c r="AU154" s="5">
        <f t="shared" si="316"/>
        <v>1.9637686593946183E-6</v>
      </c>
      <c r="AV154" s="5">
        <f t="shared" si="317"/>
        <v>8.1569972503192058E-7</v>
      </c>
      <c r="AW154" s="5">
        <f t="shared" si="318"/>
        <v>3.6715586293484203E-9</v>
      </c>
      <c r="AX154" s="5">
        <f t="shared" si="319"/>
        <v>4.1364408079534332E-3</v>
      </c>
      <c r="AY154" s="5">
        <f t="shared" si="320"/>
        <v>1.2140022892092547E-3</v>
      </c>
      <c r="AZ154" s="5">
        <f t="shared" si="321"/>
        <v>1.7814851301286915E-4</v>
      </c>
      <c r="BA154" s="5">
        <f t="shared" si="322"/>
        <v>1.7428244285200033E-5</v>
      </c>
      <c r="BB154" s="5">
        <f t="shared" si="323"/>
        <v>1.2787520383737313E-6</v>
      </c>
      <c r="BC154" s="5">
        <f t="shared" si="324"/>
        <v>7.5060080585791784E-8</v>
      </c>
      <c r="BD154" s="5">
        <f t="shared" si="325"/>
        <v>1.2565595309252121E-7</v>
      </c>
      <c r="BE154" s="5">
        <f t="shared" si="326"/>
        <v>2.0877719154106662E-7</v>
      </c>
      <c r="BF154" s="5">
        <f t="shared" si="327"/>
        <v>1.7344150688858005E-7</v>
      </c>
      <c r="BG154" s="5">
        <f t="shared" si="328"/>
        <v>9.6057607601464493E-8</v>
      </c>
      <c r="BH154" s="5">
        <f t="shared" si="329"/>
        <v>3.9899895404122287E-8</v>
      </c>
      <c r="BI154" s="5">
        <f t="shared" si="330"/>
        <v>1.3258724159485537E-8</v>
      </c>
      <c r="BJ154" s="8">
        <f t="shared" si="331"/>
        <v>0.71845507037777834</v>
      </c>
      <c r="BK154" s="8">
        <f t="shared" si="332"/>
        <v>0.22069814001462457</v>
      </c>
      <c r="BL154" s="8">
        <f t="shared" si="333"/>
        <v>5.9813780301757533E-2</v>
      </c>
      <c r="BM154" s="8">
        <f t="shared" si="334"/>
        <v>0.30949175190375866</v>
      </c>
      <c r="BN154" s="8">
        <f t="shared" si="335"/>
        <v>0.68885770692365134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1.4097222222222201</v>
      </c>
      <c r="F155">
        <f>VLOOKUP(B155,home!$B$2:$E$405,3,FALSE)</f>
        <v>1.66</v>
      </c>
      <c r="G155">
        <f>VLOOKUP(C155,away!$B$2:$E$405,4,FALSE)</f>
        <v>0.59</v>
      </c>
      <c r="H155">
        <f>VLOOKUP(A155,away!$A$2:$E$405,3,FALSE)</f>
        <v>1.11805555555556</v>
      </c>
      <c r="I155">
        <f>VLOOKUP(C155,away!$B$2:$E$405,3,FALSE)</f>
        <v>1.18</v>
      </c>
      <c r="J155">
        <f>VLOOKUP(B155,home!$B$2:$E$405,4,FALSE)</f>
        <v>0.45</v>
      </c>
      <c r="K155" s="3">
        <f t="shared" si="280"/>
        <v>1.3806819444444423</v>
      </c>
      <c r="L155" s="3">
        <f t="shared" si="281"/>
        <v>0.59368750000000237</v>
      </c>
      <c r="M155" s="5">
        <f t="shared" si="282"/>
        <v>0.13884883655085553</v>
      </c>
      <c r="N155" s="5">
        <f t="shared" si="283"/>
        <v>0.19170608163288375</v>
      </c>
      <c r="O155" s="5">
        <f t="shared" si="284"/>
        <v>8.2432818649786355E-2</v>
      </c>
      <c r="P155" s="5">
        <f t="shared" si="285"/>
        <v>0.1138135043394231</v>
      </c>
      <c r="Q155" s="5">
        <f t="shared" si="286"/>
        <v>0.13234256277535747</v>
      </c>
      <c r="R155" s="5">
        <f t="shared" si="287"/>
        <v>2.4469667011072616E-2</v>
      </c>
      <c r="S155" s="5">
        <f t="shared" si="288"/>
        <v>2.332305061352722E-2</v>
      </c>
      <c r="T155" s="5">
        <f t="shared" si="289"/>
        <v>7.857012523769534E-2</v>
      </c>
      <c r="U155" s="5">
        <f t="shared" si="290"/>
        <v>3.3784827428755763E-2</v>
      </c>
      <c r="V155" s="5">
        <f t="shared" si="291"/>
        <v>2.1241950664167247E-3</v>
      </c>
      <c r="W155" s="5">
        <f t="shared" si="292"/>
        <v>6.0907662301813728E-2</v>
      </c>
      <c r="X155" s="5">
        <f t="shared" si="293"/>
        <v>3.6160117762808176E-2</v>
      </c>
      <c r="Y155" s="5">
        <f t="shared" si="294"/>
        <v>1.0733904957153633E-2</v>
      </c>
      <c r="Z155" s="5">
        <f t="shared" si="295"/>
        <v>4.8424451445454111E-3</v>
      </c>
      <c r="AA155" s="5">
        <f t="shared" si="296"/>
        <v>6.685876578036507E-3</v>
      </c>
      <c r="AB155" s="5">
        <f t="shared" si="297"/>
        <v>4.6155345370394998E-3</v>
      </c>
      <c r="AC155" s="5">
        <f t="shared" si="298"/>
        <v>1.0882432039719148E-4</v>
      </c>
      <c r="AD155" s="5">
        <f t="shared" si="299"/>
        <v>2.102352740460842E-2</v>
      </c>
      <c r="AE155" s="5">
        <f t="shared" si="300"/>
        <v>1.2481405426023509E-2</v>
      </c>
      <c r="AF155" s="5">
        <f t="shared" si="301"/>
        <v>3.7050271919311811E-3</v>
      </c>
      <c r="AG155" s="5">
        <f t="shared" si="302"/>
        <v>7.3320944366988411E-4</v>
      </c>
      <c r="AH155" s="5">
        <f t="shared" si="303"/>
        <v>7.1872478793807862E-4</v>
      </c>
      <c r="AI155" s="5">
        <f t="shared" si="304"/>
        <v>9.9233033773076591E-4</v>
      </c>
      <c r="AJ155" s="5">
        <f t="shared" si="305"/>
        <v>6.8504629011466203E-4</v>
      </c>
      <c r="AK155" s="5">
        <f t="shared" si="306"/>
        <v>3.1527701462332098E-4</v>
      </c>
      <c r="AL155" s="5">
        <f t="shared" si="307"/>
        <v>3.5681040099242254E-6</v>
      </c>
      <c r="AM155" s="5">
        <f t="shared" si="308"/>
        <v>5.8053609392151534E-3</v>
      </c>
      <c r="AN155" s="5">
        <f t="shared" si="309"/>
        <v>3.4465702226003096E-3</v>
      </c>
      <c r="AO155" s="5">
        <f t="shared" si="310"/>
        <v>1.0230928295150148E-3</v>
      </c>
      <c r="AP155" s="5">
        <f t="shared" si="311"/>
        <v>2.0246580807423262E-4</v>
      </c>
      <c r="AQ155" s="5">
        <f t="shared" si="312"/>
        <v>3.0050354857767857E-5</v>
      </c>
      <c r="AR155" s="5">
        <f t="shared" si="313"/>
        <v>8.5339584507797961E-5</v>
      </c>
      <c r="AS155" s="5">
        <f t="shared" si="314"/>
        <v>1.1782682347630728E-4</v>
      </c>
      <c r="AT155" s="5">
        <f t="shared" si="315"/>
        <v>8.1340683872490013E-5</v>
      </c>
      <c r="AU155" s="5">
        <f t="shared" si="316"/>
        <v>3.7435204523836726E-5</v>
      </c>
      <c r="AV155" s="5">
        <f t="shared" si="317"/>
        <v>1.2921527743161575E-5</v>
      </c>
      <c r="AW155" s="5">
        <f t="shared" si="318"/>
        <v>8.1243112875067042E-8</v>
      </c>
      <c r="AX155" s="5">
        <f t="shared" si="319"/>
        <v>1.3358928382928993E-3</v>
      </c>
      <c r="AY155" s="5">
        <f t="shared" si="320"/>
        <v>7.9310287943401862E-4</v>
      </c>
      <c r="AZ155" s="5">
        <f t="shared" si="321"/>
        <v>2.3542763286699294E-4</v>
      </c>
      <c r="BA155" s="5">
        <f t="shared" si="322"/>
        <v>4.6590147595907812E-5</v>
      </c>
      <c r="BB155" s="5">
        <f t="shared" si="323"/>
        <v>6.9149970627114065E-6</v>
      </c>
      <c r="BC155" s="5">
        <f t="shared" si="324"/>
        <v>8.2106946373369892E-7</v>
      </c>
      <c r="BD155" s="5">
        <f t="shared" si="325"/>
        <v>8.4441740962455824E-6</v>
      </c>
      <c r="BE155" s="5">
        <f t="shared" si="326"/>
        <v>1.1658718710431742E-5</v>
      </c>
      <c r="BF155" s="5">
        <f t="shared" si="327"/>
        <v>8.0484912094248504E-6</v>
      </c>
      <c r="BG155" s="5">
        <f t="shared" si="328"/>
        <v>3.7041354976242334E-6</v>
      </c>
      <c r="BH155" s="5">
        <f t="shared" si="329"/>
        <v>1.2785582503363781E-6</v>
      </c>
      <c r="BI155" s="5">
        <f t="shared" si="330"/>
        <v>3.5305645823198277E-7</v>
      </c>
      <c r="BJ155" s="8">
        <f t="shared" si="331"/>
        <v>0.56128991385292393</v>
      </c>
      <c r="BK155" s="8">
        <f t="shared" si="332"/>
        <v>0.27901508187406371</v>
      </c>
      <c r="BL155" s="8">
        <f t="shared" si="333"/>
        <v>0.15506845359344346</v>
      </c>
      <c r="BM155" s="8">
        <f t="shared" si="334"/>
        <v>0.31580940186927642</v>
      </c>
      <c r="BN155" s="8">
        <f t="shared" si="335"/>
        <v>0.68361347095937885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1.63636363636364</v>
      </c>
      <c r="F156">
        <f>VLOOKUP(B156,home!$B$2:$E$405,3,FALSE)</f>
        <v>1.22</v>
      </c>
      <c r="G156">
        <f>VLOOKUP(C156,away!$B$2:$E$405,4,FALSE)</f>
        <v>0.73</v>
      </c>
      <c r="H156">
        <f>VLOOKUP(A156,away!$A$2:$E$405,3,FALSE)</f>
        <v>1.23232323232323</v>
      </c>
      <c r="I156">
        <f>VLOOKUP(C156,away!$B$2:$E$405,3,FALSE)</f>
        <v>1.1000000000000001</v>
      </c>
      <c r="J156">
        <f>VLOOKUP(B156,home!$B$2:$E$405,4,FALSE)</f>
        <v>0.49</v>
      </c>
      <c r="K156" s="3">
        <f t="shared" si="280"/>
        <v>1.4573454545454578</v>
      </c>
      <c r="L156" s="3">
        <f t="shared" si="281"/>
        <v>0.66422222222222105</v>
      </c>
      <c r="M156" s="5">
        <f t="shared" si="282"/>
        <v>0.11984360513449992</v>
      </c>
      <c r="N156" s="5">
        <f t="shared" si="283"/>
        <v>0.17465353319910415</v>
      </c>
      <c r="O156" s="5">
        <f t="shared" si="284"/>
        <v>7.9602785721559932E-2</v>
      </c>
      <c r="P156" s="5">
        <f t="shared" si="285"/>
        <v>0.11600875794047143</v>
      </c>
      <c r="Q156" s="5">
        <f t="shared" si="286"/>
        <v>0.12726526636400937</v>
      </c>
      <c r="R156" s="5">
        <f t="shared" si="287"/>
        <v>2.6436969613526907E-2</v>
      </c>
      <c r="S156" s="5">
        <f t="shared" si="288"/>
        <v>2.8074155278846557E-2</v>
      </c>
      <c r="T156" s="5">
        <f t="shared" si="289"/>
        <v>8.4532418036005183E-2</v>
      </c>
      <c r="U156" s="5">
        <f t="shared" si="290"/>
        <v>3.8527797498229828E-2</v>
      </c>
      <c r="V156" s="5">
        <f t="shared" si="291"/>
        <v>3.0195352244209101E-3</v>
      </c>
      <c r="W156" s="5">
        <f t="shared" si="292"/>
        <v>6.1823152485702013E-2</v>
      </c>
      <c r="X156" s="5">
        <f t="shared" si="293"/>
        <v>4.106431172883622E-2</v>
      </c>
      <c r="Y156" s="5">
        <f t="shared" si="294"/>
        <v>1.3637914195276804E-2</v>
      </c>
      <c r="Z156" s="5">
        <f t="shared" si="295"/>
        <v>5.8533409018393908E-3</v>
      </c>
      <c r="AA156" s="5">
        <f t="shared" si="296"/>
        <v>8.5303397572006456E-3</v>
      </c>
      <c r="AB156" s="5">
        <f t="shared" si="297"/>
        <v>6.2158259354423845E-3</v>
      </c>
      <c r="AC156" s="5">
        <f t="shared" si="298"/>
        <v>1.8268211440518694E-4</v>
      </c>
      <c r="AD156" s="5">
        <f t="shared" si="299"/>
        <v>2.252442256517713E-2</v>
      </c>
      <c r="AE156" s="5">
        <f t="shared" si="300"/>
        <v>1.4961222010514294E-2</v>
      </c>
      <c r="AF156" s="5">
        <f t="shared" si="301"/>
        <v>4.9687880654919045E-3</v>
      </c>
      <c r="AG156" s="5">
        <f t="shared" si="302"/>
        <v>1.1001264835374276E-3</v>
      </c>
      <c r="AH156" s="5">
        <f t="shared" si="303"/>
        <v>9.7197977531099475E-4</v>
      </c>
      <c r="AI156" s="5">
        <f t="shared" si="304"/>
        <v>1.4165103074595935E-3</v>
      </c>
      <c r="AJ156" s="5">
        <f t="shared" si="305"/>
        <v>1.032172428946514E-3</v>
      </c>
      <c r="AK156" s="5">
        <f t="shared" si="306"/>
        <v>5.0141059921078243E-4</v>
      </c>
      <c r="AL156" s="5">
        <f t="shared" si="307"/>
        <v>7.0734605042297755E-6</v>
      </c>
      <c r="AM156" s="5">
        <f t="shared" si="308"/>
        <v>6.5651729683244052E-3</v>
      </c>
      <c r="AN156" s="5">
        <f t="shared" si="309"/>
        <v>4.360733778293692E-3</v>
      </c>
      <c r="AO156" s="5">
        <f t="shared" si="310"/>
        <v>1.4482481403688689E-3</v>
      </c>
      <c r="AP156" s="5">
        <f t="shared" si="311"/>
        <v>3.2065286604166969E-4</v>
      </c>
      <c r="AQ156" s="5">
        <f t="shared" si="312"/>
        <v>5.3246189811030491E-5</v>
      </c>
      <c r="AR156" s="5">
        <f t="shared" si="313"/>
        <v>1.2912211326242487E-4</v>
      </c>
      <c r="AS156" s="5">
        <f t="shared" si="314"/>
        <v>1.8817552484429867E-4</v>
      </c>
      <c r="AT156" s="5">
        <f t="shared" si="315"/>
        <v>1.371183728942723E-4</v>
      </c>
      <c r="AU156" s="5">
        <f t="shared" si="316"/>
        <v>6.6609612490712308E-5</v>
      </c>
      <c r="AV156" s="5">
        <f t="shared" si="317"/>
        <v>2.4268303998093471E-5</v>
      </c>
      <c r="AW156" s="5">
        <f t="shared" si="318"/>
        <v>1.9019773648510492E-7</v>
      </c>
      <c r="AX156" s="5">
        <f t="shared" si="319"/>
        <v>1.5946208306153815E-3</v>
      </c>
      <c r="AY156" s="5">
        <f t="shared" si="320"/>
        <v>1.0591825917131929E-3</v>
      </c>
      <c r="AZ156" s="5">
        <f t="shared" si="321"/>
        <v>3.5176630740341413E-4</v>
      </c>
      <c r="BA156" s="5">
        <f t="shared" si="322"/>
        <v>7.7883666135466882E-5</v>
      </c>
      <c r="BB156" s="5">
        <f t="shared" si="323"/>
        <v>1.2933015448828336E-5</v>
      </c>
      <c r="BC156" s="5">
        <f t="shared" si="324"/>
        <v>1.7180792522910156E-6</v>
      </c>
      <c r="BD156" s="5">
        <f t="shared" si="325"/>
        <v>1.4294296168199519E-5</v>
      </c>
      <c r="BE156" s="5">
        <f t="shared" si="326"/>
        <v>2.0831727546652123E-5</v>
      </c>
      <c r="BF156" s="5">
        <f t="shared" si="327"/>
        <v>1.517951172522144E-5</v>
      </c>
      <c r="BG156" s="5">
        <f t="shared" si="328"/>
        <v>7.3739308049903172E-6</v>
      </c>
      <c r="BH156" s="5">
        <f t="shared" si="329"/>
        <v>2.6865911351963409E-6</v>
      </c>
      <c r="BI156" s="5">
        <f t="shared" si="330"/>
        <v>7.8305827582010166E-7</v>
      </c>
      <c r="BJ156" s="8">
        <f t="shared" si="331"/>
        <v>0.56237731356706289</v>
      </c>
      <c r="BK156" s="8">
        <f t="shared" si="332"/>
        <v>0.26819499174486139</v>
      </c>
      <c r="BL156" s="8">
        <f t="shared" si="333"/>
        <v>0.16384223468003345</v>
      </c>
      <c r="BM156" s="8">
        <f t="shared" si="334"/>
        <v>0.35539797052664851</v>
      </c>
      <c r="BN156" s="8">
        <f t="shared" si="335"/>
        <v>0.64381091797317169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1.63636363636364</v>
      </c>
      <c r="F157">
        <f>VLOOKUP(B157,home!$B$2:$E$405,3,FALSE)</f>
        <v>0.61</v>
      </c>
      <c r="G157">
        <f>VLOOKUP(C157,away!$B$2:$E$405,4,FALSE)</f>
        <v>1.71</v>
      </c>
      <c r="H157">
        <f>VLOOKUP(A157,away!$A$2:$E$405,3,FALSE)</f>
        <v>1.23232323232323</v>
      </c>
      <c r="I157">
        <f>VLOOKUP(C157,away!$B$2:$E$405,3,FALSE)</f>
        <v>0.73</v>
      </c>
      <c r="J157">
        <f>VLOOKUP(B157,home!$B$2:$E$405,4,FALSE)</f>
        <v>1.3</v>
      </c>
      <c r="K157" s="3">
        <f t="shared" si="280"/>
        <v>1.7068909090909128</v>
      </c>
      <c r="L157" s="3">
        <f t="shared" si="281"/>
        <v>1.1694747474747453</v>
      </c>
      <c r="M157" s="5">
        <f t="shared" si="282"/>
        <v>5.633914701706845E-2</v>
      </c>
      <c r="N157" s="5">
        <f t="shared" si="283"/>
        <v>9.6164777869370527E-2</v>
      </c>
      <c r="O157" s="5">
        <f t="shared" si="284"/>
        <v>6.5887209730728688E-2</v>
      </c>
      <c r="P157" s="5">
        <f t="shared" si="285"/>
        <v>0.11246227931474709</v>
      </c>
      <c r="Q157" s="5">
        <f t="shared" si="286"/>
        <v>8.2071392559987813E-2</v>
      </c>
      <c r="R157" s="5">
        <f t="shared" si="287"/>
        <v>3.8526713980829755E-2</v>
      </c>
      <c r="S157" s="5">
        <f t="shared" si="288"/>
        <v>5.6123339357784588E-2</v>
      </c>
      <c r="T157" s="5">
        <f t="shared" si="289"/>
        <v>9.5980421088992449E-2</v>
      </c>
      <c r="U157" s="5">
        <f t="shared" si="290"/>
        <v>6.5760897851024069E-2</v>
      </c>
      <c r="V157" s="5">
        <f t="shared" si="291"/>
        <v>1.2447943493632914E-2</v>
      </c>
      <c r="W157" s="5">
        <f t="shared" si="292"/>
        <v>4.669563795235826E-2</v>
      </c>
      <c r="X157" s="5">
        <f t="shared" si="293"/>
        <v>5.4609369402506311E-2</v>
      </c>
      <c r="Y157" s="5">
        <f t="shared" si="294"/>
        <v>3.1932139245875575E-2</v>
      </c>
      <c r="Z157" s="5">
        <f t="shared" si="295"/>
        <v>1.5018673034587539E-2</v>
      </c>
      <c r="AA157" s="5">
        <f t="shared" si="296"/>
        <v>2.5635236469346297E-2</v>
      </c>
      <c r="AB157" s="5">
        <f t="shared" si="297"/>
        <v>2.1878276040961521E-2</v>
      </c>
      <c r="AC157" s="5">
        <f t="shared" si="298"/>
        <v>1.5530099542186608E-3</v>
      </c>
      <c r="AD157" s="5">
        <f t="shared" si="299"/>
        <v>1.9926089978770226E-2</v>
      </c>
      <c r="AE157" s="5">
        <f t="shared" si="300"/>
        <v>2.3303059046081362E-2</v>
      </c>
      <c r="AF157" s="5">
        <f t="shared" si="301"/>
        <v>1.3626169546652541E-2</v>
      </c>
      <c r="AG157" s="5">
        <f t="shared" si="302"/>
        <v>5.3118203965398479E-3</v>
      </c>
      <c r="AH157" s="5">
        <f t="shared" si="303"/>
        <v>4.3909897136325095E-3</v>
      </c>
      <c r="AI157" s="5">
        <f t="shared" si="304"/>
        <v>7.4949404241110382E-3</v>
      </c>
      <c r="AJ157" s="5">
        <f t="shared" si="305"/>
        <v>6.396522837046564E-3</v>
      </c>
      <c r="AK157" s="5">
        <f t="shared" si="306"/>
        <v>3.6393888934490646E-3</v>
      </c>
      <c r="AL157" s="5">
        <f t="shared" si="307"/>
        <v>1.240026152309392E-4</v>
      </c>
      <c r="AM157" s="5">
        <f t="shared" si="308"/>
        <v>6.8023323676980841E-3</v>
      </c>
      <c r="AN157" s="5">
        <f t="shared" si="309"/>
        <v>7.9551559279530028E-3</v>
      </c>
      <c r="AO157" s="5">
        <f t="shared" si="310"/>
        <v>4.6516769849825309E-3</v>
      </c>
      <c r="AP157" s="5">
        <f t="shared" si="311"/>
        <v>1.81333958911551E-3</v>
      </c>
      <c r="AQ157" s="5">
        <f t="shared" si="312"/>
        <v>5.3016371451670519E-4</v>
      </c>
      <c r="AR157" s="5">
        <f t="shared" si="313"/>
        <v>1.0270303173029155E-3</v>
      </c>
      <c r="AS157" s="5">
        <f t="shared" si="314"/>
        <v>1.7530287119651015E-3</v>
      </c>
      <c r="AT157" s="5">
        <f t="shared" si="315"/>
        <v>1.4961143859142927E-3</v>
      </c>
      <c r="AU157" s="5">
        <f t="shared" si="316"/>
        <v>8.5123468142574653E-4</v>
      </c>
      <c r="AV157" s="5">
        <f t="shared" si="317"/>
        <v>3.632411848071264E-4</v>
      </c>
      <c r="AW157" s="5">
        <f t="shared" si="318"/>
        <v>6.8758272633118629E-6</v>
      </c>
      <c r="AX157" s="5">
        <f t="shared" si="319"/>
        <v>1.9351398798397883E-3</v>
      </c>
      <c r="AY157" s="5">
        <f t="shared" si="320"/>
        <v>2.2630972223039456E-3</v>
      </c>
      <c r="AZ157" s="5">
        <f t="shared" si="321"/>
        <v>1.3233175262823522E-3</v>
      </c>
      <c r="BA157" s="5">
        <f t="shared" si="322"/>
        <v>5.1586214329265277E-4</v>
      </c>
      <c r="BB157" s="5">
        <f t="shared" si="323"/>
        <v>1.5082193743973907E-4</v>
      </c>
      <c r="BC157" s="5">
        <f t="shared" si="324"/>
        <v>3.52764894401981E-5</v>
      </c>
      <c r="BD157" s="5">
        <f t="shared" si="325"/>
        <v>2.0018100349612238E-4</v>
      </c>
      <c r="BE157" s="5">
        <f t="shared" si="326"/>
        <v>3.416871350402274E-4</v>
      </c>
      <c r="BF157" s="5">
        <f t="shared" si="327"/>
        <v>2.9161133227674176E-4</v>
      </c>
      <c r="BG157" s="5">
        <f t="shared" si="328"/>
        <v>1.6591624401702E-4</v>
      </c>
      <c r="BH157" s="5">
        <f t="shared" si="329"/>
        <v>7.0800232145790221E-5</v>
      </c>
      <c r="BI157" s="5">
        <f t="shared" si="330"/>
        <v>2.4169654522235098E-5</v>
      </c>
      <c r="BJ157" s="8">
        <f t="shared" si="331"/>
        <v>0.49759706086999933</v>
      </c>
      <c r="BK157" s="8">
        <f t="shared" si="332"/>
        <v>0.24131281897498658</v>
      </c>
      <c r="BL157" s="8">
        <f t="shared" si="333"/>
        <v>0.24619519082404276</v>
      </c>
      <c r="BM157" s="8">
        <f t="shared" si="334"/>
        <v>0.54641600183584382</v>
      </c>
      <c r="BN157" s="8">
        <f t="shared" si="335"/>
        <v>0.45145152047273235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1.63636363636364</v>
      </c>
      <c r="F158">
        <f>VLOOKUP(B158,home!$B$2:$E$405,3,FALSE)</f>
        <v>1.22</v>
      </c>
      <c r="G158">
        <f>VLOOKUP(C158,away!$B$2:$E$405,4,FALSE)</f>
        <v>0.61</v>
      </c>
      <c r="H158">
        <f>VLOOKUP(A158,away!$A$2:$E$405,3,FALSE)</f>
        <v>1.23232323232323</v>
      </c>
      <c r="I158">
        <f>VLOOKUP(C158,away!$B$2:$E$405,3,FALSE)</f>
        <v>0.51</v>
      </c>
      <c r="J158">
        <f>VLOOKUP(B158,home!$B$2:$E$405,4,FALSE)</f>
        <v>0.61</v>
      </c>
      <c r="K158" s="3">
        <f t="shared" si="280"/>
        <v>1.2177818181818207</v>
      </c>
      <c r="L158" s="3">
        <f t="shared" si="281"/>
        <v>0.38337575757575687</v>
      </c>
      <c r="M158" s="5">
        <f t="shared" si="282"/>
        <v>0.20166294269651902</v>
      </c>
      <c r="N158" s="5">
        <f t="shared" si="283"/>
        <v>0.24558146501686326</v>
      </c>
      <c r="O158" s="5">
        <f t="shared" si="284"/>
        <v>7.7312683431234416E-2</v>
      </c>
      <c r="P158" s="5">
        <f t="shared" si="285"/>
        <v>9.4149980197404184E-2</v>
      </c>
      <c r="Q158" s="5">
        <f t="shared" si="286"/>
        <v>0.14953232148999554</v>
      </c>
      <c r="R158" s="5">
        <f t="shared" si="287"/>
        <v>1.4819904290332081E-2</v>
      </c>
      <c r="S158" s="5">
        <f t="shared" si="288"/>
        <v>1.098890387674162E-2</v>
      </c>
      <c r="T158" s="5">
        <f t="shared" si="289"/>
        <v>5.7327067033288659E-2</v>
      </c>
      <c r="U158" s="5">
        <f t="shared" si="290"/>
        <v>1.8047409991961166E-2</v>
      </c>
      <c r="V158" s="5">
        <f t="shared" si="291"/>
        <v>5.7004087477862645E-4</v>
      </c>
      <c r="W158" s="5">
        <f t="shared" si="292"/>
        <v>6.0699247447011752E-2</v>
      </c>
      <c r="X158" s="5">
        <f t="shared" si="293"/>
        <v>2.3270619974276454E-2</v>
      </c>
      <c r="Y158" s="5">
        <f t="shared" si="294"/>
        <v>4.4606957809478877E-3</v>
      </c>
      <c r="Z158" s="5">
        <f t="shared" si="295"/>
        <v>1.8938640115020908E-3</v>
      </c>
      <c r="AA158" s="5">
        <f t="shared" si="296"/>
        <v>2.3063131593161327E-3</v>
      </c>
      <c r="AB158" s="5">
        <f t="shared" si="297"/>
        <v>1.4042931162243301E-3</v>
      </c>
      <c r="AC158" s="5">
        <f t="shared" si="298"/>
        <v>1.6633366161155973E-5</v>
      </c>
      <c r="AD158" s="5">
        <f t="shared" si="299"/>
        <v>1.8479609979572556E-2</v>
      </c>
      <c r="AE158" s="5">
        <f t="shared" si="300"/>
        <v>7.0846344756231453E-3</v>
      </c>
      <c r="AF158" s="5">
        <f t="shared" si="301"/>
        <v>1.3580385546196742E-3</v>
      </c>
      <c r="AG158" s="5">
        <f t="shared" si="302"/>
        <v>1.7354635323146785E-4</v>
      </c>
      <c r="AH158" s="5">
        <f t="shared" si="303"/>
        <v>1.8151538753876899E-4</v>
      </c>
      <c r="AI158" s="5">
        <f t="shared" si="304"/>
        <v>2.2104613866493991E-4</v>
      </c>
      <c r="AJ158" s="5">
        <f t="shared" si="305"/>
        <v>1.3459298432273075E-4</v>
      </c>
      <c r="AK158" s="5">
        <f t="shared" si="306"/>
        <v>5.4634963054350764E-5</v>
      </c>
      <c r="AL158" s="5">
        <f t="shared" si="307"/>
        <v>3.1062347375258063E-7</v>
      </c>
      <c r="AM158" s="5">
        <f t="shared" si="308"/>
        <v>4.5008266080429592E-3</v>
      </c>
      <c r="AN158" s="5">
        <f t="shared" si="309"/>
        <v>1.7255078105755934E-3</v>
      </c>
      <c r="AO158" s="5">
        <f t="shared" si="310"/>
        <v>3.3075893204115184E-4</v>
      </c>
      <c r="AP158" s="5">
        <f t="shared" si="311"/>
        <v>4.2268318715408302E-5</v>
      </c>
      <c r="AQ158" s="5">
        <f t="shared" si="312"/>
        <v>4.0511621772432998E-6</v>
      </c>
      <c r="AR158" s="5">
        <f t="shared" si="313"/>
        <v>1.3917719841866535E-5</v>
      </c>
      <c r="AS158" s="5">
        <f t="shared" si="314"/>
        <v>1.694874617397343E-5</v>
      </c>
      <c r="AT158" s="5">
        <f t="shared" si="315"/>
        <v>1.0319937465821775E-5</v>
      </c>
      <c r="AU158" s="5">
        <f t="shared" si="316"/>
        <v>4.1891440702170431E-6</v>
      </c>
      <c r="AV158" s="5">
        <f t="shared" si="317"/>
        <v>1.2753658706136262E-6</v>
      </c>
      <c r="AW158" s="5">
        <f t="shared" si="318"/>
        <v>4.0283380101146156E-9</v>
      </c>
      <c r="AX158" s="5">
        <f t="shared" si="319"/>
        <v>9.1350413501061064E-4</v>
      </c>
      <c r="AY158" s="5">
        <f t="shared" si="320"/>
        <v>3.502153398082793E-4</v>
      </c>
      <c r="AZ158" s="5">
        <f t="shared" si="321"/>
        <v>6.7132035606825113E-5</v>
      </c>
      <c r="BA158" s="5">
        <f t="shared" si="322"/>
        <v>8.5789316694564217E-6</v>
      </c>
      <c r="BB158" s="5">
        <f t="shared" si="323"/>
        <v>8.2223860699212705E-7</v>
      </c>
      <c r="BC158" s="5">
        <f t="shared" si="324"/>
        <v>6.3045269772728361E-8</v>
      </c>
      <c r="BD158" s="5">
        <f t="shared" si="325"/>
        <v>8.8928606468378742E-7</v>
      </c>
      <c r="BE158" s="5">
        <f t="shared" si="326"/>
        <v>1.0829564007343789E-6</v>
      </c>
      <c r="BF158" s="5">
        <f t="shared" si="327"/>
        <v>6.594023073489764E-7</v>
      </c>
      <c r="BG158" s="5">
        <f t="shared" si="328"/>
        <v>2.6766938025224137E-7</v>
      </c>
      <c r="BH158" s="5">
        <f t="shared" si="329"/>
        <v>8.1490726138793916E-8</v>
      </c>
      <c r="BI158" s="5">
        <f t="shared" si="330"/>
        <v>1.9847584928451465E-8</v>
      </c>
      <c r="BJ158" s="8">
        <f t="shared" si="331"/>
        <v>0.57591097466295471</v>
      </c>
      <c r="BK158" s="8">
        <f t="shared" si="332"/>
        <v>0.30773902697488664</v>
      </c>
      <c r="BL158" s="8">
        <f t="shared" si="333"/>
        <v>0.11453204502853555</v>
      </c>
      <c r="BM158" s="8">
        <f t="shared" si="334"/>
        <v>0.21666640224406003</v>
      </c>
      <c r="BN158" s="8">
        <f t="shared" si="335"/>
        <v>0.78305929712234845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1.63636363636364</v>
      </c>
      <c r="F159">
        <f>VLOOKUP(B159,home!$B$2:$E$405,3,FALSE)</f>
        <v>0.49</v>
      </c>
      <c r="G159">
        <f>VLOOKUP(C159,away!$B$2:$E$405,4,FALSE)</f>
        <v>1.1200000000000001</v>
      </c>
      <c r="H159">
        <f>VLOOKUP(A159,away!$A$2:$E$405,3,FALSE)</f>
        <v>1.23232323232323</v>
      </c>
      <c r="I159">
        <f>VLOOKUP(C159,away!$B$2:$E$405,3,FALSE)</f>
        <v>0.61</v>
      </c>
      <c r="J159">
        <f>VLOOKUP(B159,home!$B$2:$E$405,4,FALSE)</f>
        <v>1.3</v>
      </c>
      <c r="K159" s="3">
        <f t="shared" si="280"/>
        <v>0.89803636363636563</v>
      </c>
      <c r="L159" s="3">
        <f t="shared" si="281"/>
        <v>0.97723232323232145</v>
      </c>
      <c r="M159" s="5">
        <f t="shared" si="282"/>
        <v>0.153313767914143</v>
      </c>
      <c r="N159" s="5">
        <f t="shared" si="283"/>
        <v>0.13768133863300669</v>
      </c>
      <c r="O159" s="5">
        <f t="shared" si="284"/>
        <v>0.14982316960223893</v>
      </c>
      <c r="P159" s="5">
        <f t="shared" si="285"/>
        <v>0.13454665441806912</v>
      </c>
      <c r="Q159" s="5">
        <f t="shared" si="286"/>
        <v>6.1821424343286184E-2</v>
      </c>
      <c r="R159" s="5">
        <f t="shared" si="287"/>
        <v>7.3206022052213007E-2</v>
      </c>
      <c r="S159" s="5">
        <f t="shared" si="288"/>
        <v>2.9519205061271842E-2</v>
      </c>
      <c r="T159" s="5">
        <f t="shared" si="289"/>
        <v>6.0413894136520756E-2</v>
      </c>
      <c r="U159" s="5">
        <f t="shared" si="290"/>
        <v>6.574166984005296E-2</v>
      </c>
      <c r="V159" s="5">
        <f t="shared" si="291"/>
        <v>2.878418216816097E-3</v>
      </c>
      <c r="W159" s="5">
        <f t="shared" si="292"/>
        <v>1.8505962370688477E-2</v>
      </c>
      <c r="X159" s="5">
        <f t="shared" si="293"/>
        <v>1.8084624601157822E-2</v>
      </c>
      <c r="Y159" s="5">
        <f t="shared" si="294"/>
        <v>8.836439856886924E-3</v>
      </c>
      <c r="Z159" s="5">
        <f t="shared" si="295"/>
        <v>2.3846430334893563E-2</v>
      </c>
      <c r="AA159" s="5">
        <f t="shared" si="296"/>
        <v>2.1414961583655735E-2</v>
      </c>
      <c r="AB159" s="5">
        <f t="shared" si="297"/>
        <v>9.6157071139993302E-3</v>
      </c>
      <c r="AC159" s="5">
        <f t="shared" si="298"/>
        <v>1.5787946932198829E-4</v>
      </c>
      <c r="AD159" s="5">
        <f t="shared" si="299"/>
        <v>4.1547567882411224E-3</v>
      </c>
      <c r="AE159" s="5">
        <f t="shared" si="300"/>
        <v>4.0601626286381311E-3</v>
      </c>
      <c r="AF159" s="5">
        <f t="shared" si="301"/>
        <v>1.9838610791425445E-3</v>
      </c>
      <c r="AG159" s="5">
        <f t="shared" si="302"/>
        <v>6.4623105711354972E-4</v>
      </c>
      <c r="AH159" s="5">
        <f t="shared" si="303"/>
        <v>5.8258756292414353E-3</v>
      </c>
      <c r="AI159" s="5">
        <f t="shared" si="304"/>
        <v>5.2318481650817017E-3</v>
      </c>
      <c r="AJ159" s="5">
        <f t="shared" si="305"/>
        <v>2.3491949506337815E-3</v>
      </c>
      <c r="AK159" s="5">
        <f t="shared" si="306"/>
        <v>7.0322083031335763E-4</v>
      </c>
      <c r="AL159" s="5">
        <f t="shared" si="307"/>
        <v>5.542138762245934E-6</v>
      </c>
      <c r="AM159" s="5">
        <f t="shared" si="308"/>
        <v>7.4622453558111307E-4</v>
      </c>
      <c r="AN159" s="5">
        <f t="shared" si="309"/>
        <v>7.2923473655889129E-4</v>
      </c>
      <c r="AO159" s="5">
        <f t="shared" si="310"/>
        <v>3.5631587789457751E-4</v>
      </c>
      <c r="AP159" s="5">
        <f t="shared" si="311"/>
        <v>1.1606779771982741E-4</v>
      </c>
      <c r="AQ159" s="5">
        <f t="shared" si="312"/>
        <v>2.8356300904551517E-5</v>
      </c>
      <c r="AR159" s="5">
        <f t="shared" si="313"/>
        <v>1.1386467952052344E-3</v>
      </c>
      <c r="AS159" s="5">
        <f t="shared" si="314"/>
        <v>1.0225462274323102E-3</v>
      </c>
      <c r="AT159" s="5">
        <f t="shared" si="315"/>
        <v>4.5914184786669795E-4</v>
      </c>
      <c r="AU159" s="5">
        <f t="shared" si="316"/>
        <v>1.3744202515049696E-4</v>
      </c>
      <c r="AV159" s="5">
        <f t="shared" si="317"/>
        <v>3.0856984119242543E-5</v>
      </c>
      <c r="AW159" s="5">
        <f t="shared" si="318"/>
        <v>1.3510351261373E-7</v>
      </c>
      <c r="AX159" s="5">
        <f t="shared" si="319"/>
        <v>1.1168946139824968E-4</v>
      </c>
      <c r="AY159" s="5">
        <f t="shared" si="320"/>
        <v>1.0914655184277824E-4</v>
      </c>
      <c r="AZ159" s="5">
        <f t="shared" si="321"/>
        <v>5.3330769215057582E-5</v>
      </c>
      <c r="BA159" s="5">
        <f t="shared" si="322"/>
        <v>1.7372183833265832E-5</v>
      </c>
      <c r="BB159" s="5">
        <f t="shared" si="323"/>
        <v>4.2441648917503363E-6</v>
      </c>
      <c r="BC159" s="5">
        <f t="shared" si="324"/>
        <v>8.2950702346924727E-7</v>
      </c>
      <c r="BD159" s="5">
        <f t="shared" si="325"/>
        <v>1.8545374216990802E-4</v>
      </c>
      <c r="BE159" s="5">
        <f t="shared" si="326"/>
        <v>1.6654420424102031E-4</v>
      </c>
      <c r="BF159" s="5">
        <f t="shared" si="327"/>
        <v>7.4781375780659019E-5</v>
      </c>
      <c r="BG159" s="5">
        <f t="shared" si="328"/>
        <v>2.2385464924595875E-5</v>
      </c>
      <c r="BH159" s="5">
        <f t="shared" si="329"/>
        <v>5.025740379798371E-6</v>
      </c>
      <c r="BI159" s="5">
        <f t="shared" si="330"/>
        <v>9.0265952305091565E-7</v>
      </c>
      <c r="BJ159" s="8">
        <f t="shared" si="331"/>
        <v>0.31846150738154566</v>
      </c>
      <c r="BK159" s="8">
        <f t="shared" si="332"/>
        <v>0.32053061377022707</v>
      </c>
      <c r="BL159" s="8">
        <f t="shared" si="333"/>
        <v>0.33715539683422335</v>
      </c>
      <c r="BM159" s="8">
        <f t="shared" si="334"/>
        <v>0.28949255990960243</v>
      </c>
      <c r="BN159" s="8">
        <f t="shared" si="335"/>
        <v>0.71039237696295698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1.63636363636364</v>
      </c>
      <c r="F160">
        <f>VLOOKUP(B160,home!$B$2:$E$405,3,FALSE)</f>
        <v>1.32</v>
      </c>
      <c r="G160">
        <f>VLOOKUP(C160,away!$B$2:$E$405,4,FALSE)</f>
        <v>0.61</v>
      </c>
      <c r="H160">
        <f>VLOOKUP(A160,away!$A$2:$E$405,3,FALSE)</f>
        <v>1.23232323232323</v>
      </c>
      <c r="I160">
        <f>VLOOKUP(C160,away!$B$2:$E$405,3,FALSE)</f>
        <v>0.73</v>
      </c>
      <c r="J160">
        <f>VLOOKUP(B160,home!$B$2:$E$405,4,FALSE)</f>
        <v>0.95</v>
      </c>
      <c r="K160" s="3">
        <f t="shared" si="280"/>
        <v>1.317600000000003</v>
      </c>
      <c r="L160" s="3">
        <f t="shared" si="281"/>
        <v>0.85461616161616005</v>
      </c>
      <c r="M160" s="5">
        <f t="shared" si="282"/>
        <v>0.11392486103619572</v>
      </c>
      <c r="N160" s="5">
        <f t="shared" si="283"/>
        <v>0.1501073969012918</v>
      </c>
      <c r="O160" s="5">
        <f t="shared" si="284"/>
        <v>9.7362027451408012E-2</v>
      </c>
      <c r="P160" s="5">
        <f t="shared" si="285"/>
        <v>0.12828420736997548</v>
      </c>
      <c r="Q160" s="5">
        <f t="shared" si="286"/>
        <v>9.8890753078571286E-2</v>
      </c>
      <c r="R160" s="5">
        <f t="shared" si="287"/>
        <v>4.1603581093844752E-2</v>
      </c>
      <c r="S160" s="5">
        <f t="shared" si="288"/>
        <v>3.6113359522365975E-2</v>
      </c>
      <c r="T160" s="5">
        <f t="shared" si="289"/>
        <v>8.4513635815340063E-2</v>
      </c>
      <c r="U160" s="5">
        <f t="shared" si="290"/>
        <v>5.481687844924997E-2</v>
      </c>
      <c r="V160" s="5">
        <f t="shared" si="291"/>
        <v>4.5183520861972843E-3</v>
      </c>
      <c r="W160" s="5">
        <f t="shared" si="292"/>
        <v>4.3432818752108603E-2</v>
      </c>
      <c r="X160" s="5">
        <f t="shared" si="293"/>
        <v>3.7118388850097432E-2</v>
      </c>
      <c r="Y160" s="5">
        <f t="shared" si="294"/>
        <v>1.5860987502223169E-2</v>
      </c>
      <c r="Z160" s="5">
        <f t="shared" si="295"/>
        <v>1.1851697594636086E-2</v>
      </c>
      <c r="AA160" s="5">
        <f t="shared" si="296"/>
        <v>1.5615796750692542E-2</v>
      </c>
      <c r="AB160" s="5">
        <f t="shared" si="297"/>
        <v>1.0287686899356272E-2</v>
      </c>
      <c r="AC160" s="5">
        <f t="shared" si="298"/>
        <v>3.1799096062323426E-4</v>
      </c>
      <c r="AD160" s="5">
        <f t="shared" si="299"/>
        <v>1.4306770496944605E-2</v>
      </c>
      <c r="AE160" s="5">
        <f t="shared" si="300"/>
        <v>1.222679728722212E-2</v>
      </c>
      <c r="AF160" s="5">
        <f t="shared" si="301"/>
        <v>5.2246092832323229E-3</v>
      </c>
      <c r="AG160" s="5">
        <f t="shared" si="302"/>
        <v>1.4883451771933887E-3</v>
      </c>
      <c r="AH160" s="5">
        <f t="shared" si="303"/>
        <v>2.5321630767408411E-3</v>
      </c>
      <c r="AI160" s="5">
        <f t="shared" si="304"/>
        <v>3.3363780699137398E-3</v>
      </c>
      <c r="AJ160" s="5">
        <f t="shared" si="305"/>
        <v>2.1980058724591772E-3</v>
      </c>
      <c r="AK160" s="5">
        <f t="shared" si="306"/>
        <v>9.6536417918407277E-4</v>
      </c>
      <c r="AL160" s="5">
        <f t="shared" si="307"/>
        <v>1.4322850329010468E-5</v>
      </c>
      <c r="AM160" s="5">
        <f t="shared" si="308"/>
        <v>3.7701201613548497E-3</v>
      </c>
      <c r="AN160" s="5">
        <f t="shared" si="309"/>
        <v>3.2220056211287795E-3</v>
      </c>
      <c r="AO160" s="5">
        <f t="shared" si="310"/>
        <v>1.3767890383173844E-3</v>
      </c>
      <c r="AP160" s="5">
        <f t="shared" si="311"/>
        <v>3.9220872109400255E-4</v>
      </c>
      <c r="AQ160" s="5">
        <f t="shared" si="312"/>
        <v>8.3796977943434846E-5</v>
      </c>
      <c r="AR160" s="5">
        <f t="shared" si="313"/>
        <v>4.3280549784608486E-4</v>
      </c>
      <c r="AS160" s="5">
        <f t="shared" si="314"/>
        <v>5.7026452396200271E-4</v>
      </c>
      <c r="AT160" s="5">
        <f t="shared" si="315"/>
        <v>3.7569026838616835E-4</v>
      </c>
      <c r="AU160" s="5">
        <f t="shared" si="316"/>
        <v>1.6500316587520549E-4</v>
      </c>
      <c r="AV160" s="5">
        <f t="shared" si="317"/>
        <v>5.4352042839292807E-5</v>
      </c>
      <c r="AW160" s="5">
        <f t="shared" si="318"/>
        <v>4.4800374099988989E-7</v>
      </c>
      <c r="AX160" s="5">
        <f t="shared" si="319"/>
        <v>8.2791838743352599E-4</v>
      </c>
      <c r="AY160" s="5">
        <f t="shared" si="320"/>
        <v>7.0755243439988083E-4</v>
      </c>
      <c r="AZ160" s="5">
        <f t="shared" si="321"/>
        <v>3.0234287281449796E-4</v>
      </c>
      <c r="BA160" s="5">
        <f t="shared" si="322"/>
        <v>8.612903515224307E-5</v>
      </c>
      <c r="BB160" s="5">
        <f t="shared" si="323"/>
        <v>1.8401816356378316E-5</v>
      </c>
      <c r="BC160" s="5">
        <f t="shared" si="324"/>
        <v>3.1452979322507026E-6</v>
      </c>
      <c r="BD160" s="5">
        <f t="shared" si="325"/>
        <v>6.164709554926536E-5</v>
      </c>
      <c r="BE160" s="5">
        <f t="shared" si="326"/>
        <v>8.1226213095712216E-5</v>
      </c>
      <c r="BF160" s="5">
        <f t="shared" si="327"/>
        <v>5.3511829187455348E-5</v>
      </c>
      <c r="BG160" s="5">
        <f t="shared" si="328"/>
        <v>2.3502395379130436E-5</v>
      </c>
      <c r="BH160" s="5">
        <f t="shared" si="329"/>
        <v>7.7416890378855821E-6</v>
      </c>
      <c r="BI160" s="5">
        <f t="shared" si="330"/>
        <v>2.0400898952636128E-6</v>
      </c>
      <c r="BJ160" s="8">
        <f t="shared" si="331"/>
        <v>0.47396091350815206</v>
      </c>
      <c r="BK160" s="8">
        <f t="shared" si="332"/>
        <v>0.28388064626008658</v>
      </c>
      <c r="BL160" s="8">
        <f t="shared" si="333"/>
        <v>0.23054566665390286</v>
      </c>
      <c r="BM160" s="8">
        <f t="shared" si="334"/>
        <v>0.36935899265483163</v>
      </c>
      <c r="BN160" s="8">
        <f t="shared" si="335"/>
        <v>0.63017282693128707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1.63636363636364</v>
      </c>
      <c r="F161">
        <f>VLOOKUP(B161,home!$B$2:$E$405,3,FALSE)</f>
        <v>0.61</v>
      </c>
      <c r="G161">
        <f>VLOOKUP(C161,away!$B$2:$E$405,4,FALSE)</f>
        <v>0.92</v>
      </c>
      <c r="H161">
        <f>VLOOKUP(A161,away!$A$2:$E$405,3,FALSE)</f>
        <v>1.23232323232323</v>
      </c>
      <c r="I161">
        <f>VLOOKUP(C161,away!$B$2:$E$405,3,FALSE)</f>
        <v>0.71</v>
      </c>
      <c r="J161">
        <f>VLOOKUP(B161,home!$B$2:$E$405,4,FALSE)</f>
        <v>1.79</v>
      </c>
      <c r="K161" s="3">
        <f t="shared" si="280"/>
        <v>0.91832727272727477</v>
      </c>
      <c r="L161" s="3">
        <f t="shared" si="281"/>
        <v>1.5661595959595929</v>
      </c>
      <c r="M161" s="5">
        <f t="shared" si="282"/>
        <v>8.3368322435129094E-2</v>
      </c>
      <c r="N161" s="5">
        <f t="shared" si="283"/>
        <v>7.6559404173700163E-2</v>
      </c>
      <c r="O161" s="5">
        <f t="shared" si="284"/>
        <v>0.13056809818083084</v>
      </c>
      <c r="P161" s="5">
        <f t="shared" si="285"/>
        <v>0.11990424550758944</v>
      </c>
      <c r="Q161" s="5">
        <f t="shared" si="286"/>
        <v>3.5153294418229605E-2</v>
      </c>
      <c r="R161" s="5">
        <f t="shared" si="287"/>
        <v>0.10224523994605125</v>
      </c>
      <c r="S161" s="5">
        <f t="shared" si="288"/>
        <v>4.31129824578496E-2</v>
      </c>
      <c r="T161" s="5">
        <f t="shared" si="289"/>
        <v>5.5055669382703093E-2</v>
      </c>
      <c r="U161" s="5">
        <f t="shared" si="290"/>
        <v>9.3894592349003048E-2</v>
      </c>
      <c r="V161" s="5">
        <f t="shared" si="291"/>
        <v>6.8896800796421015E-3</v>
      </c>
      <c r="W161" s="5">
        <f t="shared" si="292"/>
        <v>1.076074299682391E-2</v>
      </c>
      <c r="X161" s="5">
        <f t="shared" si="293"/>
        <v>1.6853040904130756E-2</v>
      </c>
      <c r="Y161" s="5">
        <f t="shared" si="294"/>
        <v>1.3197275866551958E-2</v>
      </c>
      <c r="Z161" s="5">
        <f t="shared" si="295"/>
        <v>5.3377454560899762E-2</v>
      </c>
      <c r="AA161" s="5">
        <f t="shared" si="296"/>
        <v>4.901797227203511E-2</v>
      </c>
      <c r="AB161" s="5">
        <f t="shared" si="297"/>
        <v>2.2507270395599587E-2</v>
      </c>
      <c r="AC161" s="5">
        <f t="shared" si="298"/>
        <v>6.1931638691434981E-4</v>
      </c>
      <c r="AD161" s="5">
        <f t="shared" si="299"/>
        <v>2.4704709421981053E-3</v>
      </c>
      <c r="AE161" s="5">
        <f t="shared" si="300"/>
        <v>3.8691517726629002E-3</v>
      </c>
      <c r="AF161" s="5">
        <f t="shared" si="301"/>
        <v>3.0298545884900351E-3</v>
      </c>
      <c r="AG161" s="5">
        <f t="shared" si="302"/>
        <v>1.581745279375291E-3</v>
      </c>
      <c r="AH161" s="5">
        <f t="shared" si="303"/>
        <v>2.0899403167112578E-2</v>
      </c>
      <c r="AI161" s="5">
        <f t="shared" si="304"/>
        <v>1.9192491912082259E-2</v>
      </c>
      <c r="AJ161" s="5">
        <f t="shared" si="305"/>
        <v>8.8124943772313891E-3</v>
      </c>
      <c r="AK161" s="5">
        <f t="shared" si="306"/>
        <v>2.6975846424557829E-3</v>
      </c>
      <c r="AL161" s="5">
        <f t="shared" si="307"/>
        <v>3.5629199165538608E-5</v>
      </c>
      <c r="AM161" s="5">
        <f t="shared" si="308"/>
        <v>4.5374016854015352E-4</v>
      </c>
      <c r="AN161" s="5">
        <f t="shared" si="309"/>
        <v>7.1062951903148441E-4</v>
      </c>
      <c r="AO161" s="5">
        <f t="shared" si="310"/>
        <v>5.5647962020165481E-4</v>
      </c>
      <c r="AP161" s="5">
        <f t="shared" si="311"/>
        <v>2.9051196571159053E-4</v>
      </c>
      <c r="AQ161" s="5">
        <f t="shared" si="312"/>
        <v>1.1374702571007294E-4</v>
      </c>
      <c r="AR161" s="5">
        <f t="shared" si="313"/>
        <v>6.5463601640003265E-3</v>
      </c>
      <c r="AS161" s="5">
        <f t="shared" si="314"/>
        <v>6.0117010756968944E-3</v>
      </c>
      <c r="AT161" s="5">
        <f t="shared" si="315"/>
        <v>2.760354526648176E-3</v>
      </c>
      <c r="AU161" s="5">
        <f t="shared" si="316"/>
        <v>8.4496961473906932E-4</v>
      </c>
      <c r="AV161" s="5">
        <f t="shared" si="317"/>
        <v>1.9398966046018637E-4</v>
      </c>
      <c r="AW161" s="5">
        <f t="shared" si="318"/>
        <v>1.4234330922501453E-6</v>
      </c>
      <c r="AX161" s="5">
        <f t="shared" si="319"/>
        <v>6.9446995250382161E-5</v>
      </c>
      <c r="AY161" s="5">
        <f t="shared" si="320"/>
        <v>1.087650780219463E-4</v>
      </c>
      <c r="AZ161" s="5">
        <f t="shared" si="321"/>
        <v>8.517173532468252E-5</v>
      </c>
      <c r="BA161" s="5">
        <f t="shared" si="322"/>
        <v>4.4464176861094061E-5</v>
      </c>
      <c r="BB161" s="5">
        <f t="shared" si="323"/>
        <v>1.7409499316861741E-5</v>
      </c>
      <c r="BC161" s="5">
        <f t="shared" si="324"/>
        <v>5.4532108831909919E-6</v>
      </c>
      <c r="BD161" s="5">
        <f t="shared" si="325"/>
        <v>1.7087741315761236E-3</v>
      </c>
      <c r="BE161" s="5">
        <f t="shared" si="326"/>
        <v>1.5692138879572189E-3</v>
      </c>
      <c r="BF161" s="5">
        <f t="shared" si="327"/>
        <v>7.2052595502675794E-4</v>
      </c>
      <c r="BG161" s="5">
        <f t="shared" si="328"/>
        <v>2.2055954506964594E-4</v>
      </c>
      <c r="BH161" s="5">
        <f t="shared" si="329"/>
        <v>5.0636461374444096E-5</v>
      </c>
      <c r="BI161" s="5">
        <f t="shared" si="330"/>
        <v>9.3001686949106498E-6</v>
      </c>
      <c r="BJ161" s="8">
        <f t="shared" si="331"/>
        <v>0.22098646931971891</v>
      </c>
      <c r="BK161" s="8">
        <f t="shared" si="332"/>
        <v>0.25403894114431208</v>
      </c>
      <c r="BL161" s="8">
        <f t="shared" si="333"/>
        <v>0.47047153243364565</v>
      </c>
      <c r="BM161" s="8">
        <f t="shared" si="334"/>
        <v>0.45096845115211631</v>
      </c>
      <c r="BN161" s="8">
        <f t="shared" si="335"/>
        <v>0.54779860466153041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1.63636363636364</v>
      </c>
      <c r="F162">
        <f>VLOOKUP(B162,home!$B$2:$E$405,3,FALSE)</f>
        <v>1.22</v>
      </c>
      <c r="G162">
        <f>VLOOKUP(C162,away!$B$2:$E$405,4,FALSE)</f>
        <v>0.61</v>
      </c>
      <c r="H162">
        <f>VLOOKUP(A162,away!$A$2:$E$405,3,FALSE)</f>
        <v>1.23232323232323</v>
      </c>
      <c r="I162">
        <f>VLOOKUP(C162,away!$B$2:$E$405,3,FALSE)</f>
        <v>0.76</v>
      </c>
      <c r="J162">
        <f>VLOOKUP(B162,home!$B$2:$E$405,4,FALSE)</f>
        <v>1.08</v>
      </c>
      <c r="K162" s="3">
        <f t="shared" si="280"/>
        <v>1.2177818181818207</v>
      </c>
      <c r="L162" s="3">
        <f t="shared" si="281"/>
        <v>1.0114909090909072</v>
      </c>
      <c r="M162" s="5">
        <f t="shared" si="282"/>
        <v>0.107606661074605</v>
      </c>
      <c r="N162" s="5">
        <f t="shared" si="283"/>
        <v>0.13104143537190743</v>
      </c>
      <c r="O162" s="5">
        <f t="shared" si="284"/>
        <v>0.10884315943458936</v>
      </c>
      <c r="P162" s="5">
        <f t="shared" si="285"/>
        <v>0.13254722059290802</v>
      </c>
      <c r="Q162" s="5">
        <f t="shared" si="286"/>
        <v>7.9789938712178515E-2</v>
      </c>
      <c r="R162" s="5">
        <f t="shared" si="287"/>
        <v>5.5046933142409653E-2</v>
      </c>
      <c r="S162" s="5">
        <f t="shared" si="288"/>
        <v>4.0817096059518991E-2</v>
      </c>
      <c r="T162" s="5">
        <f t="shared" si="289"/>
        <v>8.070679764428923E-2</v>
      </c>
      <c r="U162" s="5">
        <f t="shared" si="290"/>
        <v>6.7035154327496752E-2</v>
      </c>
      <c r="V162" s="5">
        <f t="shared" si="291"/>
        <v>5.5863875808167549E-3</v>
      </c>
      <c r="W162" s="5">
        <f t="shared" si="292"/>
        <v>3.2388912212510924E-2</v>
      </c>
      <c r="X162" s="5">
        <f t="shared" si="293"/>
        <v>3.2761090258298264E-2</v>
      </c>
      <c r="Y162" s="5">
        <f t="shared" si="294"/>
        <v>1.6568772484087686E-2</v>
      </c>
      <c r="Z162" s="5">
        <f t="shared" si="295"/>
        <v>1.855982414896078E-2</v>
      </c>
      <c r="AA162" s="5">
        <f t="shared" si="296"/>
        <v>2.2601816397256322E-2</v>
      </c>
      <c r="AB162" s="5">
        <f t="shared" si="297"/>
        <v>1.3762040533231252E-2</v>
      </c>
      <c r="AC162" s="5">
        <f t="shared" si="298"/>
        <v>4.3007336836624251E-4</v>
      </c>
      <c r="AD162" s="5">
        <f t="shared" si="299"/>
        <v>9.8606571007707356E-3</v>
      </c>
      <c r="AE162" s="5">
        <f t="shared" si="300"/>
        <v>9.973965015092302E-3</v>
      </c>
      <c r="AF162" s="5">
        <f t="shared" si="301"/>
        <v>5.0442874701783066E-3</v>
      </c>
      <c r="AG162" s="5">
        <f t="shared" si="302"/>
        <v>1.7007503063088429E-3</v>
      </c>
      <c r="AH162" s="5">
        <f t="shared" si="303"/>
        <v>4.6932733502499276E-3</v>
      </c>
      <c r="AI162" s="5">
        <f t="shared" si="304"/>
        <v>5.7153829536916419E-3</v>
      </c>
      <c r="AJ162" s="5">
        <f t="shared" si="305"/>
        <v>3.4800447224759977E-3</v>
      </c>
      <c r="AK162" s="5">
        <f t="shared" si="306"/>
        <v>1.4126450631636229E-3</v>
      </c>
      <c r="AL162" s="5">
        <f t="shared" si="307"/>
        <v>2.119014903304289E-5</v>
      </c>
      <c r="AM162" s="5">
        <f t="shared" si="308"/>
        <v>2.4016257865288144E-3</v>
      </c>
      <c r="AN162" s="5">
        <f t="shared" si="309"/>
        <v>2.4292226501121958E-3</v>
      </c>
      <c r="AO162" s="5">
        <f t="shared" si="310"/>
        <v>1.2285683133731035E-3</v>
      </c>
      <c r="AP162" s="5">
        <f t="shared" si="311"/>
        <v>4.1422856005801439E-4</v>
      </c>
      <c r="AQ162" s="5">
        <f t="shared" si="312"/>
        <v>1.0474710569612459E-4</v>
      </c>
      <c r="AR162" s="5">
        <f t="shared" si="313"/>
        <v>9.4944066553128575E-4</v>
      </c>
      <c r="AS162" s="5">
        <f t="shared" si="314"/>
        <v>1.1562115799264472E-3</v>
      </c>
      <c r="AT162" s="5">
        <f t="shared" si="315"/>
        <v>7.0400672000285245E-4</v>
      </c>
      <c r="AU162" s="5">
        <f t="shared" si="316"/>
        <v>2.8577552783243113E-4</v>
      </c>
      <c r="AV162" s="5">
        <f t="shared" si="317"/>
        <v>8.7003060468911894E-5</v>
      </c>
      <c r="AW162" s="5">
        <f t="shared" si="318"/>
        <v>7.25041690994086E-7</v>
      </c>
      <c r="AX162" s="5">
        <f t="shared" si="319"/>
        <v>4.8744270281856679E-4</v>
      </c>
      <c r="AY162" s="5">
        <f t="shared" si="320"/>
        <v>4.9304386260368106E-4</v>
      </c>
      <c r="AZ162" s="5">
        <f t="shared" si="321"/>
        <v>2.4935469240334481E-4</v>
      </c>
      <c r="BA162" s="5">
        <f t="shared" si="322"/>
        <v>8.4073334835047607E-5</v>
      </c>
      <c r="BB162" s="5">
        <f t="shared" si="323"/>
        <v>2.1259853470651629E-5</v>
      </c>
      <c r="BC162" s="5">
        <f t="shared" si="324"/>
        <v>4.300829702833781E-6</v>
      </c>
      <c r="BD162" s="5">
        <f t="shared" si="325"/>
        <v>1.6005843365101931E-4</v>
      </c>
      <c r="BE162" s="5">
        <f t="shared" si="326"/>
        <v>1.9491625034687263E-4</v>
      </c>
      <c r="BF162" s="5">
        <f t="shared" si="327"/>
        <v>1.1868273287029879E-4</v>
      </c>
      <c r="BG162" s="5">
        <f t="shared" si="328"/>
        <v>4.8176558073859918E-5</v>
      </c>
      <c r="BH162" s="5">
        <f t="shared" si="329"/>
        <v>1.4667134121231804E-5</v>
      </c>
      <c r="BI162" s="5">
        <f t="shared" si="330"/>
        <v>3.5722738515340591E-6</v>
      </c>
      <c r="BJ162" s="8">
        <f t="shared" si="331"/>
        <v>0.40775447426722461</v>
      </c>
      <c r="BK162" s="8">
        <f t="shared" si="332"/>
        <v>0.28750167268785176</v>
      </c>
      <c r="BL162" s="8">
        <f t="shared" si="333"/>
        <v>0.28631296086124142</v>
      </c>
      <c r="BM162" s="8">
        <f t="shared" si="334"/>
        <v>0.38476126481576789</v>
      </c>
      <c r="BN162" s="8">
        <f t="shared" si="335"/>
        <v>0.61487534832859791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1.44444444444444</v>
      </c>
      <c r="F167">
        <f>VLOOKUP(B167,home!$B$2:$E$405,3,FALSE)</f>
        <v>2.77</v>
      </c>
      <c r="G167">
        <f>VLOOKUP(C167,away!$B$2:$E$405,4,FALSE)</f>
        <v>1.9</v>
      </c>
      <c r="H167">
        <f>VLOOKUP(A167,away!$A$2:$E$405,3,FALSE)</f>
        <v>1.0185185185185199</v>
      </c>
      <c r="I167">
        <f>VLOOKUP(C167,away!$B$2:$E$405,3,FALSE)</f>
        <v>0.17</v>
      </c>
      <c r="J167">
        <f>VLOOKUP(B167,home!$B$2:$E$405,4,FALSE)</f>
        <v>0.25</v>
      </c>
      <c r="K167" s="3">
        <f t="shared" si="280"/>
        <v>7.6021111111110873</v>
      </c>
      <c r="L167" s="3">
        <f t="shared" si="281"/>
        <v>4.3287037037037103E-2</v>
      </c>
      <c r="M167" s="5">
        <f t="shared" si="282"/>
        <v>4.7823986192281674E-4</v>
      </c>
      <c r="N167" s="5">
        <f t="shared" si="283"/>
        <v>3.6356325680996773E-3</v>
      </c>
      <c r="O167" s="5">
        <f t="shared" si="284"/>
        <v>2.0701586615640477E-5</v>
      </c>
      <c r="P167" s="5">
        <f t="shared" si="285"/>
        <v>1.5737576162838904E-4</v>
      </c>
      <c r="Q167" s="5">
        <f t="shared" si="286"/>
        <v>1.381924137093395E-2</v>
      </c>
      <c r="R167" s="5">
        <f t="shared" si="287"/>
        <v>4.4805517327833033E-7</v>
      </c>
      <c r="S167" s="5">
        <f t="shared" si="288"/>
        <v>1.2947023199057748E-5</v>
      </c>
      <c r="T167" s="5">
        <f t="shared" si="289"/>
        <v>5.9819401304737321E-4</v>
      </c>
      <c r="U167" s="5">
        <f t="shared" si="290"/>
        <v>3.4061652111699985E-6</v>
      </c>
      <c r="V167" s="5">
        <f t="shared" si="291"/>
        <v>4.7339044669619836E-7</v>
      </c>
      <c r="W167" s="5">
        <f t="shared" si="292"/>
        <v>3.5018469457700978E-2</v>
      </c>
      <c r="X167" s="5">
        <f t="shared" si="293"/>
        <v>1.5158457843958549E-3</v>
      </c>
      <c r="Y167" s="5">
        <f t="shared" si="294"/>
        <v>3.2808236305789953E-5</v>
      </c>
      <c r="Z167" s="5">
        <f t="shared" si="295"/>
        <v>6.4649936267783874E-9</v>
      </c>
      <c r="AA167" s="5">
        <f t="shared" si="296"/>
        <v>4.9147599883394344E-8</v>
      </c>
      <c r="AB167" s="5">
        <f t="shared" si="297"/>
        <v>1.8681275757899711E-7</v>
      </c>
      <c r="AC167" s="5">
        <f t="shared" si="298"/>
        <v>9.7362469165683512E-9</v>
      </c>
      <c r="AD167" s="5">
        <f t="shared" si="299"/>
        <v>6.6553573939623273E-2</v>
      </c>
      <c r="AE167" s="5">
        <f t="shared" si="300"/>
        <v>2.8809070200716599E-3</v>
      </c>
      <c r="AF167" s="5">
        <f t="shared" si="301"/>
        <v>6.2352964439051043E-5</v>
      </c>
      <c r="AG167" s="5">
        <f t="shared" si="302"/>
        <v>8.9969169368075337E-7</v>
      </c>
      <c r="AH167" s="5">
        <f t="shared" si="303"/>
        <v>6.996260464164121E-11</v>
      </c>
      <c r="AI167" s="5">
        <f t="shared" si="304"/>
        <v>5.3186349410849278E-10</v>
      </c>
      <c r="AJ167" s="5">
        <f t="shared" si="305"/>
        <v>2.02164268907827E-9</v>
      </c>
      <c r="AK167" s="5">
        <f t="shared" si="306"/>
        <v>5.1229174497794686E-9</v>
      </c>
      <c r="AL167" s="5">
        <f t="shared" si="307"/>
        <v>1.2815738677544928E-10</v>
      </c>
      <c r="AM167" s="5">
        <f t="shared" si="308"/>
        <v>0.10118953278611258</v>
      </c>
      <c r="AN167" s="5">
        <f t="shared" si="309"/>
        <v>4.3801950534729352E-3</v>
      </c>
      <c r="AO167" s="5">
        <f t="shared" si="310"/>
        <v>9.48028327545648E-5</v>
      </c>
      <c r="AP167" s="5">
        <f t="shared" si="311"/>
        <v>1.3679112442209602E-6</v>
      </c>
      <c r="AQ167" s="5">
        <f t="shared" si="312"/>
        <v>1.4803206172993051E-8</v>
      </c>
      <c r="AR167" s="5">
        <f t="shared" si="313"/>
        <v>6.0569477166606141E-13</v>
      </c>
      <c r="AS167" s="5">
        <f t="shared" si="314"/>
        <v>4.604558953624458E-12</v>
      </c>
      <c r="AT167" s="5">
        <f t="shared" si="315"/>
        <v>1.7502184391557273E-11</v>
      </c>
      <c r="AU167" s="5">
        <f t="shared" si="316"/>
        <v>4.4351183477257505E-11</v>
      </c>
      <c r="AV167" s="5">
        <f t="shared" si="317"/>
        <v>8.4290656175846505E-11</v>
      </c>
      <c r="AW167" s="5">
        <f t="shared" si="318"/>
        <v>1.1714755129476931E-12</v>
      </c>
      <c r="AX167" s="5">
        <f t="shared" si="319"/>
        <v>0.12820901192024109</v>
      </c>
      <c r="AY167" s="5">
        <f t="shared" si="320"/>
        <v>5.5497882474734072E-3</v>
      </c>
      <c r="AZ167" s="5">
        <f t="shared" si="321"/>
        <v>1.2011694470804726E-4</v>
      </c>
      <c r="BA167" s="5">
        <f t="shared" si="322"/>
        <v>1.7331688781176598E-6</v>
      </c>
      <c r="BB167" s="5">
        <f t="shared" si="323"/>
        <v>1.8755936354629794E-8</v>
      </c>
      <c r="BC167" s="5">
        <f t="shared" si="324"/>
        <v>1.6237778232943413E-10</v>
      </c>
      <c r="BD167" s="5">
        <f t="shared" si="325"/>
        <v>4.3697886690414186E-15</v>
      </c>
      <c r="BE167" s="5">
        <f t="shared" si="326"/>
        <v>3.3219618994127096E-14</v>
      </c>
      <c r="BF167" s="5">
        <f t="shared" si="327"/>
        <v>1.262696173310653E-13</v>
      </c>
      <c r="BG167" s="5">
        <f t="shared" si="328"/>
        <v>3.1997188696941203E-13</v>
      </c>
      <c r="BH167" s="5">
        <f t="shared" si="329"/>
        <v>6.0811545929333757E-13</v>
      </c>
      <c r="BI167" s="5">
        <f t="shared" si="330"/>
        <v>9.245922579864598E-13</v>
      </c>
      <c r="BJ167" s="8">
        <f t="shared" si="331"/>
        <v>0.36366450763271657</v>
      </c>
      <c r="BK167" s="8">
        <f t="shared" si="332"/>
        <v>6.1988341490746704E-3</v>
      </c>
      <c r="BL167" s="8">
        <f t="shared" si="333"/>
        <v>2.47996671146052E-5</v>
      </c>
      <c r="BM167" s="8">
        <f t="shared" si="334"/>
        <v>0.34622672046322378</v>
      </c>
      <c r="BN167" s="8">
        <f t="shared" si="335"/>
        <v>1.8111639204373753E-2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1.44444444444444</v>
      </c>
      <c r="F168">
        <f>VLOOKUP(B168,home!$B$2:$E$405,3,FALSE)</f>
        <v>1.1100000000000001</v>
      </c>
      <c r="G168">
        <f>VLOOKUP(C168,away!$B$2:$E$405,4,FALSE)</f>
        <v>1.38</v>
      </c>
      <c r="H168">
        <f>VLOOKUP(A168,away!$A$2:$E$405,3,FALSE)</f>
        <v>1.0185185185185199</v>
      </c>
      <c r="I168">
        <f>VLOOKUP(C168,away!$B$2:$E$405,3,FALSE)</f>
        <v>0.28000000000000003</v>
      </c>
      <c r="J168">
        <f>VLOOKUP(B168,home!$B$2:$E$405,4,FALSE)</f>
        <v>0.98</v>
      </c>
      <c r="K168" s="3">
        <f t="shared" si="280"/>
        <v>2.2125999999999935</v>
      </c>
      <c r="L168" s="3">
        <f t="shared" si="281"/>
        <v>0.27948148148148189</v>
      </c>
      <c r="M168" s="5">
        <f t="shared" si="282"/>
        <v>8.2737570496981938E-2</v>
      </c>
      <c r="N168" s="5">
        <f t="shared" si="283"/>
        <v>0.18306514848162164</v>
      </c>
      <c r="O168" s="5">
        <f t="shared" si="284"/>
        <v>2.312361877667506E-2</v>
      </c>
      <c r="P168" s="5">
        <f t="shared" si="285"/>
        <v>5.116331890527108E-2</v>
      </c>
      <c r="Q168" s="5">
        <f t="shared" si="286"/>
        <v>0.2025249737652175</v>
      </c>
      <c r="R168" s="5">
        <f t="shared" si="287"/>
        <v>3.2313116164590788E-3</v>
      </c>
      <c r="S168" s="5">
        <f t="shared" si="288"/>
        <v>7.9096025713552842E-3</v>
      </c>
      <c r="T168" s="5">
        <f t="shared" si="289"/>
        <v>5.6601979704901238E-2</v>
      </c>
      <c r="U168" s="5">
        <f t="shared" si="290"/>
        <v>7.1496000825773355E-3</v>
      </c>
      <c r="V168" s="5">
        <f t="shared" si="291"/>
        <v>5.4346064220669381E-4</v>
      </c>
      <c r="W168" s="5">
        <f t="shared" si="292"/>
        <v>0.14936891898430632</v>
      </c>
      <c r="X168" s="5">
        <f t="shared" si="293"/>
        <v>4.1745846765021376E-2</v>
      </c>
      <c r="Y168" s="5">
        <f t="shared" si="294"/>
        <v>5.8335955497935514E-3</v>
      </c>
      <c r="Z168" s="5">
        <f t="shared" si="295"/>
        <v>3.0103058589876845E-4</v>
      </c>
      <c r="AA168" s="5">
        <f t="shared" si="296"/>
        <v>6.6606027435961305E-4</v>
      </c>
      <c r="AB168" s="5">
        <f t="shared" si="297"/>
        <v>7.3686248152403789E-4</v>
      </c>
      <c r="AC168" s="5">
        <f t="shared" si="298"/>
        <v>2.1004099152496547E-5</v>
      </c>
      <c r="AD168" s="5">
        <f t="shared" si="299"/>
        <v>8.2623417536168794E-2</v>
      </c>
      <c r="AE168" s="5">
        <f t="shared" si="300"/>
        <v>2.3091715138071504E-2</v>
      </c>
      <c r="AF168" s="5">
        <f t="shared" si="301"/>
        <v>3.2268533783682933E-3</v>
      </c>
      <c r="AG168" s="5">
        <f t="shared" si="302"/>
        <v>3.0061525423663181E-4</v>
      </c>
      <c r="AH168" s="5">
        <f t="shared" si="303"/>
        <v>2.1033118529556575E-5</v>
      </c>
      <c r="AI168" s="5">
        <f t="shared" si="304"/>
        <v>4.6537878058496733E-5</v>
      </c>
      <c r="AJ168" s="5">
        <f t="shared" si="305"/>
        <v>5.14848544961148E-5</v>
      </c>
      <c r="AK168" s="5">
        <f t="shared" si="306"/>
        <v>3.7971796352701094E-5</v>
      </c>
      <c r="AL168" s="5">
        <f t="shared" si="307"/>
        <v>5.1954120325363706E-7</v>
      </c>
      <c r="AM168" s="5">
        <f t="shared" si="308"/>
        <v>3.6562514728105303E-2</v>
      </c>
      <c r="AN168" s="5">
        <f t="shared" si="309"/>
        <v>1.0218545782899371E-2</v>
      </c>
      <c r="AO168" s="5">
        <f t="shared" si="310"/>
        <v>1.4279471569955328E-3</v>
      </c>
      <c r="AP168" s="5">
        <f t="shared" si="311"/>
        <v>1.3302826230479389E-4</v>
      </c>
      <c r="AQ168" s="5">
        <f t="shared" si="312"/>
        <v>9.2947339569627428E-6</v>
      </c>
      <c r="AR168" s="5">
        <f t="shared" si="313"/>
        <v>1.1756734253632167E-6</v>
      </c>
      <c r="AS168" s="5">
        <f t="shared" si="314"/>
        <v>2.6012950209586449E-6</v>
      </c>
      <c r="AT168" s="5">
        <f t="shared" si="315"/>
        <v>2.8778126816865413E-6</v>
      </c>
      <c r="AU168" s="5">
        <f t="shared" si="316"/>
        <v>2.1224827798332076E-6</v>
      </c>
      <c r="AV168" s="5">
        <f t="shared" si="317"/>
        <v>1.1740513496647353E-6</v>
      </c>
      <c r="AW168" s="5">
        <f t="shared" si="318"/>
        <v>8.9242851782336778E-9</v>
      </c>
      <c r="AX168" s="5">
        <f t="shared" si="319"/>
        <v>1.3483036681234262E-2</v>
      </c>
      <c r="AY168" s="5">
        <f t="shared" si="320"/>
        <v>3.7682590665405143E-3</v>
      </c>
      <c r="AZ168" s="5">
        <f t="shared" si="321"/>
        <v>5.265793132613845E-4</v>
      </c>
      <c r="BA168" s="5">
        <f t="shared" si="322"/>
        <v>4.9056388862597693E-5</v>
      </c>
      <c r="BB168" s="5">
        <f t="shared" si="323"/>
        <v>3.427588058862618E-6</v>
      </c>
      <c r="BC168" s="5">
        <f t="shared" si="324"/>
        <v>1.9158947771983236E-7</v>
      </c>
      <c r="BD168" s="5">
        <f t="shared" si="325"/>
        <v>5.4763158443153314E-8</v>
      </c>
      <c r="BE168" s="5">
        <f t="shared" si="326"/>
        <v>1.2116896437132066E-7</v>
      </c>
      <c r="BF168" s="5">
        <f t="shared" si="327"/>
        <v>1.3404922528399165E-7</v>
      </c>
      <c r="BG168" s="5">
        <f t="shared" si="328"/>
        <v>9.886577195445304E-8</v>
      </c>
      <c r="BH168" s="5">
        <f t="shared" si="329"/>
        <v>5.4687601756605538E-8</v>
      </c>
      <c r="BI168" s="5">
        <f t="shared" si="330"/>
        <v>2.4200357529333007E-8</v>
      </c>
      <c r="BJ168" s="8">
        <f t="shared" si="331"/>
        <v>0.81456494584940409</v>
      </c>
      <c r="BK168" s="8">
        <f t="shared" si="332"/>
        <v>0.14614373532271127</v>
      </c>
      <c r="BL168" s="8">
        <f t="shared" si="333"/>
        <v>3.5074919929368849E-2</v>
      </c>
      <c r="BM168" s="8">
        <f t="shared" si="334"/>
        <v>0.44647043950290144</v>
      </c>
      <c r="BN168" s="8">
        <f t="shared" si="335"/>
        <v>0.54584594204222636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1.44444444444444</v>
      </c>
      <c r="F169">
        <f>VLOOKUP(B169,home!$B$2:$E$405,3,FALSE)</f>
        <v>0.52</v>
      </c>
      <c r="G169">
        <f>VLOOKUP(C169,away!$B$2:$E$405,4,FALSE)</f>
        <v>1.25</v>
      </c>
      <c r="H169">
        <f>VLOOKUP(A169,away!$A$2:$E$405,3,FALSE)</f>
        <v>1.0185185185185199</v>
      </c>
      <c r="I169">
        <f>VLOOKUP(C169,away!$B$2:$E$405,3,FALSE)</f>
        <v>0.83</v>
      </c>
      <c r="J169">
        <f>VLOOKUP(B169,home!$B$2:$E$405,4,FALSE)</f>
        <v>1.23</v>
      </c>
      <c r="K169" s="3">
        <f t="shared" si="280"/>
        <v>0.938888888888886</v>
      </c>
      <c r="L169" s="3">
        <f t="shared" si="281"/>
        <v>1.039805555555557</v>
      </c>
      <c r="M169" s="5">
        <f t="shared" si="282"/>
        <v>0.13824961208974251</v>
      </c>
      <c r="N169" s="5">
        <f t="shared" si="283"/>
        <v>0.12980102468425783</v>
      </c>
      <c r="O169" s="5">
        <f t="shared" si="284"/>
        <v>0.14375271470431494</v>
      </c>
      <c r="P169" s="5">
        <f t="shared" si="285"/>
        <v>0.13496782658349527</v>
      </c>
      <c r="Q169" s="5">
        <f t="shared" si="286"/>
        <v>6.0934369921220845E-2</v>
      </c>
      <c r="R169" s="5">
        <f t="shared" si="287"/>
        <v>7.4737435687869849E-2</v>
      </c>
      <c r="S169" s="5">
        <f t="shared" si="288"/>
        <v>3.2940986121624029E-2</v>
      </c>
      <c r="T169" s="5">
        <f t="shared" si="289"/>
        <v>6.3359896368362853E-2</v>
      </c>
      <c r="U169" s="5">
        <f t="shared" si="290"/>
        <v>7.0170147951388692E-2</v>
      </c>
      <c r="V169" s="5">
        <f t="shared" si="291"/>
        <v>3.573225458846654E-3</v>
      </c>
      <c r="W169" s="5">
        <f t="shared" si="292"/>
        <v>1.9070200956826471E-2</v>
      </c>
      <c r="X169" s="5">
        <f t="shared" si="293"/>
        <v>1.9829300900469062E-2</v>
      </c>
      <c r="Y169" s="5">
        <f t="shared" si="294"/>
        <v>1.0309308619545269E-2</v>
      </c>
      <c r="Z169" s="5">
        <f t="shared" si="295"/>
        <v>2.5904133612074411E-2</v>
      </c>
      <c r="AA169" s="5">
        <f t="shared" si="296"/>
        <v>2.4321103224669783E-2</v>
      </c>
      <c r="AB169" s="5">
        <f t="shared" si="297"/>
        <v>1.1417406791581057E-2</v>
      </c>
      <c r="AC169" s="5">
        <f t="shared" si="298"/>
        <v>2.1802523836390915E-4</v>
      </c>
      <c r="AD169" s="5">
        <f t="shared" si="299"/>
        <v>4.4761999468106431E-3</v>
      </c>
      <c r="AE169" s="5">
        <f t="shared" si="300"/>
        <v>4.6543775724711949E-3</v>
      </c>
      <c r="AF169" s="5">
        <f t="shared" si="301"/>
        <v>2.4198238287543678E-3</v>
      </c>
      <c r="AG169" s="5">
        <f t="shared" si="302"/>
        <v>8.3871542020150355E-4</v>
      </c>
      <c r="AH169" s="5">
        <f t="shared" si="303"/>
        <v>6.7338155104221011E-3</v>
      </c>
      <c r="AI169" s="5">
        <f t="shared" si="304"/>
        <v>6.3223045625629519E-3</v>
      </c>
      <c r="AJ169" s="5">
        <f t="shared" si="305"/>
        <v>2.9679707529809318E-3</v>
      </c>
      <c r="AK169" s="5">
        <f t="shared" si="306"/>
        <v>9.2886492084032603E-4</v>
      </c>
      <c r="AL169" s="5">
        <f t="shared" si="307"/>
        <v>8.5139891873906067E-6</v>
      </c>
      <c r="AM169" s="5">
        <f t="shared" si="308"/>
        <v>8.405308789011072E-4</v>
      </c>
      <c r="AN169" s="5">
        <f t="shared" si="309"/>
        <v>8.7398867749736628E-4</v>
      </c>
      <c r="AO169" s="5">
        <f t="shared" si="310"/>
        <v>4.5438914117720776E-4</v>
      </c>
      <c r="AP169" s="5">
        <f t="shared" si="311"/>
        <v>1.57492117793393E-4</v>
      </c>
      <c r="AQ169" s="5">
        <f t="shared" si="312"/>
        <v>4.0940294759445047E-5</v>
      </c>
      <c r="AR169" s="5">
        <f t="shared" si="313"/>
        <v>1.4003717555646164E-3</v>
      </c>
      <c r="AS169" s="5">
        <f t="shared" si="314"/>
        <v>1.314793481613441E-3</v>
      </c>
      <c r="AT169" s="5">
        <f t="shared" si="315"/>
        <v>6.1722249553519681E-4</v>
      </c>
      <c r="AU169" s="5">
        <f t="shared" si="316"/>
        <v>1.9316778101008883E-4</v>
      </c>
      <c r="AV169" s="5">
        <f t="shared" si="317"/>
        <v>4.5340770820423478E-5</v>
      </c>
      <c r="AW169" s="5">
        <f t="shared" si="318"/>
        <v>2.3088564204183394E-7</v>
      </c>
      <c r="AX169" s="5">
        <f t="shared" si="319"/>
        <v>1.3152751716137651E-4</v>
      </c>
      <c r="AY169" s="5">
        <f t="shared" si="320"/>
        <v>1.3676304305282815E-4</v>
      </c>
      <c r="AZ169" s="5">
        <f t="shared" si="321"/>
        <v>7.1103485980507274E-5</v>
      </c>
      <c r="BA169" s="5">
        <f t="shared" si="322"/>
        <v>2.4644599913966045E-5</v>
      </c>
      <c r="BB169" s="5">
        <f t="shared" si="323"/>
        <v>6.4063979762464718E-6</v>
      </c>
      <c r="BC169" s="5">
        <f t="shared" si="324"/>
        <v>1.3322816413601922E-6</v>
      </c>
      <c r="BD169" s="5">
        <f t="shared" si="325"/>
        <v>2.4268572187986269E-4</v>
      </c>
      <c r="BE169" s="5">
        <f t="shared" si="326"/>
        <v>2.2785492776498145E-4</v>
      </c>
      <c r="BF169" s="5">
        <f t="shared" si="327"/>
        <v>1.069652299785604E-4</v>
      </c>
      <c r="BG169" s="5">
        <f t="shared" si="328"/>
        <v>3.3476155308104921E-5</v>
      </c>
      <c r="BH169" s="5">
        <f t="shared" si="329"/>
        <v>7.8575975653746015E-6</v>
      </c>
      <c r="BI169" s="5">
        <f t="shared" si="330"/>
        <v>1.4754822094981153E-6</v>
      </c>
      <c r="BJ169" s="8">
        <f t="shared" si="331"/>
        <v>0.31843233665477483</v>
      </c>
      <c r="BK169" s="8">
        <f t="shared" si="332"/>
        <v>0.31009495252431257</v>
      </c>
      <c r="BL169" s="8">
        <f t="shared" si="333"/>
        <v>0.34554297550588087</v>
      </c>
      <c r="BM169" s="8">
        <f t="shared" si="334"/>
        <v>0.31739488246873054</v>
      </c>
      <c r="BN169" s="8">
        <f t="shared" si="335"/>
        <v>0.68244298367090117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1.44444444444444</v>
      </c>
      <c r="F170">
        <f>VLOOKUP(B170,home!$B$2:$E$405,3,FALSE)</f>
        <v>0.69</v>
      </c>
      <c r="G170">
        <f>VLOOKUP(C170,away!$B$2:$E$405,4,FALSE)</f>
        <v>0.87</v>
      </c>
      <c r="H170">
        <f>VLOOKUP(A170,away!$A$2:$E$405,3,FALSE)</f>
        <v>1.0185185185185199</v>
      </c>
      <c r="I170">
        <f>VLOOKUP(C170,away!$B$2:$E$405,3,FALSE)</f>
        <v>0.69</v>
      </c>
      <c r="J170">
        <f>VLOOKUP(B170,home!$B$2:$E$405,4,FALSE)</f>
        <v>1.57</v>
      </c>
      <c r="K170" s="3">
        <f t="shared" si="280"/>
        <v>0.86709999999999721</v>
      </c>
      <c r="L170" s="3">
        <f t="shared" si="281"/>
        <v>1.1033611111111126</v>
      </c>
      <c r="M170" s="5">
        <f t="shared" si="282"/>
        <v>0.13939256593275062</v>
      </c>
      <c r="N170" s="5">
        <f t="shared" si="283"/>
        <v>0.12086729392028765</v>
      </c>
      <c r="O170" s="5">
        <f t="shared" si="284"/>
        <v>0.15380033642818872</v>
      </c>
      <c r="P170" s="5">
        <f t="shared" si="285"/>
        <v>0.133360271716882</v>
      </c>
      <c r="Q170" s="5">
        <f t="shared" si="286"/>
        <v>5.2402015279140547E-2</v>
      </c>
      <c r="R170" s="5">
        <f t="shared" si="287"/>
        <v>8.4848655045334648E-2</v>
      </c>
      <c r="S170" s="5">
        <f t="shared" si="288"/>
        <v>3.1897257133821771E-2</v>
      </c>
      <c r="T170" s="5">
        <f t="shared" si="289"/>
        <v>5.7818345802854006E-2</v>
      </c>
      <c r="U170" s="5">
        <f t="shared" si="290"/>
        <v>7.3572268789809422E-2</v>
      </c>
      <c r="V170" s="5">
        <f t="shared" si="291"/>
        <v>3.390764979247304E-3</v>
      </c>
      <c r="W170" s="5">
        <f t="shared" si="292"/>
        <v>1.5145929149514207E-2</v>
      </c>
      <c r="X170" s="5">
        <f t="shared" si="293"/>
        <v>1.6711429215218183E-2</v>
      </c>
      <c r="Y170" s="5">
        <f t="shared" si="294"/>
        <v>9.2193705535789251E-3</v>
      </c>
      <c r="Z170" s="5">
        <f t="shared" si="295"/>
        <v>3.1206235435701304E-2</v>
      </c>
      <c r="AA170" s="5">
        <f t="shared" si="296"/>
        <v>2.7058926746296508E-2</v>
      </c>
      <c r="AB170" s="5">
        <f t="shared" si="297"/>
        <v>1.1731397690856814E-2</v>
      </c>
      <c r="AC170" s="5">
        <f t="shared" si="298"/>
        <v>2.0275172851518271E-4</v>
      </c>
      <c r="AD170" s="5">
        <f t="shared" si="299"/>
        <v>3.2832587913859314E-3</v>
      </c>
      <c r="AE170" s="5">
        <f t="shared" si="300"/>
        <v>3.6226200681289096E-3</v>
      </c>
      <c r="AF170" s="5">
        <f t="shared" si="301"/>
        <v>1.9985290517520646E-3</v>
      </c>
      <c r="AG170" s="5">
        <f t="shared" si="302"/>
        <v>7.3503307837633185E-4</v>
      </c>
      <c r="AH170" s="5">
        <f t="shared" si="303"/>
        <v>8.6079366509825891E-3</v>
      </c>
      <c r="AI170" s="5">
        <f t="shared" si="304"/>
        <v>7.4639418700669776E-3</v>
      </c>
      <c r="AJ170" s="5">
        <f t="shared" si="305"/>
        <v>3.235991997767528E-3</v>
      </c>
      <c r="AK170" s="5">
        <f t="shared" si="306"/>
        <v>9.3530955375473819E-4</v>
      </c>
      <c r="AL170" s="5">
        <f t="shared" si="307"/>
        <v>7.7591011902018203E-6</v>
      </c>
      <c r="AM170" s="5">
        <f t="shared" si="308"/>
        <v>5.6938273960214657E-4</v>
      </c>
      <c r="AN170" s="5">
        <f t="shared" si="309"/>
        <v>6.2823477221491363E-4</v>
      </c>
      <c r="AO170" s="5">
        <f t="shared" si="310"/>
        <v>3.4658490815484206E-4</v>
      </c>
      <c r="AP170" s="5">
        <f t="shared" si="311"/>
        <v>1.274694364520231E-4</v>
      </c>
      <c r="AQ170" s="5">
        <f t="shared" si="312"/>
        <v>3.516120475910288E-5</v>
      </c>
      <c r="AR170" s="5">
        <f t="shared" si="313"/>
        <v>1.8995325095204441E-3</v>
      </c>
      <c r="AS170" s="5">
        <f t="shared" si="314"/>
        <v>1.6470846390051715E-3</v>
      </c>
      <c r="AT170" s="5">
        <f t="shared" si="315"/>
        <v>7.1409354524068979E-4</v>
      </c>
      <c r="AU170" s="5">
        <f t="shared" si="316"/>
        <v>2.063968376927334E-4</v>
      </c>
      <c r="AV170" s="5">
        <f t="shared" si="317"/>
        <v>4.4741674490842136E-5</v>
      </c>
      <c r="AW170" s="5">
        <f t="shared" si="318"/>
        <v>2.0620337726684781E-7</v>
      </c>
      <c r="AX170" s="5">
        <f t="shared" si="319"/>
        <v>8.2285295584836585E-5</v>
      </c>
      <c r="AY170" s="5">
        <f t="shared" si="320"/>
        <v>9.0790395164591617E-5</v>
      </c>
      <c r="AZ170" s="5">
        <f t="shared" si="321"/>
        <v>5.0087295643510416E-5</v>
      </c>
      <c r="BA170" s="5">
        <f t="shared" si="322"/>
        <v>1.8421458057924807E-5</v>
      </c>
      <c r="BB170" s="5">
        <f t="shared" si="323"/>
        <v>5.0813801077696668E-6</v>
      </c>
      <c r="BC170" s="5">
        <f t="shared" si="324"/>
        <v>1.1213194403373291E-6</v>
      </c>
      <c r="BD170" s="5">
        <f t="shared" si="325"/>
        <v>3.4931171671602636E-4</v>
      </c>
      <c r="BE170" s="5">
        <f t="shared" si="326"/>
        <v>3.0288818956446543E-4</v>
      </c>
      <c r="BF170" s="5">
        <f t="shared" si="327"/>
        <v>1.3131717458567357E-4</v>
      </c>
      <c r="BG170" s="5">
        <f t="shared" si="328"/>
        <v>3.7955040694412397E-5</v>
      </c>
      <c r="BH170" s="5">
        <f t="shared" si="329"/>
        <v>8.2277039465312198E-6</v>
      </c>
      <c r="BI170" s="5">
        <f t="shared" si="330"/>
        <v>1.4268484184074399E-6</v>
      </c>
      <c r="BJ170" s="8">
        <f t="shared" si="331"/>
        <v>0.28375844511541881</v>
      </c>
      <c r="BK170" s="8">
        <f t="shared" si="332"/>
        <v>0.30834216098757167</v>
      </c>
      <c r="BL170" s="8">
        <f t="shared" si="333"/>
        <v>0.3765977406529335</v>
      </c>
      <c r="BM170" s="8">
        <f t="shared" si="334"/>
        <v>0.31514285967725381</v>
      </c>
      <c r="BN170" s="8">
        <f t="shared" si="335"/>
        <v>0.68467113832258431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1.1680672268907599</v>
      </c>
      <c r="F172">
        <f>VLOOKUP(B172,home!$B$2:$E$405,3,FALSE)</f>
        <v>0.71</v>
      </c>
      <c r="G172">
        <f>VLOOKUP(C172,away!$B$2:$E$405,4,FALSE)</f>
        <v>1.28</v>
      </c>
      <c r="H172">
        <f>VLOOKUP(A172,away!$A$2:$E$405,3,FALSE)</f>
        <v>1.04201680672269</v>
      </c>
      <c r="I172">
        <f>VLOOKUP(C172,away!$B$2:$E$405,3,FALSE)</f>
        <v>0.56999999999999995</v>
      </c>
      <c r="J172">
        <f>VLOOKUP(B172,home!$B$2:$E$405,4,FALSE)</f>
        <v>0.48</v>
      </c>
      <c r="K172" s="3">
        <f t="shared" ref="K172" si="336">E172*F172*G172</f>
        <v>1.0615394957983226</v>
      </c>
      <c r="L172" s="3">
        <f t="shared" ref="L172" si="337">H172*I172*J172</f>
        <v>0.28509579831932796</v>
      </c>
      <c r="M172" s="5">
        <f t="shared" ref="M172" si="338">_xlfn.POISSON.DIST(0,K172,FALSE) * _xlfn.POISSON.DIST(0,L172,FALSE)</f>
        <v>0.26011399698441229</v>
      </c>
      <c r="N172" s="5">
        <f t="shared" ref="N172" si="339">_xlfn.POISSON.DIST(1,K172,FALSE) * _xlfn.POISSON.DIST(0,L172,FALSE)</f>
        <v>0.27612128120891938</v>
      </c>
      <c r="O172" s="5">
        <f t="shared" ref="O172" si="340">_xlfn.POISSON.DIST(0,K172,FALSE) * _xlfn.POISSON.DIST(1,L172,FALSE)</f>
        <v>7.4157407624302285E-2</v>
      </c>
      <c r="P172" s="5">
        <f t="shared" ref="P172" si="341">_xlfn.POISSON.DIST(1,K172,FALSE) * _xlfn.POISSON.DIST(1,L172,FALSE)</f>
        <v>7.8721017099212517E-2</v>
      </c>
      <c r="Q172" s="5">
        <f t="shared" ref="Q172" si="342">_xlfn.POISSON.DIST(2,K172,FALSE) * _xlfn.POISSON.DIST(0,L172,FALSE)</f>
        <v>0.14655682281685156</v>
      </c>
      <c r="R172" s="5">
        <f t="shared" ref="R172" si="343">_xlfn.POISSON.DIST(0,K172,FALSE) * _xlfn.POISSON.DIST(2,L172,FALSE)</f>
        <v>1.0570982663971138E-2</v>
      </c>
      <c r="S172" s="5">
        <f t="shared" ref="S172" si="344">_xlfn.POISSON.DIST(2,K172,FALSE) * _xlfn.POISSON.DIST(2,L172,FALSE)</f>
        <v>5.956041009882557E-3</v>
      </c>
      <c r="T172" s="5">
        <f t="shared" ref="T172" si="345">_xlfn.POISSON.DIST(2,K172,FALSE) * _xlfn.POISSON.DIST(1,L172,FALSE)</f>
        <v>4.1782734400114589E-2</v>
      </c>
      <c r="U172" s="5">
        <f t="shared" ref="U172" si="346">_xlfn.POISSON.DIST(1,K172,FALSE) * _xlfn.POISSON.DIST(2,L172,FALSE)</f>
        <v>1.1221515607204729E-2</v>
      </c>
      <c r="V172" s="5">
        <f t="shared" ref="V172" si="347">_xlfn.POISSON.DIST(3,K172,FALSE) * _xlfn.POISSON.DIST(3,L172,FALSE)</f>
        <v>2.0028210349577082E-4</v>
      </c>
      <c r="W172" s="5">
        <f t="shared" ref="W172" si="348">_xlfn.POISSON.DIST(3,K172,FALSE) * _xlfn.POISSON.DIST(0,L172,FALSE)</f>
        <v>5.1858618599601593E-2</v>
      </c>
      <c r="X172" s="5">
        <f t="shared" ref="X172" si="349">_xlfn.POISSON.DIST(3,K172,FALSE) * _xlfn.POISSON.DIST(1,L172,FALSE)</f>
        <v>1.4784674269390964E-2</v>
      </c>
      <c r="Y172" s="5">
        <f t="shared" ref="Y172" si="350">_xlfn.POISSON.DIST(3,K172,FALSE) * _xlfn.POISSON.DIST(2,L172,FALSE)</f>
        <v>2.1075242568616218E-3</v>
      </c>
      <c r="Z172" s="5">
        <f t="shared" ref="Z172" si="351">_xlfn.POISSON.DIST(0,K172,FALSE) * _xlfn.POISSON.DIST(3,L172,FALSE)</f>
        <v>1.0045809138682091E-3</v>
      </c>
      <c r="AA172" s="5">
        <f t="shared" ref="AA172" si="352">_xlfn.POISSON.DIST(1,K172,FALSE) * _xlfn.POISSON.DIST(3,L172,FALSE)</f>
        <v>1.0664023167962769E-3</v>
      </c>
      <c r="AB172" s="5">
        <f t="shared" ref="AB172" si="353">_xlfn.POISSON.DIST(2,K172,FALSE) * _xlfn.POISSON.DIST(3,L172,FALSE)</f>
        <v>5.6601408884504134E-4</v>
      </c>
      <c r="AC172" s="5">
        <f t="shared" ref="AC172" si="354">_xlfn.POISSON.DIST(4,K172,FALSE) * _xlfn.POISSON.DIST(4,L172,FALSE)</f>
        <v>3.788341620583197E-6</v>
      </c>
      <c r="AD172" s="5">
        <f t="shared" ref="AD172" si="355">_xlfn.POISSON.DIST(4,K172,FALSE) * _xlfn.POISSON.DIST(0,L172,FALSE)</f>
        <v>1.3762492960254643E-2</v>
      </c>
      <c r="AE172" s="5">
        <f t="shared" ref="AE172" si="356">_xlfn.POISSON.DIST(4,K172,FALSE) * _xlfn.POISSON.DIST(1,L172,FALSE)</f>
        <v>3.9236289173679283E-3</v>
      </c>
      <c r="AF172" s="5">
        <f t="shared" ref="AF172" si="357">_xlfn.POISSON.DIST(4,K172,FALSE) * _xlfn.POISSON.DIST(2,L172,FALSE)</f>
        <v>5.5930505925290495E-4</v>
      </c>
      <c r="AG172" s="5">
        <f t="shared" ref="AG172" si="358">_xlfn.POISSON.DIST(4,K172,FALSE) * _xlfn.POISSON.DIST(3,L172,FALSE)</f>
        <v>5.3151840790581987E-5</v>
      </c>
      <c r="AH172" s="5">
        <f t="shared" ref="AH172" si="359">_xlfn.POISSON.DIST(0,K172,FALSE) * _xlfn.POISSON.DIST(4,L172,FALSE)</f>
        <v>7.1600449403904273E-5</v>
      </c>
      <c r="AI172" s="5">
        <f t="shared" ref="AI172" si="360">_xlfn.POISSON.DIST(1,K172,FALSE) * _xlfn.POISSON.DIST(4,L172,FALSE)</f>
        <v>7.6006704959153841E-5</v>
      </c>
      <c r="AJ172" s="5">
        <f t="shared" ref="AJ172" si="361">_xlfn.POISSON.DIST(2,K172,FALSE) * _xlfn.POISSON.DIST(4,L172,FALSE)</f>
        <v>4.0342059629816012E-5</v>
      </c>
      <c r="AK172" s="5">
        <f t="shared" ref="AK172" si="362">_xlfn.POISSON.DIST(3,K172,FALSE) * _xlfn.POISSON.DIST(4,L172,FALSE)</f>
        <v>1.4274896546300259E-5</v>
      </c>
      <c r="AL172" s="5">
        <f t="shared" ref="AL172" si="363">_xlfn.POISSON.DIST(5,K172,FALSE) * _xlfn.POISSON.DIST(5,L172,FALSE)</f>
        <v>4.5860216512602348E-8</v>
      </c>
      <c r="AM172" s="5">
        <f t="shared" ref="AM172" si="364">_xlfn.POISSON.DIST(5,K172,FALSE) * _xlfn.POISSON.DIST(0,L172,FALSE)</f>
        <v>2.9218859675913364E-3</v>
      </c>
      <c r="AN172" s="5">
        <f t="shared" ref="AN172" si="365">_xlfn.POISSON.DIST(5,K172,FALSE) * _xlfn.POISSON.DIST(1,L172,FALSE)</f>
        <v>8.3301741252849403E-4</v>
      </c>
      <c r="AO172" s="5">
        <f t="shared" ref="AO172" si="366">_xlfn.POISSON.DIST(5,K172,FALSE) * _xlfn.POISSON.DIST(2,L172,FALSE)</f>
        <v>1.1874488211935597E-4</v>
      </c>
      <c r="AP172" s="5">
        <f t="shared" ref="AP172" si="367">_xlfn.POISSON.DIST(5,K172,FALSE) * _xlfn.POISSON.DIST(3,L172,FALSE)</f>
        <v>1.1284555654717427E-5</v>
      </c>
      <c r="AQ172" s="5">
        <f t="shared" ref="AQ172" si="368">_xlfn.POISSON.DIST(5,K172,FALSE) * _xlfn.POISSON.DIST(4,L172,FALSE)</f>
        <v>8.042948507651377E-7</v>
      </c>
      <c r="AR172" s="5">
        <f t="shared" ref="AR172" si="369">_xlfn.POISSON.DIST(0,K172,FALSE) * _xlfn.POISSON.DIST(5,L172,FALSE)</f>
        <v>4.0825974565657492E-6</v>
      </c>
      <c r="AS172" s="5">
        <f t="shared" ref="AS172" si="370">_xlfn.POISSON.DIST(1,K172,FALSE) * _xlfn.POISSON.DIST(5,L172,FALSE)</f>
        <v>4.3338384455903188E-6</v>
      </c>
      <c r="AT172" s="5">
        <f t="shared" ref="AT172" si="371">_xlfn.POISSON.DIST(2,K172,FALSE) * _xlfn.POISSON.DIST(5,L172,FALSE)</f>
        <v>2.3002703392016662E-6</v>
      </c>
      <c r="AU172" s="5">
        <f t="shared" ref="AU172" si="372">_xlfn.POISSON.DIST(3,K172,FALSE) * _xlfn.POISSON.DIST(5,L172,FALSE)</f>
        <v>8.1394260535865812E-7</v>
      </c>
      <c r="AV172" s="5">
        <f t="shared" ref="AV172" si="373">_xlfn.POISSON.DIST(4,K172,FALSE) * _xlfn.POISSON.DIST(5,L172,FALSE)</f>
        <v>2.1600805572530068E-7</v>
      </c>
      <c r="AW172" s="5">
        <f t="shared" ref="AW172" si="374">_xlfn.POISSON.DIST(6,K172,FALSE) * _xlfn.POISSON.DIST(6,L172,FALSE)</f>
        <v>3.8553212673801686E-10</v>
      </c>
      <c r="AX172" s="5">
        <f t="shared" ref="AX172" si="375">_xlfn.POISSON.DIST(6,K172,FALSE) * _xlfn.POISSON.DIST(0,L172,FALSE)</f>
        <v>5.1694955946951678E-4</v>
      </c>
      <c r="AY172" s="5">
        <f t="shared" ref="AY172" si="376">_xlfn.POISSON.DIST(6,K172,FALSE) * _xlfn.POISSON.DIST(1,L172,FALSE)</f>
        <v>1.4738014734778679E-4</v>
      </c>
      <c r="AZ172" s="5">
        <f t="shared" ref="AZ172" si="377">_xlfn.POISSON.DIST(6,K172,FALSE) * _xlfn.POISSON.DIST(2,L172,FALSE)</f>
        <v>2.1008730382268727E-5</v>
      </c>
      <c r="BA172" s="5">
        <f t="shared" ref="BA172" si="378">_xlfn.POISSON.DIST(6,K172,FALSE) * _xlfn.POISSON.DIST(3,L172,FALSE)</f>
        <v>1.996500253336141E-6</v>
      </c>
      <c r="BB172" s="5">
        <f t="shared" ref="BB172" si="379">_xlfn.POISSON.DIST(6,K172,FALSE) * _xlfn.POISSON.DIST(4,L172,FALSE)</f>
        <v>1.422984583924019E-7</v>
      </c>
      <c r="BC172" s="5">
        <f t="shared" ref="BC172" si="380">_xlfn.POISSON.DIST(6,K172,FALSE) * _xlfn.POISSON.DIST(5,L172,FALSE)</f>
        <v>8.1137385189983006E-9</v>
      </c>
      <c r="BD172" s="5">
        <f t="shared" ref="BD172" si="381">_xlfn.POISSON.DIST(0,K172,FALSE) * _xlfn.POISSON.DIST(6,L172,FALSE)</f>
        <v>1.9398856351601158E-7</v>
      </c>
      <c r="BE172" s="5">
        <f t="shared" ref="BE172" si="382">_xlfn.POISSON.DIST(1,K172,FALSE) * _xlfn.POISSON.DIST(6,L172,FALSE)</f>
        <v>2.0592652190542779E-7</v>
      </c>
      <c r="BF172" s="5">
        <f t="shared" ref="BF172" si="383">_xlfn.POISSON.DIST(2,K172,FALSE) * _xlfn.POISSON.DIST(6,L172,FALSE)</f>
        <v>1.0929956811749502E-7</v>
      </c>
      <c r="BG172" s="5">
        <f t="shared" ref="BG172" si="384">_xlfn.POISSON.DIST(3,K172,FALSE) * _xlfn.POISSON.DIST(6,L172,FALSE)</f>
        <v>3.8675269476806708E-8</v>
      </c>
      <c r="BH172" s="5">
        <f t="shared" ref="BH172" si="385">_xlfn.POISSON.DIST(4,K172,FALSE) * _xlfn.POISSON.DIST(6,L172,FALSE)</f>
        <v>1.0263831515068409E-8</v>
      </c>
      <c r="BI172" s="5">
        <f t="shared" ref="BI172" si="386">_xlfn.POISSON.DIST(5,K172,FALSE) * _xlfn.POISSON.DIST(6,L172,FALSE)</f>
        <v>2.1790925062929313E-9</v>
      </c>
      <c r="BJ172" s="8">
        <f t="shared" ref="BJ172" si="387">SUM(N172,Q172,T172,W172,X172,Y172,AD172,AE172,AF172,AG172,AM172,AN172,AO172,AP172,AQ172,AX172,AY172,AZ172,BA172,BB172,BC172)</f>
        <v>0.55608345679180049</v>
      </c>
      <c r="BK172" s="8">
        <f t="shared" ref="BK172" si="388">SUM(M172,P172,S172,V172,AC172,AL172,AY172)</f>
        <v>0.345142551546188</v>
      </c>
      <c r="BL172" s="8">
        <f t="shared" ref="BL172" si="389">SUM(O172,R172,U172,AA172,AB172,AH172,AI172,AJ172,AK172,AR172,AS172,AT172,AU172,AV172,BD172,BE172,BF172,BG172,BH172,BI172)</f>
        <v>9.7796853401408118E-2</v>
      </c>
      <c r="BM172" s="8">
        <f t="shared" ref="BM172" si="390">SUM(S172:BI172)</f>
        <v>0.15363855449377983</v>
      </c>
      <c r="BN172" s="8">
        <f t="shared" ref="BN172" si="391">SUM(M172:R172)</f>
        <v>0.84624150839766932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1.60606060606061</v>
      </c>
      <c r="F173">
        <f>VLOOKUP(B173,home!$B$2:$E$405,3,FALSE)</f>
        <v>0.83</v>
      </c>
      <c r="G173">
        <f>VLOOKUP(C173,away!$B$2:$E$405,4,FALSE)</f>
        <v>0.93</v>
      </c>
      <c r="H173">
        <f>VLOOKUP(A173,away!$A$2:$E$405,3,FALSE)</f>
        <v>1.4242424242424201</v>
      </c>
      <c r="I173">
        <f>VLOOKUP(C173,away!$B$2:$E$405,3,FALSE)</f>
        <v>1.25</v>
      </c>
      <c r="J173">
        <f>VLOOKUP(B173,home!$B$2:$E$405,4,FALSE)</f>
        <v>0.7</v>
      </c>
      <c r="K173" s="3">
        <f t="shared" ref="K173:K236" si="392">E173*F173*G173</f>
        <v>1.2397181818181848</v>
      </c>
      <c r="L173" s="3">
        <f t="shared" ref="L173:L236" si="393">H173*I173*J173</f>
        <v>1.2462121212121176</v>
      </c>
      <c r="M173" s="5">
        <f t="shared" ref="M173:M236" si="394">_xlfn.POISSON.DIST(0,K173,FALSE) * _xlfn.POISSON.DIST(0,L173,FALSE)</f>
        <v>8.324807254266238E-2</v>
      </c>
      <c r="N173" s="5">
        <f t="shared" ref="N173:N236" si="395">_xlfn.POISSON.DIST(1,K173,FALSE) * _xlfn.POISSON.DIST(0,L173,FALSE)</f>
        <v>0.10320414913245776</v>
      </c>
      <c r="O173" s="5">
        <f t="shared" ref="O173:O236" si="396">_xlfn.POISSON.DIST(0,K173,FALSE) * _xlfn.POISSON.DIST(1,L173,FALSE)</f>
        <v>0.10374475707021154</v>
      </c>
      <c r="P173" s="5">
        <f t="shared" ref="P173:P236" si="397">_xlfn.POISSON.DIST(1,K173,FALSE) * _xlfn.POISSON.DIST(1,L173,FALSE)</f>
        <v>0.12861426160825193</v>
      </c>
      <c r="Q173" s="5">
        <f t="shared" ref="Q173:Q236" si="398">_xlfn.POISSON.DIST(2,K173,FALSE) * _xlfn.POISSON.DIST(0,L173,FALSE)</f>
        <v>6.3972030059291682E-2</v>
      </c>
      <c r="R173" s="5">
        <f t="shared" ref="R173:R236" si="399">_xlfn.POISSON.DIST(0,K173,FALSE) * _xlfn.POISSON.DIST(2,L173,FALSE)</f>
        <v>6.4643986886552082E-2</v>
      </c>
      <c r="S173" s="5">
        <f t="shared" ref="S173:S236" si="400">_xlfn.POISSON.DIST(2,K173,FALSE) * _xlfn.POISSON.DIST(2,L173,FALSE)</f>
        <v>4.967570955038849E-2</v>
      </c>
      <c r="T173" s="5">
        <f t="shared" ref="T173:T236" si="401">_xlfn.POISSON.DIST(2,K173,FALSE) * _xlfn.POISSON.DIST(1,L173,FALSE)</f>
        <v>7.9722719278435245E-2</v>
      </c>
      <c r="U173" s="5">
        <f t="shared" ref="U173:U236" si="402">_xlfn.POISSON.DIST(1,K173,FALSE) * _xlfn.POISSON.DIST(2,L173,FALSE)</f>
        <v>8.0140325888474931E-2</v>
      </c>
      <c r="V173" s="5">
        <f t="shared" ref="V173:V236" si="403">_xlfn.POISSON.DIST(3,K173,FALSE) * _xlfn.POISSON.DIST(3,L173,FALSE)</f>
        <v>8.5273975701626332E-3</v>
      </c>
      <c r="W173" s="5">
        <f t="shared" ref="W173:W236" si="404">_xlfn.POISSON.DIST(3,K173,FALSE) * _xlfn.POISSON.DIST(0,L173,FALSE)</f>
        <v>2.6435762930774438E-2</v>
      </c>
      <c r="X173" s="5">
        <f t="shared" ref="X173:X236" si="405">_xlfn.POISSON.DIST(3,K173,FALSE) * _xlfn.POISSON.DIST(1,L173,FALSE)</f>
        <v>3.2944568197821079E-2</v>
      </c>
      <c r="Y173" s="5">
        <f t="shared" ref="Y173:Y236" si="406">_xlfn.POISSON.DIST(3,K173,FALSE) * _xlfn.POISSON.DIST(2,L173,FALSE)</f>
        <v>2.0527960108111944E-2</v>
      </c>
      <c r="Z173" s="5">
        <f t="shared" ref="Z173:Z236" si="407">_xlfn.POISSON.DIST(0,K173,FALSE) * _xlfn.POISSON.DIST(3,L173,FALSE)</f>
        <v>2.6853373340499448E-2</v>
      </c>
      <c r="AA173" s="5">
        <f t="shared" ref="AA173:AA236" si="408">_xlfn.POISSON.DIST(1,K173,FALSE) * _xlfn.POISSON.DIST(3,L173,FALSE)</f>
        <v>3.3290615173368891E-2</v>
      </c>
      <c r="AB173" s="5">
        <f t="shared" ref="AB173:AB236" si="409">_xlfn.POISSON.DIST(2,K173,FALSE) * _xlfn.POISSON.DIST(3,L173,FALSE)</f>
        <v>2.0635490457168882E-2</v>
      </c>
      <c r="AC173" s="5">
        <f t="shared" ref="AC173:AC236" si="410">_xlfn.POISSON.DIST(4,K173,FALSE) * _xlfn.POISSON.DIST(4,L173,FALSE)</f>
        <v>8.2340115244441394E-4</v>
      </c>
      <c r="AD173" s="5">
        <f t="shared" ref="AD173:AD236" si="411">_xlfn.POISSON.DIST(4,K173,FALSE) * _xlfn.POISSON.DIST(0,L173,FALSE)</f>
        <v>8.1932239888790684E-3</v>
      </c>
      <c r="AE173" s="5">
        <f t="shared" ref="AE173:AE236" si="412">_xlfn.POISSON.DIST(4,K173,FALSE) * _xlfn.POISSON.DIST(1,L173,FALSE)</f>
        <v>1.0210495046746993E-2</v>
      </c>
      <c r="AF173" s="5">
        <f t="shared" ref="AF173:AF236" si="413">_xlfn.POISSON.DIST(4,K173,FALSE) * _xlfn.POISSON.DIST(2,L173,FALSE)</f>
        <v>6.362221345416196E-3</v>
      </c>
      <c r="AG173" s="5">
        <f t="shared" ref="AG173:AG236" si="414">_xlfn.POISSON.DIST(4,K173,FALSE) * _xlfn.POISSON.DIST(3,L173,FALSE)</f>
        <v>2.6428924528307087E-3</v>
      </c>
      <c r="AH173" s="5">
        <f t="shared" ref="AH173:AH236" si="415">_xlfn.POISSON.DIST(0,K173,FALSE) * _xlfn.POISSON.DIST(4,L173,FALSE)</f>
        <v>8.3662498380911911E-3</v>
      </c>
      <c r="AI173" s="5">
        <f t="shared" ref="AI173:AI236" si="416">_xlfn.POISSON.DIST(1,K173,FALSE) * _xlfn.POISSON.DIST(4,L173,FALSE)</f>
        <v>1.0371792037915094E-2</v>
      </c>
      <c r="AJ173" s="5">
        <f t="shared" ref="AJ173:AJ236" si="417">_xlfn.POISSON.DIST(2,K173,FALSE) * _xlfn.POISSON.DIST(4,L173,FALSE)</f>
        <v>6.4290495837202146E-3</v>
      </c>
      <c r="AK173" s="5">
        <f t="shared" ref="AK173:AK236" si="418">_xlfn.POISSON.DIST(3,K173,FALSE) * _xlfn.POISSON.DIST(4,L173,FALSE)</f>
        <v>2.6567365535828599E-3</v>
      </c>
      <c r="AL173" s="5">
        <f t="shared" ref="AL173:AL236" si="419">_xlfn.POISSON.DIST(5,K173,FALSE) * _xlfn.POISSON.DIST(5,L173,FALSE)</f>
        <v>5.0884604529312232E-5</v>
      </c>
      <c r="AM173" s="5">
        <f t="shared" ref="AM173:AM236" si="420">_xlfn.POISSON.DIST(5,K173,FALSE) * _xlfn.POISSON.DIST(0,L173,FALSE)</f>
        <v>2.0314577493444588E-3</v>
      </c>
      <c r="AN173" s="5">
        <f t="shared" ref="AN173:AN236" si="421">_xlfn.POISSON.DIST(5,K173,FALSE) * _xlfn.POISSON.DIST(1,L173,FALSE)</f>
        <v>2.5316272709633523E-3</v>
      </c>
      <c r="AO173" s="5">
        <f t="shared" ref="AO173:AO236" si="422">_xlfn.POISSON.DIST(5,K173,FALSE) * _xlfn.POISSON.DIST(2,L173,FALSE)</f>
        <v>1.577472295732842E-3</v>
      </c>
      <c r="AP173" s="5">
        <f t="shared" ref="AP173:AP236" si="423">_xlfn.POISSON.DIST(5,K173,FALSE) * _xlfn.POISSON.DIST(3,L173,FALSE)</f>
        <v>6.5528836527285761E-4</v>
      </c>
      <c r="AQ173" s="5">
        <f t="shared" ref="AQ173:AQ236" si="424">_xlfn.POISSON.DIST(5,K173,FALSE) * _xlfn.POISSON.DIST(4,L173,FALSE)</f>
        <v>2.0415707592307732E-4</v>
      </c>
      <c r="AR173" s="5">
        <f t="shared" ref="AR173:AR236" si="425">_xlfn.POISSON.DIST(0,K173,FALSE) * _xlfn.POISSON.DIST(5,L173,FALSE)</f>
        <v>2.0852243914636285E-3</v>
      </c>
      <c r="AS173" s="5">
        <f t="shared" ref="AS173:AS236" si="426">_xlfn.POISSON.DIST(1,K173,FALSE) * _xlfn.POISSON.DIST(5,L173,FALSE)</f>
        <v>2.5850905912682205E-3</v>
      </c>
      <c r="AT173" s="5">
        <f t="shared" ref="AT173:AT236" si="427">_xlfn.POISSON.DIST(2,K173,FALSE) * _xlfn.POISSON.DIST(5,L173,FALSE)</f>
        <v>1.6023919038211677E-3</v>
      </c>
      <c r="AU173" s="5">
        <f t="shared" ref="AU173:AU236" si="428">_xlfn.POISSON.DIST(3,K173,FALSE) * _xlfn.POISSON.DIST(5,L173,FALSE)</f>
        <v>6.6217145918845226E-4</v>
      </c>
      <c r="AV173" s="5">
        <f t="shared" ref="AV173:AV236" si="429">_xlfn.POISSON.DIST(4,K173,FALSE) * _xlfn.POISSON.DIST(5,L173,FALSE)</f>
        <v>2.0522649935925076E-4</v>
      </c>
      <c r="AW173" s="5">
        <f t="shared" ref="AW173:AW236" si="430">_xlfn.POISSON.DIST(6,K173,FALSE) * _xlfn.POISSON.DIST(6,L173,FALSE)</f>
        <v>2.1837295176519034E-6</v>
      </c>
      <c r="AX173" s="5">
        <f t="shared" ref="AX173:AX236" si="431">_xlfn.POISSON.DIST(6,K173,FALSE) * _xlfn.POISSON.DIST(0,L173,FALSE)</f>
        <v>4.1973918457629546E-4</v>
      </c>
      <c r="AY173" s="5">
        <f t="shared" ref="AY173:AY236" si="432">_xlfn.POISSON.DIST(6,K173,FALSE) * _xlfn.POISSON.DIST(1,L173,FALSE)</f>
        <v>5.2308405956666979E-4</v>
      </c>
      <c r="AZ173" s="5">
        <f t="shared" ref="AZ173:AZ236" si="433">_xlfn.POISSON.DIST(6,K173,FALSE) * _xlfn.POISSON.DIST(2,L173,FALSE)</f>
        <v>3.2593684772241264E-4</v>
      </c>
      <c r="BA173" s="5">
        <f t="shared" ref="BA173:BA236" si="434">_xlfn.POISSON.DIST(6,K173,FALSE) * _xlfn.POISSON.DIST(3,L173,FALSE)</f>
        <v>1.353954834604462E-4</v>
      </c>
      <c r="BB173" s="5">
        <f t="shared" ref="BB173:BB236" si="435">_xlfn.POISSON.DIST(6,K173,FALSE) * _xlfn.POISSON.DIST(4,L173,FALSE)</f>
        <v>4.2182873161445739E-5</v>
      </c>
      <c r="BC173" s="5">
        <f t="shared" ref="BC173:BC236" si="436">_xlfn.POISSON.DIST(6,K173,FALSE) * _xlfn.POISSON.DIST(5,L173,FALSE)</f>
        <v>1.0513761568269384E-5</v>
      </c>
      <c r="BD173" s="5">
        <f t="shared" ref="BD173:BD236" si="437">_xlfn.POISSON.DIST(0,K173,FALSE) * _xlfn.POISSON.DIST(6,L173,FALSE)</f>
        <v>4.3310531868152229E-4</v>
      </c>
      <c r="BE173" s="5">
        <f t="shared" ref="BE173:BE236" si="438">_xlfn.POISSON.DIST(1,K173,FALSE) * _xlfn.POISSON.DIST(6,L173,FALSE)</f>
        <v>5.3692853821164235E-4</v>
      </c>
      <c r="BF173" s="5">
        <f t="shared" ref="BF173:BF236" si="439">_xlfn.POISSON.DIST(2,K173,FALSE) * _xlfn.POISSON.DIST(6,L173,FALSE)</f>
        <v>3.3282003557901657E-4</v>
      </c>
      <c r="BG173" s="5">
        <f t="shared" ref="BG173:BG236" si="440">_xlfn.POISSON.DIST(3,K173,FALSE) * _xlfn.POISSON.DIST(6,L173,FALSE)</f>
        <v>1.3753434979356063E-4</v>
      </c>
      <c r="BH173" s="5">
        <f t="shared" ref="BH173:BH236" si="441">_xlfn.POISSON.DIST(4,K173,FALSE) * _xlfn.POISSON.DIST(6,L173,FALSE)</f>
        <v>4.262595851590483E-5</v>
      </c>
      <c r="BI173" s="5">
        <f t="shared" ref="BI173:BI236" si="442">_xlfn.POISSON.DIST(5,K173,FALSE) * _xlfn.POISSON.DIST(6,L173,FALSE)</f>
        <v>1.056883515791898E-5</v>
      </c>
      <c r="BJ173" s="8">
        <f t="shared" ref="BJ173:BJ236" si="443">SUM(N173,Q173,T173,W173,X173,Y173,AD173,AE173,AF173,AG173,AM173,AN173,AO173,AP173,AQ173,AX173,AY173,AZ173,BA173,BB173,BC173)</f>
        <v>0.36267287750805716</v>
      </c>
      <c r="BK173" s="8">
        <f t="shared" ref="BK173:BK236" si="444">SUM(M173,P173,S173,V173,AC173,AL173,AY173)</f>
        <v>0.2714628110880058</v>
      </c>
      <c r="BL173" s="8">
        <f t="shared" ref="BL173:BL236" si="445">SUM(O173,R173,U173,AA173,AB173,AH173,AI173,AJ173,AK173,AR173,AS173,AT173,AU173,AV173,BD173,BE173,BF173,BG173,BH173,BI173)</f>
        <v>0.33891269137012592</v>
      </c>
      <c r="BM173" s="8">
        <f t="shared" ref="BM173:BM236" si="446">SUM(S173:BI173)</f>
        <v>0.45195359567721194</v>
      </c>
      <c r="BN173" s="8">
        <f t="shared" ref="BN173:BN236" si="447">SUM(M173:R173)</f>
        <v>0.54742725729942743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1.80555555555556</v>
      </c>
      <c r="F174">
        <f>VLOOKUP(B174,home!$B$2:$E$405,3,FALSE)</f>
        <v>0.83</v>
      </c>
      <c r="G174">
        <f>VLOOKUP(C174,away!$B$2:$E$405,4,FALSE)</f>
        <v>0.55000000000000004</v>
      </c>
      <c r="H174">
        <f>VLOOKUP(A174,away!$A$2:$E$405,3,FALSE)</f>
        <v>1.2361111111111101</v>
      </c>
      <c r="I174">
        <f>VLOOKUP(C174,away!$B$2:$E$405,3,FALSE)</f>
        <v>1.8</v>
      </c>
      <c r="J174">
        <f>VLOOKUP(B174,home!$B$2:$E$405,4,FALSE)</f>
        <v>0.61</v>
      </c>
      <c r="K174" s="3">
        <f t="shared" si="392"/>
        <v>0.82423611111111317</v>
      </c>
      <c r="L174" s="3">
        <f t="shared" si="393"/>
        <v>1.357249999999999</v>
      </c>
      <c r="M174" s="5">
        <f t="shared" si="394"/>
        <v>0.11287366313152807</v>
      </c>
      <c r="N174" s="5">
        <f t="shared" si="395"/>
        <v>9.3034549146396514E-2</v>
      </c>
      <c r="O174" s="5">
        <f t="shared" si="396"/>
        <v>0.15319777928526634</v>
      </c>
      <c r="P174" s="5">
        <f t="shared" si="397"/>
        <v>0.12627114182894655</v>
      </c>
      <c r="Q174" s="5">
        <f t="shared" si="398"/>
        <v>3.8341217493700799E-2</v>
      </c>
      <c r="R174" s="5">
        <f t="shared" si="399"/>
        <v>0.1039638429674638</v>
      </c>
      <c r="S174" s="5">
        <f t="shared" si="400"/>
        <v>3.5314706762476653E-2</v>
      </c>
      <c r="T174" s="5">
        <f t="shared" si="401"/>
        <v>5.2038617443325365E-2</v>
      </c>
      <c r="U174" s="5">
        <f t="shared" si="402"/>
        <v>8.5690753623668792E-2</v>
      </c>
      <c r="V174" s="5">
        <f t="shared" si="403"/>
        <v>4.389596319496653E-3</v>
      </c>
      <c r="W174" s="5">
        <f t="shared" si="404"/>
        <v>1.0534072000757774E-2</v>
      </c>
      <c r="X174" s="5">
        <f t="shared" si="405"/>
        <v>1.4297369223028478E-2</v>
      </c>
      <c r="Y174" s="5">
        <f t="shared" si="406"/>
        <v>9.7025521889776943E-3</v>
      </c>
      <c r="Z174" s="5">
        <f t="shared" si="407"/>
        <v>4.7034975289196694E-2</v>
      </c>
      <c r="AA174" s="5">
        <f t="shared" si="408"/>
        <v>3.8767925118574777E-2</v>
      </c>
      <c r="AB174" s="5">
        <f t="shared" si="409"/>
        <v>1.597696191779046E-2</v>
      </c>
      <c r="AC174" s="5">
        <f t="shared" si="410"/>
        <v>3.069135682614357E-4</v>
      </c>
      <c r="AD174" s="5">
        <f t="shared" si="411"/>
        <v>2.1706406350172629E-3</v>
      </c>
      <c r="AE174" s="5">
        <f t="shared" si="412"/>
        <v>2.946102001877178E-3</v>
      </c>
      <c r="AF174" s="5">
        <f t="shared" si="413"/>
        <v>1.9992984710238983E-3</v>
      </c>
      <c r="AG174" s="5">
        <f t="shared" si="414"/>
        <v>9.045159499323943E-4</v>
      </c>
      <c r="AH174" s="5">
        <f t="shared" si="415"/>
        <v>1.5959555052815561E-2</v>
      </c>
      <c r="AI174" s="5">
        <f t="shared" si="416"/>
        <v>1.3154441591796412E-2</v>
      </c>
      <c r="AJ174" s="5">
        <f t="shared" si="417"/>
        <v>5.4211828907302787E-3</v>
      </c>
      <c r="AK174" s="5">
        <f t="shared" si="418"/>
        <v>1.489444901159209E-3</v>
      </c>
      <c r="AL174" s="5">
        <f t="shared" si="419"/>
        <v>1.3733700362681987E-5</v>
      </c>
      <c r="AM174" s="5">
        <f t="shared" si="420"/>
        <v>3.5782407912527732E-4</v>
      </c>
      <c r="AN174" s="5">
        <f t="shared" si="421"/>
        <v>4.8565673139278222E-4</v>
      </c>
      <c r="AO174" s="5">
        <f t="shared" si="422"/>
        <v>3.2957879934142662E-4</v>
      </c>
      <c r="AP174" s="5">
        <f t="shared" si="423"/>
        <v>1.4910694180205025E-4</v>
      </c>
      <c r="AQ174" s="5">
        <f t="shared" si="424"/>
        <v>5.0593849190208198E-5</v>
      </c>
      <c r="AR174" s="5">
        <f t="shared" si="425"/>
        <v>4.3322212190867746E-3</v>
      </c>
      <c r="AS174" s="5">
        <f t="shared" si="426"/>
        <v>3.5707731700931281E-3</v>
      </c>
      <c r="AT174" s="5">
        <f t="shared" si="427"/>
        <v>1.4715800956887307E-3</v>
      </c>
      <c r="AU174" s="5">
        <f t="shared" si="428"/>
        <v>4.043098184196664E-4</v>
      </c>
      <c r="AV174" s="5">
        <f t="shared" si="429"/>
        <v>8.3311688104566547E-5</v>
      </c>
      <c r="AW174" s="5">
        <f t="shared" si="430"/>
        <v>4.2677262599525799E-7</v>
      </c>
      <c r="AX174" s="5">
        <f t="shared" si="431"/>
        <v>4.9155254573355614E-5</v>
      </c>
      <c r="AY174" s="5">
        <f t="shared" si="432"/>
        <v>6.6715969269686852E-5</v>
      </c>
      <c r="AZ174" s="5">
        <f t="shared" si="433"/>
        <v>4.527512464564121E-5</v>
      </c>
      <c r="BA174" s="5">
        <f t="shared" si="434"/>
        <v>2.0483220975098818E-5</v>
      </c>
      <c r="BB174" s="5">
        <f t="shared" si="435"/>
        <v>6.9502129171132222E-6</v>
      </c>
      <c r="BC174" s="5">
        <f t="shared" si="436"/>
        <v>1.88663529635038E-6</v>
      </c>
      <c r="BD174" s="5">
        <f t="shared" si="437"/>
        <v>9.7998454160091878E-4</v>
      </c>
      <c r="BE174" s="5">
        <f t="shared" si="438"/>
        <v>8.0773864751814805E-4</v>
      </c>
      <c r="BF174" s="5">
        <f t="shared" si="439"/>
        <v>3.328836808122543E-4</v>
      </c>
      <c r="BG174" s="5">
        <f t="shared" si="440"/>
        <v>9.1458250175015189E-5</v>
      </c>
      <c r="BH174" s="5">
        <f t="shared" si="441"/>
        <v>1.8845798113320451E-5</v>
      </c>
      <c r="BI174" s="5">
        <f t="shared" si="442"/>
        <v>3.1066774695416811E-6</v>
      </c>
      <c r="BJ174" s="8">
        <f t="shared" si="443"/>
        <v>0.22753216137256632</v>
      </c>
      <c r="BK174" s="8">
        <f t="shared" si="444"/>
        <v>0.27923647128034174</v>
      </c>
      <c r="BL174" s="8">
        <f t="shared" si="445"/>
        <v>0.44571810093634773</v>
      </c>
      <c r="BM174" s="8">
        <f t="shared" si="446"/>
        <v>0.37177322582850675</v>
      </c>
      <c r="BN174" s="8">
        <f t="shared" si="447"/>
        <v>0.62768219385330215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1.43333333333333</v>
      </c>
      <c r="F175">
        <f>VLOOKUP(B175,home!$B$2:$E$405,3,FALSE)</f>
        <v>1.26</v>
      </c>
      <c r="G175">
        <f>VLOOKUP(C175,away!$B$2:$E$405,4,FALSE)</f>
        <v>1.26</v>
      </c>
      <c r="H175">
        <f>VLOOKUP(A175,away!$A$2:$E$405,3,FALSE)</f>
        <v>1.3888888888888899</v>
      </c>
      <c r="I175">
        <f>VLOOKUP(C175,away!$B$2:$E$405,3,FALSE)</f>
        <v>0.56000000000000005</v>
      </c>
      <c r="J175">
        <f>VLOOKUP(B175,home!$B$2:$E$405,4,FALSE)</f>
        <v>1.01</v>
      </c>
      <c r="K175" s="3">
        <f t="shared" si="392"/>
        <v>2.2755599999999947</v>
      </c>
      <c r="L175" s="3">
        <f t="shared" si="393"/>
        <v>0.78555555555555623</v>
      </c>
      <c r="M175" s="5">
        <f t="shared" si="394"/>
        <v>4.6835418555282088E-2</v>
      </c>
      <c r="N175" s="5">
        <f t="shared" si="395"/>
        <v>0.10657680504765746</v>
      </c>
      <c r="O175" s="5">
        <f t="shared" si="396"/>
        <v>3.6791823242871627E-2</v>
      </c>
      <c r="P175" s="5">
        <f t="shared" si="397"/>
        <v>8.3722001298548773E-2</v>
      </c>
      <c r="Q175" s="5">
        <f t="shared" si="398"/>
        <v>0.12126095724712345</v>
      </c>
      <c r="R175" s="5">
        <f t="shared" si="399"/>
        <v>1.4451010573727923E-2</v>
      </c>
      <c r="S175" s="5">
        <f t="shared" si="400"/>
        <v>3.7414918653714505E-2</v>
      </c>
      <c r="T175" s="5">
        <f t="shared" si="401"/>
        <v>9.5257218637462615E-2</v>
      </c>
      <c r="U175" s="5">
        <f t="shared" si="402"/>
        <v>3.2884141621152232E-2</v>
      </c>
      <c r="V175" s="5">
        <f t="shared" si="403"/>
        <v>7.4313461543449432E-3</v>
      </c>
      <c r="W175" s="5">
        <f t="shared" si="404"/>
        <v>9.1978861291087857E-2</v>
      </c>
      <c r="X175" s="5">
        <f t="shared" si="405"/>
        <v>7.2254505480887965E-2</v>
      </c>
      <c r="Y175" s="5">
        <f t="shared" si="406"/>
        <v>2.8379964097215462E-2</v>
      </c>
      <c r="Z175" s="5">
        <f t="shared" si="407"/>
        <v>3.7840238798613514E-3</v>
      </c>
      <c r="AA175" s="5">
        <f t="shared" si="408"/>
        <v>8.610773380057276E-3</v>
      </c>
      <c r="AB175" s="5">
        <f t="shared" si="409"/>
        <v>9.7971657363615464E-3</v>
      </c>
      <c r="AC175" s="5">
        <f t="shared" si="410"/>
        <v>8.302573025605332E-4</v>
      </c>
      <c r="AD175" s="5">
        <f t="shared" si="411"/>
        <v>5.2325854399886858E-2</v>
      </c>
      <c r="AE175" s="5">
        <f t="shared" si="412"/>
        <v>4.1104865623022263E-2</v>
      </c>
      <c r="AF175" s="5">
        <f t="shared" si="413"/>
        <v>1.6145077775264867E-2</v>
      </c>
      <c r="AG175" s="5">
        <f t="shared" si="414"/>
        <v>4.2276185137452857E-3</v>
      </c>
      <c r="AH175" s="5">
        <f t="shared" si="415"/>
        <v>7.4314024529499383E-4</v>
      </c>
      <c r="AI175" s="5">
        <f t="shared" si="416"/>
        <v>1.6910602165834724E-3</v>
      </c>
      <c r="AJ175" s="5">
        <f t="shared" si="417"/>
        <v>1.9240544932243389E-3</v>
      </c>
      <c r="AK175" s="5">
        <f t="shared" si="418"/>
        <v>1.4594338142005221E-3</v>
      </c>
      <c r="AL175" s="5">
        <f t="shared" si="419"/>
        <v>5.9366014104095693E-5</v>
      </c>
      <c r="AM175" s="5">
        <f t="shared" si="420"/>
        <v>2.381412424764124E-2</v>
      </c>
      <c r="AN175" s="5">
        <f t="shared" si="421"/>
        <v>1.8707317603424856E-2</v>
      </c>
      <c r="AO175" s="5">
        <f t="shared" si="422"/>
        <v>7.3478186364563242E-3</v>
      </c>
      <c r="AP175" s="5">
        <f t="shared" si="423"/>
        <v>1.9240399170276389E-3</v>
      </c>
      <c r="AQ175" s="5">
        <f t="shared" si="424"/>
        <v>3.7786006148292833E-4</v>
      </c>
      <c r="AR175" s="5">
        <f t="shared" si="425"/>
        <v>1.1675558964968027E-4</v>
      </c>
      <c r="AS175" s="5">
        <f t="shared" si="426"/>
        <v>2.6568434958322578E-4</v>
      </c>
      <c r="AT175" s="5">
        <f t="shared" si="427"/>
        <v>3.02290339268802E-4</v>
      </c>
      <c r="AU175" s="5">
        <f t="shared" si="428"/>
        <v>2.2929326814217116E-4</v>
      </c>
      <c r="AV175" s="5">
        <f t="shared" si="429"/>
        <v>1.3044264731339945E-4</v>
      </c>
      <c r="AW175" s="5">
        <f t="shared" si="430"/>
        <v>2.9478174514717303E-6</v>
      </c>
      <c r="AX175" s="5">
        <f t="shared" si="431"/>
        <v>9.0317447621603986E-3</v>
      </c>
      <c r="AY175" s="5">
        <f t="shared" si="432"/>
        <v>7.094937274274897E-3</v>
      </c>
      <c r="AZ175" s="5">
        <f t="shared" si="433"/>
        <v>2.7867336960624199E-3</v>
      </c>
      <c r="BA175" s="5">
        <f t="shared" si="434"/>
        <v>7.2971137893190091E-4</v>
      </c>
      <c r="BB175" s="5">
        <f t="shared" si="435"/>
        <v>1.433072069180151E-4</v>
      </c>
      <c r="BC175" s="5">
        <f t="shared" si="436"/>
        <v>2.2515154509119285E-5</v>
      </c>
      <c r="BD175" s="5">
        <f t="shared" si="437"/>
        <v>1.5286333681911853E-5</v>
      </c>
      <c r="BE175" s="5">
        <f t="shared" si="438"/>
        <v>3.4784969473211248E-5</v>
      </c>
      <c r="BF175" s="5">
        <f t="shared" si="439"/>
        <v>3.9577642567230209E-5</v>
      </c>
      <c r="BG175" s="5">
        <f t="shared" si="440"/>
        <v>3.002043344009539E-5</v>
      </c>
      <c r="BH175" s="5">
        <f t="shared" si="441"/>
        <v>1.7078324379735829E-5</v>
      </c>
      <c r="BI175" s="5">
        <f t="shared" si="442"/>
        <v>7.7725503651103101E-6</v>
      </c>
      <c r="BJ175" s="8">
        <f t="shared" si="443"/>
        <v>0.7014918380522438</v>
      </c>
      <c r="BK175" s="8">
        <f t="shared" si="444"/>
        <v>0.18338824525282979</v>
      </c>
      <c r="BL175" s="8">
        <f t="shared" si="445"/>
        <v>0.10954158977133853</v>
      </c>
      <c r="BM175" s="8">
        <f t="shared" si="446"/>
        <v>0.58147569153423828</v>
      </c>
      <c r="BN175" s="8">
        <f t="shared" si="447"/>
        <v>0.40963801596521132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1.43333333333333</v>
      </c>
      <c r="F176">
        <f>VLOOKUP(B176,home!$B$2:$E$405,3,FALSE)</f>
        <v>2.09</v>
      </c>
      <c r="G176">
        <f>VLOOKUP(C176,away!$B$2:$E$405,4,FALSE)</f>
        <v>0.7</v>
      </c>
      <c r="H176">
        <f>VLOOKUP(A176,away!$A$2:$E$405,3,FALSE)</f>
        <v>1.3888888888888899</v>
      </c>
      <c r="I176">
        <f>VLOOKUP(C176,away!$B$2:$E$405,3,FALSE)</f>
        <v>1.1200000000000001</v>
      </c>
      <c r="J176">
        <f>VLOOKUP(B176,home!$B$2:$E$405,4,FALSE)</f>
        <v>0.43</v>
      </c>
      <c r="K176" s="3">
        <f t="shared" si="392"/>
        <v>2.0969666666666615</v>
      </c>
      <c r="L176" s="3">
        <f t="shared" si="393"/>
        <v>0.66888888888888942</v>
      </c>
      <c r="M176" s="5">
        <f t="shared" si="394"/>
        <v>6.2922242838254164E-2</v>
      </c>
      <c r="N176" s="5">
        <f t="shared" si="395"/>
        <v>0.13194584582372404</v>
      </c>
      <c r="O176" s="5">
        <f t="shared" si="396"/>
        <v>4.2087989098476705E-2</v>
      </c>
      <c r="P176" s="5">
        <f t="shared" si="397"/>
        <v>8.8257110206535483E-2</v>
      </c>
      <c r="Q176" s="5">
        <f t="shared" si="398"/>
        <v>0.13834302024874395</v>
      </c>
      <c r="R176" s="5">
        <f t="shared" si="399"/>
        <v>1.4076094131823886E-2</v>
      </c>
      <c r="S176" s="5">
        <f t="shared" si="400"/>
        <v>3.0948187598904862E-2</v>
      </c>
      <c r="T176" s="5">
        <f t="shared" si="401"/>
        <v>9.253610909971545E-2</v>
      </c>
      <c r="U176" s="5">
        <f t="shared" si="402"/>
        <v>2.9517100191296889E-2</v>
      </c>
      <c r="V176" s="5">
        <f t="shared" si="403"/>
        <v>4.8232327541688083E-3</v>
      </c>
      <c r="W176" s="5">
        <f t="shared" si="404"/>
        <v>9.6700234009202329E-2</v>
      </c>
      <c r="X176" s="5">
        <f t="shared" si="405"/>
        <v>6.4681712081710946E-2</v>
      </c>
      <c r="Y176" s="5">
        <f t="shared" si="406"/>
        <v>2.1632439262883343E-2</v>
      </c>
      <c r="Z176" s="5">
        <f t="shared" si="407"/>
        <v>3.1384476545770318E-3</v>
      </c>
      <c r="AA176" s="5">
        <f t="shared" si="408"/>
        <v>6.5812201167262004E-3</v>
      </c>
      <c r="AB176" s="5">
        <f t="shared" si="409"/>
        <v>6.9002996053854591E-3</v>
      </c>
      <c r="AC176" s="5">
        <f t="shared" si="410"/>
        <v>4.2282800717098861E-4</v>
      </c>
      <c r="AD176" s="5">
        <f t="shared" si="411"/>
        <v>5.0694291844040805E-2</v>
      </c>
      <c r="AE176" s="5">
        <f t="shared" si="412"/>
        <v>3.3908848544569541E-2</v>
      </c>
      <c r="AF176" s="5">
        <f t="shared" si="413"/>
        <v>1.1340626013239378E-2</v>
      </c>
      <c r="AG176" s="5">
        <f t="shared" si="414"/>
        <v>2.5285395777667075E-3</v>
      </c>
      <c r="AH176" s="5">
        <f t="shared" si="415"/>
        <v>5.2481819112649292E-4</v>
      </c>
      <c r="AI176" s="5">
        <f t="shared" si="416"/>
        <v>1.1005262528525487E-3</v>
      </c>
      <c r="AJ176" s="5">
        <f t="shared" si="417"/>
        <v>1.1538834340116804E-3</v>
      </c>
      <c r="AK176" s="5">
        <f t="shared" si="418"/>
        <v>8.0655169944711782E-4</v>
      </c>
      <c r="AL176" s="5">
        <f t="shared" si="419"/>
        <v>2.3722980201597116E-5</v>
      </c>
      <c r="AM176" s="5">
        <f t="shared" si="420"/>
        <v>2.1260848037445036E-2</v>
      </c>
      <c r="AN176" s="5">
        <f t="shared" si="421"/>
        <v>1.4221145020602134E-2</v>
      </c>
      <c r="AO176" s="5">
        <f t="shared" si="422"/>
        <v>4.7561829457791619E-3</v>
      </c>
      <c r="AP176" s="5">
        <f t="shared" si="423"/>
        <v>1.0604526419848361E-3</v>
      </c>
      <c r="AQ176" s="5">
        <f t="shared" si="424"/>
        <v>1.7733124735413105E-4</v>
      </c>
      <c r="AR176" s="5">
        <f t="shared" si="425"/>
        <v>7.0209011346255361E-5</v>
      </c>
      <c r="AS176" s="5">
        <f t="shared" si="426"/>
        <v>1.4722595649271892E-4</v>
      </c>
      <c r="AT176" s="5">
        <f t="shared" si="427"/>
        <v>1.5436396161667387E-4</v>
      </c>
      <c r="AU176" s="5">
        <f t="shared" si="428"/>
        <v>1.0789869401492568E-4</v>
      </c>
      <c r="AV176" s="5">
        <f t="shared" si="429"/>
        <v>5.6564991181541217E-5</v>
      </c>
      <c r="AW176" s="5">
        <f t="shared" si="430"/>
        <v>9.2429851319379213E-7</v>
      </c>
      <c r="AX176" s="5">
        <f t="shared" si="431"/>
        <v>7.4305482732645901E-3</v>
      </c>
      <c r="AY176" s="5">
        <f t="shared" si="432"/>
        <v>4.9702111783392075E-3</v>
      </c>
      <c r="AZ176" s="5">
        <f t="shared" si="433"/>
        <v>1.662259516311225E-3</v>
      </c>
      <c r="BA176" s="5">
        <f t="shared" si="434"/>
        <v>3.7062230697013267E-4</v>
      </c>
      <c r="BB176" s="5">
        <f t="shared" si="435"/>
        <v>6.1976285776672228E-5</v>
      </c>
      <c r="BC176" s="5">
        <f t="shared" si="436"/>
        <v>8.2910497861237175E-6</v>
      </c>
      <c r="BD176" s="5">
        <f t="shared" si="437"/>
        <v>7.8270045982306891E-6</v>
      </c>
      <c r="BE176" s="5">
        <f t="shared" si="438"/>
        <v>1.6412967742336439E-5</v>
      </c>
      <c r="BF176" s="5">
        <f t="shared" si="439"/>
        <v>1.7208723128377347E-5</v>
      </c>
      <c r="BG176" s="5">
        <f t="shared" si="440"/>
        <v>1.2028706258700974E-5</v>
      </c>
      <c r="BH176" s="5">
        <f t="shared" si="441"/>
        <v>6.3059490169051496E-6</v>
      </c>
      <c r="BI176" s="5">
        <f t="shared" si="442"/>
        <v>2.6446729780299006E-6</v>
      </c>
      <c r="BJ176" s="8">
        <f t="shared" si="443"/>
        <v>0.70029153500920971</v>
      </c>
      <c r="BK176" s="8">
        <f t="shared" si="444"/>
        <v>0.19236753556357511</v>
      </c>
      <c r="BL176" s="8">
        <f t="shared" si="445"/>
        <v>0.10334717335952168</v>
      </c>
      <c r="BM176" s="8">
        <f t="shared" si="446"/>
        <v>0.51654310235949952</v>
      </c>
      <c r="BN176" s="8">
        <f t="shared" si="447"/>
        <v>0.47763230234755821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1.46835443037975</v>
      </c>
      <c r="F177">
        <f>VLOOKUP(B177,home!$B$2:$E$405,3,FALSE)</f>
        <v>0.85</v>
      </c>
      <c r="G177">
        <f>VLOOKUP(C177,away!$B$2:$E$405,4,FALSE)</f>
        <v>1.19</v>
      </c>
      <c r="H177">
        <f>VLOOKUP(A177,away!$A$2:$E$405,3,FALSE)</f>
        <v>1.16455696202532</v>
      </c>
      <c r="I177">
        <f>VLOOKUP(C177,away!$B$2:$E$405,3,FALSE)</f>
        <v>0.17</v>
      </c>
      <c r="J177">
        <f>VLOOKUP(B177,home!$B$2:$E$405,4,FALSE)</f>
        <v>1.07</v>
      </c>
      <c r="K177" s="3">
        <f t="shared" si="392"/>
        <v>1.485240506329117</v>
      </c>
      <c r="L177" s="3">
        <f t="shared" si="393"/>
        <v>0.21183291139240573</v>
      </c>
      <c r="M177" s="5">
        <f t="shared" si="394"/>
        <v>0.18321894551212262</v>
      </c>
      <c r="N177" s="5">
        <f t="shared" si="395"/>
        <v>0.27212419940151189</v>
      </c>
      <c r="O177" s="5">
        <f t="shared" si="396"/>
        <v>3.8811802650079483E-2</v>
      </c>
      <c r="P177" s="5">
        <f t="shared" si="397"/>
        <v>5.764486141954981E-2</v>
      </c>
      <c r="Q177" s="5">
        <f t="shared" si="398"/>
        <v>0.20208494185175357</v>
      </c>
      <c r="R177" s="5">
        <f t="shared" si="399"/>
        <v>4.1108085758769118E-3</v>
      </c>
      <c r="S177" s="5">
        <f t="shared" si="400"/>
        <v>4.5340972228486631E-3</v>
      </c>
      <c r="T177" s="5">
        <f t="shared" si="401"/>
        <v>4.280824158102197E-2</v>
      </c>
      <c r="U177" s="5">
        <f t="shared" si="402"/>
        <v>6.1055394106575012E-3</v>
      </c>
      <c r="V177" s="5">
        <f t="shared" si="403"/>
        <v>1.5850338411196649E-4</v>
      </c>
      <c r="W177" s="5">
        <f t="shared" si="404"/>
        <v>0.10004824711912957</v>
      </c>
      <c r="X177" s="5">
        <f t="shared" si="405"/>
        <v>2.1193511466952083E-2</v>
      </c>
      <c r="Y177" s="5">
        <f t="shared" si="406"/>
        <v>2.2447416183363975E-3</v>
      </c>
      <c r="Z177" s="5">
        <f t="shared" si="407"/>
        <v>2.9026818293495846E-4</v>
      </c>
      <c r="AA177" s="5">
        <f t="shared" si="408"/>
        <v>4.3111806299355045E-4</v>
      </c>
      <c r="AB177" s="5">
        <f t="shared" si="409"/>
        <v>3.2015700508408453E-4</v>
      </c>
      <c r="AC177" s="5">
        <f t="shared" si="410"/>
        <v>3.1167988612357521E-6</v>
      </c>
      <c r="AD177" s="5">
        <f t="shared" si="411"/>
        <v>3.7148927302139152E-2</v>
      </c>
      <c r="AE177" s="5">
        <f t="shared" si="412"/>
        <v>7.8693654255169634E-3</v>
      </c>
      <c r="AF177" s="5">
        <f t="shared" si="413"/>
        <v>8.3349529444899813E-4</v>
      </c>
      <c r="AG177" s="5">
        <f t="shared" si="414"/>
        <v>5.8853911618333908E-5</v>
      </c>
      <c r="AH177" s="5">
        <f t="shared" si="415"/>
        <v>1.5372088568923925E-5</v>
      </c>
      <c r="AI177" s="5">
        <f t="shared" si="416"/>
        <v>2.2831248609444597E-5</v>
      </c>
      <c r="AJ177" s="5">
        <f t="shared" si="417"/>
        <v>1.6954947622408722E-5</v>
      </c>
      <c r="AK177" s="5">
        <f t="shared" si="418"/>
        <v>8.3940583304966655E-6</v>
      </c>
      <c r="AL177" s="5">
        <f t="shared" si="419"/>
        <v>3.9224641955306545E-8</v>
      </c>
      <c r="AM177" s="5">
        <f t="shared" si="420"/>
        <v>1.1035018319162542E-2</v>
      </c>
      <c r="AN177" s="5">
        <f t="shared" si="421"/>
        <v>2.3375800578167324E-3</v>
      </c>
      <c r="AO177" s="5">
        <f t="shared" si="422"/>
        <v>2.4758819463007326E-4</v>
      </c>
      <c r="AP177" s="5">
        <f t="shared" si="423"/>
        <v>1.748244269829267E-5</v>
      </c>
      <c r="AQ177" s="5">
        <f t="shared" si="424"/>
        <v>9.2583918375756079E-7</v>
      </c>
      <c r="AR177" s="5">
        <f t="shared" si="425"/>
        <v>6.5126285514741524E-7</v>
      </c>
      <c r="AS177" s="5">
        <f t="shared" si="426"/>
        <v>9.6728197273249342E-7</v>
      </c>
      <c r="AT177" s="5">
        <f t="shared" si="427"/>
        <v>7.1832318347211784E-7</v>
      </c>
      <c r="AU177" s="5">
        <f t="shared" si="428"/>
        <v>3.5562756290935722E-7</v>
      </c>
      <c r="AV177" s="5">
        <f t="shared" si="429"/>
        <v>1.320481154000209E-7</v>
      </c>
      <c r="AW177" s="5">
        <f t="shared" si="430"/>
        <v>3.4280465244358844E-10</v>
      </c>
      <c r="AX177" s="5">
        <f t="shared" si="431"/>
        <v>2.7316093659506759E-3</v>
      </c>
      <c r="AY177" s="5">
        <f t="shared" si="432"/>
        <v>5.78644764776095E-4</v>
      </c>
      <c r="AZ177" s="5">
        <f t="shared" si="433"/>
        <v>6.1288002592247001E-5</v>
      </c>
      <c r="BA177" s="5">
        <f t="shared" si="434"/>
        <v>4.3276053408469967E-6</v>
      </c>
      <c r="BB177" s="5">
        <f t="shared" si="435"/>
        <v>2.2918230967723596E-7</v>
      </c>
      <c r="BC177" s="5">
        <f t="shared" si="436"/>
        <v>9.7096711797129687E-9</v>
      </c>
      <c r="BD177" s="5">
        <f t="shared" si="437"/>
        <v>2.299315111460124E-8</v>
      </c>
      <c r="BE177" s="5">
        <f t="shared" si="438"/>
        <v>3.4150359403552241E-8</v>
      </c>
      <c r="BF177" s="5">
        <f t="shared" si="439"/>
        <v>2.5360748545926628E-8</v>
      </c>
      <c r="BG177" s="5">
        <f t="shared" si="440"/>
        <v>1.2555603670412497E-8</v>
      </c>
      <c r="BH177" s="5">
        <f t="shared" si="441"/>
        <v>4.6620227881777937E-9</v>
      </c>
      <c r="BI177" s="5">
        <f t="shared" si="442"/>
        <v>1.3848450172862137E-9</v>
      </c>
      <c r="BJ177" s="8">
        <f t="shared" si="443"/>
        <v>0.70342922845656086</v>
      </c>
      <c r="BK177" s="8">
        <f t="shared" si="444"/>
        <v>0.24613820832691233</v>
      </c>
      <c r="BL177" s="8">
        <f t="shared" si="445"/>
        <v>4.9845903698242995E-2</v>
      </c>
      <c r="BM177" s="8">
        <f t="shared" si="446"/>
        <v>0.24112940483178566</v>
      </c>
      <c r="BN177" s="8">
        <f t="shared" si="447"/>
        <v>0.75799555941089414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1.63636363636364</v>
      </c>
      <c r="F178">
        <f>VLOOKUP(B178,home!$B$2:$E$405,3,FALSE)</f>
        <v>0.76</v>
      </c>
      <c r="G178">
        <f>VLOOKUP(C178,away!$B$2:$E$405,4,FALSE)</f>
        <v>0.86</v>
      </c>
      <c r="H178">
        <f>VLOOKUP(A178,away!$A$2:$E$405,3,FALSE)</f>
        <v>1.23232323232323</v>
      </c>
      <c r="I178">
        <f>VLOOKUP(C178,away!$B$2:$E$405,3,FALSE)</f>
        <v>0.86</v>
      </c>
      <c r="J178">
        <f>VLOOKUP(B178,home!$B$2:$E$405,4,FALSE)</f>
        <v>0.41</v>
      </c>
      <c r="K178" s="3">
        <f t="shared" si="392"/>
        <v>1.0695272727272751</v>
      </c>
      <c r="L178" s="3">
        <f t="shared" si="393"/>
        <v>0.43451717171717086</v>
      </c>
      <c r="M178" s="5">
        <f t="shared" si="394"/>
        <v>0.22222954508328047</v>
      </c>
      <c r="N178" s="5">
        <f t="shared" si="395"/>
        <v>0.23768055927234399</v>
      </c>
      <c r="O178" s="5">
        <f t="shared" si="396"/>
        <v>9.6562553401580542E-2</v>
      </c>
      <c r="P178" s="5">
        <f t="shared" si="397"/>
        <v>0.1032762843871743</v>
      </c>
      <c r="Q178" s="5">
        <f t="shared" si="398"/>
        <v>0.12710292016942176</v>
      </c>
      <c r="R178" s="5">
        <f t="shared" si="399"/>
        <v>2.0979043798921522E-2</v>
      </c>
      <c r="S178" s="5">
        <f t="shared" si="400"/>
        <v>1.1998844385006752E-2</v>
      </c>
      <c r="T178" s="5">
        <f t="shared" si="401"/>
        <v>5.5228401389010494E-2</v>
      </c>
      <c r="U178" s="5">
        <f t="shared" si="402"/>
        <v>2.2437659498686587E-2</v>
      </c>
      <c r="V178" s="5">
        <f t="shared" si="403"/>
        <v>6.1957761564812976E-4</v>
      </c>
      <c r="W178" s="5">
        <f t="shared" si="404"/>
        <v>4.5313346521491403E-2</v>
      </c>
      <c r="X178" s="5">
        <f t="shared" si="405"/>
        <v>1.9689427171558548E-2</v>
      </c>
      <c r="Y178" s="5">
        <f t="shared" si="406"/>
        <v>4.2776971036584165E-3</v>
      </c>
      <c r="Z178" s="5">
        <f t="shared" si="407"/>
        <v>3.0385849256126781E-3</v>
      </c>
      <c r="AA178" s="5">
        <f t="shared" si="408"/>
        <v>3.2498494484407376E-3</v>
      </c>
      <c r="AB178" s="5">
        <f t="shared" si="409"/>
        <v>1.7379013086825305E-3</v>
      </c>
      <c r="AC178" s="5">
        <f t="shared" si="410"/>
        <v>1.7995940303983944E-5</v>
      </c>
      <c r="AD178" s="5">
        <f t="shared" si="411"/>
        <v>1.2115964980819164E-2</v>
      </c>
      <c r="AE178" s="5">
        <f t="shared" si="412"/>
        <v>5.2645948360898294E-3</v>
      </c>
      <c r="AF178" s="5">
        <f t="shared" si="413"/>
        <v>1.1437784292072874E-3</v>
      </c>
      <c r="AG178" s="5">
        <f t="shared" si="414"/>
        <v>1.6566378937675299E-4</v>
      </c>
      <c r="AH178" s="5">
        <f t="shared" si="415"/>
        <v>3.3007933197491262E-4</v>
      </c>
      <c r="AI178" s="5">
        <f t="shared" si="416"/>
        <v>3.5302884771076917E-4</v>
      </c>
      <c r="AJ178" s="5">
        <f t="shared" si="417"/>
        <v>1.8878699034307573E-4</v>
      </c>
      <c r="AK178" s="5">
        <f t="shared" si="418"/>
        <v>6.7304278302673392E-5</v>
      </c>
      <c r="AL178" s="5">
        <f t="shared" si="419"/>
        <v>3.345286690754582E-7</v>
      </c>
      <c r="AM178" s="5">
        <f t="shared" si="420"/>
        <v>2.5916709964789392E-3</v>
      </c>
      <c r="AN178" s="5">
        <f t="shared" si="421"/>
        <v>1.1261255514114505E-3</v>
      </c>
      <c r="AO178" s="5">
        <f t="shared" si="422"/>
        <v>2.4466044479887141E-4</v>
      </c>
      <c r="AP178" s="5">
        <f t="shared" si="423"/>
        <v>3.5436388168356884E-5</v>
      </c>
      <c r="AQ178" s="5">
        <f t="shared" si="424"/>
        <v>3.8494297906965616E-6</v>
      </c>
      <c r="AR178" s="5">
        <f t="shared" si="425"/>
        <v>2.8685027554406433E-5</v>
      </c>
      <c r="AS178" s="5">
        <f t="shared" si="426"/>
        <v>3.0679419288371047E-5</v>
      </c>
      <c r="AT178" s="5">
        <f t="shared" si="427"/>
        <v>1.6406237820174024E-5</v>
      </c>
      <c r="AU178" s="5">
        <f t="shared" si="428"/>
        <v>5.8489729305085985E-6</v>
      </c>
      <c r="AV178" s="5">
        <f t="shared" si="429"/>
        <v>1.5639090166556296E-6</v>
      </c>
      <c r="AW178" s="5">
        <f t="shared" si="430"/>
        <v>4.3184674394707935E-9</v>
      </c>
      <c r="AX178" s="5">
        <f t="shared" si="431"/>
        <v>4.6197713544508307E-4</v>
      </c>
      <c r="AY178" s="5">
        <f t="shared" si="432"/>
        <v>2.0073699829159785E-4</v>
      </c>
      <c r="AZ178" s="5">
        <f t="shared" si="433"/>
        <v>4.361183637832982E-5</v>
      </c>
      <c r="BA178" s="5">
        <f t="shared" si="434"/>
        <v>6.3166972655013009E-6</v>
      </c>
      <c r="BB178" s="5">
        <f t="shared" si="435"/>
        <v>6.8617835759980292E-7</v>
      </c>
      <c r="BC178" s="5">
        <f t="shared" si="436"/>
        <v>5.9631255847559972E-8</v>
      </c>
      <c r="BD178" s="5">
        <f t="shared" si="437"/>
        <v>2.0773561739282994E-6</v>
      </c>
      <c r="BE178" s="5">
        <f t="shared" si="438"/>
        <v>2.221789083184701E-6</v>
      </c>
      <c r="BF178" s="5">
        <f t="shared" si="439"/>
        <v>1.188132009356883E-6</v>
      </c>
      <c r="BG178" s="5">
        <f t="shared" si="440"/>
        <v>4.2357986253581479E-7</v>
      </c>
      <c r="BH178" s="5">
        <f t="shared" si="441"/>
        <v>1.1325755379003101E-7</v>
      </c>
      <c r="BI178" s="5">
        <f t="shared" si="442"/>
        <v>2.4226408524162913E-8</v>
      </c>
      <c r="BJ178" s="8">
        <f t="shared" si="443"/>
        <v>0.51269748495061995</v>
      </c>
      <c r="BK178" s="8">
        <f t="shared" si="444"/>
        <v>0.33834331893837433</v>
      </c>
      <c r="BL178" s="8">
        <f t="shared" si="445"/>
        <v>0.14599543881234478</v>
      </c>
      <c r="BM178" s="8">
        <f t="shared" si="446"/>
        <v>0.19204318883440494</v>
      </c>
      <c r="BN178" s="8">
        <f t="shared" si="447"/>
        <v>0.80783090611272257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1.78481012658228</v>
      </c>
      <c r="F179">
        <f>VLOOKUP(B179,home!$B$2:$E$405,3,FALSE)</f>
        <v>0.9</v>
      </c>
      <c r="G179">
        <f>VLOOKUP(C179,away!$B$2:$E$405,4,FALSE)</f>
        <v>0.56000000000000005</v>
      </c>
      <c r="H179">
        <f>VLOOKUP(A179,away!$A$2:$E$405,3,FALSE)</f>
        <v>1.36708860759494</v>
      </c>
      <c r="I179">
        <f>VLOOKUP(C179,away!$B$2:$E$405,3,FALSE)</f>
        <v>0.56000000000000005</v>
      </c>
      <c r="J179">
        <f>VLOOKUP(B179,home!$B$2:$E$405,4,FALSE)</f>
        <v>0.73</v>
      </c>
      <c r="K179" s="3">
        <f t="shared" si="392"/>
        <v>0.8995443037974693</v>
      </c>
      <c r="L179" s="3">
        <f t="shared" si="393"/>
        <v>0.55886582278481145</v>
      </c>
      <c r="M179" s="5">
        <f t="shared" si="394"/>
        <v>0.2326057946767161</v>
      </c>
      <c r="N179" s="5">
        <f t="shared" si="395"/>
        <v>0.20923921763172365</v>
      </c>
      <c r="O179" s="5">
        <f t="shared" si="396"/>
        <v>0.12999542882651785</v>
      </c>
      <c r="P179" s="5">
        <f t="shared" si="397"/>
        <v>0.11693664752060345</v>
      </c>
      <c r="Q179" s="5">
        <f t="shared" si="398"/>
        <v>9.4109973175828004E-2</v>
      </c>
      <c r="R179" s="5">
        <f t="shared" si="399"/>
        <v>3.6325001144698145E-2</v>
      </c>
      <c r="S179" s="5">
        <f t="shared" si="400"/>
        <v>1.4696731386639272E-2</v>
      </c>
      <c r="T179" s="5">
        <f t="shared" si="401"/>
        <v>5.2594847591165644E-2</v>
      </c>
      <c r="U179" s="5">
        <f t="shared" si="402"/>
        <v>3.2675947865149761E-2</v>
      </c>
      <c r="V179" s="5">
        <f t="shared" si="403"/>
        <v>8.2093421440194341E-4</v>
      </c>
      <c r="W179" s="5">
        <f t="shared" si="404"/>
        <v>2.8218696766949578E-2</v>
      </c>
      <c r="X179" s="5">
        <f t="shared" si="405"/>
        <v>1.5770465186576373E-2</v>
      </c>
      <c r="Y179" s="5">
        <f t="shared" si="406"/>
        <v>4.4067870010976139E-3</v>
      </c>
      <c r="Z179" s="5">
        <f t="shared" si="407"/>
        <v>6.766933884130316E-3</v>
      </c>
      <c r="AA179" s="5">
        <f t="shared" si="408"/>
        <v>6.0871568296435082E-3</v>
      </c>
      <c r="AB179" s="5">
        <f t="shared" si="409"/>
        <v>2.7378336262138402E-3</v>
      </c>
      <c r="AC179" s="5">
        <f t="shared" si="410"/>
        <v>2.5793987366196109E-5</v>
      </c>
      <c r="AD179" s="5">
        <f t="shared" si="411"/>
        <v>6.3459919843243872E-3</v>
      </c>
      <c r="AE179" s="5">
        <f t="shared" si="412"/>
        <v>3.546558031705266E-3</v>
      </c>
      <c r="AF179" s="5">
        <f t="shared" si="413"/>
        <v>9.9102503622152229E-4</v>
      </c>
      <c r="AG179" s="5">
        <f t="shared" si="414"/>
        <v>1.8461667408942959E-4</v>
      </c>
      <c r="AH179" s="5">
        <f t="shared" si="415"/>
        <v>9.454520182212271E-4</v>
      </c>
      <c r="AI179" s="5">
        <f t="shared" si="416"/>
        <v>8.5047597750472588E-4</v>
      </c>
      <c r="AJ179" s="5">
        <f t="shared" si="417"/>
        <v>3.8252041054048037E-4</v>
      </c>
      <c r="AK179" s="5">
        <f t="shared" si="418"/>
        <v>1.146980187959862E-4</v>
      </c>
      <c r="AL179" s="5">
        <f t="shared" si="419"/>
        <v>5.1869084568316705E-7</v>
      </c>
      <c r="AM179" s="5">
        <f t="shared" si="420"/>
        <v>1.1417001882886805E-3</v>
      </c>
      <c r="AN179" s="5">
        <f t="shared" si="421"/>
        <v>6.3805721510152755E-4</v>
      </c>
      <c r="AO179" s="5">
        <f t="shared" si="422"/>
        <v>1.7829418525075027E-4</v>
      </c>
      <c r="AP179" s="5">
        <f t="shared" si="423"/>
        <v>3.3214175512636052E-5</v>
      </c>
      <c r="AQ179" s="5">
        <f t="shared" si="424"/>
        <v>4.6405668814971208E-6</v>
      </c>
      <c r="AR179" s="5">
        <f t="shared" si="425"/>
        <v>1.0567616401335334E-4</v>
      </c>
      <c r="AS179" s="5">
        <f t="shared" si="426"/>
        <v>9.506039138537909E-5</v>
      </c>
      <c r="AT179" s="5">
        <f t="shared" si="427"/>
        <v>4.275551679373789E-5</v>
      </c>
      <c r="AU179" s="5">
        <f t="shared" si="428"/>
        <v>1.2820160529241322E-5</v>
      </c>
      <c r="AV179" s="5">
        <f t="shared" si="429"/>
        <v>2.8830755944620444E-6</v>
      </c>
      <c r="AW179" s="5">
        <f t="shared" si="430"/>
        <v>7.2432953068988689E-9</v>
      </c>
      <c r="AX179" s="5">
        <f t="shared" si="431"/>
        <v>1.7116831683659675E-4</v>
      </c>
      <c r="AY179" s="5">
        <f t="shared" si="432"/>
        <v>9.5660122223575921E-5</v>
      </c>
      <c r="AZ179" s="5">
        <f t="shared" si="433"/>
        <v>2.6730586457087191E-5</v>
      </c>
      <c r="BA179" s="5">
        <f t="shared" si="434"/>
        <v>4.9796037312868577E-6</v>
      </c>
      <c r="BB179" s="5">
        <f t="shared" si="435"/>
        <v>6.9573258410698661E-7</v>
      </c>
      <c r="BC179" s="5">
        <f t="shared" si="436"/>
        <v>7.7764232611030829E-8</v>
      </c>
      <c r="BD179" s="5">
        <f t="shared" si="437"/>
        <v>9.8431327250109003E-6</v>
      </c>
      <c r="BE179" s="5">
        <f t="shared" si="438"/>
        <v>8.8543339743060151E-6</v>
      </c>
      <c r="BF179" s="5">
        <f t="shared" si="439"/>
        <v>3.9824328452536921E-6</v>
      </c>
      <c r="BG179" s="5">
        <f t="shared" si="440"/>
        <v>1.1941249270679693E-6</v>
      </c>
      <c r="BH179" s="5">
        <f t="shared" si="441"/>
        <v>2.6854206904163996E-7</v>
      </c>
      <c r="BI179" s="5">
        <f t="shared" si="442"/>
        <v>4.8313097707278803E-8</v>
      </c>
      <c r="BJ179" s="8">
        <f t="shared" si="443"/>
        <v>0.41770339753678176</v>
      </c>
      <c r="BK179" s="8">
        <f t="shared" si="444"/>
        <v>0.3651820805987962</v>
      </c>
      <c r="BL179" s="8">
        <f t="shared" si="445"/>
        <v>0.2103979009052401</v>
      </c>
      <c r="BM179" s="8">
        <f t="shared" si="446"/>
        <v>0.18074259706993298</v>
      </c>
      <c r="BN179" s="8">
        <f t="shared" si="447"/>
        <v>0.81921206297608729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1.30952380952381</v>
      </c>
      <c r="F182">
        <f>VLOOKUP(B182,home!$B$2:$E$405,3,FALSE)</f>
        <v>1.1499999999999999</v>
      </c>
      <c r="G182">
        <f>VLOOKUP(C182,away!$B$2:$E$405,4,FALSE)</f>
        <v>1.22</v>
      </c>
      <c r="H182">
        <f>VLOOKUP(A182,away!$A$2:$E$405,3,FALSE)</f>
        <v>0.92857142857142905</v>
      </c>
      <c r="I182">
        <f>VLOOKUP(C182,away!$B$2:$E$405,3,FALSE)</f>
        <v>0.15</v>
      </c>
      <c r="J182">
        <f>VLOOKUP(B182,home!$B$2:$E$405,4,FALSE)</f>
        <v>0.81</v>
      </c>
      <c r="K182" s="3">
        <f t="shared" si="392"/>
        <v>1.8372619047619052</v>
      </c>
      <c r="L182" s="3">
        <f t="shared" si="393"/>
        <v>0.11282142857142863</v>
      </c>
      <c r="M182" s="5">
        <f t="shared" si="394"/>
        <v>0.14226221590787477</v>
      </c>
      <c r="N182" s="5">
        <f t="shared" si="395"/>
        <v>0.26137294977455144</v>
      </c>
      <c r="O182" s="5">
        <f t="shared" si="396"/>
        <v>1.605022643046345E-2</v>
      </c>
      <c r="P182" s="5">
        <f t="shared" si="397"/>
        <v>2.948846958349316E-2</v>
      </c>
      <c r="Q182" s="5">
        <f t="shared" si="398"/>
        <v>0.2401052817780151</v>
      </c>
      <c r="R182" s="5">
        <f t="shared" si="399"/>
        <v>9.05404737389894E-4</v>
      </c>
      <c r="S182" s="5">
        <f t="shared" si="400"/>
        <v>1.528111018142216E-3</v>
      </c>
      <c r="T182" s="5">
        <f t="shared" si="401"/>
        <v>2.7089020897741078E-2</v>
      </c>
      <c r="U182" s="5">
        <f t="shared" si="402"/>
        <v>1.6634656323974094E-3</v>
      </c>
      <c r="V182" s="5">
        <f t="shared" si="403"/>
        <v>3.5194521289919585E-5</v>
      </c>
      <c r="W182" s="5">
        <f t="shared" si="404"/>
        <v>0.14704542911428997</v>
      </c>
      <c r="X182" s="5">
        <f t="shared" si="405"/>
        <v>1.6589875377572942E-2</v>
      </c>
      <c r="Y182" s="5">
        <f t="shared" si="406"/>
        <v>9.35846719959874E-4</v>
      </c>
      <c r="Z182" s="5">
        <f t="shared" si="407"/>
        <v>3.4049685302555696E-5</v>
      </c>
      <c r="AA182" s="5">
        <f t="shared" si="408"/>
        <v>6.2558189675516931E-5</v>
      </c>
      <c r="AB182" s="5">
        <f t="shared" si="409"/>
        <v>5.7467889360848405E-5</v>
      </c>
      <c r="AC182" s="5">
        <f t="shared" si="410"/>
        <v>4.5595055051171694E-7</v>
      </c>
      <c r="AD182" s="5">
        <f t="shared" si="411"/>
        <v>6.7540241295263051E-2</v>
      </c>
      <c r="AE182" s="5">
        <f t="shared" si="412"/>
        <v>7.6199865089905758E-3</v>
      </c>
      <c r="AF182" s="5">
        <f t="shared" si="413"/>
        <v>4.2984888181966501E-4</v>
      </c>
      <c r="AG182" s="5">
        <f t="shared" si="414"/>
        <v>1.6165388305575277E-5</v>
      </c>
      <c r="AH182" s="5">
        <f t="shared" si="415"/>
        <v>9.6038353456047718E-7</v>
      </c>
      <c r="AI182" s="5">
        <f t="shared" si="416"/>
        <v>1.7644760820085536E-6</v>
      </c>
      <c r="AJ182" s="5">
        <f t="shared" si="417"/>
        <v>1.6209023436689296E-6</v>
      </c>
      <c r="AK182" s="5">
        <f t="shared" si="418"/>
        <v>9.9267404245407118E-7</v>
      </c>
      <c r="AL182" s="5">
        <f t="shared" si="419"/>
        <v>3.7804230320856318E-9</v>
      </c>
      <c r="AM182" s="5">
        <f t="shared" si="420"/>
        <v>2.4817822474042728E-2</v>
      </c>
      <c r="AN182" s="5">
        <f t="shared" si="421"/>
        <v>2.7999821855536084E-3</v>
      </c>
      <c r="AO182" s="5">
        <f t="shared" si="422"/>
        <v>1.579489950743545E-4</v>
      </c>
      <c r="AP182" s="5">
        <f t="shared" si="423"/>
        <v>5.9400104219034101E-6</v>
      </c>
      <c r="AQ182" s="5">
        <f t="shared" si="424"/>
        <v>1.6754011538207922E-7</v>
      </c>
      <c r="AR182" s="5">
        <f t="shared" si="425"/>
        <v>2.1670368469118206E-8</v>
      </c>
      <c r="AS182" s="5">
        <f t="shared" si="426"/>
        <v>3.981414245046445E-8</v>
      </c>
      <c r="AT182" s="5">
        <f t="shared" si="427"/>
        <v>3.6574503597501076E-8</v>
      </c>
      <c r="AU182" s="5">
        <f t="shared" si="428"/>
        <v>2.2398980715088658E-8</v>
      </c>
      <c r="AV182" s="5">
        <f t="shared" si="429"/>
        <v>1.0288198493332246E-8</v>
      </c>
      <c r="AW182" s="5">
        <f t="shared" si="430"/>
        <v>2.1767099593554798E-11</v>
      </c>
      <c r="AX182" s="5">
        <f t="shared" si="431"/>
        <v>7.5994732984504248E-3</v>
      </c>
      <c r="AY182" s="5">
        <f t="shared" si="432"/>
        <v>8.5738343392160381E-4</v>
      </c>
      <c r="AZ182" s="5">
        <f t="shared" si="433"/>
        <v>4.8365611924256209E-5</v>
      </c>
      <c r="BA182" s="5">
        <f t="shared" si="434"/>
        <v>1.8188924770086374E-6</v>
      </c>
      <c r="BB182" s="5">
        <f t="shared" si="435"/>
        <v>5.1302511918484695E-8</v>
      </c>
      <c r="BC182" s="5">
        <f t="shared" si="436"/>
        <v>1.1576045367892372E-9</v>
      </c>
      <c r="BD182" s="5">
        <f t="shared" si="437"/>
        <v>4.0748032139252687E-10</v>
      </c>
      <c r="BE182" s="5">
        <f t="shared" si="438"/>
        <v>7.4864807143462729E-10</v>
      </c>
      <c r="BF182" s="5">
        <f t="shared" si="439"/>
        <v>6.8773129086015526E-10</v>
      </c>
      <c r="BG182" s="5">
        <f t="shared" si="440"/>
        <v>4.2118083380336417E-10</v>
      </c>
      <c r="BH182" s="5">
        <f t="shared" si="441"/>
        <v>1.9345487524069414E-10</v>
      </c>
      <c r="BI182" s="5">
        <f t="shared" si="442"/>
        <v>7.1085454514038877E-11</v>
      </c>
      <c r="BJ182" s="8">
        <f t="shared" si="443"/>
        <v>0.80503360063860696</v>
      </c>
      <c r="BK182" s="8">
        <f t="shared" si="444"/>
        <v>0.17417183419569521</v>
      </c>
      <c r="BL182" s="8">
        <f t="shared" si="445"/>
        <v>1.8744594591064378E-2</v>
      </c>
      <c r="BM182" s="8">
        <f t="shared" si="446"/>
        <v>0.30694214748672699</v>
      </c>
      <c r="BN182" s="8">
        <f t="shared" si="447"/>
        <v>0.69018454821178776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1.28181818181818</v>
      </c>
      <c r="F183">
        <f>VLOOKUP(B183,home!$B$2:$E$405,3,FALSE)</f>
        <v>0.94</v>
      </c>
      <c r="G183">
        <f>VLOOKUP(C183,away!$B$2:$E$405,4,FALSE)</f>
        <v>1.25</v>
      </c>
      <c r="H183">
        <f>VLOOKUP(A183,away!$A$2:$E$405,3,FALSE)</f>
        <v>0.99090909090909096</v>
      </c>
      <c r="I183">
        <f>VLOOKUP(C183,away!$B$2:$E$405,3,FALSE)</f>
        <v>1.25</v>
      </c>
      <c r="J183">
        <f>VLOOKUP(B183,home!$B$2:$E$405,4,FALSE)</f>
        <v>0.81</v>
      </c>
      <c r="K183" s="3">
        <f t="shared" si="392"/>
        <v>1.5061363636363614</v>
      </c>
      <c r="L183" s="3">
        <f t="shared" si="393"/>
        <v>1.0032954545454547</v>
      </c>
      <c r="M183" s="5">
        <f t="shared" si="394"/>
        <v>8.1314427497245351E-2</v>
      </c>
      <c r="N183" s="5">
        <f t="shared" si="395"/>
        <v>0.12247061614187366</v>
      </c>
      <c r="O183" s="5">
        <f t="shared" si="396"/>
        <v>8.1582395496952176E-2</v>
      </c>
      <c r="P183" s="5">
        <f t="shared" si="397"/>
        <v>0.12287421249052301</v>
      </c>
      <c r="Q183" s="5">
        <f t="shared" si="398"/>
        <v>9.2228724224113143E-2</v>
      </c>
      <c r="R183" s="5">
        <f t="shared" si="399"/>
        <v>4.0925623286510844E-2</v>
      </c>
      <c r="S183" s="5">
        <f t="shared" si="400"/>
        <v>4.6418798483447717E-2</v>
      </c>
      <c r="T183" s="5">
        <f t="shared" si="401"/>
        <v>9.2532659792578978E-2</v>
      </c>
      <c r="U183" s="5">
        <f t="shared" si="402"/>
        <v>6.1639569436297025E-2</v>
      </c>
      <c r="V183" s="5">
        <f t="shared" si="403"/>
        <v>7.7937150665382572E-3</v>
      </c>
      <c r="W183" s="5">
        <f t="shared" si="404"/>
        <v>4.6303011775242195E-2</v>
      </c>
      <c r="X183" s="5">
        <f t="shared" si="405"/>
        <v>4.6455601245865154E-2</v>
      </c>
      <c r="Y183" s="5">
        <f t="shared" si="406"/>
        <v>2.3304346784076332E-2</v>
      </c>
      <c r="Z183" s="5">
        <f t="shared" si="407"/>
        <v>1.3686830605931982E-2</v>
      </c>
      <c r="AA183" s="5">
        <f t="shared" si="408"/>
        <v>2.0614233278525251E-2</v>
      </c>
      <c r="AB183" s="5">
        <f t="shared" si="409"/>
        <v>1.5523923174634848E-2</v>
      </c>
      <c r="AC183" s="5">
        <f t="shared" si="410"/>
        <v>7.3606756409314185E-4</v>
      </c>
      <c r="AD183" s="5">
        <f t="shared" si="411"/>
        <v>1.7434662445143724E-2</v>
      </c>
      <c r="AE183" s="5">
        <f t="shared" si="412"/>
        <v>1.7492117582747036E-2</v>
      </c>
      <c r="AF183" s="5">
        <f t="shared" si="413"/>
        <v>8.7748810305723641E-3</v>
      </c>
      <c r="AG183" s="5">
        <f t="shared" si="414"/>
        <v>2.9345994173834628E-3</v>
      </c>
      <c r="AH183" s="5">
        <f t="shared" si="415"/>
        <v>3.4329837335162917E-3</v>
      </c>
      <c r="AI183" s="5">
        <f t="shared" si="416"/>
        <v>5.1705416368210064E-3</v>
      </c>
      <c r="AJ183" s="5">
        <f t="shared" si="417"/>
        <v>3.8937703894559965E-3</v>
      </c>
      <c r="AK183" s="5">
        <f t="shared" si="418"/>
        <v>1.9548497250700646E-3</v>
      </c>
      <c r="AL183" s="5">
        <f t="shared" si="419"/>
        <v>4.4490861000442393E-5</v>
      </c>
      <c r="AM183" s="5">
        <f t="shared" si="420"/>
        <v>5.251795819271236E-3</v>
      </c>
      <c r="AN183" s="5">
        <f t="shared" si="421"/>
        <v>5.2691028736756521E-3</v>
      </c>
      <c r="AO183" s="5">
        <f t="shared" si="422"/>
        <v>2.6432334813455871E-3</v>
      </c>
      <c r="AP183" s="5">
        <f t="shared" si="423"/>
        <v>8.8398137904546195E-4</v>
      </c>
      <c r="AQ183" s="5">
        <f t="shared" si="424"/>
        <v>2.2172362487478365E-4</v>
      </c>
      <c r="AR183" s="5">
        <f t="shared" si="425"/>
        <v>6.8885939507307603E-4</v>
      </c>
      <c r="AS183" s="5">
        <f t="shared" si="426"/>
        <v>1.0375161843521063E-3</v>
      </c>
      <c r="AT183" s="5">
        <f t="shared" si="427"/>
        <v>7.813204265569773E-4</v>
      </c>
      <c r="AU183" s="5">
        <f t="shared" si="428"/>
        <v>3.9225836869644554E-4</v>
      </c>
      <c r="AV183" s="5">
        <f t="shared" si="429"/>
        <v>1.4769864825859888E-4</v>
      </c>
      <c r="AW183" s="5">
        <f t="shared" si="430"/>
        <v>1.8675036032333601E-6</v>
      </c>
      <c r="AX183" s="5">
        <f t="shared" si="431"/>
        <v>1.318320109632972E-3</v>
      </c>
      <c r="AY183" s="5">
        <f t="shared" si="432"/>
        <v>1.3226645736306259E-3</v>
      </c>
      <c r="AZ183" s="5">
        <f t="shared" si="433"/>
        <v>6.6351167730595436E-4</v>
      </c>
      <c r="BA183" s="5">
        <f t="shared" si="434"/>
        <v>2.218994166262982E-4</v>
      </c>
      <c r="BB183" s="5">
        <f t="shared" si="435"/>
        <v>5.565766901686327E-5</v>
      </c>
      <c r="BC183" s="5">
        <f t="shared" si="436"/>
        <v>1.1168217267042862E-5</v>
      </c>
      <c r="BD183" s="5">
        <f t="shared" si="437"/>
        <v>1.151882499829581E-4</v>
      </c>
      <c r="BE183" s="5">
        <f t="shared" si="438"/>
        <v>1.7348921196296867E-4</v>
      </c>
      <c r="BF183" s="5">
        <f t="shared" si="439"/>
        <v>1.3064920541802183E-4</v>
      </c>
      <c r="BG183" s="5">
        <f t="shared" si="440"/>
        <v>6.5591839720093132E-5</v>
      </c>
      <c r="BH183" s="5">
        <f t="shared" si="441"/>
        <v>2.4697563740060026E-5</v>
      </c>
      <c r="BI183" s="5">
        <f t="shared" si="442"/>
        <v>7.4395797684262466E-6</v>
      </c>
      <c r="BJ183" s="8">
        <f t="shared" si="443"/>
        <v>0.48779427928128855</v>
      </c>
      <c r="BK183" s="8">
        <f t="shared" si="444"/>
        <v>0.26050437653647857</v>
      </c>
      <c r="BL183" s="8">
        <f t="shared" si="445"/>
        <v>0.23830259883131327</v>
      </c>
      <c r="BM183" s="8">
        <f t="shared" si="446"/>
        <v>0.45757128904776678</v>
      </c>
      <c r="BN183" s="8">
        <f t="shared" si="447"/>
        <v>0.54139599913721814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1.28181818181818</v>
      </c>
      <c r="F184">
        <f>VLOOKUP(B184,home!$B$2:$E$405,3,FALSE)</f>
        <v>0.16</v>
      </c>
      <c r="G184">
        <f>VLOOKUP(C184,away!$B$2:$E$405,4,FALSE)</f>
        <v>1.56</v>
      </c>
      <c r="H184">
        <f>VLOOKUP(A184,away!$A$2:$E$405,3,FALSE)</f>
        <v>0.99090909090909096</v>
      </c>
      <c r="I184">
        <f>VLOOKUP(C184,away!$B$2:$E$405,3,FALSE)</f>
        <v>0.78</v>
      </c>
      <c r="J184">
        <f>VLOOKUP(B184,home!$B$2:$E$405,4,FALSE)</f>
        <v>0.4</v>
      </c>
      <c r="K184" s="3">
        <f t="shared" si="392"/>
        <v>0.31994181818181772</v>
      </c>
      <c r="L184" s="3">
        <f t="shared" si="393"/>
        <v>0.30916363636363642</v>
      </c>
      <c r="M184" s="5">
        <f t="shared" si="394"/>
        <v>0.53306844173823165</v>
      </c>
      <c r="N184" s="5">
        <f t="shared" si="395"/>
        <v>0.17055088646507818</v>
      </c>
      <c r="O184" s="5">
        <f t="shared" si="396"/>
        <v>0.16480537787848898</v>
      </c>
      <c r="P184" s="5">
        <f t="shared" si="397"/>
        <v>5.272813224458528E-2</v>
      </c>
      <c r="Q184" s="5">
        <f t="shared" si="398"/>
        <v>2.7283180354078933E-2</v>
      </c>
      <c r="R184" s="5">
        <f t="shared" si="399"/>
        <v>2.5475914958598422E-2</v>
      </c>
      <c r="S184" s="5">
        <f t="shared" si="400"/>
        <v>1.3038925737831166E-3</v>
      </c>
      <c r="T184" s="5">
        <f t="shared" si="401"/>
        <v>8.4349672498319692E-3</v>
      </c>
      <c r="U184" s="5">
        <f t="shared" si="402"/>
        <v>8.1508105516993473E-3</v>
      </c>
      <c r="V184" s="5">
        <f t="shared" si="403"/>
        <v>1.433041335784256E-5</v>
      </c>
      <c r="W184" s="5">
        <f t="shared" si="404"/>
        <v>2.9096767760888216E-3</v>
      </c>
      <c r="X184" s="5">
        <f t="shared" si="405"/>
        <v>8.9956625273844245E-4</v>
      </c>
      <c r="Y184" s="5">
        <f t="shared" si="406"/>
        <v>1.3905658692331342E-4</v>
      </c>
      <c r="Z184" s="5">
        <f t="shared" si="407"/>
        <v>2.6254088360970168E-3</v>
      </c>
      <c r="AA184" s="5">
        <f t="shared" si="408"/>
        <v>8.3997807649148937E-4</v>
      </c>
      <c r="AB184" s="5">
        <f t="shared" si="409"/>
        <v>1.3437205651277651E-4</v>
      </c>
      <c r="AC184" s="5">
        <f t="shared" si="410"/>
        <v>8.8592743385349605E-8</v>
      </c>
      <c r="AD184" s="5">
        <f t="shared" si="411"/>
        <v>2.3273181951581677E-4</v>
      </c>
      <c r="AE184" s="5">
        <f t="shared" si="412"/>
        <v>7.1952215619035435E-5</v>
      </c>
      <c r="AF184" s="5">
        <f t="shared" si="413"/>
        <v>1.1122504312600716E-5</v>
      </c>
      <c r="AG184" s="5">
        <f t="shared" si="414"/>
        <v>1.1462246262512887E-6</v>
      </c>
      <c r="AH184" s="5">
        <f t="shared" si="415"/>
        <v>2.0292023567724396E-4</v>
      </c>
      <c r="AI184" s="5">
        <f t="shared" si="416"/>
        <v>6.4922669148460382E-5</v>
      </c>
      <c r="AJ184" s="5">
        <f t="shared" si="417"/>
        <v>1.0385738404287506E-5</v>
      </c>
      <c r="AK184" s="5">
        <f t="shared" si="418"/>
        <v>1.1076106760761584E-6</v>
      </c>
      <c r="AL184" s="5">
        <f t="shared" si="419"/>
        <v>3.5052383696930416E-10</v>
      </c>
      <c r="AM184" s="5">
        <f t="shared" si="420"/>
        <v>1.4892128296930618E-5</v>
      </c>
      <c r="AN184" s="5">
        <f t="shared" si="421"/>
        <v>4.6041045374728777E-6</v>
      </c>
      <c r="AO184" s="5">
        <f t="shared" si="422"/>
        <v>7.1171085050171654E-7</v>
      </c>
      <c r="AP184" s="5">
        <f t="shared" si="423"/>
        <v>7.3345038193522377E-8</v>
      </c>
      <c r="AQ184" s="5">
        <f t="shared" si="424"/>
        <v>5.6689046792847931E-9</v>
      </c>
      <c r="AR184" s="5">
        <f t="shared" si="425"/>
        <v>1.2547111590748571E-5</v>
      </c>
      <c r="AS184" s="5">
        <f t="shared" si="426"/>
        <v>4.0143456952742567E-6</v>
      </c>
      <c r="AT184" s="5">
        <f t="shared" si="427"/>
        <v>6.421785302781993E-7</v>
      </c>
      <c r="AU184" s="5">
        <f t="shared" si="428"/>
        <v>6.8486588858178191E-8</v>
      </c>
      <c r="AV184" s="5">
        <f t="shared" si="429"/>
        <v>5.477930940089036E-9</v>
      </c>
      <c r="AW184" s="5">
        <f t="shared" si="430"/>
        <v>9.631068495491461E-13</v>
      </c>
      <c r="AX184" s="5">
        <f t="shared" si="431"/>
        <v>7.9410243398614591E-7</v>
      </c>
      <c r="AY184" s="5">
        <f t="shared" si="432"/>
        <v>2.4550759613637145E-7</v>
      </c>
      <c r="AZ184" s="5">
        <f t="shared" si="433"/>
        <v>3.7951010588207819E-8</v>
      </c>
      <c r="BA184" s="5">
        <f t="shared" si="434"/>
        <v>3.9110241457083997E-9</v>
      </c>
      <c r="BB184" s="5">
        <f t="shared" si="435"/>
        <v>3.0228661169829831E-10</v>
      </c>
      <c r="BC184" s="5">
        <f t="shared" si="436"/>
        <v>1.8691205619337693E-11</v>
      </c>
      <c r="BD184" s="5">
        <f t="shared" si="437"/>
        <v>6.4651844087602652E-7</v>
      </c>
      <c r="BE184" s="5">
        <f t="shared" si="438"/>
        <v>2.0684828546194993E-7</v>
      </c>
      <c r="BF184" s="5">
        <f t="shared" si="439"/>
        <v>3.3089708269243948E-8</v>
      </c>
      <c r="BG184" s="5">
        <f t="shared" si="440"/>
        <v>3.5289271422559463E-9</v>
      </c>
      <c r="BH184" s="5">
        <f t="shared" si="441"/>
        <v>2.8226284153113334E-10</v>
      </c>
      <c r="BI184" s="5">
        <f t="shared" si="442"/>
        <v>1.8061537344927422E-11</v>
      </c>
      <c r="BJ184" s="8">
        <f t="shared" si="443"/>
        <v>0.2105556551994838</v>
      </c>
      <c r="BK184" s="8">
        <f t="shared" si="444"/>
        <v>0.58711513142082128</v>
      </c>
      <c r="BL184" s="8">
        <f t="shared" si="445"/>
        <v>0.19970395766171931</v>
      </c>
      <c r="BM184" s="8">
        <f t="shared" si="446"/>
        <v>2.6087973972426917E-2</v>
      </c>
      <c r="BN184" s="8">
        <f t="shared" si="447"/>
        <v>0.97391193363906159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1.5681818181818199</v>
      </c>
      <c r="F185">
        <f>VLOOKUP(B185,home!$B$2:$E$405,3,FALSE)</f>
        <v>1.53</v>
      </c>
      <c r="G185">
        <f>VLOOKUP(C185,away!$B$2:$E$405,4,FALSE)</f>
        <v>1.79</v>
      </c>
      <c r="H185">
        <f>VLOOKUP(A185,away!$A$2:$E$405,3,FALSE)</f>
        <v>1.11363636363636</v>
      </c>
      <c r="I185">
        <f>VLOOKUP(C185,away!$B$2:$E$405,3,FALSE)</f>
        <v>0.38</v>
      </c>
      <c r="J185">
        <f>VLOOKUP(B185,home!$B$2:$E$405,4,FALSE)</f>
        <v>0.72</v>
      </c>
      <c r="K185" s="3">
        <f t="shared" si="392"/>
        <v>4.2947795454545501</v>
      </c>
      <c r="L185" s="3">
        <f t="shared" si="393"/>
        <v>0.30469090909090807</v>
      </c>
      <c r="M185" s="5">
        <f t="shared" si="394"/>
        <v>1.0057160058170549E-2</v>
      </c>
      <c r="N185" s="5">
        <f t="shared" si="395"/>
        <v>4.3193285303193371E-2</v>
      </c>
      <c r="O185" s="5">
        <f t="shared" si="396"/>
        <v>3.0643252409967548E-3</v>
      </c>
      <c r="P185" s="5">
        <f t="shared" si="397"/>
        <v>1.3160601365652946E-2</v>
      </c>
      <c r="Q185" s="5">
        <f t="shared" si="398"/>
        <v>9.2752819110568777E-2</v>
      </c>
      <c r="R185" s="5">
        <f t="shared" si="399"/>
        <v>4.668360217147585E-4</v>
      </c>
      <c r="S185" s="5">
        <f t="shared" si="400"/>
        <v>4.3054258683323686E-3</v>
      </c>
      <c r="T185" s="5">
        <f t="shared" si="401"/>
        <v>2.8260940775543753E-2</v>
      </c>
      <c r="U185" s="5">
        <f t="shared" si="402"/>
        <v>2.004957797141921E-3</v>
      </c>
      <c r="V185" s="5">
        <f t="shared" si="403"/>
        <v>6.2599948952631089E-4</v>
      </c>
      <c r="W185" s="5">
        <f t="shared" si="404"/>
        <v>0.13278430343310554</v>
      </c>
      <c r="X185" s="5">
        <f t="shared" si="405"/>
        <v>4.0458170126035913E-2</v>
      </c>
      <c r="Y185" s="5">
        <f t="shared" si="406"/>
        <v>6.1636183179282497E-3</v>
      </c>
      <c r="Z185" s="5">
        <f t="shared" si="407"/>
        <v>4.7413563950884243E-5</v>
      </c>
      <c r="AA185" s="5">
        <f t="shared" si="408"/>
        <v>2.0363080463335886E-4</v>
      </c>
      <c r="AB185" s="5">
        <f t="shared" si="409"/>
        <v>4.3727470728190072E-4</v>
      </c>
      <c r="AC185" s="5">
        <f t="shared" si="410"/>
        <v>5.1198161863702129E-5</v>
      </c>
      <c r="AD185" s="5">
        <f t="shared" si="411"/>
        <v>0.14256982758548303</v>
      </c>
      <c r="AE185" s="5">
        <f t="shared" si="412"/>
        <v>4.3439730375954853E-2</v>
      </c>
      <c r="AF185" s="5">
        <f t="shared" si="413"/>
        <v>6.6178454694568083E-3</v>
      </c>
      <c r="AG185" s="5">
        <f t="shared" si="414"/>
        <v>6.7213245077064757E-4</v>
      </c>
      <c r="AH185" s="5">
        <f t="shared" si="415"/>
        <v>3.6116204758587043E-6</v>
      </c>
      <c r="AI185" s="5">
        <f t="shared" si="416"/>
        <v>1.5511113745662792E-5</v>
      </c>
      <c r="AJ185" s="5">
        <f t="shared" si="417"/>
        <v>3.330840702104574E-5</v>
      </c>
      <c r="AK185" s="5">
        <f t="shared" si="418"/>
        <v>4.7684088388553983E-5</v>
      </c>
      <c r="AL185" s="5">
        <f t="shared" si="419"/>
        <v>2.6798762077767954E-6</v>
      </c>
      <c r="AM185" s="5">
        <f t="shared" si="420"/>
        <v>0.12246119586262287</v>
      </c>
      <c r="AN185" s="5">
        <f t="shared" si="421"/>
        <v>3.731281309574231E-2</v>
      </c>
      <c r="AO185" s="5">
        <f t="shared" si="422"/>
        <v>5.6844374714404323E-3</v>
      </c>
      <c r="AP185" s="5">
        <f t="shared" si="423"/>
        <v>5.7733214028120284E-4</v>
      </c>
      <c r="AQ185" s="5">
        <f t="shared" si="424"/>
        <v>4.3976963667419815E-5</v>
      </c>
      <c r="AR185" s="5">
        <f t="shared" si="425"/>
        <v>2.2008558521614532E-7</v>
      </c>
      <c r="AS185" s="5">
        <f t="shared" si="426"/>
        <v>9.4521906963569516E-7</v>
      </c>
      <c r="AT185" s="5">
        <f t="shared" si="427"/>
        <v>2.0297537631224824E-6</v>
      </c>
      <c r="AU185" s="5">
        <f t="shared" si="428"/>
        <v>2.9057816480559454E-6</v>
      </c>
      <c r="AV185" s="5">
        <f t="shared" si="429"/>
        <v>3.1199228964069723E-6</v>
      </c>
      <c r="AW185" s="5">
        <f t="shared" si="430"/>
        <v>9.7412032477507806E-8</v>
      </c>
      <c r="AX185" s="5">
        <f t="shared" si="431"/>
        <v>8.7657306517116007E-2</v>
      </c>
      <c r="AY185" s="5">
        <f t="shared" si="432"/>
        <v>2.6708384411160455E-2</v>
      </c>
      <c r="AZ185" s="5">
        <f t="shared" si="433"/>
        <v>4.0689009632929578E-3</v>
      </c>
      <c r="BA185" s="5">
        <f t="shared" si="434"/>
        <v>4.1325237783553442E-4</v>
      </c>
      <c r="BB185" s="5">
        <f t="shared" si="435"/>
        <v>3.1478560671672087E-5</v>
      </c>
      <c r="BC185" s="5">
        <f t="shared" si="436"/>
        <v>1.9182462535850144E-6</v>
      </c>
      <c r="BD185" s="5">
        <f t="shared" si="437"/>
        <v>1.1176346172885309E-8</v>
      </c>
      <c r="BE185" s="5">
        <f t="shared" si="438"/>
        <v>4.7999942936227066E-8</v>
      </c>
      <c r="BF185" s="5">
        <f t="shared" si="439"/>
        <v>1.0307458655274683E-7</v>
      </c>
      <c r="BG185" s="5">
        <f t="shared" si="440"/>
        <v>1.4756087532764055E-7</v>
      </c>
      <c r="BH185" s="5">
        <f t="shared" si="441"/>
        <v>1.5843535726662993E-7</v>
      </c>
      <c r="BI185" s="5">
        <f t="shared" si="442"/>
        <v>1.3608898633310121E-7</v>
      </c>
      <c r="BJ185" s="8">
        <f t="shared" si="443"/>
        <v>0.82187366955812535</v>
      </c>
      <c r="BK185" s="8">
        <f t="shared" si="444"/>
        <v>5.4911449230914108E-2</v>
      </c>
      <c r="BL185" s="8">
        <f t="shared" si="445"/>
        <v>6.2869649004568427E-3</v>
      </c>
      <c r="BM185" s="8">
        <f t="shared" si="446"/>
        <v>0.69371618315402195</v>
      </c>
      <c r="BN185" s="8">
        <f t="shared" si="447"/>
        <v>0.16269502710029715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1.60606060606061</v>
      </c>
      <c r="F186">
        <f>VLOOKUP(B186,home!$B$2:$E$405,3,FALSE)</f>
        <v>1.35</v>
      </c>
      <c r="G186">
        <f>VLOOKUP(C186,away!$B$2:$E$405,4,FALSE)</f>
        <v>0.83</v>
      </c>
      <c r="H186">
        <f>VLOOKUP(A186,away!$A$2:$E$405,3,FALSE)</f>
        <v>1.4242424242424201</v>
      </c>
      <c r="I186">
        <f>VLOOKUP(C186,away!$B$2:$E$405,3,FALSE)</f>
        <v>0.62</v>
      </c>
      <c r="J186">
        <f>VLOOKUP(B186,home!$B$2:$E$405,4,FALSE)</f>
        <v>0.7</v>
      </c>
      <c r="K186" s="3">
        <f t="shared" si="392"/>
        <v>1.7995909090909137</v>
      </c>
      <c r="L186" s="3">
        <f t="shared" si="393"/>
        <v>0.6181212121212103</v>
      </c>
      <c r="M186" s="5">
        <f t="shared" si="394"/>
        <v>8.9125292244522814E-2</v>
      </c>
      <c r="N186" s="5">
        <f t="shared" si="395"/>
        <v>0.16038906569331418</v>
      </c>
      <c r="O186" s="5">
        <f t="shared" si="396"/>
        <v>5.5090233672841535E-2</v>
      </c>
      <c r="P186" s="5">
        <f t="shared" si="397"/>
        <v>9.9139883697339767E-2</v>
      </c>
      <c r="Q186" s="5">
        <f t="shared" si="398"/>
        <v>0.14431735226963679</v>
      </c>
      <c r="R186" s="5">
        <f t="shared" si="399"/>
        <v>1.7026221006948762E-2</v>
      </c>
      <c r="S186" s="5">
        <f t="shared" si="400"/>
        <v>2.7569941965957707E-2</v>
      </c>
      <c r="T186" s="5">
        <f t="shared" si="401"/>
        <v>8.9205616715031577E-2</v>
      </c>
      <c r="U186" s="5">
        <f t="shared" si="402"/>
        <v>3.0640232540277732E-2</v>
      </c>
      <c r="V186" s="5">
        <f t="shared" si="403"/>
        <v>3.4075385725879344E-3</v>
      </c>
      <c r="W186" s="5">
        <f t="shared" si="404"/>
        <v>8.65707317228364E-2</v>
      </c>
      <c r="X186" s="5">
        <f t="shared" si="405"/>
        <v>5.3511205626739743E-2</v>
      </c>
      <c r="Y186" s="5">
        <f t="shared" si="406"/>
        <v>1.6538205642033846E-2</v>
      </c>
      <c r="Z186" s="5">
        <f t="shared" si="407"/>
        <v>3.5080894555529281E-3</v>
      </c>
      <c r="AA186" s="5">
        <f t="shared" si="408"/>
        <v>6.3131258924907421E-3</v>
      </c>
      <c r="AB186" s="5">
        <f t="shared" si="409"/>
        <v>5.6805219820364019E-3</v>
      </c>
      <c r="AC186" s="5">
        <f t="shared" si="410"/>
        <v>2.3690173215205361E-4</v>
      </c>
      <c r="AD186" s="5">
        <f t="shared" si="411"/>
        <v>3.8947975450441215E-2</v>
      </c>
      <c r="AE186" s="5">
        <f t="shared" si="412"/>
        <v>2.4074569795093859E-2</v>
      </c>
      <c r="AF186" s="5">
        <f t="shared" si="413"/>
        <v>7.4405011315200461E-3</v>
      </c>
      <c r="AG186" s="5">
        <f t="shared" si="414"/>
        <v>1.5330438594014697E-3</v>
      </c>
      <c r="AH186" s="5">
        <f t="shared" si="415"/>
        <v>5.4210612662400294E-4</v>
      </c>
      <c r="AI186" s="5">
        <f t="shared" si="416"/>
        <v>9.7556925723504351E-4</v>
      </c>
      <c r="AJ186" s="5">
        <f t="shared" si="417"/>
        <v>8.7781278325437992E-4</v>
      </c>
      <c r="AK186" s="5">
        <f t="shared" si="418"/>
        <v>5.2656796820945806E-4</v>
      </c>
      <c r="AL186" s="5">
        <f t="shared" si="419"/>
        <v>1.05408507873684E-5</v>
      </c>
      <c r="AM186" s="5">
        <f t="shared" si="420"/>
        <v>1.4018084509622006E-2</v>
      </c>
      <c r="AN186" s="5">
        <f t="shared" si="421"/>
        <v>8.6648753887051139E-3</v>
      </c>
      <c r="AO186" s="5">
        <f t="shared" si="422"/>
        <v>2.6779716390728241E-3</v>
      </c>
      <c r="AP186" s="5">
        <f t="shared" si="423"/>
        <v>5.5177035852330624E-4</v>
      </c>
      <c r="AQ186" s="5">
        <f t="shared" si="424"/>
        <v>8.5265240705745176E-5</v>
      </c>
      <c r="AR186" s="5">
        <f t="shared" si="425"/>
        <v>6.7017459217432647E-5</v>
      </c>
      <c r="AS186" s="5">
        <f t="shared" si="426"/>
        <v>1.2060401035806284E-4</v>
      </c>
      <c r="AT186" s="5">
        <f t="shared" si="427"/>
        <v>1.0851894032013817E-4</v>
      </c>
      <c r="AU186" s="5">
        <f t="shared" si="428"/>
        <v>6.5096566154766665E-5</v>
      </c>
      <c r="AV186" s="5">
        <f t="shared" si="429"/>
        <v>2.928679716628835E-5</v>
      </c>
      <c r="AW186" s="5">
        <f t="shared" si="430"/>
        <v>3.2570213323446859E-7</v>
      </c>
      <c r="AX186" s="5">
        <f t="shared" si="431"/>
        <v>4.2044695743973194E-3</v>
      </c>
      <c r="AY186" s="5">
        <f t="shared" si="432"/>
        <v>2.5988718296532198E-3</v>
      </c>
      <c r="AZ186" s="5">
        <f t="shared" si="433"/>
        <v>8.0320890274645791E-4</v>
      </c>
      <c r="BA186" s="5">
        <f t="shared" si="434"/>
        <v>1.6549348685072934E-4</v>
      </c>
      <c r="BB186" s="5">
        <f t="shared" si="435"/>
        <v>2.5573758672584588E-5</v>
      </c>
      <c r="BC186" s="5">
        <f t="shared" si="436"/>
        <v>3.1615365418386617E-6</v>
      </c>
      <c r="BD186" s="5">
        <f t="shared" si="437"/>
        <v>6.9041521874605354E-6</v>
      </c>
      <c r="BE186" s="5">
        <f t="shared" si="438"/>
        <v>1.2424649511534126E-5</v>
      </c>
      <c r="BF186" s="5">
        <f t="shared" si="439"/>
        <v>1.1179643154798839E-5</v>
      </c>
      <c r="BG186" s="5">
        <f t="shared" si="440"/>
        <v>6.7062613960854815E-6</v>
      </c>
      <c r="BH186" s="5">
        <f t="shared" si="441"/>
        <v>3.0171317605956949E-6</v>
      </c>
      <c r="BI186" s="5">
        <f t="shared" si="442"/>
        <v>1.085920577579494E-6</v>
      </c>
      <c r="BJ186" s="8">
        <f t="shared" si="443"/>
        <v>0.65632701413154027</v>
      </c>
      <c r="BK186" s="8">
        <f t="shared" si="444"/>
        <v>0.22208897089300086</v>
      </c>
      <c r="BL186" s="8">
        <f t="shared" si="445"/>
        <v>0.11810423276172281</v>
      </c>
      <c r="BM186" s="8">
        <f t="shared" si="446"/>
        <v>0.43234171252969295</v>
      </c>
      <c r="BN186" s="8">
        <f t="shared" si="447"/>
        <v>0.56508804858460382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1.60606060606061</v>
      </c>
      <c r="F187">
        <f>VLOOKUP(B187,home!$B$2:$E$405,3,FALSE)</f>
        <v>0.87</v>
      </c>
      <c r="G187">
        <f>VLOOKUP(C187,away!$B$2:$E$405,4,FALSE)</f>
        <v>0.37</v>
      </c>
      <c r="H187">
        <f>VLOOKUP(A187,away!$A$2:$E$405,3,FALSE)</f>
        <v>1.4242424242424201</v>
      </c>
      <c r="I187">
        <f>VLOOKUP(C187,away!$B$2:$E$405,3,FALSE)</f>
        <v>0.62</v>
      </c>
      <c r="J187">
        <f>VLOOKUP(B187,home!$B$2:$E$405,4,FALSE)</f>
        <v>0.98</v>
      </c>
      <c r="K187" s="3">
        <f t="shared" si="392"/>
        <v>0.51699090909091028</v>
      </c>
      <c r="L187" s="3">
        <f t="shared" si="393"/>
        <v>0.86536969696969446</v>
      </c>
      <c r="M187" s="5">
        <f t="shared" si="394"/>
        <v>0.25098537560728496</v>
      </c>
      <c r="N187" s="5">
        <f t="shared" si="395"/>
        <v>0.12975715750373382</v>
      </c>
      <c r="O187" s="5">
        <f t="shared" si="396"/>
        <v>0.21719513843310112</v>
      </c>
      <c r="P187" s="5">
        <f t="shared" si="397"/>
        <v>0.11228791206865504</v>
      </c>
      <c r="Q187" s="5">
        <f t="shared" si="398"/>
        <v>3.3541635409453881E-2</v>
      </c>
      <c r="R187" s="5">
        <f t="shared" si="399"/>
        <v>9.397704556457176E-2</v>
      </c>
      <c r="S187" s="5">
        <f t="shared" si="400"/>
        <v>1.2559073577723661E-2</v>
      </c>
      <c r="T187" s="5">
        <f t="shared" si="401"/>
        <v>2.9025914870147079E-2</v>
      </c>
      <c r="U187" s="5">
        <f t="shared" si="402"/>
        <v>4.8585278220105853E-2</v>
      </c>
      <c r="V187" s="5">
        <f t="shared" si="403"/>
        <v>6.2430912830279545E-4</v>
      </c>
      <c r="W187" s="5">
        <f t="shared" si="404"/>
        <v>5.7802401942431431E-3</v>
      </c>
      <c r="X187" s="5">
        <f t="shared" si="405"/>
        <v>5.0020447053042367E-3</v>
      </c>
      <c r="Y187" s="5">
        <f t="shared" si="406"/>
        <v>2.1643089554289957E-3</v>
      </c>
      <c r="Z187" s="5">
        <f t="shared" si="407"/>
        <v>2.710829581410688E-2</v>
      </c>
      <c r="AA187" s="5">
        <f t="shared" si="408"/>
        <v>1.4014742496840434E-2</v>
      </c>
      <c r="AB187" s="5">
        <f t="shared" si="409"/>
        <v>3.6227472320582745E-3</v>
      </c>
      <c r="AC187" s="5">
        <f t="shared" si="410"/>
        <v>1.7456786160573862E-5</v>
      </c>
      <c r="AD187" s="5">
        <f t="shared" si="411"/>
        <v>7.4708290819639552E-4</v>
      </c>
      <c r="AE187" s="5">
        <f t="shared" si="412"/>
        <v>6.4650290987715287E-4</v>
      </c>
      <c r="AF187" s="5">
        <f t="shared" si="413"/>
        <v>2.7973201360520869E-4</v>
      </c>
      <c r="AG187" s="5">
        <f t="shared" si="414"/>
        <v>8.0690535948753966E-5</v>
      </c>
      <c r="AH187" s="5">
        <f t="shared" si="415"/>
        <v>5.8646744335046266E-3</v>
      </c>
      <c r="AI187" s="5">
        <f t="shared" si="416"/>
        <v>3.031983366899776E-3</v>
      </c>
      <c r="AJ187" s="5">
        <f t="shared" si="417"/>
        <v>7.8375391860101696E-4</v>
      </c>
      <c r="AK187" s="5">
        <f t="shared" si="418"/>
        <v>1.3506455029370102E-4</v>
      </c>
      <c r="AL187" s="5">
        <f t="shared" si="419"/>
        <v>3.1239845184715832E-7</v>
      </c>
      <c r="AM187" s="5">
        <f t="shared" si="420"/>
        <v>7.7247014374947143E-5</v>
      </c>
      <c r="AN187" s="5">
        <f t="shared" si="421"/>
        <v>6.684722542146164E-5</v>
      </c>
      <c r="AO187" s="5">
        <f t="shared" si="422"/>
        <v>2.8923781603117552E-5</v>
      </c>
      <c r="AP187" s="5">
        <f t="shared" si="423"/>
        <v>8.3432547070358205E-6</v>
      </c>
      <c r="AQ187" s="5">
        <f t="shared" si="424"/>
        <v>1.8049999493921411E-6</v>
      </c>
      <c r="AR187" s="5">
        <f t="shared" si="425"/>
        <v>1.015022307469563E-3</v>
      </c>
      <c r="AS187" s="5">
        <f t="shared" si="426"/>
        <v>5.2475730548624279E-4</v>
      </c>
      <c r="AT187" s="5">
        <f t="shared" si="427"/>
        <v>1.3564737820771457E-4</v>
      </c>
      <c r="AU187" s="5">
        <f t="shared" si="428"/>
        <v>2.3376153791801628E-5</v>
      </c>
      <c r="AV187" s="5">
        <f t="shared" si="429"/>
        <v>3.0213147499681131E-6</v>
      </c>
      <c r="AW187" s="5">
        <f t="shared" si="430"/>
        <v>3.8823167160549409E-9</v>
      </c>
      <c r="AX187" s="5">
        <f t="shared" si="431"/>
        <v>6.6560006977104199E-6</v>
      </c>
      <c r="AY187" s="5">
        <f t="shared" si="432"/>
        <v>5.7599013068077416E-6</v>
      </c>
      <c r="AZ187" s="5">
        <f t="shared" si="433"/>
        <v>2.4922220242237805E-6</v>
      </c>
      <c r="BA187" s="5">
        <f t="shared" si="434"/>
        <v>7.18897805961244E-7</v>
      </c>
      <c r="BB187" s="5">
        <f t="shared" si="435"/>
        <v>1.5552809412421496E-7</v>
      </c>
      <c r="BC187" s="5">
        <f t="shared" si="436"/>
        <v>2.6917859936509211E-8</v>
      </c>
      <c r="BD187" s="5">
        <f t="shared" si="437"/>
        <v>1.463949244387359E-4</v>
      </c>
      <c r="BE187" s="5">
        <f t="shared" si="438"/>
        <v>7.5684845071877184E-5</v>
      </c>
      <c r="BF187" s="5">
        <f t="shared" si="439"/>
        <v>1.956418842905724E-5</v>
      </c>
      <c r="BG187" s="5">
        <f t="shared" si="440"/>
        <v>3.3715025205213904E-6</v>
      </c>
      <c r="BH187" s="5">
        <f t="shared" si="441"/>
        <v>4.3575903827166219E-7</v>
      </c>
      <c r="BI187" s="5">
        <f t="shared" si="442"/>
        <v>4.5056692268129489E-8</v>
      </c>
      <c r="BJ187" s="8">
        <f t="shared" si="443"/>
        <v>0.20722428574978335</v>
      </c>
      <c r="BK187" s="8">
        <f t="shared" si="444"/>
        <v>0.37648019946788569</v>
      </c>
      <c r="BL187" s="8">
        <f t="shared" si="445"/>
        <v>0.38915774895187261</v>
      </c>
      <c r="BM187" s="8">
        <f t="shared" si="446"/>
        <v>0.16222050937785781</v>
      </c>
      <c r="BN187" s="8">
        <f t="shared" si="447"/>
        <v>0.83774426458680062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1.60606060606061</v>
      </c>
      <c r="F188">
        <f>VLOOKUP(B188,home!$B$2:$E$405,3,FALSE)</f>
        <v>1.25</v>
      </c>
      <c r="G188">
        <f>VLOOKUP(C188,away!$B$2:$E$405,4,FALSE)</f>
        <v>1.25</v>
      </c>
      <c r="H188">
        <f>VLOOKUP(A188,away!$A$2:$E$405,3,FALSE)</f>
        <v>1.4242424242424201</v>
      </c>
      <c r="I188">
        <f>VLOOKUP(C188,away!$B$2:$E$405,3,FALSE)</f>
        <v>1</v>
      </c>
      <c r="J188">
        <f>VLOOKUP(B188,home!$B$2:$E$405,4,FALSE)</f>
        <v>0.84</v>
      </c>
      <c r="K188" s="3">
        <f t="shared" si="392"/>
        <v>2.5094696969697026</v>
      </c>
      <c r="L188" s="3">
        <f t="shared" si="393"/>
        <v>1.1963636363636327</v>
      </c>
      <c r="M188" s="5">
        <f t="shared" si="394"/>
        <v>2.4579725725868487E-2</v>
      </c>
      <c r="N188" s="5">
        <f t="shared" si="395"/>
        <v>6.1682076868893591E-2</v>
      </c>
      <c r="O188" s="5">
        <f t="shared" si="396"/>
        <v>2.9406290050220756E-2</v>
      </c>
      <c r="P188" s="5">
        <f t="shared" si="397"/>
        <v>7.3794193781330661E-2</v>
      </c>
      <c r="Q188" s="5">
        <f t="shared" si="398"/>
        <v>7.7394651374322179E-2</v>
      </c>
      <c r="R188" s="5">
        <f t="shared" si="399"/>
        <v>1.7590308048222914E-2</v>
      </c>
      <c r="S188" s="5">
        <f t="shared" si="400"/>
        <v>5.5386938574598074E-2</v>
      </c>
      <c r="T188" s="5">
        <f t="shared" si="401"/>
        <v>9.2592146553279714E-2</v>
      </c>
      <c r="U188" s="5">
        <f t="shared" si="402"/>
        <v>4.4142345007377674E-2</v>
      </c>
      <c r="V188" s="5">
        <f t="shared" si="403"/>
        <v>1.8476087540657819E-2</v>
      </c>
      <c r="W188" s="5">
        <f t="shared" si="404"/>
        <v>6.4739844110465336E-2</v>
      </c>
      <c r="X188" s="5">
        <f t="shared" si="405"/>
        <v>7.7452395317611028E-2</v>
      </c>
      <c r="Y188" s="5">
        <f t="shared" si="406"/>
        <v>4.6330614653625382E-2</v>
      </c>
      <c r="Z188" s="5">
        <f t="shared" si="407"/>
        <v>7.0148016337761455E-3</v>
      </c>
      <c r="AA188" s="5">
        <f t="shared" si="408"/>
        <v>1.7603432130214796E-2</v>
      </c>
      <c r="AB188" s="5">
        <f t="shared" si="409"/>
        <v>2.2087639746718433E-2</v>
      </c>
      <c r="AC188" s="5">
        <f t="shared" si="410"/>
        <v>3.466851093819411E-3</v>
      </c>
      <c r="AD188" s="5">
        <f t="shared" si="411"/>
        <v>4.0615669245438808E-2</v>
      </c>
      <c r="AE188" s="5">
        <f t="shared" si="412"/>
        <v>4.8591109751815735E-2</v>
      </c>
      <c r="AF188" s="5">
        <f t="shared" si="413"/>
        <v>2.9066318378813336E-2</v>
      </c>
      <c r="AG188" s="5">
        <f t="shared" si="414"/>
        <v>1.1591295450460068E-2</v>
      </c>
      <c r="AH188" s="5">
        <f t="shared" si="415"/>
        <v>2.0980633977384961E-3</v>
      </c>
      <c r="AI188" s="5">
        <f t="shared" si="416"/>
        <v>5.2650265189460475E-3</v>
      </c>
      <c r="AJ188" s="5">
        <f t="shared" si="417"/>
        <v>6.6062122515184955E-3</v>
      </c>
      <c r="AK188" s="5">
        <f t="shared" si="418"/>
        <v>5.5260298189785508E-3</v>
      </c>
      <c r="AL188" s="5">
        <f t="shared" si="419"/>
        <v>4.163325242625959E-4</v>
      </c>
      <c r="AM188" s="5">
        <f t="shared" si="420"/>
        <v>2.0384758238714593E-2</v>
      </c>
      <c r="AN188" s="5">
        <f t="shared" si="421"/>
        <v>2.4387583492862113E-2</v>
      </c>
      <c r="AO188" s="5">
        <f t="shared" si="422"/>
        <v>1.4588209034821116E-2</v>
      </c>
      <c r="AP188" s="5">
        <f t="shared" si="423"/>
        <v>5.8176009363104624E-3</v>
      </c>
      <c r="AQ188" s="5">
        <f t="shared" si="424"/>
        <v>1.7399915527692154E-3</v>
      </c>
      <c r="AR188" s="5">
        <f t="shared" si="425"/>
        <v>5.0200935116797251E-4</v>
      </c>
      <c r="AS188" s="5">
        <f t="shared" si="426"/>
        <v>1.2597772543514489E-3</v>
      </c>
      <c r="AT188" s="5">
        <f t="shared" si="427"/>
        <v>1.5806864223633277E-3</v>
      </c>
      <c r="AU188" s="5">
        <f t="shared" si="428"/>
        <v>1.3222282257774076E-3</v>
      </c>
      <c r="AV188" s="5">
        <f t="shared" si="429"/>
        <v>8.2952291626660454E-4</v>
      </c>
      <c r="AW188" s="5">
        <f t="shared" si="430"/>
        <v>3.4720262404188072E-5</v>
      </c>
      <c r="AX188" s="5">
        <f t="shared" si="431"/>
        <v>8.5258221800179577E-3</v>
      </c>
      <c r="AY188" s="5">
        <f t="shared" si="432"/>
        <v>1.0199983626275999E-2</v>
      </c>
      <c r="AZ188" s="5">
        <f t="shared" si="433"/>
        <v>6.1014447509905355E-3</v>
      </c>
      <c r="BA188" s="5">
        <f t="shared" si="434"/>
        <v>2.4331822097889448E-3</v>
      </c>
      <c r="BB188" s="5">
        <f t="shared" si="435"/>
        <v>7.2774267910960067E-4</v>
      </c>
      <c r="BC188" s="5">
        <f t="shared" si="436"/>
        <v>1.7412897558331461E-4</v>
      </c>
      <c r="BD188" s="5">
        <f t="shared" si="437"/>
        <v>1.0009762214197722E-4</v>
      </c>
      <c r="BE188" s="5">
        <f t="shared" si="438"/>
        <v>2.5119194950401534E-4</v>
      </c>
      <c r="BF188" s="5">
        <f t="shared" si="439"/>
        <v>3.1517929270153522E-4</v>
      </c>
      <c r="BG188" s="5">
        <f t="shared" si="440"/>
        <v>2.6364429471561552E-4</v>
      </c>
      <c r="BH188" s="5">
        <f t="shared" si="441"/>
        <v>1.6540184209194665E-4</v>
      </c>
      <c r="BI188" s="5">
        <f t="shared" si="442"/>
        <v>8.3014182110541574E-5</v>
      </c>
      <c r="BJ188" s="8">
        <f t="shared" si="443"/>
        <v>0.64513656938196895</v>
      </c>
      <c r="BK188" s="8">
        <f t="shared" si="444"/>
        <v>0.18632011286681308</v>
      </c>
      <c r="BL188" s="8">
        <f t="shared" si="445"/>
        <v>0.15699810032312858</v>
      </c>
      <c r="BM188" s="8">
        <f t="shared" si="446"/>
        <v>0.70085707499295613</v>
      </c>
      <c r="BN188" s="8">
        <f t="shared" si="447"/>
        <v>0.28444724584885861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1.60606060606061</v>
      </c>
      <c r="F189">
        <f>VLOOKUP(B189,home!$B$2:$E$405,3,FALSE)</f>
        <v>1.49</v>
      </c>
      <c r="G189">
        <f>VLOOKUP(C189,away!$B$2:$E$405,4,FALSE)</f>
        <v>1.25</v>
      </c>
      <c r="H189">
        <f>VLOOKUP(A189,away!$A$2:$E$405,3,FALSE)</f>
        <v>1.4242424242424201</v>
      </c>
      <c r="I189">
        <f>VLOOKUP(C189,away!$B$2:$E$405,3,FALSE)</f>
        <v>0.62</v>
      </c>
      <c r="J189">
        <f>VLOOKUP(B189,home!$B$2:$E$405,4,FALSE)</f>
        <v>0.7</v>
      </c>
      <c r="K189" s="3">
        <f t="shared" si="392"/>
        <v>2.9912878787878858</v>
      </c>
      <c r="L189" s="3">
        <f t="shared" si="393"/>
        <v>0.6181212121212103</v>
      </c>
      <c r="M189" s="5">
        <f t="shared" si="394"/>
        <v>2.7067836772414637E-2</v>
      </c>
      <c r="N189" s="5">
        <f t="shared" si="395"/>
        <v>8.0967692042332923E-2</v>
      </c>
      <c r="O189" s="5">
        <f t="shared" si="396"/>
        <v>1.6731204075263999E-2</v>
      </c>
      <c r="P189" s="5">
        <f t="shared" si="397"/>
        <v>5.004784794786369E-2</v>
      </c>
      <c r="Q189" s="5">
        <f t="shared" si="398"/>
        <v>0.12109883788983043</v>
      </c>
      <c r="R189" s="5">
        <f t="shared" si="399"/>
        <v>5.1709560716247582E-3</v>
      </c>
      <c r="S189" s="5">
        <f t="shared" si="400"/>
        <v>2.3134348574589101E-2</v>
      </c>
      <c r="T189" s="5">
        <f t="shared" si="401"/>
        <v>7.485376046293192E-2</v>
      </c>
      <c r="U189" s="5">
        <f t="shared" si="402"/>
        <v>1.5467818218795764E-2</v>
      </c>
      <c r="V189" s="5">
        <f t="shared" si="403"/>
        <v>4.7527680979576386E-3</v>
      </c>
      <c r="W189" s="5">
        <f t="shared" si="404"/>
        <v>0.1207471619717163</v>
      </c>
      <c r="X189" s="5">
        <f t="shared" si="405"/>
        <v>7.4636382118153363E-2</v>
      </c>
      <c r="Y189" s="5">
        <f t="shared" si="406"/>
        <v>2.3067165491607391E-2</v>
      </c>
      <c r="Z189" s="5">
        <f t="shared" si="407"/>
        <v>1.0654258782727428E-3</v>
      </c>
      <c r="AA189" s="5">
        <f t="shared" si="408"/>
        <v>3.1869955154241931E-3</v>
      </c>
      <c r="AB189" s="5">
        <f t="shared" si="409"/>
        <v>4.7666105275198708E-3</v>
      </c>
      <c r="AC189" s="5">
        <f t="shared" si="410"/>
        <v>5.4923537365122706E-4</v>
      </c>
      <c r="AD189" s="5">
        <f t="shared" si="411"/>
        <v>9.0297380501008134E-2</v>
      </c>
      <c r="AE189" s="5">
        <f t="shared" si="412"/>
        <v>5.581472628665328E-2</v>
      </c>
      <c r="AF189" s="5">
        <f t="shared" si="413"/>
        <v>1.7250133133259852E-2</v>
      </c>
      <c r="AG189" s="5">
        <f t="shared" si="414"/>
        <v>3.5542244005276106E-3</v>
      </c>
      <c r="AH189" s="5">
        <f t="shared" si="415"/>
        <v>1.6464058382581316E-4</v>
      </c>
      <c r="AI189" s="5">
        <f t="shared" si="416"/>
        <v>4.9248738275471573E-4</v>
      </c>
      <c r="AJ189" s="5">
        <f t="shared" si="417"/>
        <v>7.3658576924507584E-4</v>
      </c>
      <c r="AK189" s="5">
        <f t="shared" si="418"/>
        <v>7.3444669441014856E-4</v>
      </c>
      <c r="AL189" s="5">
        <f t="shared" si="419"/>
        <v>4.062097566082315E-5</v>
      </c>
      <c r="AM189" s="5">
        <f t="shared" si="420"/>
        <v>5.4021091955792633E-2</v>
      </c>
      <c r="AN189" s="5">
        <f t="shared" si="421"/>
        <v>3.3391582839825899E-2</v>
      </c>
      <c r="AO189" s="5">
        <f t="shared" si="422"/>
        <v>1.0320022829799495E-2</v>
      </c>
      <c r="AP189" s="5">
        <f t="shared" si="423"/>
        <v>2.126341673558076E-3</v>
      </c>
      <c r="AQ189" s="5">
        <f t="shared" si="424"/>
        <v>3.2858422316089009E-4</v>
      </c>
      <c r="AR189" s="5">
        <f t="shared" si="425"/>
        <v>2.0353567447751083E-5</v>
      </c>
      <c r="AS189" s="5">
        <f t="shared" si="426"/>
        <v>6.0883379596549506E-5</v>
      </c>
      <c r="AT189" s="5">
        <f t="shared" si="427"/>
        <v>9.1059857703400121E-5</v>
      </c>
      <c r="AU189" s="5">
        <f t="shared" si="428"/>
        <v>9.079541619744348E-5</v>
      </c>
      <c r="AV189" s="5">
        <f t="shared" si="429"/>
        <v>6.7898806980228496E-5</v>
      </c>
      <c r="AW189" s="5">
        <f t="shared" si="430"/>
        <v>2.0863141726922711E-6</v>
      </c>
      <c r="AX189" s="5">
        <f t="shared" si="431"/>
        <v>2.6932106261041391E-2</v>
      </c>
      <c r="AY189" s="5">
        <f t="shared" si="432"/>
        <v>1.664730616705214E-2</v>
      </c>
      <c r="AZ189" s="5">
        <f t="shared" si="433"/>
        <v>5.1450265332655832E-3</v>
      </c>
      <c r="BA189" s="5">
        <f t="shared" si="434"/>
        <v>1.0600833457126372E-3</v>
      </c>
      <c r="BB189" s="5">
        <f t="shared" si="435"/>
        <v>1.6381500065035077E-4</v>
      </c>
      <c r="BC189" s="5">
        <f t="shared" si="436"/>
        <v>2.0251505353126346E-5</v>
      </c>
      <c r="BD189" s="5">
        <f t="shared" si="437"/>
        <v>2.0968286302991164E-6</v>
      </c>
      <c r="BE189" s="5">
        <f t="shared" si="438"/>
        <v>6.2722180657091526E-6</v>
      </c>
      <c r="BF189" s="5">
        <f t="shared" si="439"/>
        <v>9.381004936535095E-6</v>
      </c>
      <c r="BG189" s="5">
        <f t="shared" si="440"/>
        <v>9.3537621191689158E-6</v>
      </c>
      <c r="BH189" s="5">
        <f t="shared" si="441"/>
        <v>6.9949488120338171E-6</v>
      </c>
      <c r="BI189" s="5">
        <f t="shared" si="442"/>
        <v>4.184781118835695E-6</v>
      </c>
      <c r="BJ189" s="8">
        <f t="shared" si="443"/>
        <v>0.81244367663323325</v>
      </c>
      <c r="BK189" s="8">
        <f t="shared" si="444"/>
        <v>0.12223996390918924</v>
      </c>
      <c r="BL189" s="8">
        <f t="shared" si="445"/>
        <v>4.782101941047228E-2</v>
      </c>
      <c r="BM189" s="8">
        <f t="shared" si="446"/>
        <v>0.66584049117895772</v>
      </c>
      <c r="BN189" s="8">
        <f t="shared" si="447"/>
        <v>0.30108437479933048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1.80555555555556</v>
      </c>
      <c r="F190">
        <f>VLOOKUP(B190,home!$B$2:$E$405,3,FALSE)</f>
        <v>0.42</v>
      </c>
      <c r="G190">
        <f>VLOOKUP(C190,away!$B$2:$E$405,4,FALSE)</f>
        <v>0.83</v>
      </c>
      <c r="H190">
        <f>VLOOKUP(A190,away!$A$2:$E$405,3,FALSE)</f>
        <v>1.2361111111111101</v>
      </c>
      <c r="I190">
        <f>VLOOKUP(C190,away!$B$2:$E$405,3,FALSE)</f>
        <v>0.97</v>
      </c>
      <c r="J190">
        <f>VLOOKUP(B190,home!$B$2:$E$405,4,FALSE)</f>
        <v>1.82</v>
      </c>
      <c r="K190" s="3">
        <f t="shared" si="392"/>
        <v>0.62941666666666818</v>
      </c>
      <c r="L190" s="3">
        <f t="shared" si="393"/>
        <v>2.1822305555555537</v>
      </c>
      <c r="M190" s="5">
        <f t="shared" si="394"/>
        <v>6.0105903024525745E-2</v>
      </c>
      <c r="N190" s="5">
        <f t="shared" si="395"/>
        <v>3.7831657128687003E-2</v>
      </c>
      <c r="O190" s="5">
        <f t="shared" si="396"/>
        <v>0.13116493814937905</v>
      </c>
      <c r="P190" s="5">
        <f t="shared" si="397"/>
        <v>8.2557398153521852E-2</v>
      </c>
      <c r="Q190" s="5">
        <f t="shared" si="398"/>
        <v>1.1905937762207233E-2</v>
      </c>
      <c r="R190" s="5">
        <f t="shared" si="399"/>
        <v>0.14311606792356465</v>
      </c>
      <c r="S190" s="5">
        <f t="shared" si="400"/>
        <v>2.8348812874078411E-2</v>
      </c>
      <c r="T190" s="5">
        <f t="shared" si="401"/>
        <v>2.5981501177231338E-2</v>
      </c>
      <c r="U190" s="5">
        <f t="shared" si="402"/>
        <v>9.0079638418890537E-2</v>
      </c>
      <c r="V190" s="5">
        <f t="shared" si="403"/>
        <v>4.3264455159901394E-3</v>
      </c>
      <c r="W190" s="5">
        <f t="shared" si="404"/>
        <v>2.4979318866097627E-3</v>
      </c>
      <c r="X190" s="5">
        <f t="shared" si="405"/>
        <v>5.4510632886563548E-3</v>
      </c>
      <c r="Y190" s="5">
        <f t="shared" si="406"/>
        <v>5.9477384343865217E-3</v>
      </c>
      <c r="Z190" s="5">
        <f t="shared" si="407"/>
        <v>0.10410408547125563</v>
      </c>
      <c r="AA190" s="5">
        <f t="shared" si="408"/>
        <v>6.5524846463699632E-2</v>
      </c>
      <c r="AB190" s="5">
        <f t="shared" si="409"/>
        <v>2.0621215222513523E-2</v>
      </c>
      <c r="AC190" s="5">
        <f t="shared" si="410"/>
        <v>3.7140703645548406E-4</v>
      </c>
      <c r="AD190" s="5">
        <f t="shared" si="411"/>
        <v>3.930599904075746E-4</v>
      </c>
      <c r="AE190" s="5">
        <f t="shared" si="412"/>
        <v>8.5774752123378211E-4</v>
      </c>
      <c r="AF190" s="5">
        <f t="shared" si="413"/>
        <v>9.3590142489419789E-4</v>
      </c>
      <c r="AG190" s="5">
        <f t="shared" si="414"/>
        <v>6.8078422879736661E-4</v>
      </c>
      <c r="AH190" s="5">
        <f t="shared" si="415"/>
        <v>5.6794779068385245E-2</v>
      </c>
      <c r="AI190" s="5">
        <f t="shared" si="416"/>
        <v>3.5747580525292894E-2</v>
      </c>
      <c r="AJ190" s="5">
        <f t="shared" si="417"/>
        <v>1.1250061487814079E-2</v>
      </c>
      <c r="AK190" s="5">
        <f t="shared" si="418"/>
        <v>2.3603254004849984E-3</v>
      </c>
      <c r="AL190" s="5">
        <f t="shared" si="419"/>
        <v>2.0405582175955967E-5</v>
      </c>
      <c r="AM190" s="5">
        <f t="shared" si="420"/>
        <v>4.947970179247364E-5</v>
      </c>
      <c r="AN190" s="5">
        <f t="shared" si="421"/>
        <v>1.0797611713131288E-4</v>
      </c>
      <c r="AO190" s="5">
        <f t="shared" si="422"/>
        <v>1.1781439103709824E-4</v>
      </c>
      <c r="AP190" s="5">
        <f t="shared" si="423"/>
        <v>8.5699388001775383E-5</v>
      </c>
      <c r="AQ190" s="5">
        <f t="shared" si="424"/>
        <v>4.6753955772471304E-5</v>
      </c>
      <c r="AR190" s="5">
        <f t="shared" si="425"/>
        <v>2.4787860455811453E-2</v>
      </c>
      <c r="AS190" s="5">
        <f t="shared" si="426"/>
        <v>1.5601892501895363E-2</v>
      </c>
      <c r="AT190" s="5">
        <f t="shared" si="427"/>
        <v>4.9100455861173318E-3</v>
      </c>
      <c r="AU190" s="5">
        <f t="shared" si="428"/>
        <v>1.0301548419984527E-3</v>
      </c>
      <c r="AV190" s="5">
        <f t="shared" si="429"/>
        <v>1.6209915670029856E-4</v>
      </c>
      <c r="AW190" s="5">
        <f t="shared" si="430"/>
        <v>7.7854794042414559E-7</v>
      </c>
      <c r="AX190" s="5">
        <f t="shared" si="431"/>
        <v>5.1905581616465861E-6</v>
      </c>
      <c r="AY190" s="5">
        <f t="shared" si="432"/>
        <v>1.1326994620733442E-5</v>
      </c>
      <c r="AZ190" s="5">
        <f t="shared" si="433"/>
        <v>1.2359056881988956E-5</v>
      </c>
      <c r="BA190" s="5">
        <f t="shared" si="434"/>
        <v>8.9901038552418167E-6</v>
      </c>
      <c r="BB190" s="5">
        <f t="shared" si="435"/>
        <v>4.9046198326316176E-6</v>
      </c>
      <c r="BC190" s="5">
        <f t="shared" si="436"/>
        <v>2.1406022524304965E-6</v>
      </c>
      <c r="BD190" s="5">
        <f t="shared" si="437"/>
        <v>9.0154710822531649E-3</v>
      </c>
      <c r="BE190" s="5">
        <f t="shared" si="438"/>
        <v>5.674487757021526E-3</v>
      </c>
      <c r="BF190" s="5">
        <f t="shared" si="439"/>
        <v>1.7858085845326539E-3</v>
      </c>
      <c r="BG190" s="5">
        <f t="shared" si="440"/>
        <v>3.7467256219375465E-4</v>
      </c>
      <c r="BH190" s="5">
        <f t="shared" si="441"/>
        <v>5.8956288796863237E-5</v>
      </c>
      <c r="BI190" s="5">
        <f t="shared" si="442"/>
        <v>7.4216141547118191E-6</v>
      </c>
      <c r="BJ190" s="8">
        <f t="shared" si="443"/>
        <v>9.2935958332450941E-2</v>
      </c>
      <c r="BK190" s="8">
        <f t="shared" si="444"/>
        <v>0.17574169918136834</v>
      </c>
      <c r="BL190" s="8">
        <f t="shared" si="445"/>
        <v>0.62006832309150006</v>
      </c>
      <c r="BM190" s="8">
        <f t="shared" si="446"/>
        <v>0.5261576154880091</v>
      </c>
      <c r="BN190" s="8">
        <f t="shared" si="447"/>
        <v>0.46668190214188554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1.80555555555556</v>
      </c>
      <c r="F191">
        <f>VLOOKUP(B191,home!$B$2:$E$405,3,FALSE)</f>
        <v>0.14000000000000001</v>
      </c>
      <c r="G191">
        <f>VLOOKUP(C191,away!$B$2:$E$405,4,FALSE)</f>
        <v>0.42</v>
      </c>
      <c r="H191">
        <f>VLOOKUP(A191,away!$A$2:$E$405,3,FALSE)</f>
        <v>1.2361111111111101</v>
      </c>
      <c r="I191">
        <f>VLOOKUP(C191,away!$B$2:$E$405,3,FALSE)</f>
        <v>0.69</v>
      </c>
      <c r="J191">
        <f>VLOOKUP(B191,home!$B$2:$E$405,4,FALSE)</f>
        <v>1.01</v>
      </c>
      <c r="K191" s="3">
        <f t="shared" si="392"/>
        <v>0.10616666666666694</v>
      </c>
      <c r="L191" s="3">
        <f t="shared" si="393"/>
        <v>0.86144583333333258</v>
      </c>
      <c r="M191" s="5">
        <f t="shared" si="394"/>
        <v>0.37998918013349003</v>
      </c>
      <c r="N191" s="5">
        <f t="shared" si="395"/>
        <v>4.0342184624172286E-2</v>
      </c>
      <c r="O191" s="5">
        <f t="shared" si="396"/>
        <v>0.32734009593774416</v>
      </c>
      <c r="P191" s="5">
        <f t="shared" si="397"/>
        <v>3.475260685205725E-2</v>
      </c>
      <c r="Q191" s="5">
        <f t="shared" si="398"/>
        <v>2.1414976337998173E-3</v>
      </c>
      <c r="R191" s="5">
        <f t="shared" si="399"/>
        <v>0.14099288086425152</v>
      </c>
      <c r="S191" s="5">
        <f t="shared" si="400"/>
        <v>7.9459083715842707E-4</v>
      </c>
      <c r="T191" s="5">
        <f t="shared" si="401"/>
        <v>1.8447842137300436E-3</v>
      </c>
      <c r="U191" s="5">
        <f t="shared" si="402"/>
        <v>1.4968744185088071E-2</v>
      </c>
      <c r="V191" s="5">
        <f t="shared" si="403"/>
        <v>8.0745290233769994E-6</v>
      </c>
      <c r="W191" s="5">
        <f t="shared" si="404"/>
        <v>7.5785221818360385E-5</v>
      </c>
      <c r="X191" s="5">
        <f t="shared" si="405"/>
        <v>6.5284863563668918E-5</v>
      </c>
      <c r="Y191" s="5">
        <f t="shared" si="406"/>
        <v>2.8119686848328846E-5</v>
      </c>
      <c r="Z191" s="5">
        <f t="shared" si="407"/>
        <v>4.0485909916724142E-2</v>
      </c>
      <c r="AA191" s="5">
        <f t="shared" si="408"/>
        <v>4.2982541028255567E-3</v>
      </c>
      <c r="AB191" s="5">
        <f t="shared" si="409"/>
        <v>2.2816565529165718E-4</v>
      </c>
      <c r="AC191" s="5">
        <f t="shared" si="410"/>
        <v>4.6154428095552637E-8</v>
      </c>
      <c r="AD191" s="5">
        <f t="shared" si="411"/>
        <v>2.01146609576232E-6</v>
      </c>
      <c r="AE191" s="5">
        <f t="shared" si="412"/>
        <v>1.7327690870857167E-6</v>
      </c>
      <c r="AF191" s="5">
        <f t="shared" si="413"/>
        <v>7.4634335509939656E-7</v>
      </c>
      <c r="AG191" s="5">
        <f t="shared" si="414"/>
        <v>2.1431145782879835E-7</v>
      </c>
      <c r="AH191" s="5">
        <f t="shared" si="415"/>
        <v>8.7191046016176655E-3</v>
      </c>
      <c r="AI191" s="5">
        <f t="shared" si="416"/>
        <v>9.2567827187174428E-4</v>
      </c>
      <c r="AJ191" s="5">
        <f t="shared" si="417"/>
        <v>4.9138088265191877E-5</v>
      </c>
      <c r="AK191" s="5">
        <f t="shared" si="418"/>
        <v>1.7389423458292946E-6</v>
      </c>
      <c r="AL191" s="5">
        <f t="shared" si="419"/>
        <v>1.6884551223514383E-10</v>
      </c>
      <c r="AM191" s="5">
        <f t="shared" si="420"/>
        <v>4.2710130100020031E-8</v>
      </c>
      <c r="AN191" s="5">
        <f t="shared" si="421"/>
        <v>3.6792463615786807E-8</v>
      </c>
      <c r="AO191" s="5">
        <f t="shared" si="422"/>
        <v>1.5847357239943891E-8</v>
      </c>
      <c r="AP191" s="5">
        <f t="shared" si="423"/>
        <v>4.5505466212314962E-9</v>
      </c>
      <c r="AQ191" s="5">
        <f t="shared" si="424"/>
        <v>9.8001235656223673E-10</v>
      </c>
      <c r="AR191" s="5">
        <f t="shared" si="425"/>
        <v>1.5022072658922051E-3</v>
      </c>
      <c r="AS191" s="5">
        <f t="shared" si="426"/>
        <v>1.5948433806222282E-4</v>
      </c>
      <c r="AT191" s="5">
        <f t="shared" si="427"/>
        <v>8.4659602788030161E-6</v>
      </c>
      <c r="AU191" s="5">
        <f t="shared" si="428"/>
        <v>2.9960092764430745E-7</v>
      </c>
      <c r="AV191" s="5">
        <f t="shared" si="429"/>
        <v>7.9519079545593454E-9</v>
      </c>
      <c r="AW191" s="5">
        <f t="shared" si="430"/>
        <v>4.2894654873102854E-13</v>
      </c>
      <c r="AX191" s="5">
        <f t="shared" si="431"/>
        <v>7.5573202426980038E-10</v>
      </c>
      <c r="AY191" s="5">
        <f t="shared" si="432"/>
        <v>6.5102220342378448E-10</v>
      </c>
      <c r="AZ191" s="5">
        <f t="shared" si="433"/>
        <v>2.8041018227345219E-10</v>
      </c>
      <c r="BA191" s="5">
        <f t="shared" si="434"/>
        <v>8.0519394381235236E-11</v>
      </c>
      <c r="BB191" s="5">
        <f t="shared" si="435"/>
        <v>1.7340774198059611E-11</v>
      </c>
      <c r="BC191" s="5">
        <f t="shared" si="436"/>
        <v>2.9876275359385234E-12</v>
      </c>
      <c r="BD191" s="5">
        <f t="shared" si="437"/>
        <v>2.1567836500098291E-4</v>
      </c>
      <c r="BE191" s="5">
        <f t="shared" si="438"/>
        <v>2.2897853084271069E-5</v>
      </c>
      <c r="BF191" s="5">
        <f t="shared" si="439"/>
        <v>1.2154943678900589E-6</v>
      </c>
      <c r="BG191" s="5">
        <f t="shared" si="440"/>
        <v>4.3014995130331636E-8</v>
      </c>
      <c r="BH191" s="5">
        <f t="shared" si="441"/>
        <v>1.1416896624175548E-9</v>
      </c>
      <c r="BI191" s="5">
        <f t="shared" si="442"/>
        <v>2.4241877165332805E-11</v>
      </c>
      <c r="BJ191" s="8">
        <f t="shared" si="443"/>
        <v>4.4502463802450418E-2</v>
      </c>
      <c r="BK191" s="8">
        <f t="shared" si="444"/>
        <v>0.41554449932602489</v>
      </c>
      <c r="BL191" s="8">
        <f t="shared" si="445"/>
        <v>0.49943410165975016</v>
      </c>
      <c r="BM191" s="8">
        <f t="shared" si="446"/>
        <v>7.4408528008841179E-2</v>
      </c>
      <c r="BN191" s="8">
        <f t="shared" si="447"/>
        <v>0.92555844604551507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1.80555555555556</v>
      </c>
      <c r="F192">
        <f>VLOOKUP(B192,home!$B$2:$E$405,3,FALSE)</f>
        <v>1.52</v>
      </c>
      <c r="G192">
        <f>VLOOKUP(C192,away!$B$2:$E$405,4,FALSE)</f>
        <v>1.8</v>
      </c>
      <c r="H192">
        <f>VLOOKUP(A192,away!$A$2:$E$405,3,FALSE)</f>
        <v>1.2361111111111101</v>
      </c>
      <c r="I192">
        <f>VLOOKUP(C192,away!$B$2:$E$405,3,FALSE)</f>
        <v>0.42</v>
      </c>
      <c r="J192">
        <f>VLOOKUP(B192,home!$B$2:$E$405,4,FALSE)</f>
        <v>1.62</v>
      </c>
      <c r="K192" s="3">
        <f t="shared" si="392"/>
        <v>4.9400000000000119</v>
      </c>
      <c r="L192" s="3">
        <f t="shared" si="393"/>
        <v>0.8410499999999993</v>
      </c>
      <c r="M192" s="5">
        <f t="shared" si="394"/>
        <v>3.0854739591166824E-3</v>
      </c>
      <c r="N192" s="5">
        <f t="shared" si="395"/>
        <v>1.524224135803645E-2</v>
      </c>
      <c r="O192" s="5">
        <f t="shared" si="396"/>
        <v>2.5950378733150836E-3</v>
      </c>
      <c r="P192" s="5">
        <f t="shared" si="397"/>
        <v>1.2819487094176544E-2</v>
      </c>
      <c r="Q192" s="5">
        <f t="shared" si="398"/>
        <v>3.764833615435012E-2</v>
      </c>
      <c r="R192" s="5">
        <f t="shared" si="399"/>
        <v>1.0912783016758243E-3</v>
      </c>
      <c r="S192" s="5">
        <f t="shared" si="400"/>
        <v>1.3315559581388138E-2</v>
      </c>
      <c r="T192" s="5">
        <f t="shared" si="401"/>
        <v>3.1664133122616143E-2</v>
      </c>
      <c r="U192" s="5">
        <f t="shared" si="402"/>
        <v>5.3909148102785857E-3</v>
      </c>
      <c r="V192" s="5">
        <f t="shared" si="403"/>
        <v>6.147034871830776E-3</v>
      </c>
      <c r="W192" s="5">
        <f t="shared" si="404"/>
        <v>6.1994260200830015E-2</v>
      </c>
      <c r="X192" s="5">
        <f t="shared" si="405"/>
        <v>5.2140272541908034E-2</v>
      </c>
      <c r="Y192" s="5">
        <f t="shared" si="406"/>
        <v>2.1926288110685855E-2</v>
      </c>
      <c r="Z192" s="5">
        <f t="shared" si="407"/>
        <v>3.0593987187481722E-4</v>
      </c>
      <c r="AA192" s="5">
        <f t="shared" si="408"/>
        <v>1.5113429670616007E-3</v>
      </c>
      <c r="AB192" s="5">
        <f t="shared" si="409"/>
        <v>3.7330171286421633E-3</v>
      </c>
      <c r="AC192" s="5">
        <f t="shared" si="410"/>
        <v>1.5962262858768258E-3</v>
      </c>
      <c r="AD192" s="5">
        <f t="shared" si="411"/>
        <v>7.6562911348025259E-2</v>
      </c>
      <c r="AE192" s="5">
        <f t="shared" si="412"/>
        <v>6.4393236589256581E-2</v>
      </c>
      <c r="AF192" s="5">
        <f t="shared" si="413"/>
        <v>2.7078965816697099E-2</v>
      </c>
      <c r="AG192" s="5">
        <f t="shared" si="414"/>
        <v>7.591588066711028E-3</v>
      </c>
      <c r="AH192" s="5">
        <f t="shared" si="415"/>
        <v>6.4327682310078685E-5</v>
      </c>
      <c r="AI192" s="5">
        <f t="shared" si="416"/>
        <v>3.1777875061178947E-4</v>
      </c>
      <c r="AJ192" s="5">
        <f t="shared" si="417"/>
        <v>7.849135140111219E-4</v>
      </c>
      <c r="AK192" s="5">
        <f t="shared" si="418"/>
        <v>1.2924909197383171E-3</v>
      </c>
      <c r="AL192" s="5">
        <f t="shared" si="419"/>
        <v>2.6527920886477329E-4</v>
      </c>
      <c r="AM192" s="5">
        <f t="shared" si="420"/>
        <v>7.5644156411849142E-2</v>
      </c>
      <c r="AN192" s="5">
        <f t="shared" si="421"/>
        <v>6.3620517750185665E-2</v>
      </c>
      <c r="AO192" s="5">
        <f t="shared" si="422"/>
        <v>2.6754018226896797E-2</v>
      </c>
      <c r="AP192" s="5">
        <f t="shared" si="423"/>
        <v>7.5004890099105133E-3</v>
      </c>
      <c r="AQ192" s="5">
        <f t="shared" si="424"/>
        <v>1.5770715704463076E-3</v>
      </c>
      <c r="AR192" s="5">
        <f t="shared" si="425"/>
        <v>1.0820559441378331E-5</v>
      </c>
      <c r="AS192" s="5">
        <f t="shared" si="426"/>
        <v>5.3453563640409083E-5</v>
      </c>
      <c r="AT192" s="5">
        <f t="shared" si="427"/>
        <v>1.3203030219181077E-4</v>
      </c>
      <c r="AU192" s="5">
        <f t="shared" si="428"/>
        <v>2.1740989760918225E-4</v>
      </c>
      <c r="AV192" s="5">
        <f t="shared" si="429"/>
        <v>2.6850122354734072E-4</v>
      </c>
      <c r="AW192" s="5">
        <f t="shared" si="430"/>
        <v>3.0616072454490154E-5</v>
      </c>
      <c r="AX192" s="5">
        <f t="shared" si="431"/>
        <v>6.2280355445755935E-2</v>
      </c>
      <c r="AY192" s="5">
        <f t="shared" si="432"/>
        <v>5.2380892947652975E-2</v>
      </c>
      <c r="AZ192" s="5">
        <f t="shared" si="433"/>
        <v>2.2027475006811747E-2</v>
      </c>
      <c r="BA192" s="5">
        <f t="shared" si="434"/>
        <v>6.1754026181596701E-3</v>
      </c>
      <c r="BB192" s="5">
        <f t="shared" si="435"/>
        <v>1.2984555930007963E-3</v>
      </c>
      <c r="BC192" s="5">
        <f t="shared" si="436"/>
        <v>2.1841321529866384E-4</v>
      </c>
      <c r="BD192" s="5">
        <f t="shared" si="437"/>
        <v>1.5167719196952052E-6</v>
      </c>
      <c r="BE192" s="5">
        <f t="shared" si="438"/>
        <v>7.492853283294332E-6</v>
      </c>
      <c r="BF192" s="5">
        <f t="shared" si="439"/>
        <v>1.8507347609737047E-5</v>
      </c>
      <c r="BG192" s="5">
        <f t="shared" si="440"/>
        <v>3.0475432397367073E-5</v>
      </c>
      <c r="BH192" s="5">
        <f t="shared" si="441"/>
        <v>3.7637159010748429E-5</v>
      </c>
      <c r="BI192" s="5">
        <f t="shared" si="442"/>
        <v>3.718551310261954E-5</v>
      </c>
      <c r="BJ192" s="8">
        <f t="shared" si="443"/>
        <v>0.71571948110508488</v>
      </c>
      <c r="BK192" s="8">
        <f t="shared" si="444"/>
        <v>8.9609953948906723E-2</v>
      </c>
      <c r="BL192" s="8">
        <f t="shared" si="445"/>
        <v>1.7596132571398148E-2</v>
      </c>
      <c r="BM192" s="8">
        <f t="shared" si="446"/>
        <v>0.69839937588139533</v>
      </c>
      <c r="BN192" s="8">
        <f t="shared" si="447"/>
        <v>7.2481854740670704E-2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1.80555555555556</v>
      </c>
      <c r="F193">
        <f>VLOOKUP(B193,home!$B$2:$E$405,3,FALSE)</f>
        <v>0.66</v>
      </c>
      <c r="G193">
        <f>VLOOKUP(C193,away!$B$2:$E$405,4,FALSE)</f>
        <v>0.42</v>
      </c>
      <c r="H193">
        <f>VLOOKUP(A193,away!$A$2:$E$405,3,FALSE)</f>
        <v>1.2361111111111101</v>
      </c>
      <c r="I193">
        <f>VLOOKUP(C193,away!$B$2:$E$405,3,FALSE)</f>
        <v>1.66</v>
      </c>
      <c r="J193">
        <f>VLOOKUP(B193,home!$B$2:$E$405,4,FALSE)</f>
        <v>0.32</v>
      </c>
      <c r="K193" s="3">
        <f t="shared" si="392"/>
        <v>0.50050000000000128</v>
      </c>
      <c r="L193" s="3">
        <f t="shared" si="393"/>
        <v>0.65662222222222166</v>
      </c>
      <c r="M193" s="5">
        <f t="shared" si="394"/>
        <v>0.31438962377803709</v>
      </c>
      <c r="N193" s="5">
        <f t="shared" si="395"/>
        <v>0.15735200670090796</v>
      </c>
      <c r="O193" s="5">
        <f t="shared" si="396"/>
        <v>0.20643521340874291</v>
      </c>
      <c r="P193" s="5">
        <f t="shared" si="397"/>
        <v>0.10332082431107609</v>
      </c>
      <c r="Q193" s="5">
        <f t="shared" si="398"/>
        <v>3.9377339676902323E-2</v>
      </c>
      <c r="R193" s="5">
        <f t="shared" si="399"/>
        <v>6.7774974286683665E-2</v>
      </c>
      <c r="S193" s="5">
        <f t="shared" si="400"/>
        <v>8.4888240012789586E-3</v>
      </c>
      <c r="T193" s="5">
        <f t="shared" si="401"/>
        <v>2.5856036283846858E-2</v>
      </c>
      <c r="U193" s="5">
        <f t="shared" si="402"/>
        <v>3.3921374630485258E-2</v>
      </c>
      <c r="V193" s="5">
        <f t="shared" si="403"/>
        <v>3.0997357945849487E-4</v>
      </c>
      <c r="W193" s="5">
        <f t="shared" si="404"/>
        <v>6.569452836096553E-3</v>
      </c>
      <c r="X193" s="5">
        <f t="shared" si="405"/>
        <v>4.3136487200217946E-3</v>
      </c>
      <c r="Y193" s="5">
        <f t="shared" si="406"/>
        <v>1.4162188042133764E-3</v>
      </c>
      <c r="Z193" s="5">
        <f t="shared" si="407"/>
        <v>1.4834184742392053E-2</v>
      </c>
      <c r="AA193" s="5">
        <f t="shared" si="408"/>
        <v>7.4245094635672412E-3</v>
      </c>
      <c r="AB193" s="5">
        <f t="shared" si="409"/>
        <v>1.8579834932577069E-3</v>
      </c>
      <c r="AC193" s="5">
        <f t="shared" si="410"/>
        <v>6.3668461285871253E-6</v>
      </c>
      <c r="AD193" s="5">
        <f t="shared" si="411"/>
        <v>8.2200278611658324E-4</v>
      </c>
      <c r="AE193" s="5">
        <f t="shared" si="412"/>
        <v>5.3974529609272846E-4</v>
      </c>
      <c r="AF193" s="5">
        <f t="shared" si="413"/>
        <v>1.7720437787719916E-4</v>
      </c>
      <c r="AG193" s="5">
        <f t="shared" si="414"/>
        <v>3.8785444129744268E-5</v>
      </c>
      <c r="AH193" s="5">
        <f t="shared" si="415"/>
        <v>2.4351138376011109E-3</v>
      </c>
      <c r="AI193" s="5">
        <f t="shared" si="416"/>
        <v>1.2187744757193592E-3</v>
      </c>
      <c r="AJ193" s="5">
        <f t="shared" si="417"/>
        <v>3.049983125487704E-4</v>
      </c>
      <c r="AK193" s="5">
        <f t="shared" si="418"/>
        <v>5.0883885143553323E-5</v>
      </c>
      <c r="AL193" s="5">
        <f t="shared" si="419"/>
        <v>8.3695865323066794E-8</v>
      </c>
      <c r="AM193" s="5">
        <f t="shared" si="420"/>
        <v>8.2282478890270236E-5</v>
      </c>
      <c r="AN193" s="5">
        <f t="shared" si="421"/>
        <v>5.4028504138882277E-5</v>
      </c>
      <c r="AO193" s="5">
        <f t="shared" si="422"/>
        <v>1.773815822550769E-5</v>
      </c>
      <c r="AP193" s="5">
        <f t="shared" si="423"/>
        <v>3.882422957387413E-6</v>
      </c>
      <c r="AQ193" s="5">
        <f t="shared" si="424"/>
        <v>6.3732129747157319E-7</v>
      </c>
      <c r="AR193" s="5">
        <f t="shared" si="425"/>
        <v>3.1978997188194478E-4</v>
      </c>
      <c r="AS193" s="5">
        <f t="shared" si="426"/>
        <v>1.6005488092691377E-4</v>
      </c>
      <c r="AT193" s="5">
        <f t="shared" si="427"/>
        <v>4.0053733951960274E-5</v>
      </c>
      <c r="AU193" s="5">
        <f t="shared" si="428"/>
        <v>6.6822979476520551E-6</v>
      </c>
      <c r="AV193" s="5">
        <f t="shared" si="429"/>
        <v>8.3612253069996549E-7</v>
      </c>
      <c r="AW193" s="5">
        <f t="shared" si="430"/>
        <v>7.6404891172671158E-10</v>
      </c>
      <c r="AX193" s="5">
        <f t="shared" si="431"/>
        <v>6.8637301140967208E-6</v>
      </c>
      <c r="AY193" s="5">
        <f t="shared" si="432"/>
        <v>4.5068777202517717E-6</v>
      </c>
      <c r="AZ193" s="5">
        <f t="shared" si="433"/>
        <v>1.479658031977769E-6</v>
      </c>
      <c r="BA193" s="5">
        <f t="shared" si="434"/>
        <v>3.2385878169540062E-7</v>
      </c>
      <c r="BB193" s="5">
        <f t="shared" si="435"/>
        <v>5.3163218230753825E-8</v>
      </c>
      <c r="BC193" s="5">
        <f t="shared" si="436"/>
        <v>6.9816300990325011E-9</v>
      </c>
      <c r="BD193" s="5">
        <f t="shared" si="437"/>
        <v>3.4996866996917383E-5</v>
      </c>
      <c r="BE193" s="5">
        <f t="shared" si="438"/>
        <v>1.7515931931957197E-5</v>
      </c>
      <c r="BF193" s="5">
        <f t="shared" si="439"/>
        <v>4.3833619659723E-6</v>
      </c>
      <c r="BG193" s="5">
        <f t="shared" si="440"/>
        <v>7.3129088798971381E-7</v>
      </c>
      <c r="BH193" s="5">
        <f t="shared" si="441"/>
        <v>9.1502772359713163E-8</v>
      </c>
      <c r="BI193" s="5">
        <f t="shared" si="442"/>
        <v>9.159427513207315E-9</v>
      </c>
      <c r="BJ193" s="8">
        <f t="shared" si="443"/>
        <v>0.23663424408121103</v>
      </c>
      <c r="BK193" s="8">
        <f t="shared" si="444"/>
        <v>0.42652020308956484</v>
      </c>
      <c r="BL193" s="8">
        <f t="shared" si="445"/>
        <v>0.32200897091497149</v>
      </c>
      <c r="BM193" s="8">
        <f t="shared" si="446"/>
        <v>0.11134311455211786</v>
      </c>
      <c r="BN193" s="8">
        <f t="shared" si="447"/>
        <v>0.88864998216235003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1.80555555555556</v>
      </c>
      <c r="F194">
        <f>VLOOKUP(B194,home!$B$2:$E$405,3,FALSE)</f>
        <v>0.55000000000000004</v>
      </c>
      <c r="G194">
        <f>VLOOKUP(C194,away!$B$2:$E$405,4,FALSE)</f>
        <v>1.44</v>
      </c>
      <c r="H194">
        <f>VLOOKUP(A194,away!$A$2:$E$405,3,FALSE)</f>
        <v>1.2361111111111101</v>
      </c>
      <c r="I194">
        <f>VLOOKUP(C194,away!$B$2:$E$405,3,FALSE)</f>
        <v>0.22</v>
      </c>
      <c r="J194">
        <f>VLOOKUP(B194,home!$B$2:$E$405,4,FALSE)</f>
        <v>0.81</v>
      </c>
      <c r="K194" s="3">
        <f t="shared" si="392"/>
        <v>1.4300000000000037</v>
      </c>
      <c r="L194" s="3">
        <f t="shared" si="393"/>
        <v>0.22027499999999983</v>
      </c>
      <c r="M194" s="5">
        <f t="shared" si="394"/>
        <v>0.19199710215710428</v>
      </c>
      <c r="N194" s="5">
        <f t="shared" si="395"/>
        <v>0.27455585608465982</v>
      </c>
      <c r="O194" s="5">
        <f t="shared" si="396"/>
        <v>4.2292161677656114E-2</v>
      </c>
      <c r="P194" s="5">
        <f t="shared" si="397"/>
        <v>6.0477791199048399E-2</v>
      </c>
      <c r="Q194" s="5">
        <f t="shared" si="398"/>
        <v>0.19630743710053233</v>
      </c>
      <c r="R194" s="5">
        <f t="shared" si="399"/>
        <v>4.6579529567728466E-3</v>
      </c>
      <c r="S194" s="5">
        <f t="shared" si="400"/>
        <v>4.7625240006524223E-3</v>
      </c>
      <c r="T194" s="5">
        <f t="shared" si="401"/>
        <v>4.3241620707319725E-2</v>
      </c>
      <c r="U194" s="5">
        <f t="shared" si="402"/>
        <v>6.6608727281851875E-3</v>
      </c>
      <c r="V194" s="5">
        <f t="shared" si="403"/>
        <v>1.6668476812983451E-4</v>
      </c>
      <c r="W194" s="5">
        <f t="shared" si="404"/>
        <v>9.3573211684587279E-2</v>
      </c>
      <c r="X194" s="5">
        <f t="shared" si="405"/>
        <v>2.0611839203822448E-2</v>
      </c>
      <c r="Y194" s="5">
        <f t="shared" si="406"/>
        <v>2.2701364403109933E-3</v>
      </c>
      <c r="Z194" s="5">
        <f t="shared" si="407"/>
        <v>3.4201019585104595E-4</v>
      </c>
      <c r="AA194" s="5">
        <f t="shared" si="408"/>
        <v>4.8907458006699697E-4</v>
      </c>
      <c r="AB194" s="5">
        <f t="shared" si="409"/>
        <v>3.4968832474790382E-4</v>
      </c>
      <c r="AC194" s="5">
        <f t="shared" si="410"/>
        <v>3.2815360524195703E-6</v>
      </c>
      <c r="AD194" s="5">
        <f t="shared" si="411"/>
        <v>3.3452423177240058E-2</v>
      </c>
      <c r="AE194" s="5">
        <f t="shared" si="412"/>
        <v>7.3687325153665483E-3</v>
      </c>
      <c r="AF194" s="5">
        <f t="shared" si="413"/>
        <v>8.1157377741118252E-4</v>
      </c>
      <c r="AG194" s="5">
        <f t="shared" si="414"/>
        <v>5.9589804606416021E-5</v>
      </c>
      <c r="AH194" s="5">
        <f t="shared" si="415"/>
        <v>1.8834073972772274E-5</v>
      </c>
      <c r="AI194" s="5">
        <f t="shared" si="416"/>
        <v>2.6932725781064421E-5</v>
      </c>
      <c r="AJ194" s="5">
        <f t="shared" si="417"/>
        <v>1.9256898933461116E-5</v>
      </c>
      <c r="AK194" s="5">
        <f t="shared" si="418"/>
        <v>9.1791218249498199E-6</v>
      </c>
      <c r="AL194" s="5">
        <f t="shared" si="419"/>
        <v>4.1346468245752543E-8</v>
      </c>
      <c r="AM194" s="5">
        <f t="shared" si="420"/>
        <v>9.5673930286906822E-3</v>
      </c>
      <c r="AN194" s="5">
        <f t="shared" si="421"/>
        <v>2.1074574993948385E-3</v>
      </c>
      <c r="AO194" s="5">
        <f t="shared" si="422"/>
        <v>2.3211010033959882E-4</v>
      </c>
      <c r="AP194" s="5">
        <f t="shared" si="423"/>
        <v>1.7042684117435028E-5</v>
      </c>
      <c r="AQ194" s="5">
        <f t="shared" si="424"/>
        <v>9.3851931099199962E-7</v>
      </c>
      <c r="AR194" s="5">
        <f t="shared" si="425"/>
        <v>8.2973512887048255E-7</v>
      </c>
      <c r="AS194" s="5">
        <f t="shared" si="426"/>
        <v>1.186521234284793E-6</v>
      </c>
      <c r="AT194" s="5">
        <f t="shared" si="427"/>
        <v>8.4836268251362939E-7</v>
      </c>
      <c r="AU194" s="5">
        <f t="shared" si="428"/>
        <v>4.0438621199816427E-7</v>
      </c>
      <c r="AV194" s="5">
        <f t="shared" si="429"/>
        <v>1.4456807078934417E-7</v>
      </c>
      <c r="AW194" s="5">
        <f t="shared" si="430"/>
        <v>3.6177384468753904E-10</v>
      </c>
      <c r="AX194" s="5">
        <f t="shared" si="431"/>
        <v>2.2802286718379525E-3</v>
      </c>
      <c r="AY194" s="5">
        <f t="shared" si="432"/>
        <v>5.022773706891046E-4</v>
      </c>
      <c r="AZ194" s="5">
        <f t="shared" si="433"/>
        <v>5.5319573914271206E-5</v>
      </c>
      <c r="BA194" s="5">
        <f t="shared" si="434"/>
        <v>4.0618397146553601E-6</v>
      </c>
      <c r="BB194" s="5">
        <f t="shared" si="435"/>
        <v>2.236804357864272E-7</v>
      </c>
      <c r="BC194" s="5">
        <f t="shared" si="436"/>
        <v>9.8542415985710498E-9</v>
      </c>
      <c r="BD194" s="5">
        <f t="shared" si="437"/>
        <v>3.0461650918657536E-8</v>
      </c>
      <c r="BE194" s="5">
        <f t="shared" si="438"/>
        <v>4.3560160813680389E-8</v>
      </c>
      <c r="BF194" s="5">
        <f t="shared" si="439"/>
        <v>3.1145514981781566E-8</v>
      </c>
      <c r="BG194" s="5">
        <f t="shared" si="440"/>
        <v>1.4846028807982579E-8</v>
      </c>
      <c r="BH194" s="5">
        <f t="shared" si="441"/>
        <v>5.3074552988537878E-9</v>
      </c>
      <c r="BI194" s="5">
        <f t="shared" si="442"/>
        <v>1.5179322154721874E-9</v>
      </c>
      <c r="BJ194" s="8">
        <f t="shared" si="443"/>
        <v>0.68701948331854401</v>
      </c>
      <c r="BK194" s="8">
        <f t="shared" si="444"/>
        <v>0.2579097023781447</v>
      </c>
      <c r="BL194" s="8">
        <f t="shared" si="445"/>
        <v>5.4527493500012791E-2</v>
      </c>
      <c r="BM194" s="8">
        <f t="shared" si="446"/>
        <v>0.22900811120786313</v>
      </c>
      <c r="BN194" s="8">
        <f t="shared" si="447"/>
        <v>0.77028830117577385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1.80555555555556</v>
      </c>
      <c r="F195">
        <f>VLOOKUP(B195,home!$B$2:$E$405,3,FALSE)</f>
        <v>1.88</v>
      </c>
      <c r="G195">
        <f>VLOOKUP(C195,away!$B$2:$E$405,4,FALSE)</f>
        <v>1.1100000000000001</v>
      </c>
      <c r="H195">
        <f>VLOOKUP(A195,away!$A$2:$E$405,3,FALSE)</f>
        <v>1.2361111111111101</v>
      </c>
      <c r="I195">
        <f>VLOOKUP(C195,away!$B$2:$E$405,3,FALSE)</f>
        <v>0.83</v>
      </c>
      <c r="J195">
        <f>VLOOKUP(B195,home!$B$2:$E$405,4,FALSE)</f>
        <v>1.29</v>
      </c>
      <c r="K195" s="3">
        <f t="shared" si="392"/>
        <v>3.7678333333333431</v>
      </c>
      <c r="L195" s="3">
        <f t="shared" si="393"/>
        <v>1.3235041666666656</v>
      </c>
      <c r="M195" s="5">
        <f t="shared" si="394"/>
        <v>6.1497890411750297E-3</v>
      </c>
      <c r="N195" s="5">
        <f t="shared" si="395"/>
        <v>2.317138014230738E-2</v>
      </c>
      <c r="O195" s="5">
        <f t="shared" si="396"/>
        <v>8.1392714201161485E-3</v>
      </c>
      <c r="P195" s="5">
        <f t="shared" si="397"/>
        <v>3.0667418165761046E-2</v>
      </c>
      <c r="Q195" s="5">
        <f t="shared" si="398"/>
        <v>4.3652949239762012E-2</v>
      </c>
      <c r="R195" s="5">
        <f t="shared" si="399"/>
        <v>5.3861798190773177E-3</v>
      </c>
      <c r="S195" s="5">
        <f t="shared" si="400"/>
        <v>3.8232634105687668E-2</v>
      </c>
      <c r="T195" s="5">
        <f t="shared" si="401"/>
        <v>5.7774860206113471E-2</v>
      </c>
      <c r="U195" s="5">
        <f t="shared" si="402"/>
        <v>2.0294227861646873E-2</v>
      </c>
      <c r="V195" s="5">
        <f t="shared" si="403"/>
        <v>2.1184036103558134E-2</v>
      </c>
      <c r="W195" s="5">
        <f t="shared" si="404"/>
        <v>5.4825679081294598E-2</v>
      </c>
      <c r="X195" s="5">
        <f t="shared" si="405"/>
        <v>7.2562014704422834E-2</v>
      </c>
      <c r="Y195" s="5">
        <f t="shared" si="406"/>
        <v>4.8018064401515757E-2</v>
      </c>
      <c r="Z195" s="5">
        <f t="shared" si="407"/>
        <v>2.3762104776549127E-3</v>
      </c>
      <c r="AA195" s="5">
        <f t="shared" si="408"/>
        <v>8.9531650447241262E-3</v>
      </c>
      <c r="AB195" s="5">
        <f t="shared" si="409"/>
        <v>1.6867016847173233E-2</v>
      </c>
      <c r="AC195" s="5">
        <f t="shared" si="410"/>
        <v>6.6024591379953571E-3</v>
      </c>
      <c r="AD195" s="5">
        <f t="shared" si="411"/>
        <v>5.1643505291284586E-2</v>
      </c>
      <c r="AE195" s="5">
        <f t="shared" si="412"/>
        <v>6.8350394434287129E-2</v>
      </c>
      <c r="AF195" s="5">
        <f t="shared" si="413"/>
        <v>4.5231015913544559E-2</v>
      </c>
      <c r="AG195" s="5">
        <f t="shared" si="414"/>
        <v>1.9954479341380831E-2</v>
      </c>
      <c r="AH195" s="5">
        <f t="shared" si="415"/>
        <v>7.8623111701331611E-4</v>
      </c>
      <c r="AI195" s="5">
        <f t="shared" si="416"/>
        <v>2.9623878103866809E-3</v>
      </c>
      <c r="AJ195" s="5">
        <f t="shared" si="417"/>
        <v>5.5808917691176543E-3</v>
      </c>
      <c r="AK195" s="5">
        <f t="shared" si="418"/>
        <v>7.0092900124690653E-3</v>
      </c>
      <c r="AL195" s="5">
        <f t="shared" si="419"/>
        <v>1.3169907061954507E-3</v>
      </c>
      <c r="AM195" s="5">
        <f t="shared" si="420"/>
        <v>3.8916824137335777E-2</v>
      </c>
      <c r="AN195" s="5">
        <f t="shared" si="421"/>
        <v>5.1506578899197762E-2</v>
      </c>
      <c r="AO195" s="5">
        <f t="shared" si="422"/>
        <v>3.4084585891916812E-2</v>
      </c>
      <c r="AP195" s="5">
        <f t="shared" si="423"/>
        <v>1.5037030482353249E-2</v>
      </c>
      <c r="AQ195" s="5">
        <f t="shared" si="424"/>
        <v>4.9753931244220463E-3</v>
      </c>
      <c r="AR195" s="5">
        <f t="shared" si="425"/>
        <v>2.0811603186602197E-4</v>
      </c>
      <c r="AS195" s="5">
        <f t="shared" si="426"/>
        <v>7.8414652206586189E-4</v>
      </c>
      <c r="AT195" s="5">
        <f t="shared" si="427"/>
        <v>1.4772667020285818E-3</v>
      </c>
      <c r="AU195" s="5">
        <f t="shared" si="428"/>
        <v>1.8553649073755694E-3</v>
      </c>
      <c r="AV195" s="5">
        <f t="shared" si="429"/>
        <v>1.7476764358766502E-3</v>
      </c>
      <c r="AW195" s="5">
        <f t="shared" si="430"/>
        <v>1.8243039827554335E-4</v>
      </c>
      <c r="AX195" s="5">
        <f t="shared" si="431"/>
        <v>2.4438684535354232E-2</v>
      </c>
      <c r="AY195" s="5">
        <f t="shared" si="432"/>
        <v>3.2344700810393527E-2</v>
      </c>
      <c r="AZ195" s="5">
        <f t="shared" si="433"/>
        <v>2.1404173146071261E-2</v>
      </c>
      <c r="BA195" s="5">
        <f t="shared" si="434"/>
        <v>9.44283744762669E-3</v>
      </c>
      <c r="BB195" s="5">
        <f t="shared" si="435"/>
        <v>3.1244086767724861E-3</v>
      </c>
      <c r="BC195" s="5">
        <f t="shared" si="436"/>
        <v>8.2703358041557316E-4</v>
      </c>
      <c r="BD195" s="5">
        <f t="shared" si="437"/>
        <v>4.5907072554135368E-5</v>
      </c>
      <c r="BE195" s="5">
        <f t="shared" si="438"/>
        <v>1.7297019820522349E-4</v>
      </c>
      <c r="BF195" s="5">
        <f t="shared" si="439"/>
        <v>3.2586143923545805E-4</v>
      </c>
      <c r="BG195" s="5">
        <f t="shared" si="440"/>
        <v>4.0926386426644567E-4</v>
      </c>
      <c r="BH195" s="5">
        <f t="shared" si="441"/>
        <v>3.8550950747798175E-4</v>
      </c>
      <c r="BI195" s="5">
        <f t="shared" si="442"/>
        <v>2.9050711451849176E-4</v>
      </c>
      <c r="BJ195" s="8">
        <f t="shared" si="443"/>
        <v>0.72128659348777246</v>
      </c>
      <c r="BK195" s="8">
        <f t="shared" si="444"/>
        <v>0.13649802807076622</v>
      </c>
      <c r="BL195" s="8">
        <f t="shared" si="445"/>
        <v>8.3681251497194839E-2</v>
      </c>
      <c r="BM195" s="8">
        <f t="shared" si="446"/>
        <v>0.79451282529307155</v>
      </c>
      <c r="BN195" s="8">
        <f t="shared" si="447"/>
        <v>0.11716698782819893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1.43333333333333</v>
      </c>
      <c r="F196">
        <f>VLOOKUP(B196,home!$B$2:$E$405,3,FALSE)</f>
        <v>0.42</v>
      </c>
      <c r="G196">
        <f>VLOOKUP(C196,away!$B$2:$E$405,4,FALSE)</f>
        <v>0.56000000000000005</v>
      </c>
      <c r="H196">
        <f>VLOOKUP(A196,away!$A$2:$E$405,3,FALSE)</f>
        <v>1.3888888888888899</v>
      </c>
      <c r="I196">
        <f>VLOOKUP(C196,away!$B$2:$E$405,3,FALSE)</f>
        <v>0.98</v>
      </c>
      <c r="J196">
        <f>VLOOKUP(B196,home!$B$2:$E$405,4,FALSE)</f>
        <v>1.58</v>
      </c>
      <c r="K196" s="3">
        <f t="shared" si="392"/>
        <v>0.3371199999999992</v>
      </c>
      <c r="L196" s="3">
        <f t="shared" si="393"/>
        <v>2.1505555555555573</v>
      </c>
      <c r="M196" s="5">
        <f t="shared" si="394"/>
        <v>8.3102910343028386E-2</v>
      </c>
      <c r="N196" s="5">
        <f t="shared" si="395"/>
        <v>2.801565313484166E-2</v>
      </c>
      <c r="O196" s="5">
        <f t="shared" si="396"/>
        <v>0.17871742552103503</v>
      </c>
      <c r="P196" s="5">
        <f t="shared" si="397"/>
        <v>6.0249218491651185E-2</v>
      </c>
      <c r="Q196" s="5">
        <f t="shared" si="398"/>
        <v>4.722318492408898E-3</v>
      </c>
      <c r="R196" s="5">
        <f t="shared" si="399"/>
        <v>0.19217087616442427</v>
      </c>
      <c r="S196" s="5">
        <f t="shared" si="400"/>
        <v>1.0920099891421094E-2</v>
      </c>
      <c r="T196" s="5">
        <f t="shared" si="401"/>
        <v>1.0155608268952697E-2</v>
      </c>
      <c r="U196" s="5">
        <f t="shared" si="402"/>
        <v>6.4784645772550553E-2</v>
      </c>
      <c r="V196" s="5">
        <f t="shared" si="403"/>
        <v>8.7966899727514995E-4</v>
      </c>
      <c r="W196" s="5">
        <f t="shared" si="404"/>
        <v>5.3066267005362803E-4</v>
      </c>
      <c r="X196" s="5">
        <f t="shared" si="405"/>
        <v>1.1412195532097753E-3</v>
      </c>
      <c r="Y196" s="5">
        <f t="shared" si="406"/>
        <v>1.2271280251319569E-3</v>
      </c>
      <c r="Z196" s="5">
        <f t="shared" si="407"/>
        <v>0.13775804845046055</v>
      </c>
      <c r="AA196" s="5">
        <f t="shared" si="408"/>
        <v>4.644099329361915E-2</v>
      </c>
      <c r="AB196" s="5">
        <f t="shared" si="409"/>
        <v>7.8280938295724242E-3</v>
      </c>
      <c r="AC196" s="5">
        <f t="shared" si="410"/>
        <v>3.9859742425380944E-5</v>
      </c>
      <c r="AD196" s="5">
        <f t="shared" si="411"/>
        <v>4.4724249832119647E-5</v>
      </c>
      <c r="AE196" s="5">
        <f t="shared" si="412"/>
        <v>9.6181983944519577E-5</v>
      </c>
      <c r="AF196" s="5">
        <f t="shared" si="413"/>
        <v>1.0342234995812104E-4</v>
      </c>
      <c r="AG196" s="5">
        <f t="shared" si="414"/>
        <v>7.4138503090349423E-5</v>
      </c>
      <c r="AH196" s="5">
        <f t="shared" si="415"/>
        <v>7.4064084104407388E-2</v>
      </c>
      <c r="AI196" s="5">
        <f t="shared" si="416"/>
        <v>2.4968484033277758E-2</v>
      </c>
      <c r="AJ196" s="5">
        <f t="shared" si="417"/>
        <v>4.2086876686492879E-3</v>
      </c>
      <c r="AK196" s="5">
        <f t="shared" si="418"/>
        <v>4.7294426228501493E-4</v>
      </c>
      <c r="AL196" s="5">
        <f t="shared" si="419"/>
        <v>1.1559250189890286E-6</v>
      </c>
      <c r="AM196" s="5">
        <f t="shared" si="420"/>
        <v>3.0154878206808282E-6</v>
      </c>
      <c r="AN196" s="5">
        <f t="shared" si="421"/>
        <v>6.4849740854752732E-6</v>
      </c>
      <c r="AO196" s="5">
        <f t="shared" si="422"/>
        <v>6.9731485235763366E-6</v>
      </c>
      <c r="AP196" s="5">
        <f t="shared" si="423"/>
        <v>4.9987144323637074E-6</v>
      </c>
      <c r="AQ196" s="5">
        <f t="shared" si="424"/>
        <v>2.6875032732888785E-6</v>
      </c>
      <c r="AR196" s="5">
        <f t="shared" si="425"/>
        <v>3.1855785507573474E-2</v>
      </c>
      <c r="AS196" s="5">
        <f t="shared" si="426"/>
        <v>1.0739222410313142E-2</v>
      </c>
      <c r="AT196" s="5">
        <f t="shared" si="427"/>
        <v>1.8102033294823787E-3</v>
      </c>
      <c r="AU196" s="5">
        <f t="shared" si="428"/>
        <v>2.034185821450327E-4</v>
      </c>
      <c r="AV196" s="5">
        <f t="shared" si="429"/>
        <v>1.7144118103183307E-5</v>
      </c>
      <c r="AW196" s="5">
        <f t="shared" si="430"/>
        <v>2.3278894252106779E-8</v>
      </c>
      <c r="AX196" s="5">
        <f t="shared" si="431"/>
        <v>1.6943020901798642E-7</v>
      </c>
      <c r="AY196" s="5">
        <f t="shared" si="432"/>
        <v>3.6436907728256989E-7</v>
      </c>
      <c r="AZ196" s="5">
        <f t="shared" si="433"/>
        <v>3.9179797171134155E-7</v>
      </c>
      <c r="BA196" s="5">
        <f t="shared" si="434"/>
        <v>2.8086110157307492E-7</v>
      </c>
      <c r="BB196" s="5">
        <f t="shared" si="435"/>
        <v>1.5100185058185745E-7</v>
      </c>
      <c r="BC196" s="5">
        <f t="shared" si="436"/>
        <v>6.494757373359674E-8</v>
      </c>
      <c r="BD196" s="5">
        <f t="shared" si="437"/>
        <v>1.1417939416649724E-2</v>
      </c>
      <c r="BE196" s="5">
        <f t="shared" si="438"/>
        <v>3.8492157361409455E-3</v>
      </c>
      <c r="BF196" s="5">
        <f t="shared" si="439"/>
        <v>6.4882380448391609E-4</v>
      </c>
      <c r="BG196" s="5">
        <f t="shared" si="440"/>
        <v>7.2910493655872438E-5</v>
      </c>
      <c r="BH196" s="5">
        <f t="shared" si="441"/>
        <v>6.1448964053169112E-6</v>
      </c>
      <c r="BI196" s="5">
        <f t="shared" si="442"/>
        <v>4.1431349523208648E-7</v>
      </c>
      <c r="BJ196" s="8">
        <f t="shared" si="443"/>
        <v>4.6136639467343012E-2</v>
      </c>
      <c r="BK196" s="8">
        <f t="shared" si="444"/>
        <v>0.15519327775989744</v>
      </c>
      <c r="BL196" s="8">
        <f t="shared" si="445"/>
        <v>0.65427745725826891</v>
      </c>
      <c r="BM196" s="8">
        <f t="shared" si="446"/>
        <v>0.44638667969839774</v>
      </c>
      <c r="BN196" s="8">
        <f t="shared" si="447"/>
        <v>0.54697840214738946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1.43333333333333</v>
      </c>
      <c r="F197">
        <f>VLOOKUP(B197,home!$B$2:$E$405,3,FALSE)</f>
        <v>0.7</v>
      </c>
      <c r="G197">
        <f>VLOOKUP(C197,away!$B$2:$E$405,4,FALSE)</f>
        <v>0.81</v>
      </c>
      <c r="H197">
        <f>VLOOKUP(A197,away!$A$2:$E$405,3,FALSE)</f>
        <v>1.3888888888888899</v>
      </c>
      <c r="I197">
        <f>VLOOKUP(C197,away!$B$2:$E$405,3,FALSE)</f>
        <v>0.81</v>
      </c>
      <c r="J197">
        <f>VLOOKUP(B197,home!$B$2:$E$405,4,FALSE)</f>
        <v>0.14000000000000001</v>
      </c>
      <c r="K197" s="3">
        <f t="shared" si="392"/>
        <v>0.81269999999999809</v>
      </c>
      <c r="L197" s="3">
        <f t="shared" si="393"/>
        <v>0.15750000000000014</v>
      </c>
      <c r="M197" s="5">
        <f t="shared" si="394"/>
        <v>0.37900722907693418</v>
      </c>
      <c r="N197" s="5">
        <f t="shared" si="395"/>
        <v>0.30801917507082366</v>
      </c>
      <c r="O197" s="5">
        <f t="shared" si="396"/>
        <v>5.9693638579617181E-2</v>
      </c>
      <c r="P197" s="5">
        <f t="shared" si="397"/>
        <v>4.851302007365476E-2</v>
      </c>
      <c r="Q197" s="5">
        <f t="shared" si="398"/>
        <v>0.12516359179002889</v>
      </c>
      <c r="R197" s="5">
        <f t="shared" si="399"/>
        <v>4.700874038144856E-3</v>
      </c>
      <c r="S197" s="5">
        <f t="shared" si="400"/>
        <v>1.5524196744207046E-3</v>
      </c>
      <c r="T197" s="5">
        <f t="shared" si="401"/>
        <v>1.9713265706929568E-2</v>
      </c>
      <c r="U197" s="5">
        <f t="shared" si="402"/>
        <v>3.8204003308003154E-3</v>
      </c>
      <c r="V197" s="5">
        <f t="shared" si="403"/>
        <v>2.2078900714529831E-5</v>
      </c>
      <c r="W197" s="5">
        <f t="shared" si="404"/>
        <v>3.3906817015918751E-2</v>
      </c>
      <c r="X197" s="5">
        <f t="shared" si="405"/>
        <v>5.3403236800072078E-3</v>
      </c>
      <c r="Y197" s="5">
        <f t="shared" si="406"/>
        <v>4.2055048980056789E-4</v>
      </c>
      <c r="Z197" s="5">
        <f t="shared" si="407"/>
        <v>2.4679588700260511E-4</v>
      </c>
      <c r="AA197" s="5">
        <f t="shared" si="408"/>
        <v>2.0057101736701671E-4</v>
      </c>
      <c r="AB197" s="5">
        <f t="shared" si="409"/>
        <v>8.1502032907087056E-5</v>
      </c>
      <c r="AC197" s="5">
        <f t="shared" si="410"/>
        <v>1.7663155069906201E-7</v>
      </c>
      <c r="AD197" s="5">
        <f t="shared" si="411"/>
        <v>6.8890175472092752E-3</v>
      </c>
      <c r="AE197" s="5">
        <f t="shared" si="412"/>
        <v>1.0850202636854616E-3</v>
      </c>
      <c r="AF197" s="5">
        <f t="shared" si="413"/>
        <v>8.5445345765230174E-5</v>
      </c>
      <c r="AG197" s="5">
        <f t="shared" si="414"/>
        <v>4.4858806526745874E-6</v>
      </c>
      <c r="AH197" s="5">
        <f t="shared" si="415"/>
        <v>9.7175880507275856E-6</v>
      </c>
      <c r="AI197" s="5">
        <f t="shared" si="416"/>
        <v>7.8974838088262882E-6</v>
      </c>
      <c r="AJ197" s="5">
        <f t="shared" si="417"/>
        <v>3.2091425457165551E-6</v>
      </c>
      <c r="AK197" s="5">
        <f t="shared" si="418"/>
        <v>8.6935671563461275E-7</v>
      </c>
      <c r="AL197" s="5">
        <f t="shared" si="419"/>
        <v>9.0435530589470382E-10</v>
      </c>
      <c r="AM197" s="5">
        <f t="shared" si="420"/>
        <v>1.1197409121233932E-3</v>
      </c>
      <c r="AN197" s="5">
        <f t="shared" si="421"/>
        <v>1.7635919365943458E-4</v>
      </c>
      <c r="AO197" s="5">
        <f t="shared" si="422"/>
        <v>1.3888286500680483E-5</v>
      </c>
      <c r="AP197" s="5">
        <f t="shared" si="423"/>
        <v>7.2913504128572591E-7</v>
      </c>
      <c r="AQ197" s="5">
        <f t="shared" si="424"/>
        <v>2.870969225062548E-8</v>
      </c>
      <c r="AR197" s="5">
        <f t="shared" si="425"/>
        <v>3.0610402359791934E-7</v>
      </c>
      <c r="AS197" s="5">
        <f t="shared" si="426"/>
        <v>2.4877073997802845E-7</v>
      </c>
      <c r="AT197" s="5">
        <f t="shared" si="427"/>
        <v>1.0108799019007163E-7</v>
      </c>
      <c r="AU197" s="5">
        <f t="shared" si="428"/>
        <v>2.7384736542490339E-8</v>
      </c>
      <c r="AV197" s="5">
        <f t="shared" si="429"/>
        <v>5.563893847020461E-9</v>
      </c>
      <c r="AW197" s="5">
        <f t="shared" si="430"/>
        <v>3.2154918123152288E-12</v>
      </c>
      <c r="AX197" s="5">
        <f t="shared" si="431"/>
        <v>1.5166890654711321E-4</v>
      </c>
      <c r="AY197" s="5">
        <f t="shared" si="432"/>
        <v>2.3887852781170349E-5</v>
      </c>
      <c r="AZ197" s="5">
        <f t="shared" si="433"/>
        <v>1.8811684065171664E-6</v>
      </c>
      <c r="BA197" s="5">
        <f t="shared" si="434"/>
        <v>9.8761341342151309E-8</v>
      </c>
      <c r="BB197" s="5">
        <f t="shared" si="435"/>
        <v>3.8887278153472107E-9</v>
      </c>
      <c r="BC197" s="5">
        <f t="shared" si="436"/>
        <v>1.224949261834373E-10</v>
      </c>
      <c r="BD197" s="5">
        <f t="shared" si="437"/>
        <v>8.0352306194453812E-9</v>
      </c>
      <c r="BE197" s="5">
        <f t="shared" si="438"/>
        <v>6.5302319244232453E-9</v>
      </c>
      <c r="BF197" s="5">
        <f t="shared" si="439"/>
        <v>2.6535597424893795E-9</v>
      </c>
      <c r="BG197" s="5">
        <f t="shared" si="440"/>
        <v>7.1884933424037129E-10</v>
      </c>
      <c r="BH197" s="5">
        <f t="shared" si="441"/>
        <v>1.4605221348428706E-10</v>
      </c>
      <c r="BI197" s="5">
        <f t="shared" si="442"/>
        <v>2.3739326779735971E-11</v>
      </c>
      <c r="BJ197" s="8">
        <f t="shared" si="443"/>
        <v>0.50211597972813726</v>
      </c>
      <c r="BK197" s="8">
        <f t="shared" si="444"/>
        <v>0.42911881311441141</v>
      </c>
      <c r="BL197" s="8">
        <f t="shared" si="445"/>
        <v>6.8519386589004708E-2</v>
      </c>
      <c r="BM197" s="8">
        <f t="shared" si="446"/>
        <v>7.487955883978667E-2</v>
      </c>
      <c r="BN197" s="8">
        <f t="shared" si="447"/>
        <v>0.92509752862920358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1.43333333333333</v>
      </c>
      <c r="F198">
        <f>VLOOKUP(B198,home!$B$2:$E$405,3,FALSE)</f>
        <v>0.28000000000000003</v>
      </c>
      <c r="G198" t="e">
        <f>VLOOKUP(C198,away!$B$2:$E$405,4,FALSE)</f>
        <v>#N/A</v>
      </c>
      <c r="H198">
        <f>VLOOKUP(A198,away!$A$2:$E$405,3,FALSE)</f>
        <v>1.3888888888888899</v>
      </c>
      <c r="I198" t="e">
        <f>VLOOKUP(C198,away!$B$2:$E$405,3,FALSE)</f>
        <v>#N/A</v>
      </c>
      <c r="J198">
        <f>VLOOKUP(B198,home!$B$2:$E$405,4,FALSE)</f>
        <v>1.87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1.43333333333333</v>
      </c>
      <c r="F199">
        <f>VLOOKUP(B199,home!$B$2:$E$405,3,FALSE)</f>
        <v>1.1200000000000001</v>
      </c>
      <c r="G199">
        <f>VLOOKUP(C199,away!$B$2:$E$405,4,FALSE)</f>
        <v>0.98</v>
      </c>
      <c r="H199">
        <f>VLOOKUP(A199,away!$A$2:$E$405,3,FALSE)</f>
        <v>1.3888888888888899</v>
      </c>
      <c r="I199">
        <f>VLOOKUP(C199,away!$B$2:$E$405,3,FALSE)</f>
        <v>0.56000000000000005</v>
      </c>
      <c r="J199">
        <f>VLOOKUP(B199,home!$B$2:$E$405,4,FALSE)</f>
        <v>0.57999999999999996</v>
      </c>
      <c r="K199" s="3">
        <f t="shared" si="392"/>
        <v>1.573226666666663</v>
      </c>
      <c r="L199" s="3">
        <f t="shared" si="393"/>
        <v>0.45111111111111146</v>
      </c>
      <c r="M199" s="5">
        <f t="shared" si="394"/>
        <v>0.13208128139255185</v>
      </c>
      <c r="N199" s="5">
        <f t="shared" si="395"/>
        <v>0.20779379405426587</v>
      </c>
      <c r="O199" s="5">
        <f t="shared" si="396"/>
        <v>5.9583333605973426E-2</v>
      </c>
      <c r="P199" s="5">
        <f t="shared" si="397"/>
        <v>9.3738089317813328E-2</v>
      </c>
      <c r="Q199" s="5">
        <f t="shared" si="398"/>
        <v>0.16345336898700594</v>
      </c>
      <c r="R199" s="5">
        <f t="shared" si="399"/>
        <v>1.3439351913347348E-2</v>
      </c>
      <c r="S199" s="5">
        <f t="shared" si="400"/>
        <v>1.6631481191569226E-2</v>
      </c>
      <c r="T199" s="5">
        <f t="shared" si="401"/>
        <v>7.3735630898582719E-2</v>
      </c>
      <c r="U199" s="5">
        <f t="shared" si="402"/>
        <v>2.1143146812795686E-2</v>
      </c>
      <c r="V199" s="5">
        <f t="shared" si="403"/>
        <v>1.3114847438268097E-3</v>
      </c>
      <c r="W199" s="5">
        <f t="shared" si="404"/>
        <v>8.5716399615621136E-2</v>
      </c>
      <c r="X199" s="5">
        <f t="shared" si="405"/>
        <v>3.8667620271046886E-2</v>
      </c>
      <c r="Y199" s="5">
        <f t="shared" si="406"/>
        <v>8.7216965722472489E-3</v>
      </c>
      <c r="Z199" s="5">
        <f t="shared" si="407"/>
        <v>2.0208803247477886E-3</v>
      </c>
      <c r="AA199" s="5">
        <f t="shared" si="408"/>
        <v>3.1793028170352066E-3</v>
      </c>
      <c r="AB199" s="5">
        <f t="shared" si="409"/>
        <v>2.5008819865841156E-3</v>
      </c>
      <c r="AC199" s="5">
        <f t="shared" si="410"/>
        <v>5.8172547597043297E-5</v>
      </c>
      <c r="AD199" s="5">
        <f t="shared" si="411"/>
        <v>3.3712831411487829E-2</v>
      </c>
      <c r="AE199" s="5">
        <f t="shared" si="412"/>
        <v>1.5208232836737849E-2</v>
      </c>
      <c r="AF199" s="5">
        <f t="shared" si="413"/>
        <v>3.4303014065086507E-3</v>
      </c>
      <c r="AG199" s="5">
        <f t="shared" si="414"/>
        <v>5.1581569297870879E-4</v>
      </c>
      <c r="AH199" s="5">
        <f t="shared" si="415"/>
        <v>2.2791039217988962E-4</v>
      </c>
      <c r="AI199" s="5">
        <f t="shared" si="416"/>
        <v>3.5855470658785959E-4</v>
      </c>
      <c r="AJ199" s="5">
        <f t="shared" si="417"/>
        <v>2.8204391293143097E-4</v>
      </c>
      <c r="AK199" s="5">
        <f t="shared" si="418"/>
        <v>1.4790633499824586E-4</v>
      </c>
      <c r="AL199" s="5">
        <f t="shared" si="419"/>
        <v>1.651402350130103E-6</v>
      </c>
      <c r="AM199" s="5">
        <f t="shared" si="420"/>
        <v>1.0607585077078024E-2</v>
      </c>
      <c r="AN199" s="5">
        <f t="shared" si="421"/>
        <v>4.7851994903263112E-3</v>
      </c>
      <c r="AO199" s="5">
        <f t="shared" si="422"/>
        <v>1.0793283294847132E-3</v>
      </c>
      <c r="AP199" s="5">
        <f t="shared" si="423"/>
        <v>1.6229900065584961E-4</v>
      </c>
      <c r="AQ199" s="5">
        <f t="shared" si="424"/>
        <v>1.830372062952083E-5</v>
      </c>
      <c r="AR199" s="5">
        <f t="shared" si="425"/>
        <v>2.0562582050007835E-5</v>
      </c>
      <c r="AS199" s="5">
        <f t="shared" si="426"/>
        <v>3.2349602416593583E-5</v>
      </c>
      <c r="AT199" s="5">
        <f t="shared" si="427"/>
        <v>2.5446628588924683E-5</v>
      </c>
      <c r="AU199" s="5">
        <f t="shared" si="428"/>
        <v>1.3344438224286194E-5</v>
      </c>
      <c r="AV199" s="5">
        <f t="shared" si="429"/>
        <v>5.2484565165332446E-6</v>
      </c>
      <c r="AW199" s="5">
        <f t="shared" si="430"/>
        <v>3.2555563800493695E-8</v>
      </c>
      <c r="AX199" s="5">
        <f t="shared" si="431"/>
        <v>2.7813559520324183E-3</v>
      </c>
      <c r="AY199" s="5">
        <f t="shared" si="432"/>
        <v>1.2547005739168473E-3</v>
      </c>
      <c r="AZ199" s="5">
        <f t="shared" si="433"/>
        <v>2.8300468500568906E-4</v>
      </c>
      <c r="BA199" s="5">
        <f t="shared" si="434"/>
        <v>4.2555519300855506E-5</v>
      </c>
      <c r="BB199" s="5">
        <f t="shared" si="435"/>
        <v>4.7993168989298186E-6</v>
      </c>
      <c r="BC199" s="5">
        <f t="shared" si="436"/>
        <v>4.3300503577011291E-7</v>
      </c>
      <c r="BD199" s="5">
        <f t="shared" si="437"/>
        <v>1.5460015393154051E-6</v>
      </c>
      <c r="BE199" s="5">
        <f t="shared" si="438"/>
        <v>2.4322108483587042E-6</v>
      </c>
      <c r="BF199" s="5">
        <f t="shared" si="439"/>
        <v>1.913209482796931E-6</v>
      </c>
      <c r="BG199" s="5">
        <f t="shared" si="440"/>
        <v>1.0033040590852219E-6</v>
      </c>
      <c r="BH199" s="5">
        <f t="shared" si="441"/>
        <v>3.9460617513194418E-7</v>
      </c>
      <c r="BI199" s="5">
        <f t="shared" si="442"/>
        <v>1.241609915097819E-7</v>
      </c>
      <c r="BJ199" s="8">
        <f t="shared" si="443"/>
        <v>0.65197525641684784</v>
      </c>
      <c r="BK199" s="8">
        <f t="shared" si="444"/>
        <v>0.24507686116962524</v>
      </c>
      <c r="BL199" s="8">
        <f t="shared" si="445"/>
        <v>0.10096679768332575</v>
      </c>
      <c r="BM199" s="8">
        <f t="shared" si="446"/>
        <v>0.32869590830523576</v>
      </c>
      <c r="BN199" s="8">
        <f t="shared" si="447"/>
        <v>0.67008921927095777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1.46835443037975</v>
      </c>
      <c r="F200">
        <f>VLOOKUP(B200,home!$B$2:$E$405,3,FALSE)</f>
        <v>1.7</v>
      </c>
      <c r="G200">
        <f>VLOOKUP(C200,away!$B$2:$E$405,4,FALSE)</f>
        <v>1.36</v>
      </c>
      <c r="H200">
        <f>VLOOKUP(A200,away!$A$2:$E$405,3,FALSE)</f>
        <v>1.16455696202532</v>
      </c>
      <c r="I200">
        <f>VLOOKUP(C200,away!$B$2:$E$405,3,FALSE)</f>
        <v>0.51</v>
      </c>
      <c r="J200">
        <f>VLOOKUP(B200,home!$B$2:$E$405,4,FALSE)</f>
        <v>0.86</v>
      </c>
      <c r="K200" s="3">
        <f t="shared" si="392"/>
        <v>3.3948354430379823</v>
      </c>
      <c r="L200" s="3">
        <f t="shared" si="393"/>
        <v>0.51077468354430533</v>
      </c>
      <c r="M200" s="5">
        <f t="shared" si="394"/>
        <v>2.0128669707578414E-2</v>
      </c>
      <c r="N200" s="5">
        <f t="shared" si="395"/>
        <v>6.8333521344492179E-2</v>
      </c>
      <c r="O200" s="5">
        <f t="shared" si="396"/>
        <v>1.0281214900056209E-2</v>
      </c>
      <c r="P200" s="5">
        <f t="shared" si="397"/>
        <v>3.4903032740201026E-2</v>
      </c>
      <c r="Q200" s="5">
        <f t="shared" si="398"/>
        <v>0.11599053010393728</v>
      </c>
      <c r="R200" s="5">
        <f t="shared" si="399"/>
        <v>2.6256921435136027E-3</v>
      </c>
      <c r="S200" s="5">
        <f t="shared" si="400"/>
        <v>1.5130429782014928E-2</v>
      </c>
      <c r="T200" s="5">
        <f t="shared" si="401"/>
        <v>5.9245026307974777E-2</v>
      </c>
      <c r="U200" s="5">
        <f t="shared" si="402"/>
        <v>8.9137927513063507E-3</v>
      </c>
      <c r="V200" s="5">
        <f t="shared" si="403"/>
        <v>2.9151227451909428E-3</v>
      </c>
      <c r="W200" s="5">
        <f t="shared" si="404"/>
        <v>0.13125625421787013</v>
      </c>
      <c r="X200" s="5">
        <f t="shared" si="405"/>
        <v>6.7042371711343487E-2</v>
      </c>
      <c r="Y200" s="5">
        <f t="shared" si="406"/>
        <v>1.7121773097460578E-2</v>
      </c>
      <c r="Z200" s="5">
        <f t="shared" si="407"/>
        <v>4.4704569122930987E-4</v>
      </c>
      <c r="AA200" s="5">
        <f t="shared" si="408"/>
        <v>1.5176465572426751E-3</v>
      </c>
      <c r="AB200" s="5">
        <f t="shared" si="409"/>
        <v>2.5760801612660033E-3</v>
      </c>
      <c r="AC200" s="5">
        <f t="shared" si="410"/>
        <v>3.1592569856590146E-4</v>
      </c>
      <c r="AD200" s="5">
        <f t="shared" si="411"/>
        <v>0.1113983459848073</v>
      </c>
      <c r="AE200" s="5">
        <f t="shared" si="412"/>
        <v>5.6899454917748976E-2</v>
      </c>
      <c r="AF200" s="5">
        <f t="shared" si="413"/>
        <v>1.4531400539728347E-2</v>
      </c>
      <c r="AG200" s="5">
        <f t="shared" si="414"/>
        <v>2.4740905040450986E-3</v>
      </c>
      <c r="AH200" s="5">
        <f t="shared" si="415"/>
        <v>5.7084905366873978E-5</v>
      </c>
      <c r="AI200" s="5">
        <f t="shared" si="416"/>
        <v>1.9379386000193291E-4</v>
      </c>
      <c r="AJ200" s="5">
        <f t="shared" si="417"/>
        <v>3.2894913228885135E-4</v>
      </c>
      <c r="AK200" s="5">
        <f t="shared" si="418"/>
        <v>3.7224272441692755E-4</v>
      </c>
      <c r="AL200" s="5">
        <f t="shared" si="419"/>
        <v>2.1912555893080163E-5</v>
      </c>
      <c r="AM200" s="5">
        <f t="shared" si="420"/>
        <v>7.5635810649006333E-2</v>
      </c>
      <c r="AN200" s="5">
        <f t="shared" si="421"/>
        <v>3.86328572488632E-2</v>
      </c>
      <c r="AO200" s="5">
        <f t="shared" si="422"/>
        <v>9.86634271785021E-3</v>
      </c>
      <c r="AP200" s="5">
        <f t="shared" si="423"/>
        <v>1.6798260264832012E-3</v>
      </c>
      <c r="AQ200" s="5">
        <f t="shared" si="424"/>
        <v>2.1450315177161118E-4</v>
      </c>
      <c r="AR200" s="5">
        <f t="shared" si="425"/>
        <v>5.8315048947843357E-6</v>
      </c>
      <c r="AS200" s="5">
        <f t="shared" si="426"/>
        <v>1.9796999503063341E-5</v>
      </c>
      <c r="AT200" s="5">
        <f t="shared" si="427"/>
        <v>3.3603777789402379E-5</v>
      </c>
      <c r="AU200" s="5">
        <f t="shared" si="428"/>
        <v>3.8026431953145248E-5</v>
      </c>
      <c r="AV200" s="5">
        <f t="shared" si="429"/>
        <v>3.2273369741702385E-5</v>
      </c>
      <c r="AW200" s="5">
        <f t="shared" si="430"/>
        <v>1.0554523402421015E-6</v>
      </c>
      <c r="AX200" s="5">
        <f t="shared" si="431"/>
        <v>4.2795188459026044E-2</v>
      </c>
      <c r="AY200" s="5">
        <f t="shared" si="432"/>
        <v>2.1858698842377931E-2</v>
      </c>
      <c r="AZ200" s="5">
        <f t="shared" si="433"/>
        <v>5.5824349919529294E-3</v>
      </c>
      <c r="BA200" s="5">
        <f t="shared" si="434"/>
        <v>9.5045548880713833E-4</v>
      </c>
      <c r="BB200" s="5">
        <f t="shared" si="435"/>
        <v>1.213671503796035E-4</v>
      </c>
      <c r="BC200" s="5">
        <f t="shared" si="436"/>
        <v>1.2398253565563221E-5</v>
      </c>
      <c r="BD200" s="5">
        <f t="shared" si="437"/>
        <v>4.9643084453675609E-7</v>
      </c>
      <c r="BE200" s="5">
        <f t="shared" si="438"/>
        <v>1.685301026050658E-6</v>
      </c>
      <c r="BF200" s="5">
        <f t="shared" si="439"/>
        <v>2.8606598277125263E-6</v>
      </c>
      <c r="BG200" s="5">
        <f t="shared" si="440"/>
        <v>3.2371564578644708E-6</v>
      </c>
      <c r="BH200" s="5">
        <f t="shared" si="441"/>
        <v>2.7474033694543993E-6</v>
      </c>
      <c r="BI200" s="5">
        <f t="shared" si="442"/>
        <v>1.8653964669891537E-6</v>
      </c>
      <c r="BJ200" s="8">
        <f t="shared" si="443"/>
        <v>0.84164265170949204</v>
      </c>
      <c r="BK200" s="8">
        <f t="shared" si="444"/>
        <v>9.5273792071822225E-2</v>
      </c>
      <c r="BL200" s="8">
        <f t="shared" si="445"/>
        <v>2.7008921567334129E-2</v>
      </c>
      <c r="BM200" s="8">
        <f t="shared" si="446"/>
        <v>0.69025210671006121</v>
      </c>
      <c r="BN200" s="8">
        <f t="shared" si="447"/>
        <v>0.25226266093977873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1.46835443037975</v>
      </c>
      <c r="F201">
        <f>VLOOKUP(B201,home!$B$2:$E$405,3,FALSE)</f>
        <v>0.34</v>
      </c>
      <c r="G201">
        <f>VLOOKUP(C201,away!$B$2:$E$405,4,FALSE)</f>
        <v>0.34</v>
      </c>
      <c r="H201">
        <f>VLOOKUP(A201,away!$A$2:$E$405,3,FALSE)</f>
        <v>1.16455696202532</v>
      </c>
      <c r="I201">
        <f>VLOOKUP(C201,away!$B$2:$E$405,3,FALSE)</f>
        <v>0.68</v>
      </c>
      <c r="J201">
        <f>VLOOKUP(B201,home!$B$2:$E$405,4,FALSE)</f>
        <v>0.86</v>
      </c>
      <c r="K201" s="3">
        <f t="shared" si="392"/>
        <v>0.16974177215189912</v>
      </c>
      <c r="L201" s="3">
        <f t="shared" si="393"/>
        <v>0.68103291139240718</v>
      </c>
      <c r="M201" s="5">
        <f t="shared" si="394"/>
        <v>0.42708394885448636</v>
      </c>
      <c r="N201" s="5">
        <f t="shared" si="395"/>
        <v>7.2493986336191543E-2</v>
      </c>
      <c r="O201" s="5">
        <f t="shared" si="396"/>
        <v>0.29085822509733678</v>
      </c>
      <c r="P201" s="5">
        <f t="shared" si="397"/>
        <v>4.9370790572977913E-2</v>
      </c>
      <c r="Q201" s="5">
        <f t="shared" si="398"/>
        <v>6.152628855530356E-3</v>
      </c>
      <c r="R201" s="5">
        <f t="shared" si="399"/>
        <v>9.9042011920233666E-2</v>
      </c>
      <c r="S201" s="5">
        <f t="shared" si="400"/>
        <v>1.4268125554346971E-3</v>
      </c>
      <c r="T201" s="5">
        <f t="shared" si="401"/>
        <v>4.1901427421987729E-3</v>
      </c>
      <c r="U201" s="5">
        <f t="shared" si="402"/>
        <v>1.6811566620829978E-2</v>
      </c>
      <c r="V201" s="5">
        <f t="shared" si="403"/>
        <v>1.8326572315505849E-5</v>
      </c>
      <c r="W201" s="5">
        <f t="shared" si="404"/>
        <v>3.4811937511021132E-4</v>
      </c>
      <c r="X201" s="5">
        <f t="shared" si="405"/>
        <v>2.3708075154341268E-4</v>
      </c>
      <c r="Y201" s="5">
        <f t="shared" si="406"/>
        <v>8.0729897229355122E-5</v>
      </c>
      <c r="Z201" s="5">
        <f t="shared" si="407"/>
        <v>2.2483623242732745E-2</v>
      </c>
      <c r="AA201" s="5">
        <f t="shared" si="408"/>
        <v>3.8164100536170844E-3</v>
      </c>
      <c r="AB201" s="5">
        <f t="shared" si="409"/>
        <v>3.2390210287964408E-4</v>
      </c>
      <c r="AC201" s="5">
        <f t="shared" si="410"/>
        <v>1.324091794681406E-7</v>
      </c>
      <c r="AD201" s="5">
        <f t="shared" si="411"/>
        <v>1.477259991290474E-5</v>
      </c>
      <c r="AE201" s="5">
        <f t="shared" si="412"/>
        <v>1.0060626727520735E-5</v>
      </c>
      <c r="AF201" s="5">
        <f t="shared" si="413"/>
        <v>3.4258089553378555E-6</v>
      </c>
      <c r="AG201" s="5">
        <f t="shared" si="414"/>
        <v>7.7769621557597374E-7</v>
      </c>
      <c r="AH201" s="5">
        <f t="shared" si="415"/>
        <v>3.8280218489120687E-3</v>
      </c>
      <c r="AI201" s="5">
        <f t="shared" si="416"/>
        <v>6.4977521247052382E-4</v>
      </c>
      <c r="AJ201" s="5">
        <f t="shared" si="417"/>
        <v>5.5146998032561742E-5</v>
      </c>
      <c r="AK201" s="5">
        <f t="shared" si="418"/>
        <v>3.1202497249681093E-6</v>
      </c>
      <c r="AL201" s="5">
        <f t="shared" si="419"/>
        <v>6.1225863317927893E-10</v>
      </c>
      <c r="AM201" s="5">
        <f t="shared" si="420"/>
        <v>5.0150545770148831E-7</v>
      </c>
      <c r="AN201" s="5">
        <f t="shared" si="421"/>
        <v>3.4154172193762627E-7</v>
      </c>
      <c r="AO201" s="5">
        <f t="shared" si="422"/>
        <v>1.1630057662657878E-7</v>
      </c>
      <c r="AP201" s="5">
        <f t="shared" si="423"/>
        <v>2.6401506765538232E-8</v>
      </c>
      <c r="AQ201" s="5">
        <f t="shared" si="424"/>
        <v>4.4950737544202086E-9</v>
      </c>
      <c r="AR201" s="5">
        <f t="shared" si="425"/>
        <v>5.2140177292766654E-4</v>
      </c>
      <c r="AS201" s="5">
        <f t="shared" si="426"/>
        <v>8.8503660939884206E-5</v>
      </c>
      <c r="AT201" s="5">
        <f t="shared" si="427"/>
        <v>7.5113841249333788E-6</v>
      </c>
      <c r="AU201" s="5">
        <f t="shared" si="428"/>
        <v>4.2499855089327808E-7</v>
      </c>
      <c r="AV201" s="5">
        <f t="shared" si="429"/>
        <v>1.8035001797653517E-8</v>
      </c>
      <c r="AW201" s="5">
        <f t="shared" si="430"/>
        <v>1.9660259636091987E-12</v>
      </c>
      <c r="AX201" s="5">
        <f t="shared" si="431"/>
        <v>1.4187737522349987E-8</v>
      </c>
      <c r="AY201" s="5">
        <f t="shared" si="432"/>
        <v>9.6623161909173094E-9</v>
      </c>
      <c r="AZ201" s="5">
        <f t="shared" si="433"/>
        <v>3.2901776631472041E-9</v>
      </c>
      <c r="BA201" s="5">
        <f t="shared" si="434"/>
        <v>7.4690642431046912E-10</v>
      </c>
      <c r="BB201" s="5">
        <f t="shared" si="435"/>
        <v>1.2716696417146285E-10</v>
      </c>
      <c r="BC201" s="5">
        <f t="shared" si="436"/>
        <v>1.7320977568525061E-11</v>
      </c>
      <c r="BD201" s="5">
        <f t="shared" si="437"/>
        <v>5.9181961237015218E-5</v>
      </c>
      <c r="BE201" s="5">
        <f t="shared" si="438"/>
        <v>1.0045650979795961E-5</v>
      </c>
      <c r="BF201" s="5">
        <f t="shared" si="439"/>
        <v>8.5258329986501395E-7</v>
      </c>
      <c r="BG201" s="5">
        <f t="shared" si="440"/>
        <v>4.8239666742067182E-8</v>
      </c>
      <c r="BH201" s="5">
        <f t="shared" si="441"/>
        <v>2.0470716302038773E-9</v>
      </c>
      <c r="BI201" s="5">
        <f t="shared" si="442"/>
        <v>6.9494713246536655E-11</v>
      </c>
      <c r="BJ201" s="8">
        <f t="shared" si="443"/>
        <v>8.3532742965577542E-2</v>
      </c>
      <c r="BK201" s="8">
        <f t="shared" si="444"/>
        <v>0.47790002123896874</v>
      </c>
      <c r="BL201" s="8">
        <f t="shared" si="445"/>
        <v>0.41607617050733214</v>
      </c>
      <c r="BM201" s="8">
        <f t="shared" si="446"/>
        <v>5.4990956657504454E-2</v>
      </c>
      <c r="BN201" s="8">
        <f t="shared" si="447"/>
        <v>0.94500159163675657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1.46835443037975</v>
      </c>
      <c r="F202">
        <f>VLOOKUP(B202,home!$B$2:$E$405,3,FALSE)</f>
        <v>1.53</v>
      </c>
      <c r="G202">
        <f>VLOOKUP(C202,away!$B$2:$E$405,4,FALSE)</f>
        <v>1.82</v>
      </c>
      <c r="H202">
        <f>VLOOKUP(A202,away!$A$2:$E$405,3,FALSE)</f>
        <v>1.16455696202532</v>
      </c>
      <c r="I202">
        <f>VLOOKUP(C202,away!$B$2:$E$405,3,FALSE)</f>
        <v>0.45</v>
      </c>
      <c r="J202">
        <f>VLOOKUP(B202,home!$B$2:$E$405,4,FALSE)</f>
        <v>0.43</v>
      </c>
      <c r="K202" s="3">
        <f t="shared" si="392"/>
        <v>4.0887797468354519</v>
      </c>
      <c r="L202" s="3">
        <f t="shared" si="393"/>
        <v>0.22534177215189941</v>
      </c>
      <c r="M202" s="5">
        <f t="shared" si="394"/>
        <v>1.3378296905242905E-2</v>
      </c>
      <c r="N202" s="5">
        <f t="shared" si="395"/>
        <v>5.4700909433308589E-2</v>
      </c>
      <c r="O202" s="5">
        <f t="shared" si="396"/>
        <v>3.0146891330017065E-3</v>
      </c>
      <c r="P202" s="5">
        <f t="shared" si="397"/>
        <v>1.2326399870022306E-2</v>
      </c>
      <c r="Q202" s="5">
        <f t="shared" si="398"/>
        <v>0.11182998531219623</v>
      </c>
      <c r="R202" s="5">
        <f t="shared" si="399"/>
        <v>3.3966769585883885E-4</v>
      </c>
      <c r="S202" s="5">
        <f t="shared" si="400"/>
        <v>2.8393026188584061E-3</v>
      </c>
      <c r="T202" s="5">
        <f t="shared" si="401"/>
        <v>2.5199967069971178E-2</v>
      </c>
      <c r="U202" s="5">
        <f t="shared" si="402"/>
        <v>1.3888263954818843E-3</v>
      </c>
      <c r="V202" s="5">
        <f t="shared" si="403"/>
        <v>2.906729349278675E-4</v>
      </c>
      <c r="W202" s="5">
        <f t="shared" si="404"/>
        <v>0.15241605967780467</v>
      </c>
      <c r="X202" s="5">
        <f t="shared" si="405"/>
        <v>3.4345704992206155E-2</v>
      </c>
      <c r="Y202" s="5">
        <f t="shared" si="406"/>
        <v>3.8697610143750365E-3</v>
      </c>
      <c r="Z202" s="5">
        <f t="shared" si="407"/>
        <v>2.5513773509194374E-5</v>
      </c>
      <c r="AA202" s="5">
        <f t="shared" si="408"/>
        <v>1.0432020038974082E-4</v>
      </c>
      <c r="AB202" s="5">
        <f t="shared" si="409"/>
        <v>2.1327116126969406E-4</v>
      </c>
      <c r="AC202" s="5">
        <f t="shared" si="410"/>
        <v>1.6738634842179187E-5</v>
      </c>
      <c r="AD202" s="5">
        <f t="shared" si="411"/>
        <v>0.15579892447576787</v>
      </c>
      <c r="AE202" s="5">
        <f t="shared" si="412"/>
        <v>3.5108005740729455E-2</v>
      </c>
      <c r="AF202" s="5">
        <f t="shared" si="413"/>
        <v>3.9556501151675168E-3</v>
      </c>
      <c r="AG202" s="5">
        <f t="shared" si="414"/>
        <v>2.9712440232157103E-4</v>
      </c>
      <c r="AH202" s="5">
        <f t="shared" si="415"/>
        <v>1.4373297342110112E-6</v>
      </c>
      <c r="AI202" s="5">
        <f t="shared" si="416"/>
        <v>5.8769247067663658E-6</v>
      </c>
      <c r="AJ202" s="5">
        <f t="shared" si="417"/>
        <v>1.2014725357351596E-5</v>
      </c>
      <c r="AK202" s="5">
        <f t="shared" si="418"/>
        <v>1.637518856830985E-5</v>
      </c>
      <c r="AL202" s="5">
        <f t="shared" si="419"/>
        <v>6.1690096371573169E-7</v>
      </c>
      <c r="AM202" s="5">
        <f t="shared" si="420"/>
        <v>0.12740549739505316</v>
      </c>
      <c r="AN202" s="5">
        <f t="shared" si="421"/>
        <v>2.8709780564895475E-2</v>
      </c>
      <c r="AO202" s="5">
        <f t="shared" si="422"/>
        <v>3.2347564152928527E-3</v>
      </c>
      <c r="AP202" s="5">
        <f t="shared" si="423"/>
        <v>2.4297524770060559E-4</v>
      </c>
      <c r="AQ202" s="5">
        <f t="shared" si="424"/>
        <v>1.3688118226475297E-5</v>
      </c>
      <c r="AR202" s="5">
        <f t="shared" si="425"/>
        <v>6.4778085894745589E-8</v>
      </c>
      <c r="AS202" s="5">
        <f t="shared" si="426"/>
        <v>2.6486332564520299E-7</v>
      </c>
      <c r="AT202" s="5">
        <f t="shared" si="427"/>
        <v>5.4148390078879452E-7</v>
      </c>
      <c r="AU202" s="5">
        <f t="shared" si="428"/>
        <v>7.3800280226089342E-7</v>
      </c>
      <c r="AV202" s="5">
        <f t="shared" si="429"/>
        <v>7.5438272774803761E-7</v>
      </c>
      <c r="AW202" s="5">
        <f t="shared" si="430"/>
        <v>1.5788772610224525E-8</v>
      </c>
      <c r="AX202" s="5">
        <f t="shared" si="431"/>
        <v>8.6822169564065035E-2</v>
      </c>
      <c r="AY202" s="5">
        <f t="shared" si="432"/>
        <v>1.9564661551639113E-2</v>
      </c>
      <c r="AZ202" s="5">
        <f t="shared" si="433"/>
        <v>2.204367752799244E-3</v>
      </c>
      <c r="BA202" s="5">
        <f t="shared" si="434"/>
        <v>1.6557871196342723E-4</v>
      </c>
      <c r="BB202" s="5">
        <f t="shared" si="435"/>
        <v>9.3279500961168987E-6</v>
      </c>
      <c r="BC202" s="5">
        <f t="shared" si="436"/>
        <v>4.2039536104069261E-7</v>
      </c>
      <c r="BD202" s="5">
        <f t="shared" si="437"/>
        <v>2.4328681120216523E-9</v>
      </c>
      <c r="BE202" s="5">
        <f t="shared" si="438"/>
        <v>9.9474618631559359E-9</v>
      </c>
      <c r="BF202" s="5">
        <f t="shared" si="439"/>
        <v>2.0336490299245019E-8</v>
      </c>
      <c r="BG202" s="5">
        <f t="shared" si="440"/>
        <v>2.7717143219089557E-8</v>
      </c>
      <c r="BH202" s="5">
        <f t="shared" si="441"/>
        <v>2.8332323458587746E-8</v>
      </c>
      <c r="BI202" s="5">
        <f t="shared" si="442"/>
        <v>2.3168926067652905E-8</v>
      </c>
      <c r="BJ202" s="8">
        <f t="shared" si="443"/>
        <v>0.84589531590094069</v>
      </c>
      <c r="BK202" s="8">
        <f t="shared" si="444"/>
        <v>4.8416689416496489E-2</v>
      </c>
      <c r="BL202" s="8">
        <f t="shared" si="445"/>
        <v>5.0989542004238617E-3</v>
      </c>
      <c r="BM202" s="8">
        <f t="shared" si="446"/>
        <v>0.6842818791788734</v>
      </c>
      <c r="BN202" s="8">
        <f t="shared" si="447"/>
        <v>0.19558994834963059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1.46835443037975</v>
      </c>
      <c r="F203">
        <f>VLOOKUP(B203,home!$B$2:$E$405,3,FALSE)</f>
        <v>1.36</v>
      </c>
      <c r="G203">
        <f>VLOOKUP(C203,away!$B$2:$E$405,4,FALSE)</f>
        <v>1.36</v>
      </c>
      <c r="H203">
        <f>VLOOKUP(A203,away!$A$2:$E$405,3,FALSE)</f>
        <v>1.16455696202532</v>
      </c>
      <c r="I203">
        <f>VLOOKUP(C203,away!$B$2:$E$405,3,FALSE)</f>
        <v>0.68</v>
      </c>
      <c r="J203">
        <f>VLOOKUP(B203,home!$B$2:$E$405,4,FALSE)</f>
        <v>0.64</v>
      </c>
      <c r="K203" s="3">
        <f t="shared" si="392"/>
        <v>2.7158683544303859</v>
      </c>
      <c r="L203" s="3">
        <f t="shared" si="393"/>
        <v>0.50681518987341934</v>
      </c>
      <c r="M203" s="5">
        <f t="shared" si="394"/>
        <v>3.9847980829424673E-2</v>
      </c>
      <c r="N203" s="5">
        <f t="shared" si="395"/>
        <v>0.10822187012258315</v>
      </c>
      <c r="O203" s="5">
        <f t="shared" si="396"/>
        <v>2.0195561970137239E-2</v>
      </c>
      <c r="P203" s="5">
        <f t="shared" si="397"/>
        <v>5.4848487654633508E-2</v>
      </c>
      <c r="Q203" s="5">
        <f t="shared" si="398"/>
        <v>0.14695817616159948</v>
      </c>
      <c r="R203" s="5">
        <f t="shared" si="399"/>
        <v>5.1177087872477552E-3</v>
      </c>
      <c r="S203" s="5">
        <f t="shared" si="400"/>
        <v>1.8873958826660577E-2</v>
      </c>
      <c r="T203" s="5">
        <f t="shared" si="401"/>
        <v>7.4480635954792443E-2</v>
      </c>
      <c r="U203" s="5">
        <f t="shared" si="402"/>
        <v>1.3899023342476486E-2</v>
      </c>
      <c r="V203" s="5">
        <f t="shared" si="403"/>
        <v>2.8865483161828309E-3</v>
      </c>
      <c r="W203" s="5">
        <f t="shared" si="404"/>
        <v>0.1330396866873646</v>
      </c>
      <c r="X203" s="5">
        <f t="shared" si="405"/>
        <v>6.7426534069156913E-2</v>
      </c>
      <c r="Y203" s="5">
        <f t="shared" si="406"/>
        <v>1.7086395833383169E-2</v>
      </c>
      <c r="Z203" s="5">
        <f t="shared" si="407"/>
        <v>8.6457751690861265E-4</v>
      </c>
      <c r="AA203" s="5">
        <f t="shared" si="408"/>
        <v>2.3480787181241031E-3</v>
      </c>
      <c r="AB203" s="5">
        <f t="shared" si="409"/>
        <v>3.1885363421323598E-3</v>
      </c>
      <c r="AC203" s="5">
        <f t="shared" si="410"/>
        <v>2.48323137065561E-4</v>
      </c>
      <c r="AD203" s="5">
        <f t="shared" si="411"/>
        <v>9.0329568739386773E-2</v>
      </c>
      <c r="AE203" s="5">
        <f t="shared" si="412"/>
        <v>4.5780397531836395E-2</v>
      </c>
      <c r="AF203" s="5">
        <f t="shared" si="413"/>
        <v>1.1601100433789138E-2</v>
      </c>
      <c r="AG203" s="5">
        <f t="shared" si="414"/>
        <v>1.9598713063638169E-3</v>
      </c>
      <c r="AH203" s="5">
        <f t="shared" si="415"/>
        <v>1.0954525459808197E-4</v>
      </c>
      <c r="AI203" s="5">
        <f t="shared" si="416"/>
        <v>2.9751049034095053E-4</v>
      </c>
      <c r="AJ203" s="5">
        <f t="shared" si="417"/>
        <v>4.0399966291402743E-4</v>
      </c>
      <c r="AK203" s="5">
        <f t="shared" si="418"/>
        <v>3.6573663323625003E-4</v>
      </c>
      <c r="AL203" s="5">
        <f t="shared" si="419"/>
        <v>1.3672109084777375E-5</v>
      </c>
      <c r="AM203" s="5">
        <f t="shared" si="420"/>
        <v>4.9064643441728957E-2</v>
      </c>
      <c r="AN203" s="5">
        <f t="shared" si="421"/>
        <v>2.4866706581991482E-2</v>
      </c>
      <c r="AO203" s="5">
        <f t="shared" si="422"/>
        <v>6.3014123089393083E-3</v>
      </c>
      <c r="AP203" s="5">
        <f t="shared" si="423"/>
        <v>1.0645504919419258E-3</v>
      </c>
      <c r="AQ203" s="5">
        <f t="shared" si="424"/>
        <v>1.3488258992584725E-4</v>
      </c>
      <c r="AR203" s="5">
        <f t="shared" si="425"/>
        <v>1.1103839801771801E-5</v>
      </c>
      <c r="AS203" s="5">
        <f t="shared" si="426"/>
        <v>3.01565671302966E-5</v>
      </c>
      <c r="AT203" s="5">
        <f t="shared" si="427"/>
        <v>4.0950633173714061E-5</v>
      </c>
      <c r="AU203" s="5">
        <f t="shared" si="428"/>
        <v>3.707217624345905E-5</v>
      </c>
      <c r="AV203" s="5">
        <f t="shared" si="429"/>
        <v>2.5170787572369098E-5</v>
      </c>
      <c r="AW203" s="5">
        <f t="shared" si="430"/>
        <v>5.2274676208344238E-7</v>
      </c>
      <c r="AX203" s="5">
        <f t="shared" si="431"/>
        <v>2.2208852074133666E-2</v>
      </c>
      <c r="AY203" s="5">
        <f t="shared" si="432"/>
        <v>1.1255783580822737E-2</v>
      </c>
      <c r="AZ203" s="5">
        <f t="shared" si="433"/>
        <v>2.8523010463443956E-3</v>
      </c>
      <c r="BA203" s="5">
        <f t="shared" si="434"/>
        <v>4.8186316545972921E-4</v>
      </c>
      <c r="BB203" s="5">
        <f t="shared" si="435"/>
        <v>6.1053892923869881E-5</v>
      </c>
      <c r="BC203" s="5">
        <f t="shared" si="436"/>
        <v>6.1886080669445076E-6</v>
      </c>
      <c r="BD203" s="5">
        <f t="shared" si="437"/>
        <v>9.3793244624316729E-7</v>
      </c>
      <c r="BE203" s="5">
        <f t="shared" si="438"/>
        <v>2.5473010493452968E-6</v>
      </c>
      <c r="BF203" s="5">
        <f t="shared" si="439"/>
        <v>3.4590671545621047E-6</v>
      </c>
      <c r="BG203" s="5">
        <f t="shared" si="440"/>
        <v>3.1314570069749261E-6</v>
      </c>
      <c r="BH203" s="5">
        <f t="shared" si="441"/>
        <v>2.1261562471256237E-6</v>
      </c>
      <c r="BI203" s="5">
        <f t="shared" si="442"/>
        <v>1.1548720936285906E-6</v>
      </c>
      <c r="BJ203" s="8">
        <f t="shared" si="443"/>
        <v>0.81518247462253468</v>
      </c>
      <c r="BK203" s="8">
        <f t="shared" si="444"/>
        <v>0.12797475445387466</v>
      </c>
      <c r="BL203" s="8">
        <f t="shared" si="445"/>
        <v>4.6083511991126744E-2</v>
      </c>
      <c r="BM203" s="8">
        <f t="shared" si="446"/>
        <v>0.60366027222475827</v>
      </c>
      <c r="BN203" s="8">
        <f t="shared" si="447"/>
        <v>0.37518978552562582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1.46835443037975</v>
      </c>
      <c r="F204">
        <f>VLOOKUP(B204,home!$B$2:$E$405,3,FALSE)</f>
        <v>1.19</v>
      </c>
      <c r="G204">
        <f>VLOOKUP(C204,away!$B$2:$E$405,4,FALSE)</f>
        <v>0.51</v>
      </c>
      <c r="H204">
        <f>VLOOKUP(A204,away!$A$2:$E$405,3,FALSE)</f>
        <v>1.16455696202532</v>
      </c>
      <c r="I204">
        <f>VLOOKUP(C204,away!$B$2:$E$405,3,FALSE)</f>
        <v>1.02</v>
      </c>
      <c r="J204">
        <f>VLOOKUP(B204,home!$B$2:$E$405,4,FALSE)</f>
        <v>1.07</v>
      </c>
      <c r="K204" s="3">
        <f t="shared" si="392"/>
        <v>0.89114430379747023</v>
      </c>
      <c r="L204" s="3">
        <f t="shared" si="393"/>
        <v>1.2709974683544343</v>
      </c>
      <c r="M204" s="5">
        <f t="shared" si="394"/>
        <v>0.11507838522567274</v>
      </c>
      <c r="N204" s="5">
        <f t="shared" si="395"/>
        <v>0.10255144748406921</v>
      </c>
      <c r="O204" s="5">
        <f t="shared" si="396"/>
        <v>0.1462643362841464</v>
      </c>
      <c r="P204" s="5">
        <f t="shared" si="397"/>
        <v>0.13034263012833469</v>
      </c>
      <c r="Q204" s="5">
        <f t="shared" si="398"/>
        <v>4.5694069135806842E-2</v>
      </c>
      <c r="R204" s="5">
        <f t="shared" si="399"/>
        <v>9.2950800563845859E-2</v>
      </c>
      <c r="S204" s="5">
        <f t="shared" si="400"/>
        <v>3.6907889338765584E-2</v>
      </c>
      <c r="T204" s="5">
        <f t="shared" si="401"/>
        <v>5.8077046190422983E-2</v>
      </c>
      <c r="U204" s="5">
        <f t="shared" si="402"/>
        <v>8.2832576455885917E-2</v>
      </c>
      <c r="V204" s="5">
        <f t="shared" si="403"/>
        <v>4.6448256980727003E-3</v>
      </c>
      <c r="W204" s="5">
        <f t="shared" si="404"/>
        <v>1.357333647590069E-2</v>
      </c>
      <c r="X204" s="5">
        <f t="shared" si="405"/>
        <v>1.7251676297992676E-2</v>
      </c>
      <c r="Y204" s="5">
        <f t="shared" si="406"/>
        <v>1.0963418449809447E-2</v>
      </c>
      <c r="Z204" s="5">
        <f t="shared" si="407"/>
        <v>3.938007739938866E-2</v>
      </c>
      <c r="AA204" s="5">
        <f t="shared" si="408"/>
        <v>3.5093331657568699E-2</v>
      </c>
      <c r="AB204" s="5">
        <f t="shared" si="409"/>
        <v>1.5636611303958891E-2</v>
      </c>
      <c r="AC204" s="5">
        <f t="shared" si="410"/>
        <v>3.2880783649511279E-4</v>
      </c>
      <c r="AD204" s="5">
        <f t="shared" si="411"/>
        <v>3.0239503710063312E-3</v>
      </c>
      <c r="AE204" s="5">
        <f t="shared" si="412"/>
        <v>3.8434332659784995E-3</v>
      </c>
      <c r="AF204" s="5">
        <f t="shared" si="413"/>
        <v>2.442496975423944E-3</v>
      </c>
      <c r="AG204" s="5">
        <f t="shared" si="414"/>
        <v>1.0348024907423986E-3</v>
      </c>
      <c r="AH204" s="5">
        <f t="shared" si="415"/>
        <v>1.2512994669556163E-2</v>
      </c>
      <c r="AI204" s="5">
        <f t="shared" si="416"/>
        <v>1.1150883923223083E-2</v>
      </c>
      <c r="AJ204" s="5">
        <f t="shared" si="417"/>
        <v>4.9685233452435185E-3</v>
      </c>
      <c r="AK204" s="5">
        <f t="shared" si="418"/>
        <v>1.4758904257995047E-3</v>
      </c>
      <c r="AL204" s="5">
        <f t="shared" si="419"/>
        <v>1.4896864648051855E-5</v>
      </c>
      <c r="AM204" s="5">
        <f t="shared" si="420"/>
        <v>5.3895522961770791E-4</v>
      </c>
      <c r="AN204" s="5">
        <f t="shared" si="421"/>
        <v>6.8501073240048954E-4</v>
      </c>
      <c r="AO204" s="5">
        <f t="shared" si="422"/>
        <v>4.3532345333831962E-4</v>
      </c>
      <c r="AP204" s="5">
        <f t="shared" si="423"/>
        <v>1.8443166903610463E-4</v>
      </c>
      <c r="AQ204" s="5">
        <f t="shared" si="424"/>
        <v>5.8603046107317957E-5</v>
      </c>
      <c r="AR204" s="5">
        <f t="shared" si="425"/>
        <v>3.1807969093076813E-3</v>
      </c>
      <c r="AS204" s="5">
        <f t="shared" si="426"/>
        <v>2.8345490472661385E-3</v>
      </c>
      <c r="AT204" s="5">
        <f t="shared" si="427"/>
        <v>1.2629961186528828E-3</v>
      </c>
      <c r="AU204" s="5">
        <f t="shared" si="428"/>
        <v>3.7517059895194357E-4</v>
      </c>
      <c r="AV204" s="5">
        <f t="shared" si="429"/>
        <v>8.358278555207738E-5</v>
      </c>
      <c r="AW204" s="5">
        <f t="shared" si="430"/>
        <v>4.6868935732736298E-7</v>
      </c>
      <c r="AX204" s="5">
        <f t="shared" si="431"/>
        <v>8.0047813812612962E-5</v>
      </c>
      <c r="AY204" s="5">
        <f t="shared" si="432"/>
        <v>1.017405687031382E-4</v>
      </c>
      <c r="AZ204" s="5">
        <f t="shared" si="433"/>
        <v>6.4656002625314529E-5</v>
      </c>
      <c r="BA204" s="5">
        <f t="shared" si="434"/>
        <v>2.7392538550230803E-5</v>
      </c>
      <c r="BB204" s="5">
        <f t="shared" si="435"/>
        <v>8.7039617872861468E-6</v>
      </c>
      <c r="BC204" s="5">
        <f t="shared" si="436"/>
        <v>2.2125426792588849E-6</v>
      </c>
      <c r="BD204" s="5">
        <f t="shared" si="437"/>
        <v>6.7379746984661155E-4</v>
      </c>
      <c r="BE204" s="5">
        <f t="shared" si="438"/>
        <v>6.0045077716695556E-4</v>
      </c>
      <c r="BF204" s="5">
        <f t="shared" si="439"/>
        <v>2.6754414489154823E-4</v>
      </c>
      <c r="BG204" s="5">
        <f t="shared" si="440"/>
        <v>7.947348024482278E-5</v>
      </c>
      <c r="BH204" s="5">
        <f t="shared" si="441"/>
        <v>1.7705584805783644E-5</v>
      </c>
      <c r="BI204" s="5">
        <f t="shared" si="442"/>
        <v>3.1556462090154276E-6</v>
      </c>
      <c r="BJ204" s="8">
        <f t="shared" si="443"/>
        <v>0.26064275469581077</v>
      </c>
      <c r="BK204" s="8">
        <f t="shared" si="444"/>
        <v>0.28741917566069203</v>
      </c>
      <c r="BL204" s="8">
        <f t="shared" si="445"/>
        <v>0.41226517119212353</v>
      </c>
      <c r="BM204" s="8">
        <f t="shared" si="446"/>
        <v>0.36672423824679351</v>
      </c>
      <c r="BN204" s="8">
        <f t="shared" si="447"/>
        <v>0.6328816688218758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1.46835443037975</v>
      </c>
      <c r="F205">
        <f>VLOOKUP(B205,home!$B$2:$E$405,3,FALSE)</f>
        <v>0.68</v>
      </c>
      <c r="G205">
        <f>VLOOKUP(C205,away!$B$2:$E$405,4,FALSE)</f>
        <v>1.36</v>
      </c>
      <c r="H205">
        <f>VLOOKUP(A205,away!$A$2:$E$405,3,FALSE)</f>
        <v>1.16455696202532</v>
      </c>
      <c r="I205">
        <f>VLOOKUP(C205,away!$B$2:$E$405,3,FALSE)</f>
        <v>0.68</v>
      </c>
      <c r="J205">
        <f>VLOOKUP(B205,home!$B$2:$E$405,4,FALSE)</f>
        <v>2.15</v>
      </c>
      <c r="K205" s="3">
        <f t="shared" si="392"/>
        <v>1.3579341772151929</v>
      </c>
      <c r="L205" s="3">
        <f t="shared" si="393"/>
        <v>1.7025822784810178</v>
      </c>
      <c r="M205" s="5">
        <f t="shared" si="394"/>
        <v>4.6863486054728683E-2</v>
      </c>
      <c r="N205" s="5">
        <f t="shared" si="395"/>
        <v>6.363752937716366E-2</v>
      </c>
      <c r="O205" s="5">
        <f t="shared" si="396"/>
        <v>7.9788940864623376E-2</v>
      </c>
      <c r="P205" s="5">
        <f t="shared" si="397"/>
        <v>0.10834812976387402</v>
      </c>
      <c r="Q205" s="5">
        <f t="shared" si="398"/>
        <v>4.3207788047393204E-2</v>
      </c>
      <c r="R205" s="5">
        <f t="shared" si="399"/>
        <v>6.7923618367438834E-2</v>
      </c>
      <c r="S205" s="5">
        <f t="shared" si="400"/>
        <v>6.2625074506939868E-2</v>
      </c>
      <c r="T205" s="5">
        <f t="shared" si="401"/>
        <v>7.3564814221855623E-2</v>
      </c>
      <c r="U205" s="5">
        <f t="shared" si="402"/>
        <v>9.223580282126681E-2</v>
      </c>
      <c r="V205" s="5">
        <f t="shared" si="403"/>
        <v>1.6087648687191602E-2</v>
      </c>
      <c r="W205" s="5">
        <f t="shared" si="404"/>
        <v>1.9557777370475114E-2</v>
      </c>
      <c r="X205" s="5">
        <f t="shared" si="405"/>
        <v>3.3298725157448014E-2</v>
      </c>
      <c r="Y205" s="5">
        <f t="shared" si="406"/>
        <v>2.8346909674540514E-2</v>
      </c>
      <c r="Z205" s="5">
        <f t="shared" si="407"/>
        <v>3.8548516307569711E-2</v>
      </c>
      <c r="AA205" s="5">
        <f t="shared" si="408"/>
        <v>5.2346347774986125E-2</v>
      </c>
      <c r="AB205" s="5">
        <f t="shared" si="409"/>
        <v>3.5541447348023072E-2</v>
      </c>
      <c r="AC205" s="5">
        <f t="shared" si="410"/>
        <v>2.3246598715466944E-3</v>
      </c>
      <c r="AD205" s="5">
        <f t="shared" si="411"/>
        <v>6.6395435804335124E-3</v>
      </c>
      <c r="AE205" s="5">
        <f t="shared" si="412"/>
        <v>1.1304369237248505E-2</v>
      </c>
      <c r="AF205" s="5">
        <f t="shared" si="413"/>
        <v>9.6233093663726441E-3</v>
      </c>
      <c r="AG205" s="5">
        <f t="shared" si="414"/>
        <v>5.4614919958421524E-3</v>
      </c>
      <c r="AH205" s="5">
        <f t="shared" si="415"/>
        <v>1.6408005181751183E-2</v>
      </c>
      <c r="AI205" s="5">
        <f t="shared" si="416"/>
        <v>2.2280991016223915E-2</v>
      </c>
      <c r="AJ205" s="5">
        <f t="shared" si="417"/>
        <v>1.5128059601577567E-2</v>
      </c>
      <c r="AK205" s="5">
        <f t="shared" si="418"/>
        <v>6.8476363893102106E-3</v>
      </c>
      <c r="AL205" s="5">
        <f t="shared" si="419"/>
        <v>2.1498404888195194E-4</v>
      </c>
      <c r="AM205" s="5">
        <f t="shared" si="420"/>
        <v>1.803212629796079E-3</v>
      </c>
      <c r="AN205" s="5">
        <f t="shared" si="421"/>
        <v>3.0701178678239566E-3</v>
      </c>
      <c r="AO205" s="5">
        <f t="shared" si="422"/>
        <v>2.6135641373024984E-3</v>
      </c>
      <c r="AP205" s="5">
        <f t="shared" si="423"/>
        <v>1.4832693279482549E-3</v>
      </c>
      <c r="AQ205" s="5">
        <f t="shared" si="424"/>
        <v>6.3134701799478707E-4</v>
      </c>
      <c r="AR205" s="5">
        <f t="shared" si="425"/>
        <v>5.5871957695348496E-3</v>
      </c>
      <c r="AS205" s="5">
        <f t="shared" si="426"/>
        <v>7.5870440902435134E-3</v>
      </c>
      <c r="AT205" s="5">
        <f t="shared" si="427"/>
        <v>5.1513532370901088E-3</v>
      </c>
      <c r="AU205" s="5">
        <f t="shared" si="428"/>
        <v>2.3317328731842593E-3</v>
      </c>
      <c r="AV205" s="5">
        <f t="shared" si="429"/>
        <v>7.9158494015827135E-4</v>
      </c>
      <c r="AW205" s="5">
        <f t="shared" si="430"/>
        <v>1.3806721504896567E-5</v>
      </c>
      <c r="AX205" s="5">
        <f t="shared" si="431"/>
        <v>4.0810734313103005E-4</v>
      </c>
      <c r="AY205" s="5">
        <f t="shared" si="432"/>
        <v>6.9483633013286375E-4</v>
      </c>
      <c r="AZ205" s="5">
        <f t="shared" si="433"/>
        <v>5.9150801106449993E-4</v>
      </c>
      <c r="BA205" s="5">
        <f t="shared" si="434"/>
        <v>3.3569701907265723E-4</v>
      </c>
      <c r="BB205" s="5">
        <f t="shared" si="435"/>
        <v>1.4288794890300266E-4</v>
      </c>
      <c r="BC205" s="5">
        <f t="shared" si="436"/>
        <v>4.8655697922150649E-5</v>
      </c>
      <c r="BD205" s="5">
        <f t="shared" si="437"/>
        <v>1.5854434172690251E-3</v>
      </c>
      <c r="BE205" s="5">
        <f t="shared" si="438"/>
        <v>2.1529278023504576E-3</v>
      </c>
      <c r="BF205" s="5">
        <f t="shared" si="439"/>
        <v>1.4617671219442413E-3</v>
      </c>
      <c r="BG205" s="5">
        <f t="shared" si="440"/>
        <v>6.616611780058579E-4</v>
      </c>
      <c r="BH205" s="5">
        <f t="shared" si="441"/>
        <v>2.2462308183765503E-4</v>
      </c>
      <c r="BI205" s="5">
        <f t="shared" si="442"/>
        <v>6.1004671963751393E-5</v>
      </c>
      <c r="BJ205" s="8">
        <f t="shared" si="443"/>
        <v>0.30646546135986469</v>
      </c>
      <c r="BK205" s="8">
        <f t="shared" si="444"/>
        <v>0.23715881926329571</v>
      </c>
      <c r="BL205" s="8">
        <f t="shared" si="445"/>
        <v>0.41609718754878317</v>
      </c>
      <c r="BM205" s="8">
        <f t="shared" si="446"/>
        <v>0.58781946239566352</v>
      </c>
      <c r="BN205" s="8">
        <f t="shared" si="447"/>
        <v>0.40976949247522176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1.46835443037975</v>
      </c>
      <c r="F206">
        <f>VLOOKUP(B206,home!$B$2:$E$405,3,FALSE)</f>
        <v>0.34</v>
      </c>
      <c r="G206">
        <f>VLOOKUP(C206,away!$B$2:$E$405,4,FALSE)</f>
        <v>0.51</v>
      </c>
      <c r="H206">
        <f>VLOOKUP(A206,away!$A$2:$E$405,3,FALSE)</f>
        <v>1.16455696202532</v>
      </c>
      <c r="I206">
        <f>VLOOKUP(C206,away!$B$2:$E$405,3,FALSE)</f>
        <v>2.38</v>
      </c>
      <c r="J206">
        <f>VLOOKUP(B206,home!$B$2:$E$405,4,FALSE)</f>
        <v>1.72</v>
      </c>
      <c r="K206" s="3">
        <f t="shared" si="392"/>
        <v>0.25461265822784868</v>
      </c>
      <c r="L206" s="3">
        <f t="shared" si="393"/>
        <v>4.7672303797468496</v>
      </c>
      <c r="M206" s="5">
        <f t="shared" si="394"/>
        <v>6.5923655259883911E-3</v>
      </c>
      <c r="N206" s="5">
        <f t="shared" si="395"/>
        <v>1.6784997105815337E-3</v>
      </c>
      <c r="O206" s="5">
        <f t="shared" si="396"/>
        <v>3.1427325209887676E-2</v>
      </c>
      <c r="P206" s="5">
        <f t="shared" si="397"/>
        <v>8.0017948126805821E-3</v>
      </c>
      <c r="Q206" s="5">
        <f t="shared" si="398"/>
        <v>2.1368363657291945E-4</v>
      </c>
      <c r="R206" s="5">
        <f t="shared" si="399"/>
        <v>7.4910649747380292E-2</v>
      </c>
      <c r="S206" s="5">
        <f t="shared" si="400"/>
        <v>2.4281390333950755E-3</v>
      </c>
      <c r="T206" s="5">
        <f t="shared" si="401"/>
        <v>1.0186791239252065E-3</v>
      </c>
      <c r="U206" s="5">
        <f t="shared" si="402"/>
        <v>1.9073199661755812E-2</v>
      </c>
      <c r="V206" s="5">
        <f t="shared" si="403"/>
        <v>3.2747426204672651E-4</v>
      </c>
      <c r="W206" s="5">
        <f t="shared" si="404"/>
        <v>1.8135519575874856E-5</v>
      </c>
      <c r="X206" s="5">
        <f t="shared" si="405"/>
        <v>8.6456199874604322E-5</v>
      </c>
      <c r="Y206" s="5">
        <f t="shared" si="406"/>
        <v>2.0607831127983974E-4</v>
      </c>
      <c r="Z206" s="5">
        <f t="shared" si="407"/>
        <v>0.11903877508076227</v>
      </c>
      <c r="AA206" s="5">
        <f t="shared" si="408"/>
        <v>3.0308778955499872E-2</v>
      </c>
      <c r="AB206" s="5">
        <f t="shared" si="409"/>
        <v>3.85849938875005E-3</v>
      </c>
      <c r="AC206" s="5">
        <f t="shared" si="410"/>
        <v>2.484295888366857E-5</v>
      </c>
      <c r="AD206" s="5">
        <f t="shared" si="411"/>
        <v>1.1543832118891708E-6</v>
      </c>
      <c r="AE206" s="5">
        <f t="shared" si="412"/>
        <v>5.5032107175878001E-6</v>
      </c>
      <c r="AF206" s="5">
        <f t="shared" si="413"/>
        <v>1.3117536659516512E-5</v>
      </c>
      <c r="AG206" s="5">
        <f t="shared" si="414"/>
        <v>2.0844773090230032E-5</v>
      </c>
      <c r="AH206" s="5">
        <f t="shared" si="415"/>
        <v>0.14187131623321561</v>
      </c>
      <c r="AI206" s="5">
        <f t="shared" si="416"/>
        <v>3.6122232952422763E-2</v>
      </c>
      <c r="AJ206" s="5">
        <f t="shared" si="417"/>
        <v>4.5985888765709745E-3</v>
      </c>
      <c r="AK206" s="5">
        <f t="shared" si="418"/>
        <v>3.9028631265358406E-4</v>
      </c>
      <c r="AL206" s="5">
        <f t="shared" si="419"/>
        <v>1.2061725566843287E-6</v>
      </c>
      <c r="AM206" s="5">
        <f t="shared" si="420"/>
        <v>5.8784115638540749E-8</v>
      </c>
      <c r="AN206" s="5">
        <f t="shared" si="421"/>
        <v>2.8023742191860336E-7</v>
      </c>
      <c r="AO206" s="5">
        <f t="shared" si="422"/>
        <v>6.6797817565615082E-7</v>
      </c>
      <c r="AP206" s="5">
        <f t="shared" si="423"/>
        <v>1.0614686173319595E-6</v>
      </c>
      <c r="AQ206" s="5">
        <f t="shared" si="424"/>
        <v>1.2650663599232007E-6</v>
      </c>
      <c r="AR206" s="5">
        <f t="shared" si="425"/>
        <v>0.13526664975233155</v>
      </c>
      <c r="AS206" s="5">
        <f t="shared" si="426"/>
        <v>3.4440601263016499E-2</v>
      </c>
      <c r="AT206" s="5">
        <f t="shared" si="427"/>
        <v>4.3845065192710158E-3</v>
      </c>
      <c r="AU206" s="5">
        <f t="shared" si="428"/>
        <v>3.7211695329630856E-4</v>
      </c>
      <c r="AV206" s="5">
        <f t="shared" si="429"/>
        <v>2.3686421662605331E-5</v>
      </c>
      <c r="AW206" s="5">
        <f t="shared" si="430"/>
        <v>4.0668024201741217E-8</v>
      </c>
      <c r="AX206" s="5">
        <f t="shared" si="431"/>
        <v>2.4945299907170169E-9</v>
      </c>
      <c r="AY206" s="5">
        <f t="shared" si="432"/>
        <v>1.1891999154935789E-8</v>
      </c>
      <c r="AZ206" s="5">
        <f t="shared" si="433"/>
        <v>2.834594982366688E-8</v>
      </c>
      <c r="BA206" s="5">
        <f t="shared" si="434"/>
        <v>4.5043891047388183E-8</v>
      </c>
      <c r="BB206" s="5">
        <f t="shared" si="435"/>
        <v>5.3683651455779056E-8</v>
      </c>
      <c r="BC206" s="5">
        <f t="shared" si="436"/>
        <v>5.1184466823146208E-8</v>
      </c>
      <c r="BD206" s="5">
        <f t="shared" si="437"/>
        <v>0.10747454701098194</v>
      </c>
      <c r="BE206" s="5">
        <f t="shared" si="438"/>
        <v>2.7364380106299994E-2</v>
      </c>
      <c r="BF206" s="5">
        <f t="shared" si="439"/>
        <v>3.4836587798111503E-3</v>
      </c>
      <c r="BG206" s="5">
        <f t="shared" si="440"/>
        <v>2.9566120742883362E-4</v>
      </c>
      <c r="BH206" s="5">
        <f t="shared" si="441"/>
        <v>1.8819771489577671E-5</v>
      </c>
      <c r="BI206" s="5">
        <f t="shared" si="442"/>
        <v>9.5835040924041019E-7</v>
      </c>
      <c r="BJ206" s="8">
        <f t="shared" si="443"/>
        <v>3.2656785846679657E-3</v>
      </c>
      <c r="BK206" s="8">
        <f t="shared" si="444"/>
        <v>1.7375834657550281E-2</v>
      </c>
      <c r="BL206" s="8">
        <f t="shared" si="445"/>
        <v>0.65568646347413539</v>
      </c>
      <c r="BM206" s="8">
        <f t="shared" si="446"/>
        <v>0.67254246193004952</v>
      </c>
      <c r="BN206" s="8">
        <f t="shared" si="447"/>
        <v>0.1228243186430914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1.4097222222222201</v>
      </c>
      <c r="F207">
        <f>VLOOKUP(B207,home!$B$2:$E$405,3,FALSE)</f>
        <v>1.06</v>
      </c>
      <c r="G207">
        <f>VLOOKUP(C207,away!$B$2:$E$405,4,FALSE)</f>
        <v>0.59</v>
      </c>
      <c r="H207">
        <f>VLOOKUP(A207,away!$A$2:$E$405,3,FALSE)</f>
        <v>1.11805555555556</v>
      </c>
      <c r="I207">
        <f>VLOOKUP(C207,away!$B$2:$E$405,3,FALSE)</f>
        <v>0.24</v>
      </c>
      <c r="J207">
        <f>VLOOKUP(B207,home!$B$2:$E$405,4,FALSE)</f>
        <v>1.04</v>
      </c>
      <c r="K207" s="3">
        <f t="shared" si="392"/>
        <v>0.88164027777777643</v>
      </c>
      <c r="L207" s="3">
        <f t="shared" si="393"/>
        <v>0.2790666666666678</v>
      </c>
      <c r="M207" s="5">
        <f t="shared" si="394"/>
        <v>0.31326464188572845</v>
      </c>
      <c r="N207" s="5">
        <f t="shared" si="395"/>
        <v>0.27618672589008925</v>
      </c>
      <c r="O207" s="5">
        <f t="shared" si="396"/>
        <v>8.7421719395577621E-2</v>
      </c>
      <c r="P207" s="5">
        <f t="shared" si="397"/>
        <v>7.7074508971727865E-2</v>
      </c>
      <c r="Q207" s="5">
        <f t="shared" si="398"/>
        <v>0.12174867086613643</v>
      </c>
      <c r="R207" s="5">
        <f t="shared" si="399"/>
        <v>1.2198243912996311E-2</v>
      </c>
      <c r="S207" s="5">
        <f t="shared" si="400"/>
        <v>4.7407839402762121E-3</v>
      </c>
      <c r="T207" s="5">
        <f t="shared" si="401"/>
        <v>3.3975995749709942E-2</v>
      </c>
      <c r="U207" s="5">
        <f t="shared" si="402"/>
        <v>1.0754463151855137E-2</v>
      </c>
      <c r="V207" s="5">
        <f t="shared" si="403"/>
        <v>1.2960060865908367E-4</v>
      </c>
      <c r="W207" s="5">
        <f t="shared" si="404"/>
        <v>3.5779510667165212E-2</v>
      </c>
      <c r="X207" s="5">
        <f t="shared" si="405"/>
        <v>9.984868776850276E-3</v>
      </c>
      <c r="Y207" s="5">
        <f t="shared" si="406"/>
        <v>1.3932220233298473E-3</v>
      </c>
      <c r="Z207" s="5">
        <f t="shared" si="407"/>
        <v>1.134707755995617E-3</v>
      </c>
      <c r="AA207" s="5">
        <f t="shared" si="408"/>
        <v>1.000404061192573E-3</v>
      </c>
      <c r="AB207" s="5">
        <f t="shared" si="409"/>
        <v>4.4099825719991789E-4</v>
      </c>
      <c r="AC207" s="5">
        <f t="shared" si="410"/>
        <v>1.9929043090186291E-6</v>
      </c>
      <c r="AD207" s="5">
        <f t="shared" si="411"/>
        <v>7.886164430838111E-3</v>
      </c>
      <c r="AE207" s="5">
        <f t="shared" si="412"/>
        <v>2.2007656204992305E-3</v>
      </c>
      <c r="AF207" s="5">
        <f t="shared" si="413"/>
        <v>3.0708016291366047E-4</v>
      </c>
      <c r="AG207" s="5">
        <f t="shared" si="414"/>
        <v>2.8565279154590846E-5</v>
      </c>
      <c r="AH207" s="5">
        <f t="shared" si="415"/>
        <v>7.9164777776627855E-5</v>
      </c>
      <c r="AI207" s="5">
        <f t="shared" si="416"/>
        <v>6.9794856669202118E-5</v>
      </c>
      <c r="AJ207" s="5">
        <f t="shared" si="417"/>
        <v>3.0766978410647724E-5</v>
      </c>
      <c r="AK207" s="5">
        <f t="shared" si="418"/>
        <v>9.0418024641154379E-6</v>
      </c>
      <c r="AL207" s="5">
        <f t="shared" si="419"/>
        <v>1.9613081147061858E-8</v>
      </c>
      <c r="AM207" s="5">
        <f t="shared" si="420"/>
        <v>1.3905520398810667E-3</v>
      </c>
      <c r="AN207" s="5">
        <f t="shared" si="421"/>
        <v>3.8805672259614455E-4</v>
      </c>
      <c r="AO207" s="5">
        <f t="shared" si="422"/>
        <v>5.4146848026248913E-5</v>
      </c>
      <c r="AP207" s="5">
        <f t="shared" si="423"/>
        <v>5.0368601297306418E-6</v>
      </c>
      <c r="AQ207" s="5">
        <f t="shared" si="424"/>
        <v>3.5140494171754243E-7</v>
      </c>
      <c r="AR207" s="5">
        <f t="shared" si="425"/>
        <v>4.4184501303062095E-6</v>
      </c>
      <c r="AS207" s="5">
        <f t="shared" si="426"/>
        <v>3.8954836002304184E-6</v>
      </c>
      <c r="AT207" s="5">
        <f t="shared" si="427"/>
        <v>1.7172076216929592E-6</v>
      </c>
      <c r="AU207" s="5">
        <f t="shared" si="428"/>
        <v>5.0465313486383188E-7</v>
      </c>
      <c r="AV207" s="5">
        <f t="shared" si="429"/>
        <v>1.1123063250069358E-7</v>
      </c>
      <c r="AW207" s="5">
        <f t="shared" si="430"/>
        <v>1.3404255954085493E-10</v>
      </c>
      <c r="AX207" s="5">
        <f t="shared" si="431"/>
        <v>2.0432778111753279E-4</v>
      </c>
      <c r="AY207" s="5">
        <f t="shared" si="432"/>
        <v>5.7021072783866372E-5</v>
      </c>
      <c r="AZ207" s="5">
        <f t="shared" si="433"/>
        <v>7.9563403557755183E-6</v>
      </c>
      <c r="BA207" s="5">
        <f t="shared" si="434"/>
        <v>7.4011646065058791E-7</v>
      </c>
      <c r="BB207" s="5">
        <f t="shared" si="435"/>
        <v>5.1635458404722883E-8</v>
      </c>
      <c r="BC207" s="5">
        <f t="shared" si="436"/>
        <v>2.8819470517622796E-9</v>
      </c>
      <c r="BD207" s="5">
        <f t="shared" si="437"/>
        <v>2.0550702494957615E-7</v>
      </c>
      <c r="BE207" s="5">
        <f t="shared" si="438"/>
        <v>1.8118327056182874E-7</v>
      </c>
      <c r="BF207" s="5">
        <f t="shared" si="439"/>
        <v>7.9869234493408352E-8</v>
      </c>
      <c r="BG207" s="5">
        <f t="shared" si="440"/>
        <v>2.3471978028222307E-8</v>
      </c>
      <c r="BH207" s="5">
        <f t="shared" si="441"/>
        <v>5.1734603071989435E-9</v>
      </c>
      <c r="BI207" s="5">
        <f t="shared" si="442"/>
        <v>9.1222619646223567E-10</v>
      </c>
      <c r="BJ207" s="8">
        <f t="shared" si="443"/>
        <v>0.49159981317038476</v>
      </c>
      <c r="BK207" s="8">
        <f t="shared" si="444"/>
        <v>0.39526856899656565</v>
      </c>
      <c r="BL207" s="8">
        <f t="shared" si="445"/>
        <v>0.11201574033645628</v>
      </c>
      <c r="BM207" s="8">
        <f t="shared" si="446"/>
        <v>0.11206729839840505</v>
      </c>
      <c r="BN207" s="8">
        <f t="shared" si="447"/>
        <v>0.88789451092225591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1.4097222222222201</v>
      </c>
      <c r="F208">
        <f>VLOOKUP(B208,home!$B$2:$E$405,3,FALSE)</f>
        <v>0.35</v>
      </c>
      <c r="G208">
        <f>VLOOKUP(C208,away!$B$2:$E$405,4,FALSE)</f>
        <v>1.3</v>
      </c>
      <c r="H208">
        <f>VLOOKUP(A208,away!$A$2:$E$405,3,FALSE)</f>
        <v>1.11805555555556</v>
      </c>
      <c r="I208">
        <f>VLOOKUP(C208,away!$B$2:$E$405,3,FALSE)</f>
        <v>0.47</v>
      </c>
      <c r="J208">
        <f>VLOOKUP(B208,home!$B$2:$E$405,4,FALSE)</f>
        <v>0.89</v>
      </c>
      <c r="K208" s="3">
        <f t="shared" si="392"/>
        <v>0.64142361111111013</v>
      </c>
      <c r="L208" s="3">
        <f t="shared" si="393"/>
        <v>0.46768263888889078</v>
      </c>
      <c r="M208" s="5">
        <f t="shared" si="394"/>
        <v>0.32985363605991824</v>
      </c>
      <c r="N208" s="5">
        <f t="shared" si="395"/>
        <v>0.21157591037968262</v>
      </c>
      <c r="O208" s="5">
        <f t="shared" si="396"/>
        <v>0.15426681895959835</v>
      </c>
      <c r="P208" s="5">
        <f t="shared" si="397"/>
        <v>9.8950380091689424E-2</v>
      </c>
      <c r="Q208" s="5">
        <f t="shared" si="398"/>
        <v>6.7854892229928312E-2</v>
      </c>
      <c r="R208" s="5">
        <f t="shared" si="399"/>
        <v>3.6073956492009854E-2</v>
      </c>
      <c r="S208" s="5">
        <f t="shared" si="400"/>
        <v>7.4208502271225756E-3</v>
      </c>
      <c r="T208" s="5">
        <f t="shared" si="401"/>
        <v>3.1734555059614165E-2</v>
      </c>
      <c r="U208" s="5">
        <f t="shared" si="402"/>
        <v>2.3138687440170034E-2</v>
      </c>
      <c r="V208" s="5">
        <f t="shared" si="403"/>
        <v>2.4734739906947812E-4</v>
      </c>
      <c r="W208" s="5">
        <f t="shared" si="404"/>
        <v>1.4507910001891944E-2</v>
      </c>
      <c r="X208" s="5">
        <f t="shared" si="405"/>
        <v>6.785097634447357E-3</v>
      </c>
      <c r="Y208" s="5">
        <f t="shared" si="406"/>
        <v>1.5866361833985548E-3</v>
      </c>
      <c r="Z208" s="5">
        <f t="shared" si="407"/>
        <v>5.6237210557820681E-3</v>
      </c>
      <c r="AA208" s="5">
        <f t="shared" si="408"/>
        <v>3.6071874674813188E-3</v>
      </c>
      <c r="AB208" s="5">
        <f t="shared" si="409"/>
        <v>1.1568676056733038E-3</v>
      </c>
      <c r="AC208" s="5">
        <f t="shared" si="410"/>
        <v>4.6374960886003611E-6</v>
      </c>
      <c r="AD208" s="5">
        <f t="shared" si="411"/>
        <v>2.3264290057721307E-3</v>
      </c>
      <c r="AE208" s="5">
        <f t="shared" si="412"/>
        <v>1.0880304566071686E-3</v>
      </c>
      <c r="AF208" s="5">
        <f t="shared" si="413"/>
        <v>2.5442647756876262E-4</v>
      </c>
      <c r="AG208" s="5">
        <f t="shared" si="414"/>
        <v>3.9663615477521368E-5</v>
      </c>
      <c r="AH208" s="5">
        <f t="shared" si="415"/>
        <v>6.5752917593579416E-4</v>
      </c>
      <c r="AI208" s="5">
        <f t="shared" si="416"/>
        <v>4.2175473843964948E-4</v>
      </c>
      <c r="AJ208" s="5">
        <f t="shared" si="417"/>
        <v>1.3526172366659084E-4</v>
      </c>
      <c r="AK208" s="5">
        <f t="shared" si="418"/>
        <v>2.8920021079779274E-5</v>
      </c>
      <c r="AL208" s="5">
        <f t="shared" si="419"/>
        <v>5.564674152112396E-8</v>
      </c>
      <c r="AM208" s="5">
        <f t="shared" si="420"/>
        <v>2.9844529877519799E-4</v>
      </c>
      <c r="AN208" s="5">
        <f t="shared" si="421"/>
        <v>1.3957768489516805E-4</v>
      </c>
      <c r="AO208" s="5">
        <f t="shared" si="422"/>
        <v>3.2639030000887127E-5</v>
      </c>
      <c r="AP208" s="5">
        <f t="shared" si="423"/>
        <v>5.0882358938628567E-6</v>
      </c>
      <c r="AQ208" s="5">
        <f t="shared" si="424"/>
        <v>5.949198975327386E-7</v>
      </c>
      <c r="AR208" s="5">
        <f t="shared" si="425"/>
        <v>6.1502996029618004E-5</v>
      </c>
      <c r="AS208" s="5">
        <f t="shared" si="426"/>
        <v>3.9449473807469849E-5</v>
      </c>
      <c r="AT208" s="5">
        <f t="shared" si="427"/>
        <v>1.2651911973010231E-5</v>
      </c>
      <c r="AU208" s="5">
        <f t="shared" si="428"/>
        <v>2.7050783550627047E-6</v>
      </c>
      <c r="AV208" s="5">
        <f t="shared" si="429"/>
        <v>4.3377528171070537E-7</v>
      </c>
      <c r="AW208" s="5">
        <f t="shared" si="430"/>
        <v>4.6369608470317181E-10</v>
      </c>
      <c r="AX208" s="5">
        <f t="shared" si="431"/>
        <v>3.1904976876586938E-5</v>
      </c>
      <c r="AY208" s="5">
        <f t="shared" si="432"/>
        <v>1.4921403779331217E-5</v>
      </c>
      <c r="AZ208" s="5">
        <f t="shared" si="433"/>
        <v>3.4892407477221457E-6</v>
      </c>
      <c r="BA208" s="5">
        <f t="shared" si="434"/>
        <v>5.439524402044466E-7</v>
      </c>
      <c r="BB208" s="5">
        <f t="shared" si="435"/>
        <v>6.3599278166216784E-8</v>
      </c>
      <c r="BC208" s="5">
        <f t="shared" si="436"/>
        <v>5.948855648840978E-9</v>
      </c>
      <c r="BD208" s="5">
        <f t="shared" si="437"/>
        <v>4.7939805804507829E-6</v>
      </c>
      <c r="BE208" s="5">
        <f t="shared" si="438"/>
        <v>3.0749723355092772E-6</v>
      </c>
      <c r="BF208" s="5">
        <f t="shared" si="439"/>
        <v>9.8617992975456227E-7</v>
      </c>
      <c r="BG208" s="5">
        <f t="shared" si="440"/>
        <v>2.1085303058282409E-7</v>
      </c>
      <c r="BH208" s="5">
        <f t="shared" si="441"/>
        <v>3.3811528072539088E-8</v>
      </c>
      <c r="BI208" s="5">
        <f t="shared" si="442"/>
        <v>4.33750248669454E-9</v>
      </c>
      <c r="BJ208" s="8">
        <f t="shared" si="443"/>
        <v>0.33828082533582876</v>
      </c>
      <c r="BK208" s="8">
        <f t="shared" si="444"/>
        <v>0.43649182832440919</v>
      </c>
      <c r="BL208" s="8">
        <f t="shared" si="445"/>
        <v>0.2196128309944084</v>
      </c>
      <c r="BM208" s="8">
        <f t="shared" si="446"/>
        <v>0.1014186905575185</v>
      </c>
      <c r="BN208" s="8">
        <f t="shared" si="447"/>
        <v>0.89857559421282684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1.4097222222222201</v>
      </c>
      <c r="F209">
        <f>VLOOKUP(B209,home!$B$2:$E$405,3,FALSE)</f>
        <v>0.35</v>
      </c>
      <c r="G209">
        <f>VLOOKUP(C209,away!$B$2:$E$405,4,FALSE)</f>
        <v>1.06</v>
      </c>
      <c r="H209">
        <f>VLOOKUP(A209,away!$A$2:$E$405,3,FALSE)</f>
        <v>1.11805555555556</v>
      </c>
      <c r="I209">
        <f>VLOOKUP(C209,away!$B$2:$E$405,3,FALSE)</f>
        <v>0.71</v>
      </c>
      <c r="J209">
        <f>VLOOKUP(B209,home!$B$2:$E$405,4,FALSE)</f>
        <v>1.34</v>
      </c>
      <c r="K209" s="3">
        <f t="shared" si="392"/>
        <v>0.52300694444444362</v>
      </c>
      <c r="L209" s="3">
        <f t="shared" si="393"/>
        <v>1.0637180555555599</v>
      </c>
      <c r="M209" s="5">
        <f t="shared" si="394"/>
        <v>0.20459456292230291</v>
      </c>
      <c r="N209" s="5">
        <f t="shared" si="395"/>
        <v>0.10700437720394011</v>
      </c>
      <c r="O209" s="5">
        <f t="shared" si="396"/>
        <v>0.2176309306489517</v>
      </c>
      <c r="P209" s="5">
        <f t="shared" si="397"/>
        <v>0.11382248805530885</v>
      </c>
      <c r="Q209" s="5">
        <f t="shared" si="398"/>
        <v>2.7982016181806697E-2</v>
      </c>
      <c r="R209" s="5">
        <f t="shared" si="399"/>
        <v>0.11574897518932489</v>
      </c>
      <c r="S209" s="5">
        <f t="shared" si="400"/>
        <v>1.5830771113918778E-2</v>
      </c>
      <c r="T209" s="5">
        <f t="shared" si="401"/>
        <v>2.9764975843435633E-2</v>
      </c>
      <c r="U209" s="5">
        <f t="shared" si="402"/>
        <v>6.0537517836344527E-2</v>
      </c>
      <c r="V209" s="5">
        <f t="shared" si="403"/>
        <v>9.7857371633121608E-4</v>
      </c>
      <c r="W209" s="5">
        <f t="shared" si="404"/>
        <v>4.878262927547233E-3</v>
      </c>
      <c r="X209" s="5">
        <f t="shared" si="405"/>
        <v>5.1890963557793155E-3</v>
      </c>
      <c r="Y209" s="5">
        <f t="shared" si="406"/>
        <v>2.7598677428300072E-3</v>
      </c>
      <c r="Z209" s="5">
        <f t="shared" si="407"/>
        <v>4.1041424940312481E-2</v>
      </c>
      <c r="AA209" s="5">
        <f t="shared" si="408"/>
        <v>2.1464950253678814E-2</v>
      </c>
      <c r="AB209" s="5">
        <f t="shared" si="409"/>
        <v>5.6131590224142705E-3</v>
      </c>
      <c r="AC209" s="5">
        <f t="shared" si="410"/>
        <v>3.4025737765037837E-5</v>
      </c>
      <c r="AD209" s="5">
        <f t="shared" si="411"/>
        <v>6.378413469832711E-4</v>
      </c>
      <c r="AE209" s="5">
        <f t="shared" si="412"/>
        <v>6.7848335736598437E-4</v>
      </c>
      <c r="AF209" s="5">
        <f t="shared" si="413"/>
        <v>3.6085749881207641E-4</v>
      </c>
      <c r="AG209" s="5">
        <f t="shared" si="414"/>
        <v>1.2795021232300826E-4</v>
      </c>
      <c r="AH209" s="5">
        <f t="shared" si="415"/>
        <v>1.0914126183684661E-2</v>
      </c>
      <c r="AI209" s="5">
        <f t="shared" si="416"/>
        <v>5.7081637866100111E-3</v>
      </c>
      <c r="AJ209" s="5">
        <f t="shared" si="417"/>
        <v>1.4927046502116635E-3</v>
      </c>
      <c r="AK209" s="5">
        <f t="shared" si="418"/>
        <v>2.6023163268840474E-4</v>
      </c>
      <c r="AL209" s="5">
        <f t="shared" si="419"/>
        <v>7.5718417440151967E-7</v>
      </c>
      <c r="AM209" s="5">
        <f t="shared" si="420"/>
        <v>6.6719090785209777E-5</v>
      </c>
      <c r="AN209" s="5">
        <f t="shared" si="421"/>
        <v>7.0970301518478215E-5</v>
      </c>
      <c r="AO209" s="5">
        <f t="shared" si="422"/>
        <v>3.7746195566713717E-5</v>
      </c>
      <c r="AP209" s="5">
        <f t="shared" si="423"/>
        <v>1.3383769917614872E-5</v>
      </c>
      <c r="AQ209" s="5">
        <f t="shared" si="424"/>
        <v>3.5591394281920713E-6</v>
      </c>
      <c r="AR209" s="5">
        <f t="shared" si="425"/>
        <v>2.3219106164394147E-3</v>
      </c>
      <c r="AS209" s="5">
        <f t="shared" si="426"/>
        <v>1.214375376777093E-3</v>
      </c>
      <c r="AT209" s="5">
        <f t="shared" si="427"/>
        <v>3.1756337760837868E-4</v>
      </c>
      <c r="AU209" s="5">
        <f t="shared" si="428"/>
        <v>5.536261726347173E-5</v>
      </c>
      <c r="AV209" s="5">
        <f t="shared" si="429"/>
        <v>7.2387583228538883E-6</v>
      </c>
      <c r="AW209" s="5">
        <f t="shared" si="430"/>
        <v>1.1701270363889737E-8</v>
      </c>
      <c r="AX209" s="5">
        <f t="shared" si="431"/>
        <v>5.8157579679473309E-6</v>
      </c>
      <c r="AY209" s="5">
        <f t="shared" si="432"/>
        <v>6.1863267572466898E-6</v>
      </c>
      <c r="AZ209" s="5">
        <f t="shared" si="433"/>
        <v>3.2902537346248898E-6</v>
      </c>
      <c r="BA209" s="5">
        <f t="shared" si="434"/>
        <v>1.1666341016265358E-6</v>
      </c>
      <c r="BB209" s="5">
        <f t="shared" si="435"/>
        <v>3.1024243953174649E-7</v>
      </c>
      <c r="BC209" s="5">
        <f t="shared" si="436"/>
        <v>6.6002096905904571E-8</v>
      </c>
      <c r="BD209" s="5">
        <f t="shared" si="437"/>
        <v>4.1164304101545753E-4</v>
      </c>
      <c r="BE209" s="5">
        <f t="shared" si="438"/>
        <v>2.1529216908331323E-4</v>
      </c>
      <c r="BF209" s="5">
        <f t="shared" si="439"/>
        <v>5.6299649757540081E-5</v>
      </c>
      <c r="BG209" s="5">
        <f t="shared" si="440"/>
        <v>9.8150359309944672E-6</v>
      </c>
      <c r="BH209" s="5">
        <f t="shared" si="441"/>
        <v>1.2833329879704602E-6</v>
      </c>
      <c r="BI209" s="5">
        <f t="shared" si="442"/>
        <v>1.342384129486377E-7</v>
      </c>
      <c r="BJ209" s="8">
        <f t="shared" si="443"/>
        <v>0.17959294238513746</v>
      </c>
      <c r="BK209" s="8">
        <f t="shared" si="444"/>
        <v>0.33526736505655846</v>
      </c>
      <c r="BL209" s="8">
        <f t="shared" si="445"/>
        <v>0.44398167741750844</v>
      </c>
      <c r="BM209" s="8">
        <f t="shared" si="446"/>
        <v>0.21309388497239465</v>
      </c>
      <c r="BN209" s="8">
        <f t="shared" si="447"/>
        <v>0.78678335020163515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1.4097222222222201</v>
      </c>
      <c r="F210">
        <f>VLOOKUP(B210,home!$B$2:$E$405,3,FALSE)</f>
        <v>0.47</v>
      </c>
      <c r="G210">
        <f>VLOOKUP(C210,away!$B$2:$E$405,4,FALSE)</f>
        <v>1.42</v>
      </c>
      <c r="H210">
        <f>VLOOKUP(A210,away!$A$2:$E$405,3,FALSE)</f>
        <v>1.11805555555556</v>
      </c>
      <c r="I210">
        <f>VLOOKUP(C210,away!$B$2:$E$405,3,FALSE)</f>
        <v>0.83</v>
      </c>
      <c r="J210">
        <f>VLOOKUP(B210,home!$B$2:$E$405,4,FALSE)</f>
        <v>1.04</v>
      </c>
      <c r="K210" s="3">
        <f t="shared" si="392"/>
        <v>0.94084861111110962</v>
      </c>
      <c r="L210" s="3">
        <f t="shared" si="393"/>
        <v>0.96510555555555932</v>
      </c>
      <c r="M210" s="5">
        <f t="shared" si="394"/>
        <v>0.14868070874236169</v>
      </c>
      <c r="N210" s="5">
        <f t="shared" si="395"/>
        <v>0.13988603831926641</v>
      </c>
      <c r="O210" s="5">
        <f t="shared" si="396"/>
        <v>0.14349257801119128</v>
      </c>
      <c r="P210" s="5">
        <f t="shared" si="397"/>
        <v>0.13500479272658186</v>
      </c>
      <c r="Q210" s="5">
        <f t="shared" si="398"/>
        <v>6.5805792433258611E-2</v>
      </c>
      <c r="R210" s="5">
        <f t="shared" si="399"/>
        <v>6.9242742109795086E-2</v>
      </c>
      <c r="S210" s="5">
        <f t="shared" si="400"/>
        <v>3.0646702947068918E-2</v>
      </c>
      <c r="T210" s="5">
        <f t="shared" si="401"/>
        <v>6.3509535865073879E-2</v>
      </c>
      <c r="U210" s="5">
        <f t="shared" si="402"/>
        <v>6.5146937743525452E-2</v>
      </c>
      <c r="V210" s="5">
        <f t="shared" si="403"/>
        <v>3.0919738561612474E-3</v>
      </c>
      <c r="W210" s="5">
        <f t="shared" si="404"/>
        <v>2.0637762804632448E-2</v>
      </c>
      <c r="X210" s="5">
        <f t="shared" si="405"/>
        <v>1.9917619536988659E-2</v>
      </c>
      <c r="Y210" s="5">
        <f t="shared" si="406"/>
        <v>9.6113026342948479E-3</v>
      </c>
      <c r="Z210" s="5">
        <f t="shared" si="407"/>
        <v>2.2275518364021373E-2</v>
      </c>
      <c r="AA210" s="5">
        <f t="shared" si="408"/>
        <v>2.0957890514569526E-2</v>
      </c>
      <c r="AB210" s="5">
        <f t="shared" si="409"/>
        <v>9.8591010912257165E-3</v>
      </c>
      <c r="AC210" s="5">
        <f t="shared" si="410"/>
        <v>1.7547303761612931E-4</v>
      </c>
      <c r="AD210" s="5">
        <f t="shared" si="411"/>
        <v>4.854252617794738E-3</v>
      </c>
      <c r="AE210" s="5">
        <f t="shared" si="412"/>
        <v>4.6848661695038192E-3</v>
      </c>
      <c r="AF210" s="5">
        <f t="shared" si="413"/>
        <v>2.260695183611214E-3</v>
      </c>
      <c r="AG210" s="5">
        <f t="shared" si="414"/>
        <v>7.272698270402927E-4</v>
      </c>
      <c r="AH210" s="5">
        <f t="shared" si="415"/>
        <v>5.3745566314992279E-3</v>
      </c>
      <c r="AI210" s="5">
        <f t="shared" si="416"/>
        <v>5.0566441420840519E-3</v>
      </c>
      <c r="AJ210" s="5">
        <f t="shared" si="417"/>
        <v>2.378768308981454E-3</v>
      </c>
      <c r="AK210" s="5">
        <f t="shared" si="418"/>
        <v>7.4602028655344147E-4</v>
      </c>
      <c r="AL210" s="5">
        <f t="shared" si="419"/>
        <v>6.3733086216368429E-6</v>
      </c>
      <c r="AM210" s="5">
        <f t="shared" si="420"/>
        <v>9.1342336668692975E-4</v>
      </c>
      <c r="AN210" s="5">
        <f t="shared" si="421"/>
        <v>8.8154996576381877E-4</v>
      </c>
      <c r="AO210" s="5">
        <f t="shared" si="422"/>
        <v>4.2539438472923724E-4</v>
      </c>
      <c r="AP210" s="5">
        <f t="shared" si="423"/>
        <v>1.3685016133477531E-4</v>
      </c>
      <c r="AQ210" s="5">
        <f t="shared" si="424"/>
        <v>3.3018712745716561E-5</v>
      </c>
      <c r="AR210" s="5">
        <f t="shared" si="425"/>
        <v>1.0374028927415757E-3</v>
      </c>
      <c r="AS210" s="5">
        <f t="shared" si="426"/>
        <v>9.7603907079855902E-4</v>
      </c>
      <c r="AT210" s="5">
        <f t="shared" si="427"/>
        <v>4.5915250207550102E-4</v>
      </c>
      <c r="AU210" s="5">
        <f t="shared" si="428"/>
        <v>1.4399766462197536E-4</v>
      </c>
      <c r="AV210" s="5">
        <f t="shared" si="429"/>
        <v>3.3870000690707216E-5</v>
      </c>
      <c r="AW210" s="5">
        <f t="shared" si="430"/>
        <v>1.6075223221714365E-7</v>
      </c>
      <c r="AX210" s="5">
        <f t="shared" si="431"/>
        <v>1.4323218431730523E-4</v>
      </c>
      <c r="AY210" s="5">
        <f t="shared" si="432"/>
        <v>1.3823417681898916E-4</v>
      </c>
      <c r="AZ210" s="5">
        <f t="shared" si="433"/>
        <v>6.6705286007827955E-5</v>
      </c>
      <c r="BA210" s="5">
        <f t="shared" si="434"/>
        <v>2.1459214037025763E-5</v>
      </c>
      <c r="BB210" s="5">
        <f t="shared" si="435"/>
        <v>5.1776016712473514E-6</v>
      </c>
      <c r="BC210" s="5">
        <f t="shared" si="436"/>
        <v>9.9938642747491371E-7</v>
      </c>
      <c r="BD210" s="5">
        <f t="shared" si="437"/>
        <v>1.6686721585571705E-4</v>
      </c>
      <c r="BE210" s="5">
        <f t="shared" si="438"/>
        <v>1.5699678827782912E-4</v>
      </c>
      <c r="BF210" s="5">
        <f t="shared" si="439"/>
        <v>7.3855105100050221E-5</v>
      </c>
      <c r="BG210" s="5">
        <f t="shared" si="440"/>
        <v>2.3162157685615765E-5</v>
      </c>
      <c r="BH210" s="5">
        <f t="shared" si="441"/>
        <v>5.4480209722120247E-6</v>
      </c>
      <c r="BI210" s="5">
        <f t="shared" si="442"/>
        <v>1.0251525930019764E-6</v>
      </c>
      <c r="BJ210" s="8">
        <f t="shared" si="443"/>
        <v>0.33466117983200527</v>
      </c>
      <c r="BK210" s="8">
        <f t="shared" si="444"/>
        <v>0.31774425879523038</v>
      </c>
      <c r="BL210" s="8">
        <f t="shared" si="445"/>
        <v>0.32533305541083801</v>
      </c>
      <c r="BM210" s="8">
        <f t="shared" si="446"/>
        <v>0.29776328663505336</v>
      </c>
      <c r="BN210" s="8">
        <f t="shared" si="447"/>
        <v>0.7021126523424549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1.4097222222222201</v>
      </c>
      <c r="F211">
        <f>VLOOKUP(B211,home!$B$2:$E$405,3,FALSE)</f>
        <v>1.3</v>
      </c>
      <c r="G211">
        <f>VLOOKUP(C211,away!$B$2:$E$405,4,FALSE)</f>
        <v>1.06</v>
      </c>
      <c r="H211">
        <f>VLOOKUP(A211,away!$A$2:$E$405,3,FALSE)</f>
        <v>1.11805555555556</v>
      </c>
      <c r="I211">
        <f>VLOOKUP(C211,away!$B$2:$E$405,3,FALSE)</f>
        <v>1.54</v>
      </c>
      <c r="J211">
        <f>VLOOKUP(B211,home!$B$2:$E$405,4,FALSE)</f>
        <v>1.34</v>
      </c>
      <c r="K211" s="3">
        <f t="shared" si="392"/>
        <v>1.9425972222222196</v>
      </c>
      <c r="L211" s="3">
        <f t="shared" si="393"/>
        <v>2.307219444444454</v>
      </c>
      <c r="M211" s="5">
        <f t="shared" si="394"/>
        <v>1.4266849258282165E-2</v>
      </c>
      <c r="N211" s="5">
        <f t="shared" si="395"/>
        <v>2.7714741739002065E-2</v>
      </c>
      <c r="O211" s="5">
        <f t="shared" si="396"/>
        <v>3.2916752019666547E-2</v>
      </c>
      <c r="P211" s="5">
        <f t="shared" si="397"/>
        <v>6.3943991037981873E-2</v>
      </c>
      <c r="Q211" s="5">
        <f t="shared" si="398"/>
        <v>2.6919290158395816E-2</v>
      </c>
      <c r="R211" s="5">
        <f t="shared" si="399"/>
        <v>3.7973085153865466E-2</v>
      </c>
      <c r="S211" s="5">
        <f t="shared" si="400"/>
        <v>7.1649211326247547E-2</v>
      </c>
      <c r="T211" s="5">
        <f t="shared" si="401"/>
        <v>6.2108709684093058E-2</v>
      </c>
      <c r="U211" s="5">
        <f t="shared" si="402"/>
        <v>7.376640973910685E-2</v>
      </c>
      <c r="V211" s="5">
        <f t="shared" si="403"/>
        <v>3.5681291985835854E-2</v>
      </c>
      <c r="W211" s="5">
        <f t="shared" si="404"/>
        <v>1.7431112761964556E-2</v>
      </c>
      <c r="X211" s="5">
        <f t="shared" si="405"/>
        <v>4.0217402302708496E-2</v>
      </c>
      <c r="Y211" s="5">
        <f t="shared" si="406"/>
        <v>4.6395186298927103E-2</v>
      </c>
      <c r="Z211" s="5">
        <f t="shared" si="407"/>
        <v>2.9204080144181143E-2</v>
      </c>
      <c r="AA211" s="5">
        <f t="shared" si="408"/>
        <v>5.6731764965641363E-2</v>
      </c>
      <c r="AB211" s="5">
        <f t="shared" si="409"/>
        <v>5.5103484517009388E-2</v>
      </c>
      <c r="AC211" s="5">
        <f t="shared" si="410"/>
        <v>9.995217644329344E-3</v>
      </c>
      <c r="AD211" s="5">
        <f t="shared" si="411"/>
        <v>8.4654078079086596E-3</v>
      </c>
      <c r="AE211" s="5">
        <f t="shared" si="412"/>
        <v>1.9531553499558763E-2</v>
      </c>
      <c r="AF211" s="5">
        <f t="shared" si="413"/>
        <v>2.2531790007194553E-2</v>
      </c>
      <c r="AG211" s="5">
        <f t="shared" si="414"/>
        <v>1.7328594674246175E-2</v>
      </c>
      <c r="AH211" s="5">
        <f t="shared" si="415"/>
        <v>1.6845055391442227E-2</v>
      </c>
      <c r="AI211" s="5">
        <f t="shared" si="416"/>
        <v>3.2723157811595092E-2</v>
      </c>
      <c r="AJ211" s="5">
        <f t="shared" si="417"/>
        <v>3.1783957733571983E-2</v>
      </c>
      <c r="AK211" s="5">
        <f t="shared" si="418"/>
        <v>2.0581142668155129E-2</v>
      </c>
      <c r="AL211" s="5">
        <f t="shared" si="419"/>
        <v>1.7919418531758713E-3</v>
      </c>
      <c r="AM211" s="5">
        <f t="shared" si="420"/>
        <v>3.288975538524331E-3</v>
      </c>
      <c r="AN211" s="5">
        <f t="shared" si="421"/>
        <v>7.5883883147855064E-3</v>
      </c>
      <c r="AO211" s="5">
        <f t="shared" si="422"/>
        <v>8.7540385359341031E-3</v>
      </c>
      <c r="AP211" s="5">
        <f t="shared" si="423"/>
        <v>6.7324959758410744E-3</v>
      </c>
      <c r="AQ211" s="5">
        <f t="shared" si="424"/>
        <v>3.8833364062761406E-3</v>
      </c>
      <c r="AR211" s="5">
        <f t="shared" si="425"/>
        <v>7.7730478683758755E-3</v>
      </c>
      <c r="AS211" s="5">
        <f t="shared" si="426"/>
        <v>1.509990119730732E-2</v>
      </c>
      <c r="AT211" s="5">
        <f t="shared" si="427"/>
        <v>1.4666513060859587E-2</v>
      </c>
      <c r="AU211" s="5">
        <f t="shared" si="428"/>
        <v>9.4970425105705813E-3</v>
      </c>
      <c r="AV211" s="5">
        <f t="shared" si="429"/>
        <v>4.6122321000901887E-3</v>
      </c>
      <c r="AW211" s="5">
        <f t="shared" si="430"/>
        <v>2.2309666534104983E-4</v>
      </c>
      <c r="AX211" s="5">
        <f t="shared" si="431"/>
        <v>1.0648591241823647E-3</v>
      </c>
      <c r="AY211" s="5">
        <f t="shared" si="432"/>
        <v>2.4568636769076433E-3</v>
      </c>
      <c r="AZ211" s="5">
        <f t="shared" si="433"/>
        <v>2.8342618238553063E-3</v>
      </c>
      <c r="BA211" s="5">
        <f t="shared" si="434"/>
        <v>2.179754663548522E-3</v>
      </c>
      <c r="BB211" s="5">
        <f t="shared" si="435"/>
        <v>1.2572930859644069E-3</v>
      </c>
      <c r="BC211" s="5">
        <f t="shared" si="436"/>
        <v>5.8017021106053013E-4</v>
      </c>
      <c r="BD211" s="5">
        <f t="shared" si="437"/>
        <v>2.9890211974190578E-3</v>
      </c>
      <c r="BE211" s="5">
        <f t="shared" si="438"/>
        <v>5.8064642752695943E-3</v>
      </c>
      <c r="BF211" s="5">
        <f t="shared" si="439"/>
        <v>5.6398106860356349E-3</v>
      </c>
      <c r="BG211" s="5">
        <f t="shared" si="440"/>
        <v>3.651960190850673E-3</v>
      </c>
      <c r="BH211" s="5">
        <f t="shared" si="441"/>
        <v>1.7735719306031618E-3</v>
      </c>
      <c r="BI211" s="5">
        <f t="shared" si="442"/>
        <v>6.8906718116020036E-4</v>
      </c>
      <c r="BJ211" s="8">
        <f t="shared" si="443"/>
        <v>0.3292642262908792</v>
      </c>
      <c r="BK211" s="8">
        <f t="shared" si="444"/>
        <v>0.19978536678276032</v>
      </c>
      <c r="BL211" s="8">
        <f t="shared" si="445"/>
        <v>0.43062344219859588</v>
      </c>
      <c r="BM211" s="8">
        <f t="shared" si="446"/>
        <v>0.78290863903765584</v>
      </c>
      <c r="BN211" s="8">
        <f t="shared" si="447"/>
        <v>0.20373470936719393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1.4097222222222201</v>
      </c>
      <c r="F212">
        <f>VLOOKUP(B212,home!$B$2:$E$405,3,FALSE)</f>
        <v>0.47</v>
      </c>
      <c r="G212">
        <f>VLOOKUP(C212,away!$B$2:$E$405,4,FALSE)</f>
        <v>1.54</v>
      </c>
      <c r="H212">
        <f>VLOOKUP(A212,away!$A$2:$E$405,3,FALSE)</f>
        <v>1.11805555555556</v>
      </c>
      <c r="I212">
        <f>VLOOKUP(C212,away!$B$2:$E$405,3,FALSE)</f>
        <v>1.42</v>
      </c>
      <c r="J212">
        <f>VLOOKUP(B212,home!$B$2:$E$405,4,FALSE)</f>
        <v>1.19</v>
      </c>
      <c r="K212" s="3">
        <f t="shared" si="392"/>
        <v>1.0203569444444429</v>
      </c>
      <c r="L212" s="3">
        <f t="shared" si="393"/>
        <v>1.8892902777777854</v>
      </c>
      <c r="M212" s="5">
        <f t="shared" si="394"/>
        <v>5.4494951086325405E-2</v>
      </c>
      <c r="N212" s="5">
        <f t="shared" si="395"/>
        <v>5.5604301778092356E-2</v>
      </c>
      <c r="O212" s="5">
        <f t="shared" si="396"/>
        <v>0.10295678127537053</v>
      </c>
      <c r="P212" s="5">
        <f t="shared" si="397"/>
        <v>0.10505266675197189</v>
      </c>
      <c r="Q212" s="5">
        <f t="shared" si="398"/>
        <v>2.836811773013051E-2</v>
      </c>
      <c r="R212" s="5">
        <f t="shared" si="399"/>
        <v>9.7257622947425779E-2</v>
      </c>
      <c r="S212" s="5">
        <f t="shared" si="400"/>
        <v>5.0628831532570112E-2</v>
      </c>
      <c r="T212" s="5">
        <f t="shared" si="401"/>
        <v>5.3595609026391183E-2</v>
      </c>
      <c r="U212" s="5">
        <f t="shared" si="402"/>
        <v>9.9237490974565093E-2</v>
      </c>
      <c r="V212" s="5">
        <f t="shared" si="403"/>
        <v>1.0844417002569808E-2</v>
      </c>
      <c r="W212" s="5">
        <f t="shared" si="404"/>
        <v>9.6485353089187324E-3</v>
      </c>
      <c r="X212" s="5">
        <f t="shared" si="405"/>
        <v>1.8228883953935838E-2</v>
      </c>
      <c r="Y212" s="5">
        <f t="shared" si="406"/>
        <v>1.7219826614455234E-2</v>
      </c>
      <c r="Z212" s="5">
        <f t="shared" si="407"/>
        <v>6.1249293824783037E-2</v>
      </c>
      <c r="AA212" s="5">
        <f t="shared" si="408"/>
        <v>6.2496142296435499E-2</v>
      </c>
      <c r="AB212" s="5">
        <f t="shared" si="409"/>
        <v>3.1884186396578015E-2</v>
      </c>
      <c r="AC212" s="5">
        <f t="shared" si="410"/>
        <v>1.3065831131834158E-3</v>
      </c>
      <c r="AD212" s="5">
        <f t="shared" si="411"/>
        <v>2.4612375015431588E-3</v>
      </c>
      <c r="AE212" s="5">
        <f t="shared" si="412"/>
        <v>4.6499920829675767E-3</v>
      </c>
      <c r="AF212" s="5">
        <f t="shared" si="413"/>
        <v>4.3925924170471597E-3</v>
      </c>
      <c r="AG212" s="5">
        <f t="shared" si="414"/>
        <v>2.7662940492558731E-3</v>
      </c>
      <c r="AH212" s="5">
        <f t="shared" si="415"/>
        <v>2.8929423835979386E-2</v>
      </c>
      <c r="AI212" s="5">
        <f t="shared" si="416"/>
        <v>2.9518338509818155E-2</v>
      </c>
      <c r="AJ212" s="5">
        <f t="shared" si="417"/>
        <v>1.5059620843477393E-2</v>
      </c>
      <c r="AK212" s="5">
        <f t="shared" si="418"/>
        <v>5.1220629027808121E-3</v>
      </c>
      <c r="AL212" s="5">
        <f t="shared" si="419"/>
        <v>1.0075064763748694E-4</v>
      </c>
      <c r="AM212" s="5">
        <f t="shared" si="420"/>
        <v>5.0226815532533066E-4</v>
      </c>
      <c r="AN212" s="5">
        <f t="shared" si="421"/>
        <v>9.4893034269352965E-4</v>
      </c>
      <c r="AO212" s="5">
        <f t="shared" si="422"/>
        <v>8.9640243536961419E-4</v>
      </c>
      <c r="AP212" s="5">
        <f t="shared" si="423"/>
        <v>5.6452146870671375E-4</v>
      </c>
      <c r="AQ212" s="5">
        <f t="shared" si="424"/>
        <v>2.6663623060610767E-4</v>
      </c>
      <c r="AR212" s="5">
        <f t="shared" si="425"/>
        <v>1.0931215839005755E-2</v>
      </c>
      <c r="AS212" s="5">
        <f t="shared" si="426"/>
        <v>1.1153741992550608E-2</v>
      </c>
      <c r="AT212" s="5">
        <f t="shared" si="427"/>
        <v>5.6903990493203053E-3</v>
      </c>
      <c r="AU212" s="5">
        <f t="shared" si="428"/>
        <v>1.9354127288780101E-3</v>
      </c>
      <c r="AV212" s="5">
        <f t="shared" si="429"/>
        <v>4.9370295456921181E-4</v>
      </c>
      <c r="AW212" s="5">
        <f t="shared" si="430"/>
        <v>5.3950585229140243E-6</v>
      </c>
      <c r="AX212" s="5">
        <f t="shared" si="431"/>
        <v>8.5415466709916829E-5</v>
      </c>
      <c r="AY212" s="5">
        <f t="shared" si="432"/>
        <v>1.6137461082689792E-4</v>
      </c>
      <c r="AZ212" s="5">
        <f t="shared" si="433"/>
        <v>1.5244174165771608E-4</v>
      </c>
      <c r="BA212" s="5">
        <f t="shared" si="434"/>
        <v>9.6002233480478556E-5</v>
      </c>
      <c r="BB212" s="5">
        <f t="shared" si="435"/>
        <v>4.534402158990529E-5</v>
      </c>
      <c r="BC212" s="5">
        <f t="shared" si="436"/>
        <v>1.713360382903081E-5</v>
      </c>
      <c r="BD212" s="5">
        <f t="shared" si="437"/>
        <v>3.4420399681540184E-3</v>
      </c>
      <c r="BE212" s="5">
        <f t="shared" si="438"/>
        <v>3.5121093845612811E-3</v>
      </c>
      <c r="BF212" s="5">
        <f t="shared" si="439"/>
        <v>1.7918026000928009E-3</v>
      </c>
      <c r="BG212" s="5">
        <f t="shared" si="440"/>
        <v>6.0942607535943282E-4</v>
      </c>
      <c r="BH212" s="5">
        <f t="shared" si="441"/>
        <v>1.5545803202962993E-4</v>
      </c>
      <c r="BI212" s="5">
        <f t="shared" si="442"/>
        <v>3.1724536510219914E-5</v>
      </c>
      <c r="BJ212" s="8">
        <f t="shared" si="443"/>
        <v>0.20067186077353286</v>
      </c>
      <c r="BK212" s="8">
        <f t="shared" si="444"/>
        <v>0.22258957474508501</v>
      </c>
      <c r="BL212" s="8">
        <f t="shared" si="445"/>
        <v>0.51220870314346201</v>
      </c>
      <c r="BM212" s="8">
        <f t="shared" si="446"/>
        <v>0.55282901136524243</v>
      </c>
      <c r="BN212" s="8">
        <f t="shared" si="447"/>
        <v>0.44373444156931652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1.4097222222222201</v>
      </c>
      <c r="F213">
        <f>VLOOKUP(B213,home!$B$2:$E$405,3,FALSE)</f>
        <v>1.18</v>
      </c>
      <c r="G213">
        <f>VLOOKUP(C213,away!$B$2:$E$405,4,FALSE)</f>
        <v>1.06</v>
      </c>
      <c r="H213">
        <f>VLOOKUP(A213,away!$A$2:$E$405,3,FALSE)</f>
        <v>1.11805555555556</v>
      </c>
      <c r="I213">
        <f>VLOOKUP(C213,away!$B$2:$E$405,3,FALSE)</f>
        <v>1.3</v>
      </c>
      <c r="J213">
        <f>VLOOKUP(B213,home!$B$2:$E$405,4,FALSE)</f>
        <v>1.04</v>
      </c>
      <c r="K213" s="3">
        <f t="shared" si="392"/>
        <v>1.7632805555555529</v>
      </c>
      <c r="L213" s="3">
        <f t="shared" si="393"/>
        <v>1.5116111111111172</v>
      </c>
      <c r="M213" s="5">
        <f t="shared" si="394"/>
        <v>3.7820966278744303E-2</v>
      </c>
      <c r="N213" s="5">
        <f t="shared" si="395"/>
        <v>6.6688974431632075E-2</v>
      </c>
      <c r="O213" s="5">
        <f t="shared" si="396"/>
        <v>5.7170592859908768E-2</v>
      </c>
      <c r="P213" s="5">
        <f t="shared" si="397"/>
        <v>0.10080779473946024</v>
      </c>
      <c r="Q213" s="5">
        <f t="shared" si="398"/>
        <v>5.879568594261915E-2</v>
      </c>
      <c r="R213" s="5">
        <f t="shared" si="399"/>
        <v>4.3209851697924011E-2</v>
      </c>
      <c r="S213" s="5">
        <f t="shared" si="400"/>
        <v>6.7173134904437937E-2</v>
      </c>
      <c r="T213" s="5">
        <f t="shared" si="401"/>
        <v>8.8876212156262832E-2</v>
      </c>
      <c r="U213" s="5">
        <f t="shared" si="402"/>
        <v>7.6191091307388492E-2</v>
      </c>
      <c r="V213" s="5">
        <f t="shared" si="403"/>
        <v>1.9893655884896878E-2</v>
      </c>
      <c r="W213" s="5">
        <f t="shared" si="404"/>
        <v>3.4557763257723764E-2</v>
      </c>
      <c r="X213" s="5">
        <f t="shared" si="405"/>
        <v>5.2237898915522753E-2</v>
      </c>
      <c r="Y213" s="5">
        <f t="shared" si="406"/>
        <v>3.9481694210901801E-2</v>
      </c>
      <c r="Z213" s="5">
        <f t="shared" si="407"/>
        <v>2.1772163978681838E-2</v>
      </c>
      <c r="AA213" s="5">
        <f t="shared" si="408"/>
        <v>3.8390433395976697E-2</v>
      </c>
      <c r="AB213" s="5">
        <f t="shared" si="409"/>
        <v>3.3846552363238136E-2</v>
      </c>
      <c r="AC213" s="5">
        <f t="shared" si="410"/>
        <v>3.3140275361453618E-3</v>
      </c>
      <c r="AD213" s="5">
        <f t="shared" si="411"/>
        <v>1.5233757998959109E-2</v>
      </c>
      <c r="AE213" s="5">
        <f t="shared" si="412"/>
        <v>2.3027517855204446E-2</v>
      </c>
      <c r="AF213" s="5">
        <f t="shared" si="413"/>
        <v>1.7404325925618348E-2</v>
      </c>
      <c r="AG213" s="5">
        <f t="shared" si="414"/>
        <v>8.7695241501879913E-3</v>
      </c>
      <c r="AH213" s="5">
        <f t="shared" si="415"/>
        <v>8.2277612457771748E-3</v>
      </c>
      <c r="AI213" s="5">
        <f t="shared" si="416"/>
        <v>1.4507851420432422E-2</v>
      </c>
      <c r="AJ213" s="5">
        <f t="shared" si="417"/>
        <v>1.2790706156268754E-2</v>
      </c>
      <c r="AK213" s="5">
        <f t="shared" si="418"/>
        <v>7.5178678190577974E-3</v>
      </c>
      <c r="AL213" s="5">
        <f t="shared" si="419"/>
        <v>3.533276280277546E-4</v>
      </c>
      <c r="AM213" s="5">
        <f t="shared" si="420"/>
        <v>5.3722778535206898E-3</v>
      </c>
      <c r="AN213" s="5">
        <f t="shared" si="421"/>
        <v>8.1207948953580574E-3</v>
      </c>
      <c r="AO213" s="5">
        <f t="shared" si="422"/>
        <v>6.1377418974388424E-3</v>
      </c>
      <c r="AP213" s="5">
        <f t="shared" si="423"/>
        <v>3.0926262831002618E-3</v>
      </c>
      <c r="AQ213" s="5">
        <f t="shared" si="424"/>
        <v>1.1687120630121581E-3</v>
      </c>
      <c r="AR213" s="5">
        <f t="shared" si="425"/>
        <v>2.487435063737243E-3</v>
      </c>
      <c r="AS213" s="5">
        <f t="shared" si="426"/>
        <v>4.3860458810949677E-3</v>
      </c>
      <c r="AT213" s="5">
        <f t="shared" si="427"/>
        <v>3.8669147089546406E-3</v>
      </c>
      <c r="AU213" s="5">
        <f t="shared" si="428"/>
        <v>2.272818505430492E-3</v>
      </c>
      <c r="AV213" s="5">
        <f t="shared" si="429"/>
        <v>1.001904169233105E-3</v>
      </c>
      <c r="AW213" s="5">
        <f t="shared" si="430"/>
        <v>2.6159930813898237E-5</v>
      </c>
      <c r="AX213" s="5">
        <f t="shared" si="431"/>
        <v>1.5788055130257917E-3</v>
      </c>
      <c r="AY213" s="5">
        <f t="shared" si="432"/>
        <v>2.3865399557732743E-3</v>
      </c>
      <c r="AZ213" s="5">
        <f t="shared" si="433"/>
        <v>1.8037601571287585E-3</v>
      </c>
      <c r="BA213" s="5">
        <f t="shared" si="434"/>
        <v>9.0886129843178868E-4</v>
      </c>
      <c r="BB213" s="5">
        <f t="shared" si="435"/>
        <v>3.4346120929209227E-4</v>
      </c>
      <c r="BC213" s="5">
        <f t="shared" si="436"/>
        <v>1.0383595604031743E-4</v>
      </c>
      <c r="BD213" s="5">
        <f t="shared" si="437"/>
        <v>6.2667241341876807E-4</v>
      </c>
      <c r="BE213" s="5">
        <f t="shared" si="438"/>
        <v>1.1049992812843842E-3</v>
      </c>
      <c r="BF213" s="5">
        <f t="shared" si="439"/>
        <v>9.7421187329580817E-4</v>
      </c>
      <c r="BG213" s="5">
        <f t="shared" si="440"/>
        <v>5.7260295105794937E-4</v>
      </c>
      <c r="BH213" s="5">
        <f t="shared" si="441"/>
        <v>2.5241491241355255E-4</v>
      </c>
      <c r="BI213" s="5">
        <f t="shared" si="442"/>
        <v>8.9015661398214978E-5</v>
      </c>
      <c r="BJ213" s="8">
        <f t="shared" si="443"/>
        <v>0.43609077192675422</v>
      </c>
      <c r="BK213" s="8">
        <f t="shared" si="444"/>
        <v>0.23174944692748578</v>
      </c>
      <c r="BL213" s="8">
        <f t="shared" si="445"/>
        <v>0.30948774368729143</v>
      </c>
      <c r="BM213" s="8">
        <f t="shared" si="446"/>
        <v>0.63224588054496544</v>
      </c>
      <c r="BN213" s="8">
        <f t="shared" si="447"/>
        <v>0.36449386595028854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1.4097222222222201</v>
      </c>
      <c r="F214">
        <f>VLOOKUP(B214,home!$B$2:$E$405,3,FALSE)</f>
        <v>0.71</v>
      </c>
      <c r="G214">
        <f>VLOOKUP(C214,away!$B$2:$E$405,4,FALSE)</f>
        <v>0.95</v>
      </c>
      <c r="H214">
        <f>VLOOKUP(A214,away!$A$2:$E$405,3,FALSE)</f>
        <v>1.11805555555556</v>
      </c>
      <c r="I214">
        <f>VLOOKUP(C214,away!$B$2:$E$405,3,FALSE)</f>
        <v>0.83</v>
      </c>
      <c r="J214">
        <f>VLOOKUP(B214,home!$B$2:$E$405,4,FALSE)</f>
        <v>1.04</v>
      </c>
      <c r="K214" s="3">
        <f t="shared" si="392"/>
        <v>0.9508576388888873</v>
      </c>
      <c r="L214" s="3">
        <f t="shared" si="393"/>
        <v>0.96510555555555932</v>
      </c>
      <c r="M214" s="5">
        <f t="shared" si="394"/>
        <v>0.1471999820773581</v>
      </c>
      <c r="N214" s="5">
        <f t="shared" si="395"/>
        <v>0.13996622740256326</v>
      </c>
      <c r="O214" s="5">
        <f t="shared" si="396"/>
        <v>0.14206352048053708</v>
      </c>
      <c r="P214" s="5">
        <f t="shared" si="397"/>
        <v>0.13508218365636657</v>
      </c>
      <c r="Q214" s="5">
        <f t="shared" si="398"/>
        <v>6.6543978256093192E-2</v>
      </c>
      <c r="R214" s="5">
        <f t="shared" si="399"/>
        <v>6.8553146428773637E-2</v>
      </c>
      <c r="S214" s="5">
        <f t="shared" si="400"/>
        <v>3.0990486690044027E-2</v>
      </c>
      <c r="T214" s="5">
        <f t="shared" si="401"/>
        <v>6.4221963103723884E-2</v>
      </c>
      <c r="U214" s="5">
        <f t="shared" si="402"/>
        <v>6.5184282951667852E-2</v>
      </c>
      <c r="V214" s="5">
        <f t="shared" si="403"/>
        <v>3.1599208366333621E-3</v>
      </c>
      <c r="W214" s="5">
        <f t="shared" si="404"/>
        <v>2.109128334895408E-2</v>
      </c>
      <c r="X214" s="5">
        <f t="shared" si="405"/>
        <v>2.0355314733872046E-2</v>
      </c>
      <c r="Y214" s="5">
        <f t="shared" si="406"/>
        <v>9.8225136673709187E-3</v>
      </c>
      <c r="Z214" s="5">
        <f t="shared" si="407"/>
        <v>2.2053674156407736E-2</v>
      </c>
      <c r="AA214" s="5">
        <f t="shared" si="408"/>
        <v>2.096990453718673E-2</v>
      </c>
      <c r="AB214" s="5">
        <f t="shared" si="409"/>
        <v>9.9696969579773712E-3</v>
      </c>
      <c r="AC214" s="5">
        <f t="shared" si="410"/>
        <v>1.8123686258728828E-4</v>
      </c>
      <c r="AD214" s="5">
        <f t="shared" si="411"/>
        <v>5.0137019715807436E-3</v>
      </c>
      <c r="AE214" s="5">
        <f t="shared" si="412"/>
        <v>4.8387516266724367E-3</v>
      </c>
      <c r="AF214" s="5">
        <f t="shared" si="413"/>
        <v>2.3349530384275336E-3</v>
      </c>
      <c r="AG214" s="5">
        <f t="shared" si="414"/>
        <v>7.5115871644924881E-4</v>
      </c>
      <c r="AH214" s="5">
        <f t="shared" si="415"/>
        <v>5.3210308621902923E-3</v>
      </c>
      <c r="AI214" s="5">
        <f t="shared" si="416"/>
        <v>5.0595428420771608E-3</v>
      </c>
      <c r="AJ214" s="5">
        <f t="shared" si="417"/>
        <v>2.40545248033733E-3</v>
      </c>
      <c r="AK214" s="5">
        <f t="shared" si="418"/>
        <v>7.6241428863765717E-4</v>
      </c>
      <c r="AL214" s="5">
        <f t="shared" si="419"/>
        <v>6.652683189717723E-6</v>
      </c>
      <c r="AM214" s="5">
        <f t="shared" si="420"/>
        <v>9.5346336375796525E-4</v>
      </c>
      <c r="AN214" s="5">
        <f t="shared" si="421"/>
        <v>9.2019278938150343E-4</v>
      </c>
      <c r="AO214" s="5">
        <f t="shared" si="422"/>
        <v>4.4404158660712773E-4</v>
      </c>
      <c r="AP214" s="5">
        <f t="shared" si="423"/>
        <v>1.4284900071074802E-4</v>
      </c>
      <c r="AQ214" s="5">
        <f t="shared" si="424"/>
        <v>3.4466091047875739E-5</v>
      </c>
      <c r="AR214" s="5">
        <f t="shared" si="425"/>
        <v>1.027071289276488E-3</v>
      </c>
      <c r="AS214" s="5">
        <f t="shared" si="426"/>
        <v>9.7659858109200672E-4</v>
      </c>
      <c r="AT214" s="5">
        <f t="shared" si="427"/>
        <v>4.6430311047969148E-4</v>
      </c>
      <c r="AU214" s="5">
        <f t="shared" si="428"/>
        <v>1.4716205311982858E-4</v>
      </c>
      <c r="AV214" s="5">
        <f t="shared" si="429"/>
        <v>3.4982540590890294E-5</v>
      </c>
      <c r="AW214" s="5">
        <f t="shared" si="430"/>
        <v>1.6958391490398085E-7</v>
      </c>
      <c r="AX214" s="5">
        <f t="shared" si="431"/>
        <v>1.5110132047165914E-4</v>
      </c>
      <c r="AY214" s="5">
        <f t="shared" si="432"/>
        <v>1.4582872383897921E-4</v>
      </c>
      <c r="AZ214" s="5">
        <f t="shared" si="433"/>
        <v>7.0370055768288119E-5</v>
      </c>
      <c r="BA214" s="5">
        <f t="shared" si="434"/>
        <v>2.2638177255576467E-5</v>
      </c>
      <c r="BB214" s="5">
        <f t="shared" si="435"/>
        <v>5.4620576592520885E-6</v>
      </c>
      <c r="BC214" s="5">
        <f t="shared" si="436"/>
        <v>1.0542924383417972E-6</v>
      </c>
      <c r="BD214" s="5">
        <f t="shared" si="437"/>
        <v>1.6520536787205818E-4</v>
      </c>
      <c r="BE214" s="5">
        <f t="shared" si="438"/>
        <v>1.5708678602659526E-4</v>
      </c>
      <c r="BF214" s="5">
        <f t="shared" si="439"/>
        <v>7.4683585230946118E-5</v>
      </c>
      <c r="BG214" s="5">
        <f t="shared" si="440"/>
        <v>2.3671152505484804E-5</v>
      </c>
      <c r="BH214" s="5">
        <f t="shared" si="441"/>
        <v>5.6269740452860111E-6</v>
      </c>
      <c r="BI214" s="5">
        <f t="shared" si="442"/>
        <v>1.0700902509579417E-6</v>
      </c>
      <c r="BJ214" s="8">
        <f t="shared" si="443"/>
        <v>0.33783131332464467</v>
      </c>
      <c r="BK214" s="8">
        <f t="shared" si="444"/>
        <v>0.31676629153001806</v>
      </c>
      <c r="BL214" s="8">
        <f t="shared" si="445"/>
        <v>0.32336645335987535</v>
      </c>
      <c r="BM214" s="8">
        <f t="shared" si="446"/>
        <v>0.30046303492932985</v>
      </c>
      <c r="BN214" s="8">
        <f t="shared" si="447"/>
        <v>0.69940903830169177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1.4097222222222201</v>
      </c>
      <c r="F215">
        <f>VLOOKUP(B215,home!$B$2:$E$405,3,FALSE)</f>
        <v>0.71</v>
      </c>
      <c r="G215">
        <f>VLOOKUP(C215,away!$B$2:$E$405,4,FALSE)</f>
        <v>0.12</v>
      </c>
      <c r="H215">
        <f>VLOOKUP(A215,away!$A$2:$E$405,3,FALSE)</f>
        <v>1.11805555555556</v>
      </c>
      <c r="I215">
        <f>VLOOKUP(C215,away!$B$2:$E$405,3,FALSE)</f>
        <v>0.83</v>
      </c>
      <c r="J215">
        <f>VLOOKUP(B215,home!$B$2:$E$405,4,FALSE)</f>
        <v>1.49</v>
      </c>
      <c r="K215" s="3">
        <f t="shared" si="392"/>
        <v>0.12010833333333314</v>
      </c>
      <c r="L215" s="3">
        <f t="shared" si="393"/>
        <v>1.382699305555561</v>
      </c>
      <c r="M215" s="5">
        <f t="shared" si="394"/>
        <v>0.22250456986027481</v>
      </c>
      <c r="N215" s="5">
        <f t="shared" si="395"/>
        <v>2.6724653044967798E-2</v>
      </c>
      <c r="O215" s="5">
        <f t="shared" si="396"/>
        <v>0.3076569142287407</v>
      </c>
      <c r="P215" s="5">
        <f t="shared" si="397"/>
        <v>3.6952159206490275E-2</v>
      </c>
      <c r="Q215" s="5">
        <f t="shared" si="398"/>
        <v>1.6049267680713346E-3</v>
      </c>
      <c r="R215" s="5">
        <f t="shared" si="399"/>
        <v>0.21269850082672334</v>
      </c>
      <c r="S215" s="5">
        <f t="shared" si="400"/>
        <v>1.5341955345897704E-3</v>
      </c>
      <c r="T215" s="5">
        <f t="shared" si="401"/>
        <v>2.2191311276797648E-3</v>
      </c>
      <c r="U215" s="5">
        <f t="shared" si="402"/>
        <v>2.5546862436796321E-2</v>
      </c>
      <c r="V215" s="5">
        <f t="shared" si="403"/>
        <v>2.8309949211204567E-5</v>
      </c>
      <c r="W215" s="5">
        <f t="shared" si="404"/>
        <v>6.4255026411700328E-5</v>
      </c>
      <c r="X215" s="5">
        <f t="shared" si="405"/>
        <v>8.8845380397912247E-5</v>
      </c>
      <c r="Y215" s="5">
        <f t="shared" si="406"/>
        <v>6.1423222889006471E-5</v>
      </c>
      <c r="Z215" s="5">
        <f t="shared" si="407"/>
        <v>9.8032689795273104E-2</v>
      </c>
      <c r="AA215" s="5">
        <f t="shared" si="408"/>
        <v>1.1774542983493909E-2</v>
      </c>
      <c r="AB215" s="5">
        <f t="shared" si="409"/>
        <v>7.0711036675457284E-4</v>
      </c>
      <c r="AC215" s="5">
        <f t="shared" si="410"/>
        <v>2.9384614185593122E-7</v>
      </c>
      <c r="AD215" s="5">
        <f t="shared" si="411"/>
        <v>1.9293910326496562E-6</v>
      </c>
      <c r="AE215" s="5">
        <f t="shared" si="412"/>
        <v>2.6677676409898055E-6</v>
      </c>
      <c r="AF215" s="5">
        <f t="shared" si="413"/>
        <v>1.844360232290101E-6</v>
      </c>
      <c r="AG215" s="5">
        <f t="shared" si="414"/>
        <v>8.5006520412727211E-7</v>
      </c>
      <c r="AH215" s="5">
        <f t="shared" si="415"/>
        <v>3.3887433025416948E-2</v>
      </c>
      <c r="AI215" s="5">
        <f t="shared" si="416"/>
        <v>4.0701631016277816E-3</v>
      </c>
      <c r="AJ215" s="5">
        <f t="shared" si="417"/>
        <v>2.4443025326567136E-4</v>
      </c>
      <c r="AK215" s="5">
        <f t="shared" si="418"/>
        <v>9.7860367786614364E-6</v>
      </c>
      <c r="AL215" s="5">
        <f t="shared" si="419"/>
        <v>1.9520047472089075E-9</v>
      </c>
      <c r="AM215" s="5">
        <f t="shared" si="420"/>
        <v>4.6347188255965811E-8</v>
      </c>
      <c r="AN215" s="5">
        <f t="shared" si="421"/>
        <v>6.4084225015976764E-8</v>
      </c>
      <c r="AO215" s="5">
        <f t="shared" si="422"/>
        <v>4.4304606713328703E-8</v>
      </c>
      <c r="AP215" s="5">
        <f t="shared" si="423"/>
        <v>2.0419982978477285E-8</v>
      </c>
      <c r="AQ215" s="5">
        <f t="shared" si="424"/>
        <v>7.0586740709492267E-9</v>
      </c>
      <c r="AR215" s="5">
        <f t="shared" si="425"/>
        <v>9.3712260222609169E-3</v>
      </c>
      <c r="AS215" s="5">
        <f t="shared" si="426"/>
        <v>1.1255623388237198E-3</v>
      </c>
      <c r="AT215" s="5">
        <f t="shared" si="427"/>
        <v>6.7594708289442726E-5</v>
      </c>
      <c r="AU215" s="5">
        <f t="shared" si="428"/>
        <v>2.7062292515992685E-6</v>
      </c>
      <c r="AV215" s="5">
        <f t="shared" si="429"/>
        <v>8.1260171256875367E-8</v>
      </c>
      <c r="AW215" s="5">
        <f t="shared" si="430"/>
        <v>9.0049074592520269E-12</v>
      </c>
      <c r="AX215" s="5">
        <f t="shared" si="431"/>
        <v>9.2778058935171303E-10</v>
      </c>
      <c r="AY215" s="5">
        <f t="shared" si="432"/>
        <v>1.2828415766045424E-9</v>
      </c>
      <c r="AZ215" s="5">
        <f t="shared" si="433"/>
        <v>8.868920785544512E-10</v>
      </c>
      <c r="BA215" s="5">
        <f t="shared" si="434"/>
        <v>4.0876835370665595E-10</v>
      </c>
      <c r="BB215" s="5">
        <f t="shared" si="435"/>
        <v>1.4130092970082074E-10</v>
      </c>
      <c r="BC215" s="5">
        <f t="shared" si="436"/>
        <v>3.9075339474335982E-11</v>
      </c>
      <c r="BD215" s="5">
        <f t="shared" si="437"/>
        <v>2.1595979521973952E-3</v>
      </c>
      <c r="BE215" s="5">
        <f t="shared" si="438"/>
        <v>2.5938571070850843E-4</v>
      </c>
      <c r="BF215" s="5">
        <f t="shared" si="439"/>
        <v>1.5577192701840528E-5</v>
      </c>
      <c r="BG215" s="5">
        <f t="shared" si="440"/>
        <v>6.2365021781007562E-7</v>
      </c>
      <c r="BH215" s="5">
        <f t="shared" si="441"/>
        <v>1.8726397061034589E-8</v>
      </c>
      <c r="BI215" s="5">
        <f t="shared" si="442"/>
        <v>4.4983926806781908E-10</v>
      </c>
      <c r="BJ215" s="8">
        <f t="shared" si="443"/>
        <v>3.0770712055863476E-2</v>
      </c>
      <c r="BK215" s="8">
        <f t="shared" si="444"/>
        <v>0.26101953163155422</v>
      </c>
      <c r="BL215" s="8">
        <f t="shared" si="445"/>
        <v>0.60959811750045678</v>
      </c>
      <c r="BM215" s="8">
        <f t="shared" si="446"/>
        <v>0.19127932577404266</v>
      </c>
      <c r="BN215" s="8">
        <f t="shared" si="447"/>
        <v>0.80814172393526829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1.4097222222222201</v>
      </c>
      <c r="F216">
        <f>VLOOKUP(B216,home!$B$2:$E$405,3,FALSE)</f>
        <v>1.42</v>
      </c>
      <c r="G216">
        <f>VLOOKUP(C216,away!$B$2:$E$405,4,FALSE)</f>
        <v>0.95</v>
      </c>
      <c r="H216">
        <f>VLOOKUP(A216,away!$A$2:$E$405,3,FALSE)</f>
        <v>1.11805555555556</v>
      </c>
      <c r="I216">
        <f>VLOOKUP(C216,away!$B$2:$E$405,3,FALSE)</f>
        <v>0.59</v>
      </c>
      <c r="J216">
        <f>VLOOKUP(B216,home!$B$2:$E$405,4,FALSE)</f>
        <v>1.19</v>
      </c>
      <c r="K216" s="3">
        <f t="shared" si="392"/>
        <v>1.9017152777777746</v>
      </c>
      <c r="L216" s="3">
        <f t="shared" si="393"/>
        <v>0.78498680555555866</v>
      </c>
      <c r="M216" s="5">
        <f t="shared" si="394"/>
        <v>6.8105174604383437E-2</v>
      </c>
      <c r="N216" s="5">
        <f t="shared" si="395"/>
        <v>0.12951665104087889</v>
      </c>
      <c r="O216" s="5">
        <f t="shared" si="396"/>
        <v>5.3461663454498508E-2</v>
      </c>
      <c r="P216" s="5">
        <f t="shared" si="397"/>
        <v>0.10166886216683352</v>
      </c>
      <c r="Q216" s="5">
        <f t="shared" si="398"/>
        <v>0.12315189700552608</v>
      </c>
      <c r="R216" s="5">
        <f t="shared" si="399"/>
        <v>2.0983350207416568E-2</v>
      </c>
      <c r="S216" s="5">
        <f t="shared" si="400"/>
        <v>3.7943363313957749E-2</v>
      </c>
      <c r="T216" s="5">
        <f t="shared" si="401"/>
        <v>9.6672614228475062E-2</v>
      </c>
      <c r="U216" s="5">
        <f t="shared" si="402"/>
        <v>3.9904357668405527E-2</v>
      </c>
      <c r="V216" s="5">
        <f t="shared" si="403"/>
        <v>6.2936294200218595E-3</v>
      </c>
      <c r="W216" s="5">
        <f t="shared" si="404"/>
        <v>7.8066614674241308E-2</v>
      </c>
      <c r="X216" s="5">
        <f t="shared" si="405"/>
        <v>6.1281262473669378E-2</v>
      </c>
      <c r="Y216" s="5">
        <f t="shared" si="406"/>
        <v>2.405249123480873E-2</v>
      </c>
      <c r="Z216" s="5">
        <f t="shared" si="407"/>
        <v>5.4905510163911668E-3</v>
      </c>
      <c r="AA216" s="5">
        <f t="shared" si="408"/>
        <v>1.044146475128937E-2</v>
      </c>
      <c r="AB216" s="5">
        <f t="shared" si="409"/>
        <v>9.9283465199525561E-3</v>
      </c>
      <c r="AC216" s="5">
        <f t="shared" si="410"/>
        <v>5.872040430024714E-4</v>
      </c>
      <c r="AD216" s="5">
        <f t="shared" si="411"/>
        <v>3.7115118452598829E-2</v>
      </c>
      <c r="AE216" s="5">
        <f t="shared" si="412"/>
        <v>2.9134878271921724E-2</v>
      </c>
      <c r="AF216" s="5">
        <f t="shared" si="413"/>
        <v>1.1435247512462944E-2</v>
      </c>
      <c r="AG216" s="5">
        <f t="shared" si="414"/>
        <v>2.9921728051818118E-3</v>
      </c>
      <c r="AH216" s="5">
        <f t="shared" si="415"/>
        <v>1.0775025257741822E-3</v>
      </c>
      <c r="AI216" s="5">
        <f t="shared" si="416"/>
        <v>2.0491030151089024E-3</v>
      </c>
      <c r="AJ216" s="5">
        <f t="shared" si="417"/>
        <v>1.9484052547865513E-3</v>
      </c>
      <c r="AK216" s="5">
        <f t="shared" si="418"/>
        <v>1.2351040134433607E-3</v>
      </c>
      <c r="AL216" s="5">
        <f t="shared" si="419"/>
        <v>3.5063630485418749E-5</v>
      </c>
      <c r="AM216" s="5">
        <f t="shared" si="420"/>
        <v>1.4116477559567794E-2</v>
      </c>
      <c r="AN216" s="5">
        <f t="shared" si="421"/>
        <v>1.1081248625181849E-2</v>
      </c>
      <c r="AO216" s="5">
        <f t="shared" si="422"/>
        <v>4.3493169799242136E-3</v>
      </c>
      <c r="AP216" s="5">
        <f t="shared" si="423"/>
        <v>1.1380521474730861E-3</v>
      </c>
      <c r="AQ216" s="5">
        <f t="shared" si="424"/>
        <v>2.2333897995013534E-4</v>
      </c>
      <c r="AR216" s="5">
        <f t="shared" si="425"/>
        <v>1.6916505313710429E-4</v>
      </c>
      <c r="AS216" s="5">
        <f t="shared" si="426"/>
        <v>3.2170376601692026E-4</v>
      </c>
      <c r="AT216" s="5">
        <f t="shared" si="427"/>
        <v>3.0589448337651191E-4</v>
      </c>
      <c r="AU216" s="5">
        <f t="shared" si="428"/>
        <v>1.9390807080835076E-4</v>
      </c>
      <c r="AV216" s="5">
        <f t="shared" si="429"/>
        <v>9.2189485185163809E-5</v>
      </c>
      <c r="AW216" s="5">
        <f t="shared" si="430"/>
        <v>1.4539927217958873E-6</v>
      </c>
      <c r="AX216" s="5">
        <f t="shared" si="431"/>
        <v>4.47425350723953E-3</v>
      </c>
      <c r="AY216" s="5">
        <f t="shared" si="432"/>
        <v>3.5122299678937126E-3</v>
      </c>
      <c r="AZ216" s="5">
        <f t="shared" si="433"/>
        <v>1.378527091436694E-3</v>
      </c>
      <c r="BA216" s="5">
        <f t="shared" si="434"/>
        <v>3.6070852595956198E-4</v>
      </c>
      <c r="BB216" s="5">
        <f t="shared" si="435"/>
        <v>7.0787858382412715E-5</v>
      </c>
      <c r="BC216" s="5">
        <f t="shared" si="436"/>
        <v>1.1113506964745889E-5</v>
      </c>
      <c r="BD216" s="5">
        <f t="shared" si="437"/>
        <v>2.2132055778955294E-5</v>
      </c>
      <c r="BE216" s="5">
        <f t="shared" si="438"/>
        <v>4.2088868603469167E-5</v>
      </c>
      <c r="BF216" s="5">
        <f t="shared" si="439"/>
        <v>4.0020522223799319E-5</v>
      </c>
      <c r="BG216" s="5">
        <f t="shared" si="440"/>
        <v>2.5369212845881376E-5</v>
      </c>
      <c r="BH216" s="5">
        <f t="shared" si="441"/>
        <v>1.20612549135522E-5</v>
      </c>
      <c r="BI216" s="5">
        <f t="shared" si="442"/>
        <v>4.5874145476548927E-6</v>
      </c>
      <c r="BJ216" s="8">
        <f t="shared" si="443"/>
        <v>0.63413500244973853</v>
      </c>
      <c r="BK216" s="8">
        <f t="shared" si="444"/>
        <v>0.21814552714657817</v>
      </c>
      <c r="BL216" s="8">
        <f t="shared" si="445"/>
        <v>0.14225841759811286</v>
      </c>
      <c r="BM216" s="8">
        <f t="shared" si="446"/>
        <v>0.49963112375611191</v>
      </c>
      <c r="BN216" s="8">
        <f t="shared" si="447"/>
        <v>0.49688759847953701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1.4097222222222201</v>
      </c>
      <c r="F217">
        <f>VLOOKUP(B217,home!$B$2:$E$405,3,FALSE)</f>
        <v>1.3</v>
      </c>
      <c r="G217">
        <f>VLOOKUP(C217,away!$B$2:$E$405,4,FALSE)</f>
        <v>0.95</v>
      </c>
      <c r="H217">
        <f>VLOOKUP(A217,away!$A$2:$E$405,3,FALSE)</f>
        <v>1.11805555555556</v>
      </c>
      <c r="I217">
        <f>VLOOKUP(C217,away!$B$2:$E$405,3,FALSE)</f>
        <v>1.06</v>
      </c>
      <c r="J217">
        <f>VLOOKUP(B217,home!$B$2:$E$405,4,FALSE)</f>
        <v>0.6</v>
      </c>
      <c r="K217" s="3">
        <f t="shared" si="392"/>
        <v>1.7410069444444418</v>
      </c>
      <c r="L217" s="3">
        <f t="shared" si="393"/>
        <v>0.71108333333333618</v>
      </c>
      <c r="M217" s="5">
        <f t="shared" si="394"/>
        <v>8.611339732147108E-2</v>
      </c>
      <c r="N217" s="5">
        <f t="shared" si="395"/>
        <v>0.14992402274638456</v>
      </c>
      <c r="O217" s="5">
        <f t="shared" si="396"/>
        <v>6.1233801612009649E-2</v>
      </c>
      <c r="P217" s="5">
        <f t="shared" si="397"/>
        <v>0.10660847384124204</v>
      </c>
      <c r="Q217" s="5">
        <f t="shared" si="398"/>
        <v>0.13050938237025098</v>
      </c>
      <c r="R217" s="5">
        <f t="shared" si="399"/>
        <v>2.1771167881470016E-2</v>
      </c>
      <c r="S217" s="5">
        <f t="shared" si="400"/>
        <v>3.2995349876659107E-2</v>
      </c>
      <c r="T217" s="5">
        <f t="shared" si="401"/>
        <v>9.2803046647113016E-2</v>
      </c>
      <c r="U217" s="5">
        <f t="shared" si="402"/>
        <v>3.7903754470305077E-2</v>
      </c>
      <c r="V217" s="5">
        <f t="shared" si="403"/>
        <v>4.5386974276835123E-3</v>
      </c>
      <c r="W217" s="5">
        <f t="shared" si="404"/>
        <v>7.5739247007254012E-2</v>
      </c>
      <c r="X217" s="5">
        <f t="shared" si="405"/>
        <v>5.3856916226075094E-2</v>
      </c>
      <c r="Y217" s="5">
        <f t="shared" si="406"/>
        <v>1.9148377756545855E-2</v>
      </c>
      <c r="Z217" s="5">
        <f t="shared" si="407"/>
        <v>5.1603715425717891E-3</v>
      </c>
      <c r="AA217" s="5">
        <f t="shared" si="408"/>
        <v>8.9842426915309609E-3</v>
      </c>
      <c r="AB217" s="5">
        <f t="shared" si="409"/>
        <v>7.8208144582648138E-3</v>
      </c>
      <c r="AC217" s="5">
        <f t="shared" si="410"/>
        <v>3.5118200320952413E-4</v>
      </c>
      <c r="AD217" s="5">
        <f t="shared" si="411"/>
        <v>3.2965638751655535E-2</v>
      </c>
      <c r="AE217" s="5">
        <f t="shared" si="412"/>
        <v>2.3441316288989818E-2</v>
      </c>
      <c r="AF217" s="5">
        <f t="shared" si="413"/>
        <v>8.3343646622479547E-3</v>
      </c>
      <c r="AG217" s="5">
        <f t="shared" si="414"/>
        <v>1.9754759350822802E-3</v>
      </c>
      <c r="AH217" s="5">
        <f t="shared" si="415"/>
        <v>9.1736354943260914E-4</v>
      </c>
      <c r="AI217" s="5">
        <f t="shared" si="416"/>
        <v>1.5971363101423743E-3</v>
      </c>
      <c r="AJ217" s="5">
        <f t="shared" si="417"/>
        <v>1.390312703591123E-3</v>
      </c>
      <c r="AK217" s="5">
        <f t="shared" si="418"/>
        <v>8.0684802396715745E-4</v>
      </c>
      <c r="AL217" s="5">
        <f t="shared" si="419"/>
        <v>1.7390547146996687E-5</v>
      </c>
      <c r="AM217" s="5">
        <f t="shared" si="420"/>
        <v>1.147868119893581E-2</v>
      </c>
      <c r="AN217" s="5">
        <f t="shared" si="421"/>
        <v>8.1622988892099731E-3</v>
      </c>
      <c r="AO217" s="5">
        <f t="shared" si="422"/>
        <v>2.9020373509012071E-3</v>
      </c>
      <c r="AP217" s="5">
        <f t="shared" si="423"/>
        <v>6.8786346431222499E-4</v>
      </c>
      <c r="AQ217" s="5">
        <f t="shared" si="424"/>
        <v>1.2228206127033828E-4</v>
      </c>
      <c r="AR217" s="5">
        <f t="shared" si="425"/>
        <v>1.3046438612180814E-4</v>
      </c>
      <c r="AS217" s="5">
        <f t="shared" si="426"/>
        <v>2.2713940224074905E-4</v>
      </c>
      <c r="AT217" s="5">
        <f t="shared" si="427"/>
        <v>1.9772563832905175E-4</v>
      </c>
      <c r="AU217" s="5">
        <f t="shared" si="428"/>
        <v>1.1474723647519643E-4</v>
      </c>
      <c r="AV217" s="5">
        <f t="shared" si="429"/>
        <v>4.9943933889781384E-5</v>
      </c>
      <c r="AW217" s="5">
        <f t="shared" si="430"/>
        <v>5.9804208696933733E-7</v>
      </c>
      <c r="AX217" s="5">
        <f t="shared" si="431"/>
        <v>3.3307439467351852E-3</v>
      </c>
      <c r="AY217" s="5">
        <f t="shared" si="432"/>
        <v>2.3684365081242877E-3</v>
      </c>
      <c r="AZ217" s="5">
        <f t="shared" si="433"/>
        <v>8.4207786349269271E-4</v>
      </c>
      <c r="BA217" s="5">
        <f t="shared" si="434"/>
        <v>1.9959584469953265E-4</v>
      </c>
      <c r="BB217" s="5">
        <f t="shared" si="435"/>
        <v>3.5482319642106637E-5</v>
      </c>
      <c r="BC217" s="5">
        <f t="shared" si="436"/>
        <v>5.0461772251016219E-6</v>
      </c>
      <c r="BD217" s="5">
        <f t="shared" si="437"/>
        <v>1.5461841760797123E-5</v>
      </c>
      <c r="BE217" s="5">
        <f t="shared" si="438"/>
        <v>2.6919173879448865E-5</v>
      </c>
      <c r="BF217" s="5">
        <f t="shared" si="439"/>
        <v>2.3433234331413954E-5</v>
      </c>
      <c r="BG217" s="5">
        <f t="shared" si="440"/>
        <v>1.3599141233928535E-5</v>
      </c>
      <c r="BH217" s="5">
        <f t="shared" si="441"/>
        <v>5.9190498316875845E-6</v>
      </c>
      <c r="BI217" s="5">
        <f t="shared" si="442"/>
        <v>2.0610213722961565E-6</v>
      </c>
      <c r="BJ217" s="8">
        <f t="shared" si="443"/>
        <v>0.61883233401614746</v>
      </c>
      <c r="BK217" s="8">
        <f t="shared" si="444"/>
        <v>0.23299292752553655</v>
      </c>
      <c r="BL217" s="8">
        <f t="shared" si="445"/>
        <v>0.14323285576017991</v>
      </c>
      <c r="BM217" s="8">
        <f t="shared" si="446"/>
        <v>0.44169040460557024</v>
      </c>
      <c r="BN217" s="8">
        <f t="shared" si="447"/>
        <v>0.55616024577282841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1.4097222222222201</v>
      </c>
      <c r="F218">
        <f>VLOOKUP(B218,home!$B$2:$E$405,3,FALSE)</f>
        <v>0.59</v>
      </c>
      <c r="G218">
        <f>VLOOKUP(C218,away!$B$2:$E$405,4,FALSE)</f>
        <v>1.06</v>
      </c>
      <c r="H218">
        <f>VLOOKUP(A218,away!$A$2:$E$405,3,FALSE)</f>
        <v>1.11805555555556</v>
      </c>
      <c r="I218">
        <f>VLOOKUP(C218,away!$B$2:$E$405,3,FALSE)</f>
        <v>0.47</v>
      </c>
      <c r="J218">
        <f>VLOOKUP(B218,home!$B$2:$E$405,4,FALSE)</f>
        <v>0.45</v>
      </c>
      <c r="K218" s="3">
        <f t="shared" si="392"/>
        <v>0.88164027777777643</v>
      </c>
      <c r="L218" s="3">
        <f t="shared" si="393"/>
        <v>0.23646875000000095</v>
      </c>
      <c r="M218" s="5">
        <f t="shared" si="394"/>
        <v>0.32689736437093919</v>
      </c>
      <c r="N218" s="5">
        <f t="shared" si="395"/>
        <v>0.28820588312881779</v>
      </c>
      <c r="O218" s="5">
        <f t="shared" si="396"/>
        <v>7.7301011131090849E-2</v>
      </c>
      <c r="P218" s="5">
        <f t="shared" si="397"/>
        <v>6.8151684926117909E-2</v>
      </c>
      <c r="Q218" s="5">
        <f t="shared" si="398"/>
        <v>0.12704695742944014</v>
      </c>
      <c r="R218" s="5">
        <f t="shared" si="399"/>
        <v>9.1396367379526031E-3</v>
      </c>
      <c r="S218" s="5">
        <f t="shared" si="400"/>
        <v>3.5520721979563248E-3</v>
      </c>
      <c r="T218" s="5">
        <f t="shared" si="401"/>
        <v>3.0042635214643048E-2</v>
      </c>
      <c r="U218" s="5">
        <f t="shared" si="402"/>
        <v>8.0578718724365027E-3</v>
      </c>
      <c r="V218" s="5">
        <f t="shared" si="403"/>
        <v>8.2281926872533715E-5</v>
      </c>
      <c r="W218" s="5">
        <f t="shared" si="404"/>
        <v>3.7336571612970985E-2</v>
      </c>
      <c r="X218" s="5">
        <f t="shared" si="405"/>
        <v>8.82893241860477E-3</v>
      </c>
      <c r="Y218" s="5">
        <f t="shared" si="406"/>
        <v>1.0438833064309774E-3</v>
      </c>
      <c r="Z218" s="5">
        <f t="shared" si="407"/>
        <v>7.2041282495924612E-4</v>
      </c>
      <c r="AA218" s="5">
        <f t="shared" si="408"/>
        <v>6.351449631117423E-4</v>
      </c>
      <c r="AB218" s="5">
        <f t="shared" si="409"/>
        <v>2.7998469085349604E-4</v>
      </c>
      <c r="AC218" s="5">
        <f t="shared" si="410"/>
        <v>1.0721354327301257E-6</v>
      </c>
      <c r="AD218" s="5">
        <f t="shared" si="411"/>
        <v>8.2293563420323939E-3</v>
      </c>
      <c r="AE218" s="5">
        <f t="shared" si="412"/>
        <v>1.9459856075049807E-3</v>
      </c>
      <c r="AF218" s="5">
        <f t="shared" si="413"/>
        <v>2.3008239206234756E-4</v>
      </c>
      <c r="AG218" s="5">
        <f t="shared" si="414"/>
        <v>1.8135765215997824E-5</v>
      </c>
      <c r="AH218" s="5">
        <f t="shared" si="415"/>
        <v>4.2588780050520609E-5</v>
      </c>
      <c r="AI218" s="5">
        <f t="shared" si="416"/>
        <v>3.7547983873957611E-5</v>
      </c>
      <c r="AJ218" s="5">
        <f t="shared" si="417"/>
        <v>1.6551907466315729E-5</v>
      </c>
      <c r="AK218" s="5">
        <f t="shared" si="418"/>
        <v>4.8642760987848849E-6</v>
      </c>
      <c r="AL218" s="5">
        <f t="shared" si="419"/>
        <v>8.9407678584570831E-9</v>
      </c>
      <c r="AM218" s="5">
        <f t="shared" si="420"/>
        <v>1.4510664022643496E-3</v>
      </c>
      <c r="AN218" s="5">
        <f t="shared" si="421"/>
        <v>3.4313185831044934E-4</v>
      </c>
      <c r="AO218" s="5">
        <f t="shared" si="422"/>
        <v>4.0569980809924689E-5</v>
      </c>
      <c r="AP218" s="5">
        <f t="shared" si="423"/>
        <v>3.1978442165489722E-6</v>
      </c>
      <c r="AQ218" s="5">
        <f t="shared" si="424"/>
        <v>1.89047556145517E-7</v>
      </c>
      <c r="AR218" s="5">
        <f t="shared" si="425"/>
        <v>2.0141831165143179E-6</v>
      </c>
      <c r="AS218" s="5">
        <f t="shared" si="426"/>
        <v>1.7757849623389905E-6</v>
      </c>
      <c r="AT218" s="5">
        <f t="shared" si="427"/>
        <v>7.8280177373507289E-7</v>
      </c>
      <c r="AU218" s="5">
        <f t="shared" si="428"/>
        <v>2.3004985774690863E-7</v>
      </c>
      <c r="AV218" s="5">
        <f t="shared" si="429"/>
        <v>5.0705305121680608E-8</v>
      </c>
      <c r="AW218" s="5">
        <f t="shared" si="430"/>
        <v>5.1777073079843814E-11</v>
      </c>
      <c r="AX218" s="5">
        <f t="shared" si="431"/>
        <v>2.1321976432772322E-4</v>
      </c>
      <c r="AY218" s="5">
        <f t="shared" si="432"/>
        <v>5.0419811145871506E-5</v>
      </c>
      <c r="AZ218" s="5">
        <f t="shared" si="433"/>
        <v>5.961354858450174E-6</v>
      </c>
      <c r="BA218" s="5">
        <f t="shared" si="434"/>
        <v>4.6989137722804843E-7</v>
      </c>
      <c r="BB218" s="5">
        <f t="shared" si="435"/>
        <v>2.7778656652223882E-8</v>
      </c>
      <c r="BC218" s="5">
        <f t="shared" si="436"/>
        <v>1.3137568430461191E-9</v>
      </c>
      <c r="BD218" s="5">
        <f t="shared" si="437"/>
        <v>7.9381893972207752E-8</v>
      </c>
      <c r="BE218" s="5">
        <f t="shared" si="438"/>
        <v>6.9986275052183232E-8</v>
      </c>
      <c r="BF218" s="5">
        <f t="shared" si="439"/>
        <v>3.0851359488819347E-8</v>
      </c>
      <c r="BG218" s="5">
        <f t="shared" si="440"/>
        <v>9.0666003831815779E-9</v>
      </c>
      <c r="BH218" s="5">
        <f t="shared" si="441"/>
        <v>1.9983700200820746E-9</v>
      </c>
      <c r="BI218" s="5">
        <f t="shared" si="442"/>
        <v>3.5236869992158829E-10</v>
      </c>
      <c r="BJ218" s="8">
        <f t="shared" si="443"/>
        <v>0.50503667826500376</v>
      </c>
      <c r="BK218" s="8">
        <f t="shared" si="444"/>
        <v>0.39873490430923242</v>
      </c>
      <c r="BL218" s="8">
        <f t="shared" si="445"/>
        <v>9.5520247504817885E-2</v>
      </c>
      <c r="BM218" s="8">
        <f t="shared" si="446"/>
        <v>0.10321928542028587</v>
      </c>
      <c r="BN218" s="8">
        <f t="shared" si="447"/>
        <v>0.89674253772435852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1.5347222222222201</v>
      </c>
      <c r="F219">
        <f>VLOOKUP(B219,home!$B$2:$E$405,3,FALSE)</f>
        <v>0.91</v>
      </c>
      <c r="G219">
        <f>VLOOKUP(C219,away!$B$2:$E$405,4,FALSE)</f>
        <v>0.98</v>
      </c>
      <c r="H219">
        <f>VLOOKUP(A219,away!$A$2:$E$405,3,FALSE)</f>
        <v>1.2152777777777799</v>
      </c>
      <c r="I219">
        <f>VLOOKUP(C219,away!$B$2:$E$405,3,FALSE)</f>
        <v>0.98</v>
      </c>
      <c r="J219">
        <f>VLOOKUP(B219,home!$B$2:$E$405,4,FALSE)</f>
        <v>0.99</v>
      </c>
      <c r="K219" s="3">
        <f t="shared" si="392"/>
        <v>1.3686652777777759</v>
      </c>
      <c r="L219" s="3">
        <f t="shared" si="393"/>
        <v>1.1790625000000021</v>
      </c>
      <c r="M219" s="5">
        <f t="shared" si="394"/>
        <v>7.825928661812441E-2</v>
      </c>
      <c r="N219" s="5">
        <f t="shared" si="395"/>
        <v>0.10711076825788583</v>
      </c>
      <c r="O219" s="5">
        <f t="shared" si="396"/>
        <v>9.2272590128182466E-2</v>
      </c>
      <c r="P219" s="5">
        <f t="shared" si="397"/>
        <v>0.12629029019906371</v>
      </c>
      <c r="Q219" s="5">
        <f t="shared" si="398"/>
        <v>7.3299394695335168E-2</v>
      </c>
      <c r="R219" s="5">
        <f t="shared" si="399"/>
        <v>5.4397575399005194E-2</v>
      </c>
      <c r="S219" s="5">
        <f t="shared" si="400"/>
        <v>5.0949983343158894E-2</v>
      </c>
      <c r="T219" s="5">
        <f t="shared" si="401"/>
        <v>8.6424567557968762E-2</v>
      </c>
      <c r="U219" s="5">
        <f t="shared" si="402"/>
        <v>7.4452072643916956E-2</v>
      </c>
      <c r="V219" s="5">
        <f t="shared" si="403"/>
        <v>9.1355692370029395E-3</v>
      </c>
      <c r="W219" s="5">
        <f t="shared" si="404"/>
        <v>3.3440778800544586E-2</v>
      </c>
      <c r="X219" s="5">
        <f t="shared" si="405"/>
        <v>3.9428768254517167E-2</v>
      </c>
      <c r="Y219" s="5">
        <f t="shared" si="406"/>
        <v>2.3244491035045878E-2</v>
      </c>
      <c r="Z219" s="5">
        <f t="shared" si="407"/>
        <v>2.1379380414629886E-2</v>
      </c>
      <c r="AA219" s="5">
        <f t="shared" si="408"/>
        <v>2.926121563390615E-2</v>
      </c>
      <c r="AB219" s="5">
        <f t="shared" si="409"/>
        <v>2.0024404911847787E-2</v>
      </c>
      <c r="AC219" s="5">
        <f t="shared" si="410"/>
        <v>9.2140318096090793E-4</v>
      </c>
      <c r="AD219" s="5">
        <f t="shared" si="411"/>
        <v>1.1442308201538125E-2</v>
      </c>
      <c r="AE219" s="5">
        <f t="shared" si="412"/>
        <v>1.3491196513876069E-2</v>
      </c>
      <c r="AF219" s="5">
        <f t="shared" si="413"/>
        <v>7.9534819448210184E-3</v>
      </c>
      <c r="AG219" s="5">
        <f t="shared" si="414"/>
        <v>3.1258841018551821E-3</v>
      </c>
      <c r="AH219" s="5">
        <f t="shared" si="415"/>
        <v>6.3019064300311473E-3</v>
      </c>
      <c r="AI219" s="5">
        <f t="shared" si="416"/>
        <v>8.6252005145881321E-3</v>
      </c>
      <c r="AJ219" s="5">
        <f t="shared" si="417"/>
        <v>5.9025062290938932E-3</v>
      </c>
      <c r="AK219" s="5">
        <f t="shared" si="418"/>
        <v>2.692851775875949E-3</v>
      </c>
      <c r="AL219" s="5">
        <f t="shared" si="419"/>
        <v>5.9476276946763887E-5</v>
      </c>
      <c r="AM219" s="5">
        <f t="shared" si="420"/>
        <v>3.1321379866154197E-3</v>
      </c>
      <c r="AN219" s="5">
        <f t="shared" si="421"/>
        <v>3.6929864448437496E-3</v>
      </c>
      <c r="AO219" s="5">
        <f t="shared" si="422"/>
        <v>2.1771309150617965E-3</v>
      </c>
      <c r="AP219" s="5">
        <f t="shared" si="423"/>
        <v>8.5565780651335112E-4</v>
      </c>
      <c r="AQ219" s="5">
        <f t="shared" si="424"/>
        <v>2.5221850812303742E-4</v>
      </c>
      <c r="AR219" s="5">
        <f t="shared" si="425"/>
        <v>1.4860683100317231E-3</v>
      </c>
      <c r="AS219" s="5">
        <f t="shared" si="426"/>
        <v>2.0339300963463183E-3</v>
      </c>
      <c r="AT219" s="5">
        <f t="shared" si="427"/>
        <v>1.3918847501482067E-3</v>
      </c>
      <c r="AU219" s="5">
        <f t="shared" si="428"/>
        <v>6.3500810939874858E-4</v>
      </c>
      <c r="AV219" s="5">
        <f t="shared" si="429"/>
        <v>2.1727838761034457E-4</v>
      </c>
      <c r="AW219" s="5">
        <f t="shared" si="430"/>
        <v>2.6660933446569945E-6</v>
      </c>
      <c r="AX219" s="5">
        <f t="shared" si="431"/>
        <v>7.1447475124821955E-4</v>
      </c>
      <c r="AY219" s="5">
        <f t="shared" si="432"/>
        <v>8.4241038639360519E-4</v>
      </c>
      <c r="AZ219" s="5">
        <f t="shared" si="433"/>
        <v>4.9662724810360616E-4</v>
      </c>
      <c r="BA219" s="5">
        <f t="shared" si="434"/>
        <v>1.9518485490571967E-4</v>
      </c>
      <c r="BB219" s="5">
        <f t="shared" si="435"/>
        <v>5.7533785746818867E-5</v>
      </c>
      <c r="BC219" s="5">
        <f t="shared" si="436"/>
        <v>1.3567185851421754E-5</v>
      </c>
      <c r="BD219" s="5">
        <f t="shared" si="437"/>
        <v>2.9202790279946316E-4</v>
      </c>
      <c r="BE219" s="5">
        <f t="shared" si="438"/>
        <v>3.9968845070388858E-4</v>
      </c>
      <c r="BF219" s="5">
        <f t="shared" si="439"/>
        <v>2.7351985220360337E-4</v>
      </c>
      <c r="BG219" s="5">
        <f t="shared" si="440"/>
        <v>1.2478570816466038E-4</v>
      </c>
      <c r="BH219" s="5">
        <f t="shared" si="441"/>
        <v>4.2697466481970329E-5</v>
      </c>
      <c r="BI219" s="5">
        <f t="shared" si="442"/>
        <v>1.1687707964590637E-5</v>
      </c>
      <c r="BJ219" s="8">
        <f t="shared" si="443"/>
        <v>0.41139156923679454</v>
      </c>
      <c r="BK219" s="8">
        <f t="shared" si="444"/>
        <v>0.2664584192416512</v>
      </c>
      <c r="BL219" s="8">
        <f t="shared" si="445"/>
        <v>0.30083890040830125</v>
      </c>
      <c r="BM219" s="8">
        <f t="shared" si="446"/>
        <v>0.46759861971073113</v>
      </c>
      <c r="BN219" s="8">
        <f t="shared" si="447"/>
        <v>0.53162990529759679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1.5347222222222201</v>
      </c>
      <c r="F220">
        <f>VLOOKUP(B220,home!$B$2:$E$405,3,FALSE)</f>
        <v>1.0900000000000001</v>
      </c>
      <c r="G220">
        <f>VLOOKUP(C220,away!$B$2:$E$405,4,FALSE)</f>
        <v>0.84</v>
      </c>
      <c r="H220">
        <f>VLOOKUP(A220,away!$A$2:$E$405,3,FALSE)</f>
        <v>1.2152777777777799</v>
      </c>
      <c r="I220">
        <f>VLOOKUP(C220,away!$B$2:$E$405,3,FALSE)</f>
        <v>1.21</v>
      </c>
      <c r="J220">
        <f>VLOOKUP(B220,home!$B$2:$E$405,4,FALSE)</f>
        <v>1.23</v>
      </c>
      <c r="K220" s="3">
        <f t="shared" si="392"/>
        <v>1.4051916666666646</v>
      </c>
      <c r="L220" s="3">
        <f t="shared" si="393"/>
        <v>1.8086979166666697</v>
      </c>
      <c r="M220" s="5">
        <f t="shared" si="394"/>
        <v>4.0199947740991823E-2</v>
      </c>
      <c r="N220" s="5">
        <f t="shared" si="395"/>
        <v>5.6488631566077113E-2</v>
      </c>
      <c r="O220" s="5">
        <f t="shared" si="396"/>
        <v>7.2709561729240924E-2</v>
      </c>
      <c r="P220" s="5">
        <f t="shared" si="397"/>
        <v>0.10217087022891477</v>
      </c>
      <c r="Q220" s="5">
        <f t="shared" si="398"/>
        <v>3.9688677169027547E-2</v>
      </c>
      <c r="R220" s="5">
        <f t="shared" si="399"/>
        <v>6.5754816410712347E-2</v>
      </c>
      <c r="S220" s="5">
        <f t="shared" si="400"/>
        <v>6.4918534164468758E-2</v>
      </c>
      <c r="T220" s="5">
        <f t="shared" si="401"/>
        <v>7.1784827710876159E-2</v>
      </c>
      <c r="U220" s="5">
        <f t="shared" si="402"/>
        <v>9.2398120063529418E-2</v>
      </c>
      <c r="V220" s="5">
        <f t="shared" si="403"/>
        <v>1.8332757744706857E-2</v>
      </c>
      <c r="W220" s="5">
        <f t="shared" si="404"/>
        <v>1.8590066139647001E-2</v>
      </c>
      <c r="X220" s="5">
        <f t="shared" si="405"/>
        <v>3.3623813897475138E-2</v>
      </c>
      <c r="Y220" s="5">
        <f t="shared" si="406"/>
        <v>3.0407661073375551E-2</v>
      </c>
      <c r="Z220" s="5">
        <f t="shared" si="407"/>
        <v>3.96435331509516E-2</v>
      </c>
      <c r="AA220" s="5">
        <f t="shared" si="408"/>
        <v>5.5706762420940845E-2</v>
      </c>
      <c r="AB220" s="5">
        <f t="shared" si="409"/>
        <v>3.9139339165442905E-2</v>
      </c>
      <c r="AC220" s="5">
        <f t="shared" si="410"/>
        <v>2.9121210314450941E-3</v>
      </c>
      <c r="AD220" s="5">
        <f t="shared" si="411"/>
        <v>6.5306515055535254E-3</v>
      </c>
      <c r="AE220" s="5">
        <f t="shared" si="412"/>
        <v>1.1811975772570713E-2</v>
      </c>
      <c r="AF220" s="5">
        <f t="shared" si="413"/>
        <v>1.0682147985782913E-2</v>
      </c>
      <c r="AG220" s="5">
        <f t="shared" si="414"/>
        <v>6.4402596024702077E-3</v>
      </c>
      <c r="AH220" s="5">
        <f t="shared" si="415"/>
        <v>1.7925793954858049E-2</v>
      </c>
      <c r="AI220" s="5">
        <f t="shared" si="416"/>
        <v>2.5189176283750198E-2</v>
      </c>
      <c r="AJ220" s="5">
        <f t="shared" si="417"/>
        <v>1.7697810302061686E-2</v>
      </c>
      <c r="AK220" s="5">
        <f t="shared" si="418"/>
        <v>8.2896051849015075E-3</v>
      </c>
      <c r="AL220" s="5">
        <f t="shared" si="419"/>
        <v>2.9605405649945699E-4</v>
      </c>
      <c r="AM220" s="5">
        <f t="shared" si="420"/>
        <v>1.8353634147015845E-3</v>
      </c>
      <c r="AN220" s="5">
        <f t="shared" si="421"/>
        <v>3.3196179844969813E-3</v>
      </c>
      <c r="AO220" s="5">
        <f t="shared" si="422"/>
        <v>3.0020930663444498E-3</v>
      </c>
      <c r="AP220" s="5">
        <f t="shared" si="423"/>
        <v>1.8099598249122209E-3</v>
      </c>
      <c r="AQ220" s="5">
        <f t="shared" si="424"/>
        <v>8.1841764114227577E-4</v>
      </c>
      <c r="AR220" s="5">
        <f t="shared" si="425"/>
        <v>6.4844692361495492E-3</v>
      </c>
      <c r="AS220" s="5">
        <f t="shared" si="426"/>
        <v>9.1119221333936986E-3</v>
      </c>
      <c r="AT220" s="5">
        <f t="shared" si="427"/>
        <v>6.4019985245801821E-3</v>
      </c>
      <c r="AU220" s="5">
        <f t="shared" si="428"/>
        <v>2.9986783255841177E-3</v>
      </c>
      <c r="AV220" s="5">
        <f t="shared" si="429"/>
        <v>1.0534294485311875E-3</v>
      </c>
      <c r="AW220" s="5">
        <f t="shared" si="430"/>
        <v>2.0901146979812993E-5</v>
      </c>
      <c r="AX220" s="5">
        <f t="shared" si="431"/>
        <v>4.2983956260725614E-4</v>
      </c>
      <c r="AY220" s="5">
        <f t="shared" si="432"/>
        <v>7.7744992138865682E-4</v>
      </c>
      <c r="AZ220" s="5">
        <f t="shared" si="433"/>
        <v>7.0308602656416494E-4</v>
      </c>
      <c r="BA220" s="5">
        <f t="shared" si="434"/>
        <v>4.2389007716135078E-4</v>
      </c>
      <c r="BB220" s="5">
        <f t="shared" si="435"/>
        <v>1.9167227486435219E-4</v>
      </c>
      <c r="BC220" s="5">
        <f t="shared" si="436"/>
        <v>6.9335448845983058E-5</v>
      </c>
      <c r="BD220" s="5">
        <f t="shared" si="437"/>
        <v>1.9547409996854663E-3</v>
      </c>
      <c r="BE220" s="5">
        <f t="shared" si="438"/>
        <v>2.7467857632496825E-3</v>
      </c>
      <c r="BF220" s="5">
        <f t="shared" si="439"/>
        <v>1.9298802323185445E-3</v>
      </c>
      <c r="BG220" s="5">
        <f t="shared" si="440"/>
        <v>9.0395054003958167E-4</v>
      </c>
      <c r="BH220" s="5">
        <f t="shared" si="441"/>
        <v>3.1755594148561285E-4</v>
      </c>
      <c r="BI220" s="5">
        <f t="shared" si="442"/>
        <v>8.924539253521404E-5</v>
      </c>
      <c r="BJ220" s="8">
        <f t="shared" si="443"/>
        <v>0.2994294376658852</v>
      </c>
      <c r="BK220" s="8">
        <f t="shared" si="444"/>
        <v>0.22960773488841538</v>
      </c>
      <c r="BL220" s="8">
        <f t="shared" si="445"/>
        <v>0.4288036420529906</v>
      </c>
      <c r="BM220" s="8">
        <f t="shared" si="446"/>
        <v>0.61971529413886972</v>
      </c>
      <c r="BN220" s="8">
        <f t="shared" si="447"/>
        <v>0.37701250484496451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1.5347222222222201</v>
      </c>
      <c r="F221">
        <f>VLOOKUP(B221,home!$B$2:$E$405,3,FALSE)</f>
        <v>1.02</v>
      </c>
      <c r="G221">
        <f>VLOOKUP(C221,away!$B$2:$E$405,4,FALSE)</f>
        <v>1.04</v>
      </c>
      <c r="H221">
        <f>VLOOKUP(A221,away!$A$2:$E$405,3,FALSE)</f>
        <v>1.2152777777777799</v>
      </c>
      <c r="I221">
        <f>VLOOKUP(C221,away!$B$2:$E$405,3,FALSE)</f>
        <v>0.78</v>
      </c>
      <c r="J221">
        <f>VLOOKUP(B221,home!$B$2:$E$405,4,FALSE)</f>
        <v>0.94</v>
      </c>
      <c r="K221" s="3">
        <f t="shared" si="392"/>
        <v>1.628033333333331</v>
      </c>
      <c r="L221" s="3">
        <f t="shared" si="393"/>
        <v>0.89104166666666829</v>
      </c>
      <c r="M221" s="5">
        <f t="shared" si="394"/>
        <v>8.05340663180171E-2</v>
      </c>
      <c r="N221" s="5">
        <f t="shared" si="395"/>
        <v>0.13111214443460892</v>
      </c>
      <c r="O221" s="5">
        <f t="shared" si="396"/>
        <v>7.1759208675449965E-2</v>
      </c>
      <c r="P221" s="5">
        <f t="shared" si="397"/>
        <v>0.11682638369725488</v>
      </c>
      <c r="Q221" s="5">
        <f t="shared" si="398"/>
        <v>0.1067274707721788</v>
      </c>
      <c r="R221" s="5">
        <f t="shared" si="399"/>
        <v>3.197022244842708E-2</v>
      </c>
      <c r="S221" s="5">
        <f t="shared" si="400"/>
        <v>4.2368417962041979E-2</v>
      </c>
      <c r="T221" s="5">
        <f t="shared" si="401"/>
        <v>9.5098623435960317E-2</v>
      </c>
      <c r="U221" s="5">
        <f t="shared" si="402"/>
        <v>5.2048587820120833E-2</v>
      </c>
      <c r="V221" s="5">
        <f t="shared" si="403"/>
        <v>6.829061814431223E-3</v>
      </c>
      <c r="W221" s="5">
        <f t="shared" si="404"/>
        <v>5.7918626666488615E-2</v>
      </c>
      <c r="X221" s="5">
        <f t="shared" si="405"/>
        <v>5.1607909635952562E-2</v>
      </c>
      <c r="Y221" s="5">
        <f t="shared" si="406"/>
        <v>2.2992398907600985E-2</v>
      </c>
      <c r="Z221" s="5">
        <f t="shared" si="407"/>
        <v>9.4956000980502015E-3</v>
      </c>
      <c r="AA221" s="5">
        <f t="shared" si="408"/>
        <v>1.5459153479628973E-2</v>
      </c>
      <c r="AB221" s="5">
        <f t="shared" si="409"/>
        <v>1.2584008584975964E-2</v>
      </c>
      <c r="AC221" s="5">
        <f t="shared" si="410"/>
        <v>6.1915925171541846E-4</v>
      </c>
      <c r="AD221" s="5">
        <f t="shared" si="411"/>
        <v>2.357336370848306E-2</v>
      </c>
      <c r="AE221" s="5">
        <f t="shared" si="412"/>
        <v>2.1004849287746302E-2</v>
      </c>
      <c r="AF221" s="5">
        <f t="shared" si="413"/>
        <v>9.3580979587178214E-3</v>
      </c>
      <c r="AG221" s="5">
        <f t="shared" si="414"/>
        <v>2.7794850673219583E-3</v>
      </c>
      <c r="AH221" s="5">
        <f t="shared" si="415"/>
        <v>2.115243834341707E-3</v>
      </c>
      <c r="AI221" s="5">
        <f t="shared" si="416"/>
        <v>3.4436874704361054E-3</v>
      </c>
      <c r="AJ221" s="5">
        <f t="shared" si="417"/>
        <v>2.8032189957261609E-3</v>
      </c>
      <c r="AK221" s="5">
        <f t="shared" si="418"/>
        <v>1.5212446552251243E-3</v>
      </c>
      <c r="AL221" s="5">
        <f t="shared" si="419"/>
        <v>3.5927224151316991E-5</v>
      </c>
      <c r="AM221" s="5">
        <f t="shared" si="420"/>
        <v>7.675644379240132E-3</v>
      </c>
      <c r="AN221" s="5">
        <f t="shared" si="421"/>
        <v>6.8393189604187719E-3</v>
      </c>
      <c r="AO221" s="5">
        <f t="shared" si="422"/>
        <v>3.0470590826782436E-3</v>
      </c>
      <c r="AP221" s="5">
        <f t="shared" si="423"/>
        <v>9.0501886782047721E-4</v>
      </c>
      <c r="AQ221" s="5">
        <f t="shared" si="424"/>
        <v>2.0160238008688476E-4</v>
      </c>
      <c r="AR221" s="5">
        <f t="shared" si="425"/>
        <v>3.7695407831164583E-4</v>
      </c>
      <c r="AS221" s="5">
        <f t="shared" si="426"/>
        <v>6.1369380462730219E-4</v>
      </c>
      <c r="AT221" s="5">
        <f t="shared" si="427"/>
        <v>4.9955698519670055E-4</v>
      </c>
      <c r="AU221" s="5">
        <f t="shared" si="428"/>
        <v>2.7109847459991124E-4</v>
      </c>
      <c r="AV221" s="5">
        <f t="shared" si="429"/>
        <v>1.1033933831611875E-4</v>
      </c>
      <c r="AW221" s="5">
        <f t="shared" si="430"/>
        <v>1.4477129802797879E-6</v>
      </c>
      <c r="AX221" s="5">
        <f t="shared" si="431"/>
        <v>2.0827008173692589E-3</v>
      </c>
      <c r="AY221" s="5">
        <f t="shared" si="432"/>
        <v>1.855773207476737E-3</v>
      </c>
      <c r="AZ221" s="5">
        <f t="shared" si="433"/>
        <v>8.2678562587271012E-4</v>
      </c>
      <c r="BA221" s="5">
        <f t="shared" si="434"/>
        <v>2.4556681401788805E-4</v>
      </c>
      <c r="BB221" s="5">
        <f t="shared" si="435"/>
        <v>5.4702565810130674E-5</v>
      </c>
      <c r="BC221" s="5">
        <f t="shared" si="436"/>
        <v>9.7484530820803908E-6</v>
      </c>
      <c r="BD221" s="5">
        <f t="shared" si="437"/>
        <v>5.5980298365934426E-5</v>
      </c>
      <c r="BE221" s="5">
        <f t="shared" si="438"/>
        <v>9.1137791749686651E-5</v>
      </c>
      <c r="BF221" s="5">
        <f t="shared" si="439"/>
        <v>7.4187681447440685E-5</v>
      </c>
      <c r="BG221" s="5">
        <f t="shared" si="440"/>
        <v>4.0260006106382711E-5</v>
      </c>
      <c r="BH221" s="5">
        <f t="shared" si="441"/>
        <v>1.6386157985348631E-5</v>
      </c>
      <c r="BI221" s="5">
        <f t="shared" si="442"/>
        <v>5.3354422810827434E-6</v>
      </c>
      <c r="BJ221" s="8">
        <f t="shared" si="443"/>
        <v>0.54591689102893259</v>
      </c>
      <c r="BK221" s="8">
        <f t="shared" si="444"/>
        <v>0.24906878947508865</v>
      </c>
      <c r="BL221" s="8">
        <f t="shared" si="445"/>
        <v>0.19585950602331947</v>
      </c>
      <c r="BM221" s="8">
        <f t="shared" si="446"/>
        <v>0.45955696478495772</v>
      </c>
      <c r="BN221" s="8">
        <f t="shared" si="447"/>
        <v>0.53892949634593668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1.5347222222222201</v>
      </c>
      <c r="F222">
        <f>VLOOKUP(B222,home!$B$2:$E$405,3,FALSE)</f>
        <v>0.65</v>
      </c>
      <c r="G222">
        <f>VLOOKUP(C222,away!$B$2:$E$405,4,FALSE)</f>
        <v>0.65</v>
      </c>
      <c r="H222">
        <f>VLOOKUP(A222,away!$A$2:$E$405,3,FALSE)</f>
        <v>1.2152777777777799</v>
      </c>
      <c r="I222">
        <f>VLOOKUP(C222,away!$B$2:$E$405,3,FALSE)</f>
        <v>0.84</v>
      </c>
      <c r="J222">
        <f>VLOOKUP(B222,home!$B$2:$E$405,4,FALSE)</f>
        <v>0.96</v>
      </c>
      <c r="K222" s="3">
        <f t="shared" si="392"/>
        <v>0.64842013888888805</v>
      </c>
      <c r="L222" s="3">
        <f t="shared" si="393"/>
        <v>0.98000000000000165</v>
      </c>
      <c r="M222" s="5">
        <f t="shared" si="394"/>
        <v>0.19623936028670763</v>
      </c>
      <c r="N222" s="5">
        <f t="shared" si="395"/>
        <v>0.12724555325257353</v>
      </c>
      <c r="O222" s="5">
        <f t="shared" si="396"/>
        <v>0.1923145730809738</v>
      </c>
      <c r="P222" s="5">
        <f t="shared" si="397"/>
        <v>0.12470064218752225</v>
      </c>
      <c r="Q222" s="5">
        <f t="shared" si="398"/>
        <v>4.1254289656513551E-2</v>
      </c>
      <c r="R222" s="5">
        <f t="shared" si="399"/>
        <v>9.4234140809677319E-2</v>
      </c>
      <c r="S222" s="5">
        <f t="shared" si="400"/>
        <v>1.9810309893057872E-2</v>
      </c>
      <c r="T222" s="5">
        <f t="shared" si="401"/>
        <v>4.0429203863383348E-2</v>
      </c>
      <c r="U222" s="5">
        <f t="shared" si="402"/>
        <v>6.1103314671886004E-2</v>
      </c>
      <c r="V222" s="5">
        <f t="shared" si="403"/>
        <v>1.3987217571603061E-3</v>
      </c>
      <c r="W222" s="5">
        <f t="shared" si="404"/>
        <v>8.9167040762796468E-3</v>
      </c>
      <c r="X222" s="5">
        <f t="shared" si="405"/>
        <v>8.7383699947540684E-3</v>
      </c>
      <c r="Y222" s="5">
        <f t="shared" si="406"/>
        <v>4.2818012974295003E-3</v>
      </c>
      <c r="Z222" s="5">
        <f t="shared" si="407"/>
        <v>3.0783152664494648E-2</v>
      </c>
      <c r="AA222" s="5">
        <f t="shared" si="408"/>
        <v>1.9960416126149468E-2</v>
      </c>
      <c r="AB222" s="5">
        <f t="shared" si="409"/>
        <v>6.4713678983989173E-3</v>
      </c>
      <c r="AC222" s="5">
        <f t="shared" si="410"/>
        <v>5.5551260557743781E-5</v>
      </c>
      <c r="AD222" s="5">
        <f t="shared" si="411"/>
        <v>1.4454426238930905E-3</v>
      </c>
      <c r="AE222" s="5">
        <f t="shared" si="412"/>
        <v>1.4165337714152309E-3</v>
      </c>
      <c r="AF222" s="5">
        <f t="shared" si="413"/>
        <v>6.9410154799346433E-4</v>
      </c>
      <c r="AG222" s="5">
        <f t="shared" si="414"/>
        <v>2.2673983901119879E-4</v>
      </c>
      <c r="AH222" s="5">
        <f t="shared" si="415"/>
        <v>7.5418724028011993E-3</v>
      </c>
      <c r="AI222" s="5">
        <f t="shared" si="416"/>
        <v>4.8903019509066257E-3</v>
      </c>
      <c r="AJ222" s="5">
        <f t="shared" si="417"/>
        <v>1.585485135107737E-3</v>
      </c>
      <c r="AK222" s="5">
        <f t="shared" si="418"/>
        <v>3.4268683050427546E-4</v>
      </c>
      <c r="AL222" s="5">
        <f t="shared" si="419"/>
        <v>1.4120057985831609E-6</v>
      </c>
      <c r="AM222" s="5">
        <f t="shared" si="420"/>
        <v>1.8745082138813541E-4</v>
      </c>
      <c r="AN222" s="5">
        <f t="shared" si="421"/>
        <v>1.83701804960373E-4</v>
      </c>
      <c r="AO222" s="5">
        <f t="shared" si="422"/>
        <v>9.0013884430582909E-5</v>
      </c>
      <c r="AP222" s="5">
        <f t="shared" si="423"/>
        <v>2.940453558065714E-5</v>
      </c>
      <c r="AQ222" s="5">
        <f t="shared" si="424"/>
        <v>7.2041112172610095E-6</v>
      </c>
      <c r="AR222" s="5">
        <f t="shared" si="425"/>
        <v>1.4782069909490382E-3</v>
      </c>
      <c r="AS222" s="5">
        <f t="shared" si="426"/>
        <v>9.5849918237770064E-4</v>
      </c>
      <c r="AT222" s="5">
        <f t="shared" si="427"/>
        <v>3.107550864811171E-4</v>
      </c>
      <c r="AU222" s="5">
        <f t="shared" si="428"/>
        <v>6.7166618778838132E-5</v>
      </c>
      <c r="AV222" s="5">
        <f t="shared" si="429"/>
        <v>1.0888047069317804E-5</v>
      </c>
      <c r="AW222" s="5">
        <f t="shared" si="430"/>
        <v>2.4923931558572912E-8</v>
      </c>
      <c r="AX222" s="5">
        <f t="shared" si="431"/>
        <v>2.0257814606555136E-5</v>
      </c>
      <c r="AY222" s="5">
        <f t="shared" si="432"/>
        <v>1.9852658314424067E-5</v>
      </c>
      <c r="AZ222" s="5">
        <f t="shared" si="433"/>
        <v>9.7278025740678089E-6</v>
      </c>
      <c r="BA222" s="5">
        <f t="shared" si="434"/>
        <v>3.1777488408621569E-6</v>
      </c>
      <c r="BB222" s="5">
        <f t="shared" si="435"/>
        <v>7.7854846601122953E-7</v>
      </c>
      <c r="BC222" s="5">
        <f t="shared" si="436"/>
        <v>1.5259549933820131E-7</v>
      </c>
      <c r="BD222" s="5">
        <f t="shared" si="437"/>
        <v>2.414404751883432E-4</v>
      </c>
      <c r="BE222" s="5">
        <f t="shared" si="438"/>
        <v>1.5655486645502464E-4</v>
      </c>
      <c r="BF222" s="5">
        <f t="shared" si="439"/>
        <v>5.0756664125249186E-5</v>
      </c>
      <c r="BG222" s="5">
        <f t="shared" si="440"/>
        <v>1.0970547733876909E-5</v>
      </c>
      <c r="BH222" s="5">
        <f t="shared" si="441"/>
        <v>1.7783810213219101E-6</v>
      </c>
      <c r="BI222" s="5">
        <f t="shared" si="442"/>
        <v>2.3062761376858321E-7</v>
      </c>
      <c r="BJ222" s="8">
        <f t="shared" si="443"/>
        <v>0.23520046224912491</v>
      </c>
      <c r="BK222" s="8">
        <f t="shared" si="444"/>
        <v>0.34222585004911882</v>
      </c>
      <c r="BL222" s="8">
        <f t="shared" si="445"/>
        <v>0.39173140639419896</v>
      </c>
      <c r="BM222" s="8">
        <f t="shared" si="446"/>
        <v>0.22393248434858637</v>
      </c>
      <c r="BN222" s="8">
        <f t="shared" si="447"/>
        <v>0.77598855927396804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1.5347222222222201</v>
      </c>
      <c r="F223">
        <f>VLOOKUP(B223,home!$B$2:$E$405,3,FALSE)</f>
        <v>0.76</v>
      </c>
      <c r="G223">
        <f>VLOOKUP(C223,away!$B$2:$E$405,4,FALSE)</f>
        <v>1.19</v>
      </c>
      <c r="H223">
        <f>VLOOKUP(A223,away!$A$2:$E$405,3,FALSE)</f>
        <v>1.2152777777777799</v>
      </c>
      <c r="I223">
        <f>VLOOKUP(C223,away!$B$2:$E$405,3,FALSE)</f>
        <v>1.19</v>
      </c>
      <c r="J223">
        <f>VLOOKUP(B223,home!$B$2:$E$405,4,FALSE)</f>
        <v>0.96</v>
      </c>
      <c r="K223" s="3">
        <f t="shared" si="392"/>
        <v>1.3880027777777759</v>
      </c>
      <c r="L223" s="3">
        <f t="shared" si="393"/>
        <v>1.3883333333333356</v>
      </c>
      <c r="M223" s="5">
        <f t="shared" si="394"/>
        <v>6.2266226489240066E-2</v>
      </c>
      <c r="N223" s="5">
        <f t="shared" si="395"/>
        <v>8.6425695328805341E-2</v>
      </c>
      <c r="O223" s="5">
        <f t="shared" si="396"/>
        <v>8.64462777758951E-2</v>
      </c>
      <c r="P223" s="5">
        <f t="shared" si="397"/>
        <v>0.11998767368149162</v>
      </c>
      <c r="Q223" s="5">
        <f t="shared" si="398"/>
        <v>5.9979552593878792E-2</v>
      </c>
      <c r="R223" s="5">
        <f t="shared" si="399"/>
        <v>6.0008124489433969E-2</v>
      </c>
      <c r="S223" s="5">
        <f t="shared" si="400"/>
        <v>5.7804377458075151E-2</v>
      </c>
      <c r="T223" s="5">
        <f t="shared" si="401"/>
        <v>8.3271612184501853E-2</v>
      </c>
      <c r="U223" s="5">
        <f t="shared" si="402"/>
        <v>8.3291443480568925E-2</v>
      </c>
      <c r="V223" s="5">
        <f t="shared" si="403"/>
        <v>1.2376627071748719E-2</v>
      </c>
      <c r="W223" s="5">
        <f t="shared" si="404"/>
        <v>2.7750595203390665E-2</v>
      </c>
      <c r="X223" s="5">
        <f t="shared" si="405"/>
        <v>3.8527076340707435E-2</v>
      </c>
      <c r="Y223" s="5">
        <f t="shared" si="406"/>
        <v>2.674421215984113E-2</v>
      </c>
      <c r="Z223" s="5">
        <f t="shared" si="407"/>
        <v>2.7770426499832534E-2</v>
      </c>
      <c r="AA223" s="5">
        <f t="shared" si="408"/>
        <v>3.854542912184112E-2</v>
      </c>
      <c r="AB223" s="5">
        <f t="shared" si="409"/>
        <v>2.6750581345875928E-2</v>
      </c>
      <c r="AC223" s="5">
        <f t="shared" si="410"/>
        <v>1.4906181630212529E-3</v>
      </c>
      <c r="AD223" s="5">
        <f t="shared" si="411"/>
        <v>9.6294758068232195E-3</v>
      </c>
      <c r="AE223" s="5">
        <f t="shared" si="412"/>
        <v>1.3368922245139589E-2</v>
      </c>
      <c r="AF223" s="5">
        <f t="shared" si="413"/>
        <v>9.2802601918344167E-3</v>
      </c>
      <c r="AG223" s="5">
        <f t="shared" si="414"/>
        <v>4.2946981887767108E-3</v>
      </c>
      <c r="AH223" s="5">
        <f t="shared" si="415"/>
        <v>9.6386521976502271E-3</v>
      </c>
      <c r="AI223" s="5">
        <f t="shared" si="416"/>
        <v>1.3378476024372379E-2</v>
      </c>
      <c r="AJ223" s="5">
        <f t="shared" si="417"/>
        <v>9.2846809421311197E-3</v>
      </c>
      <c r="AK223" s="5">
        <f t="shared" si="418"/>
        <v>4.2957209794861253E-3</v>
      </c>
      <c r="AL223" s="5">
        <f t="shared" si="419"/>
        <v>1.148974754455086E-4</v>
      </c>
      <c r="AM223" s="5">
        <f t="shared" si="420"/>
        <v>2.6731478336829008E-3</v>
      </c>
      <c r="AN223" s="5">
        <f t="shared" si="421"/>
        <v>3.7112202424297667E-3</v>
      </c>
      <c r="AO223" s="5">
        <f t="shared" si="422"/>
        <v>2.5762053849533346E-3</v>
      </c>
      <c r="AP223" s="5">
        <f t="shared" si="423"/>
        <v>1.1922106031478504E-3</v>
      </c>
      <c r="AQ223" s="5">
        <f t="shared" si="424"/>
        <v>4.1379643017590056E-4</v>
      </c>
      <c r="AR223" s="5">
        <f t="shared" si="425"/>
        <v>2.6763324268808848E-3</v>
      </c>
      <c r="AS223" s="5">
        <f t="shared" si="426"/>
        <v>3.7147568427674041E-3</v>
      </c>
      <c r="AT223" s="5">
        <f t="shared" si="427"/>
        <v>2.5780464082650794E-3</v>
      </c>
      <c r="AU223" s="5">
        <f t="shared" si="428"/>
        <v>1.1927785253039831E-3</v>
      </c>
      <c r="AV223" s="5">
        <f t="shared" si="429"/>
        <v>4.13894976598902E-4</v>
      </c>
      <c r="AW223" s="5">
        <f t="shared" si="430"/>
        <v>6.1502401185180827E-6</v>
      </c>
      <c r="AX223" s="5">
        <f t="shared" si="431"/>
        <v>6.1838943642708566E-4</v>
      </c>
      <c r="AY223" s="5">
        <f t="shared" si="432"/>
        <v>8.585306675729387E-4</v>
      </c>
      <c r="AZ223" s="5">
        <f t="shared" si="433"/>
        <v>5.9596337174021611E-4</v>
      </c>
      <c r="BA223" s="5">
        <f t="shared" si="434"/>
        <v>2.7579860481088926E-4</v>
      </c>
      <c r="BB223" s="5">
        <f t="shared" si="435"/>
        <v>9.5725099086446333E-5</v>
      </c>
      <c r="BC223" s="5">
        <f t="shared" si="436"/>
        <v>2.657966917966998E-5</v>
      </c>
      <c r="BD223" s="5">
        <f t="shared" si="437"/>
        <v>6.1927358655327149E-4</v>
      </c>
      <c r="BE223" s="5">
        <f t="shared" si="438"/>
        <v>8.5955345834034678E-4</v>
      </c>
      <c r="BF223" s="5">
        <f t="shared" si="439"/>
        <v>5.9653129391244763E-4</v>
      </c>
      <c r="BG223" s="5">
        <f t="shared" si="440"/>
        <v>2.7599569766061614E-4</v>
      </c>
      <c r="BH223" s="5">
        <f t="shared" si="441"/>
        <v>9.5770698751912627E-5</v>
      </c>
      <c r="BI223" s="5">
        <f t="shared" si="442"/>
        <v>2.6585999179474633E-5</v>
      </c>
      <c r="BJ223" s="8">
        <f t="shared" si="443"/>
        <v>0.37230966758690615</v>
      </c>
      <c r="BK223" s="8">
        <f t="shared" si="444"/>
        <v>0.25489895100659526</v>
      </c>
      <c r="BL223" s="8">
        <f t="shared" si="445"/>
        <v>0.3446889062714692</v>
      </c>
      <c r="BM223" s="8">
        <f t="shared" si="446"/>
        <v>0.52370202057860371</v>
      </c>
      <c r="BN223" s="8">
        <f t="shared" si="447"/>
        <v>0.47511355035874486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1.5347222222222201</v>
      </c>
      <c r="F224">
        <f>VLOOKUP(B224,home!$B$2:$E$405,3,FALSE)</f>
        <v>1.0900000000000001</v>
      </c>
      <c r="G224">
        <f>VLOOKUP(C224,away!$B$2:$E$405,4,FALSE)</f>
        <v>1.17</v>
      </c>
      <c r="H224">
        <f>VLOOKUP(A224,away!$A$2:$E$405,3,FALSE)</f>
        <v>1.2152777777777799</v>
      </c>
      <c r="I224">
        <f>VLOOKUP(C224,away!$B$2:$E$405,3,FALSE)</f>
        <v>0.78</v>
      </c>
      <c r="J224">
        <f>VLOOKUP(B224,home!$B$2:$E$405,4,FALSE)</f>
        <v>0.82</v>
      </c>
      <c r="K224" s="3">
        <f t="shared" si="392"/>
        <v>1.9572312499999971</v>
      </c>
      <c r="L224" s="3">
        <f t="shared" si="393"/>
        <v>0.77729166666666805</v>
      </c>
      <c r="M224" s="5">
        <f t="shared" si="394"/>
        <v>6.4924974339480454E-2</v>
      </c>
      <c r="N224" s="5">
        <f t="shared" si="395"/>
        <v>0.12707318868267906</v>
      </c>
      <c r="O224" s="5">
        <f t="shared" si="396"/>
        <v>5.0465641512625413E-2</v>
      </c>
      <c r="P224" s="5">
        <f t="shared" si="397"/>
        <v>9.8772930619807561E-2</v>
      </c>
      <c r="Q224" s="5">
        <f t="shared" si="398"/>
        <v>0.12435580796344274</v>
      </c>
      <c r="R224" s="5">
        <f t="shared" si="399"/>
        <v>1.9613261300375599E-2</v>
      </c>
      <c r="S224" s="5">
        <f t="shared" si="400"/>
        <v>3.7566791217400253E-2</v>
      </c>
      <c r="T224" s="5">
        <f t="shared" si="401"/>
        <v>9.66607332315845E-2</v>
      </c>
      <c r="U224" s="5">
        <f t="shared" si="402"/>
        <v>3.8387687931510699E-2</v>
      </c>
      <c r="V224" s="5">
        <f t="shared" si="403"/>
        <v>6.3502049870724437E-3</v>
      </c>
      <c r="W224" s="5">
        <f t="shared" si="404"/>
        <v>8.1131024488349565E-2</v>
      </c>
      <c r="X224" s="5">
        <f t="shared" si="405"/>
        <v>6.3062469242923483E-2</v>
      </c>
      <c r="Y224" s="5">
        <f t="shared" si="406"/>
        <v>2.4508965910973745E-2</v>
      </c>
      <c r="Z224" s="5">
        <f t="shared" si="407"/>
        <v>5.0817415216459364E-3</v>
      </c>
      <c r="AA224" s="5">
        <f t="shared" si="408"/>
        <v>9.9461433105879626E-3</v>
      </c>
      <c r="AB224" s="5">
        <f t="shared" si="409"/>
        <v>9.7334512522305964E-3</v>
      </c>
      <c r="AC224" s="5">
        <f t="shared" si="410"/>
        <v>6.0380112101585505E-4</v>
      </c>
      <c r="AD224" s="5">
        <f t="shared" si="411"/>
        <v>3.9698044118278208E-2</v>
      </c>
      <c r="AE224" s="5">
        <f t="shared" si="412"/>
        <v>3.0856958876103381E-2</v>
      </c>
      <c r="AF224" s="5">
        <f t="shared" si="413"/>
        <v>1.1992428496535618E-2</v>
      </c>
      <c r="AG224" s="5">
        <f t="shared" si="414"/>
        <v>3.1072049111510046E-3</v>
      </c>
      <c r="AH224" s="5">
        <f t="shared" si="415"/>
        <v>9.8749883423234473E-4</v>
      </c>
      <c r="AI224" s="5">
        <f t="shared" si="416"/>
        <v>1.9327635776981119E-3</v>
      </c>
      <c r="AJ224" s="5">
        <f t="shared" si="417"/>
        <v>1.8914326365662717E-3</v>
      </c>
      <c r="AK224" s="5">
        <f t="shared" si="418"/>
        <v>1.2339903545191316E-3</v>
      </c>
      <c r="AL224" s="5">
        <f t="shared" si="419"/>
        <v>3.6743460796715296E-5</v>
      </c>
      <c r="AM224" s="5">
        <f t="shared" si="420"/>
        <v>1.5539650502434547E-2</v>
      </c>
      <c r="AN224" s="5">
        <f t="shared" si="421"/>
        <v>1.2078840838454872E-2</v>
      </c>
      <c r="AO224" s="5">
        <f t="shared" si="422"/>
        <v>4.694391163362001E-3</v>
      </c>
      <c r="AP224" s="5">
        <f t="shared" si="423"/>
        <v>1.2163037104516428E-3</v>
      </c>
      <c r="AQ224" s="5">
        <f t="shared" si="424"/>
        <v>2.3635568456745242E-4</v>
      </c>
      <c r="AR224" s="5">
        <f t="shared" si="425"/>
        <v>1.5351492293837028E-4</v>
      </c>
      <c r="AS224" s="5">
        <f t="shared" si="426"/>
        <v>3.0046420451631964E-4</v>
      </c>
      <c r="AT224" s="5">
        <f t="shared" si="427"/>
        <v>2.9403896529286565E-4</v>
      </c>
      <c r="AU224" s="5">
        <f t="shared" si="428"/>
        <v>1.9183408386295377E-4</v>
      </c>
      <c r="AV224" s="5">
        <f t="shared" si="429"/>
        <v>9.386591593792335E-5</v>
      </c>
      <c r="AW224" s="5">
        <f t="shared" si="430"/>
        <v>1.5527577711077479E-6</v>
      </c>
      <c r="AX224" s="5">
        <f t="shared" si="431"/>
        <v>5.0691149295738419E-3</v>
      </c>
      <c r="AY224" s="5">
        <f t="shared" si="432"/>
        <v>3.9401807921333404E-3</v>
      </c>
      <c r="AZ224" s="5">
        <f t="shared" si="433"/>
        <v>1.5313348474426582E-3</v>
      </c>
      <c r="BA224" s="5">
        <f t="shared" si="434"/>
        <v>3.9676460526448385E-4</v>
      </c>
      <c r="BB224" s="5">
        <f t="shared" si="435"/>
        <v>7.710045532509332E-5</v>
      </c>
      <c r="BC224" s="5">
        <f t="shared" si="436"/>
        <v>1.198590828408016E-5</v>
      </c>
      <c r="BD224" s="5">
        <f t="shared" si="437"/>
        <v>1.988764505149515E-5</v>
      </c>
      <c r="BE224" s="5">
        <f t="shared" si="438"/>
        <v>3.8924720383694106E-5</v>
      </c>
      <c r="BF224" s="5">
        <f t="shared" si="439"/>
        <v>3.8092339566238999E-5</v>
      </c>
      <c r="BG224" s="5">
        <f t="shared" si="440"/>
        <v>2.485183912821811E-5</v>
      </c>
      <c r="BH224" s="5">
        <f t="shared" si="441"/>
        <v>1.2160199040430295E-5</v>
      </c>
      <c r="BI224" s="5">
        <f t="shared" si="442"/>
        <v>4.7600643136300333E-6</v>
      </c>
      <c r="BJ224" s="8">
        <f t="shared" si="443"/>
        <v>0.64723884935931542</v>
      </c>
      <c r="BK224" s="8">
        <f t="shared" si="444"/>
        <v>0.21219562653770663</v>
      </c>
      <c r="BL224" s="8">
        <f t="shared" si="445"/>
        <v>0.13536426561037829</v>
      </c>
      <c r="BM224" s="8">
        <f t="shared" si="446"/>
        <v>0.51073605057627292</v>
      </c>
      <c r="BN224" s="8">
        <f t="shared" si="447"/>
        <v>0.48520580441841082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1.5347222222222201</v>
      </c>
      <c r="F225">
        <f>VLOOKUP(B225,home!$B$2:$E$405,3,FALSE)</f>
        <v>1.19</v>
      </c>
      <c r="G225">
        <f>VLOOKUP(C225,away!$B$2:$E$405,4,FALSE)</f>
        <v>0.98</v>
      </c>
      <c r="H225">
        <f>VLOOKUP(A225,away!$A$2:$E$405,3,FALSE)</f>
        <v>1.2152777777777799</v>
      </c>
      <c r="I225">
        <f>VLOOKUP(C225,away!$B$2:$E$405,3,FALSE)</f>
        <v>0.33</v>
      </c>
      <c r="J225">
        <f>VLOOKUP(B225,home!$B$2:$E$405,4,FALSE)</f>
        <v>1.1000000000000001</v>
      </c>
      <c r="K225" s="3">
        <f t="shared" si="392"/>
        <v>1.789793055555553</v>
      </c>
      <c r="L225" s="3">
        <f t="shared" si="393"/>
        <v>0.44114583333333418</v>
      </c>
      <c r="M225" s="5">
        <f t="shared" si="394"/>
        <v>0.10742752026649129</v>
      </c>
      <c r="N225" s="5">
        <f t="shared" si="395"/>
        <v>0.19227302974851951</v>
      </c>
      <c r="O225" s="5">
        <f t="shared" si="396"/>
        <v>4.7391202950894946E-2</v>
      </c>
      <c r="P225" s="5">
        <f t="shared" si="397"/>
        <v>8.4820445935935587E-2</v>
      </c>
      <c r="Q225" s="5">
        <f t="shared" si="398"/>
        <v>0.1720644667072633</v>
      </c>
      <c r="R225" s="5">
        <f t="shared" si="399"/>
        <v>1.0453215859220856E-2</v>
      </c>
      <c r="S225" s="5">
        <f t="shared" si="400"/>
        <v>1.6742702500541381E-2</v>
      </c>
      <c r="T225" s="5">
        <f t="shared" si="401"/>
        <v>7.5905522552631402E-2</v>
      </c>
      <c r="U225" s="5">
        <f t="shared" si="402"/>
        <v>1.8709093153056657E-2</v>
      </c>
      <c r="V225" s="5">
        <f t="shared" si="403"/>
        <v>1.4688182204106635E-3</v>
      </c>
      <c r="W225" s="5">
        <f t="shared" si="404"/>
        <v>0.10265326254017647</v>
      </c>
      <c r="X225" s="5">
        <f t="shared" si="405"/>
        <v>4.5285059047671689E-2</v>
      </c>
      <c r="Y225" s="5">
        <f t="shared" si="406"/>
        <v>9.988657555567184E-3</v>
      </c>
      <c r="Z225" s="5">
        <f t="shared" si="407"/>
        <v>1.5371308737430699E-3</v>
      </c>
      <c r="AA225" s="5">
        <f t="shared" si="408"/>
        <v>2.7511461633053856E-3</v>
      </c>
      <c r="AB225" s="5">
        <f t="shared" si="409"/>
        <v>2.461991148951142E-3</v>
      </c>
      <c r="AC225" s="5">
        <f t="shared" si="410"/>
        <v>7.2482484088460644E-5</v>
      </c>
      <c r="AD225" s="5">
        <f t="shared" si="411"/>
        <v>4.5932024106132216E-2</v>
      </c>
      <c r="AE225" s="5">
        <f t="shared" si="412"/>
        <v>2.0262721050986494E-2</v>
      </c>
      <c r="AF225" s="5">
        <f t="shared" si="413"/>
        <v>4.4694074818191635E-3</v>
      </c>
      <c r="AG225" s="5">
        <f t="shared" si="414"/>
        <v>6.5722016269111787E-4</v>
      </c>
      <c r="AH225" s="5">
        <f t="shared" si="415"/>
        <v>1.6952472005994561E-4</v>
      </c>
      <c r="AI225" s="5">
        <f t="shared" si="416"/>
        <v>3.0341416670828976E-4</v>
      </c>
      <c r="AJ225" s="5">
        <f t="shared" si="417"/>
        <v>2.7152428426583606E-4</v>
      </c>
      <c r="AK225" s="5">
        <f t="shared" si="418"/>
        <v>1.6199075946456173E-4</v>
      </c>
      <c r="AL225" s="5">
        <f t="shared" si="419"/>
        <v>2.2891700777143463E-6</v>
      </c>
      <c r="AM225" s="5">
        <f t="shared" si="420"/>
        <v>1.6441763554553127E-2</v>
      </c>
      <c r="AN225" s="5">
        <f t="shared" si="421"/>
        <v>7.2532154847429831E-3</v>
      </c>
      <c r="AO225" s="5">
        <f t="shared" si="422"/>
        <v>1.599862894681593E-3</v>
      </c>
      <c r="AP225" s="5">
        <f t="shared" si="423"/>
        <v>2.3525761663113052E-4</v>
      </c>
      <c r="AQ225" s="5">
        <f t="shared" si="424"/>
        <v>2.5945729334188529E-5</v>
      </c>
      <c r="AR225" s="5">
        <f t="shared" si="425"/>
        <v>1.4957024780288979E-5</v>
      </c>
      <c r="AS225" s="5">
        <f t="shared" si="426"/>
        <v>2.6769979083533531E-5</v>
      </c>
      <c r="AT225" s="5">
        <f t="shared" si="427"/>
        <v>2.395636133053787E-5</v>
      </c>
      <c r="AU225" s="5">
        <f t="shared" si="428"/>
        <v>1.4292309715258753E-5</v>
      </c>
      <c r="AV225" s="5">
        <f t="shared" si="429"/>
        <v>6.3950691690548202E-6</v>
      </c>
      <c r="AW225" s="5">
        <f t="shared" si="430"/>
        <v>5.0206570887480778E-8</v>
      </c>
      <c r="AX225" s="5">
        <f t="shared" si="431"/>
        <v>4.9045590385042685E-3</v>
      </c>
      <c r="AY225" s="5">
        <f t="shared" si="432"/>
        <v>2.1636257841735019E-3</v>
      </c>
      <c r="AZ225" s="5">
        <f t="shared" si="433"/>
        <v>4.7723724979035391E-4</v>
      </c>
      <c r="BA225" s="5">
        <f t="shared" si="434"/>
        <v>7.0177074752158079E-5</v>
      </c>
      <c r="BB225" s="5">
        <f t="shared" si="435"/>
        <v>7.7395810306091137E-6</v>
      </c>
      <c r="BC225" s="5">
        <f t="shared" si="436"/>
        <v>6.8285678467978459E-7</v>
      </c>
      <c r="BD225" s="5">
        <f t="shared" si="437"/>
        <v>1.099704860147985E-6</v>
      </c>
      <c r="BE225" s="5">
        <f t="shared" si="438"/>
        <v>1.9682441218535542E-6</v>
      </c>
      <c r="BF225" s="5">
        <f t="shared" si="439"/>
        <v>1.7613748304657649E-6</v>
      </c>
      <c r="BG225" s="5">
        <f t="shared" si="440"/>
        <v>1.0508321465993217E-6</v>
      </c>
      <c r="BH225" s="5">
        <f t="shared" si="441"/>
        <v>4.7019301963450025E-7</v>
      </c>
      <c r="BI225" s="5">
        <f t="shared" si="442"/>
        <v>1.6830964026250474E-7</v>
      </c>
      <c r="BJ225" s="8">
        <f t="shared" si="443"/>
        <v>0.70267143781843722</v>
      </c>
      <c r="BK225" s="8">
        <f t="shared" si="444"/>
        <v>0.2126978843617186</v>
      </c>
      <c r="BL225" s="8">
        <f t="shared" si="445"/>
        <v>8.2765992608625244E-2</v>
      </c>
      <c r="BM225" s="8">
        <f t="shared" si="446"/>
        <v>0.38307898861659601</v>
      </c>
      <c r="BN225" s="8">
        <f t="shared" si="447"/>
        <v>0.61442988146832545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1.5347222222222201</v>
      </c>
      <c r="F226">
        <f>VLOOKUP(B226,home!$B$2:$E$405,3,FALSE)</f>
        <v>1.21</v>
      </c>
      <c r="G226">
        <f>VLOOKUP(C226,away!$B$2:$E$405,4,FALSE)</f>
        <v>1.0900000000000001</v>
      </c>
      <c r="H226">
        <f>VLOOKUP(A226,away!$A$2:$E$405,3,FALSE)</f>
        <v>1.2152777777777799</v>
      </c>
      <c r="I226">
        <f>VLOOKUP(C226,away!$B$2:$E$405,3,FALSE)</f>
        <v>0.76</v>
      </c>
      <c r="J226">
        <f>VLOOKUP(B226,home!$B$2:$E$405,4,FALSE)</f>
        <v>0.82</v>
      </c>
      <c r="K226" s="3">
        <f t="shared" si="392"/>
        <v>2.024145138888886</v>
      </c>
      <c r="L226" s="3">
        <f t="shared" si="393"/>
        <v>0.75736111111111237</v>
      </c>
      <c r="M226" s="5">
        <f t="shared" si="394"/>
        <v>6.194513221644337E-2</v>
      </c>
      <c r="N226" s="5">
        <f t="shared" si="395"/>
        <v>0.12538593825374314</v>
      </c>
      <c r="O226" s="5">
        <f t="shared" si="396"/>
        <v>4.6914834163370306E-2</v>
      </c>
      <c r="P226" s="5">
        <f t="shared" si="397"/>
        <v>9.4962433513564232E-2</v>
      </c>
      <c r="Q226" s="5">
        <f t="shared" si="398"/>
        <v>0.12689966870066816</v>
      </c>
      <c r="R226" s="5">
        <f t="shared" si="399"/>
        <v>1.7765735464781853E-2</v>
      </c>
      <c r="S226" s="5">
        <f t="shared" si="400"/>
        <v>3.6394561832997087E-2</v>
      </c>
      <c r="T226" s="5">
        <f t="shared" si="401"/>
        <v>9.6108874086770088E-2</v>
      </c>
      <c r="U226" s="5">
        <f t="shared" si="402"/>
        <v>3.5960427079824067E-2</v>
      </c>
      <c r="V226" s="5">
        <f t="shared" si="403"/>
        <v>6.1992426642719601E-3</v>
      </c>
      <c r="W226" s="5">
        <f t="shared" si="404"/>
        <v>8.5621115842355849E-2</v>
      </c>
      <c r="X226" s="5">
        <f t="shared" si="405"/>
        <v>6.4846103428939886E-2</v>
      </c>
      <c r="Y226" s="5">
        <f t="shared" si="406"/>
        <v>2.4555958472084007E-2</v>
      </c>
      <c r="Z226" s="5">
        <f t="shared" si="407"/>
        <v>4.4850257171044272E-3</v>
      </c>
      <c r="AA226" s="5">
        <f t="shared" si="408"/>
        <v>9.0783430030685654E-3</v>
      </c>
      <c r="AB226" s="5">
        <f t="shared" si="409"/>
        <v>9.1879419294135876E-3</v>
      </c>
      <c r="AC226" s="5">
        <f t="shared" si="410"/>
        <v>5.9396835178611039E-4</v>
      </c>
      <c r="AD226" s="5">
        <f t="shared" si="411"/>
        <v>4.3327391354636688E-2</v>
      </c>
      <c r="AE226" s="5">
        <f t="shared" si="412"/>
        <v>3.2814481257893643E-2</v>
      </c>
      <c r="AF226" s="5">
        <f t="shared" si="413"/>
        <v>1.2426205993006548E-2</v>
      </c>
      <c r="AG226" s="5">
        <f t="shared" si="414"/>
        <v>3.1370417259196683E-3</v>
      </c>
      <c r="AH226" s="5">
        <f t="shared" si="415"/>
        <v>8.4919601511703054E-4</v>
      </c>
      <c r="AI226" s="5">
        <f t="shared" si="416"/>
        <v>1.71889598596295E-3</v>
      </c>
      <c r="AJ226" s="5">
        <f t="shared" si="417"/>
        <v>1.7396474771212628E-3</v>
      </c>
      <c r="AK226" s="5">
        <f t="shared" si="418"/>
        <v>1.173766328065106E-3</v>
      </c>
      <c r="AL226" s="5">
        <f t="shared" si="419"/>
        <v>3.6422348680161348E-5</v>
      </c>
      <c r="AM226" s="5">
        <f t="shared" si="420"/>
        <v>1.7540185718244856E-2</v>
      </c>
      <c r="AN226" s="5">
        <f t="shared" si="421"/>
        <v>1.3284254544665187E-2</v>
      </c>
      <c r="AO226" s="5">
        <f t="shared" si="422"/>
        <v>5.0304888911152342E-3</v>
      </c>
      <c r="AP226" s="5">
        <f t="shared" si="423"/>
        <v>1.2699655520023807E-3</v>
      </c>
      <c r="AQ226" s="5">
        <f t="shared" si="424"/>
        <v>2.4045563038434004E-4</v>
      </c>
      <c r="AR226" s="5">
        <f t="shared" si="425"/>
        <v>1.2862960751203265E-4</v>
      </c>
      <c r="AS226" s="5">
        <f t="shared" si="426"/>
        <v>2.6036499476266619E-4</v>
      </c>
      <c r="AT226" s="5">
        <f t="shared" si="427"/>
        <v>2.6350826924284067E-4</v>
      </c>
      <c r="AU226" s="5">
        <f t="shared" si="428"/>
        <v>1.7779299408163986E-4</v>
      </c>
      <c r="AV226" s="5">
        <f t="shared" si="429"/>
        <v>8.9969706174712936E-5</v>
      </c>
      <c r="AW226" s="5">
        <f t="shared" si="430"/>
        <v>1.5509939294442361E-6</v>
      </c>
      <c r="AX226" s="5">
        <f t="shared" si="431"/>
        <v>5.917313609465593E-3</v>
      </c>
      <c r="AY226" s="5">
        <f t="shared" si="432"/>
        <v>4.4815432100577673E-3</v>
      </c>
      <c r="AZ226" s="5">
        <f t="shared" si="433"/>
        <v>1.6970732725309059E-3</v>
      </c>
      <c r="BA226" s="5">
        <f t="shared" si="434"/>
        <v>4.2843243310699289E-4</v>
      </c>
      <c r="BB226" s="5">
        <f t="shared" si="435"/>
        <v>8.111951589348736E-5</v>
      </c>
      <c r="BC226" s="5">
        <f t="shared" si="436"/>
        <v>1.2287353337977427E-5</v>
      </c>
      <c r="BD226" s="5">
        <f t="shared" si="437"/>
        <v>1.623651041118322E-5</v>
      </c>
      <c r="BE226" s="5">
        <f t="shared" si="438"/>
        <v>3.2865053621315292E-5</v>
      </c>
      <c r="BF226" s="5">
        <f t="shared" si="439"/>
        <v>3.3261819263453985E-5</v>
      </c>
      <c r="BG226" s="5">
        <f t="shared" si="440"/>
        <v>2.2442249924240357E-5</v>
      </c>
      <c r="BH226" s="5">
        <f t="shared" si="441"/>
        <v>1.1356592772470145E-5</v>
      </c>
      <c r="BI226" s="5">
        <f t="shared" si="442"/>
        <v>4.5974784109472249E-6</v>
      </c>
      <c r="BJ226" s="8">
        <f t="shared" si="443"/>
        <v>0.66510589884682247</v>
      </c>
      <c r="BK226" s="8">
        <f t="shared" si="444"/>
        <v>0.20461330413780066</v>
      </c>
      <c r="BL226" s="8">
        <f t="shared" si="445"/>
        <v>0.12542981272290221</v>
      </c>
      <c r="BM226" s="8">
        <f t="shared" si="446"/>
        <v>0.5212803068959303</v>
      </c>
      <c r="BN226" s="8">
        <f t="shared" si="447"/>
        <v>0.47387374231257101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1.5347222222222201</v>
      </c>
      <c r="F227">
        <f>VLOOKUP(B227,home!$B$2:$E$405,3,FALSE)</f>
        <v>1.02</v>
      </c>
      <c r="G227">
        <f>VLOOKUP(C227,away!$B$2:$E$405,4,FALSE)</f>
        <v>0.74</v>
      </c>
      <c r="H227">
        <f>VLOOKUP(A227,away!$A$2:$E$405,3,FALSE)</f>
        <v>1.2152777777777799</v>
      </c>
      <c r="I227">
        <f>VLOOKUP(C227,away!$B$2:$E$405,3,FALSE)</f>
        <v>0.56000000000000005</v>
      </c>
      <c r="J227">
        <f>VLOOKUP(B227,home!$B$2:$E$405,4,FALSE)</f>
        <v>0.59</v>
      </c>
      <c r="K227" s="3">
        <f t="shared" si="392"/>
        <v>1.1584083333333317</v>
      </c>
      <c r="L227" s="3">
        <f t="shared" si="393"/>
        <v>0.40152777777777848</v>
      </c>
      <c r="M227" s="5">
        <f t="shared" si="394"/>
        <v>0.21014949698974422</v>
      </c>
      <c r="N227" s="5">
        <f t="shared" si="395"/>
        <v>0.24343892855872759</v>
      </c>
      <c r="O227" s="5">
        <f t="shared" si="396"/>
        <v>8.4380860527409951E-2</v>
      </c>
      <c r="P227" s="5">
        <f t="shared" si="397"/>
        <v>9.7747492008789266E-2</v>
      </c>
      <c r="Q227" s="5">
        <f t="shared" si="398"/>
        <v>0.14100084175008382</v>
      </c>
      <c r="R227" s="5">
        <f t="shared" si="399"/>
        <v>1.694062970727379E-2</v>
      </c>
      <c r="S227" s="5">
        <f t="shared" si="400"/>
        <v>1.1366399076456755E-2</v>
      </c>
      <c r="T227" s="5">
        <f t="shared" si="401"/>
        <v>5.6615754652707372E-2</v>
      </c>
      <c r="U227" s="5">
        <f t="shared" si="402"/>
        <v>1.9624166624820156E-2</v>
      </c>
      <c r="V227" s="5">
        <f t="shared" si="403"/>
        <v>5.8743207880821054E-4</v>
      </c>
      <c r="W227" s="5">
        <f t="shared" si="404"/>
        <v>5.4445516696770509E-2</v>
      </c>
      <c r="X227" s="5">
        <f t="shared" si="405"/>
        <v>2.1861387329217198E-2</v>
      </c>
      <c r="Y227" s="5">
        <f t="shared" si="406"/>
        <v>4.3889771367199319E-3</v>
      </c>
      <c r="Z227" s="5">
        <f t="shared" si="407"/>
        <v>2.2673778001726214E-3</v>
      </c>
      <c r="AA227" s="5">
        <f t="shared" si="408"/>
        <v>2.6265493385349619E-3</v>
      </c>
      <c r="AB227" s="5">
        <f t="shared" si="409"/>
        <v>1.5213083208350253E-3</v>
      </c>
      <c r="AC227" s="5">
        <f t="shared" si="410"/>
        <v>1.7077132366338189E-5</v>
      </c>
      <c r="AD227" s="5">
        <f t="shared" si="411"/>
        <v>1.5767535063544495E-2</v>
      </c>
      <c r="AE227" s="5">
        <f t="shared" si="412"/>
        <v>6.3311033150982247E-3</v>
      </c>
      <c r="AF227" s="5">
        <f t="shared" si="413"/>
        <v>1.2710569224964584E-3</v>
      </c>
      <c r="AG227" s="5">
        <f t="shared" si="414"/>
        <v>1.7012155383968832E-4</v>
      </c>
      <c r="AH227" s="5">
        <f t="shared" si="415"/>
        <v>2.276037923714951E-4</v>
      </c>
      <c r="AI227" s="5">
        <f t="shared" si="416"/>
        <v>2.6365812978140931E-4</v>
      </c>
      <c r="AJ227" s="5">
        <f t="shared" si="417"/>
        <v>1.5271188734493281E-4</v>
      </c>
      <c r="AK227" s="5">
        <f t="shared" si="418"/>
        <v>5.8967574299810405E-5</v>
      </c>
      <c r="AL227" s="5">
        <f t="shared" si="419"/>
        <v>3.1772559695313318E-7</v>
      </c>
      <c r="AM227" s="5">
        <f t="shared" si="420"/>
        <v>3.6530488027470892E-3</v>
      </c>
      <c r="AN227" s="5">
        <f t="shared" si="421"/>
        <v>1.466800567880813E-3</v>
      </c>
      <c r="AO227" s="5">
        <f t="shared" si="422"/>
        <v>2.9448058623218314E-4</v>
      </c>
      <c r="AP227" s="5">
        <f t="shared" si="423"/>
        <v>3.9414045129501995E-5</v>
      </c>
      <c r="AQ227" s="5">
        <f t="shared" si="424"/>
        <v>3.9564584885205021E-6</v>
      </c>
      <c r="AR227" s="5">
        <f t="shared" si="425"/>
        <v>1.8277848992944267E-5</v>
      </c>
      <c r="AS227" s="5">
        <f t="shared" si="426"/>
        <v>2.1173212588834884E-5</v>
      </c>
      <c r="AT227" s="5">
        <f t="shared" si="427"/>
        <v>1.2263612953172268E-5</v>
      </c>
      <c r="AU227" s="5">
        <f t="shared" si="428"/>
        <v>4.735423813909784E-6</v>
      </c>
      <c r="AV227" s="5">
        <f t="shared" si="429"/>
        <v>1.3713886019745499E-6</v>
      </c>
      <c r="AW227" s="5">
        <f t="shared" si="430"/>
        <v>4.1051305398767573E-9</v>
      </c>
      <c r="AX227" s="5">
        <f t="shared" si="431"/>
        <v>7.0528702919592939E-4</v>
      </c>
      <c r="AY227" s="5">
        <f t="shared" si="432"/>
        <v>2.8319233352853268E-4</v>
      </c>
      <c r="AZ227" s="5">
        <f t="shared" si="433"/>
        <v>5.6854794182707595E-5</v>
      </c>
      <c r="BA227" s="5">
        <f t="shared" si="434"/>
        <v>7.6095930547318512E-6</v>
      </c>
      <c r="BB227" s="5">
        <f t="shared" si="435"/>
        <v>7.6386574726492422E-7</v>
      </c>
      <c r="BC227" s="5">
        <f t="shared" si="436"/>
        <v>6.1342663203969455E-8</v>
      </c>
      <c r="BD227" s="5">
        <f t="shared" si="437"/>
        <v>1.2231773481157858E-6</v>
      </c>
      <c r="BE227" s="5">
        <f t="shared" si="438"/>
        <v>1.4169388332018919E-6</v>
      </c>
      <c r="BF227" s="5">
        <f t="shared" si="439"/>
        <v>8.2069687610233972E-7</v>
      </c>
      <c r="BG227" s="5">
        <f t="shared" si="440"/>
        <v>3.169007001391945E-7</v>
      </c>
      <c r="BH227" s="5">
        <f t="shared" si="441"/>
        <v>9.1775102970102519E-8</v>
      </c>
      <c r="BI227" s="5">
        <f t="shared" si="442"/>
        <v>2.1262608814618271E-8</v>
      </c>
      <c r="BJ227" s="8">
        <f t="shared" si="443"/>
        <v>0.55180269239805546</v>
      </c>
      <c r="BK227" s="8">
        <f t="shared" si="444"/>
        <v>0.32015140734529024</v>
      </c>
      <c r="BL227" s="8">
        <f t="shared" si="445"/>
        <v>0.12585816814109169</v>
      </c>
      <c r="BM227" s="8">
        <f t="shared" si="446"/>
        <v>0.20613820791418369</v>
      </c>
      <c r="BN227" s="8">
        <f t="shared" si="447"/>
        <v>0.79365824954202879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1.5347222222222201</v>
      </c>
      <c r="F228">
        <f>VLOOKUP(B228,home!$B$2:$E$405,3,FALSE)</f>
        <v>1.3</v>
      </c>
      <c r="G228">
        <f>VLOOKUP(C228,away!$B$2:$E$405,4,FALSE)</f>
        <v>1.02</v>
      </c>
      <c r="H228">
        <f>VLOOKUP(A228,away!$A$2:$E$405,3,FALSE)</f>
        <v>1.2152777777777799</v>
      </c>
      <c r="I228">
        <f>VLOOKUP(C228,away!$B$2:$E$405,3,FALSE)</f>
        <v>0.28000000000000003</v>
      </c>
      <c r="J228">
        <f>VLOOKUP(B228,home!$B$2:$E$405,4,FALSE)</f>
        <v>0.66</v>
      </c>
      <c r="K228" s="3">
        <f t="shared" si="392"/>
        <v>2.0350416666666638</v>
      </c>
      <c r="L228" s="3">
        <f t="shared" si="393"/>
        <v>0.22458333333333375</v>
      </c>
      <c r="M228" s="5">
        <f t="shared" si="394"/>
        <v>0.104389623524609</v>
      </c>
      <c r="N228" s="5">
        <f t="shared" si="395"/>
        <v>0.21243723344022586</v>
      </c>
      <c r="O228" s="5">
        <f t="shared" si="396"/>
        <v>2.3444169616568478E-2</v>
      </c>
      <c r="P228" s="5">
        <f t="shared" si="397"/>
        <v>4.7709862010117475E-2</v>
      </c>
      <c r="Q228" s="5">
        <f t="shared" si="398"/>
        <v>0.21615931080112624</v>
      </c>
      <c r="R228" s="5">
        <f t="shared" si="399"/>
        <v>2.6325848798605068E-3</v>
      </c>
      <c r="S228" s="5">
        <f t="shared" si="400"/>
        <v>5.4512863830949842E-3</v>
      </c>
      <c r="T228" s="5">
        <f t="shared" si="401"/>
        <v>4.8545778550753017E-2</v>
      </c>
      <c r="U228" s="5">
        <f t="shared" si="402"/>
        <v>5.3574199215527842E-3</v>
      </c>
      <c r="V228" s="5">
        <f t="shared" si="403"/>
        <v>2.7682628080556335E-4</v>
      </c>
      <c r="W228" s="5">
        <f t="shared" si="404"/>
        <v>0.14663106803941375</v>
      </c>
      <c r="X228" s="5">
        <f t="shared" si="405"/>
        <v>3.2930894030518396E-2</v>
      </c>
      <c r="Y228" s="5">
        <f t="shared" si="406"/>
        <v>3.6978649755103018E-3</v>
      </c>
      <c r="Z228" s="5">
        <f t="shared" si="407"/>
        <v>1.9707822920066883E-4</v>
      </c>
      <c r="AA228" s="5">
        <f t="shared" si="408"/>
        <v>4.0106240801624388E-4</v>
      </c>
      <c r="AB228" s="5">
        <f t="shared" si="409"/>
        <v>4.0808935562336131E-4</v>
      </c>
      <c r="AC228" s="5">
        <f t="shared" si="410"/>
        <v>7.9074811341844843E-6</v>
      </c>
      <c r="AD228" s="5">
        <f t="shared" si="411"/>
        <v>7.4600083272010398E-2</v>
      </c>
      <c r="AE228" s="5">
        <f t="shared" si="412"/>
        <v>1.6753935368172362E-2</v>
      </c>
      <c r="AF228" s="5">
        <f t="shared" si="413"/>
        <v>1.8813273257176917E-3</v>
      </c>
      <c r="AG228" s="5">
        <f t="shared" si="414"/>
        <v>1.4083825396692188E-4</v>
      </c>
      <c r="AH228" s="5">
        <f t="shared" si="415"/>
        <v>1.1065121410329241E-5</v>
      </c>
      <c r="AI228" s="5">
        <f t="shared" si="416"/>
        <v>2.2517983116745403E-5</v>
      </c>
      <c r="AJ228" s="5">
        <f t="shared" si="417"/>
        <v>2.2912516945936683E-5</v>
      </c>
      <c r="AK228" s="5">
        <f t="shared" si="418"/>
        <v>1.5542642224395722E-5</v>
      </c>
      <c r="AL228" s="5">
        <f t="shared" si="419"/>
        <v>1.4456028138490689E-7</v>
      </c>
      <c r="AM228" s="5">
        <f t="shared" si="420"/>
        <v>3.0362855559068796E-2</v>
      </c>
      <c r="AN228" s="5">
        <f t="shared" si="421"/>
        <v>6.8189913109742116E-3</v>
      </c>
      <c r="AO228" s="5">
        <f t="shared" si="422"/>
        <v>7.65715899294814E-4</v>
      </c>
      <c r="AP228" s="5">
        <f t="shared" si="423"/>
        <v>5.7322343016653531E-5</v>
      </c>
      <c r="AQ228" s="5">
        <f t="shared" si="424"/>
        <v>3.2184107172891993E-6</v>
      </c>
      <c r="AR228" s="5">
        <f t="shared" si="425"/>
        <v>4.9700837001395618E-7</v>
      </c>
      <c r="AS228" s="5">
        <f t="shared" si="426"/>
        <v>1.0114327416604833E-6</v>
      </c>
      <c r="AT228" s="5">
        <f t="shared" si="427"/>
        <v>1.0291538861549918E-6</v>
      </c>
      <c r="AU228" s="5">
        <f t="shared" si="428"/>
        <v>6.981236799124428E-7</v>
      </c>
      <c r="AV228" s="5">
        <f t="shared" si="429"/>
        <v>3.5517769427712057E-7</v>
      </c>
      <c r="AW228" s="5">
        <f t="shared" si="430"/>
        <v>1.8352587919472435E-9</v>
      </c>
      <c r="AX228" s="5">
        <f t="shared" si="431"/>
        <v>1.0298279363614419E-2</v>
      </c>
      <c r="AY228" s="5">
        <f t="shared" si="432"/>
        <v>2.3128219070784085E-3</v>
      </c>
      <c r="AZ228" s="5">
        <f t="shared" si="433"/>
        <v>2.5971062664901346E-4</v>
      </c>
      <c r="BA228" s="5">
        <f t="shared" si="434"/>
        <v>1.9442226078308124E-5</v>
      </c>
      <c r="BB228" s="5">
        <f t="shared" si="435"/>
        <v>1.091599985021677E-6</v>
      </c>
      <c r="BC228" s="5">
        <f t="shared" si="436"/>
        <v>4.903103266055711E-8</v>
      </c>
      <c r="BD228" s="5">
        <f t="shared" si="437"/>
        <v>1.8603299405383517E-8</v>
      </c>
      <c r="BE228" s="5">
        <f t="shared" si="438"/>
        <v>3.7858489427430627E-8</v>
      </c>
      <c r="BF228" s="5">
        <f t="shared" si="439"/>
        <v>3.8521801710940354E-8</v>
      </c>
      <c r="BG228" s="5">
        <f t="shared" si="440"/>
        <v>2.6131157185611598E-8</v>
      </c>
      <c r="BH228" s="5">
        <f t="shared" si="441"/>
        <v>1.32944984177339E-8</v>
      </c>
      <c r="BI228" s="5">
        <f t="shared" si="442"/>
        <v>5.4109716435045052E-9</v>
      </c>
      <c r="BJ228" s="8">
        <f t="shared" si="443"/>
        <v>0.80467783233492451</v>
      </c>
      <c r="BK228" s="8">
        <f t="shared" si="444"/>
        <v>0.16014847214712097</v>
      </c>
      <c r="BL228" s="8">
        <f t="shared" si="445"/>
        <v>3.2319095161908604E-2</v>
      </c>
      <c r="BM228" s="8">
        <f t="shared" si="446"/>
        <v>0.38825687352882771</v>
      </c>
      <c r="BN228" s="8">
        <f t="shared" si="447"/>
        <v>0.60677278427250758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1.5347222222222201</v>
      </c>
      <c r="F229">
        <f>VLOOKUP(B229,home!$B$2:$E$405,3,FALSE)</f>
        <v>0.78</v>
      </c>
      <c r="G229">
        <f>VLOOKUP(C229,away!$B$2:$E$405,4,FALSE)</f>
        <v>1.63</v>
      </c>
      <c r="H229">
        <f>VLOOKUP(A229,away!$A$2:$E$405,3,FALSE)</f>
        <v>1.2152777777777799</v>
      </c>
      <c r="I229">
        <f>VLOOKUP(C229,away!$B$2:$E$405,3,FALSE)</f>
        <v>0.22</v>
      </c>
      <c r="J229">
        <f>VLOOKUP(B229,home!$B$2:$E$405,4,FALSE)</f>
        <v>0.49</v>
      </c>
      <c r="K229" s="3">
        <f t="shared" si="392"/>
        <v>1.9512458333333307</v>
      </c>
      <c r="L229" s="3">
        <f t="shared" si="393"/>
        <v>0.13100694444444469</v>
      </c>
      <c r="M229" s="5">
        <f t="shared" si="394"/>
        <v>0.12464908896574645</v>
      </c>
      <c r="N229" s="5">
        <f t="shared" si="395"/>
        <v>0.24322101547320837</v>
      </c>
      <c r="O229" s="5">
        <f t="shared" si="396"/>
        <v>1.6329896273186185E-2</v>
      </c>
      <c r="P229" s="5">
        <f t="shared" si="397"/>
        <v>3.1863642061820026E-2</v>
      </c>
      <c r="Q229" s="5">
        <f t="shared" si="398"/>
        <v>0.23729199651059976</v>
      </c>
      <c r="R229" s="5">
        <f t="shared" si="399"/>
        <v>1.0696649069224233E-3</v>
      </c>
      <c r="S229" s="5">
        <f t="shared" si="400"/>
        <v>2.0362998515833291E-3</v>
      </c>
      <c r="T229" s="5">
        <f t="shared" si="401"/>
        <v>3.1086899403975504E-2</v>
      </c>
      <c r="U229" s="5">
        <f t="shared" si="402"/>
        <v>2.0871791926952636E-3</v>
      </c>
      <c r="V229" s="5">
        <f t="shared" si="403"/>
        <v>5.7836969135382168E-5</v>
      </c>
      <c r="W229" s="5">
        <f t="shared" si="404"/>
        <v>0.15433833982488498</v>
      </c>
      <c r="X229" s="5">
        <f t="shared" si="405"/>
        <v>2.021939431108653E-2</v>
      </c>
      <c r="Y229" s="5">
        <f t="shared" si="406"/>
        <v>1.3244405336064167E-3</v>
      </c>
      <c r="Z229" s="5">
        <f t="shared" si="407"/>
        <v>4.6711177011786001E-5</v>
      </c>
      <c r="AA229" s="5">
        <f t="shared" si="408"/>
        <v>9.1144989514343084E-5</v>
      </c>
      <c r="AB229" s="5">
        <f t="shared" si="409"/>
        <v>8.8923140509536056E-5</v>
      </c>
      <c r="AC229" s="5">
        <f t="shared" si="410"/>
        <v>9.2404229433276194E-7</v>
      </c>
      <c r="AD229" s="5">
        <f t="shared" si="411"/>
        <v>7.5288010626722621E-2</v>
      </c>
      <c r="AE229" s="5">
        <f t="shared" si="412"/>
        <v>9.8632522255078115E-3</v>
      </c>
      <c r="AF229" s="5">
        <f t="shared" si="413"/>
        <v>6.4607726817432346E-4</v>
      </c>
      <c r="AG229" s="5">
        <f t="shared" si="414"/>
        <v>2.8213536259510727E-5</v>
      </c>
      <c r="AH229" s="5">
        <f t="shared" si="415"/>
        <v>1.5298721429294174E-6</v>
      </c>
      <c r="AI229" s="5">
        <f t="shared" si="416"/>
        <v>2.9851566444237597E-6</v>
      </c>
      <c r="AJ229" s="5">
        <f t="shared" si="417"/>
        <v>2.9123872321395844E-6</v>
      </c>
      <c r="AK229" s="5">
        <f t="shared" si="418"/>
        <v>1.8942611505885184E-6</v>
      </c>
      <c r="AL229" s="5">
        <f t="shared" si="419"/>
        <v>9.4483973082845717E-9</v>
      </c>
      <c r="AM229" s="5">
        <f t="shared" si="420"/>
        <v>2.9381083407069623E-2</v>
      </c>
      <c r="AN229" s="5">
        <f t="shared" si="421"/>
        <v>3.8491259616275655E-3</v>
      </c>
      <c r="AO229" s="5">
        <f t="shared" si="422"/>
        <v>2.5213111550730603E-4</v>
      </c>
      <c r="AP229" s="5">
        <f t="shared" si="423"/>
        <v>1.1010309013993836E-5</v>
      </c>
      <c r="AQ229" s="5">
        <f t="shared" si="424"/>
        <v>3.6060673532811474E-7</v>
      </c>
      <c r="AR229" s="5">
        <f t="shared" si="425"/>
        <v>4.008477496717152E-8</v>
      </c>
      <c r="AS229" s="5">
        <f t="shared" si="426"/>
        <v>7.8215250134797614E-8</v>
      </c>
      <c r="AT229" s="5">
        <f t="shared" si="427"/>
        <v>7.6308590464324066E-8</v>
      </c>
      <c r="AU229" s="5">
        <f t="shared" si="428"/>
        <v>4.9632273063683942E-8</v>
      </c>
      <c r="AV229" s="5">
        <f t="shared" si="429"/>
        <v>2.4211191503593852E-8</v>
      </c>
      <c r="AW229" s="5">
        <f t="shared" si="430"/>
        <v>6.7090642750032211E-11</v>
      </c>
      <c r="AX229" s="5">
        <f t="shared" si="431"/>
        <v>9.5549527628106083E-3</v>
      </c>
      <c r="AY229" s="5">
        <f t="shared" si="432"/>
        <v>1.2517651657668225E-3</v>
      </c>
      <c r="AZ229" s="5">
        <f t="shared" si="433"/>
        <v>8.1994964764552591E-5</v>
      </c>
      <c r="BA229" s="5">
        <f t="shared" si="434"/>
        <v>3.5806365978779799E-6</v>
      </c>
      <c r="BB229" s="5">
        <f t="shared" si="435"/>
        <v>1.1727206496348649E-7</v>
      </c>
      <c r="BC229" s="5">
        <f t="shared" si="436"/>
        <v>3.0726909799113542E-9</v>
      </c>
      <c r="BD229" s="5">
        <f t="shared" si="437"/>
        <v>8.7523064786538473E-10</v>
      </c>
      <c r="BE229" s="5">
        <f t="shared" si="438"/>
        <v>1.7077901548529634E-9</v>
      </c>
      <c r="BF229" s="5">
        <f t="shared" si="439"/>
        <v>1.6661592119322647E-9</v>
      </c>
      <c r="BG229" s="5">
        <f t="shared" si="440"/>
        <v>1.0836954066509255E-9</v>
      </c>
      <c r="BH229" s="5">
        <f t="shared" si="441"/>
        <v>5.2863903670752204E-10</v>
      </c>
      <c r="BI229" s="5">
        <f t="shared" si="442"/>
        <v>2.063009435425797E-10</v>
      </c>
      <c r="BJ229" s="8">
        <f t="shared" si="443"/>
        <v>0.8176937649886753</v>
      </c>
      <c r="BK229" s="8">
        <f t="shared" si="444"/>
        <v>0.15985956650474364</v>
      </c>
      <c r="BL229" s="8">
        <f t="shared" si="445"/>
        <v>1.967640469989337E-2</v>
      </c>
      <c r="BM229" s="8">
        <f t="shared" si="446"/>
        <v>0.34159937808016483</v>
      </c>
      <c r="BN229" s="8">
        <f t="shared" si="447"/>
        <v>0.65442530419148326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1.5347222222222201</v>
      </c>
      <c r="F230">
        <f>VLOOKUP(B230,home!$B$2:$E$405,3,FALSE)</f>
        <v>0.87</v>
      </c>
      <c r="G230">
        <f>VLOOKUP(C230,away!$B$2:$E$405,4,FALSE)</f>
        <v>0.26</v>
      </c>
      <c r="H230">
        <f>VLOOKUP(A230,away!$A$2:$E$405,3,FALSE)</f>
        <v>1.2152777777777799</v>
      </c>
      <c r="I230">
        <f>VLOOKUP(C230,away!$B$2:$E$405,3,FALSE)</f>
        <v>0.78</v>
      </c>
      <c r="J230">
        <f>VLOOKUP(B230,home!$B$2:$E$405,4,FALSE)</f>
        <v>0.55000000000000004</v>
      </c>
      <c r="K230" s="3">
        <f t="shared" si="392"/>
        <v>0.34715416666666621</v>
      </c>
      <c r="L230" s="3">
        <f t="shared" si="393"/>
        <v>0.52135416666666767</v>
      </c>
      <c r="M230" s="5">
        <f t="shared" si="394"/>
        <v>0.41957695163858616</v>
      </c>
      <c r="N230" s="5">
        <f t="shared" si="395"/>
        <v>0.1456578869986335</v>
      </c>
      <c r="O230" s="5">
        <f t="shared" si="396"/>
        <v>0.21874819197407577</v>
      </c>
      <c r="P230" s="5">
        <f t="shared" si="397"/>
        <v>7.593934629460021E-2</v>
      </c>
      <c r="Q230" s="5">
        <f t="shared" si="398"/>
        <v>2.5282871189719024E-2</v>
      </c>
      <c r="R230" s="5">
        <f t="shared" si="399"/>
        <v>5.702264066824226E-2</v>
      </c>
      <c r="S230" s="5">
        <f t="shared" si="400"/>
        <v>3.4360707214314435E-3</v>
      </c>
      <c r="T230" s="5">
        <f t="shared" si="401"/>
        <v>1.3181330240056662E-2</v>
      </c>
      <c r="U230" s="5">
        <f t="shared" si="402"/>
        <v>1.979564730231639E-2</v>
      </c>
      <c r="V230" s="5">
        <f t="shared" si="403"/>
        <v>6.9099485773968275E-5</v>
      </c>
      <c r="W230" s="5">
        <f t="shared" si="404"/>
        <v>2.9256846929358571E-3</v>
      </c>
      <c r="X230" s="5">
        <f t="shared" si="405"/>
        <v>1.5253179050149993E-3</v>
      </c>
      <c r="Y230" s="5">
        <f t="shared" si="406"/>
        <v>3.9761542263542111E-4</v>
      </c>
      <c r="Z230" s="5">
        <f t="shared" si="407"/>
        <v>9.9096637689080908E-3</v>
      </c>
      <c r="AA230" s="5">
        <f t="shared" si="408"/>
        <v>3.4401810676421432E-3</v>
      </c>
      <c r="AB230" s="5">
        <f t="shared" si="409"/>
        <v>5.9713659585987518E-4</v>
      </c>
      <c r="AC230" s="5">
        <f t="shared" si="410"/>
        <v>7.8164591716660521E-7</v>
      </c>
      <c r="AD230" s="5">
        <f t="shared" si="411"/>
        <v>2.5391590787639213E-4</v>
      </c>
      <c r="AE230" s="5">
        <f t="shared" si="412"/>
        <v>1.3238011655430679E-4</v>
      </c>
      <c r="AF230" s="5">
        <f t="shared" si="413"/>
        <v>3.450846267470347E-5</v>
      </c>
      <c r="AG230" s="5">
        <f t="shared" si="414"/>
        <v>5.9970436002392776E-6</v>
      </c>
      <c r="AH230" s="5">
        <f t="shared" si="415"/>
        <v>1.2916111240464866E-3</v>
      </c>
      <c r="AI230" s="5">
        <f t="shared" si="416"/>
        <v>4.4838818342575416E-4</v>
      </c>
      <c r="AJ230" s="5">
        <f t="shared" si="417"/>
        <v>7.7829913080173987E-5</v>
      </c>
      <c r="AK230" s="5">
        <f t="shared" si="418"/>
        <v>9.0063262056956221E-6</v>
      </c>
      <c r="AL230" s="5">
        <f t="shared" si="419"/>
        <v>5.6588122633203708E-9</v>
      </c>
      <c r="AM230" s="5">
        <f t="shared" si="420"/>
        <v>1.762959308044778E-5</v>
      </c>
      <c r="AN230" s="5">
        <f t="shared" si="421"/>
        <v>9.1912618091293032E-6</v>
      </c>
      <c r="AO230" s="5">
        <f t="shared" si="422"/>
        <v>2.3959513205568878E-6</v>
      </c>
      <c r="AP230" s="5">
        <f t="shared" si="423"/>
        <v>4.1637973470094604E-7</v>
      </c>
      <c r="AQ230" s="5">
        <f t="shared" si="424"/>
        <v>5.4270327400474965E-8</v>
      </c>
      <c r="AR230" s="5">
        <f t="shared" si="425"/>
        <v>1.3467736824693082E-4</v>
      </c>
      <c r="AS230" s="5">
        <f t="shared" si="426"/>
        <v>4.6753809542623005E-5</v>
      </c>
      <c r="AT230" s="5">
        <f t="shared" si="427"/>
        <v>8.1153898951306579E-6</v>
      </c>
      <c r="AU230" s="5">
        <f t="shared" si="428"/>
        <v>9.3909713873972248E-7</v>
      </c>
      <c r="AV230" s="5">
        <f t="shared" si="429"/>
        <v>8.1502871154559737E-8</v>
      </c>
      <c r="AW230" s="5">
        <f t="shared" si="430"/>
        <v>2.844972129415066E-11</v>
      </c>
      <c r="AX230" s="5">
        <f t="shared" si="431"/>
        <v>1.0200311157525459E-6</v>
      </c>
      <c r="AY230" s="5">
        <f t="shared" si="432"/>
        <v>5.3179747232723972E-7</v>
      </c>
      <c r="AZ230" s="5">
        <f t="shared" si="433"/>
        <v>1.3862741401030414E-7</v>
      </c>
      <c r="BA230" s="5">
        <f t="shared" si="434"/>
        <v>2.4091326636165748E-8</v>
      </c>
      <c r="BB230" s="5">
        <f t="shared" si="435"/>
        <v>3.1400283805731718E-9</v>
      </c>
      <c r="BC230" s="5">
        <f t="shared" si="436"/>
        <v>3.2741337593268243E-10</v>
      </c>
      <c r="BD230" s="5">
        <f t="shared" si="437"/>
        <v>1.1702434515206419E-5</v>
      </c>
      <c r="BE230" s="5">
        <f t="shared" si="438"/>
        <v>4.0625489020977165E-6</v>
      </c>
      <c r="BF230" s="5">
        <f t="shared" si="439"/>
        <v>7.0516538932515632E-7</v>
      </c>
      <c r="BG230" s="5">
        <f t="shared" si="440"/>
        <v>8.1600367697783304E-8</v>
      </c>
      <c r="BH230" s="5">
        <f t="shared" si="441"/>
        <v>7.0819769119543764E-9</v>
      </c>
      <c r="BI230" s="5">
        <f t="shared" si="442"/>
        <v>4.9170755864441831E-10</v>
      </c>
      <c r="BJ230" s="8">
        <f t="shared" si="443"/>
        <v>0.18942891345074378</v>
      </c>
      <c r="BK230" s="8">
        <f t="shared" si="444"/>
        <v>0.49902278724259352</v>
      </c>
      <c r="BL230" s="8">
        <f t="shared" si="445"/>
        <v>0.30163775964544787</v>
      </c>
      <c r="BM230" s="8">
        <f t="shared" si="446"/>
        <v>5.7770703574813863E-2</v>
      </c>
      <c r="BN230" s="8">
        <f t="shared" si="447"/>
        <v>0.94222788876385699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1.3076923076923099</v>
      </c>
      <c r="F231">
        <f>VLOOKUP(B231,home!$B$2:$E$405,3,FALSE)</f>
        <v>1.1499999999999999</v>
      </c>
      <c r="G231">
        <f>VLOOKUP(C231,away!$B$2:$E$405,4,FALSE)</f>
        <v>1.1499999999999999</v>
      </c>
      <c r="H231">
        <f>VLOOKUP(A231,away!$A$2:$E$405,3,FALSE)</f>
        <v>1.0419580419580401</v>
      </c>
      <c r="I231">
        <f>VLOOKUP(C231,away!$B$2:$E$405,3,FALSE)</f>
        <v>0.25</v>
      </c>
      <c r="J231">
        <f>VLOOKUP(B231,home!$B$2:$E$405,4,FALSE)</f>
        <v>1.28</v>
      </c>
      <c r="K231" s="3">
        <f t="shared" si="392"/>
        <v>1.7294230769230796</v>
      </c>
      <c r="L231" s="3">
        <f t="shared" si="393"/>
        <v>0.33342657342657284</v>
      </c>
      <c r="M231" s="5">
        <f t="shared" si="394"/>
        <v>0.12709128764916972</v>
      </c>
      <c r="N231" s="5">
        <f t="shared" si="395"/>
        <v>0.21979460573634324</v>
      </c>
      <c r="O231" s="5">
        <f t="shared" si="396"/>
        <v>4.2375612553233577E-2</v>
      </c>
      <c r="P231" s="5">
        <f t="shared" si="397"/>
        <v>7.3285362248313474E-2</v>
      </c>
      <c r="Q231" s="5">
        <f t="shared" si="398"/>
        <v>0.19005893167182103</v>
      </c>
      <c r="R231" s="5">
        <f t="shared" si="399"/>
        <v>7.0645776452383678E-3</v>
      </c>
      <c r="S231" s="5">
        <f t="shared" si="400"/>
        <v>1.0564737400985839E-2</v>
      </c>
      <c r="T231" s="5">
        <f t="shared" si="401"/>
        <v>6.3370698336450412E-2</v>
      </c>
      <c r="U231" s="5">
        <f t="shared" si="402"/>
        <v>1.2217643608390141E-2</v>
      </c>
      <c r="V231" s="5">
        <f t="shared" si="403"/>
        <v>6.7688931127190394E-4</v>
      </c>
      <c r="W231" s="5">
        <f t="shared" si="404"/>
        <v>0.10956410080286469</v>
      </c>
      <c r="X231" s="5">
        <f t="shared" si="405"/>
        <v>3.6531582701262791E-2</v>
      </c>
      <c r="Y231" s="5">
        <f t="shared" si="406"/>
        <v>6.0903002209657569E-3</v>
      </c>
      <c r="Z231" s="5">
        <f t="shared" si="407"/>
        <v>7.8517263898593187E-4</v>
      </c>
      <c r="AA231" s="5">
        <f t="shared" si="408"/>
        <v>1.3578956812308645E-3</v>
      </c>
      <c r="AB231" s="5">
        <f t="shared" si="409"/>
        <v>1.1741880635874218E-3</v>
      </c>
      <c r="AC231" s="5">
        <f t="shared" si="410"/>
        <v>2.4394905079719376E-5</v>
      </c>
      <c r="AD231" s="5">
        <f t="shared" si="411"/>
        <v>4.737067108270019E-2</v>
      </c>
      <c r="AE231" s="5">
        <f t="shared" si="412"/>
        <v>1.5794640540021963E-2</v>
      </c>
      <c r="AF231" s="5">
        <f t="shared" si="413"/>
        <v>2.6331764368819786E-3</v>
      </c>
      <c r="AG231" s="5">
        <f t="shared" si="414"/>
        <v>2.9265699885905018E-4</v>
      </c>
      <c r="AH231" s="5">
        <f t="shared" si="415"/>
        <v>6.5449355641344678E-5</v>
      </c>
      <c r="AI231" s="5">
        <f t="shared" si="416"/>
        <v>1.131896260158872E-4</v>
      </c>
      <c r="AJ231" s="5">
        <f t="shared" si="417"/>
        <v>9.7876375650084196E-5</v>
      </c>
      <c r="AK231" s="5">
        <f t="shared" si="418"/>
        <v>5.642322091161593E-5</v>
      </c>
      <c r="AL231" s="5">
        <f t="shared" si="419"/>
        <v>5.6267883939159543E-7</v>
      </c>
      <c r="AM231" s="5">
        <f t="shared" si="420"/>
        <v>1.6384786347950892E-2</v>
      </c>
      <c r="AN231" s="5">
        <f t="shared" si="421"/>
        <v>5.4631231683237554E-3</v>
      </c>
      <c r="AO231" s="5">
        <f t="shared" si="422"/>
        <v>9.1077521911075586E-4</v>
      </c>
      <c r="AP231" s="5">
        <f t="shared" si="423"/>
        <v>1.0122555348997848E-4</v>
      </c>
      <c r="AQ231" s="5">
        <f t="shared" si="424"/>
        <v>8.4378223608429432E-6</v>
      </c>
      <c r="AR231" s="5">
        <f t="shared" si="425"/>
        <v>4.3645108768941368E-6</v>
      </c>
      <c r="AS231" s="5">
        <f t="shared" si="426"/>
        <v>7.5480858299825056E-6</v>
      </c>
      <c r="AT231" s="5">
        <f t="shared" si="427"/>
        <v>6.5269169104839233E-6</v>
      </c>
      <c r="AU231" s="5">
        <f t="shared" si="428"/>
        <v>3.7626002420501291E-6</v>
      </c>
      <c r="AV231" s="5">
        <f t="shared" si="429"/>
        <v>1.6267819219594649E-6</v>
      </c>
      <c r="AW231" s="5">
        <f t="shared" si="430"/>
        <v>9.0127960025658205E-9</v>
      </c>
      <c r="AX231" s="5">
        <f t="shared" si="431"/>
        <v>4.7227046034334155E-3</v>
      </c>
      <c r="AY231" s="5">
        <f t="shared" si="432"/>
        <v>1.5746752132287053E-3</v>
      </c>
      <c r="AZ231" s="5">
        <f t="shared" si="433"/>
        <v>2.6251928030330255E-4</v>
      </c>
      <c r="BA231" s="5">
        <f t="shared" si="434"/>
        <v>2.9176968029980055E-5</v>
      </c>
      <c r="BB231" s="5">
        <f t="shared" si="435"/>
        <v>2.4320941183032277E-6</v>
      </c>
      <c r="BC231" s="5">
        <f t="shared" si="436"/>
        <v>1.6218496162335337E-7</v>
      </c>
      <c r="BD231" s="5">
        <f t="shared" si="437"/>
        <v>2.4254065106096978E-7</v>
      </c>
      <c r="BE231" s="5">
        <f t="shared" si="438"/>
        <v>4.1945539903678925E-7</v>
      </c>
      <c r="BF231" s="5">
        <f t="shared" si="439"/>
        <v>3.6270792341710124E-7</v>
      </c>
      <c r="BG231" s="5">
        <f t="shared" si="440"/>
        <v>2.0909181764679465E-7</v>
      </c>
      <c r="BH231" s="5">
        <f t="shared" si="441"/>
        <v>9.0402053658539792E-8</v>
      </c>
      <c r="BI231" s="5">
        <f t="shared" si="442"/>
        <v>3.1268679559663428E-8</v>
      </c>
      <c r="BJ231" s="8">
        <f t="shared" si="443"/>
        <v>0.72096138298348278</v>
      </c>
      <c r="BK231" s="8">
        <f t="shared" si="444"/>
        <v>0.21321790940688876</v>
      </c>
      <c r="BL231" s="8">
        <f t="shared" si="445"/>
        <v>6.4548040492205083E-2</v>
      </c>
      <c r="BM231" s="8">
        <f t="shared" si="446"/>
        <v>0.33826746181701012</v>
      </c>
      <c r="BN231" s="8">
        <f t="shared" si="447"/>
        <v>0.65967037750411939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1.3076923076923099</v>
      </c>
      <c r="F232">
        <f>VLOOKUP(B232,home!$B$2:$E$405,3,FALSE)</f>
        <v>1.53</v>
      </c>
      <c r="G232">
        <f>VLOOKUP(C232,away!$B$2:$E$405,4,FALSE)</f>
        <v>1.02</v>
      </c>
      <c r="H232">
        <f>VLOOKUP(A232,away!$A$2:$E$405,3,FALSE)</f>
        <v>1.0419580419580401</v>
      </c>
      <c r="I232">
        <f>VLOOKUP(C232,away!$B$2:$E$405,3,FALSE)</f>
        <v>0.51</v>
      </c>
      <c r="J232">
        <f>VLOOKUP(B232,home!$B$2:$E$405,4,FALSE)</f>
        <v>0.96</v>
      </c>
      <c r="K232" s="3">
        <f t="shared" si="392"/>
        <v>2.0407846153846192</v>
      </c>
      <c r="L232" s="3">
        <f t="shared" si="393"/>
        <v>0.51014265734265651</v>
      </c>
      <c r="M232" s="5">
        <f t="shared" si="394"/>
        <v>7.8009296560060032E-2</v>
      </c>
      <c r="N232" s="5">
        <f t="shared" si="395"/>
        <v>0.15920017227674679</v>
      </c>
      <c r="O232" s="5">
        <f t="shared" si="396"/>
        <v>3.9795869844580375E-2</v>
      </c>
      <c r="P232" s="5">
        <f t="shared" si="397"/>
        <v>8.121479893466832E-2</v>
      </c>
      <c r="Q232" s="5">
        <f t="shared" si="398"/>
        <v>0.16244663117448294</v>
      </c>
      <c r="R232" s="5">
        <f t="shared" si="399"/>
        <v>1.015078539688836E-2</v>
      </c>
      <c r="S232" s="5">
        <f t="shared" si="400"/>
        <v>2.1138004881637428E-2</v>
      </c>
      <c r="T232" s="5">
        <f t="shared" si="401"/>
        <v>8.2870956103713145E-2</v>
      </c>
      <c r="U232" s="5">
        <f t="shared" si="402"/>
        <v>2.0715566672040619E-2</v>
      </c>
      <c r="V232" s="5">
        <f t="shared" si="403"/>
        <v>2.4451769668539227E-3</v>
      </c>
      <c r="W232" s="5">
        <f t="shared" si="404"/>
        <v>0.11050619524064807</v>
      </c>
      <c r="X232" s="5">
        <f t="shared" si="405"/>
        <v>5.6373924092890625E-2</v>
      </c>
      <c r="Y232" s="5">
        <f t="shared" si="406"/>
        <v>1.4379371720790214E-2</v>
      </c>
      <c r="Z232" s="5">
        <f t="shared" si="407"/>
        <v>1.7261162121612206E-3</v>
      </c>
      <c r="AA232" s="5">
        <f t="shared" si="408"/>
        <v>3.5226314101445919E-3</v>
      </c>
      <c r="AB232" s="5">
        <f t="shared" si="409"/>
        <v>3.5944659937468555E-3</v>
      </c>
      <c r="AC232" s="5">
        <f t="shared" si="410"/>
        <v>1.5910327717305427E-4</v>
      </c>
      <c r="AD232" s="5">
        <f t="shared" si="411"/>
        <v>5.6379835787950902E-2</v>
      </c>
      <c r="AE232" s="5">
        <f t="shared" si="412"/>
        <v>2.8761759249407878E-2</v>
      </c>
      <c r="AF232" s="5">
        <f t="shared" si="413"/>
        <v>7.3363001466713309E-3</v>
      </c>
      <c r="AG232" s="5">
        <f t="shared" si="414"/>
        <v>1.2475198839620781E-3</v>
      </c>
      <c r="AH232" s="5">
        <f t="shared" si="415"/>
        <v>2.2014137783854144E-4</v>
      </c>
      <c r="AI232" s="5">
        <f t="shared" si="416"/>
        <v>4.4926113710246784E-4</v>
      </c>
      <c r="AJ232" s="5">
        <f t="shared" si="417"/>
        <v>4.5842260844445833E-4</v>
      </c>
      <c r="AK232" s="5">
        <f t="shared" si="418"/>
        <v>3.1184726888597926E-4</v>
      </c>
      <c r="AL232" s="5">
        <f t="shared" si="419"/>
        <v>6.6256414223697056E-6</v>
      </c>
      <c r="AM232" s="5">
        <f t="shared" si="420"/>
        <v>2.3011820298792264E-2</v>
      </c>
      <c r="AN232" s="5">
        <f t="shared" si="421"/>
        <v>1.1739311157517569E-2</v>
      </c>
      <c r="AO232" s="5">
        <f t="shared" si="422"/>
        <v>2.9943616946341545E-3</v>
      </c>
      <c r="AP232" s="5">
        <f t="shared" si="423"/>
        <v>5.0918387731524277E-4</v>
      </c>
      <c r="AQ232" s="5">
        <f t="shared" si="424"/>
        <v>6.4939104062408778E-5</v>
      </c>
      <c r="AR232" s="5">
        <f t="shared" si="425"/>
        <v>2.246070149632547E-5</v>
      </c>
      <c r="AS232" s="5">
        <f t="shared" si="426"/>
        <v>4.5837454064447312E-5</v>
      </c>
      <c r="AT232" s="5">
        <f t="shared" si="427"/>
        <v>4.6772185531561636E-5</v>
      </c>
      <c r="AU232" s="5">
        <f t="shared" si="428"/>
        <v>3.1817318886908684E-5</v>
      </c>
      <c r="AV232" s="5">
        <f t="shared" si="429"/>
        <v>1.623307372179743E-5</v>
      </c>
      <c r="AW232" s="5">
        <f t="shared" si="430"/>
        <v>1.9160826538891262E-7</v>
      </c>
      <c r="AX232" s="5">
        <f t="shared" si="431"/>
        <v>7.8270281396284561E-3</v>
      </c>
      <c r="AY232" s="5">
        <f t="shared" si="432"/>
        <v>3.9929009342458098E-3</v>
      </c>
      <c r="AZ232" s="5">
        <f t="shared" si="433"/>
        <v>1.0184745465510665E-3</v>
      </c>
      <c r="BA232" s="5">
        <f t="shared" si="434"/>
        <v>1.7318910387113944E-4</v>
      </c>
      <c r="BB232" s="5">
        <f t="shared" si="435"/>
        <v>2.2087787417904108E-5</v>
      </c>
      <c r="BC232" s="5">
        <f t="shared" si="436"/>
        <v>2.2535845136378598E-6</v>
      </c>
      <c r="BD232" s="5">
        <f t="shared" si="437"/>
        <v>1.9096936578526093E-6</v>
      </c>
      <c r="BE232" s="5">
        <f t="shared" si="438"/>
        <v>3.8972734370431835E-6</v>
      </c>
      <c r="BF232" s="5">
        <f t="shared" si="439"/>
        <v>3.9767478361324335E-6</v>
      </c>
      <c r="BG232" s="5">
        <f t="shared" si="440"/>
        <v>2.7052286010810482E-6</v>
      </c>
      <c r="BH232" s="5">
        <f t="shared" si="441"/>
        <v>1.3801972275461644E-6</v>
      </c>
      <c r="BI232" s="5">
        <f t="shared" si="442"/>
        <v>5.6333705363454321E-7</v>
      </c>
      <c r="BJ232" s="8">
        <f t="shared" si="443"/>
        <v>0.73085821590581335</v>
      </c>
      <c r="BK232" s="8">
        <f t="shared" si="444"/>
        <v>0.18696590719606093</v>
      </c>
      <c r="BL232" s="8">
        <f t="shared" si="445"/>
        <v>7.9396544921186557E-2</v>
      </c>
      <c r="BM232" s="8">
        <f t="shared" si="446"/>
        <v>0.4641365207218151</v>
      </c>
      <c r="BN232" s="8">
        <f t="shared" si="447"/>
        <v>0.53081755418742682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1.3076923076923099</v>
      </c>
      <c r="F233">
        <f>VLOOKUP(B233,home!$B$2:$E$405,3,FALSE)</f>
        <v>0.89</v>
      </c>
      <c r="G233">
        <f>VLOOKUP(C233,away!$B$2:$E$405,4,FALSE)</f>
        <v>1.27</v>
      </c>
      <c r="H233">
        <f>VLOOKUP(A233,away!$A$2:$E$405,3,FALSE)</f>
        <v>1.0419580419580401</v>
      </c>
      <c r="I233">
        <f>VLOOKUP(C233,away!$B$2:$E$405,3,FALSE)</f>
        <v>0.51</v>
      </c>
      <c r="J233">
        <f>VLOOKUP(B233,home!$B$2:$E$405,4,FALSE)</f>
        <v>1.28</v>
      </c>
      <c r="K233" s="3">
        <f t="shared" si="392"/>
        <v>1.4780846153846179</v>
      </c>
      <c r="L233" s="3">
        <f t="shared" si="393"/>
        <v>0.68019020979020872</v>
      </c>
      <c r="M233" s="5">
        <f t="shared" si="394"/>
        <v>0.11552424874925718</v>
      </c>
      <c r="N233" s="5">
        <f t="shared" si="395"/>
        <v>0.17075461478014273</v>
      </c>
      <c r="O233" s="5">
        <f t="shared" si="396"/>
        <v>7.8578462992613493E-2</v>
      </c>
      <c r="P233" s="5">
        <f t="shared" si="397"/>
        <v>0.11614561724995154</v>
      </c>
      <c r="Q233" s="5">
        <f t="shared" si="398"/>
        <v>0.12619488455622793</v>
      </c>
      <c r="R233" s="5">
        <f t="shared" si="399"/>
        <v>2.6724150613968961E-2</v>
      </c>
      <c r="S233" s="5">
        <f t="shared" si="400"/>
        <v>2.9192581973961945E-2</v>
      </c>
      <c r="T233" s="5">
        <f t="shared" si="401"/>
        <v>8.583652500075184E-2</v>
      </c>
      <c r="U233" s="5">
        <f t="shared" si="402"/>
        <v>3.9500555881728912E-2</v>
      </c>
      <c r="V233" s="5">
        <f t="shared" si="403"/>
        <v>3.2610666295358587E-3</v>
      </c>
      <c r="W233" s="5">
        <f t="shared" si="404"/>
        <v>6.2175572467599492E-2</v>
      </c>
      <c r="X233" s="5">
        <f t="shared" si="405"/>
        <v>4.2291215680562821E-2</v>
      </c>
      <c r="Y233" s="5">
        <f t="shared" si="406"/>
        <v>1.4383035433022493E-2</v>
      </c>
      <c r="Z233" s="5">
        <f t="shared" si="407"/>
        <v>6.0591685375268947E-3</v>
      </c>
      <c r="AA233" s="5">
        <f t="shared" si="408"/>
        <v>8.9559637973410169E-3</v>
      </c>
      <c r="AB233" s="5">
        <f t="shared" si="409"/>
        <v>6.6188361523956806E-3</v>
      </c>
      <c r="AC233" s="5">
        <f t="shared" si="410"/>
        <v>2.0491292990506066E-4</v>
      </c>
      <c r="AD233" s="5">
        <f t="shared" si="411"/>
        <v>2.2975189279272553E-2</v>
      </c>
      <c r="AE233" s="5">
        <f t="shared" si="412"/>
        <v>1.5627498815838151E-2</v>
      </c>
      <c r="AF233" s="5">
        <f t="shared" si="413"/>
        <v>5.3148358490205947E-3</v>
      </c>
      <c r="AG233" s="5">
        <f t="shared" si="414"/>
        <v>1.2050331037152802E-3</v>
      </c>
      <c r="AH233" s="5">
        <f t="shared" si="415"/>
        <v>1.0303467796736623E-3</v>
      </c>
      <c r="AI233" s="5">
        <f t="shared" si="416"/>
        <v>1.522939723546725E-3</v>
      </c>
      <c r="AJ233" s="5">
        <f t="shared" si="417"/>
        <v>1.1255168877662587E-3</v>
      </c>
      <c r="AK233" s="5">
        <f t="shared" si="418"/>
        <v>5.5453639872096109E-4</v>
      </c>
      <c r="AL233" s="5">
        <f t="shared" si="419"/>
        <v>8.24060367723356E-6</v>
      </c>
      <c r="AM233" s="5">
        <f t="shared" si="420"/>
        <v>6.791854761848474E-3</v>
      </c>
      <c r="AN233" s="5">
        <f t="shared" si="421"/>
        <v>4.6197531153263412E-3</v>
      </c>
      <c r="AO233" s="5">
        <f t="shared" si="422"/>
        <v>1.5711554203463971E-3</v>
      </c>
      <c r="AP233" s="5">
        <f t="shared" si="423"/>
        <v>3.5622817832614648E-4</v>
      </c>
      <c r="AQ233" s="5">
        <f t="shared" si="424"/>
        <v>6.0575729837211352E-5</v>
      </c>
      <c r="AR233" s="5">
        <f t="shared" si="425"/>
        <v>1.401663584445789E-4</v>
      </c>
      <c r="AS233" s="5">
        <f t="shared" si="426"/>
        <v>2.0717773801141789E-4</v>
      </c>
      <c r="AT233" s="5">
        <f t="shared" si="427"/>
        <v>1.531131136024309E-4</v>
      </c>
      <c r="AU233" s="5">
        <f t="shared" si="428"/>
        <v>7.5438045876463468E-5</v>
      </c>
      <c r="AV233" s="5">
        <f t="shared" si="429"/>
        <v>2.7875953756169911E-5</v>
      </c>
      <c r="AW233" s="5">
        <f t="shared" si="430"/>
        <v>2.3013686904284575E-7</v>
      </c>
      <c r="AX233" s="5">
        <f t="shared" si="431"/>
        <v>1.673156005569167E-3</v>
      </c>
      <c r="AY233" s="5">
        <f t="shared" si="432"/>
        <v>1.1380643344398391E-3</v>
      </c>
      <c r="AZ233" s="5">
        <f t="shared" si="433"/>
        <v>3.870501091986942E-4</v>
      </c>
      <c r="BA233" s="5">
        <f t="shared" si="434"/>
        <v>8.7755898325061002E-5</v>
      </c>
      <c r="BB233" s="5">
        <f t="shared" si="435"/>
        <v>1.4922675723012865E-5</v>
      </c>
      <c r="BC233" s="5">
        <f t="shared" si="436"/>
        <v>2.0300515861334752E-6</v>
      </c>
      <c r="BD233" s="5">
        <f t="shared" si="437"/>
        <v>1.5889964125991286E-5</v>
      </c>
      <c r="BE233" s="5">
        <f t="shared" si="438"/>
        <v>2.3486711513641206E-5</v>
      </c>
      <c r="BF233" s="5">
        <f t="shared" si="439"/>
        <v>1.7357673477144919E-5</v>
      </c>
      <c r="BG233" s="5">
        <f t="shared" si="440"/>
        <v>8.5520367084791794E-6</v>
      </c>
      <c r="BH233" s="5">
        <f t="shared" si="441"/>
        <v>3.1601584722518949E-6</v>
      </c>
      <c r="BI233" s="5">
        <f t="shared" si="442"/>
        <v>9.3419632400257677E-7</v>
      </c>
      <c r="BJ233" s="8">
        <f t="shared" si="443"/>
        <v>0.56346095124668039</v>
      </c>
      <c r="BK233" s="8">
        <f t="shared" si="444"/>
        <v>0.26547473247072861</v>
      </c>
      <c r="BL233" s="8">
        <f t="shared" si="445"/>
        <v>0.16528446117806828</v>
      </c>
      <c r="BM233" s="8">
        <f t="shared" si="446"/>
        <v>0.36521950029327155</v>
      </c>
      <c r="BN233" s="8">
        <f t="shared" si="447"/>
        <v>0.63392197894216185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1.3076923076923099</v>
      </c>
      <c r="F234">
        <f>VLOOKUP(B234,home!$B$2:$E$405,3,FALSE)</f>
        <v>0.31</v>
      </c>
      <c r="G234">
        <f>VLOOKUP(C234,away!$B$2:$E$405,4,FALSE)</f>
        <v>0.64</v>
      </c>
      <c r="H234">
        <f>VLOOKUP(A234,away!$A$2:$E$405,3,FALSE)</f>
        <v>1.0419580419580401</v>
      </c>
      <c r="I234">
        <f>VLOOKUP(C234,away!$B$2:$E$405,3,FALSE)</f>
        <v>0.64</v>
      </c>
      <c r="J234">
        <f>VLOOKUP(B234,home!$B$2:$E$405,4,FALSE)</f>
        <v>0.96</v>
      </c>
      <c r="K234" s="3">
        <f t="shared" si="392"/>
        <v>0.25944615384615427</v>
      </c>
      <c r="L234" s="3">
        <f t="shared" si="393"/>
        <v>0.6401790209790198</v>
      </c>
      <c r="M234" s="5">
        <f t="shared" si="394"/>
        <v>0.40672208084823996</v>
      </c>
      <c r="N234" s="5">
        <f t="shared" si="395"/>
        <v>0.10552247956038044</v>
      </c>
      <c r="O234" s="5">
        <f t="shared" si="396"/>
        <v>0.26037494352797602</v>
      </c>
      <c r="P234" s="5">
        <f t="shared" si="397"/>
        <v>6.7553277656242972E-2</v>
      </c>
      <c r="Q234" s="5">
        <f t="shared" si="398"/>
        <v>1.3688700733125066E-2</v>
      </c>
      <c r="R234" s="5">
        <f t="shared" si="399"/>
        <v>8.3343288217603617E-2</v>
      </c>
      <c r="S234" s="5">
        <f t="shared" si="400"/>
        <v>2.8050144908435726E-3</v>
      </c>
      <c r="T234" s="5">
        <f t="shared" si="401"/>
        <v>8.7632190338067933E-3</v>
      </c>
      <c r="U234" s="5">
        <f t="shared" si="402"/>
        <v>2.1623095576948758E-2</v>
      </c>
      <c r="V234" s="5">
        <f t="shared" si="403"/>
        <v>5.1765602675734306E-5</v>
      </c>
      <c r="W234" s="5">
        <f t="shared" si="404"/>
        <v>1.1838269187867765E-3</v>
      </c>
      <c r="X234" s="5">
        <f t="shared" si="405"/>
        <v>7.5786115787752808E-4</v>
      </c>
      <c r="Y234" s="5">
        <f t="shared" si="406"/>
        <v>2.4258340704403115E-4</v>
      </c>
      <c r="Z234" s="5">
        <f t="shared" si="407"/>
        <v>1.7784874885439256E-2</v>
      </c>
      <c r="AA234" s="5">
        <f t="shared" si="408"/>
        <v>4.6142173856622767E-3</v>
      </c>
      <c r="AB234" s="5">
        <f t="shared" si="409"/>
        <v>5.9857047686006737E-4</v>
      </c>
      <c r="AC234" s="5">
        <f t="shared" si="410"/>
        <v>5.3736573068881473E-7</v>
      </c>
      <c r="AD234" s="5">
        <f t="shared" si="411"/>
        <v>7.6784835224693202E-5</v>
      </c>
      <c r="AE234" s="5">
        <f t="shared" si="412"/>
        <v>4.9156040640179442E-5</v>
      </c>
      <c r="AF234" s="5">
        <f t="shared" si="413"/>
        <v>1.5734332986117492E-5</v>
      </c>
      <c r="AG234" s="5">
        <f t="shared" si="414"/>
        <v>3.3575966289368645E-6</v>
      </c>
      <c r="AH234" s="5">
        <f t="shared" si="415"/>
        <v>2.8463759480987145E-3</v>
      </c>
      <c r="AI234" s="5">
        <f t="shared" si="416"/>
        <v>7.3848129213441207E-4</v>
      </c>
      <c r="AJ234" s="5">
        <f t="shared" si="417"/>
        <v>9.5798065465805716E-5</v>
      </c>
      <c r="AK234" s="5">
        <f t="shared" si="418"/>
        <v>8.2848132103351279E-6</v>
      </c>
      <c r="AL234" s="5">
        <f t="shared" si="419"/>
        <v>3.5700856302135559E-9</v>
      </c>
      <c r="AM234" s="5">
        <f t="shared" si="420"/>
        <v>3.9843060345514741E-6</v>
      </c>
      <c r="AN234" s="5">
        <f t="shared" si="421"/>
        <v>2.550669136479963E-6</v>
      </c>
      <c r="AO234" s="5">
        <f t="shared" si="422"/>
        <v>8.1644243531657233E-7</v>
      </c>
      <c r="AP234" s="5">
        <f t="shared" si="423"/>
        <v>1.7422310630889666E-7</v>
      </c>
      <c r="AQ234" s="5">
        <f t="shared" si="424"/>
        <v>2.7883494407188283E-8</v>
      </c>
      <c r="AR234" s="5">
        <f t="shared" si="425"/>
        <v>3.6443803355841302E-4</v>
      </c>
      <c r="AS234" s="5">
        <f t="shared" si="426"/>
        <v>9.4552046121985936E-5</v>
      </c>
      <c r="AT234" s="5">
        <f t="shared" si="427"/>
        <v>1.2265582352316716E-5</v>
      </c>
      <c r="AU234" s="5">
        <f t="shared" si="428"/>
        <v>1.060752721997279E-6</v>
      </c>
      <c r="AV234" s="5">
        <f t="shared" si="429"/>
        <v>6.8802053476008234E-8</v>
      </c>
      <c r="AW234" s="5">
        <f t="shared" si="430"/>
        <v>1.6471183558520987E-11</v>
      </c>
      <c r="AX234" s="5">
        <f t="shared" si="431"/>
        <v>1.7228547940173346E-7</v>
      </c>
      <c r="AY234" s="5">
        <f t="shared" si="432"/>
        <v>1.1029354953230281E-7</v>
      </c>
      <c r="AZ234" s="5">
        <f t="shared" si="433"/>
        <v>3.5303808279945317E-8</v>
      </c>
      <c r="BA234" s="5">
        <f t="shared" si="434"/>
        <v>7.5335858071621352E-9</v>
      </c>
      <c r="BB234" s="5">
        <f t="shared" si="435"/>
        <v>1.2057108966226235E-9</v>
      </c>
      <c r="BC234" s="5">
        <f t="shared" si="436"/>
        <v>1.5437416427672152E-10</v>
      </c>
      <c r="BD234" s="5">
        <f t="shared" si="437"/>
        <v>3.8884263921823986E-5</v>
      </c>
      <c r="BE234" s="5">
        <f t="shared" si="438"/>
        <v>1.0088372719656009E-5</v>
      </c>
      <c r="BF234" s="5">
        <f t="shared" si="439"/>
        <v>1.3086947503406092E-6</v>
      </c>
      <c r="BG234" s="5">
        <f t="shared" si="440"/>
        <v>1.1317860651150803E-7</v>
      </c>
      <c r="BH234" s="5">
        <f t="shared" si="441"/>
        <v>7.3409385392695174E-9</v>
      </c>
      <c r="BI234" s="5">
        <f t="shared" si="442"/>
        <v>3.8091565392689667E-10</v>
      </c>
      <c r="BJ234" s="8">
        <f t="shared" si="443"/>
        <v>0.13031158391721573</v>
      </c>
      <c r="BK234" s="8">
        <f t="shared" si="444"/>
        <v>0.47713278982736806</v>
      </c>
      <c r="BL234" s="8">
        <f t="shared" si="445"/>
        <v>0.37476584275262065</v>
      </c>
      <c r="BM234" s="8">
        <f t="shared" si="446"/>
        <v>6.2790210561997337E-2</v>
      </c>
      <c r="BN234" s="8">
        <f t="shared" si="447"/>
        <v>0.9372047705435681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1.3076923076923099</v>
      </c>
      <c r="F235">
        <f>VLOOKUP(B235,home!$B$2:$E$405,3,FALSE)</f>
        <v>1.1499999999999999</v>
      </c>
      <c r="G235">
        <f>VLOOKUP(C235,away!$B$2:$E$405,4,FALSE)</f>
        <v>0.89</v>
      </c>
      <c r="H235">
        <f>VLOOKUP(A235,away!$A$2:$E$405,3,FALSE)</f>
        <v>1.0419580419580401</v>
      </c>
      <c r="I235">
        <f>VLOOKUP(C235,away!$B$2:$E$405,3,FALSE)</f>
        <v>1.02</v>
      </c>
      <c r="J235">
        <f>VLOOKUP(B235,home!$B$2:$E$405,4,FALSE)</f>
        <v>0.32</v>
      </c>
      <c r="K235" s="3">
        <f t="shared" si="392"/>
        <v>1.3384230769230792</v>
      </c>
      <c r="L235" s="3">
        <f t="shared" si="393"/>
        <v>0.34009510489510436</v>
      </c>
      <c r="M235" s="5">
        <f t="shared" si="394"/>
        <v>0.18665035310543129</v>
      </c>
      <c r="N235" s="5">
        <f t="shared" si="395"/>
        <v>0.24981713991215054</v>
      </c>
      <c r="O235" s="5">
        <f t="shared" si="396"/>
        <v>6.3478871418099908E-2</v>
      </c>
      <c r="P235" s="5">
        <f t="shared" si="397"/>
        <v>8.4961586403017791E-2</v>
      </c>
      <c r="Q235" s="5">
        <f t="shared" si="398"/>
        <v>0.16718051253467198</v>
      </c>
      <c r="R235" s="5">
        <f t="shared" si="399"/>
        <v>1.0794426716780766E-2</v>
      </c>
      <c r="S235" s="5">
        <f t="shared" si="400"/>
        <v>9.6684402735097361E-3</v>
      </c>
      <c r="T235" s="5">
        <f t="shared" si="401"/>
        <v>5.6857273946896568E-2</v>
      </c>
      <c r="U235" s="5">
        <f t="shared" si="402"/>
        <v>1.4447509819894403E-2</v>
      </c>
      <c r="V235" s="5">
        <f t="shared" si="403"/>
        <v>4.8899870206705123E-4</v>
      </c>
      <c r="W235" s="5">
        <f t="shared" si="404"/>
        <v>7.4586085329411009E-2</v>
      </c>
      <c r="X235" s="5">
        <f t="shared" si="405"/>
        <v>2.5366362513821239E-2</v>
      </c>
      <c r="Y235" s="5">
        <f t="shared" si="406"/>
        <v>4.3134878599726386E-3</v>
      </c>
      <c r="Z235" s="5">
        <f t="shared" si="407"/>
        <v>1.2237105621753571E-3</v>
      </c>
      <c r="AA235" s="5">
        <f t="shared" si="408"/>
        <v>1.6378424558900122E-3</v>
      </c>
      <c r="AB235" s="5">
        <f t="shared" si="409"/>
        <v>1.0960630696637817E-3</v>
      </c>
      <c r="AC235" s="5">
        <f t="shared" si="410"/>
        <v>1.3911742191148444E-5</v>
      </c>
      <c r="AD235" s="5">
        <f t="shared" si="411"/>
        <v>2.4956934455559406E-2</v>
      </c>
      <c r="AE235" s="5">
        <f t="shared" si="412"/>
        <v>8.4877312415237195E-3</v>
      </c>
      <c r="AF235" s="5">
        <f t="shared" si="413"/>
        <v>1.4433179234537318E-3</v>
      </c>
      <c r="AG235" s="5">
        <f t="shared" si="414"/>
        <v>1.6362178685799369E-4</v>
      </c>
      <c r="AH235" s="5">
        <f t="shared" si="415"/>
        <v>1.040444930010688E-4</v>
      </c>
      <c r="AI235" s="5">
        <f t="shared" si="416"/>
        <v>1.3925555045939225E-4</v>
      </c>
      <c r="AJ235" s="5">
        <f t="shared" si="417"/>
        <v>9.3191421162238476E-5</v>
      </c>
      <c r="AK235" s="5">
        <f t="shared" si="418"/>
        <v>4.1576516218265918E-5</v>
      </c>
      <c r="AL235" s="5">
        <f t="shared" si="419"/>
        <v>2.533000696810091E-7</v>
      </c>
      <c r="AM235" s="5">
        <f t="shared" si="420"/>
        <v>6.6805874009154874E-3</v>
      </c>
      <c r="AN235" s="5">
        <f t="shared" si="421"/>
        <v>2.2720350728752652E-3</v>
      </c>
      <c r="AO235" s="5">
        <f t="shared" si="422"/>
        <v>3.8635400321743467E-4</v>
      </c>
      <c r="AP235" s="5">
        <f t="shared" si="423"/>
        <v>4.3799035083625639E-5</v>
      </c>
      <c r="AQ235" s="5">
        <f t="shared" si="424"/>
        <v>3.7239593577675047E-6</v>
      </c>
      <c r="AR235" s="5">
        <f t="shared" si="425"/>
        <v>7.077004552191292E-6</v>
      </c>
      <c r="AS235" s="5">
        <f t="shared" si="426"/>
        <v>9.4720262081425068E-6</v>
      </c>
      <c r="AT235" s="5">
        <f t="shared" si="427"/>
        <v>6.3387892310990713E-6</v>
      </c>
      <c r="AU235" s="5">
        <f t="shared" si="428"/>
        <v>2.8279939288848321E-6</v>
      </c>
      <c r="AV235" s="5">
        <f t="shared" si="429"/>
        <v>9.4626308395445617E-7</v>
      </c>
      <c r="AW235" s="5">
        <f t="shared" si="430"/>
        <v>3.2027762959573893E-9</v>
      </c>
      <c r="AX235" s="5">
        <f t="shared" si="431"/>
        <v>1.4902420574644777E-3</v>
      </c>
      <c r="AY235" s="5">
        <f t="shared" si="432"/>
        <v>5.068240288524776E-4</v>
      </c>
      <c r="AZ235" s="5">
        <f t="shared" si="433"/>
        <v>8.6184185627971395E-5</v>
      </c>
      <c r="BA235" s="5">
        <f t="shared" si="434"/>
        <v>9.7702732171480241E-6</v>
      </c>
      <c r="BB235" s="5">
        <f t="shared" si="435"/>
        <v>8.3070552365994652E-7</v>
      </c>
      <c r="BC235" s="5">
        <f t="shared" si="436"/>
        <v>5.6503776441214442E-8</v>
      </c>
      <c r="BD235" s="5">
        <f t="shared" si="437"/>
        <v>4.011424342534377E-7</v>
      </c>
      <c r="BE235" s="5">
        <f t="shared" si="438"/>
        <v>5.3689829113790008E-7</v>
      </c>
      <c r="BF235" s="5">
        <f t="shared" si="439"/>
        <v>3.5929853140976575E-7</v>
      </c>
      <c r="BG235" s="5">
        <f t="shared" si="440"/>
        <v>1.602978153144674E-7</v>
      </c>
      <c r="BH235" s="5">
        <f t="shared" si="441"/>
        <v>5.3636573799309237E-8</v>
      </c>
      <c r="BI235" s="5">
        <f t="shared" si="442"/>
        <v>1.4357685628016658E-8</v>
      </c>
      <c r="BJ235" s="8">
        <f t="shared" si="443"/>
        <v>0.62465287473023068</v>
      </c>
      <c r="BK235" s="8">
        <f t="shared" si="444"/>
        <v>0.2822903675551392</v>
      </c>
      <c r="BL235" s="8">
        <f t="shared" si="445"/>
        <v>9.1860969169505632E-2</v>
      </c>
      <c r="BM235" s="8">
        <f t="shared" si="446"/>
        <v>0.23663821110082223</v>
      </c>
      <c r="BN235" s="8">
        <f t="shared" si="447"/>
        <v>0.76288289009015231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1.3076923076923099</v>
      </c>
      <c r="F236">
        <f>VLOOKUP(B236,home!$B$2:$E$405,3,FALSE)</f>
        <v>0.87</v>
      </c>
      <c r="G236">
        <f>VLOOKUP(C236,away!$B$2:$E$405,4,FALSE)</f>
        <v>1.2</v>
      </c>
      <c r="H236">
        <f>VLOOKUP(A236,away!$A$2:$E$405,3,FALSE)</f>
        <v>1.0419580419580401</v>
      </c>
      <c r="I236">
        <f>VLOOKUP(C236,away!$B$2:$E$405,3,FALSE)</f>
        <v>0.87</v>
      </c>
      <c r="J236">
        <f>VLOOKUP(B236,home!$B$2:$E$405,4,FALSE)</f>
        <v>1.37</v>
      </c>
      <c r="K236" s="3">
        <f t="shared" si="392"/>
        <v>1.3652307692307715</v>
      </c>
      <c r="L236" s="3">
        <f t="shared" si="393"/>
        <v>1.241909790209788</v>
      </c>
      <c r="M236" s="5">
        <f t="shared" si="394"/>
        <v>7.3745112330690157E-2</v>
      </c>
      <c r="N236" s="5">
        <f t="shared" si="395"/>
        <v>0.10067909643423778</v>
      </c>
      <c r="O236" s="5">
        <f t="shared" si="396"/>
        <v>9.1584776983604663E-2</v>
      </c>
      <c r="P236" s="5">
        <f t="shared" si="397"/>
        <v>0.12503435553115524</v>
      </c>
      <c r="Q236" s="5">
        <f t="shared" si="398"/>
        <v>6.8725100135186734E-2</v>
      </c>
      <c r="R236" s="5">
        <f t="shared" si="399"/>
        <v>5.6870015585059351E-2</v>
      </c>
      <c r="S236" s="5">
        <f t="shared" si="400"/>
        <v>5.2998732963435942E-2</v>
      </c>
      <c r="T236" s="5">
        <f t="shared" si="401"/>
        <v>8.5350374691036429E-2</v>
      </c>
      <c r="U236" s="5">
        <f t="shared" si="402"/>
        <v>7.7640695123356557E-2</v>
      </c>
      <c r="V236" s="5">
        <f t="shared" si="403"/>
        <v>9.9843338925078972E-3</v>
      </c>
      <c r="W236" s="5">
        <f t="shared" si="404"/>
        <v>3.1275207107674251E-2</v>
      </c>
      <c r="X236" s="5">
        <f t="shared" si="405"/>
        <v>3.8840985897859399E-2</v>
      </c>
      <c r="Y236" s="5">
        <f t="shared" si="406"/>
        <v>2.4118500323975955E-2</v>
      </c>
      <c r="Z236" s="5">
        <f t="shared" si="407"/>
        <v>2.3542476374822818E-2</v>
      </c>
      <c r="AA236" s="5">
        <f t="shared" si="408"/>
        <v>3.2140913130796624E-2</v>
      </c>
      <c r="AB236" s="5">
        <f t="shared" si="409"/>
        <v>2.193988177866844E-2</v>
      </c>
      <c r="AC236" s="5">
        <f t="shared" si="410"/>
        <v>1.0580232999540605E-3</v>
      </c>
      <c r="AD236" s="5">
        <f t="shared" si="411"/>
        <v>1.0674468764365451E-2</v>
      </c>
      <c r="AE236" s="5">
        <f t="shared" si="412"/>
        <v>1.3256727263754032E-2</v>
      </c>
      <c r="AF236" s="5">
        <f t="shared" si="413"/>
        <v>8.231829687498575E-3</v>
      </c>
      <c r="AG236" s="5">
        <f t="shared" si="414"/>
        <v>3.4077299600813542E-3</v>
      </c>
      <c r="AH236" s="5">
        <f t="shared" si="415"/>
        <v>7.3094079739187698E-3</v>
      </c>
      <c r="AI236" s="5">
        <f t="shared" si="416"/>
        <v>9.9790286708546592E-3</v>
      </c>
      <c r="AJ236" s="5">
        <f t="shared" si="417"/>
        <v>6.811838494243415E-3</v>
      </c>
      <c r="AK236" s="5">
        <f t="shared" si="418"/>
        <v>3.0999105024572377E-3</v>
      </c>
      <c r="AL236" s="5">
        <f t="shared" si="419"/>
        <v>7.1754863347952676E-5</v>
      </c>
      <c r="AM236" s="5">
        <f t="shared" si="420"/>
        <v>2.9146226404609009E-3</v>
      </c>
      <c r="AN236" s="5">
        <f t="shared" si="421"/>
        <v>3.6196983919554956E-3</v>
      </c>
      <c r="AO236" s="5">
        <f t="shared" si="422"/>
        <v>2.2476694352880785E-3</v>
      </c>
      <c r="AP236" s="5">
        <f t="shared" si="423"/>
        <v>9.3046755894652376E-4</v>
      </c>
      <c r="AQ236" s="5">
        <f t="shared" si="424"/>
        <v>2.8888919273207256E-4</v>
      </c>
      <c r="AR236" s="5">
        <f t="shared" si="425"/>
        <v>1.8155250646894429E-3</v>
      </c>
      <c r="AS236" s="5">
        <f t="shared" si="426"/>
        <v>2.4786106806237145E-3</v>
      </c>
      <c r="AT236" s="5">
        <f t="shared" si="427"/>
        <v>1.6919377830657599E-3</v>
      </c>
      <c r="AU236" s="5">
        <f t="shared" si="428"/>
        <v>7.6996184035515764E-4</v>
      </c>
      <c r="AV236" s="5">
        <f t="shared" si="429"/>
        <v>2.6279389889660303E-4</v>
      </c>
      <c r="AW236" s="5">
        <f t="shared" si="430"/>
        <v>3.3794417055757746E-6</v>
      </c>
      <c r="AX236" s="5">
        <f t="shared" si="431"/>
        <v>6.6318875157564221E-4</v>
      </c>
      <c r="AY236" s="5">
        <f t="shared" si="432"/>
        <v>8.2362060333879706E-4</v>
      </c>
      <c r="AZ236" s="5">
        <f t="shared" si="433"/>
        <v>5.114312453524723E-4</v>
      </c>
      <c r="BA236" s="5">
        <f t="shared" si="434"/>
        <v>2.1171715687413989E-4</v>
      </c>
      <c r="BB236" s="5">
        <f t="shared" si="435"/>
        <v>6.5733402469343933E-5</v>
      </c>
      <c r="BC236" s="5">
        <f t="shared" si="436"/>
        <v>1.6326991214095702E-5</v>
      </c>
      <c r="BD236" s="5">
        <f t="shared" si="437"/>
        <v>3.757863920348464E-4</v>
      </c>
      <c r="BE236" s="5">
        <f t="shared" si="438"/>
        <v>5.1303514506418962E-4</v>
      </c>
      <c r="BF236" s="5">
        <f t="shared" si="439"/>
        <v>3.5020568286920207E-4</v>
      </c>
      <c r="BG236" s="5">
        <f t="shared" si="440"/>
        <v>1.5937052460416939E-4</v>
      </c>
      <c r="BH236" s="5">
        <f t="shared" si="441"/>
        <v>5.4394385974515432E-5</v>
      </c>
      <c r="BI236" s="5">
        <f t="shared" si="442"/>
        <v>1.4852177881164655E-5</v>
      </c>
      <c r="BJ236" s="8">
        <f t="shared" si="443"/>
        <v>0.39685338563587752</v>
      </c>
      <c r="BK236" s="8">
        <f t="shared" si="444"/>
        <v>0.26371593348443007</v>
      </c>
      <c r="BL236" s="8">
        <f t="shared" si="445"/>
        <v>0.31586294181901847</v>
      </c>
      <c r="BM236" s="8">
        <f t="shared" si="446"/>
        <v>0.48251603915258173</v>
      </c>
      <c r="BN236" s="8">
        <f t="shared" si="447"/>
        <v>0.51663845699993394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1.3076923076923099</v>
      </c>
      <c r="F237">
        <f>VLOOKUP(B237,home!$B$2:$E$405,3,FALSE)</f>
        <v>1.27</v>
      </c>
      <c r="G237">
        <f>VLOOKUP(C237,away!$B$2:$E$405,4,FALSE)</f>
        <v>0.25</v>
      </c>
      <c r="H237">
        <f>VLOOKUP(A237,away!$A$2:$E$405,3,FALSE)</f>
        <v>1.0419580419580401</v>
      </c>
      <c r="I237">
        <f>VLOOKUP(C237,away!$B$2:$E$405,3,FALSE)</f>
        <v>0.13</v>
      </c>
      <c r="J237">
        <f>VLOOKUP(B237,home!$B$2:$E$405,4,FALSE)</f>
        <v>0.96</v>
      </c>
      <c r="K237" s="3">
        <f t="shared" ref="K237:K300" si="448">E237*F237*G237</f>
        <v>0.41519230769230842</v>
      </c>
      <c r="L237" s="3">
        <f t="shared" ref="L237:L300" si="449">H237*I237*J237</f>
        <v>0.13003636363636339</v>
      </c>
      <c r="M237" s="5">
        <f t="shared" ref="M237:M300" si="450">_xlfn.POISSON.DIST(0,K237,FALSE) * _xlfn.POISSON.DIST(0,L237,FALSE)</f>
        <v>0.57970920530780568</v>
      </c>
      <c r="N237" s="5">
        <f t="shared" ref="N237:N300" si="451">_xlfn.POISSON.DIST(1,K237,FALSE) * _xlfn.POISSON.DIST(0,L237,FALSE)</f>
        <v>0.24069080274222202</v>
      </c>
      <c r="O237" s="5">
        <f t="shared" ref="O237:O300" si="452">_xlfn.POISSON.DIST(0,K237,FALSE) * _xlfn.POISSON.DIST(1,L237,FALSE)</f>
        <v>7.5383277024753059E-2</v>
      </c>
      <c r="P237" s="5">
        <f t="shared" ref="P237:P300" si="453">_xlfn.POISSON.DIST(1,K237,FALSE) * _xlfn.POISSON.DIST(1,L237,FALSE)</f>
        <v>3.1298556749315795E-2</v>
      </c>
      <c r="Q237" s="5">
        <f t="shared" ref="Q237:Q300" si="454">_xlfn.POISSON.DIST(2,K237,FALSE) * _xlfn.POISSON.DIST(0,L237,FALSE)</f>
        <v>4.9966484915428669E-2</v>
      </c>
      <c r="R237" s="5">
        <f t="shared" ref="R237:R300" si="455">_xlfn.POISSON.DIST(0,K237,FALSE) * _xlfn.POISSON.DIST(2,L237,FALSE)</f>
        <v>4.9012836116457525E-3</v>
      </c>
      <c r="S237" s="5">
        <f t="shared" ref="S237:S300" si="456">_xlfn.POISSON.DIST(2,K237,FALSE) * _xlfn.POISSON.DIST(2,L237,FALSE)</f>
        <v>4.2245303577248148E-4</v>
      </c>
      <c r="T237" s="5">
        <f t="shared" ref="T237:T300" si="457">_xlfn.POISSON.DIST(2,K237,FALSE) * _xlfn.POISSON.DIST(1,L237,FALSE)</f>
        <v>6.4974600020935485E-3</v>
      </c>
      <c r="U237" s="5">
        <f t="shared" ref="U237:U300" si="458">_xlfn.POISSON.DIST(1,K237,FALSE) * _xlfn.POISSON.DIST(2,L237,FALSE)</f>
        <v>2.0349752533736919E-3</v>
      </c>
      <c r="V237" s="5">
        <f t="shared" ref="V237:V300" si="459">_xlfn.POISSON.DIST(3,K237,FALSE) * _xlfn.POISSON.DIST(3,L237,FALSE)</f>
        <v>2.5342534178216384E-6</v>
      </c>
      <c r="W237" s="5">
        <f t="shared" ref="W237:W300" si="460">_xlfn.POISSON.DIST(3,K237,FALSE) * _xlfn.POISSON.DIST(0,L237,FALSE)</f>
        <v>6.9152333931032503E-3</v>
      </c>
      <c r="X237" s="5">
        <f t="shared" ref="X237:X300" si="461">_xlfn.POISSON.DIST(3,K237,FALSE) * _xlfn.POISSON.DIST(1,L237,FALSE)</f>
        <v>8.9923180413589731E-4</v>
      </c>
      <c r="Y237" s="5">
        <f t="shared" ref="Y237:Y300" si="462">_xlfn.POISSON.DIST(3,K237,FALSE) * _xlfn.POISSON.DIST(2,L237,FALSE)</f>
        <v>5.8466416937999316E-5</v>
      </c>
      <c r="Z237" s="5">
        <f t="shared" ref="Z237:Z300" si="463">_xlfn.POISSON.DIST(0,K237,FALSE) * _xlfn.POISSON.DIST(3,L237,FALSE)</f>
        <v>2.1244836600297186E-4</v>
      </c>
      <c r="AA237" s="5">
        <f t="shared" ref="AA237:AA300" si="464">_xlfn.POISSON.DIST(1,K237,FALSE) * _xlfn.POISSON.DIST(3,L237,FALSE)</f>
        <v>8.8206927346234039E-5</v>
      </c>
      <c r="AB237" s="5">
        <f t="shared" ref="AB237:AB300" si="465">_xlfn.POISSON.DIST(2,K237,FALSE) * _xlfn.POISSON.DIST(3,L237,FALSE)</f>
        <v>1.8311418859665344E-5</v>
      </c>
      <c r="AC237" s="5">
        <f t="shared" ref="AC237:AC300" si="466">_xlfn.POISSON.DIST(4,K237,FALSE) * _xlfn.POISSON.DIST(4,L237,FALSE)</f>
        <v>8.5515368835572747E-9</v>
      </c>
      <c r="AD237" s="5">
        <f t="shared" ref="AD237:AD300" si="467">_xlfn.POISSON.DIST(4,K237,FALSE) * _xlfn.POISSON.DIST(0,L237,FALSE)</f>
        <v>7.1778792767836252E-4</v>
      </c>
      <c r="AE237" s="5">
        <f t="shared" ref="AE237:AE300" si="468">_xlfn.POISSON.DIST(4,K237,FALSE) * _xlfn.POISSON.DIST(1,L237,FALSE)</f>
        <v>9.3338531977375257E-5</v>
      </c>
      <c r="AF237" s="5">
        <f t="shared" ref="AF237:AF300" si="469">_xlfn.POISSON.DIST(4,K237,FALSE) * _xlfn.POISSON.DIST(2,L237,FALSE)</f>
        <v>6.0687016427471498E-6</v>
      </c>
      <c r="AG237" s="5">
        <f t="shared" ref="AG237:AG300" si="470">_xlfn.POISSON.DIST(4,K237,FALSE) * _xlfn.POISSON.DIST(3,L237,FALSE)</f>
        <v>2.6305063120562141E-7</v>
      </c>
      <c r="AH237" s="5">
        <f t="shared" ref="AH237:AH300" si="471">_xlfn.POISSON.DIST(0,K237,FALSE) * _xlfn.POISSON.DIST(4,L237,FALSE)</f>
        <v>6.9065032438784154E-6</v>
      </c>
      <c r="AI237" s="5">
        <f t="shared" ref="AI237:AI300" si="472">_xlfn.POISSON.DIST(1,K237,FALSE) * _xlfn.POISSON.DIST(4,L237,FALSE)</f>
        <v>2.8675270199102931E-6</v>
      </c>
      <c r="AJ237" s="5">
        <f t="shared" ref="AJ237:AJ300" si="473">_xlfn.POISSON.DIST(2,K237,FALSE) * _xlfn.POISSON.DIST(4,L237,FALSE)</f>
        <v>5.9528758038330124E-7</v>
      </c>
      <c r="AK237" s="5">
        <f t="shared" ref="AK237:AK300" si="474">_xlfn.POISSON.DIST(3,K237,FALSE) * _xlfn.POISSON.DIST(4,L237,FALSE)</f>
        <v>8.2386274746637807E-8</v>
      </c>
      <c r="AL237" s="5">
        <f t="shared" ref="AL237:AL300" si="475">_xlfn.POISSON.DIST(5,K237,FALSE) * _xlfn.POISSON.DIST(5,L237,FALSE)</f>
        <v>1.8467932542266358E-11</v>
      </c>
      <c r="AM237" s="5">
        <f t="shared" ref="AM237:AM300" si="476">_xlfn.POISSON.DIST(5,K237,FALSE) * _xlfn.POISSON.DIST(0,L237,FALSE)</f>
        <v>5.9604005225291873E-5</v>
      </c>
      <c r="AN237" s="5">
        <f t="shared" ref="AN237:AN300" si="477">_xlfn.POISSON.DIST(5,K237,FALSE) * _xlfn.POISSON.DIST(1,L237,FALSE)</f>
        <v>7.750688097659757E-6</v>
      </c>
      <c r="AO237" s="5">
        <f t="shared" ref="AO237:AO300" si="478">_xlfn.POISSON.DIST(5,K237,FALSE) * _xlfn.POISSON.DIST(2,L237,FALSE)</f>
        <v>5.0393564794965881E-7</v>
      </c>
      <c r="AP237" s="5">
        <f t="shared" ref="AP237:AP300" si="479">_xlfn.POISSON.DIST(5,K237,FALSE) * _xlfn.POISSON.DIST(3,L237,FALSE)</f>
        <v>2.1843319722036078E-8</v>
      </c>
      <c r="AQ237" s="5">
        <f t="shared" ref="AQ237:AQ300" si="480">_xlfn.POISSON.DIST(5,K237,FALSE) * _xlfn.POISSON.DIST(4,L237,FALSE)</f>
        <v>7.1010646660000772E-10</v>
      </c>
      <c r="AR237" s="5">
        <f t="shared" ref="AR237:AR300" si="481">_xlfn.POISSON.DIST(0,K237,FALSE) * _xlfn.POISSON.DIST(5,L237,FALSE)</f>
        <v>1.7961931345533949E-7</v>
      </c>
      <c r="AS237" s="5">
        <f t="shared" ref="AS237:AS300" si="482">_xlfn.POISSON.DIST(1,K237,FALSE) * _xlfn.POISSON.DIST(5,L237,FALSE)</f>
        <v>7.4576557259630502E-8</v>
      </c>
      <c r="AT237" s="5">
        <f t="shared" ref="AT237:AT300" si="483">_xlfn.POISSON.DIST(2,K237,FALSE) * _xlfn.POISSON.DIST(5,L237,FALSE)</f>
        <v>1.5481806454186779E-8</v>
      </c>
      <c r="AU237" s="5">
        <f t="shared" ref="AU237:AU300" si="484">_xlfn.POISSON.DIST(3,K237,FALSE) * _xlfn.POISSON.DIST(5,L237,FALSE)</f>
        <v>2.1426423163198283E-9</v>
      </c>
      <c r="AV237" s="5">
        <f t="shared" ref="AV237:AV300" si="485">_xlfn.POISSON.DIST(4,K237,FALSE) * _xlfn.POISSON.DIST(5,L237,FALSE)</f>
        <v>2.2240215196800561E-10</v>
      </c>
      <c r="AW237" s="5">
        <f t="shared" ref="AW237:AW300" si="486">_xlfn.POISSON.DIST(6,K237,FALSE) * _xlfn.POISSON.DIST(6,L237,FALSE)</f>
        <v>2.769681905573053E-14</v>
      </c>
      <c r="AX237" s="5">
        <f t="shared" ref="AX237:AX300" si="487">_xlfn.POISSON.DIST(6,K237,FALSE) * _xlfn.POISSON.DIST(0,L237,FALSE)</f>
        <v>4.1245207461988873E-6</v>
      </c>
      <c r="AY237" s="5">
        <f t="shared" ref="AY237:AY300" si="488">_xlfn.POISSON.DIST(6,K237,FALSE) * _xlfn.POISSON.DIST(1,L237,FALSE)</f>
        <v>5.363376795784434E-7</v>
      </c>
      <c r="AZ237" s="5">
        <f t="shared" ref="AZ237:AZ300" si="489">_xlfn.POISSON.DIST(6,K237,FALSE) * _xlfn.POISSON.DIST(2,L237,FALSE)</f>
        <v>3.4871700766772903E-8</v>
      </c>
      <c r="BA237" s="5">
        <f t="shared" ref="BA237:BA300" si="490">_xlfn.POISSON.DIST(6,K237,FALSE) * _xlfn.POISSON.DIST(3,L237,FALSE)</f>
        <v>1.5115297205088445E-9</v>
      </c>
      <c r="BB237" s="5">
        <f t="shared" ref="BB237:BB300" si="491">_xlfn.POISSON.DIST(6,K237,FALSE) * _xlfn.POISSON.DIST(4,L237,FALSE)</f>
        <v>4.9138457095814694E-11</v>
      </c>
      <c r="BC237" s="5">
        <f t="shared" ref="BC237:BC300" si="492">_xlfn.POISSON.DIST(6,K237,FALSE) * _xlfn.POISSON.DIST(5,L237,FALSE)</f>
        <v>1.2779572550882408E-12</v>
      </c>
      <c r="BD237" s="5">
        <f t="shared" ref="BD237:BD300" si="493">_xlfn.POISSON.DIST(0,K237,FALSE) * _xlfn.POISSON.DIST(6,L237,FALSE)</f>
        <v>3.8928403934320752E-9</v>
      </c>
      <c r="BE237" s="5">
        <f t="shared" ref="BE237:BE300" si="494">_xlfn.POISSON.DIST(1,K237,FALSE) * _xlfn.POISSON.DIST(6,L237,FALSE)</f>
        <v>1.6162773864268971E-9</v>
      </c>
      <c r="BF237" s="5">
        <f t="shared" ref="BF237:BF300" si="495">_xlfn.POISSON.DIST(2,K237,FALSE) * _xlfn.POISSON.DIST(6,L237,FALSE)</f>
        <v>3.355329689707381E-10</v>
      </c>
      <c r="BG237" s="5">
        <f t="shared" ref="BG237:BG300" si="496">_xlfn.POISSON.DIST(3,K237,FALSE) * _xlfn.POISSON.DIST(6,L237,FALSE)</f>
        <v>4.6436902564604165E-11</v>
      </c>
      <c r="BH237" s="5">
        <f t="shared" ref="BH237:BH300" si="497">_xlfn.POISSON.DIST(4,K237,FALSE) * _xlfn.POISSON.DIST(6,L237,FALSE)</f>
        <v>4.8200611844702186E-12</v>
      </c>
      <c r="BI237" s="5">
        <f t="shared" ref="BI237:BI300" si="498">_xlfn.POISSON.DIST(5,K237,FALSE) * _xlfn.POISSON.DIST(6,L237,FALSE)</f>
        <v>4.002504652796626E-13</v>
      </c>
      <c r="BJ237" s="8">
        <f t="shared" ref="BJ237:BJ300" si="499">SUM(N237,Q237,T237,W237,X237,Y237,AD237,AE237,AF237,AG237,AM237,AN237,AO237,AP237,AQ237,AX237,AY237,AZ237,BA237,BB237,BC237)</f>
        <v>0.30591771596032097</v>
      </c>
      <c r="BK237" s="8">
        <f t="shared" ref="BK237:BK300" si="500">SUM(M237,P237,S237,V237,AC237,AL237,AY237)</f>
        <v>0.61143329425399617</v>
      </c>
      <c r="BL237" s="8">
        <f t="shared" ref="BL237:BL300" si="501">SUM(O237,R237,U237,AA237,AB237,AH237,AI237,AJ237,AK237,AR237,AS237,AT237,AU237,AV237,BD237,BE237,BF237,BG237,BH237,BI237)</f>
        <v>8.2436783879126896E-2</v>
      </c>
      <c r="BM237" s="8">
        <f t="shared" ref="BM237:BM300" si="502">SUM(S237:BI237)</f>
        <v>1.8050095770624046E-2</v>
      </c>
      <c r="BN237" s="8">
        <f t="shared" ref="BN237:BN300" si="503">SUM(M237:R237)</f>
        <v>0.9819496103511709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1.3076923076923099</v>
      </c>
      <c r="F238">
        <f>VLOOKUP(B238,home!$B$2:$E$405,3,FALSE)</f>
        <v>0.38</v>
      </c>
      <c r="G238">
        <f>VLOOKUP(C238,away!$B$2:$E$405,4,FALSE)</f>
        <v>1.78</v>
      </c>
      <c r="H238">
        <f>VLOOKUP(A238,away!$A$2:$E$405,3,FALSE)</f>
        <v>1.0419580419580401</v>
      </c>
      <c r="I238">
        <f>VLOOKUP(C238,away!$B$2:$E$405,3,FALSE)</f>
        <v>0.51</v>
      </c>
      <c r="J238">
        <f>VLOOKUP(B238,home!$B$2:$E$405,4,FALSE)</f>
        <v>0.8</v>
      </c>
      <c r="K238" s="3">
        <f t="shared" si="448"/>
        <v>0.88452307692307852</v>
      </c>
      <c r="L238" s="3">
        <f t="shared" si="449"/>
        <v>0.42511888111888041</v>
      </c>
      <c r="M238" s="5">
        <f t="shared" si="450"/>
        <v>0.26991668058271989</v>
      </c>
      <c r="N238" s="5">
        <f t="shared" si="451"/>
        <v>0.23874753282189115</v>
      </c>
      <c r="O238" s="5">
        <f t="shared" si="452"/>
        <v>0.11474667724464811</v>
      </c>
      <c r="P238" s="5">
        <f t="shared" si="453"/>
        <v>0.10149608402313554</v>
      </c>
      <c r="Q238" s="5">
        <f t="shared" si="454"/>
        <v>0.10558885116970641</v>
      </c>
      <c r="R238" s="5">
        <f t="shared" si="455"/>
        <v>2.4390489521177051E-2</v>
      </c>
      <c r="S238" s="5">
        <f t="shared" si="456"/>
        <v>9.5413286887195171E-3</v>
      </c>
      <c r="T238" s="5">
        <f t="shared" si="457"/>
        <v>4.4887814267893573E-2</v>
      </c>
      <c r="U238" s="5">
        <f t="shared" si="458"/>
        <v>2.1573950838931627E-2</v>
      </c>
      <c r="V238" s="5">
        <f t="shared" si="459"/>
        <v>3.9864462214864339E-4</v>
      </c>
      <c r="W238" s="5">
        <f t="shared" si="460"/>
        <v>3.1131925175133916E-2</v>
      </c>
      <c r="X238" s="5">
        <f t="shared" si="461"/>
        <v>1.3234769197529634E-2</v>
      </c>
      <c r="Y238" s="5">
        <f t="shared" si="462"/>
        <v>2.8131751365602104E-3</v>
      </c>
      <c r="Z238" s="5">
        <f t="shared" si="463"/>
        <v>3.4562858717281878E-3</v>
      </c>
      <c r="AA238" s="5">
        <f t="shared" si="464"/>
        <v>3.0571646139867814E-3</v>
      </c>
      <c r="AB238" s="5">
        <f t="shared" si="465"/>
        <v>1.3520663255119716E-3</v>
      </c>
      <c r="AC238" s="5">
        <f t="shared" si="466"/>
        <v>9.3688328138935659E-6</v>
      </c>
      <c r="AD238" s="5">
        <f t="shared" si="467"/>
        <v>6.8842265616121234E-3</v>
      </c>
      <c r="AE238" s="5">
        <f t="shared" si="468"/>
        <v>2.9266146932414227E-3</v>
      </c>
      <c r="AF238" s="5">
        <f t="shared" si="469"/>
        <v>6.2207958192843458E-4</v>
      </c>
      <c r="AG238" s="5">
        <f t="shared" si="470"/>
        <v>8.8152591945438988E-5</v>
      </c>
      <c r="AH238" s="5">
        <f t="shared" si="471"/>
        <v>3.6733309565402047E-4</v>
      </c>
      <c r="AI238" s="5">
        <f t="shared" si="472"/>
        <v>3.2491460002357367E-4</v>
      </c>
      <c r="AJ238" s="5">
        <f t="shared" si="473"/>
        <v>1.4369723087504136E-4</v>
      </c>
      <c r="AK238" s="5">
        <f t="shared" si="474"/>
        <v>4.2367838932972539E-5</v>
      </c>
      <c r="AL238" s="5">
        <f t="shared" si="475"/>
        <v>1.4091753654124159E-7</v>
      </c>
      <c r="AM238" s="5">
        <f t="shared" si="476"/>
        <v>1.2178514521025484E-3</v>
      </c>
      <c r="AN238" s="5">
        <f t="shared" si="477"/>
        <v>5.1773164668683907E-4</v>
      </c>
      <c r="AO238" s="5">
        <f t="shared" si="478"/>
        <v>1.1004874917967228E-4</v>
      </c>
      <c r="AP238" s="5">
        <f t="shared" si="479"/>
        <v>1.559460037326486E-5</v>
      </c>
      <c r="AQ238" s="5">
        <f t="shared" si="480"/>
        <v>1.6573897655446086E-6</v>
      </c>
      <c r="AR238" s="5">
        <f t="shared" si="481"/>
        <v>3.1232046924474386E-5</v>
      </c>
      <c r="AS238" s="5">
        <f t="shared" si="482"/>
        <v>2.7625466244242054E-5</v>
      </c>
      <c r="AT238" s="5">
        <f t="shared" si="483"/>
        <v>1.2217681201895812E-5</v>
      </c>
      <c r="AU238" s="5">
        <f t="shared" si="484"/>
        <v>3.6022736565220475E-6</v>
      </c>
      <c r="AV238" s="5">
        <f t="shared" si="485"/>
        <v>7.9657354464645733E-7</v>
      </c>
      <c r="AW238" s="5">
        <f t="shared" si="486"/>
        <v>1.4719128734925661E-9</v>
      </c>
      <c r="AX238" s="5">
        <f t="shared" si="487"/>
        <v>1.7953628560816415E-4</v>
      </c>
      <c r="AY238" s="5">
        <f t="shared" si="488"/>
        <v>7.6324264857982493E-5</v>
      </c>
      <c r="AZ238" s="5">
        <f t="shared" si="489"/>
        <v>1.62234430393233E-5</v>
      </c>
      <c r="BA238" s="5">
        <f t="shared" si="490"/>
        <v>2.2989639842576697E-6</v>
      </c>
      <c r="BB238" s="5">
        <f t="shared" si="491"/>
        <v>2.4433324918005607E-7</v>
      </c>
      <c r="BC238" s="5">
        <f t="shared" si="492"/>
        <v>2.077413550231322E-8</v>
      </c>
      <c r="BD238" s="5">
        <f t="shared" si="493"/>
        <v>2.2128888072641512E-6</v>
      </c>
      <c r="BE238" s="5">
        <f t="shared" si="494"/>
        <v>1.957351216689928E-6</v>
      </c>
      <c r="BF238" s="5">
        <f t="shared" si="495"/>
        <v>8.6566116040285327E-7</v>
      </c>
      <c r="BG238" s="5">
        <f t="shared" si="496"/>
        <v>2.5523242439077822E-7</v>
      </c>
      <c r="BH238" s="5">
        <f t="shared" si="497"/>
        <v>5.6439742338167023E-8</v>
      </c>
      <c r="BI238" s="5">
        <f t="shared" si="498"/>
        <v>9.9844509107402505E-9</v>
      </c>
      <c r="BJ238" s="8">
        <f t="shared" si="499"/>
        <v>0.44906267310042464</v>
      </c>
      <c r="BK238" s="8">
        <f t="shared" si="500"/>
        <v>0.38143857193193204</v>
      </c>
      <c r="BL238" s="8">
        <f t="shared" si="501"/>
        <v>0.16607949290911492</v>
      </c>
      <c r="BM238" s="8">
        <f t="shared" si="502"/>
        <v>0.14507438565697642</v>
      </c>
      <c r="BN238" s="8">
        <f t="shared" si="503"/>
        <v>0.8548863153632783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1.3076923076923099</v>
      </c>
      <c r="F239">
        <f>VLOOKUP(B239,home!$B$2:$E$405,3,FALSE)</f>
        <v>0.98</v>
      </c>
      <c r="G239">
        <f>VLOOKUP(C239,away!$B$2:$E$405,4,FALSE)</f>
        <v>0.64</v>
      </c>
      <c r="H239">
        <f>VLOOKUP(A239,away!$A$2:$E$405,3,FALSE)</f>
        <v>1.0419580419580401</v>
      </c>
      <c r="I239">
        <f>VLOOKUP(C239,away!$B$2:$E$405,3,FALSE)</f>
        <v>0.64</v>
      </c>
      <c r="J239">
        <f>VLOOKUP(B239,home!$B$2:$E$405,4,FALSE)</f>
        <v>0.55000000000000004</v>
      </c>
      <c r="K239" s="3">
        <f t="shared" si="448"/>
        <v>0.82018461538461684</v>
      </c>
      <c r="L239" s="3">
        <f t="shared" si="449"/>
        <v>0.36676923076923013</v>
      </c>
      <c r="M239" s="5">
        <f t="shared" si="450"/>
        <v>0.30514938171722683</v>
      </c>
      <c r="N239" s="5">
        <f t="shared" si="451"/>
        <v>0.25027882827859727</v>
      </c>
      <c r="O239" s="5">
        <f t="shared" si="452"/>
        <v>0.11191940400213347</v>
      </c>
      <c r="P239" s="5">
        <f t="shared" si="453"/>
        <v>9.1794573325565371E-2</v>
      </c>
      <c r="Q239" s="5">
        <f t="shared" si="454"/>
        <v>0.10263742225529693</v>
      </c>
      <c r="R239" s="5">
        <f t="shared" si="455"/>
        <v>2.0524296857006592E-2</v>
      </c>
      <c r="S239" s="5">
        <f t="shared" si="456"/>
        <v>6.9033760158745423E-3</v>
      </c>
      <c r="T239" s="5">
        <f t="shared" si="457"/>
        <v>3.7644248408711924E-2</v>
      </c>
      <c r="U239" s="5">
        <f t="shared" si="458"/>
        <v>1.6833712523703651E-2</v>
      </c>
      <c r="V239" s="5">
        <f t="shared" si="459"/>
        <v>2.3074034258130068E-4</v>
      </c>
      <c r="W239" s="5">
        <f t="shared" si="460"/>
        <v>2.8060544898843076E-2</v>
      </c>
      <c r="X239" s="5">
        <f t="shared" si="461"/>
        <v>1.0291744467514121E-2</v>
      </c>
      <c r="Y239" s="5">
        <f t="shared" si="462"/>
        <v>1.8873476008118169E-3</v>
      </c>
      <c r="Z239" s="5">
        <f t="shared" si="463"/>
        <v>2.5092268567745448E-3</v>
      </c>
      <c r="AA239" s="5">
        <f t="shared" si="464"/>
        <v>2.0580292644363811E-3</v>
      </c>
      <c r="AB239" s="5">
        <f t="shared" si="465"/>
        <v>8.4398197035101942E-4</v>
      </c>
      <c r="AC239" s="5">
        <f t="shared" si="466"/>
        <v>4.338184952450773E-6</v>
      </c>
      <c r="AD239" s="5">
        <f t="shared" si="467"/>
        <v>5.7537068063350958E-3</v>
      </c>
      <c r="AE239" s="5">
        <f t="shared" si="468"/>
        <v>2.1102826194312071E-3</v>
      </c>
      <c r="AF239" s="5">
        <f t="shared" si="469"/>
        <v>3.869933665172299E-4</v>
      </c>
      <c r="AG239" s="5">
        <f t="shared" si="470"/>
        <v>4.7312419783439709E-5</v>
      </c>
      <c r="AH239" s="5">
        <f t="shared" si="471"/>
        <v>2.3007680102117331E-4</v>
      </c>
      <c r="AI239" s="5">
        <f t="shared" si="472"/>
        <v>1.8870545255447401E-4</v>
      </c>
      <c r="AJ239" s="5">
        <f t="shared" si="473"/>
        <v>7.7386654512185668E-5</v>
      </c>
      <c r="AK239" s="5">
        <f t="shared" si="474"/>
        <v>2.1157114488993075E-5</v>
      </c>
      <c r="AL239" s="5">
        <f t="shared" si="475"/>
        <v>5.220024821634773E-8</v>
      </c>
      <c r="AM239" s="5">
        <f t="shared" si="476"/>
        <v>9.4382036079796057E-4</v>
      </c>
      <c r="AN239" s="5">
        <f t="shared" si="477"/>
        <v>3.4616426771420534E-4</v>
      </c>
      <c r="AO239" s="5">
        <f t="shared" si="478"/>
        <v>6.3481201094666456E-5</v>
      </c>
      <c r="AP239" s="5">
        <f t="shared" si="479"/>
        <v>7.7609837645992088E-6</v>
      </c>
      <c r="AQ239" s="5">
        <f t="shared" si="480"/>
        <v>7.1162251133863394E-7</v>
      </c>
      <c r="AR239" s="5">
        <f t="shared" si="481"/>
        <v>1.6877018265676197E-5</v>
      </c>
      <c r="AS239" s="5">
        <f t="shared" si="482"/>
        <v>1.3842270735072784E-5</v>
      </c>
      <c r="AT239" s="5">
        <f t="shared" si="483"/>
        <v>5.6766087494477046E-6</v>
      </c>
      <c r="AU239" s="5">
        <f t="shared" si="484"/>
        <v>1.5519557212849054E-6</v>
      </c>
      <c r="AV239" s="5">
        <f t="shared" si="485"/>
        <v>3.1822255158900399E-7</v>
      </c>
      <c r="AW239" s="5">
        <f t="shared" si="486"/>
        <v>4.3618887079929424E-10</v>
      </c>
      <c r="AX239" s="5">
        <f t="shared" si="487"/>
        <v>1.2901782326887423E-4</v>
      </c>
      <c r="AY239" s="5">
        <f t="shared" si="488"/>
        <v>4.7319767795845489E-5</v>
      </c>
      <c r="AZ239" s="5">
        <f t="shared" si="489"/>
        <v>8.677717417330419E-6</v>
      </c>
      <c r="BA239" s="5">
        <f t="shared" si="490"/>
        <v>1.0609065806623425E-6</v>
      </c>
      <c r="BB239" s="5">
        <f t="shared" si="491"/>
        <v>9.7276972626885414E-8</v>
      </c>
      <c r="BC239" s="5">
        <f t="shared" si="492"/>
        <v>7.1356400843844468E-9</v>
      </c>
      <c r="BD239" s="5">
        <f t="shared" si="493"/>
        <v>1.0316618344967165E-6</v>
      </c>
      <c r="BE239" s="5">
        <f t="shared" si="494"/>
        <v>8.4615316493367762E-7</v>
      </c>
      <c r="BF239" s="5">
        <f t="shared" si="495"/>
        <v>3.4700090406880228E-7</v>
      </c>
      <c r="BG239" s="5">
        <f t="shared" si="496"/>
        <v>9.4868267680594985E-8</v>
      </c>
      <c r="BH239" s="5">
        <f t="shared" si="497"/>
        <v>1.9452373409953419E-8</v>
      </c>
      <c r="BI239" s="5">
        <f t="shared" si="498"/>
        <v>3.190907480712119E-9</v>
      </c>
      <c r="BJ239" s="8">
        <f t="shared" si="499"/>
        <v>0.44064655018540033</v>
      </c>
      <c r="BK239" s="8">
        <f t="shared" si="500"/>
        <v>0.40412978155424462</v>
      </c>
      <c r="BL239" s="8">
        <f t="shared" si="501"/>
        <v>0.15273735904368305</v>
      </c>
      <c r="BM239" s="8">
        <f t="shared" si="502"/>
        <v>0.11767169187266907</v>
      </c>
      <c r="BN239" s="8">
        <f t="shared" si="503"/>
        <v>0.88230390643582657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1.3076923076923099</v>
      </c>
      <c r="F240">
        <f>VLOOKUP(B240,home!$B$2:$E$405,3,FALSE)</f>
        <v>0.64</v>
      </c>
      <c r="G240">
        <f>VLOOKUP(C240,away!$B$2:$E$405,4,FALSE)</f>
        <v>1.53</v>
      </c>
      <c r="H240">
        <f>VLOOKUP(A240,away!$A$2:$E$405,3,FALSE)</f>
        <v>1.0419580419580401</v>
      </c>
      <c r="I240">
        <f>VLOOKUP(C240,away!$B$2:$E$405,3,FALSE)</f>
        <v>0.51</v>
      </c>
      <c r="J240">
        <f>VLOOKUP(B240,home!$B$2:$E$405,4,FALSE)</f>
        <v>0.96</v>
      </c>
      <c r="K240" s="3">
        <f t="shared" si="448"/>
        <v>1.2804923076923098</v>
      </c>
      <c r="L240" s="3">
        <f t="shared" si="449"/>
        <v>0.51014265734265651</v>
      </c>
      <c r="M240" s="5">
        <f t="shared" si="450"/>
        <v>0.16685418944749775</v>
      </c>
      <c r="N240" s="5">
        <f t="shared" si="451"/>
        <v>0.21365550609375625</v>
      </c>
      <c r="O240" s="5">
        <f t="shared" si="452"/>
        <v>8.5119439593501531E-2</v>
      </c>
      <c r="P240" s="5">
        <f t="shared" si="453"/>
        <v>0.10899478763455894</v>
      </c>
      <c r="Q240" s="5">
        <f t="shared" si="454"/>
        <v>0.13679211602458116</v>
      </c>
      <c r="R240" s="5">
        <f t="shared" si="455"/>
        <v>2.17115285528733E-2</v>
      </c>
      <c r="S240" s="5">
        <f t="shared" si="456"/>
        <v>1.7799768424814882E-2</v>
      </c>
      <c r="T240" s="5">
        <f t="shared" si="457"/>
        <v>6.9783493572304817E-2</v>
      </c>
      <c r="U240" s="5">
        <f t="shared" si="458"/>
        <v>2.7801445300196209E-2</v>
      </c>
      <c r="V240" s="5">
        <f t="shared" si="459"/>
        <v>1.2919343835018783E-3</v>
      </c>
      <c r="W240" s="5">
        <f t="shared" si="460"/>
        <v>5.8387084107476742E-2</v>
      </c>
      <c r="X240" s="5">
        <f t="shared" si="461"/>
        <v>2.978574224107737E-2</v>
      </c>
      <c r="Y240" s="5">
        <f t="shared" si="462"/>
        <v>7.597488848893311E-3</v>
      </c>
      <c r="Z240" s="5">
        <f t="shared" si="463"/>
        <v>3.6919922903112497E-3</v>
      </c>
      <c r="AA240" s="5">
        <f t="shared" si="464"/>
        <v>4.7275677278028685E-3</v>
      </c>
      <c r="AB240" s="5">
        <f t="shared" si="465"/>
        <v>3.0268070547729924E-3</v>
      </c>
      <c r="AC240" s="5">
        <f t="shared" si="466"/>
        <v>5.2745946263713874E-5</v>
      </c>
      <c r="AD240" s="5">
        <f t="shared" si="467"/>
        <v>1.8691053017051963E-2</v>
      </c>
      <c r="AE240" s="5">
        <f t="shared" si="468"/>
        <v>9.5351034546513648E-3</v>
      </c>
      <c r="AF240" s="5">
        <f t="shared" si="469"/>
        <v>2.4321315071964954E-3</v>
      </c>
      <c r="AG240" s="5">
        <f t="shared" si="470"/>
        <v>4.1357801002934032E-4</v>
      </c>
      <c r="AH240" s="5">
        <f t="shared" si="471"/>
        <v>4.7086068946699541E-4</v>
      </c>
      <c r="AI240" s="5">
        <f t="shared" si="472"/>
        <v>6.0293349085718503E-4</v>
      </c>
      <c r="AJ240" s="5">
        <f t="shared" si="473"/>
        <v>3.8602584854634849E-4</v>
      </c>
      <c r="AK240" s="5">
        <f t="shared" si="474"/>
        <v>1.6476770987799871E-4</v>
      </c>
      <c r="AL240" s="5">
        <f t="shared" si="475"/>
        <v>1.3782172879528065E-6</v>
      </c>
      <c r="AM240" s="5">
        <f t="shared" si="476"/>
        <v>4.7867499222008347E-3</v>
      </c>
      <c r="AN240" s="5">
        <f t="shared" si="477"/>
        <v>2.4419253253462883E-3</v>
      </c>
      <c r="AO240" s="5">
        <f t="shared" si="478"/>
        <v>6.2286513725224322E-4</v>
      </c>
      <c r="AP240" s="5">
        <f t="shared" si="479"/>
        <v>1.0591669209465263E-4</v>
      </c>
      <c r="AQ240" s="5">
        <f t="shared" si="480"/>
        <v>1.3508155690527507E-5</v>
      </c>
      <c r="AR240" s="5">
        <f t="shared" si="481"/>
        <v>4.8041224672577698E-5</v>
      </c>
      <c r="AS240" s="5">
        <f t="shared" si="482"/>
        <v>6.1516418645353747E-5</v>
      </c>
      <c r="AT240" s="5">
        <f t="shared" si="483"/>
        <v>3.9385650436077628E-5</v>
      </c>
      <c r="AU240" s="5">
        <f t="shared" si="484"/>
        <v>1.6811007472285234E-5</v>
      </c>
      <c r="AV240" s="5">
        <f t="shared" si="485"/>
        <v>5.3815914382047939E-6</v>
      </c>
      <c r="AW240" s="5">
        <f t="shared" si="486"/>
        <v>2.500827903694285E-8</v>
      </c>
      <c r="AX240" s="5">
        <f t="shared" si="487"/>
        <v>1.0215660757041569E-3</v>
      </c>
      <c r="AY240" s="5">
        <f t="shared" si="488"/>
        <v>5.2114443251082801E-4</v>
      </c>
      <c r="AZ240" s="5">
        <f t="shared" si="489"/>
        <v>1.3292900283020225E-4</v>
      </c>
      <c r="BA240" s="5">
        <f t="shared" si="490"/>
        <v>2.2604251580569635E-5</v>
      </c>
      <c r="BB240" s="5">
        <f t="shared" si="491"/>
        <v>2.882848242138434E-6</v>
      </c>
      <c r="BC240" s="5">
        <f t="shared" si="492"/>
        <v>2.9413277259202145E-7</v>
      </c>
      <c r="BD240" s="5">
        <f t="shared" si="493"/>
        <v>4.0846463360773961E-6</v>
      </c>
      <c r="BE240" s="5">
        <f t="shared" si="494"/>
        <v>5.2303582129906833E-6</v>
      </c>
      <c r="BF240" s="5">
        <f t="shared" si="495"/>
        <v>3.3487167291049328E-6</v>
      </c>
      <c r="BG240" s="5">
        <f t="shared" si="496"/>
        <v>1.4293353374198071E-6</v>
      </c>
      <c r="BH240" s="5">
        <f t="shared" si="497"/>
        <v>4.5756322616971367E-7</v>
      </c>
      <c r="BI240" s="5">
        <f t="shared" si="498"/>
        <v>1.1718123827863896E-7</v>
      </c>
      <c r="BJ240" s="8">
        <f t="shared" si="499"/>
        <v>0.55674568285324388</v>
      </c>
      <c r="BK240" s="8">
        <f t="shared" si="500"/>
        <v>0.29551594848643598</v>
      </c>
      <c r="BL240" s="8">
        <f t="shared" si="501"/>
        <v>0.14419717966163995</v>
      </c>
      <c r="BM240" s="8">
        <f t="shared" si="502"/>
        <v>0.26650211652063027</v>
      </c>
      <c r="BN240" s="8">
        <f t="shared" si="503"/>
        <v>0.73312756734676898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1.3076923076923099</v>
      </c>
      <c r="F241">
        <f>VLOOKUP(B241,home!$B$2:$E$405,3,FALSE)</f>
        <v>1.1499999999999999</v>
      </c>
      <c r="G241">
        <f>VLOOKUP(C241,away!$B$2:$E$405,4,FALSE)</f>
        <v>0.25</v>
      </c>
      <c r="H241">
        <f>VLOOKUP(A241,away!$A$2:$E$405,3,FALSE)</f>
        <v>1.0419580419580401</v>
      </c>
      <c r="I241">
        <f>VLOOKUP(C241,away!$B$2:$E$405,3,FALSE)</f>
        <v>1.66</v>
      </c>
      <c r="J241">
        <f>VLOOKUP(B241,home!$B$2:$E$405,4,FALSE)</f>
        <v>1.28</v>
      </c>
      <c r="K241" s="3">
        <f t="shared" si="448"/>
        <v>0.37596153846153907</v>
      </c>
      <c r="L241" s="3">
        <f t="shared" si="449"/>
        <v>2.2139524475524435</v>
      </c>
      <c r="M241" s="5">
        <f t="shared" si="450"/>
        <v>7.5026493135528199E-2</v>
      </c>
      <c r="N241" s="5">
        <f t="shared" si="451"/>
        <v>2.8207075784607277E-2</v>
      </c>
      <c r="O241" s="5">
        <f t="shared" si="452"/>
        <v>0.16610508810867924</v>
      </c>
      <c r="P241" s="5">
        <f t="shared" si="453"/>
        <v>6.2449124471628537E-2</v>
      </c>
      <c r="Q241" s="5">
        <f t="shared" si="454"/>
        <v>5.3023878037410871E-3</v>
      </c>
      <c r="R241" s="5">
        <f t="shared" si="455"/>
        <v>0.1838743831845624</v>
      </c>
      <c r="S241" s="5">
        <f t="shared" si="456"/>
        <v>1.2995053428087633E-2</v>
      </c>
      <c r="T241" s="5">
        <f t="shared" si="457"/>
        <v>1.1739234455964805E-2</v>
      </c>
      <c r="U241" s="5">
        <f t="shared" si="458"/>
        <v>6.912969598573461E-2</v>
      </c>
      <c r="V241" s="5">
        <f t="shared" si="459"/>
        <v>1.2018416948917803E-3</v>
      </c>
      <c r="W241" s="5">
        <f t="shared" si="460"/>
        <v>6.6449795873806681E-4</v>
      </c>
      <c r="X241" s="5">
        <f t="shared" si="461"/>
        <v>1.4711668821417456E-3</v>
      </c>
      <c r="Y241" s="5">
        <f t="shared" si="462"/>
        <v>1.6285467597379078E-3</v>
      </c>
      <c r="Z241" s="5">
        <f t="shared" si="463"/>
        <v>0.13569638023121924</v>
      </c>
      <c r="AA241" s="5">
        <f t="shared" si="464"/>
        <v>5.1016619875391148E-2</v>
      </c>
      <c r="AB241" s="5">
        <f t="shared" si="465"/>
        <v>9.5901434477297931E-3</v>
      </c>
      <c r="AC241" s="5">
        <f t="shared" si="466"/>
        <v>6.2522882303648418E-5</v>
      </c>
      <c r="AD241" s="5">
        <f t="shared" si="467"/>
        <v>6.2456418717928981E-5</v>
      </c>
      <c r="AE241" s="5">
        <f t="shared" si="468"/>
        <v>1.3827554108591911E-4</v>
      </c>
      <c r="AF241" s="5">
        <f t="shared" si="469"/>
        <v>1.5306773631190457E-4</v>
      </c>
      <c r="AG241" s="5">
        <f t="shared" si="470"/>
        <v>1.1296156314968436E-4</v>
      </c>
      <c r="AH241" s="5">
        <f t="shared" si="471"/>
        <v>7.5106333284228721E-2</v>
      </c>
      <c r="AI241" s="5">
        <f t="shared" si="472"/>
        <v>2.8237092609743723E-2</v>
      </c>
      <c r="AJ241" s="5">
        <f t="shared" si="473"/>
        <v>5.3080303896201027E-3</v>
      </c>
      <c r="AK241" s="5">
        <f t="shared" si="474"/>
        <v>6.6520509049405874E-4</v>
      </c>
      <c r="AL241" s="5">
        <f t="shared" si="475"/>
        <v>2.0816642741131027E-6</v>
      </c>
      <c r="AM241" s="5">
        <f t="shared" si="476"/>
        <v>4.6962422535981305E-6</v>
      </c>
      <c r="AN241" s="5">
        <f t="shared" si="477"/>
        <v>1.0397257031652785E-5</v>
      </c>
      <c r="AO241" s="5">
        <f t="shared" si="478"/>
        <v>1.1509516326529771E-5</v>
      </c>
      <c r="AP241" s="5">
        <f t="shared" si="479"/>
        <v>8.4938406137551296E-6</v>
      </c>
      <c r="AQ241" s="5">
        <f t="shared" si="480"/>
        <v>4.7012398039858808E-6</v>
      </c>
      <c r="AR241" s="5">
        <f t="shared" si="481"/>
        <v>3.3256370080261555E-2</v>
      </c>
      <c r="AS241" s="5">
        <f t="shared" si="482"/>
        <v>1.250311605902143E-2</v>
      </c>
      <c r="AT241" s="5">
        <f t="shared" si="483"/>
        <v>2.350345374556436E-3</v>
      </c>
      <c r="AU241" s="5">
        <f t="shared" si="484"/>
        <v>2.9454648764473326E-4</v>
      </c>
      <c r="AV241" s="5">
        <f t="shared" si="485"/>
        <v>2.7684537660839161E-5</v>
      </c>
      <c r="AW241" s="5">
        <f t="shared" si="486"/>
        <v>4.8130446966617944E-8</v>
      </c>
      <c r="AX241" s="5">
        <f t="shared" si="487"/>
        <v>2.942677437751394E-7</v>
      </c>
      <c r="AY241" s="5">
        <f t="shared" si="488"/>
        <v>6.5149479156670526E-7</v>
      </c>
      <c r="AZ241" s="5">
        <f t="shared" si="489"/>
        <v>7.2118924417838823E-7</v>
      </c>
      <c r="BA241" s="5">
        <f t="shared" si="490"/>
        <v>5.322262307657464E-7</v>
      </c>
      <c r="BB241" s="5">
        <f t="shared" si="491"/>
        <v>2.9458089156385902E-7</v>
      </c>
      <c r="BC241" s="5">
        <f t="shared" si="492"/>
        <v>1.3043761717599736E-7</v>
      </c>
      <c r="BD241" s="5">
        <f t="shared" si="493"/>
        <v>1.2271336989317474E-2</v>
      </c>
      <c r="BE241" s="5">
        <f t="shared" si="494"/>
        <v>4.6135507334837877E-3</v>
      </c>
      <c r="BF241" s="5">
        <f t="shared" si="495"/>
        <v>8.672588157654633E-4</v>
      </c>
      <c r="BG241" s="5">
        <f t="shared" si="496"/>
        <v>1.0868531953983869E-4</v>
      </c>
      <c r="BH241" s="5">
        <f t="shared" si="497"/>
        <v>1.0215374985595433E-5</v>
      </c>
      <c r="BI241" s="5">
        <f t="shared" si="498"/>
        <v>7.6811761910919649E-7</v>
      </c>
      <c r="BJ241" s="8">
        <f t="shared" si="499"/>
        <v>4.9522093196744874E-2</v>
      </c>
      <c r="BK241" s="8">
        <f t="shared" si="500"/>
        <v>0.15173776877150549</v>
      </c>
      <c r="BL241" s="8">
        <f t="shared" si="501"/>
        <v>0.65533646986604011</v>
      </c>
      <c r="BM241" s="8">
        <f t="shared" si="502"/>
        <v>0.47132755621241812</v>
      </c>
      <c r="BN241" s="8">
        <f t="shared" si="503"/>
        <v>0.52096455248874673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1.63636363636364</v>
      </c>
      <c r="F242">
        <f>VLOOKUP(B242,home!$B$2:$E$405,3,FALSE)</f>
        <v>0.92</v>
      </c>
      <c r="G242">
        <f>VLOOKUP(C242,away!$B$2:$E$405,4,FALSE)</f>
        <v>0.24</v>
      </c>
      <c r="H242">
        <f>VLOOKUP(A242,away!$A$2:$E$405,3,FALSE)</f>
        <v>1.23232323232323</v>
      </c>
      <c r="I242">
        <f>VLOOKUP(C242,away!$B$2:$E$405,3,FALSE)</f>
        <v>1.1000000000000001</v>
      </c>
      <c r="J242">
        <f>VLOOKUP(B242,home!$B$2:$E$405,4,FALSE)</f>
        <v>1.22</v>
      </c>
      <c r="K242" s="3">
        <f t="shared" si="448"/>
        <v>0.36130909090909175</v>
      </c>
      <c r="L242" s="3">
        <f t="shared" si="449"/>
        <v>1.6537777777777749</v>
      </c>
      <c r="M242" s="5">
        <f t="shared" si="450"/>
        <v>0.13330882250059101</v>
      </c>
      <c r="N242" s="5">
        <f t="shared" si="451"/>
        <v>4.8165689467850013E-2</v>
      </c>
      <c r="O242" s="5">
        <f t="shared" si="452"/>
        <v>0.22046316823319922</v>
      </c>
      <c r="P242" s="5">
        <f t="shared" si="453"/>
        <v>7.9655346893275372E-2</v>
      </c>
      <c r="Q242" s="5">
        <f t="shared" si="454"/>
        <v>8.7013507373192508E-3</v>
      </c>
      <c r="R242" s="5">
        <f t="shared" si="455"/>
        <v>0.18229854422127403</v>
      </c>
      <c r="S242" s="5">
        <f t="shared" si="456"/>
        <v>1.1899014201891824E-2</v>
      </c>
      <c r="T242" s="5">
        <f t="shared" si="457"/>
        <v>1.4390100486028833E-2</v>
      </c>
      <c r="U242" s="5">
        <f t="shared" si="458"/>
        <v>6.5866121286639379E-2</v>
      </c>
      <c r="V242" s="5">
        <f t="shared" si="459"/>
        <v>7.8999531243869746E-4</v>
      </c>
      <c r="W242" s="5">
        <f t="shared" si="460"/>
        <v>1.0479590415273245E-3</v>
      </c>
      <c r="X242" s="5">
        <f t="shared" si="461"/>
        <v>1.7330913748991857E-3</v>
      </c>
      <c r="Y242" s="5">
        <f t="shared" si="462"/>
        <v>1.4330740013333023E-3</v>
      </c>
      <c r="Z242" s="5">
        <f t="shared" si="463"/>
        <v>0.10049376045146065</v>
      </c>
      <c r="AA242" s="5">
        <f t="shared" si="464"/>
        <v>3.6309309230753289E-2</v>
      </c>
      <c r="AB242" s="5">
        <f t="shared" si="465"/>
        <v>6.5594417548502804E-3</v>
      </c>
      <c r="AC242" s="5">
        <f t="shared" si="466"/>
        <v>2.9502619123392473E-5</v>
      </c>
      <c r="AD242" s="5">
        <f t="shared" si="467"/>
        <v>9.4659282151050167E-5</v>
      </c>
      <c r="AE242" s="5">
        <f t="shared" si="468"/>
        <v>1.5654541728180315E-4</v>
      </c>
      <c r="AF242" s="5">
        <f t="shared" si="469"/>
        <v>1.2944566615679748E-4</v>
      </c>
      <c r="AG242" s="5">
        <f t="shared" si="470"/>
        <v>7.1358122039917401E-5</v>
      </c>
      <c r="AH242" s="5">
        <f t="shared" si="471"/>
        <v>4.1548586959987165E-2</v>
      </c>
      <c r="AI242" s="5">
        <f t="shared" si="472"/>
        <v>1.5011882183070308E-2</v>
      </c>
      <c r="AJ242" s="5">
        <f t="shared" si="473"/>
        <v>2.711964752199762E-3</v>
      </c>
      <c r="AK242" s="5">
        <f t="shared" si="474"/>
        <v>3.2661917306493207E-4</v>
      </c>
      <c r="AL242" s="5">
        <f t="shared" si="475"/>
        <v>7.0514203529885223E-7</v>
      </c>
      <c r="AM242" s="5">
        <f t="shared" si="476"/>
        <v>6.8402518360206309E-6</v>
      </c>
      <c r="AN242" s="5">
        <f t="shared" si="477"/>
        <v>1.1312256480814544E-5</v>
      </c>
      <c r="AO242" s="5">
        <f t="shared" si="478"/>
        <v>9.3539791922468564E-6</v>
      </c>
      <c r="AP242" s="5">
        <f t="shared" si="479"/>
        <v>5.1564676406445167E-6</v>
      </c>
      <c r="AQ242" s="5">
        <f t="shared" si="480"/>
        <v>2.131912898982024E-6</v>
      </c>
      <c r="AR242" s="5">
        <f t="shared" si="481"/>
        <v>1.3742425962498825E-2</v>
      </c>
      <c r="AS242" s="5">
        <f t="shared" si="482"/>
        <v>4.9652634313959512E-3</v>
      </c>
      <c r="AT242" s="5">
        <f t="shared" si="483"/>
        <v>8.9699740826091408E-4</v>
      </c>
      <c r="AU242" s="5">
        <f t="shared" si="484"/>
        <v>1.0803110604218744E-4</v>
      </c>
      <c r="AV242" s="5">
        <f t="shared" si="485"/>
        <v>9.7581551785016051E-6</v>
      </c>
      <c r="AW242" s="5">
        <f t="shared" si="486"/>
        <v>1.1703887671657071E-8</v>
      </c>
      <c r="AX242" s="5">
        <f t="shared" si="487"/>
        <v>4.1190752874364317E-7</v>
      </c>
      <c r="AY242" s="5">
        <f t="shared" si="488"/>
        <v>6.8120351753559713E-7</v>
      </c>
      <c r="AZ242" s="5">
        <f t="shared" si="489"/>
        <v>5.6327961972221178E-7</v>
      </c>
      <c r="BA242" s="5">
        <f t="shared" si="490"/>
        <v>3.1051310592390313E-7</v>
      </c>
      <c r="BB242" s="5">
        <f t="shared" si="491"/>
        <v>1.2837991857142686E-7</v>
      </c>
      <c r="BC242" s="5">
        <f t="shared" si="492"/>
        <v>4.2462371289269146E-8</v>
      </c>
      <c r="BD242" s="5">
        <f t="shared" si="493"/>
        <v>3.7878197782561566E-3</v>
      </c>
      <c r="BE242" s="5">
        <f t="shared" si="494"/>
        <v>1.3685737206092096E-3</v>
      </c>
      <c r="BF242" s="5">
        <f t="shared" si="495"/>
        <v>2.4723906341769336E-4</v>
      </c>
      <c r="BG242" s="5">
        <f t="shared" si="496"/>
        <v>2.9776573746887359E-5</v>
      </c>
      <c r="BH242" s="5">
        <f t="shared" si="497"/>
        <v>2.689636697718849E-6</v>
      </c>
      <c r="BI242" s="5">
        <f t="shared" si="498"/>
        <v>1.9435803802570581E-7</v>
      </c>
      <c r="BJ242" s="8">
        <f t="shared" si="499"/>
        <v>7.5960206210697948E-2</v>
      </c>
      <c r="BK242" s="8">
        <f t="shared" si="500"/>
        <v>0.22568406787287312</v>
      </c>
      <c r="BL242" s="8">
        <f t="shared" si="501"/>
        <v>0.59625440698918031</v>
      </c>
      <c r="BM242" s="8">
        <f t="shared" si="502"/>
        <v>0.32579884997107356</v>
      </c>
      <c r="BN242" s="8">
        <f t="shared" si="503"/>
        <v>0.67259292205350885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1.63636363636364</v>
      </c>
      <c r="F243">
        <f>VLOOKUP(B243,home!$B$2:$E$405,3,FALSE)</f>
        <v>1.71</v>
      </c>
      <c r="G243">
        <f>VLOOKUP(C243,away!$B$2:$E$405,4,FALSE)</f>
        <v>1.22</v>
      </c>
      <c r="H243">
        <f>VLOOKUP(A243,away!$A$2:$E$405,3,FALSE)</f>
        <v>1.23232323232323</v>
      </c>
      <c r="I243">
        <f>VLOOKUP(C243,away!$B$2:$E$405,3,FALSE)</f>
        <v>0.76</v>
      </c>
      <c r="J243">
        <f>VLOOKUP(B243,home!$B$2:$E$405,4,FALSE)</f>
        <v>0.65</v>
      </c>
      <c r="K243" s="3">
        <f t="shared" si="448"/>
        <v>3.413781818181826</v>
      </c>
      <c r="L243" s="3">
        <f t="shared" si="449"/>
        <v>0.60876767676767563</v>
      </c>
      <c r="M243" s="5">
        <f t="shared" si="450"/>
        <v>1.7907252242966243E-2</v>
      </c>
      <c r="N243" s="5">
        <f t="shared" si="451"/>
        <v>6.1131452120633888E-2</v>
      </c>
      <c r="O243" s="5">
        <f t="shared" si="452"/>
        <v>1.0901356345243307E-2</v>
      </c>
      <c r="P243" s="5">
        <f t="shared" si="453"/>
        <v>3.7214852084912688E-2</v>
      </c>
      <c r="Q243" s="5">
        <f t="shared" si="454"/>
        <v>0.10434471988423639</v>
      </c>
      <c r="R243" s="5">
        <f t="shared" si="455"/>
        <v>3.3181966879551636E-3</v>
      </c>
      <c r="S243" s="5">
        <f t="shared" si="456"/>
        <v>1.9334976646764999E-2</v>
      </c>
      <c r="T243" s="5">
        <f t="shared" si="457"/>
        <v>6.3521692706900473E-2</v>
      </c>
      <c r="U243" s="5">
        <f t="shared" si="458"/>
        <v>1.1327599522492491E-2</v>
      </c>
      <c r="V243" s="5">
        <f t="shared" si="459"/>
        <v>4.464660997627253E-3</v>
      </c>
      <c r="W243" s="5">
        <f t="shared" si="460"/>
        <v>0.11873670252136063</v>
      </c>
      <c r="X243" s="5">
        <f t="shared" si="461"/>
        <v>7.2283066540983321E-2</v>
      </c>
      <c r="Y243" s="5">
        <f t="shared" si="462"/>
        <v>2.2001797243898859E-2</v>
      </c>
      <c r="Z243" s="5">
        <f t="shared" si="463"/>
        <v>6.7333696292822031E-4</v>
      </c>
      <c r="AA243" s="5">
        <f t="shared" si="464"/>
        <v>2.2986254815541289E-3</v>
      </c>
      <c r="AB243" s="5">
        <f t="shared" si="465"/>
        <v>3.9235029378694641E-3</v>
      </c>
      <c r="AC243" s="5">
        <f t="shared" si="466"/>
        <v>5.7990366270891487E-4</v>
      </c>
      <c r="AD243" s="5">
        <f t="shared" si="467"/>
        <v>0.10133529905457128</v>
      </c>
      <c r="AE243" s="5">
        <f t="shared" si="468"/>
        <v>6.1689654580008989E-2</v>
      </c>
      <c r="AF243" s="5">
        <f t="shared" si="469"/>
        <v>1.8777333849636233E-2</v>
      </c>
      <c r="AG243" s="5">
        <f t="shared" si="470"/>
        <v>3.8103446345113617E-3</v>
      </c>
      <c r="AH243" s="5">
        <f t="shared" si="471"/>
        <v>1.0247644465090378E-4</v>
      </c>
      <c r="AI243" s="5">
        <f t="shared" si="472"/>
        <v>3.4983222354117158E-4</v>
      </c>
      <c r="AJ243" s="5">
        <f t="shared" si="473"/>
        <v>5.9712544206948583E-4</v>
      </c>
      <c r="AK243" s="5">
        <f t="shared" si="474"/>
        <v>6.7948532577019876E-4</v>
      </c>
      <c r="AL243" s="5">
        <f t="shared" si="475"/>
        <v>4.8206232287118528E-5</v>
      </c>
      <c r="AM243" s="5">
        <f t="shared" si="476"/>
        <v>6.9187320290502674E-2</v>
      </c>
      <c r="AN243" s="5">
        <f t="shared" si="477"/>
        <v>4.2119004235030379E-2</v>
      </c>
      <c r="AO243" s="5">
        <f t="shared" si="478"/>
        <v>1.2820344177963666E-2</v>
      </c>
      <c r="AP243" s="5">
        <f t="shared" si="479"/>
        <v>2.6015370468603122E-3</v>
      </c>
      <c r="AQ243" s="5">
        <f t="shared" si="480"/>
        <v>3.9593291601054795E-4</v>
      </c>
      <c r="AR243" s="5">
        <f t="shared" si="481"/>
        <v>1.2476869426708406E-5</v>
      </c>
      <c r="AS243" s="5">
        <f t="shared" si="482"/>
        <v>4.2593309996725864E-5</v>
      </c>
      <c r="AT243" s="5">
        <f t="shared" si="483"/>
        <v>7.2702133621502476E-5</v>
      </c>
      <c r="AU243" s="5">
        <f t="shared" si="484"/>
        <v>8.272974063337028E-5</v>
      </c>
      <c r="AV243" s="5">
        <f t="shared" si="485"/>
        <v>7.0605321099274413E-5</v>
      </c>
      <c r="AW243" s="5">
        <f t="shared" si="486"/>
        <v>2.7828387003879238E-6</v>
      </c>
      <c r="AX243" s="5">
        <f t="shared" si="487"/>
        <v>3.9365069342740096E-2</v>
      </c>
      <c r="AY243" s="5">
        <f t="shared" si="488"/>
        <v>2.3964181809578339E-2</v>
      </c>
      <c r="AZ243" s="5">
        <f t="shared" si="489"/>
        <v>7.294309642927598E-3</v>
      </c>
      <c r="BA243" s="5">
        <f t="shared" si="490"/>
        <v>1.4801799783163627E-3</v>
      </c>
      <c r="BB243" s="5">
        <f t="shared" si="491"/>
        <v>2.252714316494201E-4</v>
      </c>
      <c r="BC243" s="5">
        <f t="shared" si="492"/>
        <v>2.7427593217469159E-5</v>
      </c>
      <c r="BD243" s="5">
        <f t="shared" si="493"/>
        <v>1.2659191357051518E-6</v>
      </c>
      <c r="BE243" s="5">
        <f t="shared" si="494"/>
        <v>4.3215717287586995E-6</v>
      </c>
      <c r="BF243" s="5">
        <f t="shared" si="495"/>
        <v>7.3764514968025246E-6</v>
      </c>
      <c r="BG243" s="5">
        <f t="shared" si="496"/>
        <v>8.3938653341615267E-6</v>
      </c>
      <c r="BH243" s="5">
        <f t="shared" si="497"/>
        <v>7.1637062155068339E-6</v>
      </c>
      <c r="BI243" s="5">
        <f t="shared" si="498"/>
        <v>4.8910660058586728E-6</v>
      </c>
      <c r="BJ243" s="8">
        <f t="shared" si="499"/>
        <v>0.82711264160153819</v>
      </c>
      <c r="BK243" s="8">
        <f t="shared" si="500"/>
        <v>0.10351403367684554</v>
      </c>
      <c r="BL243" s="8">
        <f t="shared" si="501"/>
        <v>3.3812720365840689E-2</v>
      </c>
      <c r="BM243" s="8">
        <f t="shared" si="502"/>
        <v>0.70633350427032704</v>
      </c>
      <c r="BN243" s="8">
        <f t="shared" si="503"/>
        <v>0.23481782936594767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1.1680672268907599</v>
      </c>
      <c r="F244">
        <f>VLOOKUP(B244,home!$B$2:$E$405,3,FALSE)</f>
        <v>2.2799999999999998</v>
      </c>
      <c r="G244">
        <f>VLOOKUP(C244,away!$B$2:$E$405,4,FALSE)</f>
        <v>1.43</v>
      </c>
      <c r="H244">
        <f>VLOOKUP(A244,away!$A$2:$E$405,3,FALSE)</f>
        <v>1.04201680672269</v>
      </c>
      <c r="I244">
        <f>VLOOKUP(C244,away!$B$2:$E$405,3,FALSE)</f>
        <v>0.56999999999999995</v>
      </c>
      <c r="J244">
        <f>VLOOKUP(B244,home!$B$2:$E$405,4,FALSE)</f>
        <v>0.96</v>
      </c>
      <c r="K244" s="3">
        <f t="shared" si="448"/>
        <v>3.8083663865546336</v>
      </c>
      <c r="L244" s="3">
        <f t="shared" si="449"/>
        <v>0.57019159663865593</v>
      </c>
      <c r="M244" s="5">
        <f t="shared" si="450"/>
        <v>1.2543433427671415E-2</v>
      </c>
      <c r="N244" s="5">
        <f t="shared" si="451"/>
        <v>4.7769990237929584E-2</v>
      </c>
      <c r="O244" s="5">
        <f t="shared" si="452"/>
        <v>7.1521603334546531E-3</v>
      </c>
      <c r="P244" s="5">
        <f t="shared" si="453"/>
        <v>2.7238047005178078E-2</v>
      </c>
      <c r="Q244" s="5">
        <f t="shared" si="454"/>
        <v>9.0962812554087003E-2</v>
      </c>
      <c r="R244" s="5">
        <f t="shared" si="455"/>
        <v>2.0390508599740847E-3</v>
      </c>
      <c r="S244" s="5">
        <f t="shared" si="456"/>
        <v>1.4786844625403731E-2</v>
      </c>
      <c r="T244" s="5">
        <f t="shared" si="457"/>
        <v>5.1866231324957643E-2</v>
      </c>
      <c r="U244" s="5">
        <f t="shared" si="458"/>
        <v>7.7654527556006228E-3</v>
      </c>
      <c r="V244" s="5">
        <f t="shared" si="459"/>
        <v>3.5677345643967124E-3</v>
      </c>
      <c r="W244" s="5">
        <f t="shared" si="460"/>
        <v>0.11547323925248495</v>
      </c>
      <c r="X244" s="5">
        <f t="shared" si="461"/>
        <v>6.5841870658411919E-2</v>
      </c>
      <c r="Y244" s="5">
        <f t="shared" si="462"/>
        <v>1.8771240678197878E-2</v>
      </c>
      <c r="Z244" s="5">
        <f t="shared" si="463"/>
        <v>3.8754988849201602E-4</v>
      </c>
      <c r="AA244" s="5">
        <f t="shared" si="464"/>
        <v>1.4759319684459903E-3</v>
      </c>
      <c r="AB244" s="5">
        <f t="shared" si="465"/>
        <v>2.810444848735561E-3</v>
      </c>
      <c r="AC244" s="5">
        <f t="shared" si="466"/>
        <v>4.8420814328563625E-4</v>
      </c>
      <c r="AD244" s="5">
        <f t="shared" si="467"/>
        <v>0.1099411007289362</v>
      </c>
      <c r="AE244" s="5">
        <f t="shared" si="468"/>
        <v>6.2687491760843428E-2</v>
      </c>
      <c r="AF244" s="5">
        <f t="shared" si="469"/>
        <v>1.7871940508193948E-2</v>
      </c>
      <c r="AG244" s="5">
        <f t="shared" si="470"/>
        <v>3.3968100977993937E-3</v>
      </c>
      <c r="AH244" s="5">
        <f t="shared" si="471"/>
        <v>5.5244422424098903E-5</v>
      </c>
      <c r="AI244" s="5">
        <f t="shared" si="472"/>
        <v>2.1039100140456333E-4</v>
      </c>
      <c r="AJ244" s="5">
        <f t="shared" si="473"/>
        <v>4.0062300889135376E-4</v>
      </c>
      <c r="AK244" s="5">
        <f t="shared" si="474"/>
        <v>5.0857306691407011E-4</v>
      </c>
      <c r="AL244" s="5">
        <f t="shared" si="475"/>
        <v>4.2058290477338854E-5</v>
      </c>
      <c r="AM244" s="5">
        <f t="shared" si="476"/>
        <v>8.3739198503379519E-2</v>
      </c>
      <c r="AN244" s="5">
        <f t="shared" si="477"/>
        <v>4.774738729588332E-2</v>
      </c>
      <c r="AO244" s="5">
        <f t="shared" si="478"/>
        <v>1.3612579498781991E-2</v>
      </c>
      <c r="AP244" s="5">
        <f t="shared" si="479"/>
        <v>2.587259479593713E-3</v>
      </c>
      <c r="AQ244" s="5">
        <f t="shared" si="480"/>
        <v>3.6880840339700925E-4</v>
      </c>
      <c r="AR244" s="5">
        <f t="shared" si="481"/>
        <v>6.2999810854754673E-6</v>
      </c>
      <c r="AS244" s="5">
        <f t="shared" si="482"/>
        <v>2.3992636201854741E-5</v>
      </c>
      <c r="AT244" s="5">
        <f t="shared" si="483"/>
        <v>4.5686374617988712E-5</v>
      </c>
      <c r="AU244" s="5">
        <f t="shared" si="484"/>
        <v>5.7996817806230354E-5</v>
      </c>
      <c r="AV244" s="5">
        <f t="shared" si="485"/>
        <v>5.5218282865095224E-5</v>
      </c>
      <c r="AW244" s="5">
        <f t="shared" si="486"/>
        <v>2.5369309757547737E-6</v>
      </c>
      <c r="AX244" s="5">
        <f t="shared" si="487"/>
        <v>5.315159146954946E-2</v>
      </c>
      <c r="AY244" s="5">
        <f t="shared" si="488"/>
        <v>3.0306590803907973E-2</v>
      </c>
      <c r="AZ244" s="5">
        <f t="shared" si="489"/>
        <v>8.6402816995773454E-3</v>
      </c>
      <c r="BA244" s="5">
        <f t="shared" si="490"/>
        <v>1.6422053392299225E-3</v>
      </c>
      <c r="BB244" s="5">
        <f t="shared" si="491"/>
        <v>2.3409292109600869E-4</v>
      </c>
      <c r="BC244" s="5">
        <f t="shared" si="492"/>
        <v>2.6695563288308031E-5</v>
      </c>
      <c r="BD244" s="5">
        <f t="shared" si="493"/>
        <v>5.9869937898676474E-7</v>
      </c>
      <c r="BE244" s="5">
        <f t="shared" si="494"/>
        <v>2.2800665905843284E-6</v>
      </c>
      <c r="BF244" s="5">
        <f t="shared" si="495"/>
        <v>4.34166448134379E-6</v>
      </c>
      <c r="BG244" s="5">
        <f t="shared" si="496"/>
        <v>5.5115496908159512E-6</v>
      </c>
      <c r="BH244" s="5">
        <f t="shared" si="497"/>
        <v>5.2475001450822623E-6</v>
      </c>
      <c r="BI244" s="5">
        <f t="shared" si="498"/>
        <v>3.9968806331943697E-6</v>
      </c>
      <c r="BJ244" s="8">
        <f t="shared" si="499"/>
        <v>0.8266394187795264</v>
      </c>
      <c r="BK244" s="8">
        <f t="shared" si="500"/>
        <v>8.8968916860320879E-2</v>
      </c>
      <c r="BL244" s="8">
        <f t="shared" si="501"/>
        <v>2.2629042719341644E-2</v>
      </c>
      <c r="BM244" s="8">
        <f t="shared" si="502"/>
        <v>0.72061537995645419</v>
      </c>
      <c r="BN244" s="8">
        <f t="shared" si="503"/>
        <v>0.18770549441829482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1.1680672268907599</v>
      </c>
      <c r="F245">
        <f>VLOOKUP(B245,home!$B$2:$E$405,3,FALSE)</f>
        <v>1</v>
      </c>
      <c r="G245">
        <f>VLOOKUP(C245,away!$B$2:$E$405,4,FALSE)</f>
        <v>0.86</v>
      </c>
      <c r="H245">
        <f>VLOOKUP(A245,away!$A$2:$E$405,3,FALSE)</f>
        <v>1.04201680672269</v>
      </c>
      <c r="I245">
        <f>VLOOKUP(C245,away!$B$2:$E$405,3,FALSE)</f>
        <v>0.86</v>
      </c>
      <c r="J245">
        <f>VLOOKUP(B245,home!$B$2:$E$405,4,FALSE)</f>
        <v>0.32</v>
      </c>
      <c r="K245" s="3">
        <f t="shared" si="448"/>
        <v>1.0045378151260536</v>
      </c>
      <c r="L245" s="3">
        <f t="shared" si="449"/>
        <v>0.28676302521008429</v>
      </c>
      <c r="M245" s="5">
        <f t="shared" si="450"/>
        <v>0.2749129325554161</v>
      </c>
      <c r="N245" s="5">
        <f t="shared" si="451"/>
        <v>0.27616043661911382</v>
      </c>
      <c r="O245" s="5">
        <f t="shared" si="452"/>
        <v>7.8834864208966987E-2</v>
      </c>
      <c r="P245" s="5">
        <f t="shared" si="453"/>
        <v>7.9192602248234809E-2</v>
      </c>
      <c r="Q245" s="5">
        <f t="shared" si="454"/>
        <v>0.13870680081281075</v>
      </c>
      <c r="R245" s="5">
        <f t="shared" si="455"/>
        <v>1.1303462076294785E-2</v>
      </c>
      <c r="S245" s="5">
        <f t="shared" si="456"/>
        <v>5.7031404384576753E-3</v>
      </c>
      <c r="T245" s="5">
        <f t="shared" si="457"/>
        <v>3.9775981818294191E-2</v>
      </c>
      <c r="U245" s="5">
        <f t="shared" si="458"/>
        <v>1.1354755097481368E-2</v>
      </c>
      <c r="V245" s="5">
        <f t="shared" si="459"/>
        <v>1.8254124157717982E-4</v>
      </c>
      <c r="W245" s="5">
        <f t="shared" si="460"/>
        <v>4.6445408877208556E-2</v>
      </c>
      <c r="X245" s="5">
        <f t="shared" si="461"/>
        <v>1.3318825956747628E-2</v>
      </c>
      <c r="Y245" s="5">
        <f t="shared" si="462"/>
        <v>1.9096734118017723E-3</v>
      </c>
      <c r="Z245" s="5">
        <f t="shared" si="463"/>
        <v>1.0804716601152513E-3</v>
      </c>
      <c r="AA245" s="5">
        <f t="shared" si="464"/>
        <v>1.0853746407577943E-3</v>
      </c>
      <c r="AB245" s="5">
        <f t="shared" si="465"/>
        <v>5.4514993511002997E-4</v>
      </c>
      <c r="AC245" s="5">
        <f t="shared" si="466"/>
        <v>3.2864759679881922E-6</v>
      </c>
      <c r="AD245" s="5">
        <f t="shared" si="467"/>
        <v>1.1664042389036821E-2</v>
      </c>
      <c r="AE245" s="5">
        <f t="shared" si="468"/>
        <v>3.3448160816588572E-3</v>
      </c>
      <c r="AF245" s="5">
        <f t="shared" si="469"/>
        <v>4.795847891739171E-4</v>
      </c>
      <c r="AG245" s="5">
        <f t="shared" si="470"/>
        <v>4.5842394996084322E-5</v>
      </c>
      <c r="AH245" s="5">
        <f t="shared" si="471"/>
        <v>7.7459830477102836E-5</v>
      </c>
      <c r="AI245" s="5">
        <f t="shared" si="472"/>
        <v>7.7811328867503384E-5</v>
      </c>
      <c r="AJ245" s="5">
        <f t="shared" si="473"/>
        <v>3.9082211146308326E-5</v>
      </c>
      <c r="AK245" s="5">
        <f t="shared" si="474"/>
        <v>1.3086519665069224E-5</v>
      </c>
      <c r="AL245" s="5">
        <f t="shared" si="475"/>
        <v>3.7868656335955855E-8</v>
      </c>
      <c r="AM245" s="5">
        <f t="shared" si="476"/>
        <v>2.343394331404145E-3</v>
      </c>
      <c r="AN245" s="5">
        <f t="shared" si="477"/>
        <v>6.7199884773361544E-4</v>
      </c>
      <c r="AO245" s="5">
        <f t="shared" si="478"/>
        <v>9.6352211256891173E-5</v>
      </c>
      <c r="AP245" s="5">
        <f t="shared" si="479"/>
        <v>9.2100838619024178E-6</v>
      </c>
      <c r="AQ245" s="5">
        <f t="shared" si="480"/>
        <v>6.6027787766942831E-7</v>
      </c>
      <c r="AR245" s="5">
        <f t="shared" si="481"/>
        <v>4.442523063974861E-6</v>
      </c>
      <c r="AS245" s="5">
        <f t="shared" si="482"/>
        <v>4.4626824123324077E-6</v>
      </c>
      <c r="AT245" s="5">
        <f t="shared" si="483"/>
        <v>2.2414666200429311E-6</v>
      </c>
      <c r="AU245" s="5">
        <f t="shared" si="484"/>
        <v>7.5054599372530217E-7</v>
      </c>
      <c r="AV245" s="5">
        <f t="shared" si="485"/>
        <v>1.8848795817210687E-7</v>
      </c>
      <c r="AW245" s="5">
        <f t="shared" si="486"/>
        <v>3.0301689126448702E-10</v>
      </c>
      <c r="AX245" s="5">
        <f t="shared" si="487"/>
        <v>3.923380369412497E-4</v>
      </c>
      <c r="AY245" s="5">
        <f t="shared" si="488"/>
        <v>1.1250804237825856E-4</v>
      </c>
      <c r="AZ245" s="5">
        <f t="shared" si="489"/>
        <v>1.6131573296426894E-5</v>
      </c>
      <c r="BA245" s="5">
        <f t="shared" si="490"/>
        <v>1.5419795866271964E-6</v>
      </c>
      <c r="BB245" s="5">
        <f t="shared" si="491"/>
        <v>1.1054568276835249E-7</v>
      </c>
      <c r="BC245" s="5">
        <f t="shared" si="492"/>
        <v>6.3400828829134115E-9</v>
      </c>
      <c r="BD245" s="5">
        <f t="shared" si="493"/>
        <v>2.1232522556516726E-7</v>
      </c>
      <c r="BE245" s="5">
        <f t="shared" si="494"/>
        <v>2.132887181853796E-7</v>
      </c>
      <c r="BF245" s="5">
        <f t="shared" si="495"/>
        <v>1.0712829147848887E-7</v>
      </c>
      <c r="BG245" s="5">
        <f t="shared" si="496"/>
        <v>3.5871473286662756E-8</v>
      </c>
      <c r="BH245" s="5">
        <f t="shared" si="497"/>
        <v>9.0085628501841968E-9</v>
      </c>
      <c r="BI245" s="5">
        <f t="shared" si="498"/>
        <v>1.809888408589954E-9</v>
      </c>
      <c r="BJ245" s="8">
        <f t="shared" si="499"/>
        <v>0.53549566542094473</v>
      </c>
      <c r="BK245" s="8">
        <f t="shared" si="500"/>
        <v>0.36010704887068834</v>
      </c>
      <c r="BL245" s="8">
        <f t="shared" si="501"/>
        <v>0.10334371098697498</v>
      </c>
      <c r="BM245" s="8">
        <f t="shared" si="502"/>
        <v>0.14080329067852482</v>
      </c>
      <c r="BN245" s="8">
        <f t="shared" si="503"/>
        <v>0.85911109852083722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1.1680672268907599</v>
      </c>
      <c r="F246">
        <f>VLOOKUP(B246,home!$B$2:$E$405,3,FALSE)</f>
        <v>0.86</v>
      </c>
      <c r="G246">
        <f>VLOOKUP(C246,away!$B$2:$E$405,4,FALSE)</f>
        <v>1.1399999999999999</v>
      </c>
      <c r="H246">
        <f>VLOOKUP(A246,away!$A$2:$E$405,3,FALSE)</f>
        <v>1.04201680672269</v>
      </c>
      <c r="I246">
        <f>VLOOKUP(C246,away!$B$2:$E$405,3,FALSE)</f>
        <v>1</v>
      </c>
      <c r="J246">
        <f>VLOOKUP(B246,home!$B$2:$E$405,4,FALSE)</f>
        <v>1.34</v>
      </c>
      <c r="K246" s="3">
        <f t="shared" si="448"/>
        <v>1.145173109243701</v>
      </c>
      <c r="L246" s="3">
        <f t="shared" si="449"/>
        <v>1.3963025210084048</v>
      </c>
      <c r="M246" s="5">
        <f t="shared" si="450"/>
        <v>7.8750107968236754E-2</v>
      </c>
      <c r="N246" s="5">
        <f t="shared" si="451"/>
        <v>9.0182505995262841E-2</v>
      </c>
      <c r="O246" s="5">
        <f t="shared" si="452"/>
        <v>0.10995897428573306</v>
      </c>
      <c r="P246" s="5">
        <f t="shared" si="453"/>
        <v>0.1259220604720411</v>
      </c>
      <c r="Q246" s="5">
        <f t="shared" si="454"/>
        <v>5.1637290394991944E-2</v>
      </c>
      <c r="R246" s="5">
        <f t="shared" si="455"/>
        <v>7.6767996501333716E-2</v>
      </c>
      <c r="S246" s="5">
        <f t="shared" si="456"/>
        <v>5.0337598647864461E-2</v>
      </c>
      <c r="T246" s="5">
        <f t="shared" si="457"/>
        <v>7.2101278756570339E-2</v>
      </c>
      <c r="U246" s="5">
        <f t="shared" si="458"/>
        <v>8.7912645243841903E-2</v>
      </c>
      <c r="V246" s="5">
        <f t="shared" si="459"/>
        <v>8.9433586604102059E-3</v>
      </c>
      <c r="W246" s="5">
        <f t="shared" si="460"/>
        <v>1.9711212131517598E-2</v>
      </c>
      <c r="X246" s="5">
        <f t="shared" si="461"/>
        <v>2.7522815191369475E-2</v>
      </c>
      <c r="Y246" s="5">
        <f t="shared" si="462"/>
        <v>1.9215088118478812E-2</v>
      </c>
      <c r="Z246" s="5">
        <f t="shared" si="463"/>
        <v>3.5730449015858895E-2</v>
      </c>
      <c r="AA246" s="5">
        <f t="shared" si="464"/>
        <v>4.0917549394164671E-2</v>
      </c>
      <c r="AB246" s="5">
        <f t="shared" si="465"/>
        <v>2.3428838631174141E-2</v>
      </c>
      <c r="AC246" s="5">
        <f t="shared" si="466"/>
        <v>8.937814333803498E-4</v>
      </c>
      <c r="AD246" s="5">
        <f t="shared" si="467"/>
        <v>5.6431875209030456E-3</v>
      </c>
      <c r="AE246" s="5">
        <f t="shared" si="468"/>
        <v>7.879596961960094E-3</v>
      </c>
      <c r="AF246" s="5">
        <f t="shared" si="469"/>
        <v>5.5011505512575238E-3</v>
      </c>
      <c r="AG246" s="5">
        <f t="shared" si="470"/>
        <v>2.5604234610558858E-3</v>
      </c>
      <c r="AH246" s="5">
        <f t="shared" si="471"/>
        <v>1.2472629009401515E-2</v>
      </c>
      <c r="AI246" s="5">
        <f t="shared" si="472"/>
        <v>1.4283319343139516E-2</v>
      </c>
      <c r="AJ246" s="5">
        <f t="shared" si="473"/>
        <v>8.1784366112518918E-3</v>
      </c>
      <c r="AK246" s="5">
        <f t="shared" si="474"/>
        <v>3.1219085609532804E-3</v>
      </c>
      <c r="AL246" s="5">
        <f t="shared" si="475"/>
        <v>5.7166550043742183E-5</v>
      </c>
      <c r="AM246" s="5">
        <f t="shared" si="476"/>
        <v>1.2924853198715567E-3</v>
      </c>
      <c r="AN246" s="5">
        <f t="shared" si="477"/>
        <v>1.8047005105030095E-3</v>
      </c>
      <c r="AO246" s="5">
        <f t="shared" si="478"/>
        <v>1.2599539362402536E-3</v>
      </c>
      <c r="AP246" s="5">
        <f t="shared" si="479"/>
        <v>5.8642561917557649E-4</v>
      </c>
      <c r="AQ246" s="5">
        <f t="shared" si="480"/>
        <v>2.0470689260969306E-4</v>
      </c>
      <c r="AR246" s="5">
        <f t="shared" si="481"/>
        <v>3.4831126658859761E-3</v>
      </c>
      <c r="AS246" s="5">
        <f t="shared" si="482"/>
        <v>3.9887669614387597E-3</v>
      </c>
      <c r="AT246" s="5">
        <f t="shared" si="483"/>
        <v>2.2839143316396877E-3</v>
      </c>
      <c r="AU246" s="5">
        <f t="shared" si="484"/>
        <v>8.7182575880335642E-4</v>
      </c>
      <c r="AV246" s="5">
        <f t="shared" si="485"/>
        <v>2.4959785373189735E-4</v>
      </c>
      <c r="AW246" s="5">
        <f t="shared" si="486"/>
        <v>2.5391604593416884E-6</v>
      </c>
      <c r="AX246" s="5">
        <f t="shared" si="487"/>
        <v>2.4668657206819184E-4</v>
      </c>
      <c r="AY246" s="5">
        <f t="shared" si="488"/>
        <v>3.4444908247773778E-4</v>
      </c>
      <c r="AZ246" s="5">
        <f t="shared" si="489"/>
        <v>2.4047756111134864E-4</v>
      </c>
      <c r="BA246" s="5">
        <f t="shared" si="490"/>
        <v>1.1192647494190962E-4</v>
      </c>
      <c r="BB246" s="5">
        <f t="shared" si="491"/>
        <v>3.9070804782243122E-5</v>
      </c>
      <c r="BC246" s="5">
        <f t="shared" si="492"/>
        <v>1.0910932643054651E-5</v>
      </c>
      <c r="BD246" s="5">
        <f t="shared" si="493"/>
        <v>8.1057983272215021E-4</v>
      </c>
      <c r="BE246" s="5">
        <f t="shared" si="494"/>
        <v>9.2825422732866381E-4</v>
      </c>
      <c r="BF246" s="5">
        <f t="shared" si="495"/>
        <v>5.315058898392878E-4</v>
      </c>
      <c r="BG246" s="5">
        <f t="shared" si="496"/>
        <v>2.0288875081619898E-4</v>
      </c>
      <c r="BH246" s="5">
        <f t="shared" si="497"/>
        <v>5.8085685400689313E-5</v>
      </c>
      <c r="BI246" s="5">
        <f t="shared" si="498"/>
        <v>1.3303632990571745E-5</v>
      </c>
      <c r="BJ246" s="8">
        <f t="shared" si="499"/>
        <v>0.3080963427897922</v>
      </c>
      <c r="BK246" s="8">
        <f t="shared" si="500"/>
        <v>0.26524852281445432</v>
      </c>
      <c r="BL246" s="8">
        <f t="shared" si="501"/>
        <v>0.39046413317159095</v>
      </c>
      <c r="BM246" s="8">
        <f t="shared" si="502"/>
        <v>0.46597860225207854</v>
      </c>
      <c r="BN246" s="8">
        <f t="shared" si="503"/>
        <v>0.53321893561759948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1.1680672268907599</v>
      </c>
      <c r="F247">
        <f>VLOOKUP(B247,home!$B$2:$E$405,3,FALSE)</f>
        <v>0.71</v>
      </c>
      <c r="G247">
        <f>VLOOKUP(C247,away!$B$2:$E$405,4,FALSE)</f>
        <v>0.56999999999999995</v>
      </c>
      <c r="H247">
        <f>VLOOKUP(A247,away!$A$2:$E$405,3,FALSE)</f>
        <v>1.04201680672269</v>
      </c>
      <c r="I247">
        <f>VLOOKUP(C247,away!$B$2:$E$405,3,FALSE)</f>
        <v>0.86</v>
      </c>
      <c r="J247">
        <f>VLOOKUP(B247,home!$B$2:$E$405,4,FALSE)</f>
        <v>1.92</v>
      </c>
      <c r="K247" s="3">
        <f t="shared" si="448"/>
        <v>0.47271680672269051</v>
      </c>
      <c r="L247" s="3">
        <f t="shared" si="449"/>
        <v>1.7205781512605058</v>
      </c>
      <c r="M247" s="5">
        <f t="shared" si="450"/>
        <v>0.11154859449228517</v>
      </c>
      <c r="N247" s="5">
        <f t="shared" si="451"/>
        <v>5.2730895382797342E-2</v>
      </c>
      <c r="O247" s="5">
        <f t="shared" si="452"/>
        <v>0.19192807448724386</v>
      </c>
      <c r="P247" s="5">
        <f t="shared" si="453"/>
        <v>9.0727626492044591E-2</v>
      </c>
      <c r="Q247" s="5">
        <f t="shared" si="454"/>
        <v>1.2463390240492112E-2</v>
      </c>
      <c r="R247" s="5">
        <f t="shared" si="455"/>
        <v>0.16511362578812536</v>
      </c>
      <c r="S247" s="5">
        <f t="shared" si="456"/>
        <v>1.8448242773353035E-2</v>
      </c>
      <c r="T247" s="5">
        <f t="shared" si="457"/>
        <v>2.1444236938424146E-2</v>
      </c>
      <c r="U247" s="5">
        <f t="shared" si="458"/>
        <v>7.8051985928967893E-2</v>
      </c>
      <c r="V247" s="5">
        <f t="shared" si="459"/>
        <v>1.6672009254935019E-3</v>
      </c>
      <c r="W247" s="5">
        <f t="shared" si="460"/>
        <v>1.9638846784747256E-3</v>
      </c>
      <c r="X247" s="5">
        <f t="shared" si="461"/>
        <v>3.3790170693788757E-3</v>
      </c>
      <c r="Y247" s="5">
        <f t="shared" si="462"/>
        <v>2.9069314711547994E-3</v>
      </c>
      <c r="Z247" s="5">
        <f t="shared" si="463"/>
        <v>9.4696965668817218E-2</v>
      </c>
      <c r="AA247" s="5">
        <f t="shared" si="464"/>
        <v>4.4764847217291522E-2</v>
      </c>
      <c r="AB247" s="5">
        <f t="shared" si="465"/>
        <v>1.0580547814993582E-2</v>
      </c>
      <c r="AC247" s="5">
        <f t="shared" si="466"/>
        <v>8.4750722064133108E-5</v>
      </c>
      <c r="AD247" s="5">
        <f t="shared" si="467"/>
        <v>2.3209032349504746E-4</v>
      </c>
      <c r="AE247" s="5">
        <f t="shared" si="468"/>
        <v>3.9932953972456151E-4</v>
      </c>
      <c r="AF247" s="5">
        <f t="shared" si="469"/>
        <v>3.4353884060149738E-4</v>
      </c>
      <c r="AG247" s="5">
        <f t="shared" si="470"/>
        <v>1.9702847441610061E-4</v>
      </c>
      <c r="AH247" s="5">
        <f t="shared" si="471"/>
        <v>4.0733382530108296E-2</v>
      </c>
      <c r="AI247" s="5">
        <f t="shared" si="472"/>
        <v>1.9255354516646617E-2</v>
      </c>
      <c r="AJ247" s="5">
        <f t="shared" si="473"/>
        <v>4.5511648497112622E-3</v>
      </c>
      <c r="AK247" s="5">
        <f t="shared" si="474"/>
        <v>7.1713737154135385E-4</v>
      </c>
      <c r="AL247" s="5">
        <f t="shared" si="475"/>
        <v>2.7572671413255863E-6</v>
      </c>
      <c r="AM247" s="5">
        <f t="shared" si="476"/>
        <v>2.1942599318763024E-5</v>
      </c>
      <c r="AN247" s="5">
        <f t="shared" si="477"/>
        <v>3.7753956969727314E-5</v>
      </c>
      <c r="AO247" s="5">
        <f t="shared" si="478"/>
        <v>3.2479316742871059E-5</v>
      </c>
      <c r="AP247" s="5">
        <f t="shared" si="479"/>
        <v>1.8627734251884489E-5</v>
      </c>
      <c r="AQ247" s="5">
        <f t="shared" si="480"/>
        <v>8.0126181403198569E-6</v>
      </c>
      <c r="AR247" s="5">
        <f t="shared" si="481"/>
        <v>1.4016993601648141E-2</v>
      </c>
      <c r="AS247" s="5">
        <f t="shared" si="482"/>
        <v>6.6260684552234932E-3</v>
      </c>
      <c r="AT247" s="5">
        <f t="shared" si="483"/>
        <v>1.5661269606396001E-3</v>
      </c>
      <c r="AU247" s="5">
        <f t="shared" si="484"/>
        <v>2.4677817858528817E-4</v>
      </c>
      <c r="AV247" s="5">
        <f t="shared" si="485"/>
        <v>2.9164048137419815E-5</v>
      </c>
      <c r="AW247" s="5">
        <f t="shared" si="486"/>
        <v>6.2294799379086434E-8</v>
      </c>
      <c r="AX247" s="5">
        <f t="shared" si="487"/>
        <v>1.7287725801935215E-6</v>
      </c>
      <c r="AY247" s="5">
        <f t="shared" si="488"/>
        <v>2.9744883299792238E-6</v>
      </c>
      <c r="AZ247" s="5">
        <f t="shared" si="489"/>
        <v>2.5589198158708013E-6</v>
      </c>
      <c r="BA247" s="5">
        <f t="shared" si="490"/>
        <v>1.4676071753382855E-6</v>
      </c>
      <c r="BB247" s="5">
        <f t="shared" si="491"/>
        <v>6.3128321013005034E-7</v>
      </c>
      <c r="BC247" s="5">
        <f t="shared" si="492"/>
        <v>2.1723441972147186E-7</v>
      </c>
      <c r="BD247" s="5">
        <f t="shared" si="493"/>
        <v>4.0195554895590142E-3</v>
      </c>
      <c r="BE247" s="5">
        <f t="shared" si="494"/>
        <v>1.900111435468998E-3</v>
      </c>
      <c r="BF247" s="5">
        <f t="shared" si="495"/>
        <v>4.4910730509608611E-4</v>
      </c>
      <c r="BG247" s="5">
        <f t="shared" si="496"/>
        <v>7.0766857046951643E-5</v>
      </c>
      <c r="BH247" s="5">
        <f t="shared" si="497"/>
        <v>8.3631706712590259E-6</v>
      </c>
      <c r="BI247" s="5">
        <f t="shared" si="498"/>
        <v>7.9068226675888577E-7</v>
      </c>
      <c r="BJ247" s="8">
        <f t="shared" si="499"/>
        <v>9.6188737489913995E-2</v>
      </c>
      <c r="BK247" s="8">
        <f t="shared" si="500"/>
        <v>0.22248214716071171</v>
      </c>
      <c r="BL247" s="8">
        <f t="shared" si="501"/>
        <v>0.58462994668897272</v>
      </c>
      <c r="BM247" s="8">
        <f t="shared" si="502"/>
        <v>0.37348267793189666</v>
      </c>
      <c r="BN247" s="8">
        <f t="shared" si="503"/>
        <v>0.62451220688298836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1.1680672268907599</v>
      </c>
      <c r="F248">
        <f>VLOOKUP(B248,home!$B$2:$E$405,3,FALSE)</f>
        <v>0.86</v>
      </c>
      <c r="G248">
        <f>VLOOKUP(C248,away!$B$2:$E$405,4,FALSE)</f>
        <v>1.03</v>
      </c>
      <c r="H248">
        <f>VLOOKUP(A248,away!$A$2:$E$405,3,FALSE)</f>
        <v>1.04201680672269</v>
      </c>
      <c r="I248">
        <f>VLOOKUP(C248,away!$B$2:$E$405,3,FALSE)</f>
        <v>0.68</v>
      </c>
      <c r="J248">
        <f>VLOOKUP(B248,home!$B$2:$E$405,4,FALSE)</f>
        <v>0.96</v>
      </c>
      <c r="K248" s="3">
        <f t="shared" si="448"/>
        <v>1.0346739495798352</v>
      </c>
      <c r="L248" s="3">
        <f t="shared" si="449"/>
        <v>0.68022857142857207</v>
      </c>
      <c r="M248" s="5">
        <f t="shared" si="450"/>
        <v>0.17998126425017982</v>
      </c>
      <c r="N248" s="5">
        <f t="shared" si="451"/>
        <v>0.18622192553210554</v>
      </c>
      <c r="O248" s="5">
        <f t="shared" si="452"/>
        <v>0.12242839826480817</v>
      </c>
      <c r="P248" s="5">
        <f t="shared" si="453"/>
        <v>0.12667347437338208</v>
      </c>
      <c r="Q248" s="5">
        <f t="shared" si="454"/>
        <v>9.6339487594332793E-2</v>
      </c>
      <c r="R248" s="5">
        <f t="shared" si="455"/>
        <v>4.1639647226979354E-2</v>
      </c>
      <c r="S248" s="5">
        <f t="shared" si="456"/>
        <v>2.2288665957362078E-2</v>
      </c>
      <c r="T248" s="5">
        <f t="shared" si="457"/>
        <v>6.5532872018453647E-2</v>
      </c>
      <c r="U248" s="5">
        <f t="shared" si="458"/>
        <v>4.3083458255449757E-2</v>
      </c>
      <c r="V248" s="5">
        <f t="shared" si="459"/>
        <v>1.7430102872894257E-3</v>
      </c>
      <c r="W248" s="5">
        <f t="shared" si="460"/>
        <v>3.322665270990862E-2</v>
      </c>
      <c r="X248" s="5">
        <f t="shared" si="461"/>
        <v>2.2601718506214438E-2</v>
      </c>
      <c r="Y248" s="5">
        <f t="shared" si="462"/>
        <v>7.6871673456564817E-3</v>
      </c>
      <c r="Z248" s="5">
        <f t="shared" si="463"/>
        <v>9.4414925826659581E-3</v>
      </c>
      <c r="AA248" s="5">
        <f t="shared" si="464"/>
        <v>9.7688664204357029E-3</v>
      </c>
      <c r="AB248" s="5">
        <f t="shared" si="465"/>
        <v>5.0537958010750178E-3</v>
      </c>
      <c r="AC248" s="5">
        <f t="shared" si="466"/>
        <v>7.6672275402993E-5</v>
      </c>
      <c r="AD248" s="5">
        <f t="shared" si="467"/>
        <v>8.5946879976696675E-3</v>
      </c>
      <c r="AE248" s="5">
        <f t="shared" si="468"/>
        <v>5.8463523385291335E-3</v>
      </c>
      <c r="AF248" s="5">
        <f t="shared" si="469"/>
        <v>1.9884279496528816E-3</v>
      </c>
      <c r="AG248" s="5">
        <f t="shared" si="470"/>
        <v>4.5086183452700814E-4</v>
      </c>
      <c r="AH248" s="5">
        <f t="shared" si="471"/>
        <v>1.6055932529150808E-3</v>
      </c>
      <c r="AI248" s="5">
        <f t="shared" si="472"/>
        <v>1.6612655124123817E-3</v>
      </c>
      <c r="AJ248" s="5">
        <f t="shared" si="473"/>
        <v>8.594340745142438E-4</v>
      </c>
      <c r="AK248" s="5">
        <f t="shared" si="474"/>
        <v>2.9641134942704774E-4</v>
      </c>
      <c r="AL248" s="5">
        <f t="shared" si="475"/>
        <v>2.1585232338204845E-6</v>
      </c>
      <c r="AM248" s="5">
        <f t="shared" si="476"/>
        <v>1.7785399551910569E-3</v>
      </c>
      <c r="AN248" s="5">
        <f t="shared" si="477"/>
        <v>1.2098136929482492E-3</v>
      </c>
      <c r="AO248" s="5">
        <f t="shared" si="478"/>
        <v>4.114749200244563E-4</v>
      </c>
      <c r="AP248" s="5">
        <f t="shared" si="479"/>
        <v>9.3298999008973961E-5</v>
      </c>
      <c r="AQ248" s="5">
        <f t="shared" si="480"/>
        <v>1.5866161202897527E-5</v>
      </c>
      <c r="AR248" s="5">
        <f t="shared" si="481"/>
        <v>2.1843408094515595E-4</v>
      </c>
      <c r="AS248" s="5">
        <f t="shared" si="482"/>
        <v>2.2600805325436591E-4</v>
      </c>
      <c r="AT248" s="5">
        <f t="shared" si="483"/>
        <v>1.1692232254877224E-4</v>
      </c>
      <c r="AU248" s="5">
        <f t="shared" si="484"/>
        <v>4.0325493755195209E-5</v>
      </c>
      <c r="AV248" s="5">
        <f t="shared" si="485"/>
        <v>1.0430934473111198E-5</v>
      </c>
      <c r="AW248" s="5">
        <f t="shared" si="486"/>
        <v>4.2200015571811497E-8</v>
      </c>
      <c r="AX248" s="5">
        <f t="shared" si="487"/>
        <v>3.0670149332051214E-4</v>
      </c>
      <c r="AY248" s="5">
        <f t="shared" si="488"/>
        <v>2.0862711865642176E-4</v>
      </c>
      <c r="AZ248" s="5">
        <f t="shared" si="489"/>
        <v>7.0957063442458472E-5</v>
      </c>
      <c r="BA248" s="5">
        <f t="shared" si="490"/>
        <v>1.6089007299410027E-5</v>
      </c>
      <c r="BB248" s="5">
        <f t="shared" si="491"/>
        <v>2.7360506127453877E-6</v>
      </c>
      <c r="BC248" s="5">
        <f t="shared" si="492"/>
        <v>3.7222795993281298E-7</v>
      </c>
      <c r="BD248" s="5">
        <f t="shared" si="493"/>
        <v>2.4764183805439404E-5</v>
      </c>
      <c r="BE248" s="5">
        <f t="shared" si="494"/>
        <v>2.5622855866094978E-5</v>
      </c>
      <c r="BF248" s="5">
        <f t="shared" si="495"/>
        <v>1.325565073924367E-5</v>
      </c>
      <c r="BG248" s="5">
        <f t="shared" si="496"/>
        <v>4.5717588348747042E-6</v>
      </c>
      <c r="BH248" s="5">
        <f t="shared" si="497"/>
        <v>1.1825699425515785E-6</v>
      </c>
      <c r="BI248" s="5">
        <f t="shared" si="498"/>
        <v>2.4471486262284819E-7</v>
      </c>
      <c r="BJ248" s="8">
        <f t="shared" si="499"/>
        <v>0.43260463051671744</v>
      </c>
      <c r="BK248" s="8">
        <f t="shared" si="500"/>
        <v>0.33097387278550661</v>
      </c>
      <c r="BL248" s="8">
        <f t="shared" si="501"/>
        <v>0.22707863277704418</v>
      </c>
      <c r="BM248" s="8">
        <f t="shared" si="502"/>
        <v>0.24660584650150547</v>
      </c>
      <c r="BN248" s="8">
        <f t="shared" si="503"/>
        <v>0.75328419724178775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1.1680672268907599</v>
      </c>
      <c r="F249">
        <f>VLOOKUP(B249,home!$B$2:$E$405,3,FALSE)</f>
        <v>1.2</v>
      </c>
      <c r="G249">
        <f>VLOOKUP(C249,away!$B$2:$E$405,4,FALSE)</f>
        <v>1.43</v>
      </c>
      <c r="H249">
        <f>VLOOKUP(A249,away!$A$2:$E$405,3,FALSE)</f>
        <v>1.04201680672269</v>
      </c>
      <c r="I249">
        <f>VLOOKUP(C249,away!$B$2:$E$405,3,FALSE)</f>
        <v>0.28999999999999998</v>
      </c>
      <c r="J249">
        <f>VLOOKUP(B249,home!$B$2:$E$405,4,FALSE)</f>
        <v>0.38</v>
      </c>
      <c r="K249" s="3">
        <f t="shared" si="448"/>
        <v>2.004403361344544</v>
      </c>
      <c r="L249" s="3">
        <f t="shared" si="449"/>
        <v>0.11483025210084044</v>
      </c>
      <c r="M249" s="5">
        <f t="shared" si="450"/>
        <v>0.12012365439687288</v>
      </c>
      <c r="N249" s="5">
        <f t="shared" si="451"/>
        <v>0.24077625665008232</v>
      </c>
      <c r="O249" s="5">
        <f t="shared" si="452"/>
        <v>1.3793829517667144E-2</v>
      </c>
      <c r="P249" s="5">
        <f t="shared" si="453"/>
        <v>2.7648398251025615E-2</v>
      </c>
      <c r="Q249" s="5">
        <f t="shared" si="454"/>
        <v>0.24130636908069081</v>
      </c>
      <c r="R249" s="5">
        <f t="shared" si="455"/>
        <v>7.91974460474866E-4</v>
      </c>
      <c r="S249" s="5">
        <f t="shared" si="456"/>
        <v>1.5909312984304616E-3</v>
      </c>
      <c r="T249" s="5">
        <f t="shared" si="457"/>
        <v>2.770927119507418E-2</v>
      </c>
      <c r="U249" s="5">
        <f t="shared" si="458"/>
        <v>1.5874362706748532E-3</v>
      </c>
      <c r="V249" s="5">
        <f t="shared" si="459"/>
        <v>4.0686502356332412E-5</v>
      </c>
      <c r="W249" s="5">
        <f t="shared" si="460"/>
        <v>0.1612250990997279</v>
      </c>
      <c r="X249" s="5">
        <f t="shared" si="461"/>
        <v>1.8513518774604738E-2</v>
      </c>
      <c r="Y249" s="5">
        <f t="shared" si="462"/>
        <v>1.0629560140807521E-3</v>
      </c>
      <c r="Z249" s="5">
        <f t="shared" si="463"/>
        <v>3.0314208984585315E-5</v>
      </c>
      <c r="AA249" s="5">
        <f t="shared" si="464"/>
        <v>6.0761902385203781E-5</v>
      </c>
      <c r="AB249" s="5">
        <f t="shared" si="465"/>
        <v>6.0895680691295768E-5</v>
      </c>
      <c r="AC249" s="5">
        <f t="shared" si="466"/>
        <v>5.8529095821991173E-7</v>
      </c>
      <c r="AD249" s="5">
        <f t="shared" si="467"/>
        <v>8.0790032642150525E-2</v>
      </c>
      <c r="AE249" s="5">
        <f t="shared" si="468"/>
        <v>9.2771398155332731E-3</v>
      </c>
      <c r="AF249" s="5">
        <f t="shared" si="469"/>
        <v>5.3264815189621494E-4</v>
      </c>
      <c r="AG249" s="5">
        <f t="shared" si="470"/>
        <v>2.0388040521096368E-5</v>
      </c>
      <c r="AH249" s="5">
        <f t="shared" si="471"/>
        <v>8.7024706498437361E-7</v>
      </c>
      <c r="AI249" s="5">
        <f t="shared" si="472"/>
        <v>1.7443261422549024E-6</v>
      </c>
      <c r="AJ249" s="5">
        <f t="shared" si="473"/>
        <v>1.7481665914084438E-6</v>
      </c>
      <c r="AK249" s="5">
        <f t="shared" si="474"/>
        <v>1.1680103306697727E-6</v>
      </c>
      <c r="AL249" s="5">
        <f t="shared" si="475"/>
        <v>5.3885665023556874E-9</v>
      </c>
      <c r="AM249" s="5">
        <f t="shared" si="476"/>
        <v>3.238716259821238E-2</v>
      </c>
      <c r="AN249" s="5">
        <f t="shared" si="477"/>
        <v>3.7190260459836382E-3</v>
      </c>
      <c r="AO249" s="5">
        <f t="shared" si="478"/>
        <v>2.1352834921494645E-4</v>
      </c>
      <c r="AP249" s="5">
        <f t="shared" si="479"/>
        <v>8.1731713903428642E-6</v>
      </c>
      <c r="AQ249" s="5">
        <f t="shared" si="480"/>
        <v>2.3463183280411194E-7</v>
      </c>
      <c r="AR249" s="5">
        <f t="shared" si="481"/>
        <v>1.9986137972434433E-8</v>
      </c>
      <c r="AS249" s="5">
        <f t="shared" si="482"/>
        <v>4.0060282132243409E-8</v>
      </c>
      <c r="AT249" s="5">
        <f t="shared" si="483"/>
        <v>4.0148482081139739E-8</v>
      </c>
      <c r="AU249" s="5">
        <f t="shared" si="484"/>
        <v>2.682458414543922E-8</v>
      </c>
      <c r="AV249" s="5">
        <f t="shared" si="485"/>
        <v>1.3441821656946994E-8</v>
      </c>
      <c r="AW249" s="5">
        <f t="shared" si="486"/>
        <v>3.4451821381545832E-11</v>
      </c>
      <c r="AX249" s="5">
        <f t="shared" si="487"/>
        <v>1.0819489596044859E-2</v>
      </c>
      <c r="AY249" s="5">
        <f t="shared" si="488"/>
        <v>1.2424047179162515E-3</v>
      </c>
      <c r="AZ249" s="5">
        <f t="shared" si="489"/>
        <v>7.1332823484798337E-5</v>
      </c>
      <c r="BA249" s="5">
        <f t="shared" si="490"/>
        <v>2.7303887012747145E-6</v>
      </c>
      <c r="BB249" s="5">
        <f t="shared" si="491"/>
        <v>7.8382805725165462E-8</v>
      </c>
      <c r="BC249" s="5">
        <f t="shared" si="492"/>
        <v>1.8001434683583911E-9</v>
      </c>
      <c r="BD249" s="5">
        <f t="shared" si="493"/>
        <v>3.8250221031613705E-10</v>
      </c>
      <c r="BE249" s="5">
        <f t="shared" si="494"/>
        <v>7.6668871607938284E-10</v>
      </c>
      <c r="BF249" s="5">
        <f t="shared" si="495"/>
        <v>7.6837671980722386E-10</v>
      </c>
      <c r="BG249" s="5">
        <f t="shared" si="496"/>
        <v>5.1337895998683135E-10</v>
      </c>
      <c r="BH249" s="5">
        <f t="shared" si="497"/>
        <v>2.5725462826029293E-10</v>
      </c>
      <c r="BI249" s="5">
        <f t="shared" si="498"/>
        <v>1.0312840832127443E-10</v>
      </c>
      <c r="BJ249" s="8">
        <f t="shared" si="499"/>
        <v>0.82967784197009231</v>
      </c>
      <c r="BK249" s="8">
        <f t="shared" si="500"/>
        <v>0.15064666584612629</v>
      </c>
      <c r="BL249" s="8">
        <f t="shared" si="501"/>
        <v>1.6300571834660309E-2</v>
      </c>
      <c r="BM249" s="8">
        <f t="shared" si="502"/>
        <v>0.35097250681958542</v>
      </c>
      <c r="BN249" s="8">
        <f t="shared" si="503"/>
        <v>0.64444048235681362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1.1680672268907599</v>
      </c>
      <c r="F250">
        <f>VLOOKUP(B250,home!$B$2:$E$405,3,FALSE)</f>
        <v>0.71</v>
      </c>
      <c r="G250">
        <f>VLOOKUP(C250,away!$B$2:$E$405,4,FALSE)</f>
        <v>1.37</v>
      </c>
      <c r="H250">
        <f>VLOOKUP(A250,away!$A$2:$E$405,3,FALSE)</f>
        <v>1.04201680672269</v>
      </c>
      <c r="I250">
        <f>VLOOKUP(C250,away!$B$2:$E$405,3,FALSE)</f>
        <v>0.51</v>
      </c>
      <c r="J250">
        <f>VLOOKUP(B250,home!$B$2:$E$405,4,FALSE)</f>
        <v>1.44</v>
      </c>
      <c r="K250" s="3">
        <f t="shared" si="448"/>
        <v>1.1361789915966423</v>
      </c>
      <c r="L250" s="3">
        <f t="shared" si="449"/>
        <v>0.76525714285714352</v>
      </c>
      <c r="M250" s="5">
        <f t="shared" si="450"/>
        <v>0.14935397274285878</v>
      </c>
      <c r="N250" s="5">
        <f t="shared" si="451"/>
        <v>0.16969284614193367</v>
      </c>
      <c r="O250" s="5">
        <f t="shared" si="452"/>
        <v>0.11429419445556381</v>
      </c>
      <c r="P250" s="5">
        <f t="shared" si="453"/>
        <v>0.12985866260187304</v>
      </c>
      <c r="Q250" s="5">
        <f t="shared" si="454"/>
        <v>9.6400723405353217E-2</v>
      </c>
      <c r="R250" s="5">
        <f t="shared" si="455"/>
        <v>4.3732224347111756E-2</v>
      </c>
      <c r="S250" s="5">
        <f t="shared" si="456"/>
        <v>2.8227023264021944E-2</v>
      </c>
      <c r="T250" s="5">
        <f t="shared" si="457"/>
        <v>7.3771342162542372E-2</v>
      </c>
      <c r="U250" s="5">
        <f t="shared" si="458"/>
        <v>4.9687634558979558E-2</v>
      </c>
      <c r="V250" s="5">
        <f t="shared" si="459"/>
        <v>2.7269471332515699E-3</v>
      </c>
      <c r="W250" s="5">
        <f t="shared" si="460"/>
        <v>3.6509492235960353E-2</v>
      </c>
      <c r="X250" s="5">
        <f t="shared" si="461"/>
        <v>2.7939149715656083E-2</v>
      </c>
      <c r="Y250" s="5">
        <f t="shared" si="462"/>
        <v>1.0690316942630472E-2</v>
      </c>
      <c r="Z250" s="5">
        <f t="shared" si="463"/>
        <v>1.115546568488612E-2</v>
      </c>
      <c r="AA250" s="5">
        <f t="shared" si="464"/>
        <v>1.2674605752644856E-2</v>
      </c>
      <c r="AB250" s="5">
        <f t="shared" si="465"/>
        <v>7.2003103914625192E-3</v>
      </c>
      <c r="AC250" s="5">
        <f t="shared" si="466"/>
        <v>1.4818726496136682E-4</v>
      </c>
      <c r="AD250" s="5">
        <f t="shared" si="467"/>
        <v>1.0370329518089715E-2</v>
      </c>
      <c r="AE250" s="5">
        <f t="shared" si="468"/>
        <v>7.9359687375004338E-3</v>
      </c>
      <c r="AF250" s="5">
        <f t="shared" si="469"/>
        <v>3.0365283809315963E-3</v>
      </c>
      <c r="AG250" s="5">
        <f t="shared" si="470"/>
        <v>7.7457501099878056E-4</v>
      </c>
      <c r="AH250" s="5">
        <f t="shared" si="471"/>
        <v>2.1341999493142147E-3</v>
      </c>
      <c r="AI250" s="5">
        <f t="shared" si="472"/>
        <v>2.4248331462774293E-3</v>
      </c>
      <c r="AJ250" s="5">
        <f t="shared" si="473"/>
        <v>1.3775222394638018E-3</v>
      </c>
      <c r="AK250" s="5">
        <f t="shared" si="474"/>
        <v>5.2170394297864362E-4</v>
      </c>
      <c r="AL250" s="5">
        <f t="shared" si="475"/>
        <v>5.1537698500042345E-6</v>
      </c>
      <c r="AM250" s="5">
        <f t="shared" si="476"/>
        <v>2.3565101068776123E-3</v>
      </c>
      <c r="AN250" s="5">
        <f t="shared" si="477"/>
        <v>1.8033361915031436E-3</v>
      </c>
      <c r="AO250" s="5">
        <f t="shared" si="478"/>
        <v>6.9000795076028893E-4</v>
      </c>
      <c r="AP250" s="5">
        <f t="shared" si="479"/>
        <v>1.7601117098251046E-4</v>
      </c>
      <c r="AQ250" s="5">
        <f t="shared" si="480"/>
        <v>3.3673451454254027E-5</v>
      </c>
      <c r="AR250" s="5">
        <f t="shared" si="481"/>
        <v>3.2664235109961139E-4</v>
      </c>
      <c r="AS250" s="5">
        <f t="shared" si="482"/>
        <v>3.7112417708511287E-4</v>
      </c>
      <c r="AT250" s="5">
        <f t="shared" si="483"/>
        <v>2.1083174663884865E-4</v>
      </c>
      <c r="AU250" s="5">
        <f t="shared" si="484"/>
        <v>7.9847533764228613E-5</v>
      </c>
      <c r="AV250" s="5">
        <f t="shared" si="485"/>
        <v>2.2680272598430021E-5</v>
      </c>
      <c r="AW250" s="5">
        <f t="shared" si="486"/>
        <v>1.2447343266107569E-7</v>
      </c>
      <c r="AX250" s="5">
        <f t="shared" si="487"/>
        <v>4.4623621281991688E-4</v>
      </c>
      <c r="AY250" s="5">
        <f t="shared" si="488"/>
        <v>3.4148544926196182E-4</v>
      </c>
      <c r="AZ250" s="5">
        <f t="shared" si="489"/>
        <v>1.3066208961474843E-4</v>
      </c>
      <c r="BA250" s="5">
        <f t="shared" si="490"/>
        <v>3.3330032459442152E-5</v>
      </c>
      <c r="BB250" s="5">
        <f t="shared" si="491"/>
        <v>6.3765113528121381E-6</v>
      </c>
      <c r="BC250" s="5">
        <f t="shared" si="492"/>
        <v>9.7593417184983156E-7</v>
      </c>
      <c r="BD250" s="5">
        <f t="shared" si="493"/>
        <v>4.1660898723104737E-5</v>
      </c>
      <c r="BE250" s="5">
        <f t="shared" si="494"/>
        <v>4.7334237900226975E-5</v>
      </c>
      <c r="BF250" s="5">
        <f t="shared" si="495"/>
        <v>2.6890083342737732E-5</v>
      </c>
      <c r="BG250" s="5">
        <f t="shared" si="496"/>
        <v>1.0183982592100476E-5</v>
      </c>
      <c r="BH250" s="5">
        <f t="shared" si="497"/>
        <v>2.8927067679826183E-6</v>
      </c>
      <c r="BI250" s="5">
        <f t="shared" si="498"/>
        <v>6.5732653172625456E-7</v>
      </c>
      <c r="BJ250" s="8">
        <f t="shared" si="499"/>
        <v>0.4431398773528552</v>
      </c>
      <c r="BK250" s="8">
        <f t="shared" si="500"/>
        <v>0.31066143222607862</v>
      </c>
      <c r="BL250" s="8">
        <f t="shared" si="501"/>
        <v>0.23518797410084075</v>
      </c>
      <c r="BM250" s="8">
        <f t="shared" si="502"/>
        <v>0.29647076469413713</v>
      </c>
      <c r="BN250" s="8">
        <f t="shared" si="503"/>
        <v>0.70333262369469429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1.1680672268907599</v>
      </c>
      <c r="F251">
        <f>VLOOKUP(B251,home!$B$2:$E$405,3,FALSE)</f>
        <v>0.56999999999999995</v>
      </c>
      <c r="G251">
        <f>VLOOKUP(C251,away!$B$2:$E$405,4,FALSE)</f>
        <v>0.43</v>
      </c>
      <c r="H251">
        <f>VLOOKUP(A251,away!$A$2:$E$405,3,FALSE)</f>
        <v>1.04201680672269</v>
      </c>
      <c r="I251">
        <f>VLOOKUP(C251,away!$B$2:$E$405,3,FALSE)</f>
        <v>0.86</v>
      </c>
      <c r="J251">
        <f>VLOOKUP(B251,home!$B$2:$E$405,4,FALSE)</f>
        <v>0.96</v>
      </c>
      <c r="K251" s="3">
        <f t="shared" si="448"/>
        <v>0.28629327731092524</v>
      </c>
      <c r="L251" s="3">
        <f t="shared" si="449"/>
        <v>0.86028907563025292</v>
      </c>
      <c r="M251" s="5">
        <f t="shared" si="450"/>
        <v>0.31772077341912086</v>
      </c>
      <c r="N251" s="5">
        <f t="shared" si="451"/>
        <v>9.0961321491922015E-2</v>
      </c>
      <c r="O251" s="5">
        <f t="shared" si="452"/>
        <v>0.27333171047326449</v>
      </c>
      <c r="P251" s="5">
        <f t="shared" si="453"/>
        <v>7.825303118439185E-2</v>
      </c>
      <c r="Q251" s="5">
        <f t="shared" si="454"/>
        <v>1.3020807419227527E-2</v>
      </c>
      <c r="R251" s="5">
        <f t="shared" si="455"/>
        <v>0.11757214227174033</v>
      </c>
      <c r="S251" s="5">
        <f t="shared" si="456"/>
        <v>4.8183321660459615E-3</v>
      </c>
      <c r="T251" s="5">
        <f t="shared" si="457"/>
        <v>1.1201658378646789E-2</v>
      </c>
      <c r="U251" s="5">
        <f t="shared" si="458"/>
        <v>3.3660113931442907E-2</v>
      </c>
      <c r="V251" s="5">
        <f t="shared" si="459"/>
        <v>1.3185900212832108E-4</v>
      </c>
      <c r="W251" s="5">
        <f t="shared" si="460"/>
        <v>1.2425898764283534E-3</v>
      </c>
      <c r="X251" s="5">
        <f t="shared" si="461"/>
        <v>1.0689864961800583E-3</v>
      </c>
      <c r="Y251" s="5">
        <f t="shared" si="462"/>
        <v>4.5981870232998266E-4</v>
      </c>
      <c r="Z251" s="5">
        <f t="shared" si="463"/>
        <v>3.371534319827469E-2</v>
      </c>
      <c r="AA251" s="5">
        <f t="shared" si="464"/>
        <v>9.6524760998966744E-3</v>
      </c>
      <c r="AB251" s="5">
        <f t="shared" si="465"/>
        <v>1.3817195084023985E-3</v>
      </c>
      <c r="AC251" s="5">
        <f t="shared" si="466"/>
        <v>2.02976313416066E-6</v>
      </c>
      <c r="AD251" s="5">
        <f t="shared" si="467"/>
        <v>8.893628201901272E-5</v>
      </c>
      <c r="AE251" s="5">
        <f t="shared" si="468"/>
        <v>7.651091184812794E-5</v>
      </c>
      <c r="AF251" s="5">
        <f t="shared" si="469"/>
        <v>3.2910750814726873E-5</v>
      </c>
      <c r="AG251" s="5">
        <f t="shared" si="470"/>
        <v>9.4375864655663275E-6</v>
      </c>
      <c r="AH251" s="5">
        <f t="shared" si="471"/>
        <v>7.2512353586501165E-3</v>
      </c>
      <c r="AI251" s="5">
        <f t="shared" si="472"/>
        <v>2.0759799353808044E-3</v>
      </c>
      <c r="AJ251" s="5">
        <f t="shared" si="473"/>
        <v>2.9716954966594667E-4</v>
      </c>
      <c r="AK251" s="5">
        <f t="shared" si="474"/>
        <v>2.8359214763625219E-5</v>
      </c>
      <c r="AL251" s="5">
        <f t="shared" si="475"/>
        <v>1.9996818731758045E-8</v>
      </c>
      <c r="AM251" s="5">
        <f t="shared" si="476"/>
        <v>5.0923719302143766E-6</v>
      </c>
      <c r="AN251" s="5">
        <f t="shared" si="477"/>
        <v>4.3809119406095727E-6</v>
      </c>
      <c r="AO251" s="5">
        <f t="shared" si="478"/>
        <v>1.8844253419022735E-6</v>
      </c>
      <c r="AP251" s="5">
        <f t="shared" si="479"/>
        <v>5.4038351182644343E-7</v>
      </c>
      <c r="AQ251" s="5">
        <f t="shared" si="480"/>
        <v>1.1622150796875021E-7</v>
      </c>
      <c r="AR251" s="5">
        <f t="shared" si="481"/>
        <v>1.2476317127741033E-3</v>
      </c>
      <c r="AS251" s="5">
        <f t="shared" si="482"/>
        <v>3.5718857192714099E-4</v>
      </c>
      <c r="AT251" s="5">
        <f t="shared" si="483"/>
        <v>5.1130343437515175E-5</v>
      </c>
      <c r="AU251" s="5">
        <f t="shared" si="484"/>
        <v>4.879424530919794E-6</v>
      </c>
      <c r="AV251" s="5">
        <f t="shared" si="485"/>
        <v>3.4923661008708796E-7</v>
      </c>
      <c r="AW251" s="5">
        <f t="shared" si="486"/>
        <v>1.3680877909846964E-10</v>
      </c>
      <c r="AX251" s="5">
        <f t="shared" si="487"/>
        <v>2.4298530819787252E-7</v>
      </c>
      <c r="AY251" s="5">
        <f t="shared" si="488"/>
        <v>2.0903760618127984E-7</v>
      </c>
      <c r="AZ251" s="5">
        <f t="shared" si="489"/>
        <v>8.9916384496827042E-8</v>
      </c>
      <c r="BA251" s="5">
        <f t="shared" si="490"/>
        <v>2.5784694434263251E-8</v>
      </c>
      <c r="BB251" s="5">
        <f t="shared" si="491"/>
        <v>5.5455727350652143E-9</v>
      </c>
      <c r="BC251" s="5">
        <f t="shared" si="492"/>
        <v>9.541591284179176E-10</v>
      </c>
      <c r="BD251" s="5">
        <f t="shared" si="493"/>
        <v>1.7888732215157034E-4</v>
      </c>
      <c r="BE251" s="5">
        <f t="shared" si="494"/>
        <v>5.1214237728148346E-5</v>
      </c>
      <c r="BF251" s="5">
        <f t="shared" si="495"/>
        <v>7.3311459820862128E-6</v>
      </c>
      <c r="BG251" s="5">
        <f t="shared" si="496"/>
        <v>6.9961926988542806E-7</v>
      </c>
      <c r="BH251" s="5">
        <f t="shared" si="497"/>
        <v>5.0074073411343971E-8</v>
      </c>
      <c r="BI251" s="5">
        <f t="shared" si="498"/>
        <v>2.867174117048308E-9</v>
      </c>
      <c r="BJ251" s="8">
        <f t="shared" si="499"/>
        <v>0.11817556643383986</v>
      </c>
      <c r="BK251" s="8">
        <f t="shared" si="500"/>
        <v>0.40092625456924608</v>
      </c>
      <c r="BL251" s="8">
        <f t="shared" si="501"/>
        <v>0.44715027089886616</v>
      </c>
      <c r="BM251" s="8">
        <f t="shared" si="502"/>
        <v>0.10910743993976246</v>
      </c>
      <c r="BN251" s="8">
        <f t="shared" si="503"/>
        <v>0.89085978625966711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1.1680672268907599</v>
      </c>
      <c r="F252">
        <f>VLOOKUP(B252,home!$B$2:$E$405,3,FALSE)</f>
        <v>0.71</v>
      </c>
      <c r="G252">
        <f>VLOOKUP(C252,away!$B$2:$E$405,4,FALSE)</f>
        <v>1.28</v>
      </c>
      <c r="H252">
        <f>VLOOKUP(A252,away!$A$2:$E$405,3,FALSE)</f>
        <v>1.04201680672269</v>
      </c>
      <c r="I252">
        <f>VLOOKUP(C252,away!$B$2:$E$405,3,FALSE)</f>
        <v>1.1399999999999999</v>
      </c>
      <c r="J252">
        <f>VLOOKUP(B252,home!$B$2:$E$405,4,FALSE)</f>
        <v>0.32</v>
      </c>
      <c r="K252" s="3">
        <f t="shared" si="448"/>
        <v>1.0615394957983226</v>
      </c>
      <c r="L252" s="3">
        <f t="shared" si="449"/>
        <v>0.3801277310924373</v>
      </c>
      <c r="M252" s="5">
        <f t="shared" si="450"/>
        <v>0.23653307545634641</v>
      </c>
      <c r="N252" s="5">
        <f t="shared" si="451"/>
        <v>0.25108920165955656</v>
      </c>
      <c r="O252" s="5">
        <f t="shared" si="452"/>
        <v>8.9912781301537209E-2</v>
      </c>
      <c r="P252" s="5">
        <f t="shared" si="453"/>
        <v>9.5445968528658651E-2</v>
      </c>
      <c r="Q252" s="5">
        <f t="shared" si="454"/>
        <v>0.13327055226504447</v>
      </c>
      <c r="R252" s="5">
        <f t="shared" si="455"/>
        <v>1.7089170776181929E-2</v>
      </c>
      <c r="S252" s="5">
        <f t="shared" si="456"/>
        <v>9.6286036221338005E-3</v>
      </c>
      <c r="T252" s="5">
        <f t="shared" si="457"/>
        <v>5.0659832653947433E-2</v>
      </c>
      <c r="U252" s="5">
        <f t="shared" si="458"/>
        <v>1.8140829729359594E-2</v>
      </c>
      <c r="V252" s="5">
        <f t="shared" si="459"/>
        <v>4.3170443453253564E-4</v>
      </c>
      <c r="W252" s="5">
        <f t="shared" si="460"/>
        <v>4.7157318285399798E-2</v>
      </c>
      <c r="X252" s="5">
        <f t="shared" si="461"/>
        <v>1.7925804404232928E-2</v>
      </c>
      <c r="Y252" s="5">
        <f t="shared" si="462"/>
        <v>3.4070476780939407E-3</v>
      </c>
      <c r="Z252" s="5">
        <f t="shared" si="463"/>
        <v>2.1653559044670753E-3</v>
      </c>
      <c r="AA252" s="5">
        <f t="shared" si="464"/>
        <v>2.2986108150518996E-3</v>
      </c>
      <c r="AB252" s="5">
        <f t="shared" si="465"/>
        <v>1.2200330828233822E-3</v>
      </c>
      <c r="AC252" s="5">
        <f t="shared" si="466"/>
        <v>1.0887602027903093E-5</v>
      </c>
      <c r="AD252" s="5">
        <f t="shared" si="467"/>
        <v>1.2514838968971076E-2</v>
      </c>
      <c r="AE252" s="5">
        <f t="shared" si="468"/>
        <v>4.7572373422621909E-3</v>
      </c>
      <c r="AF252" s="5">
        <f t="shared" si="469"/>
        <v>9.0417891859117161E-4</v>
      </c>
      <c r="AG252" s="5">
        <f t="shared" si="470"/>
        <v>1.1456782694189192E-4</v>
      </c>
      <c r="AH252" s="5">
        <f t="shared" si="471"/>
        <v>2.0577795674317034E-4</v>
      </c>
      <c r="AI252" s="5">
        <f t="shared" si="472"/>
        <v>2.1844142844755406E-4</v>
      </c>
      <c r="AJ252" s="5">
        <f t="shared" si="473"/>
        <v>1.1594210190784094E-4</v>
      </c>
      <c r="AK252" s="5">
        <f t="shared" si="474"/>
        <v>4.1025706800349091E-5</v>
      </c>
      <c r="AL252" s="5">
        <f t="shared" si="475"/>
        <v>1.7573486811565785E-7</v>
      </c>
      <c r="AM252" s="5">
        <f t="shared" si="476"/>
        <v>2.656999169823752E-3</v>
      </c>
      <c r="AN252" s="5">
        <f t="shared" si="477"/>
        <v>1.009999065939592E-3</v>
      </c>
      <c r="AO252" s="5">
        <f t="shared" si="478"/>
        <v>1.9196432667054904E-4</v>
      </c>
      <c r="AP252" s="5">
        <f t="shared" si="479"/>
        <v>2.4323654649321095E-5</v>
      </c>
      <c r="AQ252" s="5">
        <f t="shared" si="480"/>
        <v>2.3115239134306096E-6</v>
      </c>
      <c r="AR252" s="5">
        <f t="shared" si="481"/>
        <v>1.5644381561123813E-5</v>
      </c>
      <c r="AS252" s="5">
        <f t="shared" si="482"/>
        <v>1.6607128914471944E-5</v>
      </c>
      <c r="AT252" s="5">
        <f t="shared" si="483"/>
        <v>8.8145616272631461E-6</v>
      </c>
      <c r="AU252" s="5">
        <f t="shared" si="484"/>
        <v>3.1190017684960553E-6</v>
      </c>
      <c r="AV252" s="5">
        <f t="shared" si="485"/>
        <v>8.277358911808445E-7</v>
      </c>
      <c r="AW252" s="5">
        <f t="shared" si="486"/>
        <v>1.9697955395402166E-9</v>
      </c>
      <c r="AX252" s="5">
        <f t="shared" si="487"/>
        <v>4.7008492651187781E-4</v>
      </c>
      <c r="AY252" s="5">
        <f t="shared" si="488"/>
        <v>1.7869231653571522E-4</v>
      </c>
      <c r="AZ252" s="5">
        <f t="shared" si="489"/>
        <v>3.3962952424186519E-5</v>
      </c>
      <c r="BA252" s="5">
        <f t="shared" si="490"/>
        <v>4.3034200154021395E-6</v>
      </c>
      <c r="BB252" s="5">
        <f t="shared" si="491"/>
        <v>4.0896232159814908E-7</v>
      </c>
      <c r="BC252" s="5">
        <f t="shared" si="492"/>
        <v>3.1091583882280021E-8</v>
      </c>
      <c r="BD252" s="5">
        <f t="shared" si="493"/>
        <v>9.9114387786239299E-7</v>
      </c>
      <c r="BE252" s="5">
        <f t="shared" si="494"/>
        <v>1.0521383723696387E-6</v>
      </c>
      <c r="BF252" s="5">
        <f t="shared" si="495"/>
        <v>5.5844321865766708E-7</v>
      </c>
      <c r="BG252" s="5">
        <f t="shared" si="496"/>
        <v>1.9760317758861752E-7</v>
      </c>
      <c r="BH252" s="5">
        <f t="shared" si="497"/>
        <v>5.2440894376391841E-8</v>
      </c>
      <c r="BI252" s="5">
        <f t="shared" si="498"/>
        <v>1.1133616115105622E-8</v>
      </c>
      <c r="BJ252" s="8">
        <f t="shared" si="499"/>
        <v>0.52637366141343078</v>
      </c>
      <c r="BK252" s="8">
        <f t="shared" si="500"/>
        <v>0.34222910769510312</v>
      </c>
      <c r="BL252" s="8">
        <f t="shared" si="501"/>
        <v>0.12929048861177242</v>
      </c>
      <c r="BM252" s="8">
        <f t="shared" si="502"/>
        <v>0.17653917329070801</v>
      </c>
      <c r="BN252" s="8">
        <f t="shared" si="503"/>
        <v>0.8233407499873252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1.78481012658228</v>
      </c>
      <c r="F253">
        <f>VLOOKUP(B253,home!$B$2:$E$405,3,FALSE)</f>
        <v>0.56000000000000005</v>
      </c>
      <c r="G253">
        <f>VLOOKUP(C253,away!$B$2:$E$405,4,FALSE)</f>
        <v>1.01</v>
      </c>
      <c r="H253">
        <f>VLOOKUP(A253,away!$A$2:$E$405,3,FALSE)</f>
        <v>1.36708860759494</v>
      </c>
      <c r="I253">
        <f>VLOOKUP(C253,away!$B$2:$E$405,3,FALSE)</f>
        <v>1.01</v>
      </c>
      <c r="J253">
        <f>VLOOKUP(B253,home!$B$2:$E$405,4,FALSE)</f>
        <v>0.91</v>
      </c>
      <c r="K253" s="3">
        <f t="shared" si="448"/>
        <v>1.0094886075949376</v>
      </c>
      <c r="L253" s="3">
        <f t="shared" si="449"/>
        <v>1.2564911392405094</v>
      </c>
      <c r="M253" s="5">
        <f t="shared" si="450"/>
        <v>0.10372835721018607</v>
      </c>
      <c r="N253" s="5">
        <f t="shared" si="451"/>
        <v>0.10471259488822104</v>
      </c>
      <c r="O253" s="5">
        <f t="shared" si="452"/>
        <v>0.13033376172257319</v>
      </c>
      <c r="P253" s="5">
        <f t="shared" si="453"/>
        <v>0.13157044764393078</v>
      </c>
      <c r="Q253" s="5">
        <f t="shared" si="454"/>
        <v>5.2853085805681523E-2</v>
      </c>
      <c r="R253" s="5">
        <f t="shared" si="455"/>
        <v>8.188160837414854E-2</v>
      </c>
      <c r="S253" s="5">
        <f t="shared" si="456"/>
        <v>4.1721432689200116E-2</v>
      </c>
      <c r="T253" s="5">
        <f t="shared" si="457"/>
        <v>6.6409433996357167E-2</v>
      </c>
      <c r="U253" s="5">
        <f t="shared" si="458"/>
        <v>8.2658550825253196E-2</v>
      </c>
      <c r="V253" s="5">
        <f t="shared" si="459"/>
        <v>5.8800031189383279E-3</v>
      </c>
      <c r="W253" s="5">
        <f t="shared" si="460"/>
        <v>1.778486266569107E-2</v>
      </c>
      <c r="X253" s="5">
        <f t="shared" si="461"/>
        <v>2.2346522352050174E-2</v>
      </c>
      <c r="Y253" s="5">
        <f t="shared" si="462"/>
        <v>1.4039103664095515E-2</v>
      </c>
      <c r="Z253" s="5">
        <f t="shared" si="463"/>
        <v>3.4294505129626375E-2</v>
      </c>
      <c r="AA253" s="5">
        <f t="shared" si="464"/>
        <v>3.4619912231463983E-2</v>
      </c>
      <c r="AB253" s="5">
        <f t="shared" si="465"/>
        <v>1.7474203496799762E-2</v>
      </c>
      <c r="AC253" s="5">
        <f t="shared" si="466"/>
        <v>4.6614220505464065E-4</v>
      </c>
      <c r="AD253" s="5">
        <f t="shared" si="467"/>
        <v>4.488404062163916E-3</v>
      </c>
      <c r="AE253" s="5">
        <f t="shared" si="468"/>
        <v>5.6396399334400693E-3</v>
      </c>
      <c r="AF253" s="5">
        <f t="shared" si="469"/>
        <v>3.5430788024371912E-3</v>
      </c>
      <c r="AG253" s="5">
        <f t="shared" si="470"/>
        <v>1.4839490402977354E-3</v>
      </c>
      <c r="AH253" s="5">
        <f t="shared" si="471"/>
        <v>1.0772685455003437E-2</v>
      </c>
      <c r="AI253" s="5">
        <f t="shared" si="472"/>
        <v>1.0874903240029658E-2</v>
      </c>
      <c r="AJ253" s="5">
        <f t="shared" si="473"/>
        <v>5.4890454647536077E-3</v>
      </c>
      <c r="AK253" s="5">
        <f t="shared" si="474"/>
        <v>1.8470429544131424E-3</v>
      </c>
      <c r="AL253" s="5">
        <f t="shared" si="475"/>
        <v>2.365044245730923E-5</v>
      </c>
      <c r="AM253" s="5">
        <f t="shared" si="476"/>
        <v>9.0619855340746296E-4</v>
      </c>
      <c r="AN253" s="5">
        <f t="shared" si="477"/>
        <v>1.1386304527490445E-3</v>
      </c>
      <c r="AO253" s="5">
        <f t="shared" si="478"/>
        <v>7.1533953737429204E-4</v>
      </c>
      <c r="AP253" s="5">
        <f t="shared" si="479"/>
        <v>2.9960593008640106E-4</v>
      </c>
      <c r="AQ253" s="5">
        <f t="shared" si="480"/>
        <v>9.4113049104368627E-5</v>
      </c>
      <c r="AR253" s="5">
        <f t="shared" si="481"/>
        <v>2.7071567640073869E-3</v>
      </c>
      <c r="AS253" s="5">
        <f t="shared" si="482"/>
        <v>2.7328439122390343E-3</v>
      </c>
      <c r="AT253" s="5">
        <f t="shared" si="483"/>
        <v>1.3793873978702425E-3</v>
      </c>
      <c r="AU253" s="5">
        <f t="shared" si="484"/>
        <v>4.6415862120334511E-4</v>
      </c>
      <c r="AV253" s="5">
        <f t="shared" si="485"/>
        <v>1.1714071005543773E-4</v>
      </c>
      <c r="AW253" s="5">
        <f t="shared" si="486"/>
        <v>8.3329278532450458E-7</v>
      </c>
      <c r="AX253" s="5">
        <f t="shared" si="487"/>
        <v>1.5246618598064104E-4</v>
      </c>
      <c r="AY253" s="5">
        <f t="shared" si="488"/>
        <v>1.9157241171847102E-4</v>
      </c>
      <c r="AZ253" s="5">
        <f t="shared" si="489"/>
        <v>1.2035451892359679E-4</v>
      </c>
      <c r="BA253" s="5">
        <f t="shared" si="490"/>
        <v>5.0408128865017862E-5</v>
      </c>
      <c r="BB253" s="5">
        <f t="shared" si="491"/>
        <v>1.5834341816147176E-5</v>
      </c>
      <c r="BC253" s="5">
        <f t="shared" si="492"/>
        <v>3.9791420375388812E-6</v>
      </c>
      <c r="BD253" s="5">
        <f t="shared" si="493"/>
        <v>5.6691974775171508E-4</v>
      </c>
      <c r="BE253" s="5">
        <f t="shared" si="494"/>
        <v>5.7229902677595219E-4</v>
      </c>
      <c r="BF253" s="5">
        <f t="shared" si="495"/>
        <v>2.8886467383399696E-4</v>
      </c>
      <c r="BG253" s="5">
        <f t="shared" si="496"/>
        <v>9.7201865790682467E-5</v>
      </c>
      <c r="BH253" s="5">
        <f t="shared" si="497"/>
        <v>2.4531044038166508E-5</v>
      </c>
      <c r="BI253" s="5">
        <f t="shared" si="498"/>
        <v>4.9527618977877614E-6</v>
      </c>
      <c r="BJ253" s="8">
        <f t="shared" si="499"/>
        <v>0.29698917746249837</v>
      </c>
      <c r="BK253" s="8">
        <f t="shared" si="500"/>
        <v>0.28358160572148572</v>
      </c>
      <c r="BL253" s="8">
        <f t="shared" si="501"/>
        <v>0.38490717028990223</v>
      </c>
      <c r="BM253" s="8">
        <f t="shared" si="502"/>
        <v>0.39450186383983854</v>
      </c>
      <c r="BN253" s="8">
        <f t="shared" si="503"/>
        <v>0.6050798556447412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1.78481012658228</v>
      </c>
      <c r="F254">
        <f>VLOOKUP(B254,home!$B$2:$E$405,3,FALSE)</f>
        <v>0.78</v>
      </c>
      <c r="G254">
        <f>VLOOKUP(C254,away!$B$2:$E$405,4,FALSE)</f>
        <v>0.42</v>
      </c>
      <c r="H254">
        <f>VLOOKUP(A254,away!$A$2:$E$405,3,FALSE)</f>
        <v>1.36708860759494</v>
      </c>
      <c r="I254">
        <f>VLOOKUP(C254,away!$B$2:$E$405,3,FALSE)</f>
        <v>1.1200000000000001</v>
      </c>
      <c r="J254">
        <f>VLOOKUP(B254,home!$B$2:$E$405,4,FALSE)</f>
        <v>1.02</v>
      </c>
      <c r="K254" s="3">
        <f t="shared" si="448"/>
        <v>0.58470379746835499</v>
      </c>
      <c r="L254" s="3">
        <f t="shared" si="449"/>
        <v>1.5617620253164595</v>
      </c>
      <c r="M254" s="5">
        <f t="shared" si="450"/>
        <v>0.11689656175494971</v>
      </c>
      <c r="N254" s="5">
        <f t="shared" si="451"/>
        <v>6.8349863569113156E-2</v>
      </c>
      <c r="O254" s="5">
        <f t="shared" si="452"/>
        <v>0.18256461103894084</v>
      </c>
      <c r="P254" s="5">
        <f t="shared" si="453"/>
        <v>0.10674622135780185</v>
      </c>
      <c r="Q254" s="5">
        <f t="shared" si="454"/>
        <v>1.9982212392652212E-2</v>
      </c>
      <c r="R254" s="5">
        <f t="shared" si="455"/>
        <v>0.14256123834364398</v>
      </c>
      <c r="S254" s="5">
        <f t="shared" si="456"/>
        <v>2.436931335511746E-2</v>
      </c>
      <c r="T254" s="5">
        <f t="shared" si="457"/>
        <v>3.1207460496652174E-2</v>
      </c>
      <c r="U254" s="5">
        <f t="shared" si="458"/>
        <v>8.3356097431319887E-2</v>
      </c>
      <c r="V254" s="5">
        <f t="shared" si="459"/>
        <v>2.472586854841404E-3</v>
      </c>
      <c r="W254" s="5">
        <f t="shared" si="460"/>
        <v>3.8945584892676583E-3</v>
      </c>
      <c r="X254" s="5">
        <f t="shared" si="461"/>
        <v>6.0823735539120684E-3</v>
      </c>
      <c r="Y254" s="5">
        <f t="shared" si="462"/>
        <v>4.7496100201444933E-3</v>
      </c>
      <c r="Z254" s="5">
        <f t="shared" si="463"/>
        <v>7.4215576109063958E-2</v>
      </c>
      <c r="AA254" s="5">
        <f t="shared" si="464"/>
        <v>4.339412918227141E-2</v>
      </c>
      <c r="AB254" s="5">
        <f t="shared" si="465"/>
        <v>1.2686356060353225E-2</v>
      </c>
      <c r="AC254" s="5">
        <f t="shared" si="466"/>
        <v>1.4111797845613053E-4</v>
      </c>
      <c r="AD254" s="5">
        <f t="shared" si="467"/>
        <v>5.6929078453435476E-4</v>
      </c>
      <c r="AE254" s="5">
        <f t="shared" si="468"/>
        <v>8.8909672864836997E-4</v>
      </c>
      <c r="AF254" s="5">
        <f t="shared" si="469"/>
        <v>6.9427875381805864E-4</v>
      </c>
      <c r="AG254" s="5">
        <f t="shared" si="470"/>
        <v>3.6143273089902622E-4</v>
      </c>
      <c r="AH254" s="5">
        <f t="shared" si="471"/>
        <v>2.8976767113529898E-2</v>
      </c>
      <c r="AI254" s="5">
        <f t="shared" si="472"/>
        <v>1.6942825769637074E-2</v>
      </c>
      <c r="AJ254" s="5">
        <f t="shared" si="473"/>
        <v>4.9532672836757495E-3</v>
      </c>
      <c r="AK254" s="5">
        <f t="shared" si="474"/>
        <v>9.6539806354699158E-4</v>
      </c>
      <c r="AL254" s="5">
        <f t="shared" si="475"/>
        <v>5.1545779412817588E-6</v>
      </c>
      <c r="AM254" s="5">
        <f t="shared" si="476"/>
        <v>6.6573296716195262E-5</v>
      </c>
      <c r="AN254" s="5">
        <f t="shared" si="477"/>
        <v>1.0397164671147871E-4</v>
      </c>
      <c r="AO254" s="5">
        <f t="shared" si="478"/>
        <v>8.118948477180321E-5</v>
      </c>
      <c r="AP254" s="5">
        <f t="shared" si="479"/>
        <v>4.2266218057203734E-5</v>
      </c>
      <c r="AQ254" s="5">
        <f t="shared" si="480"/>
        <v>1.6502443578871407E-5</v>
      </c>
      <c r="AR254" s="5">
        <f t="shared" si="481"/>
        <v>9.0509628988699603E-3</v>
      </c>
      <c r="AS254" s="5">
        <f t="shared" si="482"/>
        <v>5.2921323777144558E-3</v>
      </c>
      <c r="AT254" s="5">
        <f t="shared" si="483"/>
        <v>1.5471649489774383E-3</v>
      </c>
      <c r="AU254" s="5">
        <f t="shared" si="484"/>
        <v>3.0154440699234732E-4</v>
      </c>
      <c r="AV254" s="5">
        <f t="shared" si="485"/>
        <v>4.4078539968442152E-5</v>
      </c>
      <c r="AW254" s="5">
        <f t="shared" si="486"/>
        <v>1.3074990536399648E-7</v>
      </c>
      <c r="AX254" s="5">
        <f t="shared" si="487"/>
        <v>6.4876098999911539E-6</v>
      </c>
      <c r="AY254" s="5">
        <f t="shared" si="488"/>
        <v>1.0132102776873296E-5</v>
      </c>
      <c r="AZ254" s="5">
        <f t="shared" si="489"/>
        <v>7.9119666767620845E-6</v>
      </c>
      <c r="BA254" s="5">
        <f t="shared" si="490"/>
        <v>4.1188697004454286E-6</v>
      </c>
      <c r="BB254" s="5">
        <f t="shared" si="491"/>
        <v>1.6081735713455633E-6</v>
      </c>
      <c r="BC254" s="5">
        <f t="shared" si="492"/>
        <v>5.0231688276900976E-7</v>
      </c>
      <c r="BD254" s="5">
        <f t="shared" si="493"/>
        <v>2.3559083580005457E-3</v>
      </c>
      <c r="BE254" s="5">
        <f t="shared" si="494"/>
        <v>1.3775085634103559E-3</v>
      </c>
      <c r="BF254" s="5">
        <f t="shared" si="495"/>
        <v>4.0271724403560658E-4</v>
      </c>
      <c r="BG254" s="5">
        <f t="shared" si="496"/>
        <v>7.8490100631203148E-5</v>
      </c>
      <c r="BH254" s="5">
        <f t="shared" si="497"/>
        <v>1.1473364975684449E-5</v>
      </c>
      <c r="BI254" s="5">
        <f t="shared" si="498"/>
        <v>1.3417040142046236E-6</v>
      </c>
      <c r="BJ254" s="8">
        <f t="shared" si="499"/>
        <v>0.13712144164898526</v>
      </c>
      <c r="BK254" s="8">
        <f t="shared" si="500"/>
        <v>0.25064108798188467</v>
      </c>
      <c r="BL254" s="8">
        <f t="shared" si="501"/>
        <v>0.53686401279450946</v>
      </c>
      <c r="BM254" s="8">
        <f t="shared" si="502"/>
        <v>0.36173140872447018</v>
      </c>
      <c r="BN254" s="8">
        <f t="shared" si="503"/>
        <v>0.63710070845710176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1.78481012658228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1.36708860759494</v>
      </c>
      <c r="I255">
        <f>VLOOKUP(C255,away!$B$2:$E$405,3,FALSE)</f>
        <v>1.01</v>
      </c>
      <c r="J255">
        <f>VLOOKUP(B255,home!$B$2:$E$405,4,FALSE)</f>
        <v>1.61</v>
      </c>
      <c r="K255" s="3">
        <f t="shared" si="448"/>
        <v>1.0762405063291149</v>
      </c>
      <c r="L255" s="3">
        <f t="shared" si="449"/>
        <v>2.2230227848101318</v>
      </c>
      <c r="M255" s="5">
        <f t="shared" si="450"/>
        <v>3.6910349568919629E-2</v>
      </c>
      <c r="N255" s="5">
        <f t="shared" si="451"/>
        <v>3.9724413308838691E-2</v>
      </c>
      <c r="O255" s="5">
        <f t="shared" si="452"/>
        <v>8.2052548087015176E-2</v>
      </c>
      <c r="P255" s="5">
        <f t="shared" si="453"/>
        <v>8.830827589876325E-2</v>
      </c>
      <c r="Q255" s="5">
        <f t="shared" si="454"/>
        <v>2.1376511346565791E-2</v>
      </c>
      <c r="R255" s="5">
        <f t="shared" si="455"/>
        <v>9.120234197458188E-2</v>
      </c>
      <c r="S255" s="5">
        <f t="shared" si="456"/>
        <v>5.2819545759454793E-2</v>
      </c>
      <c r="T255" s="5">
        <f t="shared" si="457"/>
        <v>4.7520471783168067E-2</v>
      </c>
      <c r="U255" s="5">
        <f t="shared" si="458"/>
        <v>9.8155654705125092E-2</v>
      </c>
      <c r="V255" s="5">
        <f t="shared" si="459"/>
        <v>1.4041237979318369E-2</v>
      </c>
      <c r="W255" s="5">
        <f t="shared" si="460"/>
        <v>7.6687557983926803E-3</v>
      </c>
      <c r="X255" s="5">
        <f t="shared" si="461"/>
        <v>1.7047818870971742E-2</v>
      </c>
      <c r="Y255" s="5">
        <f t="shared" si="462"/>
        <v>1.8948844890743163E-2</v>
      </c>
      <c r="Z255" s="5">
        <f t="shared" si="463"/>
        <v>6.758162807918032E-2</v>
      </c>
      <c r="AA255" s="5">
        <f t="shared" si="464"/>
        <v>7.2734085622482958E-2</v>
      </c>
      <c r="AB255" s="5">
        <f t="shared" si="465"/>
        <v>3.9139684568863124E-2</v>
      </c>
      <c r="AC255" s="5">
        <f t="shared" si="466"/>
        <v>2.0996101566353536E-3</v>
      </c>
      <c r="AD255" s="5">
        <f t="shared" si="467"/>
        <v>2.0633564058441184E-3</v>
      </c>
      <c r="AE255" s="5">
        <f t="shared" si="468"/>
        <v>4.5868883033754176E-3</v>
      </c>
      <c r="AF255" s="5">
        <f t="shared" si="469"/>
        <v>5.0983786048913217E-3</v>
      </c>
      <c r="AG255" s="5">
        <f t="shared" si="470"/>
        <v>3.7779372680873001E-3</v>
      </c>
      <c r="AH255" s="5">
        <f t="shared" si="471"/>
        <v>3.7558874763645521E-2</v>
      </c>
      <c r="AI255" s="5">
        <f t="shared" si="472"/>
        <v>4.0422382392777671E-2</v>
      </c>
      <c r="AJ255" s="5">
        <f t="shared" si="473"/>
        <v>2.1752102646716068E-2</v>
      </c>
      <c r="AK255" s="5">
        <f t="shared" si="474"/>
        <v>7.8034979887415291E-3</v>
      </c>
      <c r="AL255" s="5">
        <f t="shared" si="475"/>
        <v>2.0093329394867327E-4</v>
      </c>
      <c r="AM255" s="5">
        <f t="shared" si="476"/>
        <v>4.441335485926195E-4</v>
      </c>
      <c r="AN255" s="5">
        <f t="shared" si="477"/>
        <v>9.8731899801997097E-4</v>
      </c>
      <c r="AO255" s="5">
        <f t="shared" si="478"/>
        <v>1.0974163142371527E-3</v>
      </c>
      <c r="AP255" s="5">
        <f t="shared" si="479"/>
        <v>8.1319382365718199E-4</v>
      </c>
      <c r="AQ255" s="5">
        <f t="shared" si="480"/>
        <v>4.5193709961419712E-4</v>
      </c>
      <c r="AR255" s="5">
        <f t="shared" si="481"/>
        <v>1.6698846874282847E-2</v>
      </c>
      <c r="AS255" s="5">
        <f t="shared" si="482"/>
        <v>1.7971975415090533E-2</v>
      </c>
      <c r="AT255" s="5">
        <f t="shared" si="483"/>
        <v>9.6710839602357178E-3</v>
      </c>
      <c r="AU255" s="5">
        <f t="shared" si="484"/>
        <v>3.469470766038491E-3</v>
      </c>
      <c r="AV255" s="5">
        <f t="shared" si="485"/>
        <v>9.3349624348383197E-4</v>
      </c>
      <c r="AW255" s="5">
        <f t="shared" si="486"/>
        <v>1.3353731832295347E-5</v>
      </c>
      <c r="AX255" s="5">
        <f t="shared" si="487"/>
        <v>7.9665752535844516E-5</v>
      </c>
      <c r="AY255" s="5">
        <f t="shared" si="488"/>
        <v>1.7709878305622792E-4</v>
      </c>
      <c r="AZ255" s="5">
        <f t="shared" si="489"/>
        <v>1.968473149480706E-4</v>
      </c>
      <c r="BA255" s="5">
        <f t="shared" si="490"/>
        <v>1.4586535541941901E-4</v>
      </c>
      <c r="BB255" s="5">
        <f t="shared" si="491"/>
        <v>8.1065502152949143E-5</v>
      </c>
      <c r="BC255" s="5">
        <f t="shared" si="492"/>
        <v>3.6042091669616144E-5</v>
      </c>
      <c r="BD255" s="5">
        <f t="shared" si="493"/>
        <v>6.1869861802643662E-3</v>
      </c>
      <c r="BE255" s="5">
        <f t="shared" si="494"/>
        <v>6.6586851392989579E-3</v>
      </c>
      <c r="BF255" s="5">
        <f t="shared" si="495"/>
        <v>3.5831733329026315E-3</v>
      </c>
      <c r="BG255" s="5">
        <f t="shared" si="496"/>
        <v>1.2854520940227038E-3</v>
      </c>
      <c r="BH255" s="5">
        <f t="shared" si="497"/>
        <v>3.4586390313320393E-4</v>
      </c>
      <c r="BI255" s="5">
        <f t="shared" si="498"/>
        <v>7.4446548445808691E-5</v>
      </c>
      <c r="BJ255" s="8">
        <f t="shared" si="499"/>
        <v>0.17232396116478152</v>
      </c>
      <c r="BK255" s="8">
        <f t="shared" si="500"/>
        <v>0.19455705144009627</v>
      </c>
      <c r="BL255" s="8">
        <f t="shared" si="501"/>
        <v>0.55770065320714812</v>
      </c>
      <c r="BM255" s="8">
        <f t="shared" si="502"/>
        <v>0.63242510865529777</v>
      </c>
      <c r="BN255" s="8">
        <f t="shared" si="503"/>
        <v>0.35957444018468443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1.78481012658228</v>
      </c>
      <c r="F256">
        <f>VLOOKUP(B256,home!$B$2:$E$405,3,FALSE)</f>
        <v>2.4700000000000002</v>
      </c>
      <c r="G256">
        <f>VLOOKUP(C256,away!$B$2:$E$405,4,FALSE)</f>
        <v>1.34</v>
      </c>
      <c r="H256">
        <f>VLOOKUP(A256,away!$A$2:$E$405,3,FALSE)</f>
        <v>1.36708860759494</v>
      </c>
      <c r="I256">
        <f>VLOOKUP(C256,away!$B$2:$E$405,3,FALSE)</f>
        <v>0.9</v>
      </c>
      <c r="J256">
        <f>VLOOKUP(B256,home!$B$2:$E$405,4,FALSE)</f>
        <v>0.15</v>
      </c>
      <c r="K256" s="3">
        <f t="shared" si="448"/>
        <v>5.9073645569620314</v>
      </c>
      <c r="L256" s="3">
        <f t="shared" si="449"/>
        <v>0.18455696202531691</v>
      </c>
      <c r="M256" s="5">
        <f t="shared" si="450"/>
        <v>2.2610600681042411E-3</v>
      </c>
      <c r="N256" s="5">
        <f t="shared" si="451"/>
        <v>1.3356906107481152E-2</v>
      </c>
      <c r="O256" s="5">
        <f t="shared" si="452"/>
        <v>4.1729437712607491E-4</v>
      </c>
      <c r="P256" s="5">
        <f t="shared" si="453"/>
        <v>2.4651100132541226E-3</v>
      </c>
      <c r="Q256" s="5">
        <f t="shared" si="454"/>
        <v>3.9452056865001923E-2</v>
      </c>
      <c r="R256" s="5">
        <f t="shared" si="455"/>
        <v>3.8507291256317637E-5</v>
      </c>
      <c r="S256" s="5">
        <f t="shared" si="456"/>
        <v>6.7189362449586888E-4</v>
      </c>
      <c r="T256" s="5">
        <f t="shared" si="457"/>
        <v>7.2811517606548035E-3</v>
      </c>
      <c r="U256" s="5">
        <f t="shared" si="458"/>
        <v>2.2747660755218472E-4</v>
      </c>
      <c r="V256" s="5">
        <f t="shared" si="459"/>
        <v>8.1392092975961697E-5</v>
      </c>
      <c r="W256" s="5">
        <f t="shared" si="460"/>
        <v>7.7685894141187678E-2</v>
      </c>
      <c r="X256" s="5">
        <f t="shared" si="461"/>
        <v>1.4337472614917964E-2</v>
      </c>
      <c r="Y256" s="5">
        <f t="shared" si="462"/>
        <v>1.3230401944652175E-3</v>
      </c>
      <c r="Z256" s="5">
        <f t="shared" si="463"/>
        <v>2.3689295633633438E-6</v>
      </c>
      <c r="AA256" s="5">
        <f t="shared" si="464"/>
        <v>1.3994130540552159E-5</v>
      </c>
      <c r="AB256" s="5">
        <f t="shared" si="465"/>
        <v>4.133421538037887E-5</v>
      </c>
      <c r="AC256" s="5">
        <f t="shared" si="466"/>
        <v>5.5460839537474725E-6</v>
      </c>
      <c r="AD256" s="5">
        <f t="shared" si="467"/>
        <v>0.11472972440638908</v>
      </c>
      <c r="AE256" s="5">
        <f t="shared" si="468"/>
        <v>2.1174169390445023E-2</v>
      </c>
      <c r="AF256" s="5">
        <f t="shared" si="469"/>
        <v>1.9539201880549948E-3</v>
      </c>
      <c r="AG256" s="5">
        <f t="shared" si="470"/>
        <v>1.2020319131578858E-4</v>
      </c>
      <c r="AH256" s="5">
        <f t="shared" si="471"/>
        <v>1.0930061086657477E-7</v>
      </c>
      <c r="AI256" s="5">
        <f t="shared" si="472"/>
        <v>6.4567855468750291E-7</v>
      </c>
      <c r="AJ256" s="5">
        <f t="shared" si="473"/>
        <v>1.9071293045757128E-6</v>
      </c>
      <c r="AK256" s="5">
        <f t="shared" si="474"/>
        <v>3.7553693531314051E-6</v>
      </c>
      <c r="AL256" s="5">
        <f t="shared" si="475"/>
        <v>2.4186366884438929E-7</v>
      </c>
      <c r="AM256" s="5">
        <f t="shared" si="476"/>
        <v>0.13555006151766491</v>
      </c>
      <c r="AN256" s="5">
        <f t="shared" si="477"/>
        <v>2.5016707556045056E-2</v>
      </c>
      <c r="AO256" s="5">
        <f t="shared" si="478"/>
        <v>2.3085037732097327E-3</v>
      </c>
      <c r="AP256" s="5">
        <f t="shared" si="479"/>
        <v>1.4201681440252314E-4</v>
      </c>
      <c r="AQ256" s="5">
        <f t="shared" si="480"/>
        <v>6.5525479556607339E-6</v>
      </c>
      <c r="AR256" s="5">
        <f t="shared" si="481"/>
        <v>4.0344377378092782E-9</v>
      </c>
      <c r="AS256" s="5">
        <f t="shared" si="482"/>
        <v>2.3832894499604605E-8</v>
      </c>
      <c r="AT256" s="5">
        <f t="shared" si="483"/>
        <v>7.0394798128389798E-8</v>
      </c>
      <c r="AU256" s="5">
        <f t="shared" si="484"/>
        <v>1.3861591181938237E-7</v>
      </c>
      <c r="AV256" s="5">
        <f t="shared" si="485"/>
        <v>2.0471368112819843E-7</v>
      </c>
      <c r="AW256" s="5">
        <f t="shared" si="486"/>
        <v>7.3247421557468455E-9</v>
      </c>
      <c r="AX256" s="5">
        <f t="shared" si="487"/>
        <v>0.13345727151724612</v>
      </c>
      <c r="AY256" s="5">
        <f t="shared" si="488"/>
        <v>2.4630468591410801E-2</v>
      </c>
      <c r="AZ256" s="5">
        <f t="shared" si="489"/>
        <v>2.2728622282453819E-3</v>
      </c>
      <c r="BA256" s="5">
        <f t="shared" si="490"/>
        <v>1.3982418264902002E-4</v>
      </c>
      <c r="BB256" s="5">
        <f t="shared" si="491"/>
        <v>6.45138159184404E-6</v>
      </c>
      <c r="BC256" s="5">
        <f t="shared" si="492"/>
        <v>2.3812947749135787E-7</v>
      </c>
      <c r="BD256" s="5">
        <f t="shared" si="493"/>
        <v>1.2409726206172866E-10</v>
      </c>
      <c r="BE256" s="5">
        <f t="shared" si="494"/>
        <v>7.3308776751948489E-10</v>
      </c>
      <c r="BF256" s="5">
        <f t="shared" si="495"/>
        <v>2.1653083474935134E-9</v>
      </c>
      <c r="BG256" s="5">
        <f t="shared" si="496"/>
        <v>4.2637552622924034E-9</v>
      </c>
      <c r="BH256" s="5">
        <f t="shared" si="497"/>
        <v>6.2968891790066221E-9</v>
      </c>
      <c r="BI256" s="5">
        <f t="shared" si="498"/>
        <v>7.4396039910362931E-9</v>
      </c>
      <c r="BJ256" s="8">
        <f t="shared" si="499"/>
        <v>0.61494549709981217</v>
      </c>
      <c r="BK256" s="8">
        <f t="shared" si="500"/>
        <v>3.0115712337863587E-2</v>
      </c>
      <c r="BL256" s="8">
        <f t="shared" si="501"/>
        <v>7.454867141438922E-4</v>
      </c>
      <c r="BM256" s="8">
        <f t="shared" si="502"/>
        <v>0.56318766909249063</v>
      </c>
      <c r="BN256" s="8">
        <f t="shared" si="503"/>
        <v>5.799093472222383E-2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1.66</v>
      </c>
      <c r="F260">
        <f>VLOOKUP(B260,home!$B$2:$E$405,3,FALSE)</f>
        <v>0.96</v>
      </c>
      <c r="G260">
        <f>VLOOKUP(C260,away!$B$2:$E$405,4,FALSE)</f>
        <v>0.9</v>
      </c>
      <c r="H260">
        <f>VLOOKUP(A260,away!$A$2:$E$405,3,FALSE)</f>
        <v>1.46</v>
      </c>
      <c r="I260">
        <f>VLOOKUP(C260,away!$B$2:$E$405,3,FALSE)</f>
        <v>0.75</v>
      </c>
      <c r="J260">
        <f>VLOOKUP(B260,home!$B$2:$E$405,4,FALSE)</f>
        <v>0.96</v>
      </c>
      <c r="K260" s="3">
        <f t="shared" si="448"/>
        <v>1.43424</v>
      </c>
      <c r="L260" s="3">
        <f t="shared" si="449"/>
        <v>1.0511999999999999</v>
      </c>
      <c r="M260" s="5">
        <f t="shared" si="450"/>
        <v>8.3288899332828473E-2</v>
      </c>
      <c r="N260" s="5">
        <f t="shared" si="451"/>
        <v>0.11945627097911592</v>
      </c>
      <c r="O260" s="5">
        <f t="shared" si="452"/>
        <v>8.7553290978669304E-2</v>
      </c>
      <c r="P260" s="5">
        <f t="shared" si="453"/>
        <v>0.12557243205324667</v>
      </c>
      <c r="Q260" s="5">
        <f t="shared" si="454"/>
        <v>8.5664481044543619E-2</v>
      </c>
      <c r="R260" s="5">
        <f t="shared" si="455"/>
        <v>4.6018009738388571E-2</v>
      </c>
      <c r="S260" s="5">
        <f t="shared" si="456"/>
        <v>4.7330544100347136E-2</v>
      </c>
      <c r="T260" s="5">
        <f t="shared" si="457"/>
        <v>9.0050502474024255E-2</v>
      </c>
      <c r="U260" s="5">
        <f t="shared" si="458"/>
        <v>6.6000870287186431E-2</v>
      </c>
      <c r="V260" s="5">
        <f t="shared" si="459"/>
        <v>7.9287763978322795E-3</v>
      </c>
      <c r="W260" s="5">
        <f t="shared" si="460"/>
        <v>4.0954475097775389E-2</v>
      </c>
      <c r="X260" s="5">
        <f t="shared" si="461"/>
        <v>4.3051344222781493E-2</v>
      </c>
      <c r="Y260" s="5">
        <f t="shared" si="462"/>
        <v>2.262778652349395E-2</v>
      </c>
      <c r="Z260" s="5">
        <f t="shared" si="463"/>
        <v>1.6124710612331356E-2</v>
      </c>
      <c r="AA260" s="5">
        <f t="shared" si="464"/>
        <v>2.3126704948630124E-2</v>
      </c>
      <c r="AB260" s="5">
        <f t="shared" si="465"/>
        <v>1.6584622652761637E-2</v>
      </c>
      <c r="AC260" s="5">
        <f t="shared" si="466"/>
        <v>7.4712517473633235E-4</v>
      </c>
      <c r="AD260" s="5">
        <f t="shared" si="467"/>
        <v>1.4684636591058358E-2</v>
      </c>
      <c r="AE260" s="5">
        <f t="shared" si="468"/>
        <v>1.5436489984520546E-2</v>
      </c>
      <c r="AF260" s="5">
        <f t="shared" si="469"/>
        <v>8.1134191358639973E-3</v>
      </c>
      <c r="AG260" s="5">
        <f t="shared" si="470"/>
        <v>2.8429420652067447E-3</v>
      </c>
      <c r="AH260" s="5">
        <f t="shared" si="471"/>
        <v>4.2375739489206796E-3</v>
      </c>
      <c r="AI260" s="5">
        <f t="shared" si="472"/>
        <v>6.0776980604999951E-3</v>
      </c>
      <c r="AJ260" s="5">
        <f t="shared" si="473"/>
        <v>4.3584388331457573E-3</v>
      </c>
      <c r="AK260" s="5">
        <f t="shared" si="474"/>
        <v>2.0836824373503225E-3</v>
      </c>
      <c r="AL260" s="5">
        <f t="shared" si="475"/>
        <v>4.5056820772690587E-5</v>
      </c>
      <c r="AM260" s="5">
        <f t="shared" si="476"/>
        <v>4.2122586368719024E-3</v>
      </c>
      <c r="AN260" s="5">
        <f t="shared" si="477"/>
        <v>4.4279262790797441E-3</v>
      </c>
      <c r="AO260" s="5">
        <f t="shared" si="478"/>
        <v>2.3273180522843128E-3</v>
      </c>
      <c r="AP260" s="5">
        <f t="shared" si="479"/>
        <v>8.1549224552042324E-4</v>
      </c>
      <c r="AQ260" s="5">
        <f t="shared" si="480"/>
        <v>2.1431136212276717E-4</v>
      </c>
      <c r="AR260" s="5">
        <f t="shared" si="481"/>
        <v>8.9090754702108395E-4</v>
      </c>
      <c r="AS260" s="5">
        <f t="shared" si="482"/>
        <v>1.2777752402395196E-3</v>
      </c>
      <c r="AT260" s="5">
        <f t="shared" si="483"/>
        <v>9.163181802805643E-4</v>
      </c>
      <c r="AU260" s="5">
        <f t="shared" si="484"/>
        <v>4.3807339562853197E-4</v>
      </c>
      <c r="AV260" s="5">
        <f t="shared" si="485"/>
        <v>1.5707559673656656E-4</v>
      </c>
      <c r="AW260" s="5">
        <f t="shared" si="486"/>
        <v>1.8869710030506933E-6</v>
      </c>
      <c r="AX260" s="5">
        <f t="shared" si="487"/>
        <v>1.00689830455786E-3</v>
      </c>
      <c r="AY260" s="5">
        <f t="shared" si="488"/>
        <v>1.0584514977512226E-3</v>
      </c>
      <c r="AZ260" s="5">
        <f t="shared" si="489"/>
        <v>5.5632210721804243E-4</v>
      </c>
      <c r="BA260" s="5">
        <f t="shared" si="490"/>
        <v>1.9493526636920206E-4</v>
      </c>
      <c r="BB260" s="5">
        <f t="shared" si="491"/>
        <v>5.1228988001826292E-5</v>
      </c>
      <c r="BC260" s="5">
        <f t="shared" si="492"/>
        <v>1.0770382437503963E-5</v>
      </c>
      <c r="BD260" s="5">
        <f t="shared" si="493"/>
        <v>1.5608700223809381E-4</v>
      </c>
      <c r="BE260" s="5">
        <f t="shared" si="494"/>
        <v>2.2386622208996369E-4</v>
      </c>
      <c r="BF260" s="5">
        <f t="shared" si="495"/>
        <v>1.6053894518515478E-4</v>
      </c>
      <c r="BG260" s="5">
        <f t="shared" si="496"/>
        <v>7.6750458914118765E-5</v>
      </c>
      <c r="BH260" s="5">
        <f t="shared" si="497"/>
        <v>2.7519644548246446E-5</v>
      </c>
      <c r="BI260" s="5">
        <f t="shared" si="498"/>
        <v>7.8939549993753873E-6</v>
      </c>
      <c r="BJ260" s="8">
        <f t="shared" si="499"/>
        <v>0.4577582612405991</v>
      </c>
      <c r="BK260" s="8">
        <f t="shared" si="500"/>
        <v>0.26597128537751491</v>
      </c>
      <c r="BL260" s="8">
        <f t="shared" si="501"/>
        <v>0.26037369807343397</v>
      </c>
      <c r="BM260" s="8">
        <f t="shared" si="502"/>
        <v>0.45161800665033847</v>
      </c>
      <c r="BN260" s="8">
        <f t="shared" si="503"/>
        <v>0.54755338412679255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1.66</v>
      </c>
      <c r="F261">
        <f>VLOOKUP(B261,home!$B$2:$E$405,3,FALSE)</f>
        <v>0.72</v>
      </c>
      <c r="G261">
        <f>VLOOKUP(C261,away!$B$2:$E$405,4,FALSE)</f>
        <v>0.84</v>
      </c>
      <c r="H261">
        <f>VLOOKUP(A261,away!$A$2:$E$405,3,FALSE)</f>
        <v>1.46</v>
      </c>
      <c r="I261">
        <f>VLOOKUP(C261,away!$B$2:$E$405,3,FALSE)</f>
        <v>0.6</v>
      </c>
      <c r="J261">
        <f>VLOOKUP(B261,home!$B$2:$E$405,4,FALSE)</f>
        <v>1.64</v>
      </c>
      <c r="K261" s="3">
        <f t="shared" si="448"/>
        <v>1.0039679999999997</v>
      </c>
      <c r="L261" s="3">
        <f t="shared" si="449"/>
        <v>1.4366399999999999</v>
      </c>
      <c r="M261" s="5">
        <f t="shared" si="450"/>
        <v>8.7107873771142458E-2</v>
      </c>
      <c r="N261" s="5">
        <f t="shared" si="451"/>
        <v>8.7453517814266329E-2</v>
      </c>
      <c r="O261" s="5">
        <f t="shared" si="452"/>
        <v>0.12514265577457409</v>
      </c>
      <c r="P261" s="5">
        <f t="shared" si="453"/>
        <v>0.12563922183268758</v>
      </c>
      <c r="Q261" s="5">
        <f t="shared" si="454"/>
        <v>4.3900266686476647E-2</v>
      </c>
      <c r="R261" s="5">
        <f t="shared" si="455"/>
        <v>8.9892472495992068E-2</v>
      </c>
      <c r="S261" s="5">
        <f t="shared" si="456"/>
        <v>4.5303637258428536E-2</v>
      </c>
      <c r="T261" s="5">
        <f t="shared" si="457"/>
        <v>6.3068879132459815E-2</v>
      </c>
      <c r="U261" s="5">
        <f t="shared" si="458"/>
        <v>9.0249165826856145E-2</v>
      </c>
      <c r="V261" s="5">
        <f t="shared" si="459"/>
        <v>7.2603638644571965E-3</v>
      </c>
      <c r="W261" s="5">
        <f t="shared" si="460"/>
        <v>1.4691487648229529E-2</v>
      </c>
      <c r="X261" s="5">
        <f t="shared" si="461"/>
        <v>2.1106378814952469E-2</v>
      </c>
      <c r="Y261" s="5">
        <f t="shared" si="462"/>
        <v>1.516113403035666E-2</v>
      </c>
      <c r="Z261" s="5">
        <f t="shared" si="463"/>
        <v>4.3047707228880683E-2</v>
      </c>
      <c r="AA261" s="5">
        <f t="shared" si="464"/>
        <v>4.3218520531164865E-2</v>
      </c>
      <c r="AB261" s="5">
        <f t="shared" si="465"/>
        <v>2.1695005810316255E-2</v>
      </c>
      <c r="AC261" s="5">
        <f t="shared" si="466"/>
        <v>6.5449484261688516E-4</v>
      </c>
      <c r="AD261" s="5">
        <f t="shared" si="467"/>
        <v>3.6874458678044244E-3</v>
      </c>
      <c r="AE261" s="5">
        <f t="shared" si="468"/>
        <v>5.2975322315225483E-3</v>
      </c>
      <c r="AF261" s="5">
        <f t="shared" si="469"/>
        <v>3.8053233525472772E-3</v>
      </c>
      <c r="AG261" s="5">
        <f t="shared" si="470"/>
        <v>1.8222932470678399E-3</v>
      </c>
      <c r="AH261" s="5">
        <f t="shared" si="471"/>
        <v>1.546101452832478E-2</v>
      </c>
      <c r="AI261" s="5">
        <f t="shared" si="472"/>
        <v>1.5522363833973169E-2</v>
      </c>
      <c r="AJ261" s="5">
        <f t="shared" si="473"/>
        <v>7.7919782868331837E-3</v>
      </c>
      <c r="AK261" s="5">
        <f t="shared" si="474"/>
        <v>2.6076322855584457E-3</v>
      </c>
      <c r="AL261" s="5">
        <f t="shared" si="475"/>
        <v>3.77601790331539E-5</v>
      </c>
      <c r="AM261" s="5">
        <f t="shared" si="476"/>
        <v>7.4041553060157452E-4</v>
      </c>
      <c r="AN261" s="5">
        <f t="shared" si="477"/>
        <v>1.063710567883446E-3</v>
      </c>
      <c r="AO261" s="5">
        <f t="shared" si="478"/>
        <v>7.6408457512203696E-4</v>
      </c>
      <c r="AP261" s="5">
        <f t="shared" si="479"/>
        <v>3.6590482133444106E-4</v>
      </c>
      <c r="AQ261" s="5">
        <f t="shared" si="480"/>
        <v>1.3141837563047782E-4</v>
      </c>
      <c r="AR261" s="5">
        <f t="shared" si="481"/>
        <v>4.4423823823944997E-3</v>
      </c>
      <c r="AS261" s="5">
        <f t="shared" si="482"/>
        <v>4.4600097556878396E-3</v>
      </c>
      <c r="AT261" s="5">
        <f t="shared" si="483"/>
        <v>2.2388535371992034E-3</v>
      </c>
      <c r="AU261" s="5">
        <f t="shared" si="484"/>
        <v>7.4924576934493655E-4</v>
      </c>
      <c r="AV261" s="5">
        <f t="shared" si="485"/>
        <v>1.8805469413942424E-4</v>
      </c>
      <c r="AW261" s="5">
        <f t="shared" si="486"/>
        <v>1.5128621892094332E-6</v>
      </c>
      <c r="AX261" s="5">
        <f t="shared" si="487"/>
        <v>1.2389224990450016E-4</v>
      </c>
      <c r="AY261" s="5">
        <f t="shared" si="488"/>
        <v>1.7798856190280111E-4</v>
      </c>
      <c r="AZ261" s="5">
        <f t="shared" si="489"/>
        <v>1.278527437860201E-4</v>
      </c>
      <c r="BA261" s="5">
        <f t="shared" si="490"/>
        <v>6.1226121944249294E-5</v>
      </c>
      <c r="BB261" s="5">
        <f t="shared" si="491"/>
        <v>2.1989973957496571E-5</v>
      </c>
      <c r="BC261" s="5">
        <f t="shared" si="492"/>
        <v>6.3183352372595707E-6</v>
      </c>
      <c r="BD261" s="5">
        <f t="shared" si="493"/>
        <v>1.0636840376405401E-3</v>
      </c>
      <c r="BE261" s="5">
        <f t="shared" si="494"/>
        <v>1.0679047359018975E-3</v>
      </c>
      <c r="BF261" s="5">
        <f t="shared" si="495"/>
        <v>5.3607109094697787E-4</v>
      </c>
      <c r="BG261" s="5">
        <f t="shared" si="496"/>
        <v>1.7939940701195182E-4</v>
      </c>
      <c r="BH261" s="5">
        <f t="shared" si="497"/>
        <v>4.5027815964743792E-5</v>
      </c>
      <c r="BI261" s="5">
        <f t="shared" si="498"/>
        <v>9.0412972676983809E-6</v>
      </c>
      <c r="BJ261" s="8">
        <f t="shared" si="499"/>
        <v>0.26357906068298781</v>
      </c>
      <c r="BK261" s="8">
        <f t="shared" si="500"/>
        <v>0.26618134031026863</v>
      </c>
      <c r="BL261" s="8">
        <f t="shared" si="501"/>
        <v>0.42656048389709272</v>
      </c>
      <c r="BM261" s="8">
        <f t="shared" si="502"/>
        <v>0.44005610804437717</v>
      </c>
      <c r="BN261" s="8">
        <f t="shared" si="503"/>
        <v>0.55913600837513922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1.66</v>
      </c>
      <c r="F262">
        <f>VLOOKUP(B262,home!$B$2:$E$405,3,FALSE)</f>
        <v>1.2</v>
      </c>
      <c r="G262">
        <f>VLOOKUP(C262,away!$B$2:$E$405,4,FALSE)</f>
        <v>2.17</v>
      </c>
      <c r="H262">
        <f>VLOOKUP(A262,away!$A$2:$E$405,3,FALSE)</f>
        <v>1.46</v>
      </c>
      <c r="I262">
        <f>VLOOKUP(C262,away!$B$2:$E$405,3,FALSE)</f>
        <v>0.48</v>
      </c>
      <c r="J262">
        <f>VLOOKUP(B262,home!$B$2:$E$405,4,FALSE)</f>
        <v>0.68</v>
      </c>
      <c r="K262" s="3">
        <f t="shared" si="448"/>
        <v>4.3226399999999989</v>
      </c>
      <c r="L262" s="3">
        <f t="shared" si="449"/>
        <v>0.47654400000000002</v>
      </c>
      <c r="M262" s="5">
        <f t="shared" si="450"/>
        <v>8.2364652632706727E-3</v>
      </c>
      <c r="N262" s="5">
        <f t="shared" si="451"/>
        <v>3.5603274205624327E-2</v>
      </c>
      <c r="O262" s="5">
        <f t="shared" si="452"/>
        <v>3.9250381024200599E-3</v>
      </c>
      <c r="P262" s="5">
        <f t="shared" si="453"/>
        <v>1.6966526703045041E-2</v>
      </c>
      <c r="Q262" s="5">
        <f t="shared" si="454"/>
        <v>7.6950068606099972E-2</v>
      </c>
      <c r="R262" s="5">
        <f t="shared" si="455"/>
        <v>9.352266787398324E-4</v>
      </c>
      <c r="S262" s="5">
        <f t="shared" si="456"/>
        <v>8.7374565169607444E-3</v>
      </c>
      <c r="T262" s="5">
        <f t="shared" si="457"/>
        <v>3.6670093493825315E-2</v>
      </c>
      <c r="U262" s="5">
        <f t="shared" si="458"/>
        <v>4.0426482505879482E-3</v>
      </c>
      <c r="V262" s="5">
        <f t="shared" si="459"/>
        <v>1.9998369658345695E-3</v>
      </c>
      <c r="W262" s="5">
        <f t="shared" si="460"/>
        <v>0.11087581485315731</v>
      </c>
      <c r="X262" s="5">
        <f t="shared" si="461"/>
        <v>5.2837204313383013E-2</v>
      </c>
      <c r="Y262" s="5">
        <f t="shared" si="462"/>
        <v>1.2589626346158395E-2</v>
      </c>
      <c r="Z262" s="5">
        <f t="shared" si="463"/>
        <v>1.4855888746446495E-4</v>
      </c>
      <c r="AA262" s="5">
        <f t="shared" si="464"/>
        <v>6.4216658930939458E-4</v>
      </c>
      <c r="AB262" s="5">
        <f t="shared" si="465"/>
        <v>1.3879274928061808E-3</v>
      </c>
      <c r="AC262" s="5">
        <f t="shared" si="466"/>
        <v>2.5747002960326319E-4</v>
      </c>
      <c r="AD262" s="5">
        <f t="shared" si="467"/>
        <v>0.11981905807921292</v>
      </c>
      <c r="AE262" s="5">
        <f t="shared" si="468"/>
        <v>5.7099053213300457E-2</v>
      </c>
      <c r="AF262" s="5">
        <f t="shared" si="469"/>
        <v>1.3605105607239525E-2</v>
      </c>
      <c r="AG262" s="5">
        <f t="shared" si="470"/>
        <v>2.1611438154987847E-3</v>
      </c>
      <c r="AH262" s="5">
        <f t="shared" si="471"/>
        <v>1.7698711616966494E-5</v>
      </c>
      <c r="AI262" s="5">
        <f t="shared" si="472"/>
        <v>7.6505158783964018E-5</v>
      </c>
      <c r="AJ262" s="5">
        <f t="shared" si="473"/>
        <v>1.653521297829571E-4</v>
      </c>
      <c r="AK262" s="5">
        <f t="shared" si="474"/>
        <v>2.382525767616672E-4</v>
      </c>
      <c r="AL262" s="5">
        <f t="shared" si="475"/>
        <v>2.1214790533884414E-5</v>
      </c>
      <c r="AM262" s="5">
        <f t="shared" si="476"/>
        <v>0.10358693064310576</v>
      </c>
      <c r="AN262" s="5">
        <f t="shared" si="477"/>
        <v>4.9363730276388199E-2</v>
      </c>
      <c r="AO262" s="5">
        <f t="shared" si="478"/>
        <v>1.1761994740415567E-2</v>
      </c>
      <c r="AP262" s="5">
        <f t="shared" si="479"/>
        <v>1.8683693405255326E-3</v>
      </c>
      <c r="AQ262" s="5">
        <f t="shared" si="480"/>
        <v>2.2259004975284981E-4</v>
      </c>
      <c r="AR262" s="5">
        <f t="shared" si="481"/>
        <v>1.6868429657591363E-6</v>
      </c>
      <c r="AS262" s="5">
        <f t="shared" si="482"/>
        <v>7.2916148775090705E-6</v>
      </c>
      <c r="AT262" s="5">
        <f t="shared" si="483"/>
        <v>1.5759513067057904E-5</v>
      </c>
      <c r="AU262" s="5">
        <f t="shared" si="484"/>
        <v>2.2707567188062391E-5</v>
      </c>
      <c r="AV262" s="5">
        <f t="shared" si="485"/>
        <v>2.4539159557451493E-5</v>
      </c>
      <c r="AW262" s="5">
        <f t="shared" si="486"/>
        <v>1.2139151207718096E-6</v>
      </c>
      <c r="AX262" s="5">
        <f t="shared" si="487"/>
        <v>7.4628168312519089E-2</v>
      </c>
      <c r="AY262" s="5">
        <f t="shared" si="488"/>
        <v>3.5563605840321103E-2</v>
      </c>
      <c r="AZ262" s="5">
        <f t="shared" si="489"/>
        <v>8.4738114907849903E-3</v>
      </c>
      <c r="BA262" s="5">
        <f t="shared" si="490"/>
        <v>1.3460480076882145E-3</v>
      </c>
      <c r="BB262" s="5">
        <f t="shared" si="491"/>
        <v>1.6036277544394307E-4</v>
      </c>
      <c r="BC262" s="5">
        <f t="shared" si="492"/>
        <v>1.5283983692231684E-5</v>
      </c>
      <c r="BD262" s="5">
        <f t="shared" si="493"/>
        <v>1.3397581571245365E-7</v>
      </c>
      <c r="BE262" s="5">
        <f t="shared" si="494"/>
        <v>5.791292200312805E-7</v>
      </c>
      <c r="BF262" s="5">
        <f t="shared" si="495"/>
        <v>1.2516835658380072E-6</v>
      </c>
      <c r="BG262" s="5">
        <f t="shared" si="496"/>
        <v>1.8035258163446677E-6</v>
      </c>
      <c r="BH262" s="5">
        <f t="shared" si="497"/>
        <v>1.9489982086910274E-6</v>
      </c>
      <c r="BI262" s="5">
        <f t="shared" si="498"/>
        <v>1.684963523363236E-6</v>
      </c>
      <c r="BJ262" s="8">
        <f t="shared" si="499"/>
        <v>0.80520133799413751</v>
      </c>
      <c r="BK262" s="8">
        <f t="shared" si="500"/>
        <v>7.1782576109569285E-2</v>
      </c>
      <c r="BL262" s="8">
        <f t="shared" si="501"/>
        <v>1.1510202664614793E-2</v>
      </c>
      <c r="BM262" s="8">
        <f t="shared" si="502"/>
        <v>0.71046368417138583</v>
      </c>
      <c r="BN262" s="8">
        <f t="shared" si="503"/>
        <v>0.14261659955919989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1.66</v>
      </c>
      <c r="F263">
        <f>VLOOKUP(B263,home!$B$2:$E$405,3,FALSE)</f>
        <v>0.72</v>
      </c>
      <c r="G263">
        <f>VLOOKUP(C263,away!$B$2:$E$405,4,FALSE)</f>
        <v>1.33</v>
      </c>
      <c r="H263">
        <f>VLOOKUP(A263,away!$A$2:$E$405,3,FALSE)</f>
        <v>1.46</v>
      </c>
      <c r="I263">
        <f>VLOOKUP(C263,away!$B$2:$E$405,3,FALSE)</f>
        <v>0.84</v>
      </c>
      <c r="J263">
        <f>VLOOKUP(B263,home!$B$2:$E$405,4,FALSE)</f>
        <v>1.1000000000000001</v>
      </c>
      <c r="K263" s="3">
        <f t="shared" si="448"/>
        <v>1.5896159999999999</v>
      </c>
      <c r="L263" s="3">
        <f t="shared" si="449"/>
        <v>1.34904</v>
      </c>
      <c r="M263" s="5">
        <f t="shared" si="450"/>
        <v>5.2936828045806884E-2</v>
      </c>
      <c r="N263" s="5">
        <f t="shared" si="451"/>
        <v>8.4149228850863345E-2</v>
      </c>
      <c r="O263" s="5">
        <f t="shared" si="452"/>
        <v>7.1413898506915319E-2</v>
      </c>
      <c r="P263" s="5">
        <f t="shared" si="453"/>
        <v>0.11352067568896869</v>
      </c>
      <c r="Q263" s="5">
        <f t="shared" si="454"/>
        <v>6.6882480284497017E-2</v>
      </c>
      <c r="R263" s="5">
        <f t="shared" si="455"/>
        <v>4.817010282088454E-2</v>
      </c>
      <c r="S263" s="5">
        <f t="shared" si="456"/>
        <v>6.0860011284246125E-2</v>
      </c>
      <c r="T263" s="5">
        <f t="shared" si="457"/>
        <v>9.0227141202997851E-2</v>
      </c>
      <c r="U263" s="5">
        <f t="shared" si="458"/>
        <v>7.657196616572319E-2</v>
      </c>
      <c r="V263" s="5">
        <f t="shared" si="459"/>
        <v>1.450128778955498E-2</v>
      </c>
      <c r="W263" s="5">
        <f t="shared" si="460"/>
        <v>3.5439153593307002E-2</v>
      </c>
      <c r="X263" s="5">
        <f t="shared" si="461"/>
        <v>4.780883576351487E-2</v>
      </c>
      <c r="Y263" s="5">
        <f t="shared" si="462"/>
        <v>3.2248015899206062E-2</v>
      </c>
      <c r="Z263" s="5">
        <f t="shared" si="463"/>
        <v>2.1661131836495356E-2</v>
      </c>
      <c r="AA263" s="5">
        <f t="shared" si="464"/>
        <v>3.4432881745402398E-2</v>
      </c>
      <c r="AB263" s="5">
        <f t="shared" si="465"/>
        <v>2.7367529874299797E-2</v>
      </c>
      <c r="AC263" s="5">
        <f t="shared" si="466"/>
        <v>1.9435854595476519E-3</v>
      </c>
      <c r="AD263" s="5">
        <f t="shared" si="467"/>
        <v>1.4083661394594577E-2</v>
      </c>
      <c r="AE263" s="5">
        <f t="shared" si="468"/>
        <v>1.8999422567763866E-2</v>
      </c>
      <c r="AF263" s="5">
        <f t="shared" si="469"/>
        <v>1.2815490510408088E-2</v>
      </c>
      <c r="AG263" s="5">
        <f t="shared" si="470"/>
        <v>5.7628697727203082E-3</v>
      </c>
      <c r="AH263" s="5">
        <f t="shared" si="471"/>
        <v>7.3054333231764267E-3</v>
      </c>
      <c r="AI263" s="5">
        <f t="shared" si="472"/>
        <v>1.1612833697454417E-2</v>
      </c>
      <c r="AJ263" s="5">
        <f t="shared" si="473"/>
        <v>9.2299731254063527E-3</v>
      </c>
      <c r="AK263" s="5">
        <f t="shared" si="474"/>
        <v>4.8907043199053141E-3</v>
      </c>
      <c r="AL263" s="5">
        <f t="shared" si="475"/>
        <v>1.6671730647418754E-4</v>
      </c>
      <c r="AM263" s="5">
        <f t="shared" si="476"/>
        <v>4.4775226982859658E-3</v>
      </c>
      <c r="AN263" s="5">
        <f t="shared" si="477"/>
        <v>6.040357220895699E-3</v>
      </c>
      <c r="AO263" s="5">
        <f t="shared" si="478"/>
        <v>4.0743417526385682E-3</v>
      </c>
      <c r="AP263" s="5">
        <f t="shared" si="479"/>
        <v>1.8321499993265112E-3</v>
      </c>
      <c r="AQ263" s="5">
        <f t="shared" si="480"/>
        <v>6.1791090877285943E-4</v>
      </c>
      <c r="AR263" s="5">
        <f t="shared" si="481"/>
        <v>1.971064354059584E-3</v>
      </c>
      <c r="AS263" s="5">
        <f t="shared" si="482"/>
        <v>3.1332354342427792E-3</v>
      </c>
      <c r="AT263" s="5">
        <f t="shared" si="483"/>
        <v>2.4903205890196354E-3</v>
      </c>
      <c r="AU263" s="5">
        <f t="shared" si="484"/>
        <v>1.3195511511450123E-3</v>
      </c>
      <c r="AV263" s="5">
        <f t="shared" si="485"/>
        <v>5.2439490566963246E-4</v>
      </c>
      <c r="AW263" s="5">
        <f t="shared" si="486"/>
        <v>9.9310515627009273E-6</v>
      </c>
      <c r="AX263" s="5">
        <f t="shared" si="487"/>
        <v>1.1862569535930922E-3</v>
      </c>
      <c r="AY263" s="5">
        <f t="shared" si="488"/>
        <v>1.6003080806752251E-3</v>
      </c>
      <c r="AZ263" s="5">
        <f t="shared" si="489"/>
        <v>1.0794398065770532E-3</v>
      </c>
      <c r="BA263" s="5">
        <f t="shared" si="490"/>
        <v>4.8540249222156923E-4</v>
      </c>
      <c r="BB263" s="5">
        <f t="shared" si="491"/>
        <v>1.6370684452664651E-4</v>
      </c>
      <c r="BC263" s="5">
        <f t="shared" si="492"/>
        <v>4.4169416308045413E-5</v>
      </c>
      <c r="BD263" s="5">
        <f t="shared" si="493"/>
        <v>4.4317410936675676E-4</v>
      </c>
      <c r="BE263" s="5">
        <f t="shared" si="494"/>
        <v>7.0447665503514635E-4</v>
      </c>
      <c r="BF263" s="5">
        <f t="shared" si="495"/>
        <v>5.5992368123517476E-4</v>
      </c>
      <c r="BG263" s="5">
        <f t="shared" si="496"/>
        <v>2.9668788082344447E-4</v>
      </c>
      <c r="BH263" s="5">
        <f t="shared" si="497"/>
        <v>1.1790495059076015E-4</v>
      </c>
      <c r="BI263" s="5">
        <f t="shared" si="498"/>
        <v>3.7484719187656317E-5</v>
      </c>
      <c r="BJ263" s="8">
        <f t="shared" si="499"/>
        <v>0.43001786601369418</v>
      </c>
      <c r="BK263" s="8">
        <f t="shared" si="500"/>
        <v>0.24552941365527375</v>
      </c>
      <c r="BL263" s="8">
        <f t="shared" si="501"/>
        <v>0.3025935420095433</v>
      </c>
      <c r="BM263" s="8">
        <f t="shared" si="502"/>
        <v>0.56113836228795821</v>
      </c>
      <c r="BN263" s="8">
        <f t="shared" si="503"/>
        <v>0.43707321419793577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1.66</v>
      </c>
      <c r="F264">
        <f>VLOOKUP(B264,home!$B$2:$E$405,3,FALSE)</f>
        <v>1.08</v>
      </c>
      <c r="G264">
        <f>VLOOKUP(C264,away!$B$2:$E$405,4,FALSE)</f>
        <v>1.2</v>
      </c>
      <c r="H264">
        <f>VLOOKUP(A264,away!$A$2:$E$405,3,FALSE)</f>
        <v>1.46</v>
      </c>
      <c r="I264">
        <f>VLOOKUP(C264,away!$B$2:$E$405,3,FALSE)</f>
        <v>0.84</v>
      </c>
      <c r="J264">
        <f>VLOOKUP(B264,home!$B$2:$E$405,4,FALSE)</f>
        <v>0.41</v>
      </c>
      <c r="K264" s="3">
        <f t="shared" si="448"/>
        <v>2.1513599999999999</v>
      </c>
      <c r="L264" s="3">
        <f t="shared" si="449"/>
        <v>0.50282399999999994</v>
      </c>
      <c r="M264" s="5">
        <f t="shared" si="450"/>
        <v>7.0356225928398353E-2</v>
      </c>
      <c r="N264" s="5">
        <f t="shared" si="451"/>
        <v>0.15136157021331906</v>
      </c>
      <c r="O264" s="5">
        <f t="shared" si="452"/>
        <v>3.5376798946220971E-2</v>
      </c>
      <c r="P264" s="5">
        <f t="shared" si="453"/>
        <v>7.6108230180941941E-2</v>
      </c>
      <c r="Q264" s="5">
        <f t="shared" si="454"/>
        <v>0.16281661384706311</v>
      </c>
      <c r="R264" s="5">
        <f t="shared" si="455"/>
        <v>8.8941517766673046E-3</v>
      </c>
      <c r="S264" s="5">
        <f t="shared" si="456"/>
        <v>2.0582623018928849E-2</v>
      </c>
      <c r="T264" s="5">
        <f t="shared" si="457"/>
        <v>8.186810104103566E-2</v>
      </c>
      <c r="U264" s="5">
        <f t="shared" si="458"/>
        <v>1.9134522366250968E-2</v>
      </c>
      <c r="V264" s="5">
        <f t="shared" si="459"/>
        <v>2.473929381485376E-3</v>
      </c>
      <c r="W264" s="5">
        <f t="shared" si="460"/>
        <v>0.11675905012200589</v>
      </c>
      <c r="X264" s="5">
        <f t="shared" si="461"/>
        <v>5.8709252618547488E-2</v>
      </c>
      <c r="Y264" s="5">
        <f t="shared" si="462"/>
        <v>1.4760210619334257E-2</v>
      </c>
      <c r="Z264" s="5">
        <f t="shared" si="463"/>
        <v>1.4907309909836537E-3</v>
      </c>
      <c r="AA264" s="5">
        <f t="shared" si="464"/>
        <v>3.2070990247625923E-3</v>
      </c>
      <c r="AB264" s="5">
        <f t="shared" si="465"/>
        <v>3.4498122789566265E-3</v>
      </c>
      <c r="AC264" s="5">
        <f t="shared" si="466"/>
        <v>1.6726166051130967E-4</v>
      </c>
      <c r="AD264" s="5">
        <f t="shared" si="467"/>
        <v>6.2797687517619646E-2</v>
      </c>
      <c r="AE264" s="5">
        <f t="shared" si="468"/>
        <v>3.1576184428359577E-2</v>
      </c>
      <c r="AF264" s="5">
        <f t="shared" si="469"/>
        <v>7.9386316795027369E-3</v>
      </c>
      <c r="AG264" s="5">
        <f t="shared" si="470"/>
        <v>1.3305781785380947E-3</v>
      </c>
      <c r="AH264" s="5">
        <f t="shared" si="471"/>
        <v>1.8739382995259108E-4</v>
      </c>
      <c r="AI264" s="5">
        <f t="shared" si="472"/>
        <v>4.031515900068063E-4</v>
      </c>
      <c r="AJ264" s="5">
        <f t="shared" si="473"/>
        <v>4.3366210233852158E-4</v>
      </c>
      <c r="AK264" s="5">
        <f t="shared" si="474"/>
        <v>3.1098776682900056E-4</v>
      </c>
      <c r="AL264" s="5">
        <f t="shared" si="475"/>
        <v>7.2374484507436006E-6</v>
      </c>
      <c r="AM264" s="5">
        <f t="shared" si="476"/>
        <v>2.7020086603581257E-2</v>
      </c>
      <c r="AN264" s="5">
        <f t="shared" si="477"/>
        <v>1.3586348026359142E-2</v>
      </c>
      <c r="AO264" s="5">
        <f t="shared" si="478"/>
        <v>3.4157709300030033E-3</v>
      </c>
      <c r="AP264" s="5">
        <f t="shared" si="479"/>
        <v>5.7251053403594343E-4</v>
      </c>
      <c r="AQ264" s="5">
        <f t="shared" si="480"/>
        <v>7.1968009191522271E-5</v>
      </c>
      <c r="AR264" s="5">
        <f t="shared" si="481"/>
        <v>1.8845223030416336E-5</v>
      </c>
      <c r="AS264" s="5">
        <f t="shared" si="482"/>
        <v>4.0542859018716476E-5</v>
      </c>
      <c r="AT264" s="5">
        <f t="shared" si="483"/>
        <v>4.3611142589252959E-5</v>
      </c>
      <c r="AU264" s="5">
        <f t="shared" si="484"/>
        <v>3.1274422573605081E-5</v>
      </c>
      <c r="AV264" s="5">
        <f t="shared" si="485"/>
        <v>1.6820635436987755E-5</v>
      </c>
      <c r="AW264" s="5">
        <f t="shared" si="486"/>
        <v>2.1747636772065062E-7</v>
      </c>
      <c r="AX264" s="5">
        <f t="shared" si="487"/>
        <v>9.6883222525800932E-3</v>
      </c>
      <c r="AY264" s="5">
        <f t="shared" si="488"/>
        <v>4.8715209483313326E-3</v>
      </c>
      <c r="AZ264" s="5">
        <f t="shared" si="489"/>
        <v>1.2247588246618766E-3</v>
      </c>
      <c r="BA264" s="5">
        <f t="shared" si="490"/>
        <v>2.0527937708392783E-4</v>
      </c>
      <c r="BB264" s="5">
        <f t="shared" si="491"/>
        <v>2.5804849375712222E-5</v>
      </c>
      <c r="BC264" s="5">
        <f t="shared" si="492"/>
        <v>2.5950595164986246E-6</v>
      </c>
      <c r="BD264" s="5">
        <f t="shared" si="493"/>
        <v>1.5793050708410095E-6</v>
      </c>
      <c r="BE264" s="5">
        <f t="shared" si="494"/>
        <v>3.3976537572045135E-6</v>
      </c>
      <c r="BF264" s="5">
        <f t="shared" si="495"/>
        <v>3.6547881935497527E-6</v>
      </c>
      <c r="BG264" s="5">
        <f t="shared" si="496"/>
        <v>2.6209217093583987E-6</v>
      </c>
      <c r="BH264" s="5">
        <f t="shared" si="497"/>
        <v>1.409636532161321E-6</v>
      </c>
      <c r="BI264" s="5">
        <f t="shared" si="498"/>
        <v>6.0652712996611634E-7</v>
      </c>
      <c r="BJ264" s="8">
        <f t="shared" si="499"/>
        <v>0.75060284568004587</v>
      </c>
      <c r="BK264" s="8">
        <f t="shared" si="500"/>
        <v>0.17456702856704789</v>
      </c>
      <c r="BL264" s="8">
        <f t="shared" si="501"/>
        <v>7.1561942797027447E-2</v>
      </c>
      <c r="BM264" s="8">
        <f t="shared" si="502"/>
        <v>0.4884376536705306</v>
      </c>
      <c r="BN264" s="8">
        <f t="shared" si="503"/>
        <v>0.50491359089261068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1.30952380952381</v>
      </c>
      <c r="F269">
        <f>VLOOKUP(B269,home!$B$2:$E$405,3,FALSE)</f>
        <v>0.46</v>
      </c>
      <c r="G269">
        <f>VLOOKUP(C269,away!$B$2:$E$405,4,FALSE)</f>
        <v>1.07</v>
      </c>
      <c r="H269">
        <f>VLOOKUP(A269,away!$A$2:$E$405,3,FALSE)</f>
        <v>0.92857142857142905</v>
      </c>
      <c r="I269">
        <f>VLOOKUP(C269,away!$B$2:$E$405,3,FALSE)</f>
        <v>0.31</v>
      </c>
      <c r="J269">
        <f>VLOOKUP(B269,home!$B$2:$E$405,4,FALSE)</f>
        <v>1.29</v>
      </c>
      <c r="K269" s="3">
        <f t="shared" si="448"/>
        <v>0.64454761904761926</v>
      </c>
      <c r="L269" s="3">
        <f t="shared" si="449"/>
        <v>0.37133571428571444</v>
      </c>
      <c r="M269" s="5">
        <f t="shared" si="450"/>
        <v>0.36208244903179793</v>
      </c>
      <c r="N269" s="5">
        <f t="shared" si="451"/>
        <v>0.23337938042237633</v>
      </c>
      <c r="O269" s="5">
        <f t="shared" si="452"/>
        <v>0.13445414484154347</v>
      </c>
      <c r="P269" s="5">
        <f t="shared" si="453"/>
        <v>8.6662098928700596E-2</v>
      </c>
      <c r="Q269" s="5">
        <f t="shared" si="454"/>
        <v>7.5212061993025603E-2</v>
      </c>
      <c r="R269" s="5">
        <f t="shared" si="455"/>
        <v>2.4963812956704721E-2</v>
      </c>
      <c r="S269" s="5">
        <f t="shared" si="456"/>
        <v>5.1855036130654406E-3</v>
      </c>
      <c r="T269" s="5">
        <f t="shared" si="457"/>
        <v>2.7928924763081602E-2</v>
      </c>
      <c r="U269" s="5">
        <f t="shared" si="458"/>
        <v>1.609036620359414E-2</v>
      </c>
      <c r="V269" s="5">
        <f t="shared" si="459"/>
        <v>1.3790187177050838E-4</v>
      </c>
      <c r="W269" s="5">
        <f t="shared" si="460"/>
        <v>1.6159251827088866E-2</v>
      </c>
      <c r="X269" s="5">
        <f t="shared" si="461"/>
        <v>6.000507319534781E-3</v>
      </c>
      <c r="Y269" s="5">
        <f t="shared" si="462"/>
        <v>1.1141013357880525E-3</v>
      </c>
      <c r="Z269" s="5">
        <f t="shared" si="463"/>
        <v>3.0899851051909739E-3</v>
      </c>
      <c r="AA269" s="5">
        <f t="shared" si="464"/>
        <v>1.99164254244345E-3</v>
      </c>
      <c r="AB269" s="5">
        <f t="shared" si="465"/>
        <v>6.4185422936293627E-4</v>
      </c>
      <c r="AC269" s="5">
        <f t="shared" si="466"/>
        <v>2.0628702257222735E-6</v>
      </c>
      <c r="AD269" s="5">
        <f t="shared" si="467"/>
        <v>2.6038518226852545E-3</v>
      </c>
      <c r="AE269" s="5">
        <f t="shared" si="468"/>
        <v>9.6690317647098851E-4</v>
      </c>
      <c r="AF269" s="5">
        <f t="shared" si="469"/>
        <v>1.7952284083999032E-4</v>
      </c>
      <c r="AG269" s="5">
        <f t="shared" si="470"/>
        <v>2.2221080777972811E-5</v>
      </c>
      <c r="AH269" s="5">
        <f t="shared" si="471"/>
        <v>2.8685545654207723E-4</v>
      </c>
      <c r="AI269" s="5">
        <f t="shared" si="472"/>
        <v>1.8489200152501371E-4</v>
      </c>
      <c r="AJ269" s="5">
        <f t="shared" si="473"/>
        <v>5.9585849681948186E-5</v>
      </c>
      <c r="AK269" s="5">
        <f t="shared" si="474"/>
        <v>1.2801972513809683E-5</v>
      </c>
      <c r="AL269" s="5">
        <f t="shared" si="475"/>
        <v>1.9749387362646232E-8</v>
      </c>
      <c r="AM269" s="5">
        <f t="shared" si="476"/>
        <v>3.3566129853291704E-4</v>
      </c>
      <c r="AN269" s="5">
        <f t="shared" si="477"/>
        <v>1.246430280487912E-4</v>
      </c>
      <c r="AO269" s="5">
        <f t="shared" si="478"/>
        <v>2.3142203925616105E-5</v>
      </c>
      <c r="AP269" s="5">
        <f t="shared" si="479"/>
        <v>2.8645089416214405E-6</v>
      </c>
      <c r="AQ269" s="5">
        <f t="shared" si="480"/>
        <v>2.6592361847870341E-7</v>
      </c>
      <c r="AR269" s="5">
        <f t="shared" si="481"/>
        <v>2.1303935170361396E-5</v>
      </c>
      <c r="AS269" s="5">
        <f t="shared" si="482"/>
        <v>1.3731400690401277E-5</v>
      </c>
      <c r="AT269" s="5">
        <f t="shared" si="483"/>
        <v>4.4252708105934893E-6</v>
      </c>
      <c r="AU269" s="5">
        <f t="shared" si="484"/>
        <v>9.5076592153632063E-7</v>
      </c>
      <c r="AV269" s="5">
        <f t="shared" si="485"/>
        <v>1.5320347774946273E-7</v>
      </c>
      <c r="AW269" s="5">
        <f t="shared" si="486"/>
        <v>1.3130245810491955E-10</v>
      </c>
      <c r="AX269" s="5">
        <f t="shared" si="487"/>
        <v>3.6058281795970625E-5</v>
      </c>
      <c r="AY269" s="5">
        <f t="shared" si="488"/>
        <v>1.3389727826622327E-5</v>
      </c>
      <c r="AZ269" s="5">
        <f t="shared" si="489"/>
        <v>2.4860420732950538E-6</v>
      </c>
      <c r="BA269" s="5">
        <f t="shared" si="490"/>
        <v>3.0771873634378576E-7</v>
      </c>
      <c r="BB269" s="5">
        <f t="shared" si="491"/>
        <v>2.8566739189829285E-8</v>
      </c>
      <c r="BC269" s="5">
        <f t="shared" si="492"/>
        <v>2.121570100373794E-9</v>
      </c>
      <c r="BD269" s="5">
        <f t="shared" si="493"/>
        <v>1.3184853305971164E-6</v>
      </c>
      <c r="BE269" s="5">
        <f t="shared" si="494"/>
        <v>8.4982658058558465E-7</v>
      </c>
      <c r="BF269" s="5">
        <f t="shared" si="495"/>
        <v>2.7387684955990913E-7</v>
      </c>
      <c r="BG269" s="5">
        <f t="shared" si="496"/>
        <v>5.884222376536749E-8</v>
      </c>
      <c r="BH269" s="5">
        <f t="shared" si="497"/>
        <v>9.4816538068587109E-9</v>
      </c>
      <c r="BI269" s="5">
        <f t="shared" si="498"/>
        <v>1.2222754771689162E-9</v>
      </c>
      <c r="BJ269" s="8">
        <f t="shared" si="499"/>
        <v>0.36410557600347832</v>
      </c>
      <c r="BK269" s="8">
        <f t="shared" si="500"/>
        <v>0.45408342579277416</v>
      </c>
      <c r="BL269" s="8">
        <f t="shared" si="501"/>
        <v>0.17872903236489598</v>
      </c>
      <c r="BM269" s="8">
        <f t="shared" si="502"/>
        <v>8.3240681495666699E-2</v>
      </c>
      <c r="BN269" s="8">
        <f t="shared" si="503"/>
        <v>0.91675394817414868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1.30952380952381</v>
      </c>
      <c r="F270">
        <f>VLOOKUP(B270,home!$B$2:$E$405,3,FALSE)</f>
        <v>0.76</v>
      </c>
      <c r="G270">
        <f>VLOOKUP(C270,away!$B$2:$E$405,4,FALSE)</f>
        <v>0.95</v>
      </c>
      <c r="H270">
        <f>VLOOKUP(A270,away!$A$2:$E$405,3,FALSE)</f>
        <v>0.92857142857142905</v>
      </c>
      <c r="I270">
        <f>VLOOKUP(C270,away!$B$2:$E$405,3,FALSE)</f>
        <v>1.1499999999999999</v>
      </c>
      <c r="J270">
        <f>VLOOKUP(B270,home!$B$2:$E$405,4,FALSE)</f>
        <v>0.86</v>
      </c>
      <c r="K270" s="3">
        <f t="shared" si="448"/>
        <v>0.9454761904761908</v>
      </c>
      <c r="L270" s="3">
        <f t="shared" si="449"/>
        <v>0.9183571428571432</v>
      </c>
      <c r="M270" s="5">
        <f t="shared" si="450"/>
        <v>0.15507702758625572</v>
      </c>
      <c r="N270" s="5">
        <f t="shared" si="451"/>
        <v>0.1466216372726242</v>
      </c>
      <c r="O270" s="5">
        <f t="shared" si="452"/>
        <v>0.14241609597689214</v>
      </c>
      <c r="P270" s="5">
        <f t="shared" si="453"/>
        <v>0.13465102788672356</v>
      </c>
      <c r="Q270" s="5">
        <f t="shared" si="454"/>
        <v>6.931363352495129E-2</v>
      </c>
      <c r="R270" s="5">
        <f t="shared" si="455"/>
        <v>6.539441949910367E-2</v>
      </c>
      <c r="S270" s="5">
        <f t="shared" si="456"/>
        <v>2.9228860639701419E-2</v>
      </c>
      <c r="T270" s="5">
        <f t="shared" si="457"/>
        <v>6.365467044502135E-2</v>
      </c>
      <c r="U270" s="5">
        <f t="shared" si="458"/>
        <v>6.1828866626414472E-2</v>
      </c>
      <c r="V270" s="5">
        <f t="shared" si="459"/>
        <v>2.8198861991732267E-3</v>
      </c>
      <c r="W270" s="5">
        <f t="shared" si="460"/>
        <v>2.1844796724411246E-2</v>
      </c>
      <c r="X270" s="5">
        <f t="shared" si="461"/>
        <v>2.0061325106125391E-2</v>
      </c>
      <c r="Y270" s="5">
        <f t="shared" si="462"/>
        <v>9.211730603194794E-3</v>
      </c>
      <c r="Z270" s="5">
        <f t="shared" si="463"/>
        <v>2.0018477416666104E-2</v>
      </c>
      <c r="AA270" s="5">
        <f t="shared" si="464"/>
        <v>1.8926993767043127E-2</v>
      </c>
      <c r="AB270" s="5">
        <f t="shared" si="465"/>
        <v>8.94751098201527E-3</v>
      </c>
      <c r="AC270" s="5">
        <f t="shared" si="466"/>
        <v>1.5302902255746219E-4</v>
      </c>
      <c r="AD270" s="5">
        <f t="shared" si="467"/>
        <v>5.1634337971807782E-3</v>
      </c>
      <c r="AE270" s="5">
        <f t="shared" si="468"/>
        <v>4.7418763093109492E-3</v>
      </c>
      <c r="AF270" s="5">
        <f t="shared" si="469"/>
        <v>2.177367989600389E-3</v>
      </c>
      <c r="AG270" s="5">
        <f t="shared" si="470"/>
        <v>6.6653381529267178E-4</v>
      </c>
      <c r="AH270" s="5">
        <f t="shared" si="471"/>
        <v>4.5960279311799317E-3</v>
      </c>
      <c r="AI270" s="5">
        <f t="shared" si="472"/>
        <v>4.3454349796941709E-3</v>
      </c>
      <c r="AJ270" s="5">
        <f t="shared" si="473"/>
        <v>2.0542526552816136E-3</v>
      </c>
      <c r="AK270" s="5">
        <f t="shared" si="474"/>
        <v>6.4741565826375333E-4</v>
      </c>
      <c r="AL270" s="5">
        <f t="shared" si="475"/>
        <v>5.314911048937114E-6</v>
      </c>
      <c r="AM270" s="5">
        <f t="shared" si="476"/>
        <v>9.763807432668992E-4</v>
      </c>
      <c r="AN270" s="5">
        <f t="shared" si="477"/>
        <v>8.9666622972732338E-4</v>
      </c>
      <c r="AO270" s="5">
        <f t="shared" si="478"/>
        <v>4.117299184144357E-4</v>
      </c>
      <c r="AP270" s="5">
        <f t="shared" si="479"/>
        <v>1.2603837050129531E-4</v>
      </c>
      <c r="AQ270" s="5">
        <f t="shared" si="480"/>
        <v>2.8937059455984895E-5</v>
      </c>
      <c r="AR270" s="5">
        <f t="shared" si="481"/>
        <v>8.4415901587400592E-4</v>
      </c>
      <c r="AS270" s="5">
        <f t="shared" si="482"/>
        <v>7.9813225048468541E-4</v>
      </c>
      <c r="AT270" s="5">
        <f t="shared" si="483"/>
        <v>3.7730751984222456E-4</v>
      </c>
      <c r="AU270" s="5">
        <f t="shared" si="484"/>
        <v>1.1891175883281545E-4</v>
      </c>
      <c r="AV270" s="5">
        <f t="shared" si="485"/>
        <v>2.8107059186018466E-5</v>
      </c>
      <c r="AW270" s="5">
        <f t="shared" si="486"/>
        <v>1.2819045960667449E-7</v>
      </c>
      <c r="AX270" s="5">
        <f t="shared" si="487"/>
        <v>1.5385745759971653E-4</v>
      </c>
      <c r="AY270" s="5">
        <f t="shared" si="488"/>
        <v>1.412960951685397E-4</v>
      </c>
      <c r="AZ270" s="5">
        <f t="shared" si="489"/>
        <v>6.4880139127925545E-5</v>
      </c>
      <c r="BA270" s="5">
        <f t="shared" si="490"/>
        <v>1.9861046399231887E-5</v>
      </c>
      <c r="BB270" s="5">
        <f t="shared" si="491"/>
        <v>4.5598834563379368E-6</v>
      </c>
      <c r="BC270" s="5">
        <f t="shared" si="492"/>
        <v>8.3752030854481265E-7</v>
      </c>
      <c r="BD270" s="5">
        <f t="shared" si="493"/>
        <v>1.2920657698919162E-4</v>
      </c>
      <c r="BE270" s="5">
        <f t="shared" si="494"/>
        <v>1.2216174219620955E-4</v>
      </c>
      <c r="BF270" s="5">
        <f t="shared" si="495"/>
        <v>5.7750509316803353E-5</v>
      </c>
      <c r="BG270" s="5">
        <f t="shared" si="496"/>
        <v>1.8200577182303669E-5</v>
      </c>
      <c r="BH270" s="5">
        <f t="shared" si="497"/>
        <v>4.3020530946980892E-6</v>
      </c>
      <c r="BI270" s="5">
        <f t="shared" si="498"/>
        <v>8.1349775424029153E-7</v>
      </c>
      <c r="BJ270" s="8">
        <f t="shared" si="499"/>
        <v>0.34628205005113932</v>
      </c>
      <c r="BK270" s="8">
        <f t="shared" si="500"/>
        <v>0.32207644234062893</v>
      </c>
      <c r="BL270" s="8">
        <f t="shared" si="501"/>
        <v>0.31165607063664141</v>
      </c>
      <c r="BM270" s="8">
        <f t="shared" si="502"/>
        <v>0.28641803079381617</v>
      </c>
      <c r="BN270" s="8">
        <f t="shared" si="503"/>
        <v>0.71347384174655049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1.30952380952381</v>
      </c>
      <c r="F271">
        <f>VLOOKUP(B271,home!$B$2:$E$405,3,FALSE)</f>
        <v>0.38</v>
      </c>
      <c r="G271">
        <f>VLOOKUP(C271,away!$B$2:$E$405,4,FALSE)</f>
        <v>1.07</v>
      </c>
      <c r="H271">
        <f>VLOOKUP(A271,away!$A$2:$E$405,3,FALSE)</f>
        <v>0.92857142857142905</v>
      </c>
      <c r="I271">
        <f>VLOOKUP(C271,away!$B$2:$E$405,3,FALSE)</f>
        <v>1.68</v>
      </c>
      <c r="J271">
        <f>VLOOKUP(B271,home!$B$2:$E$405,4,FALSE)</f>
        <v>1.88</v>
      </c>
      <c r="K271" s="3">
        <f t="shared" si="448"/>
        <v>0.53245238095238112</v>
      </c>
      <c r="L271" s="3">
        <f t="shared" si="449"/>
        <v>2.9328000000000012</v>
      </c>
      <c r="M271" s="5">
        <f t="shared" si="450"/>
        <v>3.1265113711339866E-2</v>
      </c>
      <c r="N271" s="5">
        <f t="shared" si="451"/>
        <v>1.6647184236349848E-2</v>
      </c>
      <c r="O271" s="5">
        <f t="shared" si="452"/>
        <v>9.1694325492617579E-2</v>
      </c>
      <c r="P271" s="5">
        <f t="shared" si="453"/>
        <v>4.8822861928366844E-2</v>
      </c>
      <c r="Q271" s="5">
        <f t="shared" si="454"/>
        <v>4.4319164413987111E-3</v>
      </c>
      <c r="R271" s="5">
        <f t="shared" si="455"/>
        <v>0.13446055890237452</v>
      </c>
      <c r="S271" s="5">
        <f t="shared" si="456"/>
        <v>1.9060156544479602E-2</v>
      </c>
      <c r="T271" s="5">
        <f t="shared" si="457"/>
        <v>1.2997924539334143E-2</v>
      </c>
      <c r="U271" s="5">
        <f t="shared" si="458"/>
        <v>7.15938447317572E-2</v>
      </c>
      <c r="V271" s="5">
        <f t="shared" si="459"/>
        <v>3.3070988390014578E-3</v>
      </c>
      <c r="W271" s="5">
        <f t="shared" si="460"/>
        <v>7.8659482046824938E-4</v>
      </c>
      <c r="X271" s="5">
        <f t="shared" si="461"/>
        <v>2.3069252894692823E-3</v>
      </c>
      <c r="Y271" s="5">
        <f t="shared" si="462"/>
        <v>3.3828752444777584E-3</v>
      </c>
      <c r="Z271" s="5">
        <f t="shared" si="463"/>
        <v>0.13144864238296136</v>
      </c>
      <c r="AA271" s="5">
        <f t="shared" si="464"/>
        <v>6.9990142609765854E-2</v>
      </c>
      <c r="AB271" s="5">
        <f t="shared" si="465"/>
        <v>1.8633209037883264E-2</v>
      </c>
      <c r="AC271" s="5">
        <f t="shared" si="466"/>
        <v>3.2276795690468766E-4</v>
      </c>
      <c r="AD271" s="5">
        <f t="shared" si="467"/>
        <v>1.0470607125078253E-4</v>
      </c>
      <c r="AE271" s="5">
        <f t="shared" si="468"/>
        <v>3.070819657642951E-4</v>
      </c>
      <c r="AF271" s="5">
        <f t="shared" si="469"/>
        <v>4.5030499459676265E-4</v>
      </c>
      <c r="AG271" s="5">
        <f t="shared" si="470"/>
        <v>4.4021816271779533E-4</v>
      </c>
      <c r="AH271" s="5">
        <f t="shared" si="471"/>
        <v>9.6378144595187315E-2</v>
      </c>
      <c r="AI271" s="5">
        <f t="shared" si="472"/>
        <v>5.1316772561480352E-2</v>
      </c>
      <c r="AJ271" s="5">
        <f t="shared" si="473"/>
        <v>1.3661868866576015E-2</v>
      </c>
      <c r="AK271" s="5">
        <f t="shared" si="474"/>
        <v>2.4247648687558696E-3</v>
      </c>
      <c r="AL271" s="5">
        <f t="shared" si="475"/>
        <v>2.0161072229387773E-5</v>
      </c>
      <c r="AM271" s="5">
        <f t="shared" si="476"/>
        <v>1.1150199387529765E-5</v>
      </c>
      <c r="AN271" s="5">
        <f t="shared" si="477"/>
        <v>3.2701304763747304E-5</v>
      </c>
      <c r="AO271" s="5">
        <f t="shared" si="478"/>
        <v>4.795319330555908E-5</v>
      </c>
      <c r="AP271" s="5">
        <f t="shared" si="479"/>
        <v>4.6879041775514576E-5</v>
      </c>
      <c r="AQ271" s="5">
        <f t="shared" si="480"/>
        <v>3.4371713429807303E-5</v>
      </c>
      <c r="AR271" s="5">
        <f t="shared" si="481"/>
        <v>5.653156449375308E-2</v>
      </c>
      <c r="AS271" s="5">
        <f t="shared" si="482"/>
        <v>3.010036611366192E-2</v>
      </c>
      <c r="AT271" s="5">
        <f t="shared" si="483"/>
        <v>8.0135058023788289E-3</v>
      </c>
      <c r="AU271" s="5">
        <f t="shared" si="484"/>
        <v>1.4222700814174431E-3</v>
      </c>
      <c r="AV271" s="5">
        <f t="shared" si="485"/>
        <v>1.8932277280201361E-4</v>
      </c>
      <c r="AW271" s="5">
        <f t="shared" si="486"/>
        <v>8.7452926222350246E-7</v>
      </c>
      <c r="AX271" s="5">
        <f t="shared" si="487"/>
        <v>9.8949170199733395E-7</v>
      </c>
      <c r="AY271" s="5">
        <f t="shared" si="488"/>
        <v>2.9019812636177816E-6</v>
      </c>
      <c r="AZ271" s="5">
        <f t="shared" si="489"/>
        <v>4.2554653249691185E-6</v>
      </c>
      <c r="BA271" s="5">
        <f t="shared" si="490"/>
        <v>4.1601429016898116E-6</v>
      </c>
      <c r="BB271" s="5">
        <f t="shared" si="491"/>
        <v>3.0502167755189712E-6</v>
      </c>
      <c r="BC271" s="5">
        <f t="shared" si="492"/>
        <v>1.789135151848408E-6</v>
      </c>
      <c r="BD271" s="5">
        <f t="shared" si="493"/>
        <v>2.7632628724546526E-2</v>
      </c>
      <c r="BE271" s="5">
        <f t="shared" si="494"/>
        <v>1.4713058956357957E-2</v>
      </c>
      <c r="BF271" s="5">
        <f t="shared" si="495"/>
        <v>3.9170016362027743E-3</v>
      </c>
      <c r="BG271" s="5">
        <f t="shared" si="496"/>
        <v>6.9520561579684674E-4</v>
      </c>
      <c r="BH271" s="5">
        <f t="shared" si="497"/>
        <v>9.2540971345624328E-5</v>
      </c>
      <c r="BI271" s="5">
        <f t="shared" si="498"/>
        <v>9.8547321057247516E-6</v>
      </c>
      <c r="BJ271" s="8">
        <f t="shared" si="499"/>
        <v>4.2045933651609427E-2</v>
      </c>
      <c r="BK271" s="8">
        <f t="shared" si="500"/>
        <v>0.10280106203358545</v>
      </c>
      <c r="BL271" s="8">
        <f t="shared" si="501"/>
        <v>0.69347095156676686</v>
      </c>
      <c r="BM271" s="8">
        <f t="shared" si="502"/>
        <v>0.64244260147047427</v>
      </c>
      <c r="BN271" s="8">
        <f t="shared" si="503"/>
        <v>0.32732196071244735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1.30952380952381</v>
      </c>
      <c r="F272">
        <f>VLOOKUP(B272,home!$B$2:$E$405,3,FALSE)</f>
        <v>0.46</v>
      </c>
      <c r="G272">
        <f>VLOOKUP(C272,away!$B$2:$E$405,4,FALSE)</f>
        <v>0.95</v>
      </c>
      <c r="H272">
        <f>VLOOKUP(A272,away!$A$2:$E$405,3,FALSE)</f>
        <v>0.92857142857142905</v>
      </c>
      <c r="I272">
        <f>VLOOKUP(C272,away!$B$2:$E$405,3,FALSE)</f>
        <v>0.38</v>
      </c>
      <c r="J272">
        <f>VLOOKUP(B272,home!$B$2:$E$405,4,FALSE)</f>
        <v>1.51</v>
      </c>
      <c r="K272" s="3">
        <f t="shared" si="448"/>
        <v>0.57226190476190497</v>
      </c>
      <c r="L272" s="3">
        <f t="shared" si="449"/>
        <v>0.53281428571428602</v>
      </c>
      <c r="M272" s="5">
        <f t="shared" si="450"/>
        <v>0.33118564808845663</v>
      </c>
      <c r="N272" s="5">
        <f t="shared" si="451"/>
        <v>0.18952492980490615</v>
      </c>
      <c r="O272" s="5">
        <f t="shared" si="452"/>
        <v>0.1764604445250739</v>
      </c>
      <c r="P272" s="5">
        <f t="shared" si="453"/>
        <v>0.10098159009905125</v>
      </c>
      <c r="Q272" s="5">
        <f t="shared" si="454"/>
        <v>5.4228948665010955E-2</v>
      </c>
      <c r="R272" s="5">
        <f t="shared" si="455"/>
        <v>4.7010322853226316E-2</v>
      </c>
      <c r="S272" s="5">
        <f t="shared" si="456"/>
        <v>7.6975569426012726E-3</v>
      </c>
      <c r="T272" s="5">
        <f t="shared" si="457"/>
        <v>2.8893958547984488E-2</v>
      </c>
      <c r="U272" s="5">
        <f t="shared" si="458"/>
        <v>2.6902216899459402E-2</v>
      </c>
      <c r="V272" s="5">
        <f t="shared" si="459"/>
        <v>2.6078409309379766E-4</v>
      </c>
      <c r="W272" s="5">
        <f t="shared" si="460"/>
        <v>1.0344387152091579E-2</v>
      </c>
      <c r="X272" s="5">
        <f t="shared" si="461"/>
        <v>5.5116372515937109E-3</v>
      </c>
      <c r="Y272" s="5">
        <f t="shared" si="462"/>
        <v>1.4683395326620767E-3</v>
      </c>
      <c r="Z272" s="5">
        <f t="shared" si="463"/>
        <v>8.349257197413253E-3</v>
      </c>
      <c r="AA272" s="5">
        <f t="shared" si="464"/>
        <v>4.7779618271387523E-3</v>
      </c>
      <c r="AB272" s="5">
        <f t="shared" si="465"/>
        <v>1.3671227680390468E-3</v>
      </c>
      <c r="AC272" s="5">
        <f t="shared" si="466"/>
        <v>4.96971874859841E-6</v>
      </c>
      <c r="AD272" s="5">
        <f t="shared" si="467"/>
        <v>1.4799246738126258E-3</v>
      </c>
      <c r="AE272" s="5">
        <f t="shared" si="468"/>
        <v>7.8852500798842176E-4</v>
      </c>
      <c r="AF272" s="5">
        <f t="shared" si="469"/>
        <v>2.1006869444960131E-4</v>
      </c>
      <c r="AG272" s="5">
        <f t="shared" si="470"/>
        <v>3.7309200461365645E-5</v>
      </c>
      <c r="AH272" s="5">
        <f t="shared" si="471"/>
        <v>1.1121508774711508E-3</v>
      </c>
      <c r="AI272" s="5">
        <f t="shared" si="472"/>
        <v>6.3644157952426458E-4</v>
      </c>
      <c r="AJ272" s="5">
        <f t="shared" si="473"/>
        <v>1.8210563528411552E-4</v>
      </c>
      <c r="AK272" s="5">
        <f t="shared" si="474"/>
        <v>3.4737372571854908E-5</v>
      </c>
      <c r="AL272" s="5">
        <f t="shared" si="475"/>
        <v>6.0612542176887513E-8</v>
      </c>
      <c r="AM272" s="5">
        <f t="shared" si="476"/>
        <v>1.6938090254803095E-4</v>
      </c>
      <c r="AN272" s="5">
        <f t="shared" si="477"/>
        <v>9.0248564604770184E-5</v>
      </c>
      <c r="AO272" s="5">
        <f t="shared" si="478"/>
        <v>2.4042862243315109E-5</v>
      </c>
      <c r="AP272" s="5">
        <f t="shared" si="479"/>
        <v>4.2701268242329721E-6</v>
      </c>
      <c r="AQ272" s="5">
        <f t="shared" si="480"/>
        <v>5.6879614344077577E-7</v>
      </c>
      <c r="AR272" s="5">
        <f t="shared" si="481"/>
        <v>1.1851397507726154E-4</v>
      </c>
      <c r="AS272" s="5">
        <f t="shared" si="482"/>
        <v>6.782103311861862E-5</v>
      </c>
      <c r="AT272" s="5">
        <f t="shared" si="483"/>
        <v>1.9405696797690461E-5</v>
      </c>
      <c r="AU272" s="5">
        <f t="shared" si="484"/>
        <v>3.7017136708927815E-6</v>
      </c>
      <c r="AV272" s="5">
        <f t="shared" si="485"/>
        <v>5.2958742904707154E-7</v>
      </c>
      <c r="AW272" s="5">
        <f t="shared" si="486"/>
        <v>5.1337024719584246E-10</v>
      </c>
      <c r="AX272" s="5">
        <f t="shared" si="487"/>
        <v>1.6155039653737789E-5</v>
      </c>
      <c r="AY272" s="5">
        <f t="shared" si="488"/>
        <v>8.6076359137922652E-6</v>
      </c>
      <c r="AZ272" s="5">
        <f t="shared" si="489"/>
        <v>2.2931356905479306E-6</v>
      </c>
      <c r="BA272" s="5">
        <f t="shared" si="490"/>
        <v>4.0727181833507723E-7</v>
      </c>
      <c r="BB272" s="5">
        <f t="shared" si="491"/>
        <v>5.4250060744440646E-8</v>
      </c>
      <c r="BC272" s="5">
        <f t="shared" si="492"/>
        <v>5.781041473101155E-9</v>
      </c>
      <c r="BD272" s="5">
        <f t="shared" si="493"/>
        <v>1.0524323162991963E-5</v>
      </c>
      <c r="BE272" s="5">
        <f t="shared" si="494"/>
        <v>6.0226692195836169E-6</v>
      </c>
      <c r="BF272" s="5">
        <f t="shared" si="495"/>
        <v>1.7232720796749079E-6</v>
      </c>
      <c r="BG272" s="5">
        <f t="shared" si="496"/>
        <v>3.2872098757925743E-7</v>
      </c>
      <c r="BH272" s="5">
        <f t="shared" si="497"/>
        <v>4.7028624621830077E-8</v>
      </c>
      <c r="BI272" s="5">
        <f t="shared" si="498"/>
        <v>5.3825380608842246E-9</v>
      </c>
      <c r="BJ272" s="8">
        <f t="shared" si="499"/>
        <v>0.29280406289750349</v>
      </c>
      <c r="BK272" s="8">
        <f t="shared" si="500"/>
        <v>0.44013921719040755</v>
      </c>
      <c r="BL272" s="8">
        <f t="shared" si="501"/>
        <v>0.25871212774049479</v>
      </c>
      <c r="BM272" s="8">
        <f t="shared" si="502"/>
        <v>0.10060417386755025</v>
      </c>
      <c r="BN272" s="8">
        <f t="shared" si="503"/>
        <v>0.89939188403572512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1.28181818181818</v>
      </c>
      <c r="F273">
        <f>VLOOKUP(B273,home!$B$2:$E$405,3,FALSE)</f>
        <v>0.65</v>
      </c>
      <c r="G273">
        <f>VLOOKUP(C273,away!$B$2:$E$405,4,FALSE)</f>
        <v>1.0900000000000001</v>
      </c>
      <c r="H273">
        <f>VLOOKUP(A273,away!$A$2:$E$405,3,FALSE)</f>
        <v>0.99090909090909096</v>
      </c>
      <c r="I273">
        <f>VLOOKUP(C273,away!$B$2:$E$405,3,FALSE)</f>
        <v>0.78</v>
      </c>
      <c r="J273">
        <f>VLOOKUP(B273,home!$B$2:$E$405,4,FALSE)</f>
        <v>1.18</v>
      </c>
      <c r="K273" s="3">
        <f t="shared" si="448"/>
        <v>0.9081681818181806</v>
      </c>
      <c r="L273" s="3">
        <f t="shared" si="449"/>
        <v>0.91203272727272733</v>
      </c>
      <c r="M273" s="5">
        <f t="shared" si="450"/>
        <v>0.16199320175737919</v>
      </c>
      <c r="N273" s="5">
        <f t="shared" si="451"/>
        <v>0.14711707150690476</v>
      </c>
      <c r="O273" s="5">
        <f t="shared" si="452"/>
        <v>0.14774310159842369</v>
      </c>
      <c r="P273" s="5">
        <f t="shared" si="453"/>
        <v>0.13417558395481918</v>
      </c>
      <c r="Q273" s="5">
        <f t="shared" si="454"/>
        <v>6.6803521672420471E-2</v>
      </c>
      <c r="R273" s="5">
        <f t="shared" si="455"/>
        <v>6.7373271943271001E-2</v>
      </c>
      <c r="S273" s="5">
        <f t="shared" si="456"/>
        <v>2.7783708103659117E-2</v>
      </c>
      <c r="T273" s="5">
        <f t="shared" si="457"/>
        <v>6.0926998062320381E-2</v>
      </c>
      <c r="U273" s="5">
        <f t="shared" si="458"/>
        <v>6.118626188386226E-2</v>
      </c>
      <c r="V273" s="5">
        <f t="shared" si="459"/>
        <v>2.5569627605745364E-3</v>
      </c>
      <c r="W273" s="5">
        <f t="shared" si="460"/>
        <v>2.0222944272097844E-2</v>
      </c>
      <c r="X273" s="5">
        <f t="shared" si="461"/>
        <v>1.8443987017965773E-2</v>
      </c>
      <c r="Y273" s="5">
        <f t="shared" si="462"/>
        <v>8.4107598908890521E-3</v>
      </c>
      <c r="Z273" s="5">
        <f t="shared" si="463"/>
        <v>2.0482209651902859E-2</v>
      </c>
      <c r="AA273" s="5">
        <f t="shared" si="464"/>
        <v>1.8601291099187407E-2</v>
      </c>
      <c r="AB273" s="5">
        <f t="shared" si="465"/>
        <v>8.4465503585098665E-3</v>
      </c>
      <c r="AC273" s="5">
        <f t="shared" si="466"/>
        <v>1.3236742646793916E-4</v>
      </c>
      <c r="AD273" s="5">
        <f t="shared" si="467"/>
        <v>4.591458632650371E-3</v>
      </c>
      <c r="AE273" s="5">
        <f t="shared" si="468"/>
        <v>4.1875605388960249E-3</v>
      </c>
      <c r="AF273" s="5">
        <f t="shared" si="469"/>
        <v>1.9095961294544968E-3</v>
      </c>
      <c r="AG273" s="5">
        <f t="shared" si="470"/>
        <v>5.8053805531194298E-4</v>
      </c>
      <c r="AH273" s="5">
        <f t="shared" si="471"/>
        <v>4.6701113823491847E-3</v>
      </c>
      <c r="AI273" s="5">
        <f t="shared" si="472"/>
        <v>4.2412465629964487E-3</v>
      </c>
      <c r="AJ273" s="5">
        <f t="shared" si="473"/>
        <v>1.9258825898795463E-3</v>
      </c>
      <c r="AK273" s="5">
        <f t="shared" si="474"/>
        <v>5.8300843001539882E-4</v>
      </c>
      <c r="AL273" s="5">
        <f t="shared" si="475"/>
        <v>4.3854869340832219E-6</v>
      </c>
      <c r="AM273" s="5">
        <f t="shared" si="476"/>
        <v>8.3396332766149566E-4</v>
      </c>
      <c r="AN273" s="5">
        <f t="shared" si="477"/>
        <v>7.6060184817255299E-4</v>
      </c>
      <c r="AO273" s="5">
        <f t="shared" si="478"/>
        <v>3.4684688897874521E-4</v>
      </c>
      <c r="AP273" s="5">
        <f t="shared" si="479"/>
        <v>1.0544523803378195E-4</v>
      </c>
      <c r="AQ273" s="5">
        <f t="shared" si="480"/>
        <v>2.4042377005468014E-5</v>
      </c>
      <c r="AR273" s="5">
        <f t="shared" si="481"/>
        <v>8.5185888414226704E-4</v>
      </c>
      <c r="AS273" s="5">
        <f t="shared" si="482"/>
        <v>7.7363113397714675E-4</v>
      </c>
      <c r="AT273" s="5">
        <f t="shared" si="483"/>
        <v>3.5129359017098134E-4</v>
      </c>
      <c r="AU273" s="5">
        <f t="shared" si="484"/>
        <v>1.0634455368998709E-4</v>
      </c>
      <c r="AV273" s="5">
        <f t="shared" si="485"/>
        <v>2.4144684992725358E-5</v>
      </c>
      <c r="AW273" s="5">
        <f t="shared" si="486"/>
        <v>1.0090019963858026E-7</v>
      </c>
      <c r="AX273" s="5">
        <f t="shared" si="487"/>
        <v>1.2622982649756331E-4</v>
      </c>
      <c r="AY273" s="5">
        <f t="shared" si="488"/>
        <v>1.1512573292373583E-4</v>
      </c>
      <c r="AZ273" s="5">
        <f t="shared" si="489"/>
        <v>5.2499218088853204E-5</v>
      </c>
      <c r="BA273" s="5">
        <f t="shared" si="490"/>
        <v>1.5960335017754162E-5</v>
      </c>
      <c r="BB273" s="5">
        <f t="shared" si="491"/>
        <v>3.6390869686071852E-6</v>
      </c>
      <c r="BC273" s="5">
        <f t="shared" si="492"/>
        <v>6.6379328255229077E-7</v>
      </c>
      <c r="BD273" s="5">
        <f t="shared" si="493"/>
        <v>1.2948719689262895E-4</v>
      </c>
      <c r="BE273" s="5">
        <f t="shared" si="494"/>
        <v>1.175961521707116E-4</v>
      </c>
      <c r="BF273" s="5">
        <f t="shared" si="495"/>
        <v>5.3398541852844616E-5</v>
      </c>
      <c r="BG273" s="5">
        <f t="shared" si="496"/>
        <v>1.6164952222079974E-5</v>
      </c>
      <c r="BH273" s="5">
        <f t="shared" si="497"/>
        <v>3.6701238171760314E-6</v>
      </c>
      <c r="BI273" s="5">
        <f t="shared" si="498"/>
        <v>6.6661793481847168E-7</v>
      </c>
      <c r="BJ273" s="8">
        <f t="shared" si="499"/>
        <v>0.33557945345154233</v>
      </c>
      <c r="BK273" s="8">
        <f t="shared" si="500"/>
        <v>0.3267613352227578</v>
      </c>
      <c r="BL273" s="8">
        <f t="shared" si="501"/>
        <v>0.31719898228035814</v>
      </c>
      <c r="BM273" s="8">
        <f t="shared" si="502"/>
        <v>0.2747012033406187</v>
      </c>
      <c r="BN273" s="8">
        <f t="shared" si="503"/>
        <v>0.72520575243321828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1.28181818181818</v>
      </c>
      <c r="F274">
        <f>VLOOKUP(B274,home!$B$2:$E$405,3,FALSE)</f>
        <v>0.78</v>
      </c>
      <c r="G274">
        <f>VLOOKUP(C274,away!$B$2:$E$405,4,FALSE)</f>
        <v>1.25</v>
      </c>
      <c r="H274">
        <f>VLOOKUP(A274,away!$A$2:$E$405,3,FALSE)</f>
        <v>0.99090909090909096</v>
      </c>
      <c r="I274">
        <f>VLOOKUP(C274,away!$B$2:$E$405,3,FALSE)</f>
        <v>0.31</v>
      </c>
      <c r="J274">
        <f>VLOOKUP(B274,home!$B$2:$E$405,4,FALSE)</f>
        <v>1.18</v>
      </c>
      <c r="K274" s="3">
        <f t="shared" si="448"/>
        <v>1.2497727272727255</v>
      </c>
      <c r="L274" s="3">
        <f t="shared" si="449"/>
        <v>0.36247454545454549</v>
      </c>
      <c r="M274" s="5">
        <f t="shared" si="450"/>
        <v>0.19943891645331399</v>
      </c>
      <c r="N274" s="5">
        <f t="shared" si="451"/>
        <v>0.24925331854017549</v>
      </c>
      <c r="O274" s="5">
        <f t="shared" si="452"/>
        <v>7.2291530587362055E-2</v>
      </c>
      <c r="P274" s="5">
        <f t="shared" si="453"/>
        <v>9.0347983340887145E-2</v>
      </c>
      <c r="Q274" s="5">
        <f t="shared" si="454"/>
        <v>0.1557549998468663</v>
      </c>
      <c r="R274" s="5">
        <f t="shared" si="455"/>
        <v>1.3101919844933713E-2</v>
      </c>
      <c r="S274" s="5">
        <f t="shared" si="456"/>
        <v>1.0232153080910885E-2</v>
      </c>
      <c r="T274" s="5">
        <f t="shared" si="457"/>
        <v>5.6457222771765667E-2</v>
      </c>
      <c r="U274" s="5">
        <f t="shared" si="458"/>
        <v>1.6374422097111454E-2</v>
      </c>
      <c r="V274" s="5">
        <f t="shared" si="459"/>
        <v>5.1503065173226514E-4</v>
      </c>
      <c r="W274" s="5">
        <f t="shared" si="460"/>
        <v>6.488611698166033E-2</v>
      </c>
      <c r="X274" s="5">
        <f t="shared" si="461"/>
        <v>2.3519565759237793E-2</v>
      </c>
      <c r="Y274" s="5">
        <f t="shared" si="462"/>
        <v>4.2626219539340041E-3</v>
      </c>
      <c r="Z274" s="5">
        <f t="shared" si="463"/>
        <v>1.5830374801247464E-3</v>
      </c>
      <c r="AA274" s="5">
        <f t="shared" si="464"/>
        <v>1.9784370689104472E-3</v>
      </c>
      <c r="AB274" s="5">
        <f t="shared" si="465"/>
        <v>1.2362983456748339E-3</v>
      </c>
      <c r="AC274" s="5">
        <f t="shared" si="466"/>
        <v>1.4582153012763887E-5</v>
      </c>
      <c r="AD274" s="5">
        <f t="shared" si="467"/>
        <v>2.0273224845576688E-2</v>
      </c>
      <c r="AE274" s="5">
        <f t="shared" si="468"/>
        <v>7.348527960798208E-3</v>
      </c>
      <c r="AF274" s="5">
        <f t="shared" si="469"/>
        <v>1.3318271661751739E-3</v>
      </c>
      <c r="AG274" s="5">
        <f t="shared" si="470"/>
        <v>1.6091781556112059E-4</v>
      </c>
      <c r="AH274" s="5">
        <f t="shared" si="471"/>
        <v>1.4345269776143156E-4</v>
      </c>
      <c r="AI274" s="5">
        <f t="shared" si="472"/>
        <v>1.7928326931593435E-4</v>
      </c>
      <c r="AJ274" s="5">
        <f t="shared" si="473"/>
        <v>1.1203167022367293E-4</v>
      </c>
      <c r="AK274" s="5">
        <f t="shared" si="474"/>
        <v>4.6671375345452758E-5</v>
      </c>
      <c r="AL274" s="5">
        <f t="shared" si="475"/>
        <v>2.6423491280446489E-7</v>
      </c>
      <c r="AM274" s="5">
        <f t="shared" si="476"/>
        <v>5.0673847011739144E-3</v>
      </c>
      <c r="AN274" s="5">
        <f t="shared" si="477"/>
        <v>1.8367979662013323E-3</v>
      </c>
      <c r="AO274" s="5">
        <f t="shared" si="478"/>
        <v>3.3289625394533064E-4</v>
      </c>
      <c r="AP274" s="5">
        <f t="shared" si="479"/>
        <v>4.0222139444118242E-5</v>
      </c>
      <c r="AQ274" s="5">
        <f t="shared" si="480"/>
        <v>3.6448754280540244E-6</v>
      </c>
      <c r="AR274" s="5">
        <f t="shared" si="481"/>
        <v>1.0399590283060641E-5</v>
      </c>
      <c r="AS274" s="5">
        <f t="shared" si="482"/>
        <v>1.2997124310579633E-5</v>
      </c>
      <c r="AT274" s="5">
        <f t="shared" si="483"/>
        <v>8.1217257481678772E-6</v>
      </c>
      <c r="AU274" s="5">
        <f t="shared" si="484"/>
        <v>3.3834371128162937E-6</v>
      </c>
      <c r="AV274" s="5">
        <f t="shared" si="485"/>
        <v>1.0571318570100442E-6</v>
      </c>
      <c r="AW274" s="5">
        <f t="shared" si="486"/>
        <v>3.3250352656956827E-9</v>
      </c>
      <c r="AX274" s="5">
        <f t="shared" si="487"/>
        <v>1.0555131996877001E-3</v>
      </c>
      <c r="AY274" s="5">
        <f t="shared" si="488"/>
        <v>3.8259666727807196E-4</v>
      </c>
      <c r="AZ274" s="5">
        <f t="shared" si="489"/>
        <v>6.9340776532021543E-5</v>
      </c>
      <c r="BA274" s="5">
        <f t="shared" si="490"/>
        <v>8.3780888183032439E-6</v>
      </c>
      <c r="BB274" s="5">
        <f t="shared" si="491"/>
        <v>7.5921098404806933E-7</v>
      </c>
      <c r="BC274" s="5">
        <f t="shared" si="492"/>
        <v>5.5038931269384425E-8</v>
      </c>
      <c r="BD274" s="5">
        <f t="shared" si="493"/>
        <v>6.2826446012765254E-7</v>
      </c>
      <c r="BE274" s="5">
        <f t="shared" si="494"/>
        <v>7.8518778778226285E-7</v>
      </c>
      <c r="BF274" s="5">
        <f t="shared" si="495"/>
        <v>4.9065314147893845E-7</v>
      </c>
      <c r="BG274" s="5">
        <f t="shared" si="496"/>
        <v>2.0440163825702107E-7</v>
      </c>
      <c r="BH274" s="5">
        <f t="shared" si="497"/>
        <v>6.3863898225872581E-8</v>
      </c>
      <c r="BI274" s="5">
        <f t="shared" si="498"/>
        <v>1.5963071652003318E-8</v>
      </c>
      <c r="BJ274" s="8">
        <f t="shared" si="499"/>
        <v>0.59204593256017479</v>
      </c>
      <c r="BK274" s="8">
        <f t="shared" si="500"/>
        <v>0.30093152658204791</v>
      </c>
      <c r="BL274" s="8">
        <f t="shared" si="501"/>
        <v>0.10550219429994814</v>
      </c>
      <c r="BM274" s="8">
        <f t="shared" si="502"/>
        <v>0.2194914289665143</v>
      </c>
      <c r="BN274" s="8">
        <f t="shared" si="503"/>
        <v>0.78018866861353875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1.28181818181818</v>
      </c>
      <c r="F275">
        <f>VLOOKUP(B275,home!$B$2:$E$405,3,FALSE)</f>
        <v>1.3</v>
      </c>
      <c r="G275">
        <f>VLOOKUP(C275,away!$B$2:$E$405,4,FALSE)</f>
        <v>0.94</v>
      </c>
      <c r="H275">
        <f>VLOOKUP(A275,away!$A$2:$E$405,3,FALSE)</f>
        <v>0.99090909090909096</v>
      </c>
      <c r="I275">
        <f>VLOOKUP(C275,away!$B$2:$E$405,3,FALSE)</f>
        <v>0.47</v>
      </c>
      <c r="J275">
        <f>VLOOKUP(B275,home!$B$2:$E$405,4,FALSE)</f>
        <v>0.5</v>
      </c>
      <c r="K275" s="3">
        <f t="shared" si="448"/>
        <v>1.5663818181818159</v>
      </c>
      <c r="L275" s="3">
        <f t="shared" si="449"/>
        <v>0.23286363636363636</v>
      </c>
      <c r="M275" s="5">
        <f t="shared" si="450"/>
        <v>0.16542366081371224</v>
      </c>
      <c r="N275" s="5">
        <f t="shared" si="451"/>
        <v>0.25911661459567453</v>
      </c>
      <c r="O275" s="5">
        <f t="shared" si="452"/>
        <v>3.8521155197665809E-2</v>
      </c>
      <c r="P275" s="5">
        <f t="shared" si="453"/>
        <v>6.0338837116983672E-2</v>
      </c>
      <c r="Q275" s="5">
        <f t="shared" si="454"/>
        <v>0.20293777694574483</v>
      </c>
      <c r="R275" s="5">
        <f t="shared" si="455"/>
        <v>4.4850881381282258E-3</v>
      </c>
      <c r="S275" s="5">
        <f t="shared" si="456"/>
        <v>5.5021984864817141E-3</v>
      </c>
      <c r="T275" s="5">
        <f t="shared" si="457"/>
        <v>4.725682869513867E-2</v>
      </c>
      <c r="U275" s="5">
        <f t="shared" si="458"/>
        <v>7.0253605125069852E-3</v>
      </c>
      <c r="V275" s="5">
        <f t="shared" si="459"/>
        <v>2.2299393544232503E-4</v>
      </c>
      <c r="W275" s="5">
        <f t="shared" si="460"/>
        <v>0.10595934801001718</v>
      </c>
      <c r="X275" s="5">
        <f t="shared" si="461"/>
        <v>2.4674079084332636E-2</v>
      </c>
      <c r="Y275" s="5">
        <f t="shared" si="462"/>
        <v>2.8728478897508203E-3</v>
      </c>
      <c r="Z275" s="5">
        <f t="shared" si="463"/>
        <v>3.4813797775198332E-4</v>
      </c>
      <c r="AA275" s="5">
        <f t="shared" si="464"/>
        <v>5.4531699856929215E-4</v>
      </c>
      <c r="AB275" s="5">
        <f t="shared" si="465"/>
        <v>4.2708731585220934E-4</v>
      </c>
      <c r="AC275" s="5">
        <f t="shared" si="466"/>
        <v>5.0836117859984754E-6</v>
      </c>
      <c r="AD275" s="5">
        <f t="shared" si="467"/>
        <v>4.1493199047322619E-2</v>
      </c>
      <c r="AE275" s="5">
        <f t="shared" si="468"/>
        <v>9.6622572145197167E-3</v>
      </c>
      <c r="AF275" s="5">
        <f t="shared" si="469"/>
        <v>1.1249941752269207E-3</v>
      </c>
      <c r="AG275" s="5">
        <f t="shared" si="470"/>
        <v>8.7323411510416879E-5</v>
      </c>
      <c r="AH275" s="5">
        <f t="shared" si="471"/>
        <v>2.0267168863902398E-5</v>
      </c>
      <c r="AI275" s="5">
        <f t="shared" si="472"/>
        <v>3.174612481443732E-5</v>
      </c>
      <c r="AJ275" s="5">
        <f t="shared" si="473"/>
        <v>2.4863276353532603E-5</v>
      </c>
      <c r="AK275" s="5">
        <f t="shared" si="474"/>
        <v>1.2981794673534449E-5</v>
      </c>
      <c r="AL275" s="5">
        <f t="shared" si="475"/>
        <v>7.4170580438736023E-8</v>
      </c>
      <c r="AM275" s="5">
        <f t="shared" si="476"/>
        <v>1.2998838513185037E-2</v>
      </c>
      <c r="AN275" s="5">
        <f t="shared" si="477"/>
        <v>3.0269568046839518E-3</v>
      </c>
      <c r="AO275" s="5">
        <f t="shared" si="478"/>
        <v>3.5243408432717924E-4</v>
      </c>
      <c r="AP275" s="5">
        <f t="shared" si="479"/>
        <v>2.7356360818305135E-5</v>
      </c>
      <c r="AQ275" s="5">
        <f t="shared" si="480"/>
        <v>1.5925754144565596E-6</v>
      </c>
      <c r="AR275" s="5">
        <f t="shared" si="481"/>
        <v>9.4389732808883705E-7</v>
      </c>
      <c r="AS275" s="5">
        <f t="shared" si="482"/>
        <v>1.4785036129487505E-6</v>
      </c>
      <c r="AT275" s="5">
        <f t="shared" si="483"/>
        <v>1.1579505887195241E-6</v>
      </c>
      <c r="AU275" s="5">
        <f t="shared" si="484"/>
        <v>6.0459758284106392E-7</v>
      </c>
      <c r="AV275" s="5">
        <f t="shared" si="485"/>
        <v>2.3675766526972918E-7</v>
      </c>
      <c r="AW275" s="5">
        <f t="shared" si="486"/>
        <v>7.5149913560512161E-10</v>
      </c>
      <c r="AX275" s="5">
        <f t="shared" si="487"/>
        <v>3.3935240507557683E-3</v>
      </c>
      <c r="AY275" s="5">
        <f t="shared" si="488"/>
        <v>7.9022835054644541E-4</v>
      </c>
      <c r="AZ275" s="5">
        <f t="shared" si="489"/>
        <v>9.2007723632941819E-5</v>
      </c>
      <c r="BA275" s="5">
        <f t="shared" si="490"/>
        <v>7.1417510329024376E-6</v>
      </c>
      <c r="BB275" s="5">
        <f t="shared" si="491"/>
        <v>4.1576352888135456E-7</v>
      </c>
      <c r="BC275" s="5">
        <f t="shared" si="492"/>
        <v>1.9363241440538011E-8</v>
      </c>
      <c r="BD275" s="5">
        <f t="shared" si="493"/>
        <v>3.6633227362114424E-8</v>
      </c>
      <c r="BE275" s="5">
        <f t="shared" si="494"/>
        <v>5.7381621281336632E-8</v>
      </c>
      <c r="BF275" s="5">
        <f t="shared" si="495"/>
        <v>4.4940764136440235E-8</v>
      </c>
      <c r="BG275" s="5">
        <f t="shared" si="496"/>
        <v>2.3464798612839131E-8</v>
      </c>
      <c r="BH275" s="5">
        <f t="shared" si="497"/>
        <v>9.188708478612276E-9</v>
      </c>
      <c r="BI275" s="5">
        <f t="shared" si="498"/>
        <v>2.8786051786942725E-9</v>
      </c>
      <c r="BJ275" s="8">
        <f t="shared" si="499"/>
        <v>0.71587578441040556</v>
      </c>
      <c r="BK275" s="8">
        <f t="shared" si="500"/>
        <v>0.23228307648553281</v>
      </c>
      <c r="BL275" s="8">
        <f t="shared" si="501"/>
        <v>5.1098462721930846E-2</v>
      </c>
      <c r="BM275" s="8">
        <f t="shared" si="502"/>
        <v>0.26799210118866451</v>
      </c>
      <c r="BN275" s="8">
        <f t="shared" si="503"/>
        <v>0.73082313280790934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1.5681818181818199</v>
      </c>
      <c r="F276">
        <f>VLOOKUP(B276,home!$B$2:$E$405,3,FALSE)</f>
        <v>1.59</v>
      </c>
      <c r="G276">
        <f>VLOOKUP(C276,away!$B$2:$E$405,4,FALSE)</f>
        <v>1.59</v>
      </c>
      <c r="H276">
        <f>VLOOKUP(A276,away!$A$2:$E$405,3,FALSE)</f>
        <v>1.11363636363636</v>
      </c>
      <c r="I276">
        <f>VLOOKUP(C276,away!$B$2:$E$405,3,FALSE)</f>
        <v>0.48</v>
      </c>
      <c r="J276">
        <f>VLOOKUP(B276,home!$B$2:$E$405,4,FALSE)</f>
        <v>0.67</v>
      </c>
      <c r="K276" s="3">
        <f t="shared" si="448"/>
        <v>3.9645204545454593</v>
      </c>
      <c r="L276" s="3">
        <f t="shared" si="449"/>
        <v>0.35814545454545338</v>
      </c>
      <c r="M276" s="5">
        <f t="shared" si="450"/>
        <v>1.3264474481639664E-2</v>
      </c>
      <c r="N276" s="5">
        <f t="shared" si="451"/>
        <v>5.2587280401256715E-2</v>
      </c>
      <c r="O276" s="5">
        <f t="shared" si="452"/>
        <v>4.7506112425334049E-3</v>
      </c>
      <c r="P276" s="5">
        <f t="shared" si="453"/>
        <v>1.88338954426173E-2</v>
      </c>
      <c r="Q276" s="5">
        <f t="shared" si="454"/>
        <v>0.10424167439984991</v>
      </c>
      <c r="R276" s="5">
        <f t="shared" si="455"/>
        <v>8.5070491141293371E-4</v>
      </c>
      <c r="S276" s="5">
        <f t="shared" si="456"/>
        <v>6.6854442298944598E-3</v>
      </c>
      <c r="T276" s="5">
        <f t="shared" si="457"/>
        <v>3.7333681860513404E-2</v>
      </c>
      <c r="U276" s="5">
        <f t="shared" si="458"/>
        <v>3.3726370220788578E-3</v>
      </c>
      <c r="V276" s="5">
        <f t="shared" si="459"/>
        <v>1.0547216659855605E-3</v>
      </c>
      <c r="W276" s="5">
        <f t="shared" si="460"/>
        <v>0.13775608345809096</v>
      </c>
      <c r="X276" s="5">
        <f t="shared" si="461"/>
        <v>4.9336715126499397E-2</v>
      </c>
      <c r="Y276" s="5">
        <f t="shared" si="462"/>
        <v>8.8348601323798362E-3</v>
      </c>
      <c r="Z276" s="5">
        <f t="shared" si="463"/>
        <v>1.0155869906067829E-4</v>
      </c>
      <c r="AA276" s="5">
        <f t="shared" si="464"/>
        <v>4.0263153976308566E-4</v>
      </c>
      <c r="AB276" s="5">
        <f t="shared" si="465"/>
        <v>7.9812048751794348E-4</v>
      </c>
      <c r="AC276" s="5">
        <f t="shared" si="466"/>
        <v>9.3598306541144513E-5</v>
      </c>
      <c r="AD276" s="5">
        <f t="shared" si="467"/>
        <v>0.13653420265191824</v>
      </c>
      <c r="AE276" s="5">
        <f t="shared" si="468"/>
        <v>4.8899104069772312E-2</v>
      </c>
      <c r="AF276" s="5">
        <f t="shared" si="469"/>
        <v>8.7564959269670166E-3</v>
      </c>
      <c r="AG276" s="5">
        <f t="shared" si="470"/>
        <v>1.0453664046630045E-3</v>
      </c>
      <c r="AH276" s="5">
        <f t="shared" si="471"/>
        <v>9.0931966095328815E-6</v>
      </c>
      <c r="AI276" s="5">
        <f t="shared" si="472"/>
        <v>3.6050163955696515E-5</v>
      </c>
      <c r="AJ276" s="5">
        <f t="shared" si="473"/>
        <v>7.1460806196038161E-5</v>
      </c>
      <c r="AK276" s="5">
        <f t="shared" si="474"/>
        <v>9.4435942620834076E-5</v>
      </c>
      <c r="AL276" s="5">
        <f t="shared" si="475"/>
        <v>5.3159157460538962E-6</v>
      </c>
      <c r="AM276" s="5">
        <f t="shared" si="476"/>
        <v>0.10825852783171694</v>
      </c>
      <c r="AN276" s="5">
        <f t="shared" si="477"/>
        <v>3.8772299658711887E-2</v>
      </c>
      <c r="AO276" s="5">
        <f t="shared" si="478"/>
        <v>6.9430614425209473E-3</v>
      </c>
      <c r="AP276" s="5">
        <f t="shared" si="479"/>
        <v>8.2887529875622546E-4</v>
      </c>
      <c r="AQ276" s="5">
        <f t="shared" si="480"/>
        <v>7.4214480158636692E-5</v>
      </c>
      <c r="AR276" s="5">
        <f t="shared" si="481"/>
        <v>6.5133740659846623E-7</v>
      </c>
      <c r="AS276" s="5">
        <f t="shared" si="482"/>
        <v>2.5822404712702111E-6</v>
      </c>
      <c r="AT276" s="5">
        <f t="shared" si="483"/>
        <v>5.1186725834529305E-6</v>
      </c>
      <c r="AU276" s="5">
        <f t="shared" si="484"/>
        <v>6.7643607190733991E-6</v>
      </c>
      <c r="AV276" s="5">
        <f t="shared" si="485"/>
        <v>6.7043616081725806E-6</v>
      </c>
      <c r="AW276" s="5">
        <f t="shared" si="486"/>
        <v>2.0966488235910932E-7</v>
      </c>
      <c r="AX276" s="5">
        <f t="shared" si="487"/>
        <v>7.1532191327970104E-2</v>
      </c>
      <c r="AY276" s="5">
        <f t="shared" si="488"/>
        <v>2.5618929177788196E-2</v>
      </c>
      <c r="AZ276" s="5">
        <f t="shared" si="489"/>
        <v>4.5876515176733659E-3</v>
      </c>
      <c r="BA276" s="5">
        <f t="shared" si="490"/>
        <v>5.4768217936442226E-4</v>
      </c>
      <c r="BB276" s="5">
        <f t="shared" si="491"/>
        <v>4.9037470768728875E-5</v>
      </c>
      <c r="BC276" s="5">
        <f t="shared" si="492"/>
        <v>3.5125094516451591E-6</v>
      </c>
      <c r="BD276" s="5">
        <f t="shared" si="493"/>
        <v>3.8878921924777388E-8</v>
      </c>
      <c r="BE276" s="5">
        <f t="shared" si="494"/>
        <v>1.5413628122145582E-7</v>
      </c>
      <c r="BF276" s="5">
        <f t="shared" si="495"/>
        <v>3.0553821984501645E-7</v>
      </c>
      <c r="BG276" s="5">
        <f t="shared" si="496"/>
        <v>4.0377084074032511E-7</v>
      </c>
      <c r="BH276" s="5">
        <f t="shared" si="497"/>
        <v>4.0018943926600902E-7</v>
      </c>
      <c r="BI276" s="5">
        <f t="shared" si="498"/>
        <v>3.1731184353263405E-7</v>
      </c>
      <c r="BJ276" s="8">
        <f t="shared" si="499"/>
        <v>0.84254144732679181</v>
      </c>
      <c r="BK276" s="8">
        <f t="shared" si="500"/>
        <v>6.5556379220212388E-2</v>
      </c>
      <c r="BL276" s="8">
        <f t="shared" si="501"/>
        <v>1.0409186111023424E-2</v>
      </c>
      <c r="BM276" s="8">
        <f t="shared" si="502"/>
        <v>0.69846121096487257</v>
      </c>
      <c r="BN276" s="8">
        <f t="shared" si="503"/>
        <v>0.19452864087930991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1.5681818181818199</v>
      </c>
      <c r="F277">
        <f>VLOOKUP(B277,home!$B$2:$E$405,3,FALSE)</f>
        <v>0.89</v>
      </c>
      <c r="G277">
        <f>VLOOKUP(C277,away!$B$2:$E$405,4,FALSE)</f>
        <v>0.96</v>
      </c>
      <c r="H277">
        <f>VLOOKUP(A277,away!$A$2:$E$405,3,FALSE)</f>
        <v>1.11363636363636</v>
      </c>
      <c r="I277">
        <f>VLOOKUP(C277,away!$B$2:$E$405,3,FALSE)</f>
        <v>0.48</v>
      </c>
      <c r="J277">
        <f>VLOOKUP(B277,home!$B$2:$E$405,4,FALSE)</f>
        <v>0.9</v>
      </c>
      <c r="K277" s="3">
        <f t="shared" si="448"/>
        <v>1.339854545454547</v>
      </c>
      <c r="L277" s="3">
        <f t="shared" si="449"/>
        <v>0.48109090909090751</v>
      </c>
      <c r="M277" s="5">
        <f t="shared" si="450"/>
        <v>0.16187263534450028</v>
      </c>
      <c r="N277" s="5">
        <f t="shared" si="451"/>
        <v>0.21688578625103502</v>
      </c>
      <c r="O277" s="5">
        <f t="shared" si="452"/>
        <v>7.7875453294826605E-2</v>
      </c>
      <c r="P277" s="5">
        <f t="shared" si="453"/>
        <v>0.1043417800764067</v>
      </c>
      <c r="Q277" s="5">
        <f t="shared" si="454"/>
        <v>0.14529770327646632</v>
      </c>
      <c r="R277" s="5">
        <f t="shared" si="455"/>
        <v>1.873258631073732E-2</v>
      </c>
      <c r="S277" s="5">
        <f t="shared" si="456"/>
        <v>1.6814465036574699E-2</v>
      </c>
      <c r="T277" s="5">
        <f t="shared" si="457"/>
        <v>6.9901404158096106E-2</v>
      </c>
      <c r="U277" s="5">
        <f t="shared" si="458"/>
        <v>2.5098940916561018E-2</v>
      </c>
      <c r="V277" s="5">
        <f t="shared" si="459"/>
        <v>1.2042741087528151E-3</v>
      </c>
      <c r="W277" s="5">
        <f t="shared" si="460"/>
        <v>6.489259605969315E-2</v>
      </c>
      <c r="X277" s="5">
        <f t="shared" si="461"/>
        <v>3.1219238031626816E-2</v>
      </c>
      <c r="Y277" s="5">
        <f t="shared" si="462"/>
        <v>7.5096458028803895E-3</v>
      </c>
      <c r="Z277" s="5">
        <f t="shared" si="463"/>
        <v>3.0040256592855029E-3</v>
      </c>
      <c r="AA277" s="5">
        <f t="shared" si="464"/>
        <v>4.0249574342557728E-3</v>
      </c>
      <c r="AB277" s="5">
        <f t="shared" si="465"/>
        <v>2.6964287567743345E-3</v>
      </c>
      <c r="AC277" s="5">
        <f t="shared" si="466"/>
        <v>4.8516579076110232E-5</v>
      </c>
      <c r="AD277" s="5">
        <f t="shared" si="467"/>
        <v>2.1736659949231411E-2</v>
      </c>
      <c r="AE277" s="5">
        <f t="shared" si="468"/>
        <v>1.045730949557566E-2</v>
      </c>
      <c r="AF277" s="5">
        <f t="shared" si="469"/>
        <v>2.5154582659357365E-3</v>
      </c>
      <c r="AG277" s="5">
        <f t="shared" si="470"/>
        <v>4.0338803464642052E-4</v>
      </c>
      <c r="AH277" s="5">
        <f t="shared" si="471"/>
        <v>3.6130235883951879E-4</v>
      </c>
      <c r="AI277" s="5">
        <f t="shared" si="472"/>
        <v>4.8409260777457902E-4</v>
      </c>
      <c r="AJ277" s="5">
        <f t="shared" si="473"/>
        <v>3.2430684047385751E-4</v>
      </c>
      <c r="AK277" s="5">
        <f t="shared" si="474"/>
        <v>1.4484133144363354E-4</v>
      </c>
      <c r="AL277" s="5">
        <f t="shared" si="475"/>
        <v>1.2509356416531793E-6</v>
      </c>
      <c r="AM277" s="5">
        <f t="shared" si="476"/>
        <v>5.8247925271955013E-3</v>
      </c>
      <c r="AN277" s="5">
        <f t="shared" si="477"/>
        <v>2.8022547321744085E-3</v>
      </c>
      <c r="AO277" s="5">
        <f t="shared" si="478"/>
        <v>6.7406963830304184E-4</v>
      </c>
      <c r="AP277" s="5">
        <f t="shared" si="479"/>
        <v>1.0809625836059656E-4</v>
      </c>
      <c r="AQ277" s="5">
        <f t="shared" si="480"/>
        <v>1.300103180100625E-5</v>
      </c>
      <c r="AR277" s="5">
        <f t="shared" si="481"/>
        <v>3.4763856054158677E-5</v>
      </c>
      <c r="AS277" s="5">
        <f t="shared" si="482"/>
        <v>4.6578510551692069E-5</v>
      </c>
      <c r="AT277" s="5">
        <f t="shared" si="483"/>
        <v>3.1204214541593605E-5</v>
      </c>
      <c r="AU277" s="5">
        <f t="shared" si="484"/>
        <v>1.3936369563631023E-5</v>
      </c>
      <c r="AV277" s="5">
        <f t="shared" si="485"/>
        <v>4.6681770267413545E-6</v>
      </c>
      <c r="AW277" s="5">
        <f t="shared" si="486"/>
        <v>2.2398414128581411E-8</v>
      </c>
      <c r="AX277" s="5">
        <f t="shared" si="487"/>
        <v>1.3007291239820939E-3</v>
      </c>
      <c r="AY277" s="5">
        <f t="shared" si="488"/>
        <v>6.2576895673756533E-4</v>
      </c>
      <c r="AZ277" s="5">
        <f t="shared" si="489"/>
        <v>1.5052587813887204E-4</v>
      </c>
      <c r="BA277" s="5">
        <f t="shared" si="490"/>
        <v>2.4138877185179042E-5</v>
      </c>
      <c r="BB277" s="5">
        <f t="shared" si="491"/>
        <v>2.9032485923628876E-6</v>
      </c>
      <c r="BC277" s="5">
        <f t="shared" si="492"/>
        <v>2.7934530092335185E-7</v>
      </c>
      <c r="BD277" s="5">
        <f t="shared" si="493"/>
        <v>2.7874291854334412E-6</v>
      </c>
      <c r="BE277" s="5">
        <f t="shared" si="494"/>
        <v>3.7347496642356612E-6</v>
      </c>
      <c r="BF277" s="5">
        <f t="shared" si="495"/>
        <v>2.5020106568804971E-6</v>
      </c>
      <c r="BG277" s="5">
        <f t="shared" si="496"/>
        <v>1.1174434504656838E-6</v>
      </c>
      <c r="BH277" s="5">
        <f t="shared" si="497"/>
        <v>3.7430292159871467E-7</v>
      </c>
      <c r="BI277" s="5">
        <f t="shared" si="498"/>
        <v>1.0030229417619095E-7</v>
      </c>
      <c r="BJ277" s="8">
        <f t="shared" si="499"/>
        <v>0.58234574894295865</v>
      </c>
      <c r="BK277" s="8">
        <f t="shared" si="500"/>
        <v>0.28490869103768973</v>
      </c>
      <c r="BL277" s="8">
        <f t="shared" si="501"/>
        <v>0.12988467721759722</v>
      </c>
      <c r="BM277" s="8">
        <f t="shared" si="502"/>
        <v>0.27451145174523545</v>
      </c>
      <c r="BN277" s="8">
        <f t="shared" si="503"/>
        <v>0.72500594455397227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1.5681818181818199</v>
      </c>
      <c r="F278">
        <f>VLOOKUP(B278,home!$B$2:$E$405,3,FALSE)</f>
        <v>1.43</v>
      </c>
      <c r="G278">
        <f>VLOOKUP(C278,away!$B$2:$E$405,4,FALSE)</f>
        <v>1.1200000000000001</v>
      </c>
      <c r="H278">
        <f>VLOOKUP(A278,away!$A$2:$E$405,3,FALSE)</f>
        <v>1.11363636363636</v>
      </c>
      <c r="I278">
        <f>VLOOKUP(C278,away!$B$2:$E$405,3,FALSE)</f>
        <v>0.32</v>
      </c>
      <c r="J278">
        <f>VLOOKUP(B278,home!$B$2:$E$405,4,FALSE)</f>
        <v>0.9</v>
      </c>
      <c r="K278" s="3">
        <f t="shared" si="448"/>
        <v>2.5116000000000027</v>
      </c>
      <c r="L278" s="3">
        <f t="shared" si="449"/>
        <v>0.3207272727272717</v>
      </c>
      <c r="M278" s="5">
        <f t="shared" si="450"/>
        <v>5.8875674353300766E-2</v>
      </c>
      <c r="N278" s="5">
        <f t="shared" si="451"/>
        <v>0.14787214370575039</v>
      </c>
      <c r="O278" s="5">
        <f t="shared" si="452"/>
        <v>1.8883034465313135E-2</v>
      </c>
      <c r="P278" s="5">
        <f t="shared" si="453"/>
        <v>4.7426629363080522E-2</v>
      </c>
      <c r="Q278" s="5">
        <f t="shared" si="454"/>
        <v>0.18569783806568158</v>
      </c>
      <c r="R278" s="5">
        <f t="shared" si="455"/>
        <v>3.028152072437478E-3</v>
      </c>
      <c r="S278" s="5">
        <f t="shared" si="456"/>
        <v>9.5509953705392621E-3</v>
      </c>
      <c r="T278" s="5">
        <f t="shared" si="457"/>
        <v>5.9558361154156594E-2</v>
      </c>
      <c r="U278" s="5">
        <f t="shared" si="458"/>
        <v>7.6055067451339777E-3</v>
      </c>
      <c r="V278" s="5">
        <f t="shared" si="459"/>
        <v>8.5485506811612479E-4</v>
      </c>
      <c r="W278" s="5">
        <f t="shared" si="460"/>
        <v>0.15546623002858873</v>
      </c>
      <c r="X278" s="5">
        <f t="shared" si="461"/>
        <v>4.9862259958259943E-2</v>
      </c>
      <c r="Y278" s="5">
        <f t="shared" si="462"/>
        <v>7.9960933242154766E-3</v>
      </c>
      <c r="Z278" s="5">
        <f t="shared" si="463"/>
        <v>3.2373698519876939E-4</v>
      </c>
      <c r="AA278" s="5">
        <f t="shared" si="464"/>
        <v>8.1309781202523008E-4</v>
      </c>
      <c r="AB278" s="5">
        <f t="shared" si="465"/>
        <v>1.0210882323412854E-3</v>
      </c>
      <c r="AC278" s="5">
        <f t="shared" si="466"/>
        <v>4.3038673144749113E-5</v>
      </c>
      <c r="AD278" s="5">
        <f t="shared" si="467"/>
        <v>9.7617245834950989E-2</v>
      </c>
      <c r="AE278" s="5">
        <f t="shared" si="468"/>
        <v>3.130851302779146E-2</v>
      </c>
      <c r="AF278" s="5">
        <f t="shared" si="469"/>
        <v>5.0207469982749041E-3</v>
      </c>
      <c r="AG278" s="5">
        <f t="shared" si="470"/>
        <v>5.3676349727011538E-4</v>
      </c>
      <c r="AH278" s="5">
        <f t="shared" si="471"/>
        <v>2.5957820085937607E-5</v>
      </c>
      <c r="AI278" s="5">
        <f t="shared" si="472"/>
        <v>6.5195660927840968E-5</v>
      </c>
      <c r="AJ278" s="5">
        <f t="shared" si="473"/>
        <v>8.1872710993182791E-5</v>
      </c>
      <c r="AK278" s="5">
        <f t="shared" si="474"/>
        <v>6.8543833643492695E-5</v>
      </c>
      <c r="AL278" s="5">
        <f t="shared" si="475"/>
        <v>1.3867725317360026E-6</v>
      </c>
      <c r="AM278" s="5">
        <f t="shared" si="476"/>
        <v>4.903509492781262E-2</v>
      </c>
      <c r="AN278" s="5">
        <f t="shared" si="477"/>
        <v>1.5726892264120218E-2</v>
      </c>
      <c r="AO278" s="5">
        <f t="shared" si="478"/>
        <v>2.5220216321734522E-3</v>
      </c>
      <c r="AP278" s="5">
        <f t="shared" si="479"/>
        <v>2.696270399487246E-4</v>
      </c>
      <c r="AQ278" s="5">
        <f t="shared" si="480"/>
        <v>2.1619186294070394E-5</v>
      </c>
      <c r="AR278" s="5">
        <f t="shared" si="481"/>
        <v>1.6650761684215932E-6</v>
      </c>
      <c r="AS278" s="5">
        <f t="shared" si="482"/>
        <v>4.1820053046076781E-6</v>
      </c>
      <c r="AT278" s="5">
        <f t="shared" si="483"/>
        <v>5.251762261526329E-6</v>
      </c>
      <c r="AU278" s="5">
        <f t="shared" si="484"/>
        <v>4.3967753653498461E-6</v>
      </c>
      <c r="AV278" s="5">
        <f t="shared" si="485"/>
        <v>2.7607352519031719E-6</v>
      </c>
      <c r="AW278" s="5">
        <f t="shared" si="486"/>
        <v>3.1030523026308855E-8</v>
      </c>
      <c r="AX278" s="5">
        <f t="shared" si="487"/>
        <v>2.0526090736782399E-2</v>
      </c>
      <c r="AY278" s="5">
        <f t="shared" si="488"/>
        <v>6.5832771017607346E-3</v>
      </c>
      <c r="AZ278" s="5">
        <f t="shared" si="489"/>
        <v>1.0557182552278087E-3</v>
      </c>
      <c r="BA278" s="5">
        <f t="shared" si="490"/>
        <v>1.1286587892253631E-4</v>
      </c>
      <c r="BB278" s="5">
        <f t="shared" si="491"/>
        <v>9.0497913826978811E-6</v>
      </c>
      <c r="BC278" s="5">
        <f t="shared" si="492"/>
        <v>5.8050298178469164E-7</v>
      </c>
      <c r="BD278" s="5">
        <f t="shared" si="493"/>
        <v>8.9005889730172104E-8</v>
      </c>
      <c r="BE278" s="5">
        <f t="shared" si="494"/>
        <v>2.2354719264630053E-7</v>
      </c>
      <c r="BF278" s="5">
        <f t="shared" si="495"/>
        <v>2.8073056452522457E-7</v>
      </c>
      <c r="BG278" s="5">
        <f t="shared" si="496"/>
        <v>2.3502762862051821E-7</v>
      </c>
      <c r="BH278" s="5">
        <f t="shared" si="497"/>
        <v>1.4757384801082357E-7</v>
      </c>
      <c r="BI278" s="5">
        <f t="shared" si="498"/>
        <v>7.4129295332796955E-8</v>
      </c>
      <c r="BJ278" s="8">
        <f t="shared" si="499"/>
        <v>0.83679903291234736</v>
      </c>
      <c r="BK278" s="8">
        <f t="shared" si="500"/>
        <v>0.12333585670247389</v>
      </c>
      <c r="BL278" s="8">
        <f t="shared" si="501"/>
        <v>3.1611755721672248E-2</v>
      </c>
      <c r="BM278" s="8">
        <f t="shared" si="502"/>
        <v>0.52370366422489079</v>
      </c>
      <c r="BN278" s="8">
        <f t="shared" si="503"/>
        <v>0.46178347202556386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1.60606060606061</v>
      </c>
      <c r="F279">
        <f>VLOOKUP(B279,home!$B$2:$E$405,3,FALSE)</f>
        <v>0</v>
      </c>
      <c r="G279">
        <f>VLOOKUP(C279,away!$B$2:$E$405,4,FALSE)</f>
        <v>1</v>
      </c>
      <c r="H279">
        <f>VLOOKUP(A279,away!$A$2:$E$405,3,FALSE)</f>
        <v>1.4242424242424201</v>
      </c>
      <c r="I279">
        <f>VLOOKUP(C279,away!$B$2:$E$405,3,FALSE)</f>
        <v>0.62</v>
      </c>
      <c r="J279">
        <f>VLOOKUP(B279,home!$B$2:$E$405,4,FALSE)</f>
        <v>1.17</v>
      </c>
      <c r="K279" s="3">
        <f t="shared" si="448"/>
        <v>0</v>
      </c>
      <c r="L279" s="3">
        <f t="shared" si="449"/>
        <v>1.0331454545454515</v>
      </c>
      <c r="M279" s="5">
        <f t="shared" si="450"/>
        <v>0.35588577564478163</v>
      </c>
      <c r="N279" s="5">
        <f t="shared" si="451"/>
        <v>0</v>
      </c>
      <c r="O279" s="5">
        <f t="shared" si="452"/>
        <v>0.36768177144478853</v>
      </c>
      <c r="P279" s="5">
        <f t="shared" si="453"/>
        <v>0</v>
      </c>
      <c r="Q279" s="5">
        <f t="shared" si="454"/>
        <v>0</v>
      </c>
      <c r="R279" s="5">
        <f t="shared" si="455"/>
        <v>0.1899343754437014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6.5409945550529772E-2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1.6894496981898825E-2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3.4908945527361256E-3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6.0110030657613397E-4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0.35588577564478163</v>
      </c>
      <c r="BL279" s="8">
        <f t="shared" si="501"/>
        <v>0.57860263872970097</v>
      </c>
      <c r="BM279" s="8">
        <f t="shared" si="502"/>
        <v>8.6396437391740855E-2</v>
      </c>
      <c r="BN279" s="8">
        <f t="shared" si="503"/>
        <v>0.91350192253327156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1.60606060606061</v>
      </c>
      <c r="F280">
        <f>VLOOKUP(B280,home!$B$2:$E$405,3,FALSE)</f>
        <v>1.66</v>
      </c>
      <c r="G280">
        <f>VLOOKUP(C280,away!$B$2:$E$405,4,FALSE)</f>
        <v>1.25</v>
      </c>
      <c r="H280">
        <f>VLOOKUP(A280,away!$A$2:$E$405,3,FALSE)</f>
        <v>1.4242424242424201</v>
      </c>
      <c r="I280">
        <f>VLOOKUP(C280,away!$B$2:$E$405,3,FALSE)</f>
        <v>0.73</v>
      </c>
      <c r="J280">
        <f>VLOOKUP(B280,home!$B$2:$E$405,4,FALSE)</f>
        <v>0.82</v>
      </c>
      <c r="K280" s="3">
        <f t="shared" si="448"/>
        <v>3.3325757575757651</v>
      </c>
      <c r="L280" s="3">
        <f t="shared" si="449"/>
        <v>0.85255151515151262</v>
      </c>
      <c r="M280" s="5">
        <f t="shared" si="450"/>
        <v>1.5220268693532211E-2</v>
      </c>
      <c r="N280" s="5">
        <f t="shared" si="451"/>
        <v>5.0722698471854809E-2</v>
      </c>
      <c r="O280" s="5">
        <f t="shared" si="452"/>
        <v>1.2976063135684019E-2</v>
      </c>
      <c r="P280" s="5">
        <f t="shared" si="453"/>
        <v>4.3243713434753132E-2</v>
      </c>
      <c r="Q280" s="5">
        <f t="shared" si="454"/>
        <v>8.4518617643064328E-2</v>
      </c>
      <c r="R280" s="5">
        <f t="shared" si="455"/>
        <v>5.5313811435145493E-3</v>
      </c>
      <c r="S280" s="5">
        <f t="shared" si="456"/>
        <v>3.0715928694834818E-2</v>
      </c>
      <c r="T280" s="5">
        <f t="shared" si="457"/>
        <v>7.2056475530105857E-2</v>
      </c>
      <c r="U280" s="5">
        <f t="shared" si="458"/>
        <v>1.8433746704788301E-2</v>
      </c>
      <c r="V280" s="5">
        <f t="shared" si="459"/>
        <v>9.6966518434299757E-3</v>
      </c>
      <c r="W280" s="5">
        <f t="shared" si="460"/>
        <v>9.3888232073697175E-2</v>
      </c>
      <c r="X280" s="5">
        <f t="shared" si="461"/>
        <v>8.0044554509327376E-2</v>
      </c>
      <c r="Y280" s="5">
        <f t="shared" si="462"/>
        <v>3.4121053113277448E-2</v>
      </c>
      <c r="Z280" s="5">
        <f t="shared" si="463"/>
        <v>1.5719291249279453E-3</v>
      </c>
      <c r="AA280" s="5">
        <f t="shared" si="464"/>
        <v>5.2385728943621576E-3</v>
      </c>
      <c r="AB280" s="5">
        <f t="shared" si="465"/>
        <v>8.7289705160224166E-3</v>
      </c>
      <c r="AC280" s="5">
        <f t="shared" si="466"/>
        <v>1.7218784127479153E-3</v>
      </c>
      <c r="AD280" s="5">
        <f t="shared" si="467"/>
        <v>7.8222411532612668E-2</v>
      </c>
      <c r="AE280" s="5">
        <f t="shared" si="468"/>
        <v>6.668863547093408E-2</v>
      </c>
      <c r="AF280" s="5">
        <f t="shared" si="469"/>
        <v>2.8427748607065876E-2</v>
      </c>
      <c r="AG280" s="5">
        <f t="shared" si="470"/>
        <v>8.0787067157667737E-3</v>
      </c>
      <c r="AH280" s="5">
        <f t="shared" si="471"/>
        <v>3.3503763929202773E-4</v>
      </c>
      <c r="AI280" s="5">
        <f t="shared" si="472"/>
        <v>1.1165383145800253E-3</v>
      </c>
      <c r="AJ280" s="5">
        <f t="shared" si="473"/>
        <v>1.8604742597869476E-3</v>
      </c>
      <c r="AK280" s="5">
        <f t="shared" si="474"/>
        <v>2.0667238052532329E-3</v>
      </c>
      <c r="AL280" s="5">
        <f t="shared" si="475"/>
        <v>1.9568752207902896E-4</v>
      </c>
      <c r="AM280" s="5">
        <f t="shared" si="476"/>
        <v>5.2136422474539978E-2</v>
      </c>
      <c r="AN280" s="5">
        <f t="shared" si="477"/>
        <v>4.4448985975248427E-2</v>
      </c>
      <c r="AO280" s="5">
        <f t="shared" si="478"/>
        <v>1.8947525170073191E-2</v>
      </c>
      <c r="AP280" s="5">
        <f t="shared" si="479"/>
        <v>5.3845804307057739E-3</v>
      </c>
      <c r="AQ280" s="5">
        <f t="shared" si="480"/>
        <v>1.1476580511633478E-3</v>
      </c>
      <c r="AR280" s="5">
        <f t="shared" si="481"/>
        <v>5.7127369402240862E-5</v>
      </c>
      <c r="AS280" s="5">
        <f t="shared" si="482"/>
        <v>1.9038128636398344E-4</v>
      </c>
      <c r="AT280" s="5">
        <f t="shared" si="483"/>
        <v>3.1723002981635039E-4</v>
      </c>
      <c r="AU280" s="5">
        <f t="shared" si="484"/>
        <v>3.5239770231366882E-4</v>
      </c>
      <c r="AV280" s="5">
        <f t="shared" si="485"/>
        <v>2.935980099389835E-4</v>
      </c>
      <c r="AW280" s="5">
        <f t="shared" si="486"/>
        <v>1.544405339779734E-5</v>
      </c>
      <c r="AX280" s="5">
        <f t="shared" si="487"/>
        <v>2.8958096270896686E-2</v>
      </c>
      <c r="AY280" s="5">
        <f t="shared" si="488"/>
        <v>2.4688268851656339E-2</v>
      </c>
      <c r="AZ280" s="5">
        <f t="shared" si="489"/>
        <v>1.0524010507973752E-2</v>
      </c>
      <c r="BA280" s="5">
        <f t="shared" si="490"/>
        <v>2.990753701347821E-3</v>
      </c>
      <c r="BB280" s="5">
        <f t="shared" si="491"/>
        <v>6.3744289988226972E-4</v>
      </c>
      <c r="BC280" s="5">
        <f t="shared" si="492"/>
        <v>1.0869058202344065E-4</v>
      </c>
      <c r="BD280" s="5">
        <f t="shared" si="493"/>
        <v>8.1173375567500981E-6</v>
      </c>
      <c r="BE280" s="5">
        <f t="shared" si="494"/>
        <v>2.7051642357684668E-5</v>
      </c>
      <c r="BF280" s="5">
        <f t="shared" si="495"/>
        <v>4.5075823761914819E-5</v>
      </c>
      <c r="BG280" s="5">
        <f t="shared" si="496"/>
        <v>5.0072865840571655E-5</v>
      </c>
      <c r="BH280" s="5">
        <f t="shared" si="497"/>
        <v>4.1717904703158187E-5</v>
      </c>
      <c r="BI280" s="5">
        <f t="shared" si="498"/>
        <v>2.780561557412019E-5</v>
      </c>
      <c r="BJ280" s="8">
        <f t="shared" si="499"/>
        <v>0.78674156858321753</v>
      </c>
      <c r="BK280" s="8">
        <f t="shared" si="500"/>
        <v>0.12548239745303341</v>
      </c>
      <c r="BL280" s="8">
        <f t="shared" si="501"/>
        <v>5.76980840009131E-2</v>
      </c>
      <c r="BM280" s="8">
        <f t="shared" si="502"/>
        <v>0.73460841184143033</v>
      </c>
      <c r="BN280" s="8">
        <f t="shared" si="503"/>
        <v>0.21221274252240302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1.60606060606061</v>
      </c>
      <c r="F281">
        <f>VLOOKUP(B281,home!$B$2:$E$405,3,FALSE)</f>
        <v>0.37</v>
      </c>
      <c r="G281">
        <f>VLOOKUP(C281,away!$B$2:$E$405,4,FALSE)</f>
        <v>0.73</v>
      </c>
      <c r="H281">
        <f>VLOOKUP(A281,away!$A$2:$E$405,3,FALSE)</f>
        <v>1.4242424242424201</v>
      </c>
      <c r="I281">
        <f>VLOOKUP(C281,away!$B$2:$E$405,3,FALSE)</f>
        <v>0.83</v>
      </c>
      <c r="J281">
        <f>VLOOKUP(B281,home!$B$2:$E$405,4,FALSE)</f>
        <v>1.26</v>
      </c>
      <c r="K281" s="3">
        <f t="shared" si="448"/>
        <v>0.43379696969697074</v>
      </c>
      <c r="L281" s="3">
        <f t="shared" si="449"/>
        <v>1.4894727272727228</v>
      </c>
      <c r="M281" s="5">
        <f t="shared" si="450"/>
        <v>0.14612838461862585</v>
      </c>
      <c r="N281" s="5">
        <f t="shared" si="451"/>
        <v>6.3390050434273315E-2</v>
      </c>
      <c r="O281" s="5">
        <f t="shared" si="452"/>
        <v>0.21765424356986204</v>
      </c>
      <c r="P281" s="5">
        <f t="shared" si="453"/>
        <v>9.4417751302292532E-2</v>
      </c>
      <c r="Q281" s="5">
        <f t="shared" si="454"/>
        <v>1.3749205893662951E-2</v>
      </c>
      <c r="R281" s="5">
        <f t="shared" si="455"/>
        <v>0.16209502988624197</v>
      </c>
      <c r="S281" s="5">
        <f t="shared" si="456"/>
        <v>1.5251506037392535E-2</v>
      </c>
      <c r="T281" s="5">
        <f t="shared" si="457"/>
        <v>2.0479067200268351E-2</v>
      </c>
      <c r="U281" s="5">
        <f t="shared" si="458"/>
        <v>7.031633276759168E-2</v>
      </c>
      <c r="V281" s="5">
        <f t="shared" si="459"/>
        <v>1.0949374017787086E-3</v>
      </c>
      <c r="W281" s="5">
        <f t="shared" si="460"/>
        <v>1.9881212841369065E-3</v>
      </c>
      <c r="X281" s="5">
        <f t="shared" si="461"/>
        <v>2.961252431232346E-3</v>
      </c>
      <c r="Y281" s="5">
        <f t="shared" si="462"/>
        <v>2.2053523674453123E-3</v>
      </c>
      <c r="Z281" s="5">
        <f t="shared" si="463"/>
        <v>8.0478708747338132E-2</v>
      </c>
      <c r="AA281" s="5">
        <f t="shared" si="464"/>
        <v>3.4911419979720373E-2</v>
      </c>
      <c r="AB281" s="5">
        <f t="shared" si="465"/>
        <v>7.5722340975104873E-3</v>
      </c>
      <c r="AC281" s="5">
        <f t="shared" si="466"/>
        <v>4.4216908800150042E-5</v>
      </c>
      <c r="AD281" s="5">
        <f t="shared" si="467"/>
        <v>2.1561024711216003E-4</v>
      </c>
      <c r="AE281" s="5">
        <f t="shared" si="468"/>
        <v>3.2114558279409472E-4</v>
      </c>
      <c r="AF281" s="5">
        <f t="shared" si="469"/>
        <v>2.391687935279542E-4</v>
      </c>
      <c r="AG281" s="5">
        <f t="shared" si="470"/>
        <v>1.1874513172486958E-4</v>
      </c>
      <c r="AH281" s="5">
        <f t="shared" si="471"/>
        <v>2.9967710451321204E-2</v>
      </c>
      <c r="AI281" s="5">
        <f t="shared" si="472"/>
        <v>1.2999901982539379E-2</v>
      </c>
      <c r="AJ281" s="5">
        <f t="shared" si="473"/>
        <v>2.8196590431916117E-3</v>
      </c>
      <c r="AK281" s="5">
        <f t="shared" si="474"/>
        <v>4.0771984950506039E-4</v>
      </c>
      <c r="AL281" s="5">
        <f t="shared" si="475"/>
        <v>1.1427926502696939E-6</v>
      </c>
      <c r="AM281" s="5">
        <f t="shared" si="476"/>
        <v>1.8706214366574019E-5</v>
      </c>
      <c r="AN281" s="5">
        <f t="shared" si="477"/>
        <v>2.7862396129529195E-5</v>
      </c>
      <c r="AO281" s="5">
        <f t="shared" si="478"/>
        <v>2.0750139575701409E-5</v>
      </c>
      <c r="AP281" s="5">
        <f t="shared" si="479"/>
        <v>1.0302255661703214E-5</v>
      </c>
      <c r="AQ281" s="5">
        <f t="shared" si="480"/>
        <v>3.8362322093744826E-6</v>
      </c>
      <c r="AR281" s="5">
        <f t="shared" si="481"/>
        <v>8.9272174832097286E-3</v>
      </c>
      <c r="AS281" s="5">
        <f t="shared" si="482"/>
        <v>3.8725998920421979E-3</v>
      </c>
      <c r="AT281" s="5">
        <f t="shared" si="483"/>
        <v>8.3996104900836059E-4</v>
      </c>
      <c r="AU281" s="5">
        <f t="shared" si="484"/>
        <v>1.2145751924110519E-4</v>
      </c>
      <c r="AV281" s="5">
        <f t="shared" si="485"/>
        <v>1.3171975948425737E-5</v>
      </c>
      <c r="AW281" s="5">
        <f t="shared" si="486"/>
        <v>2.0510866470994587E-8</v>
      </c>
      <c r="AX281" s="5">
        <f t="shared" si="487"/>
        <v>1.3524498511202906E-6</v>
      </c>
      <c r="AY281" s="5">
        <f t="shared" si="488"/>
        <v>2.0144371682477274E-6</v>
      </c>
      <c r="AZ281" s="5">
        <f t="shared" si="489"/>
        <v>1.5002246114547418E-6</v>
      </c>
      <c r="BA281" s="5">
        <f t="shared" si="490"/>
        <v>7.4484788118171852E-7</v>
      </c>
      <c r="BB281" s="5">
        <f t="shared" si="491"/>
        <v>2.7735765124676075E-7</v>
      </c>
      <c r="BC281" s="5">
        <f t="shared" si="492"/>
        <v>8.2623331446493825E-8</v>
      </c>
      <c r="BD281" s="5">
        <f t="shared" si="493"/>
        <v>2.2161411619455256E-3</v>
      </c>
      <c r="BE281" s="5">
        <f t="shared" si="494"/>
        <v>9.6135532047269265E-4</v>
      </c>
      <c r="BF281" s="5">
        <f t="shared" si="495"/>
        <v>2.0851651241155709E-4</v>
      </c>
      <c r="BG281" s="5">
        <f t="shared" si="496"/>
        <v>3.0151277071971421E-5</v>
      </c>
      <c r="BH281" s="5">
        <f t="shared" si="497"/>
        <v>3.2698831565787388E-6</v>
      </c>
      <c r="BI281" s="5">
        <f t="shared" si="498"/>
        <v>2.8369308091740452E-7</v>
      </c>
      <c r="BJ281" s="8">
        <f t="shared" si="499"/>
        <v>0.10575514854461585</v>
      </c>
      <c r="BK281" s="8">
        <f t="shared" si="500"/>
        <v>0.2569399534987083</v>
      </c>
      <c r="BL281" s="8">
        <f t="shared" si="501"/>
        <v>0.55593837739507301</v>
      </c>
      <c r="BM281" s="8">
        <f t="shared" si="502"/>
        <v>0.30167552855447449</v>
      </c>
      <c r="BN281" s="8">
        <f t="shared" si="503"/>
        <v>0.6974346657049586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1.60606060606061</v>
      </c>
      <c r="F282">
        <f>VLOOKUP(B282,home!$B$2:$E$405,3,FALSE)</f>
        <v>0.93</v>
      </c>
      <c r="G282">
        <f>VLOOKUP(C282,away!$B$2:$E$405,4,FALSE)</f>
        <v>0.87</v>
      </c>
      <c r="H282">
        <f>VLOOKUP(A282,away!$A$2:$E$405,3,FALSE)</f>
        <v>1.4242424242424201</v>
      </c>
      <c r="I282">
        <f>VLOOKUP(C282,away!$B$2:$E$405,3,FALSE)</f>
        <v>1</v>
      </c>
      <c r="J282">
        <f>VLOOKUP(B282,home!$B$2:$E$405,4,FALSE)</f>
        <v>1.76</v>
      </c>
      <c r="K282" s="3">
        <f t="shared" si="448"/>
        <v>1.2994636363636396</v>
      </c>
      <c r="L282" s="3">
        <f t="shared" si="449"/>
        <v>2.5066666666666593</v>
      </c>
      <c r="M282" s="5">
        <f t="shared" si="450"/>
        <v>2.2234051741700189E-2</v>
      </c>
      <c r="N282" s="5">
        <f t="shared" si="451"/>
        <v>2.8892341727367044E-2</v>
      </c>
      <c r="O282" s="5">
        <f t="shared" si="452"/>
        <v>5.5733356365861637E-2</v>
      </c>
      <c r="P282" s="5">
        <f t="shared" si="453"/>
        <v>7.2423469929933176E-2</v>
      </c>
      <c r="Q282" s="5">
        <f t="shared" si="454"/>
        <v>1.8772273722052653E-2</v>
      </c>
      <c r="R282" s="5">
        <f t="shared" si="455"/>
        <v>6.9852473311879729E-2</v>
      </c>
      <c r="S282" s="5">
        <f t="shared" si="456"/>
        <v>5.8976643771753351E-2</v>
      </c>
      <c r="T282" s="5">
        <f t="shared" si="457"/>
        <v>4.7055832796611845E-2</v>
      </c>
      <c r="U282" s="5">
        <f t="shared" si="458"/>
        <v>9.0770748978849319E-2</v>
      </c>
      <c r="V282" s="5">
        <f t="shared" si="459"/>
        <v>2.1345103329657913E-2</v>
      </c>
      <c r="W282" s="5">
        <f t="shared" si="460"/>
        <v>8.1312956912240469E-3</v>
      </c>
      <c r="X282" s="5">
        <f t="shared" si="461"/>
        <v>2.0382447866001546E-2</v>
      </c>
      <c r="Y282" s="5">
        <f t="shared" si="462"/>
        <v>2.5546001325388534E-2</v>
      </c>
      <c r="Z282" s="5">
        <f t="shared" si="463"/>
        <v>5.8365622145037106E-2</v>
      </c>
      <c r="AA282" s="5">
        <f t="shared" si="464"/>
        <v>7.5844003591216097E-2</v>
      </c>
      <c r="AB282" s="5">
        <f t="shared" si="465"/>
        <v>4.9278262351509318E-2</v>
      </c>
      <c r="AC282" s="5">
        <f t="shared" si="466"/>
        <v>4.3454924093059922E-3</v>
      </c>
      <c r="AD282" s="5">
        <f t="shared" si="467"/>
        <v>2.6415807668164993E-3</v>
      </c>
      <c r="AE282" s="5">
        <f t="shared" si="468"/>
        <v>6.6215624554866719E-3</v>
      </c>
      <c r="AF282" s="5">
        <f t="shared" si="469"/>
        <v>8.2990249442099397E-3</v>
      </c>
      <c r="AG282" s="5">
        <f t="shared" si="470"/>
        <v>6.9342963978287287E-3</v>
      </c>
      <c r="AH282" s="5">
        <f t="shared" si="471"/>
        <v>3.6575789877556497E-2</v>
      </c>
      <c r="AI282" s="5">
        <f t="shared" si="472"/>
        <v>4.7528908917161966E-2</v>
      </c>
      <c r="AJ282" s="5">
        <f t="shared" si="473"/>
        <v>3.0881044406945762E-2</v>
      </c>
      <c r="AK282" s="5">
        <f t="shared" si="474"/>
        <v>1.3376264753252258E-2</v>
      </c>
      <c r="AL282" s="5">
        <f t="shared" si="475"/>
        <v>5.6618675263019741E-4</v>
      </c>
      <c r="AM282" s="5">
        <f t="shared" si="476"/>
        <v>6.8652762979912413E-4</v>
      </c>
      <c r="AN282" s="5">
        <f t="shared" si="477"/>
        <v>1.7208959253631328E-3</v>
      </c>
      <c r="AO282" s="5">
        <f t="shared" si="478"/>
        <v>2.1568562264551202E-3</v>
      </c>
      <c r="AP282" s="5">
        <f t="shared" si="479"/>
        <v>1.8021732025491619E-3</v>
      </c>
      <c r="AQ282" s="5">
        <f t="shared" si="480"/>
        <v>1.1293618735974719E-3</v>
      </c>
      <c r="AR282" s="5">
        <f t="shared" si="481"/>
        <v>1.833666265861493E-2</v>
      </c>
      <c r="AS282" s="5">
        <f t="shared" si="482"/>
        <v>2.3827826337137124E-2</v>
      </c>
      <c r="AT282" s="5">
        <f t="shared" si="483"/>
        <v>1.5481696929348757E-2</v>
      </c>
      <c r="AU282" s="5">
        <f t="shared" si="484"/>
        <v>6.7059673962971099E-3</v>
      </c>
      <c r="AV282" s="5">
        <f t="shared" si="485"/>
        <v>2.1785401945320637E-3</v>
      </c>
      <c r="AW282" s="5">
        <f t="shared" si="486"/>
        <v>5.1229240788720634E-5</v>
      </c>
      <c r="AX282" s="5">
        <f t="shared" si="487"/>
        <v>1.486862817138132E-4</v>
      </c>
      <c r="AY282" s="5">
        <f t="shared" si="488"/>
        <v>3.7270694616262394E-4</v>
      </c>
      <c r="AZ282" s="5">
        <f t="shared" si="489"/>
        <v>4.6712603919048744E-4</v>
      </c>
      <c r="BA282" s="5">
        <f t="shared" si="490"/>
        <v>3.9030975719027276E-4</v>
      </c>
      <c r="BB282" s="5">
        <f t="shared" si="491"/>
        <v>2.4459411450590367E-4</v>
      </c>
      <c r="BC282" s="5">
        <f t="shared" si="492"/>
        <v>1.2262318273895931E-4</v>
      </c>
      <c r="BD282" s="5">
        <f t="shared" si="493"/>
        <v>7.6606501773768838E-3</v>
      </c>
      <c r="BE282" s="5">
        <f t="shared" si="494"/>
        <v>9.954736336403926E-3</v>
      </c>
      <c r="BF282" s="5">
        <f t="shared" si="495"/>
        <v>6.4679089393723521E-3</v>
      </c>
      <c r="BG282" s="5">
        <f t="shared" si="496"/>
        <v>2.8016041566752297E-3</v>
      </c>
      <c r="BH282" s="5">
        <f t="shared" si="497"/>
        <v>9.1014568127117078E-4</v>
      </c>
      <c r="BI282" s="5">
        <f t="shared" si="498"/>
        <v>2.3654024332105963E-4</v>
      </c>
      <c r="BJ282" s="8">
        <f t="shared" si="499"/>
        <v>0.18251851887225351</v>
      </c>
      <c r="BK282" s="8">
        <f t="shared" si="500"/>
        <v>0.18026365488114343</v>
      </c>
      <c r="BL282" s="8">
        <f t="shared" si="501"/>
        <v>0.56440313160458322</v>
      </c>
      <c r="BM282" s="8">
        <f t="shared" si="502"/>
        <v>0.71732148299884901</v>
      </c>
      <c r="BN282" s="8">
        <f t="shared" si="503"/>
        <v>0.26790796679879442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1.80555555555556</v>
      </c>
      <c r="F283">
        <f>VLOOKUP(B283,home!$B$2:$E$405,3,FALSE)</f>
        <v>0.69</v>
      </c>
      <c r="G283">
        <f>VLOOKUP(C283,away!$B$2:$E$405,4,FALSE)</f>
        <v>0.55000000000000004</v>
      </c>
      <c r="H283">
        <f>VLOOKUP(A283,away!$A$2:$E$405,3,FALSE)</f>
        <v>1.2361111111111101</v>
      </c>
      <c r="I283">
        <f>VLOOKUP(C283,away!$B$2:$E$405,3,FALSE)</f>
        <v>0.28000000000000003</v>
      </c>
      <c r="J283">
        <f>VLOOKUP(B283,home!$B$2:$E$405,4,FALSE)</f>
        <v>0.4</v>
      </c>
      <c r="K283" s="3">
        <f t="shared" si="448"/>
        <v>0.68520833333333497</v>
      </c>
      <c r="L283" s="3">
        <f t="shared" si="449"/>
        <v>0.13844444444444434</v>
      </c>
      <c r="M283" s="5">
        <f t="shared" si="450"/>
        <v>0.43882579026395596</v>
      </c>
      <c r="N283" s="5">
        <f t="shared" si="451"/>
        <v>0.30068708837044894</v>
      </c>
      <c r="O283" s="5">
        <f t="shared" si="452"/>
        <v>6.0752992740987631E-2</v>
      </c>
      <c r="P283" s="5">
        <f t="shared" si="453"/>
        <v>4.1628456901064335E-2</v>
      </c>
      <c r="Q283" s="5">
        <f t="shared" si="454"/>
        <v>0.10301664933858423</v>
      </c>
      <c r="R283" s="5">
        <f t="shared" si="455"/>
        <v>4.2054571641816961E-3</v>
      </c>
      <c r="S283" s="5">
        <f t="shared" si="456"/>
        <v>9.872530639786492E-4</v>
      </c>
      <c r="T283" s="5">
        <f t="shared" si="457"/>
        <v>1.4262082786208427E-2</v>
      </c>
      <c r="U283" s="5">
        <f t="shared" si="458"/>
        <v>2.8816142943736732E-3</v>
      </c>
      <c r="V283" s="5">
        <f t="shared" si="459"/>
        <v>1.040600786515567E-5</v>
      </c>
      <c r="W283" s="5">
        <f t="shared" si="460"/>
        <v>2.3529288866291975E-2</v>
      </c>
      <c r="X283" s="5">
        <f t="shared" si="461"/>
        <v>3.2574993252666418E-3</v>
      </c>
      <c r="Y283" s="5">
        <f t="shared" si="462"/>
        <v>2.2549134218234623E-4</v>
      </c>
      <c r="Z283" s="5">
        <f t="shared" si="463"/>
        <v>1.9407406024334766E-4</v>
      </c>
      <c r="AA283" s="5">
        <f t="shared" si="464"/>
        <v>1.3298116336257751E-4</v>
      </c>
      <c r="AB283" s="5">
        <f t="shared" si="465"/>
        <v>4.5559900656199837E-5</v>
      </c>
      <c r="AC283" s="5">
        <f t="shared" si="466"/>
        <v>6.1696756938870577E-8</v>
      </c>
      <c r="AD283" s="5">
        <f t="shared" si="467"/>
        <v>4.0306162021476293E-3</v>
      </c>
      <c r="AE283" s="5">
        <f t="shared" si="468"/>
        <v>5.5801642087510467E-4</v>
      </c>
      <c r="AF283" s="5">
        <f t="shared" si="469"/>
        <v>3.8627136689465541E-5</v>
      </c>
      <c r="AG283" s="5">
        <f t="shared" si="470"/>
        <v>1.7825708264842228E-6</v>
      </c>
      <c r="AH283" s="5">
        <f t="shared" si="471"/>
        <v>6.7171188628669751E-6</v>
      </c>
      <c r="AI283" s="5">
        <f t="shared" si="472"/>
        <v>4.6026258208269869E-6</v>
      </c>
      <c r="AJ283" s="5">
        <f t="shared" si="473"/>
        <v>1.5768787838229159E-6</v>
      </c>
      <c r="AK283" s="5">
        <f t="shared" si="474"/>
        <v>3.6016349444399888E-7</v>
      </c>
      <c r="AL283" s="5">
        <f t="shared" si="475"/>
        <v>2.3411028650985604E-10</v>
      </c>
      <c r="AM283" s="5">
        <f t="shared" si="476"/>
        <v>5.5236236203598283E-4</v>
      </c>
      <c r="AN283" s="5">
        <f t="shared" si="477"/>
        <v>7.6471500344092676E-5</v>
      </c>
      <c r="AO283" s="5">
        <f t="shared" si="478"/>
        <v>5.2935271904855209E-6</v>
      </c>
      <c r="AP283" s="5">
        <f t="shared" si="479"/>
        <v>2.4428647701277601E-7</v>
      </c>
      <c r="AQ283" s="5">
        <f t="shared" si="480"/>
        <v>8.4550263988310784E-9</v>
      </c>
      <c r="AR283" s="5">
        <f t="shared" si="481"/>
        <v>1.8598955784738332E-7</v>
      </c>
      <c r="AS283" s="5">
        <f t="shared" si="482"/>
        <v>1.2744159495000944E-7</v>
      </c>
      <c r="AT283" s="5">
        <f t="shared" si="483"/>
        <v>4.3662021436518953E-8</v>
      </c>
      <c r="AU283" s="5">
        <f t="shared" si="484"/>
        <v>9.9725269794938344E-9</v>
      </c>
      <c r="AV283" s="5">
        <f t="shared" si="485"/>
        <v>1.7083146476851716E-9</v>
      </c>
      <c r="AW283" s="5">
        <f t="shared" si="486"/>
        <v>6.1690198076409567E-13</v>
      </c>
      <c r="AX283" s="5">
        <f t="shared" si="487"/>
        <v>6.3080548914456639E-5</v>
      </c>
      <c r="AY283" s="5">
        <f t="shared" si="488"/>
        <v>8.7331515497125453E-6</v>
      </c>
      <c r="AZ283" s="5">
        <f t="shared" si="489"/>
        <v>6.0452815727454568E-7</v>
      </c>
      <c r="BA283" s="5">
        <f t="shared" si="490"/>
        <v>2.7897854961632706E-8</v>
      </c>
      <c r="BB283" s="5">
        <f t="shared" si="491"/>
        <v>9.6557575783873156E-10</v>
      </c>
      <c r="BC283" s="5">
        <f t="shared" si="492"/>
        <v>2.673571987260132E-11</v>
      </c>
      <c r="BD283" s="5">
        <f t="shared" si="493"/>
        <v>4.2915368347747979E-9</v>
      </c>
      <c r="BE283" s="5">
        <f t="shared" si="494"/>
        <v>2.9405968019946552E-9</v>
      </c>
      <c r="BF283" s="5">
        <f t="shared" si="495"/>
        <v>1.007460716850046E-9</v>
      </c>
      <c r="BG283" s="5">
        <f t="shared" si="496"/>
        <v>2.3010682623054238E-10</v>
      </c>
      <c r="BH283" s="5">
        <f t="shared" si="497"/>
        <v>3.9417778722513315E-11</v>
      </c>
      <c r="BI283" s="5">
        <f t="shared" si="498"/>
        <v>5.4018780924311097E-12</v>
      </c>
      <c r="BJ283" s="8">
        <f t="shared" si="499"/>
        <v>0.45031396960938302</v>
      </c>
      <c r="BK283" s="8">
        <f t="shared" si="500"/>
        <v>0.48146070131928098</v>
      </c>
      <c r="BL283" s="8">
        <f t="shared" si="501"/>
        <v>6.8032239339060441E-2</v>
      </c>
      <c r="BM283" s="8">
        <f t="shared" si="502"/>
        <v>5.0875816397812329E-2</v>
      </c>
      <c r="BN283" s="8">
        <f t="shared" si="503"/>
        <v>0.94911643477922292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1.80555555555556</v>
      </c>
      <c r="F284">
        <f>VLOOKUP(B284,home!$B$2:$E$405,3,FALSE)</f>
        <v>1.25</v>
      </c>
      <c r="G284">
        <f>VLOOKUP(C284,away!$B$2:$E$405,4,FALSE)</f>
        <v>1.77</v>
      </c>
      <c r="H284">
        <f>VLOOKUP(A284,away!$A$2:$E$405,3,FALSE)</f>
        <v>1.2361111111111101</v>
      </c>
      <c r="I284">
        <f>VLOOKUP(C284,away!$B$2:$E$405,3,FALSE)</f>
        <v>0.66</v>
      </c>
      <c r="J284">
        <f>VLOOKUP(B284,home!$B$2:$E$405,4,FALSE)</f>
        <v>0.81</v>
      </c>
      <c r="K284" s="3">
        <f t="shared" si="448"/>
        <v>3.9947916666666763</v>
      </c>
      <c r="L284" s="3">
        <f t="shared" si="449"/>
        <v>0.66082499999999944</v>
      </c>
      <c r="M284" s="5">
        <f t="shared" si="450"/>
        <v>9.5080481373907774E-3</v>
      </c>
      <c r="N284" s="5">
        <f t="shared" si="451"/>
        <v>3.7982671465514282E-2</v>
      </c>
      <c r="O284" s="5">
        <f t="shared" si="452"/>
        <v>6.283155910391254E-3</v>
      </c>
      <c r="P284" s="5">
        <f t="shared" si="453"/>
        <v>2.5099898871198453E-2</v>
      </c>
      <c r="Q284" s="5">
        <f t="shared" si="454"/>
        <v>7.5866429724087317E-2</v>
      </c>
      <c r="R284" s="5">
        <f t="shared" si="455"/>
        <v>2.0760332522421483E-3</v>
      </c>
      <c r="S284" s="5">
        <f t="shared" si="456"/>
        <v>1.656504348318532E-2</v>
      </c>
      <c r="T284" s="5">
        <f t="shared" si="457"/>
        <v>5.0134433422419952E-2</v>
      </c>
      <c r="U284" s="5">
        <f t="shared" si="458"/>
        <v>8.2933203357798517E-3</v>
      </c>
      <c r="V284" s="5">
        <f t="shared" si="459"/>
        <v>4.8588184360232409E-3</v>
      </c>
      <c r="W284" s="5">
        <f t="shared" si="460"/>
        <v>0.10102352708051236</v>
      </c>
      <c r="X284" s="5">
        <f t="shared" si="461"/>
        <v>6.6758872282979512E-2</v>
      </c>
      <c r="Y284" s="5">
        <f t="shared" si="462"/>
        <v>2.2057965888199946E-2</v>
      </c>
      <c r="Z284" s="5">
        <f t="shared" si="463"/>
        <v>4.5729822463763897E-4</v>
      </c>
      <c r="AA284" s="5">
        <f t="shared" si="464"/>
        <v>1.8268111369639057E-3</v>
      </c>
      <c r="AB284" s="5">
        <f t="shared" si="465"/>
        <v>3.6488649532586438E-3</v>
      </c>
      <c r="AC284" s="5">
        <f t="shared" si="466"/>
        <v>8.0166198161443444E-4</v>
      </c>
      <c r="AD284" s="5">
        <f t="shared" si="467"/>
        <v>0.10089198602962653</v>
      </c>
      <c r="AE284" s="5">
        <f t="shared" si="468"/>
        <v>6.6671946668027879E-2</v>
      </c>
      <c r="AF284" s="5">
        <f t="shared" si="469"/>
        <v>2.2029244578449743E-2</v>
      </c>
      <c r="AG284" s="5">
        <f t="shared" si="470"/>
        <v>4.8524918495180145E-3</v>
      </c>
      <c r="AH284" s="5">
        <f t="shared" si="471"/>
        <v>7.5548524824041853E-5</v>
      </c>
      <c r="AI284" s="5">
        <f t="shared" si="472"/>
        <v>3.0180061739604289E-4</v>
      </c>
      <c r="AJ284" s="5">
        <f t="shared" si="473"/>
        <v>6.0281529568428503E-4</v>
      </c>
      <c r="AK284" s="5">
        <f t="shared" si="474"/>
        <v>8.0270717324626352E-4</v>
      </c>
      <c r="AL284" s="5">
        <f t="shared" si="475"/>
        <v>8.4650958331932444E-5</v>
      </c>
      <c r="AM284" s="5">
        <f t="shared" si="476"/>
        <v>8.0608493004920539E-2</v>
      </c>
      <c r="AN284" s="5">
        <f t="shared" si="477"/>
        <v>5.3268107389976567E-2</v>
      </c>
      <c r="AO284" s="5">
        <f t="shared" si="478"/>
        <v>1.7600448532990615E-2</v>
      </c>
      <c r="AP284" s="5">
        <f t="shared" si="479"/>
        <v>3.8769388006045058E-3</v>
      </c>
      <c r="AQ284" s="5">
        <f t="shared" si="480"/>
        <v>6.4049452072736728E-4</v>
      </c>
      <c r="AR284" s="5">
        <f t="shared" si="481"/>
        <v>9.9848707833694846E-6</v>
      </c>
      <c r="AS284" s="5">
        <f t="shared" si="482"/>
        <v>3.9887478598147983E-5</v>
      </c>
      <c r="AT284" s="5">
        <f t="shared" si="483"/>
        <v>7.9671083554113488E-5</v>
      </c>
      <c r="AU284" s="5">
        <f t="shared" si="484"/>
        <v>1.0608979355209236E-4</v>
      </c>
      <c r="AV284" s="5">
        <f t="shared" si="485"/>
        <v>1.0595165580007167E-4</v>
      </c>
      <c r="AW284" s="5">
        <f t="shared" si="486"/>
        <v>6.2074035209706838E-6</v>
      </c>
      <c r="AX284" s="5">
        <f t="shared" si="487"/>
        <v>5.3669022686435912E-2</v>
      </c>
      <c r="AY284" s="5">
        <f t="shared" si="488"/>
        <v>3.546583191676398E-2</v>
      </c>
      <c r="AZ284" s="5">
        <f t="shared" si="489"/>
        <v>1.1718354188197767E-2</v>
      </c>
      <c r="BA284" s="5">
        <f t="shared" si="490"/>
        <v>2.5812604688052617E-3</v>
      </c>
      <c r="BB284" s="5">
        <f t="shared" si="491"/>
        <v>4.2644036232455875E-4</v>
      </c>
      <c r="BC284" s="5">
        <f t="shared" si="492"/>
        <v>5.6360490486625269E-5</v>
      </c>
      <c r="BD284" s="5">
        <f t="shared" si="493"/>
        <v>1.0997087059033553E-6</v>
      </c>
      <c r="BE284" s="5">
        <f t="shared" si="494"/>
        <v>4.3931071741035179E-6</v>
      </c>
      <c r="BF284" s="5">
        <f t="shared" si="495"/>
        <v>8.774773964941164E-6</v>
      </c>
      <c r="BG284" s="5">
        <f t="shared" si="496"/>
        <v>1.1684464637343557E-5</v>
      </c>
      <c r="BH284" s="5">
        <f t="shared" si="497"/>
        <v>1.1669250490680379E-5</v>
      </c>
      <c r="BI284" s="5">
        <f t="shared" si="498"/>
        <v>9.3232449232831999E-6</v>
      </c>
      <c r="BJ284" s="8">
        <f t="shared" si="499"/>
        <v>0.80818132135156917</v>
      </c>
      <c r="BK284" s="8">
        <f t="shared" si="500"/>
        <v>9.2383953784508144E-2</v>
      </c>
      <c r="BL284" s="8">
        <f t="shared" si="501"/>
        <v>2.4299586631970491E-2</v>
      </c>
      <c r="BM284" s="8">
        <f t="shared" si="502"/>
        <v>0.73304629811861843</v>
      </c>
      <c r="BN284" s="8">
        <f t="shared" si="503"/>
        <v>0.15681623736082423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1.43333333333333</v>
      </c>
      <c r="F285">
        <f>VLOOKUP(B285,home!$B$2:$E$405,3,FALSE)</f>
        <v>1.95</v>
      </c>
      <c r="G285">
        <f>VLOOKUP(C285,away!$B$2:$E$405,4,FALSE)</f>
        <v>2.23</v>
      </c>
      <c r="H285">
        <f>VLOOKUP(A285,away!$A$2:$E$405,3,FALSE)</f>
        <v>1.3888888888888899</v>
      </c>
      <c r="I285">
        <f>VLOOKUP(C285,away!$B$2:$E$405,3,FALSE)</f>
        <v>0.56000000000000005</v>
      </c>
      <c r="J285">
        <f>VLOOKUP(B285,home!$B$2:$E$405,4,FALSE)</f>
        <v>0.43</v>
      </c>
      <c r="K285" s="3">
        <f t="shared" si="448"/>
        <v>6.2328499999999849</v>
      </c>
      <c r="L285" s="3">
        <f t="shared" si="449"/>
        <v>0.33444444444444471</v>
      </c>
      <c r="M285" s="5">
        <f t="shared" si="450"/>
        <v>1.4055951881431993E-3</v>
      </c>
      <c r="N285" s="5">
        <f t="shared" si="451"/>
        <v>8.7608639684183184E-3</v>
      </c>
      <c r="O285" s="5">
        <f t="shared" si="452"/>
        <v>4.70093501812337E-4</v>
      </c>
      <c r="P285" s="5">
        <f t="shared" si="453"/>
        <v>2.9300222827710175E-3</v>
      </c>
      <c r="Q285" s="5">
        <f t="shared" si="454"/>
        <v>2.7302575492777988E-2</v>
      </c>
      <c r="R285" s="5">
        <f t="shared" si="455"/>
        <v>7.8610080025285302E-5</v>
      </c>
      <c r="S285" s="5">
        <f t="shared" si="456"/>
        <v>1.5269386680377669E-3</v>
      </c>
      <c r="T285" s="5">
        <f t="shared" si="457"/>
        <v>9.1311946925846446E-3</v>
      </c>
      <c r="U285" s="5">
        <f t="shared" si="458"/>
        <v>4.8996483728559834E-4</v>
      </c>
      <c r="V285" s="5">
        <f t="shared" si="459"/>
        <v>3.5366309664207828E-4</v>
      </c>
      <c r="W285" s="5">
        <f t="shared" si="460"/>
        <v>5.6724285886720301E-2</v>
      </c>
      <c r="X285" s="5">
        <f t="shared" si="461"/>
        <v>1.8971122279892026E-2</v>
      </c>
      <c r="Y285" s="5">
        <f t="shared" si="462"/>
        <v>3.1723932256930579E-3</v>
      </c>
      <c r="Z285" s="5">
        <f t="shared" si="463"/>
        <v>8.7635681805966293E-6</v>
      </c>
      <c r="AA285" s="5">
        <f t="shared" si="464"/>
        <v>5.4622005934431569E-5</v>
      </c>
      <c r="AB285" s="5">
        <f t="shared" si="465"/>
        <v>1.7022538484421046E-4</v>
      </c>
      <c r="AC285" s="5">
        <f t="shared" si="466"/>
        <v>4.6076599903026212E-5</v>
      </c>
      <c r="AD285" s="5">
        <f t="shared" si="467"/>
        <v>8.8388491322260912E-2</v>
      </c>
      <c r="AE285" s="5">
        <f t="shared" si="468"/>
        <v>2.9561039875556173E-2</v>
      </c>
      <c r="AF285" s="5">
        <f t="shared" si="469"/>
        <v>4.9432627791902309E-3</v>
      </c>
      <c r="AG285" s="5">
        <f t="shared" si="470"/>
        <v>5.510822579763929E-4</v>
      </c>
      <c r="AH285" s="5">
        <f t="shared" si="471"/>
        <v>7.3273167287766304E-7</v>
      </c>
      <c r="AI285" s="5">
        <f t="shared" si="472"/>
        <v>4.5670066072955311E-6</v>
      </c>
      <c r="AJ285" s="5">
        <f t="shared" si="473"/>
        <v>1.423273356614094E-5</v>
      </c>
      <c r="AK285" s="5">
        <f t="shared" si="474"/>
        <v>2.9570164469240452E-5</v>
      </c>
      <c r="AL285" s="5">
        <f t="shared" si="475"/>
        <v>3.8419444109946009E-6</v>
      </c>
      <c r="AM285" s="5">
        <f t="shared" si="476"/>
        <v>0.11018244162759055</v>
      </c>
      <c r="AN285" s="5">
        <f t="shared" si="477"/>
        <v>3.6849905477671981E-2</v>
      </c>
      <c r="AO285" s="5">
        <f t="shared" si="478"/>
        <v>6.1621230826551521E-3</v>
      </c>
      <c r="AP285" s="5">
        <f t="shared" si="479"/>
        <v>6.8696261032563058E-4</v>
      </c>
      <c r="AQ285" s="5">
        <f t="shared" si="480"/>
        <v>5.7437707141115262E-5</v>
      </c>
      <c r="AR285" s="5">
        <f t="shared" si="481"/>
        <v>4.9011607452483716E-8</v>
      </c>
      <c r="AS285" s="5">
        <f t="shared" si="482"/>
        <v>3.0548199751021241E-7</v>
      </c>
      <c r="AT285" s="5">
        <f t="shared" si="483"/>
        <v>9.5201173409076122E-7</v>
      </c>
      <c r="AU285" s="5">
        <f t="shared" si="484"/>
        <v>1.977915445609196E-6</v>
      </c>
      <c r="AV285" s="5">
        <f t="shared" si="485"/>
        <v>3.082012571291311E-6</v>
      </c>
      <c r="AW285" s="5">
        <f t="shared" si="486"/>
        <v>2.2246374166180144E-7</v>
      </c>
      <c r="AX285" s="5">
        <f t="shared" si="487"/>
        <v>0.11445843854975435</v>
      </c>
      <c r="AY285" s="5">
        <f t="shared" si="488"/>
        <v>3.8279988892751207E-2</v>
      </c>
      <c r="AZ285" s="5">
        <f t="shared" si="489"/>
        <v>6.4012648092878453E-3</v>
      </c>
      <c r="BA285" s="5">
        <f t="shared" si="490"/>
        <v>7.1362248429468272E-4</v>
      </c>
      <c r="BB285" s="5">
        <f t="shared" si="491"/>
        <v>5.9666768825749905E-5</v>
      </c>
      <c r="BC285" s="5">
        <f t="shared" si="492"/>
        <v>3.9910438703446074E-6</v>
      </c>
      <c r="BD285" s="5">
        <f t="shared" si="493"/>
        <v>2.7319433042958539E-9</v>
      </c>
      <c r="BE285" s="5">
        <f t="shared" si="494"/>
        <v>1.7027792824180374E-8</v>
      </c>
      <c r="BF285" s="5">
        <f t="shared" si="495"/>
        <v>5.3065839252096181E-8</v>
      </c>
      <c r="BG285" s="5">
        <f t="shared" si="496"/>
        <v>1.1025047206080897E-7</v>
      </c>
      <c r="BH285" s="5">
        <f t="shared" si="497"/>
        <v>1.7179366369605285E-7</v>
      </c>
      <c r="BI285" s="5">
        <f t="shared" si="498"/>
        <v>2.1415282735358814E-7</v>
      </c>
      <c r="BJ285" s="8">
        <f t="shared" si="499"/>
        <v>0.56136215483523866</v>
      </c>
      <c r="BK285" s="8">
        <f t="shared" si="500"/>
        <v>4.4546126672659295E-2</v>
      </c>
      <c r="BL285" s="8">
        <f t="shared" si="501"/>
        <v>1.3195539021118626E-3</v>
      </c>
      <c r="BM285" s="8">
        <f t="shared" si="502"/>
        <v>0.52800907203523284</v>
      </c>
      <c r="BN285" s="8">
        <f t="shared" si="503"/>
        <v>4.0947760513948148E-2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1.43333333333333</v>
      </c>
      <c r="F286">
        <f>VLOOKUP(B286,home!$B$2:$E$405,3,FALSE)</f>
        <v>0.81</v>
      </c>
      <c r="G286">
        <f>VLOOKUP(C286,away!$B$2:$E$405,4,FALSE)</f>
        <v>0.7</v>
      </c>
      <c r="H286">
        <f>VLOOKUP(A286,away!$A$2:$E$405,3,FALSE)</f>
        <v>1.3888888888888899</v>
      </c>
      <c r="I286">
        <f>VLOOKUP(C286,away!$B$2:$E$405,3,FALSE)</f>
        <v>0.84</v>
      </c>
      <c r="J286">
        <f>VLOOKUP(B286,home!$B$2:$E$405,4,FALSE)</f>
        <v>0.84</v>
      </c>
      <c r="K286" s="3">
        <f t="shared" si="448"/>
        <v>0.81269999999999809</v>
      </c>
      <c r="L286" s="3">
        <f t="shared" si="449"/>
        <v>0.98000000000000054</v>
      </c>
      <c r="M286" s="5">
        <f t="shared" si="450"/>
        <v>0.16650998523141503</v>
      </c>
      <c r="N286" s="5">
        <f t="shared" si="451"/>
        <v>0.13532266499757067</v>
      </c>
      <c r="O286" s="5">
        <f t="shared" si="452"/>
        <v>0.1631797855267868</v>
      </c>
      <c r="P286" s="5">
        <f t="shared" si="453"/>
        <v>0.13261621169761931</v>
      </c>
      <c r="Q286" s="5">
        <f t="shared" si="454"/>
        <v>5.4988364921762713E-2</v>
      </c>
      <c r="R286" s="5">
        <f t="shared" si="455"/>
        <v>7.9958094908125582E-2</v>
      </c>
      <c r="S286" s="5">
        <f t="shared" si="456"/>
        <v>2.6405412835430481E-2</v>
      </c>
      <c r="T286" s="5">
        <f t="shared" si="457"/>
        <v>5.3888597623327483E-2</v>
      </c>
      <c r="U286" s="5">
        <f t="shared" si="458"/>
        <v>6.4981943731833497E-2</v>
      </c>
      <c r="V286" s="5">
        <f t="shared" si="459"/>
        <v>2.3367206034585813E-3</v>
      </c>
      <c r="W286" s="5">
        <f t="shared" si="460"/>
        <v>1.4896348057305485E-2</v>
      </c>
      <c r="X286" s="5">
        <f t="shared" si="461"/>
        <v>1.4598421096159381E-2</v>
      </c>
      <c r="Y286" s="5">
        <f t="shared" si="462"/>
        <v>7.1532263371181012E-3</v>
      </c>
      <c r="Z286" s="5">
        <f t="shared" si="463"/>
        <v>2.6119644336654372E-2</v>
      </c>
      <c r="AA286" s="5">
        <f t="shared" si="464"/>
        <v>2.1227434952398958E-2</v>
      </c>
      <c r="AB286" s="5">
        <f t="shared" si="465"/>
        <v>8.6257681929072967E-3</v>
      </c>
      <c r="AC286" s="5">
        <f t="shared" si="466"/>
        <v>1.1631698610888558E-4</v>
      </c>
      <c r="AD286" s="5">
        <f t="shared" si="467"/>
        <v>3.0265655165430342E-3</v>
      </c>
      <c r="AE286" s="5">
        <f t="shared" si="468"/>
        <v>2.9660342062121751E-3</v>
      </c>
      <c r="AF286" s="5">
        <f t="shared" si="469"/>
        <v>1.4533567610439666E-3</v>
      </c>
      <c r="AG286" s="5">
        <f t="shared" si="470"/>
        <v>4.7476320860769607E-4</v>
      </c>
      <c r="AH286" s="5">
        <f t="shared" si="471"/>
        <v>6.399312862480324E-3</v>
      </c>
      <c r="AI286" s="5">
        <f t="shared" si="472"/>
        <v>5.2007215633377464E-3</v>
      </c>
      <c r="AJ286" s="5">
        <f t="shared" si="473"/>
        <v>2.1133132072622884E-3</v>
      </c>
      <c r="AK286" s="5">
        <f t="shared" si="474"/>
        <v>5.7249654784735258E-4</v>
      </c>
      <c r="AL286" s="5">
        <f t="shared" si="475"/>
        <v>3.7056079327390944E-6</v>
      </c>
      <c r="AM286" s="5">
        <f t="shared" si="476"/>
        <v>4.9193795905890382E-4</v>
      </c>
      <c r="AN286" s="5">
        <f t="shared" si="477"/>
        <v>4.8209919987772591E-4</v>
      </c>
      <c r="AO286" s="5">
        <f t="shared" si="478"/>
        <v>2.3622860794008583E-4</v>
      </c>
      <c r="AP286" s="5">
        <f t="shared" si="479"/>
        <v>7.7168011927094759E-5</v>
      </c>
      <c r="AQ286" s="5">
        <f t="shared" si="480"/>
        <v>1.8906162922138222E-5</v>
      </c>
      <c r="AR286" s="5">
        <f t="shared" si="481"/>
        <v>1.2542653210461446E-3</v>
      </c>
      <c r="AS286" s="5">
        <f t="shared" si="482"/>
        <v>1.0193414264141991E-3</v>
      </c>
      <c r="AT286" s="5">
        <f t="shared" si="483"/>
        <v>4.1420938862340886E-4</v>
      </c>
      <c r="AU286" s="5">
        <f t="shared" si="484"/>
        <v>1.122093233780812E-4</v>
      </c>
      <c r="AV286" s="5">
        <f t="shared" si="485"/>
        <v>2.2798129277341593E-5</v>
      </c>
      <c r="AW286" s="5">
        <f t="shared" si="486"/>
        <v>8.198101709995315E-8</v>
      </c>
      <c r="AX286" s="5">
        <f t="shared" si="487"/>
        <v>6.6632996554528333E-5</v>
      </c>
      <c r="AY286" s="5">
        <f t="shared" si="488"/>
        <v>6.5300336623437798E-5</v>
      </c>
      <c r="AZ286" s="5">
        <f t="shared" si="489"/>
        <v>3.1997164945484543E-5</v>
      </c>
      <c r="BA286" s="5">
        <f t="shared" si="490"/>
        <v>1.0452407215524956E-5</v>
      </c>
      <c r="BB286" s="5">
        <f t="shared" si="491"/>
        <v>2.5608397678036154E-6</v>
      </c>
      <c r="BC286" s="5">
        <f t="shared" si="492"/>
        <v>5.01924594489509E-7</v>
      </c>
      <c r="BD286" s="5">
        <f t="shared" si="493"/>
        <v>2.0486333577087029E-4</v>
      </c>
      <c r="BE286" s="5">
        <f t="shared" si="494"/>
        <v>1.6649243298098588E-4</v>
      </c>
      <c r="BF286" s="5">
        <f t="shared" si="495"/>
        <v>6.7654200141823456E-5</v>
      </c>
      <c r="BG286" s="5">
        <f t="shared" si="496"/>
        <v>1.8327522818419931E-5</v>
      </c>
      <c r="BH286" s="5">
        <f t="shared" si="497"/>
        <v>3.7236944486324602E-6</v>
      </c>
      <c r="BI286" s="5">
        <f t="shared" si="498"/>
        <v>6.052492956807188E-7</v>
      </c>
      <c r="BJ286" s="8">
        <f t="shared" si="499"/>
        <v>0.29025212833707792</v>
      </c>
      <c r="BK286" s="8">
        <f t="shared" si="500"/>
        <v>0.32805365329858838</v>
      </c>
      <c r="BL286" s="8">
        <f t="shared" si="501"/>
        <v>0.35554336151717542</v>
      </c>
      <c r="BM286" s="8">
        <f t="shared" si="502"/>
        <v>0.26732846185060977</v>
      </c>
      <c r="BN286" s="8">
        <f t="shared" si="503"/>
        <v>0.73257510728328012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1.43333333333333</v>
      </c>
      <c r="F287">
        <f>VLOOKUP(B287,home!$B$2:$E$405,3,FALSE)</f>
        <v>1.1200000000000001</v>
      </c>
      <c r="G287">
        <f>VLOOKUP(C287,away!$B$2:$E$405,4,FALSE)</f>
        <v>0.56000000000000005</v>
      </c>
      <c r="H287">
        <f>VLOOKUP(A287,away!$A$2:$E$405,3,FALSE)</f>
        <v>1.3888888888888899</v>
      </c>
      <c r="I287">
        <f>VLOOKUP(C287,away!$B$2:$E$405,3,FALSE)</f>
        <v>1.95</v>
      </c>
      <c r="J287">
        <f>VLOOKUP(B287,home!$B$2:$E$405,4,FALSE)</f>
        <v>1.01</v>
      </c>
      <c r="K287" s="3">
        <f t="shared" si="448"/>
        <v>0.89898666666666471</v>
      </c>
      <c r="L287" s="3">
        <f t="shared" si="449"/>
        <v>2.7354166666666688</v>
      </c>
      <c r="M287" s="5">
        <f t="shared" si="450"/>
        <v>2.6399681499029756E-2</v>
      </c>
      <c r="N287" s="5">
        <f t="shared" si="451"/>
        <v>2.3732961671874379E-2</v>
      </c>
      <c r="O287" s="5">
        <f t="shared" si="452"/>
        <v>7.2214128767137689E-2</v>
      </c>
      <c r="P287" s="5">
        <f t="shared" si="453"/>
        <v>6.4919538906606414E-2</v>
      </c>
      <c r="Q287" s="5">
        <f t="shared" si="454"/>
        <v>1.0667808051763029E-2</v>
      </c>
      <c r="R287" s="5">
        <f t="shared" si="455"/>
        <v>9.8767865699220719E-2</v>
      </c>
      <c r="S287" s="5">
        <f t="shared" si="456"/>
        <v>3.9910960024283605E-2</v>
      </c>
      <c r="T287" s="5">
        <f t="shared" si="457"/>
        <v>2.9180899941593466E-2</v>
      </c>
      <c r="U287" s="5">
        <f t="shared" si="458"/>
        <v>8.8790994358723244E-2</v>
      </c>
      <c r="V287" s="5">
        <f t="shared" si="459"/>
        <v>1.0905018440349655E-2</v>
      </c>
      <c r="W287" s="5">
        <f t="shared" si="460"/>
        <v>3.1967390670314183E-3</v>
      </c>
      <c r="X287" s="5">
        <f t="shared" si="461"/>
        <v>8.7444133229421968E-3</v>
      </c>
      <c r="Y287" s="5">
        <f t="shared" si="462"/>
        <v>1.1959806971899078E-2</v>
      </c>
      <c r="Z287" s="5">
        <f t="shared" si="463"/>
        <v>9.0057088654914505E-2</v>
      </c>
      <c r="AA287" s="5">
        <f t="shared" si="464"/>
        <v>8.0960121939585905E-2</v>
      </c>
      <c r="AB287" s="5">
        <f t="shared" si="465"/>
        <v>3.639103507769751E-2</v>
      </c>
      <c r="AC287" s="5">
        <f t="shared" si="466"/>
        <v>1.6760352983367396E-3</v>
      </c>
      <c r="AD287" s="5">
        <f t="shared" si="467"/>
        <v>7.1845644951841947E-4</v>
      </c>
      <c r="AE287" s="5">
        <f t="shared" si="468"/>
        <v>1.965277746286844E-3</v>
      </c>
      <c r="AF287" s="5">
        <f t="shared" si="469"/>
        <v>2.6879267509110722E-3</v>
      </c>
      <c r="AG287" s="5">
        <f t="shared" si="470"/>
        <v>2.4508665444071113E-3</v>
      </c>
      <c r="AH287" s="5">
        <f t="shared" si="471"/>
        <v>6.1585915314532731E-2</v>
      </c>
      <c r="AI287" s="5">
        <f t="shared" si="472"/>
        <v>5.5364916722227285E-2</v>
      </c>
      <c r="AJ287" s="5">
        <f t="shared" si="473"/>
        <v>2.4886160967196289E-2</v>
      </c>
      <c r="AK287" s="5">
        <f t="shared" si="474"/>
        <v>7.4574422980099525E-3</v>
      </c>
      <c r="AL287" s="5">
        <f t="shared" si="475"/>
        <v>1.6486174465887651E-4</v>
      </c>
      <c r="AM287" s="5">
        <f t="shared" si="476"/>
        <v>1.2917655373954618E-4</v>
      </c>
      <c r="AN287" s="5">
        <f t="shared" si="477"/>
        <v>3.5335169804171716E-4</v>
      </c>
      <c r="AO287" s="5">
        <f t="shared" si="478"/>
        <v>4.8328206200914079E-4</v>
      </c>
      <c r="AP287" s="5">
        <f t="shared" si="479"/>
        <v>4.406592690402794E-4</v>
      </c>
      <c r="AQ287" s="5">
        <f t="shared" si="480"/>
        <v>3.0134667721348296E-4</v>
      </c>
      <c r="AR287" s="5">
        <f t="shared" si="481"/>
        <v>3.3692627836658988E-2</v>
      </c>
      <c r="AS287" s="5">
        <f t="shared" si="482"/>
        <v>3.0289223190118543E-2</v>
      </c>
      <c r="AT287" s="5">
        <f t="shared" si="483"/>
        <v>1.3614803895803652E-2</v>
      </c>
      <c r="AU287" s="5">
        <f t="shared" si="484"/>
        <v>4.0798423905362823E-3</v>
      </c>
      <c r="AV287" s="5">
        <f t="shared" si="485"/>
        <v>9.1693097779839232E-4</v>
      </c>
      <c r="AW287" s="5">
        <f t="shared" si="486"/>
        <v>1.1261445255384672E-5</v>
      </c>
      <c r="AX287" s="5">
        <f t="shared" si="487"/>
        <v>1.9354666576300312E-5</v>
      </c>
      <c r="AY287" s="5">
        <f t="shared" si="488"/>
        <v>5.2943077530588176E-5</v>
      </c>
      <c r="AZ287" s="5">
        <f t="shared" si="489"/>
        <v>7.2410688330898281E-5</v>
      </c>
      <c r="BA287" s="5">
        <f t="shared" si="490"/>
        <v>6.6024467901714935E-5</v>
      </c>
      <c r="BB287" s="5">
        <f t="shared" si="491"/>
        <v>4.515110747653739E-5</v>
      </c>
      <c r="BC287" s="5">
        <f t="shared" si="492"/>
        <v>2.470141838195569E-5</v>
      </c>
      <c r="BD287" s="5">
        <f t="shared" si="493"/>
        <v>1.5360562621365727E-2</v>
      </c>
      <c r="BE287" s="5">
        <f t="shared" si="494"/>
        <v>1.3808940989106141E-2</v>
      </c>
      <c r="BF287" s="5">
        <f t="shared" si="495"/>
        <v>6.2070269149966011E-3</v>
      </c>
      <c r="BG287" s="5">
        <f t="shared" si="496"/>
        <v>1.8600114787410225E-3</v>
      </c>
      <c r="BH287" s="5">
        <f t="shared" si="497"/>
        <v>4.1803137980878135E-4</v>
      </c>
      <c r="BI287" s="5">
        <f t="shared" si="498"/>
        <v>7.5160927339272584E-5</v>
      </c>
      <c r="BJ287" s="8">
        <f t="shared" si="499"/>
        <v>9.7293558204469194E-2</v>
      </c>
      <c r="BK287" s="8">
        <f t="shared" si="500"/>
        <v>0.14402903899079564</v>
      </c>
      <c r="BL287" s="8">
        <f t="shared" si="501"/>
        <v>0.64674174374660465</v>
      </c>
      <c r="BM287" s="8">
        <f t="shared" si="502"/>
        <v>0.68137776336887679</v>
      </c>
      <c r="BN287" s="8">
        <f t="shared" si="503"/>
        <v>0.29670198459563202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1.46835443037975</v>
      </c>
      <c r="F288">
        <f>VLOOKUP(B288,home!$B$2:$E$405,3,FALSE)</f>
        <v>1.19</v>
      </c>
      <c r="G288">
        <f>VLOOKUP(C288,away!$B$2:$E$405,4,FALSE)</f>
        <v>0.51</v>
      </c>
      <c r="H288">
        <f>VLOOKUP(A288,away!$A$2:$E$405,3,FALSE)</f>
        <v>1.16455696202532</v>
      </c>
      <c r="I288">
        <f>VLOOKUP(C288,away!$B$2:$E$405,3,FALSE)</f>
        <v>1.19</v>
      </c>
      <c r="J288">
        <f>VLOOKUP(B288,home!$B$2:$E$405,4,FALSE)</f>
        <v>2.15</v>
      </c>
      <c r="K288" s="3">
        <f t="shared" si="448"/>
        <v>0.89114430379747023</v>
      </c>
      <c r="L288" s="3">
        <f t="shared" si="449"/>
        <v>2.9795189873417809</v>
      </c>
      <c r="M288" s="5">
        <f t="shared" si="450"/>
        <v>2.0844538840954812E-2</v>
      </c>
      <c r="N288" s="5">
        <f t="shared" si="451"/>
        <v>1.8575492053402004E-2</v>
      </c>
      <c r="O288" s="5">
        <f t="shared" si="452"/>
        <v>6.2106699259008108E-2</v>
      </c>
      <c r="P288" s="5">
        <f t="shared" si="453"/>
        <v>5.5346031272327643E-2</v>
      </c>
      <c r="Q288" s="5">
        <f t="shared" si="454"/>
        <v>8.2767219668121832E-3</v>
      </c>
      <c r="R288" s="5">
        <f t="shared" si="455"/>
        <v>9.2524044841670205E-2</v>
      </c>
      <c r="S288" s="5">
        <f t="shared" si="456"/>
        <v>3.6738437834602095E-2</v>
      </c>
      <c r="T288" s="5">
        <f t="shared" si="457"/>
        <v>2.4660650253065713E-2</v>
      </c>
      <c r="U288" s="5">
        <f t="shared" si="458"/>
        <v>8.2452275524956098E-2</v>
      </c>
      <c r="V288" s="5">
        <f t="shared" si="459"/>
        <v>1.0838579537172611E-2</v>
      </c>
      <c r="W288" s="5">
        <f t="shared" si="460"/>
        <v>2.4585845449466913E-3</v>
      </c>
      <c r="X288" s="5">
        <f t="shared" si="461"/>
        <v>7.3253993336537199E-3</v>
      </c>
      <c r="Y288" s="5">
        <f t="shared" si="462"/>
        <v>1.0913083202241046E-2</v>
      </c>
      <c r="Z288" s="5">
        <f t="shared" si="463"/>
        <v>9.1892382797139571E-2</v>
      </c>
      <c r="AA288" s="5">
        <f t="shared" si="464"/>
        <v>8.1889373492047571E-2</v>
      </c>
      <c r="AB288" s="5">
        <f t="shared" si="465"/>
        <v>3.6487624364490864E-2</v>
      </c>
      <c r="AC288" s="5">
        <f t="shared" si="466"/>
        <v>1.7986496564790626E-3</v>
      </c>
      <c r="AD288" s="5">
        <f t="shared" si="467"/>
        <v>5.4773840315843468E-4</v>
      </c>
      <c r="AE288" s="5">
        <f t="shared" si="468"/>
        <v>1.6319969723068237E-3</v>
      </c>
      <c r="AF288" s="5">
        <f t="shared" si="469"/>
        <v>2.4312829831362403E-3</v>
      </c>
      <c r="AG288" s="5">
        <f t="shared" si="470"/>
        <v>2.4146846039517977E-3</v>
      </c>
      <c r="AH288" s="5">
        <f t="shared" si="471"/>
        <v>6.8448774834039147E-2</v>
      </c>
      <c r="AI288" s="5">
        <f t="shared" si="472"/>
        <v>6.0997735795269611E-2</v>
      </c>
      <c r="AJ288" s="5">
        <f t="shared" si="473"/>
        <v>2.717889239924878E-2</v>
      </c>
      <c r="AK288" s="5">
        <f t="shared" si="474"/>
        <v>8.0734383817049719E-3</v>
      </c>
      <c r="AL288" s="5">
        <f t="shared" si="475"/>
        <v>1.9102964262248304E-4</v>
      </c>
      <c r="AM288" s="5">
        <f t="shared" si="476"/>
        <v>9.7622791589152295E-5</v>
      </c>
      <c r="AN288" s="5">
        <f t="shared" si="477"/>
        <v>2.9086896113718883E-4</v>
      </c>
      <c r="AO288" s="5">
        <f t="shared" si="478"/>
        <v>4.3332479626831638E-4</v>
      </c>
      <c r="AP288" s="5">
        <f t="shared" si="479"/>
        <v>4.3036648605581913E-4</v>
      </c>
      <c r="AQ288" s="5">
        <f t="shared" si="480"/>
        <v>3.2057127917971869E-4</v>
      </c>
      <c r="AR288" s="5">
        <f t="shared" si="481"/>
        <v>4.0788884855660394E-2</v>
      </c>
      <c r="AS288" s="5">
        <f t="shared" si="482"/>
        <v>3.6348782397372652E-2</v>
      </c>
      <c r="AT288" s="5">
        <f t="shared" si="483"/>
        <v>1.6196005191696197E-2</v>
      </c>
      <c r="AU288" s="5">
        <f t="shared" si="484"/>
        <v>4.8109925902847751E-3</v>
      </c>
      <c r="AV288" s="5">
        <f t="shared" si="485"/>
        <v>1.071822160611028E-3</v>
      </c>
      <c r="AW288" s="5">
        <f t="shared" si="486"/>
        <v>1.4089398580601514E-5</v>
      </c>
      <c r="AX288" s="5">
        <f t="shared" si="487"/>
        <v>1.4499332440913435E-5</v>
      </c>
      <c r="AY288" s="5">
        <f t="shared" si="488"/>
        <v>4.3201036311482238E-5</v>
      </c>
      <c r="AZ288" s="5">
        <f t="shared" si="489"/>
        <v>6.4359153981451543E-5</v>
      </c>
      <c r="BA288" s="5">
        <f t="shared" si="490"/>
        <v>6.3919773765662731E-5</v>
      </c>
      <c r="BB288" s="5">
        <f t="shared" si="491"/>
        <v>4.7612544900345789E-5</v>
      </c>
      <c r="BC288" s="5">
        <f t="shared" si="492"/>
        <v>2.8372496313248683E-5</v>
      </c>
      <c r="BD288" s="5">
        <f t="shared" si="493"/>
        <v>2.0255209483322947E-2</v>
      </c>
      <c r="BE288" s="5">
        <f t="shared" si="494"/>
        <v>1.8050314553287743E-2</v>
      </c>
      <c r="BF288" s="5">
        <f t="shared" si="495"/>
        <v>8.0427174979574752E-3</v>
      </c>
      <c r="BG288" s="5">
        <f t="shared" si="496"/>
        <v>2.3890739617856826E-3</v>
      </c>
      <c r="BH288" s="5">
        <f t="shared" si="497"/>
        <v>5.322524130990414E-4</v>
      </c>
      <c r="BI288" s="5">
        <f t="shared" si="498"/>
        <v>9.4862741223133775E-5</v>
      </c>
      <c r="BJ288" s="8">
        <f t="shared" si="499"/>
        <v>8.1070352968617948E-2</v>
      </c>
      <c r="BK288" s="8">
        <f t="shared" si="500"/>
        <v>0.12580046782047019</v>
      </c>
      <c r="BL288" s="8">
        <f t="shared" si="501"/>
        <v>0.66873977673873641</v>
      </c>
      <c r="BM288" s="8">
        <f t="shared" si="502"/>
        <v>0.70980034045305818</v>
      </c>
      <c r="BN288" s="8">
        <f t="shared" si="503"/>
        <v>0.25767352823417494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1.46835443037975</v>
      </c>
      <c r="F289">
        <f>VLOOKUP(B289,home!$B$2:$E$405,3,FALSE)</f>
        <v>0.68</v>
      </c>
      <c r="G289">
        <f>VLOOKUP(C289,away!$B$2:$E$405,4,FALSE)</f>
        <v>0.51</v>
      </c>
      <c r="H289">
        <f>VLOOKUP(A289,away!$A$2:$E$405,3,FALSE)</f>
        <v>1.16455696202532</v>
      </c>
      <c r="I289">
        <f>VLOOKUP(C289,away!$B$2:$E$405,3,FALSE)</f>
        <v>0.68</v>
      </c>
      <c r="J289">
        <f>VLOOKUP(B289,home!$B$2:$E$405,4,FALSE)</f>
        <v>0.86</v>
      </c>
      <c r="K289" s="3">
        <f t="shared" si="448"/>
        <v>0.50922531645569735</v>
      </c>
      <c r="L289" s="3">
        <f t="shared" si="449"/>
        <v>0.68103291139240718</v>
      </c>
      <c r="M289" s="5">
        <f t="shared" si="450"/>
        <v>0.30414271580644703</v>
      </c>
      <c r="N289" s="5">
        <f t="shared" si="451"/>
        <v>0.15487717070423321</v>
      </c>
      <c r="O289" s="5">
        <f t="shared" si="452"/>
        <v>0.20713119922445813</v>
      </c>
      <c r="P289" s="5">
        <f t="shared" si="453"/>
        <v>0.10547645047292278</v>
      </c>
      <c r="Q289" s="5">
        <f t="shared" si="454"/>
        <v>3.9433688131813111E-2</v>
      </c>
      <c r="R289" s="5">
        <f t="shared" si="455"/>
        <v>7.0531581824016698E-2</v>
      </c>
      <c r="S289" s="5">
        <f t="shared" si="456"/>
        <v>9.144787155980199E-3</v>
      </c>
      <c r="T289" s="5">
        <f t="shared" si="457"/>
        <v>2.6855639435348896E-2</v>
      </c>
      <c r="U289" s="5">
        <f t="shared" si="458"/>
        <v>3.5916467074455817E-2</v>
      </c>
      <c r="V289" s="5">
        <f t="shared" si="459"/>
        <v>3.5237831869145743E-4</v>
      </c>
      <c r="W289" s="5">
        <f t="shared" si="460"/>
        <v>6.6935441059792697E-3</v>
      </c>
      <c r="X289" s="5">
        <f t="shared" si="461"/>
        <v>4.5585238300285495E-3</v>
      </c>
      <c r="Y289" s="5">
        <f t="shared" si="462"/>
        <v>1.5522523778080046E-3</v>
      </c>
      <c r="Z289" s="5">
        <f t="shared" si="463"/>
        <v>1.601144283824063E-2</v>
      </c>
      <c r="AA289" s="5">
        <f t="shared" si="464"/>
        <v>8.153432046215393E-3</v>
      </c>
      <c r="AB289" s="5">
        <f t="shared" si="465"/>
        <v>2.0759670069670287E-3</v>
      </c>
      <c r="AC289" s="5">
        <f t="shared" si="466"/>
        <v>7.6377824347691156E-6</v>
      </c>
      <c r="AD289" s="5">
        <f t="shared" si="467"/>
        <v>8.5213052889436525E-4</v>
      </c>
      <c r="AE289" s="5">
        <f t="shared" si="468"/>
        <v>5.8032893497928135E-4</v>
      </c>
      <c r="AF289" s="5">
        <f t="shared" si="469"/>
        <v>1.9761155207709743E-4</v>
      </c>
      <c r="AG289" s="5">
        <f t="shared" si="470"/>
        <v>4.4859990211945987E-5</v>
      </c>
      <c r="AH289" s="5">
        <f t="shared" si="471"/>
        <v>2.7260798829300305E-3</v>
      </c>
      <c r="AI289" s="5">
        <f t="shared" si="472"/>
        <v>1.3881888910685551E-3</v>
      </c>
      <c r="AJ289" s="5">
        <f t="shared" si="473"/>
        <v>3.5345046367733427E-4</v>
      </c>
      <c r="AK289" s="5">
        <f t="shared" si="474"/>
        <v>5.9995308072501175E-5</v>
      </c>
      <c r="AL289" s="5">
        <f t="shared" si="475"/>
        <v>1.0595107347125333E-7</v>
      </c>
      <c r="AM289" s="5">
        <f t="shared" si="476"/>
        <v>8.6785287647558797E-5</v>
      </c>
      <c r="AN289" s="5">
        <f t="shared" si="477"/>
        <v>5.9103637112644481E-5</v>
      </c>
      <c r="AO289" s="5">
        <f t="shared" si="478"/>
        <v>2.0125761028352296E-5</v>
      </c>
      <c r="AP289" s="5">
        <f t="shared" si="479"/>
        <v>4.5687685423755378E-6</v>
      </c>
      <c r="AQ289" s="5">
        <f t="shared" si="480"/>
        <v>7.7787043547301412E-7</v>
      </c>
      <c r="AR289" s="5">
        <f t="shared" si="481"/>
        <v>3.7131002387202244E-4</v>
      </c>
      <c r="AS289" s="5">
        <f t="shared" si="482"/>
        <v>1.8908046440940316E-4</v>
      </c>
      <c r="AT289" s="5">
        <f t="shared" si="483"/>
        <v>4.8142279662234269E-5</v>
      </c>
      <c r="AU289" s="5">
        <f t="shared" si="484"/>
        <v>8.1717558652999773E-6</v>
      </c>
      <c r="AV289" s="5">
        <f t="shared" si="485"/>
        <v>1.0403162416265204E-6</v>
      </c>
      <c r="AW289" s="5">
        <f t="shared" si="486"/>
        <v>1.0206596527766174E-9</v>
      </c>
      <c r="AX289" s="5">
        <f t="shared" si="487"/>
        <v>7.3655442610044736E-6</v>
      </c>
      <c r="AY289" s="5">
        <f t="shared" si="488"/>
        <v>5.0161780520615132E-6</v>
      </c>
      <c r="AZ289" s="5">
        <f t="shared" si="489"/>
        <v>1.7080911714290726E-6</v>
      </c>
      <c r="BA289" s="5">
        <f t="shared" si="490"/>
        <v>3.8775543446733627E-7</v>
      </c>
      <c r="BB289" s="5">
        <f t="shared" si="491"/>
        <v>6.6018553110879429E-8</v>
      </c>
      <c r="BC289" s="5">
        <f t="shared" si="492"/>
        <v>8.9921614862033013E-9</v>
      </c>
      <c r="BD289" s="5">
        <f t="shared" si="493"/>
        <v>4.2145724431124575E-5</v>
      </c>
      <c r="BE289" s="5">
        <f t="shared" si="494"/>
        <v>2.1461669860694027E-5</v>
      </c>
      <c r="BF289" s="5">
        <f t="shared" si="495"/>
        <v>5.4644128132398089E-6</v>
      </c>
      <c r="BG289" s="5">
        <f t="shared" si="496"/>
        <v>9.2753911468886979E-7</v>
      </c>
      <c r="BH289" s="5">
        <f t="shared" si="497"/>
        <v>1.1808159980061926E-7</v>
      </c>
      <c r="BI289" s="5">
        <f t="shared" si="498"/>
        <v>1.2026028005213073E-8</v>
      </c>
      <c r="BJ289" s="8">
        <f t="shared" si="499"/>
        <v>0.23583166349577372</v>
      </c>
      <c r="BK289" s="8">
        <f t="shared" si="500"/>
        <v>0.41912909166560175</v>
      </c>
      <c r="BL289" s="8">
        <f t="shared" si="501"/>
        <v>0.3290242360157597</v>
      </c>
      <c r="BM289" s="8">
        <f t="shared" si="502"/>
        <v>0.11839861269409238</v>
      </c>
      <c r="BN289" s="8">
        <f t="shared" si="503"/>
        <v>0.88159280616389091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1.63636363636364</v>
      </c>
      <c r="F290">
        <f>VLOOKUP(B290,home!$B$2:$E$405,3,FALSE)</f>
        <v>1.1000000000000001</v>
      </c>
      <c r="G290">
        <f>VLOOKUP(C290,away!$B$2:$E$405,4,FALSE)</f>
        <v>0.92</v>
      </c>
      <c r="H290">
        <f>VLOOKUP(A290,away!$A$2:$E$405,3,FALSE)</f>
        <v>1.23232323232323</v>
      </c>
      <c r="I290">
        <f>VLOOKUP(C290,away!$B$2:$E$405,3,FALSE)</f>
        <v>0.46</v>
      </c>
      <c r="J290">
        <f>VLOOKUP(B290,home!$B$2:$E$405,4,FALSE)</f>
        <v>0.97</v>
      </c>
      <c r="K290" s="3">
        <f t="shared" si="448"/>
        <v>1.6560000000000039</v>
      </c>
      <c r="L290" s="3">
        <f t="shared" si="449"/>
        <v>0.54986262626262528</v>
      </c>
      <c r="M290" s="5">
        <f t="shared" si="450"/>
        <v>0.11015546131413122</v>
      </c>
      <c r="N290" s="5">
        <f t="shared" si="451"/>
        <v>0.18241744393620171</v>
      </c>
      <c r="O290" s="5">
        <f t="shared" si="452"/>
        <v>6.0570371255359204E-2</v>
      </c>
      <c r="P290" s="5">
        <f t="shared" si="453"/>
        <v>0.10030453479887506</v>
      </c>
      <c r="Q290" s="5">
        <f t="shared" si="454"/>
        <v>0.15104164357917543</v>
      </c>
      <c r="R290" s="5">
        <f t="shared" si="455"/>
        <v>1.6652691706087019E-2</v>
      </c>
      <c r="S290" s="5">
        <f t="shared" si="456"/>
        <v>2.2833637981252038E-2</v>
      </c>
      <c r="T290" s="5">
        <f t="shared" si="457"/>
        <v>8.3052154813468781E-2</v>
      </c>
      <c r="U290" s="5">
        <f t="shared" si="458"/>
        <v>2.7576857465280161E-2</v>
      </c>
      <c r="V290" s="5">
        <f t="shared" si="459"/>
        <v>2.3101870031402402E-3</v>
      </c>
      <c r="W290" s="5">
        <f t="shared" si="460"/>
        <v>8.3374987255705038E-2</v>
      </c>
      <c r="X290" s="5">
        <f t="shared" si="461"/>
        <v>4.5844789457034879E-2</v>
      </c>
      <c r="Y290" s="5">
        <f t="shared" si="462"/>
        <v>1.2604168165651155E-2</v>
      </c>
      <c r="Z290" s="5">
        <f t="shared" si="463"/>
        <v>3.0522309319502821E-3</v>
      </c>
      <c r="AA290" s="5">
        <f t="shared" si="464"/>
        <v>5.0544944233096778E-3</v>
      </c>
      <c r="AB290" s="5">
        <f t="shared" si="465"/>
        <v>4.1851213825004254E-3</v>
      </c>
      <c r="AC290" s="5">
        <f t="shared" si="466"/>
        <v>1.3147454849491357E-4</v>
      </c>
      <c r="AD290" s="5">
        <f t="shared" si="467"/>
        <v>3.4517244723861959E-2</v>
      </c>
      <c r="AE290" s="5">
        <f t="shared" si="468"/>
        <v>1.897974283521248E-2</v>
      </c>
      <c r="AF290" s="5">
        <f t="shared" si="469"/>
        <v>5.21812562057959E-3</v>
      </c>
      <c r="AG290" s="5">
        <f t="shared" si="470"/>
        <v>9.5641741930006146E-4</v>
      </c>
      <c r="AH290" s="5">
        <f t="shared" si="471"/>
        <v>4.1957692905055058E-4</v>
      </c>
      <c r="AI290" s="5">
        <f t="shared" si="472"/>
        <v>6.9481939450771323E-4</v>
      </c>
      <c r="AJ290" s="5">
        <f t="shared" si="473"/>
        <v>5.753104586523882E-4</v>
      </c>
      <c r="AK290" s="5">
        <f t="shared" si="474"/>
        <v>3.1757137317611902E-4</v>
      </c>
      <c r="AL290" s="5">
        <f t="shared" si="475"/>
        <v>4.7886843801843128E-6</v>
      </c>
      <c r="AM290" s="5">
        <f t="shared" si="476"/>
        <v>1.1432111452543097E-2</v>
      </c>
      <c r="AN290" s="5">
        <f t="shared" si="477"/>
        <v>6.2860908270223814E-3</v>
      </c>
      <c r="AO290" s="5">
        <f t="shared" si="478"/>
        <v>1.7282432055359623E-3</v>
      </c>
      <c r="AP290" s="5">
        <f t="shared" si="479"/>
        <v>3.1676544927218081E-4</v>
      </c>
      <c r="AQ290" s="5">
        <f t="shared" si="480"/>
        <v>4.3544370461515429E-5</v>
      </c>
      <c r="AR290" s="5">
        <f t="shared" si="481"/>
        <v>4.6141934425388599E-5</v>
      </c>
      <c r="AS290" s="5">
        <f t="shared" si="482"/>
        <v>7.641104340844368E-5</v>
      </c>
      <c r="AT290" s="5">
        <f t="shared" si="483"/>
        <v>6.3268343942191545E-5</v>
      </c>
      <c r="AU290" s="5">
        <f t="shared" si="484"/>
        <v>3.4924125856089818E-5</v>
      </c>
      <c r="AV290" s="5">
        <f t="shared" si="485"/>
        <v>1.4458588104421217E-5</v>
      </c>
      <c r="AW290" s="5">
        <f t="shared" si="486"/>
        <v>1.2112345420302453E-7</v>
      </c>
      <c r="AX290" s="5">
        <f t="shared" si="487"/>
        <v>3.1552627609019068E-3</v>
      </c>
      <c r="AY290" s="5">
        <f t="shared" si="488"/>
        <v>1.7349610682581842E-3</v>
      </c>
      <c r="AZ290" s="5">
        <f t="shared" si="489"/>
        <v>4.769951247279275E-4</v>
      </c>
      <c r="BA290" s="5">
        <f t="shared" si="490"/>
        <v>8.7427263999122247E-5</v>
      </c>
      <c r="BB290" s="5">
        <f t="shared" si="491"/>
        <v>1.2018246247378305E-5</v>
      </c>
      <c r="BC290" s="5">
        <f t="shared" si="492"/>
        <v>1.3216768889308757E-6</v>
      </c>
      <c r="BD290" s="5">
        <f t="shared" si="493"/>
        <v>4.2286208739970013E-6</v>
      </c>
      <c r="BE290" s="5">
        <f t="shared" si="494"/>
        <v>7.0025961673390493E-6</v>
      </c>
      <c r="BF290" s="5">
        <f t="shared" si="495"/>
        <v>5.7981496265567487E-6</v>
      </c>
      <c r="BG290" s="5">
        <f t="shared" si="496"/>
        <v>3.2005785938593332E-6</v>
      </c>
      <c r="BH290" s="5">
        <f t="shared" si="497"/>
        <v>1.3250395378577667E-6</v>
      </c>
      <c r="BI290" s="5">
        <f t="shared" si="498"/>
        <v>4.3885309493849291E-7</v>
      </c>
      <c r="BJ290" s="8">
        <f t="shared" si="499"/>
        <v>0.64328145925204971</v>
      </c>
      <c r="BK290" s="8">
        <f t="shared" si="500"/>
        <v>0.23747504539853184</v>
      </c>
      <c r="BL290" s="8">
        <f t="shared" si="501"/>
        <v>0.11630401226155433</v>
      </c>
      <c r="BM290" s="8">
        <f t="shared" si="502"/>
        <v>0.37723576130945247</v>
      </c>
      <c r="BN290" s="8">
        <f t="shared" si="503"/>
        <v>0.62114214658982969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1.63636363636364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1.23232323232323</v>
      </c>
      <c r="I291">
        <f>VLOOKUP(C291,away!$B$2:$E$405,3,FALSE)</f>
        <v>0.61</v>
      </c>
      <c r="J291">
        <f>VLOOKUP(B291,home!$B$2:$E$405,4,FALSE)</f>
        <v>1.46</v>
      </c>
      <c r="K291" s="3">
        <f t="shared" si="448"/>
        <v>0.8720181818181838</v>
      </c>
      <c r="L291" s="3">
        <f t="shared" si="449"/>
        <v>1.0975070707070687</v>
      </c>
      <c r="M291" s="5">
        <f t="shared" si="450"/>
        <v>0.1395230787236158</v>
      </c>
      <c r="N291" s="5">
        <f t="shared" si="451"/>
        <v>0.12166666143024278</v>
      </c>
      <c r="O291" s="5">
        <f t="shared" si="452"/>
        <v>0.15312756542598735</v>
      </c>
      <c r="P291" s="5">
        <f t="shared" si="453"/>
        <v>0.13353002118901447</v>
      </c>
      <c r="Q291" s="5">
        <f t="shared" si="454"/>
        <v>5.3047770444144424E-2</v>
      </c>
      <c r="R291" s="5">
        <f t="shared" si="455"/>
        <v>8.4029292887590173E-2</v>
      </c>
      <c r="S291" s="5">
        <f t="shared" si="456"/>
        <v>3.1948597181651564E-2</v>
      </c>
      <c r="T291" s="5">
        <f t="shared" si="457"/>
        <v>5.8220303147693962E-2</v>
      </c>
      <c r="U291" s="5">
        <f t="shared" si="458"/>
        <v>7.3275071203304037E-2</v>
      </c>
      <c r="V291" s="5">
        <f t="shared" si="459"/>
        <v>3.3973645536337894E-3</v>
      </c>
      <c r="W291" s="5">
        <f t="shared" si="460"/>
        <v>1.5419540110737073E-2</v>
      </c>
      <c r="X291" s="5">
        <f t="shared" si="461"/>
        <v>1.6923054298585195E-2</v>
      </c>
      <c r="Y291" s="5">
        <f t="shared" si="462"/>
        <v>9.2865858753284503E-3</v>
      </c>
      <c r="Z291" s="5">
        <f t="shared" si="463"/>
        <v>3.0740914363548474E-2</v>
      </c>
      <c r="AA291" s="5">
        <f t="shared" si="464"/>
        <v>2.6806636250730032E-2</v>
      </c>
      <c r="AB291" s="5">
        <f t="shared" si="465"/>
        <v>1.1687937102011506E-2</v>
      </c>
      <c r="AC291" s="5">
        <f t="shared" si="466"/>
        <v>2.0321466033774039E-4</v>
      </c>
      <c r="AD291" s="5">
        <f t="shared" si="467"/>
        <v>3.3615298329593736E-3</v>
      </c>
      <c r="AE291" s="5">
        <f t="shared" si="468"/>
        <v>3.6893027600656643E-3</v>
      </c>
      <c r="AF291" s="5">
        <f t="shared" si="469"/>
        <v>2.0245179325755849E-3</v>
      </c>
      <c r="AG291" s="5">
        <f t="shared" si="470"/>
        <v>7.4064091525832051E-4</v>
      </c>
      <c r="AH291" s="5">
        <f t="shared" si="471"/>
        <v>8.4345927184987339E-3</v>
      </c>
      <c r="AI291" s="5">
        <f t="shared" si="472"/>
        <v>7.3551182067621585E-3</v>
      </c>
      <c r="AJ291" s="5">
        <f t="shared" si="473"/>
        <v>3.2068984028592782E-3</v>
      </c>
      <c r="AK291" s="5">
        <f t="shared" si="474"/>
        <v>9.3215790484566202E-4</v>
      </c>
      <c r="AL291" s="5">
        <f t="shared" si="475"/>
        <v>7.7794320908212371E-6</v>
      </c>
      <c r="AM291" s="5">
        <f t="shared" si="476"/>
        <v>5.8626302661296341E-4</v>
      </c>
      <c r="AN291" s="5">
        <f t="shared" si="477"/>
        <v>6.4342781700185388E-4</v>
      </c>
      <c r="AO291" s="5">
        <f t="shared" si="478"/>
        <v>3.5308328932457419E-4</v>
      </c>
      <c r="AP291" s="5">
        <f t="shared" si="479"/>
        <v>1.2917046886074329E-4</v>
      </c>
      <c r="AQ291" s="5">
        <f t="shared" si="480"/>
        <v>3.5441375725303248E-5</v>
      </c>
      <c r="AR291" s="5">
        <f t="shared" si="481"/>
        <v>1.8514050294173435E-3</v>
      </c>
      <c r="AS291" s="5">
        <f t="shared" si="482"/>
        <v>1.6144588475615531E-3</v>
      </c>
      <c r="AT291" s="5">
        <f t="shared" si="483"/>
        <v>7.0391873443545277E-4</v>
      </c>
      <c r="AU291" s="5">
        <f t="shared" si="484"/>
        <v>2.0460997831672022E-4</v>
      </c>
      <c r="AV291" s="5">
        <f t="shared" si="485"/>
        <v>4.460590531840108E-5</v>
      </c>
      <c r="AW291" s="5">
        <f t="shared" si="486"/>
        <v>2.0681320280265727E-7</v>
      </c>
      <c r="AX291" s="5">
        <f t="shared" si="487"/>
        <v>8.5205336422376958E-5</v>
      </c>
      <c r="AY291" s="5">
        <f t="shared" si="488"/>
        <v>9.3513459185533249E-5</v>
      </c>
      <c r="AZ291" s="5">
        <f t="shared" si="489"/>
        <v>5.1315841331199803E-5</v>
      </c>
      <c r="BA291" s="5">
        <f t="shared" si="490"/>
        <v>1.8773166233424607E-5</v>
      </c>
      <c r="BB291" s="5">
        <f t="shared" si="491"/>
        <v>5.1509206701856738E-6</v>
      </c>
      <c r="BC291" s="5">
        <f t="shared" si="492"/>
        <v>1.1306343712359941E-6</v>
      </c>
      <c r="BD291" s="5">
        <f t="shared" si="493"/>
        <v>3.3865501842136035E-4</v>
      </c>
      <c r="BE291" s="5">
        <f t="shared" si="494"/>
        <v>2.9531333342739817E-4</v>
      </c>
      <c r="BF291" s="5">
        <f t="shared" si="495"/>
        <v>1.2875929804101341E-4</v>
      </c>
      <c r="BG291" s="5">
        <f t="shared" si="496"/>
        <v>3.7426816323303392E-5</v>
      </c>
      <c r="BH291" s="5">
        <f t="shared" si="497"/>
        <v>8.159216080372534E-6</v>
      </c>
      <c r="BI291" s="5">
        <f t="shared" si="498"/>
        <v>1.4229969542936296E-6</v>
      </c>
      <c r="BJ291" s="8">
        <f t="shared" si="499"/>
        <v>0.28638238208333022</v>
      </c>
      <c r="BK291" s="8">
        <f t="shared" si="500"/>
        <v>0.30870356919952968</v>
      </c>
      <c r="BL291" s="8">
        <f t="shared" si="501"/>
        <v>0.37408400527688612</v>
      </c>
      <c r="BM291" s="8">
        <f t="shared" si="502"/>
        <v>0.31489317417671681</v>
      </c>
      <c r="BN291" s="8">
        <f t="shared" si="503"/>
        <v>0.68492439010059503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1.63636363636364</v>
      </c>
      <c r="F292">
        <f>VLOOKUP(B292,home!$B$2:$E$405,3,FALSE)</f>
        <v>0.86</v>
      </c>
      <c r="G292">
        <f>VLOOKUP(C292,away!$B$2:$E$405,4,FALSE)</f>
        <v>0.98</v>
      </c>
      <c r="H292">
        <f>VLOOKUP(A292,away!$A$2:$E$405,3,FALSE)</f>
        <v>1.23232323232323</v>
      </c>
      <c r="I292">
        <f>VLOOKUP(C292,away!$B$2:$E$405,3,FALSE)</f>
        <v>0.49</v>
      </c>
      <c r="J292">
        <f>VLOOKUP(B292,home!$B$2:$E$405,4,FALSE)</f>
        <v>0.97</v>
      </c>
      <c r="K292" s="3">
        <f t="shared" si="448"/>
        <v>1.3791272727272756</v>
      </c>
      <c r="L292" s="3">
        <f t="shared" si="449"/>
        <v>0.5857232323232312</v>
      </c>
      <c r="M292" s="5">
        <f t="shared" si="450"/>
        <v>0.14017684077923795</v>
      </c>
      <c r="N292" s="5">
        <f t="shared" si="451"/>
        <v>0.193321704123396</v>
      </c>
      <c r="O292" s="5">
        <f t="shared" si="452"/>
        <v>8.2104832278074177E-2</v>
      </c>
      <c r="P292" s="5">
        <f t="shared" si="453"/>
        <v>0.11323301341739084</v>
      </c>
      <c r="Q292" s="5">
        <f t="shared" si="454"/>
        <v>0.13330761728334425</v>
      </c>
      <c r="R292" s="5">
        <f t="shared" si="455"/>
        <v>2.4045353875635181E-2</v>
      </c>
      <c r="S292" s="5">
        <f t="shared" si="456"/>
        <v>2.286703576765528E-2</v>
      </c>
      <c r="T292" s="5">
        <f t="shared" si="457"/>
        <v>7.8081368488508635E-2</v>
      </c>
      <c r="U292" s="5">
        <f t="shared" si="458"/>
        <v>3.3161603312266981E-2</v>
      </c>
      <c r="V292" s="5">
        <f t="shared" si="459"/>
        <v>2.0524101742572095E-3</v>
      </c>
      <c r="W292" s="5">
        <f t="shared" si="460"/>
        <v>6.1282723552583351E-2</v>
      </c>
      <c r="X292" s="5">
        <f t="shared" si="461"/>
        <v>3.5894714924790128E-2</v>
      </c>
      <c r="Y292" s="5">
        <f t="shared" si="462"/>
        <v>1.0512184224534499E-2</v>
      </c>
      <c r="Z292" s="5">
        <f t="shared" si="463"/>
        <v>4.6946407981309926E-3</v>
      </c>
      <c r="AA292" s="5">
        <f t="shared" si="464"/>
        <v>6.4745071603605972E-3</v>
      </c>
      <c r="AB292" s="5">
        <f t="shared" si="465"/>
        <v>4.4645847011606649E-3</v>
      </c>
      <c r="AC292" s="5">
        <f t="shared" si="466"/>
        <v>1.0361937620532998E-4</v>
      </c>
      <c r="AD292" s="5">
        <f t="shared" si="467"/>
        <v>2.1129168849593462E-2</v>
      </c>
      <c r="AE292" s="5">
        <f t="shared" si="468"/>
        <v>1.2375845074887209E-2</v>
      </c>
      <c r="AF292" s="5">
        <f t="shared" si="469"/>
        <v>3.6244099899972386E-3</v>
      </c>
      <c r="AG292" s="5">
        <f t="shared" si="470"/>
        <v>7.0763371153526435E-4</v>
      </c>
      <c r="AH292" s="5">
        <f t="shared" si="471"/>
        <v>6.8744004571944948E-4</v>
      </c>
      <c r="AI292" s="5">
        <f t="shared" si="472"/>
        <v>9.4806731541657819E-4</v>
      </c>
      <c r="AJ292" s="5">
        <f t="shared" si="473"/>
        <v>6.5375274553616781E-4</v>
      </c>
      <c r="AK292" s="5">
        <f t="shared" si="474"/>
        <v>3.0053608032975463E-4</v>
      </c>
      <c r="AL292" s="5">
        <f t="shared" si="475"/>
        <v>3.348094920940071E-6</v>
      </c>
      <c r="AM292" s="5">
        <f t="shared" si="476"/>
        <v>5.8279626021067827E-3</v>
      </c>
      <c r="AN292" s="5">
        <f t="shared" si="477"/>
        <v>3.4135730931648938E-3</v>
      </c>
      <c r="AO292" s="5">
        <f t="shared" si="478"/>
        <v>9.9970453295007591E-4</v>
      </c>
      <c r="AP292" s="5">
        <f t="shared" si="479"/>
        <v>1.9518339013590159E-4</v>
      </c>
      <c r="AQ292" s="5">
        <f t="shared" si="480"/>
        <v>2.8580861541551632E-5</v>
      </c>
      <c r="AR292" s="5">
        <f t="shared" si="481"/>
        <v>8.0529921121445179E-5</v>
      </c>
      <c r="AS292" s="5">
        <f t="shared" si="482"/>
        <v>1.1106101048916134E-4</v>
      </c>
      <c r="AT292" s="5">
        <f t="shared" si="483"/>
        <v>7.6583634251126237E-5</v>
      </c>
      <c r="AU292" s="5">
        <f t="shared" si="484"/>
        <v>3.5206192880099643E-5</v>
      </c>
      <c r="AV292" s="5">
        <f t="shared" si="485"/>
        <v>1.2138455192460561E-5</v>
      </c>
      <c r="AW292" s="5">
        <f t="shared" si="486"/>
        <v>7.5126310094770209E-8</v>
      </c>
      <c r="AX292" s="5">
        <f t="shared" si="487"/>
        <v>1.3395836948333483E-3</v>
      </c>
      <c r="AY292" s="5">
        <f t="shared" si="488"/>
        <v>7.8462529170528574E-4</v>
      </c>
      <c r="AZ292" s="5">
        <f t="shared" si="489"/>
        <v>2.2978663101008901E-4</v>
      </c>
      <c r="BA292" s="5">
        <f t="shared" si="490"/>
        <v>4.4863789419965006E-5</v>
      </c>
      <c r="BB292" s="5">
        <f t="shared" si="491"/>
        <v>6.569440938332669E-6</v>
      </c>
      <c r="BC292" s="5">
        <f t="shared" si="492"/>
        <v>7.6957483619135458E-7</v>
      </c>
      <c r="BD292" s="5">
        <f t="shared" si="493"/>
        <v>7.8613742829979508E-6</v>
      </c>
      <c r="BE292" s="5">
        <f t="shared" si="494"/>
        <v>1.0841835674799308E-5</v>
      </c>
      <c r="BF292" s="5">
        <f t="shared" si="495"/>
        <v>7.4761356327716275E-6</v>
      </c>
      <c r="BG292" s="5">
        <f t="shared" si="496"/>
        <v>3.4368475152545143E-6</v>
      </c>
      <c r="BH292" s="5">
        <f t="shared" si="497"/>
        <v>1.184962535123118E-6</v>
      </c>
      <c r="BI292" s="5">
        <f t="shared" si="498"/>
        <v>3.2684282986966855E-7</v>
      </c>
      <c r="BJ292" s="8">
        <f t="shared" si="499"/>
        <v>0.56310857312581264</v>
      </c>
      <c r="BK292" s="8">
        <f t="shared" si="500"/>
        <v>0.27922089290137281</v>
      </c>
      <c r="BL292" s="8">
        <f t="shared" si="501"/>
        <v>0.15318732472690461</v>
      </c>
      <c r="BM292" s="8">
        <f t="shared" si="502"/>
        <v>0.31323751962974744</v>
      </c>
      <c r="BN292" s="8">
        <f t="shared" si="503"/>
        <v>0.68618936175707856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1.63636363636364</v>
      </c>
      <c r="F293">
        <f>VLOOKUP(B293,home!$B$2:$E$405,3,FALSE)</f>
        <v>0.86</v>
      </c>
      <c r="G293">
        <f>VLOOKUP(C293,away!$B$2:$E$405,4,FALSE)</f>
        <v>1.34</v>
      </c>
      <c r="H293">
        <f>VLOOKUP(A293,away!$A$2:$E$405,3,FALSE)</f>
        <v>1.23232323232323</v>
      </c>
      <c r="I293">
        <f>VLOOKUP(C293,away!$B$2:$E$405,3,FALSE)</f>
        <v>0.73</v>
      </c>
      <c r="J293">
        <f>VLOOKUP(B293,home!$B$2:$E$405,4,FALSE)</f>
        <v>0.65</v>
      </c>
      <c r="K293" s="3">
        <f t="shared" si="448"/>
        <v>1.8857454545454588</v>
      </c>
      <c r="L293" s="3">
        <f t="shared" si="449"/>
        <v>0.58473737373737267</v>
      </c>
      <c r="M293" s="5">
        <f t="shared" si="450"/>
        <v>8.4544028897097251E-2</v>
      </c>
      <c r="N293" s="5">
        <f t="shared" si="451"/>
        <v>0.15942851820166104</v>
      </c>
      <c r="O293" s="5">
        <f t="shared" si="452"/>
        <v>4.9436053422465188E-2</v>
      </c>
      <c r="P293" s="5">
        <f t="shared" si="453"/>
        <v>9.3223813032080202E-2</v>
      </c>
      <c r="Q293" s="5">
        <f t="shared" si="454"/>
        <v>0.15032080176185017</v>
      </c>
      <c r="R293" s="5">
        <f t="shared" si="455"/>
        <v>1.4453554023096372E-2</v>
      </c>
      <c r="S293" s="5">
        <f t="shared" si="456"/>
        <v>2.5698678634117691E-2</v>
      </c>
      <c r="T293" s="5">
        <f t="shared" si="457"/>
        <v>8.7898190840320495E-2</v>
      </c>
      <c r="U293" s="5">
        <f t="shared" si="458"/>
        <v>2.7255723801081214E-2</v>
      </c>
      <c r="V293" s="5">
        <f t="shared" si="459"/>
        <v>3.1485616868795001E-3</v>
      </c>
      <c r="W293" s="5">
        <f t="shared" si="460"/>
        <v>9.4488922882012674E-2</v>
      </c>
      <c r="X293" s="5">
        <f t="shared" si="461"/>
        <v>5.5251204613301227E-2</v>
      </c>
      <c r="Y293" s="5">
        <f t="shared" si="462"/>
        <v>1.6153722140703985E-2</v>
      </c>
      <c r="Z293" s="5">
        <f t="shared" si="463"/>
        <v>2.8171777402122046E-3</v>
      </c>
      <c r="AA293" s="5">
        <f t="shared" si="464"/>
        <v>5.3124801182518116E-3</v>
      </c>
      <c r="AB293" s="5">
        <f t="shared" si="465"/>
        <v>5.0089926176782387E-3</v>
      </c>
      <c r="AC293" s="5">
        <f t="shared" si="466"/>
        <v>2.16988214489166E-4</v>
      </c>
      <c r="AD293" s="5">
        <f t="shared" si="467"/>
        <v>4.4545514207412942E-2</v>
      </c>
      <c r="AE293" s="5">
        <f t="shared" si="468"/>
        <v>2.6047426989423465E-2</v>
      </c>
      <c r="AF293" s="5">
        <f t="shared" si="469"/>
        <v>7.6154520252057177E-3</v>
      </c>
      <c r="AG293" s="5">
        <f t="shared" si="470"/>
        <v>1.4843464723472495E-3</v>
      </c>
      <c r="AH293" s="5">
        <f t="shared" si="471"/>
        <v>4.1182727829076752E-4</v>
      </c>
      <c r="AI293" s="5">
        <f t="shared" si="472"/>
        <v>7.7660141809464248E-4</v>
      </c>
      <c r="AJ293" s="5">
        <f t="shared" si="473"/>
        <v>7.3223629708276501E-4</v>
      </c>
      <c r="AK293" s="5">
        <f t="shared" si="474"/>
        <v>4.6027042295900754E-4</v>
      </c>
      <c r="AL293" s="5">
        <f t="shared" si="475"/>
        <v>9.5706197121615815E-6</v>
      </c>
      <c r="AM293" s="5">
        <f t="shared" si="476"/>
        <v>1.6800300187403822E-2</v>
      </c>
      <c r="AN293" s="5">
        <f t="shared" si="477"/>
        <v>9.8237634095820012E-3</v>
      </c>
      <c r="AO293" s="5">
        <f t="shared" si="478"/>
        <v>2.8721608081681382E-3</v>
      </c>
      <c r="AP293" s="5">
        <f t="shared" si="479"/>
        <v>5.5981992263988249E-4</v>
      </c>
      <c r="AQ293" s="5">
        <f t="shared" si="480"/>
        <v>8.183690783257598E-5</v>
      </c>
      <c r="AR293" s="5">
        <f t="shared" si="481"/>
        <v>4.8162160228230712E-5</v>
      </c>
      <c r="AS293" s="5">
        <f t="shared" si="482"/>
        <v>9.0821574731476146E-5</v>
      </c>
      <c r="AT293" s="5">
        <f t="shared" si="483"/>
        <v>8.5633185862270939E-5</v>
      </c>
      <c r="AU293" s="5">
        <f t="shared" si="484"/>
        <v>5.3827463666007971E-5</v>
      </c>
      <c r="AV293" s="5">
        <f t="shared" si="485"/>
        <v>2.5376223734471338E-5</v>
      </c>
      <c r="AW293" s="5">
        <f t="shared" si="486"/>
        <v>2.931443185701385E-7</v>
      </c>
      <c r="AX293" s="5">
        <f t="shared" si="487"/>
        <v>5.280181618899326E-3</v>
      </c>
      <c r="AY293" s="5">
        <f t="shared" si="488"/>
        <v>3.087519532691541E-3</v>
      </c>
      <c r="AZ293" s="5">
        <f t="shared" si="489"/>
        <v>9.0269403145444582E-4</v>
      </c>
      <c r="BA293" s="5">
        <f t="shared" si="490"/>
        <v>1.7594631241369136E-4</v>
      </c>
      <c r="BB293" s="5">
        <f t="shared" si="491"/>
        <v>2.5720596159889285E-5</v>
      </c>
      <c r="BC293" s="5">
        <f t="shared" si="492"/>
        <v>3.0079587698986432E-6</v>
      </c>
      <c r="BD293" s="5">
        <f t="shared" si="493"/>
        <v>4.6937025142290285E-6</v>
      </c>
      <c r="BE293" s="5">
        <f t="shared" si="494"/>
        <v>8.8511281811959809E-6</v>
      </c>
      <c r="BF293" s="5">
        <f t="shared" si="495"/>
        <v>8.3454873676447704E-6</v>
      </c>
      <c r="BG293" s="5">
        <f t="shared" si="496"/>
        <v>5.2458216231675584E-6</v>
      </c>
      <c r="BH293" s="5">
        <f t="shared" si="497"/>
        <v>2.4730710703111253E-6</v>
      </c>
      <c r="BI293" s="5">
        <f t="shared" si="498"/>
        <v>9.3271650592141549E-7</v>
      </c>
      <c r="BJ293" s="8">
        <f t="shared" si="499"/>
        <v>0.68284705142025426</v>
      </c>
      <c r="BK293" s="8">
        <f t="shared" si="500"/>
        <v>0.20992916061706748</v>
      </c>
      <c r="BL293" s="8">
        <f t="shared" si="501"/>
        <v>0.10418210193448492</v>
      </c>
      <c r="BM293" s="8">
        <f t="shared" si="502"/>
        <v>0.44528149598539568</v>
      </c>
      <c r="BN293" s="8">
        <f t="shared" si="503"/>
        <v>0.55140676933825017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1.63636363636364</v>
      </c>
      <c r="F294">
        <f>VLOOKUP(B294,home!$B$2:$E$405,3,FALSE)</f>
        <v>0.92</v>
      </c>
      <c r="G294">
        <f>VLOOKUP(C294,away!$B$2:$E$405,4,FALSE)</f>
        <v>1.22</v>
      </c>
      <c r="H294">
        <f>VLOOKUP(A294,away!$A$2:$E$405,3,FALSE)</f>
        <v>1.23232323232323</v>
      </c>
      <c r="I294">
        <f>VLOOKUP(C294,away!$B$2:$E$405,3,FALSE)</f>
        <v>0.76</v>
      </c>
      <c r="J294">
        <f>VLOOKUP(B294,home!$B$2:$E$405,4,FALSE)</f>
        <v>1.22</v>
      </c>
      <c r="K294" s="3">
        <f t="shared" si="448"/>
        <v>1.8366545454545498</v>
      </c>
      <c r="L294" s="3">
        <f t="shared" si="449"/>
        <v>1.1426101010100989</v>
      </c>
      <c r="M294" s="5">
        <f t="shared" si="450"/>
        <v>5.0830198291199336E-2</v>
      </c>
      <c r="N294" s="5">
        <f t="shared" si="451"/>
        <v>9.3357514737887351E-2</v>
      </c>
      <c r="O294" s="5">
        <f t="shared" si="452"/>
        <v>5.8079098003870636E-2</v>
      </c>
      <c r="P294" s="5">
        <f t="shared" si="453"/>
        <v>0.10667123934470926</v>
      </c>
      <c r="Q294" s="5">
        <f t="shared" si="454"/>
        <v>8.5732751897840465E-2</v>
      </c>
      <c r="R294" s="5">
        <f t="shared" si="455"/>
        <v>3.3180882018389035E-2</v>
      </c>
      <c r="S294" s="5">
        <f t="shared" si="456"/>
        <v>5.5964533318111964E-2</v>
      </c>
      <c r="T294" s="5">
        <f t="shared" si="457"/>
        <v>9.7959108305865253E-2</v>
      </c>
      <c r="U294" s="5">
        <f t="shared" si="458"/>
        <v>6.0941817781265353E-2</v>
      </c>
      <c r="V294" s="5">
        <f t="shared" si="459"/>
        <v>1.3049561369866227E-2</v>
      </c>
      <c r="W294" s="5">
        <f t="shared" si="460"/>
        <v>5.2487149489165295E-2</v>
      </c>
      <c r="X294" s="5">
        <f t="shared" si="461"/>
        <v>5.9972347179547324E-2</v>
      </c>
      <c r="Y294" s="5">
        <f t="shared" si="462"/>
        <v>3.4262504834317649E-2</v>
      </c>
      <c r="Z294" s="5">
        <f t="shared" si="463"/>
        <v>1.2637603651545221E-2</v>
      </c>
      <c r="AA294" s="5">
        <f t="shared" si="464"/>
        <v>2.3210912190263545E-2</v>
      </c>
      <c r="AB294" s="5">
        <f t="shared" si="465"/>
        <v>2.1315213689196984E-2</v>
      </c>
      <c r="AC294" s="5">
        <f t="shared" si="466"/>
        <v>1.7115968103422236E-3</v>
      </c>
      <c r="AD294" s="5">
        <f t="shared" si="467"/>
        <v>2.4100190421806972E-2</v>
      </c>
      <c r="AE294" s="5">
        <f t="shared" si="468"/>
        <v>2.7537121012223484E-2</v>
      </c>
      <c r="AF294" s="5">
        <f t="shared" si="469"/>
        <v>1.5732096310651998E-2</v>
      </c>
      <c r="AG294" s="5">
        <f t="shared" si="470"/>
        <v>5.9918840515382271E-3</v>
      </c>
      <c r="AH294" s="5">
        <f t="shared" si="471"/>
        <v>3.6099633962044203E-3</v>
      </c>
      <c r="AI294" s="5">
        <f t="shared" si="472"/>
        <v>6.6302556805633919E-3</v>
      </c>
      <c r="AJ294" s="5">
        <f t="shared" si="473"/>
        <v>6.0887446166163024E-3</v>
      </c>
      <c r="AK294" s="5">
        <f t="shared" si="474"/>
        <v>3.7276401587400844E-3</v>
      </c>
      <c r="AL294" s="5">
        <f t="shared" si="475"/>
        <v>1.4367691581424914E-4</v>
      </c>
      <c r="AM294" s="5">
        <f t="shared" si="476"/>
        <v>8.8527448569063819E-3</v>
      </c>
      <c r="AN294" s="5">
        <f t="shared" si="477"/>
        <v>1.0115235695166437E-2</v>
      </c>
      <c r="AO294" s="5">
        <f t="shared" si="478"/>
        <v>5.7788852396975406E-3</v>
      </c>
      <c r="AP294" s="5">
        <f t="shared" si="479"/>
        <v>2.2010042158188583E-3</v>
      </c>
      <c r="AQ294" s="5">
        <f t="shared" si="480"/>
        <v>6.2872241234010993E-4</v>
      </c>
      <c r="AR294" s="5">
        <f t="shared" si="481"/>
        <v>8.2495612815597808E-4</v>
      </c>
      <c r="AS294" s="5">
        <f t="shared" si="482"/>
        <v>1.5151594225782633E-3</v>
      </c>
      <c r="AT294" s="5">
        <f t="shared" si="483"/>
        <v>1.3914122202833292E-3</v>
      </c>
      <c r="AU294" s="5">
        <f t="shared" si="484"/>
        <v>8.5184785966146135E-4</v>
      </c>
      <c r="AV294" s="5">
        <f t="shared" si="485"/>
        <v>3.911375608707381E-4</v>
      </c>
      <c r="AW294" s="5">
        <f t="shared" si="486"/>
        <v>8.3754863088635878E-6</v>
      </c>
      <c r="AX294" s="5">
        <f t="shared" si="487"/>
        <v>2.7099056801977517E-3</v>
      </c>
      <c r="AY294" s="5">
        <f t="shared" si="488"/>
        <v>3.0963656029785939E-3</v>
      </c>
      <c r="AZ294" s="5">
        <f t="shared" si="489"/>
        <v>1.7689693071917837E-3</v>
      </c>
      <c r="BA294" s="5">
        <f t="shared" si="490"/>
        <v>6.7374739959138942E-4</v>
      </c>
      <c r="BB294" s="5">
        <f t="shared" si="491"/>
        <v>1.9245764607560227E-4</v>
      </c>
      <c r="BC294" s="5">
        <f t="shared" si="492"/>
        <v>4.3980810084521933E-5</v>
      </c>
      <c r="BD294" s="5">
        <f t="shared" si="493"/>
        <v>1.5710053415353352E-4</v>
      </c>
      <c r="BE294" s="5">
        <f t="shared" si="494"/>
        <v>2.8853941014642511E-4</v>
      </c>
      <c r="BF294" s="5">
        <f t="shared" si="495"/>
        <v>2.6497360959410317E-4</v>
      </c>
      <c r="BG294" s="5">
        <f t="shared" si="496"/>
        <v>1.6222166149550298E-4</v>
      </c>
      <c r="BH294" s="5">
        <f t="shared" si="497"/>
        <v>7.4486287989226208E-5</v>
      </c>
      <c r="BI294" s="5">
        <f t="shared" si="498"/>
        <v>2.7361115881889751E-5</v>
      </c>
      <c r="BJ294" s="8">
        <f t="shared" si="499"/>
        <v>0.53319468710689288</v>
      </c>
      <c r="BK294" s="8">
        <f t="shared" si="500"/>
        <v>0.23146717165302186</v>
      </c>
      <c r="BL294" s="8">
        <f t="shared" si="501"/>
        <v>0.22273372334592018</v>
      </c>
      <c r="BM294" s="8">
        <f t="shared" si="502"/>
        <v>0.56909351134681441</v>
      </c>
      <c r="BN294" s="8">
        <f t="shared" si="503"/>
        <v>0.42785168429389603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1.63636363636364</v>
      </c>
      <c r="F295">
        <f>VLOOKUP(B295,home!$B$2:$E$405,3,FALSE)</f>
        <v>0.86</v>
      </c>
      <c r="G295">
        <f>VLOOKUP(C295,away!$B$2:$E$405,4,FALSE)</f>
        <v>1.83</v>
      </c>
      <c r="H295">
        <f>VLOOKUP(A295,away!$A$2:$E$405,3,FALSE)</f>
        <v>1.23232323232323</v>
      </c>
      <c r="I295">
        <f>VLOOKUP(C295,away!$B$2:$E$405,3,FALSE)</f>
        <v>0.61</v>
      </c>
      <c r="J295">
        <f>VLOOKUP(B295,home!$B$2:$E$405,4,FALSE)</f>
        <v>0.81</v>
      </c>
      <c r="K295" s="3">
        <f t="shared" si="448"/>
        <v>2.5753090909090965</v>
      </c>
      <c r="L295" s="3">
        <f t="shared" si="449"/>
        <v>0.60889090909090804</v>
      </c>
      <c r="M295" s="5">
        <f t="shared" si="450"/>
        <v>4.1411361642181281E-2</v>
      </c>
      <c r="N295" s="5">
        <f t="shared" si="451"/>
        <v>0.10664705610403369</v>
      </c>
      <c r="O295" s="5">
        <f t="shared" si="452"/>
        <v>2.521500163700011E-2</v>
      </c>
      <c r="P295" s="5">
        <f t="shared" si="453"/>
        <v>6.4936422943054128E-2</v>
      </c>
      <c r="Q295" s="5">
        <f t="shared" si="454"/>
        <v>0.13732456655170522</v>
      </c>
      <c r="R295" s="5">
        <f t="shared" si="455"/>
        <v>7.6765926347408669E-3</v>
      </c>
      <c r="S295" s="5">
        <f t="shared" si="456"/>
        <v>2.5456413755929684E-2</v>
      </c>
      <c r="T295" s="5">
        <f t="shared" si="457"/>
        <v>8.3615680168182674E-2</v>
      </c>
      <c r="U295" s="5">
        <f t="shared" si="458"/>
        <v>1.9769598799453968E-2</v>
      </c>
      <c r="V295" s="5">
        <f t="shared" si="459"/>
        <v>4.4353057408945207E-3</v>
      </c>
      <c r="W295" s="5">
        <f t="shared" si="460"/>
        <v>0.11788440154858591</v>
      </c>
      <c r="X295" s="5">
        <f t="shared" si="461"/>
        <v>7.1778740426556104E-2</v>
      </c>
      <c r="Y295" s="5">
        <f t="shared" si="462"/>
        <v>2.1852711255863033E-2</v>
      </c>
      <c r="Z295" s="5">
        <f t="shared" si="463"/>
        <v>1.5580691560293121E-3</v>
      </c>
      <c r="AA295" s="5">
        <f t="shared" si="464"/>
        <v>4.0125096617873507E-3</v>
      </c>
      <c r="AB295" s="5">
        <f t="shared" si="465"/>
        <v>5.1667263046807754E-3</v>
      </c>
      <c r="AC295" s="5">
        <f t="shared" si="466"/>
        <v>4.3468277492461621E-4</v>
      </c>
      <c r="AD295" s="5">
        <f t="shared" si="467"/>
        <v>7.5897192746112924E-2</v>
      </c>
      <c r="AE295" s="5">
        <f t="shared" si="468"/>
        <v>4.6213110688628559E-2</v>
      </c>
      <c r="AF295" s="5">
        <f t="shared" si="469"/>
        <v>1.4069371489558903E-2</v>
      </c>
      <c r="AG295" s="5">
        <f t="shared" si="470"/>
        <v>2.8555707988717417E-3</v>
      </c>
      <c r="AH295" s="5">
        <f t="shared" si="471"/>
        <v>2.3717353621029784E-4</v>
      </c>
      <c r="AI295" s="5">
        <f t="shared" si="472"/>
        <v>6.1079516392543781E-4</v>
      </c>
      <c r="AJ295" s="5">
        <f t="shared" si="473"/>
        <v>7.8649316917024604E-4</v>
      </c>
      <c r="AK295" s="5">
        <f t="shared" si="474"/>
        <v>6.7515433616734686E-4</v>
      </c>
      <c r="AL295" s="5">
        <f t="shared" si="475"/>
        <v>2.7264734506883502E-5</v>
      </c>
      <c r="AM295" s="5">
        <f t="shared" si="476"/>
        <v>3.9091746090708902E-2</v>
      </c>
      <c r="AN295" s="5">
        <f t="shared" si="477"/>
        <v>2.3802608815122688E-2</v>
      </c>
      <c r="AO295" s="5">
        <f t="shared" si="478"/>
        <v>7.2465960600876589E-3</v>
      </c>
      <c r="AP295" s="5">
        <f t="shared" si="479"/>
        <v>1.4707954876137892E-3</v>
      </c>
      <c r="AQ295" s="5">
        <f t="shared" si="480"/>
        <v>2.238885003849913E-4</v>
      </c>
      <c r="AR295" s="5">
        <f t="shared" si="481"/>
        <v>2.8882562015078738E-5</v>
      </c>
      <c r="AS295" s="5">
        <f t="shared" si="482"/>
        <v>7.4381524526178031E-5</v>
      </c>
      <c r="AT295" s="5">
        <f t="shared" si="483"/>
        <v>9.5777708153972109E-5</v>
      </c>
      <c r="AU295" s="5">
        <f t="shared" si="484"/>
        <v>8.2219067505120898E-5</v>
      </c>
      <c r="AV295" s="5">
        <f t="shared" si="485"/>
        <v>5.2934877998001633E-5</v>
      </c>
      <c r="AW295" s="5">
        <f t="shared" si="486"/>
        <v>1.1875929838524211E-6</v>
      </c>
      <c r="AX295" s="5">
        <f t="shared" si="487"/>
        <v>1.6778888181152141E-2</v>
      </c>
      <c r="AY295" s="5">
        <f t="shared" si="488"/>
        <v>1.0216512478156418E-2</v>
      </c>
      <c r="AZ295" s="5">
        <f t="shared" si="489"/>
        <v>3.1103707852816339E-3</v>
      </c>
      <c r="BA295" s="5">
        <f t="shared" si="490"/>
        <v>6.3129216501997868E-4</v>
      </c>
      <c r="BB295" s="5">
        <f t="shared" si="491"/>
        <v>9.6097015065245558E-5</v>
      </c>
      <c r="BC295" s="5">
        <f t="shared" si="492"/>
        <v>1.1702519772800014E-5</v>
      </c>
      <c r="BD295" s="5">
        <f t="shared" si="493"/>
        <v>2.9310549070393034E-6</v>
      </c>
      <c r="BE295" s="5">
        <f t="shared" si="494"/>
        <v>7.5483723480520346E-6</v>
      </c>
      <c r="BF295" s="5">
        <f t="shared" si="495"/>
        <v>9.7196959647526248E-6</v>
      </c>
      <c r="BG295" s="5">
        <f t="shared" si="496"/>
        <v>8.3437404596332983E-6</v>
      </c>
      <c r="BH295" s="5">
        <f t="shared" si="497"/>
        <v>5.3719276644699201E-6</v>
      </c>
      <c r="BI295" s="5">
        <f t="shared" si="498"/>
        <v>2.7668748300030905E-6</v>
      </c>
      <c r="BJ295" s="8">
        <f t="shared" si="499"/>
        <v>0.78081889987646513</v>
      </c>
      <c r="BK295" s="8">
        <f t="shared" si="500"/>
        <v>0.14691796406964752</v>
      </c>
      <c r="BL295" s="8">
        <f t="shared" si="501"/>
        <v>6.4520922649508677E-2</v>
      </c>
      <c r="BM295" s="8">
        <f t="shared" si="502"/>
        <v>0.60038952935376255</v>
      </c>
      <c r="BN295" s="8">
        <f t="shared" si="503"/>
        <v>0.38321100151271525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1.63636363636364</v>
      </c>
      <c r="F296">
        <f>VLOOKUP(B296,home!$B$2:$E$405,3,FALSE)</f>
        <v>1.59</v>
      </c>
      <c r="G296">
        <f>VLOOKUP(C296,away!$B$2:$E$405,4,FALSE)</f>
        <v>1.59</v>
      </c>
      <c r="H296">
        <f>VLOOKUP(A296,away!$A$2:$E$405,3,FALSE)</f>
        <v>1.23232323232323</v>
      </c>
      <c r="I296">
        <f>VLOOKUP(C296,away!$B$2:$E$405,3,FALSE)</f>
        <v>0.86</v>
      </c>
      <c r="J296">
        <f>VLOOKUP(B296,home!$B$2:$E$405,4,FALSE)</f>
        <v>1.1399999999999999</v>
      </c>
      <c r="K296" s="3">
        <f t="shared" si="448"/>
        <v>4.1368909090909192</v>
      </c>
      <c r="L296" s="3">
        <f t="shared" si="449"/>
        <v>1.2081696969696945</v>
      </c>
      <c r="M296" s="5">
        <f t="shared" si="450"/>
        <v>4.771662004939353E-3</v>
      </c>
      <c r="N296" s="5">
        <f t="shared" si="451"/>
        <v>1.9739845169488155E-2</v>
      </c>
      <c r="O296" s="5">
        <f t="shared" si="452"/>
        <v>5.7649774385493827E-3</v>
      </c>
      <c r="P296" s="5">
        <f t="shared" si="453"/>
        <v>2.3849082756649192E-2</v>
      </c>
      <c r="Q296" s="5">
        <f t="shared" si="454"/>
        <v>4.0830793014258931E-2</v>
      </c>
      <c r="R296" s="5">
        <f t="shared" si="455"/>
        <v>3.4825355224846677E-3</v>
      </c>
      <c r="S296" s="5">
        <f t="shared" si="456"/>
        <v>2.9799823821591655E-2</v>
      </c>
      <c r="T296" s="5">
        <f t="shared" si="457"/>
        <v>4.9330526823069529E-2</v>
      </c>
      <c r="U296" s="5">
        <f t="shared" si="458"/>
        <v>1.4406869543553013E-2</v>
      </c>
      <c r="V296" s="5">
        <f t="shared" si="459"/>
        <v>1.6549054809158987E-2</v>
      </c>
      <c r="W296" s="5">
        <f t="shared" si="460"/>
        <v>5.6304178810553593E-2</v>
      </c>
      <c r="X296" s="5">
        <f t="shared" si="461"/>
        <v>6.8025002651674021E-2</v>
      </c>
      <c r="Y296" s="5">
        <f t="shared" si="462"/>
        <v>4.1092873420017842E-2</v>
      </c>
      <c r="Z296" s="5">
        <f t="shared" si="463"/>
        <v>1.4024979622954989E-3</v>
      </c>
      <c r="AA296" s="5">
        <f t="shared" si="464"/>
        <v>5.8019810702387873E-3</v>
      </c>
      <c r="AB296" s="5">
        <f t="shared" si="465"/>
        <v>1.2001081372094222E-2</v>
      </c>
      <c r="AC296" s="5">
        <f t="shared" si="466"/>
        <v>5.1695795049948833E-3</v>
      </c>
      <c r="AD296" s="5">
        <f t="shared" si="467"/>
        <v>5.8231061366302184E-2</v>
      </c>
      <c r="AE296" s="5">
        <f t="shared" si="468"/>
        <v>7.0353003765148983E-2</v>
      </c>
      <c r="AF296" s="5">
        <f t="shared" si="469"/>
        <v>4.2499183619923928E-2</v>
      </c>
      <c r="AG296" s="5">
        <f t="shared" si="470"/>
        <v>1.7115408598514292E-2</v>
      </c>
      <c r="AH296" s="5">
        <f t="shared" si="471"/>
        <v>4.2361388452679202E-4</v>
      </c>
      <c r="AI296" s="5">
        <f t="shared" si="472"/>
        <v>1.7524444278635759E-3</v>
      </c>
      <c r="AJ296" s="5">
        <f t="shared" si="473"/>
        <v>3.6248357111579332E-3</v>
      </c>
      <c r="AK296" s="5">
        <f t="shared" si="474"/>
        <v>4.998516633479123E-3</v>
      </c>
      <c r="AL296" s="5">
        <f t="shared" si="475"/>
        <v>1.0335160311361351E-3</v>
      </c>
      <c r="AM296" s="5">
        <f t="shared" si="476"/>
        <v>4.8179109678594186E-2</v>
      </c>
      <c r="AN296" s="5">
        <f t="shared" si="477"/>
        <v>5.8208540340656804E-2</v>
      </c>
      <c r="AO296" s="5">
        <f t="shared" si="478"/>
        <v>3.5162897272209795E-2</v>
      </c>
      <c r="AP296" s="5">
        <f t="shared" si="479"/>
        <v>1.4160915647314065E-2</v>
      </c>
      <c r="AQ296" s="5">
        <f t="shared" si="480"/>
        <v>4.2771972916072123E-3</v>
      </c>
      <c r="AR296" s="5">
        <f t="shared" si="481"/>
        <v>1.0235949170017773E-4</v>
      </c>
      <c r="AS296" s="5">
        <f t="shared" si="482"/>
        <v>4.2345005067363257E-4</v>
      </c>
      <c r="AT296" s="5">
        <f t="shared" si="483"/>
        <v>8.7588333254292E-4</v>
      </c>
      <c r="AU296" s="5">
        <f t="shared" si="484"/>
        <v>1.207811265273688E-3</v>
      </c>
      <c r="AV296" s="5">
        <f t="shared" si="485"/>
        <v>1.2491458608020801E-3</v>
      </c>
      <c r="AW296" s="5">
        <f t="shared" si="486"/>
        <v>1.4348837721167815E-4</v>
      </c>
      <c r="AX296" s="5">
        <f t="shared" si="487"/>
        <v>3.3218620139578429E-2</v>
      </c>
      <c r="AY296" s="5">
        <f t="shared" si="488"/>
        <v>4.0133730227785859E-2</v>
      </c>
      <c r="AZ296" s="5">
        <f t="shared" si="489"/>
        <v>2.424417834378376E-2</v>
      </c>
      <c r="BA296" s="5">
        <f t="shared" si="490"/>
        <v>9.7636938676294825E-3</v>
      </c>
      <c r="BB296" s="5">
        <f t="shared" si="491"/>
        <v>2.9490497653396962E-3</v>
      </c>
      <c r="BC296" s="5">
        <f t="shared" si="492"/>
        <v>7.125905122678008E-4</v>
      </c>
      <c r="BD296" s="5">
        <f t="shared" si="493"/>
        <v>2.0611272678229297E-5</v>
      </c>
      <c r="BE296" s="5">
        <f t="shared" si="494"/>
        <v>8.5266586567360811E-5</v>
      </c>
      <c r="BF296" s="5">
        <f t="shared" si="495"/>
        <v>1.7636928340986446E-4</v>
      </c>
      <c r="BG296" s="5">
        <f t="shared" si="496"/>
        <v>2.4320682839371603E-4</v>
      </c>
      <c r="BH296" s="5">
        <f t="shared" si="497"/>
        <v>2.5153002935269977E-4</v>
      </c>
      <c r="BI296" s="5">
        <f t="shared" si="498"/>
        <v>2.0811045835851115E-4</v>
      </c>
      <c r="BJ296" s="8">
        <f t="shared" si="499"/>
        <v>0.73453240032571854</v>
      </c>
      <c r="BK296" s="8">
        <f t="shared" si="500"/>
        <v>0.12130644915625607</v>
      </c>
      <c r="BL296" s="8">
        <f t="shared" si="501"/>
        <v>5.710060006370038E-2</v>
      </c>
      <c r="BM296" s="8">
        <f t="shared" si="502"/>
        <v>0.77591280975102705</v>
      </c>
      <c r="BN296" s="8">
        <f t="shared" si="503"/>
        <v>9.8438895906369672E-2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1.78481012658228</v>
      </c>
      <c r="F297">
        <f>VLOOKUP(B297,home!$B$2:$E$405,3,FALSE)</f>
        <v>1.23</v>
      </c>
      <c r="G297">
        <f>VLOOKUP(C297,away!$B$2:$E$405,4,FALSE)</f>
        <v>1.34</v>
      </c>
      <c r="H297">
        <f>VLOOKUP(A297,away!$A$2:$E$405,3,FALSE)</f>
        <v>1.36708860759494</v>
      </c>
      <c r="I297">
        <f>VLOOKUP(C297,away!$B$2:$E$405,3,FALSE)</f>
        <v>0.67</v>
      </c>
      <c r="J297">
        <f>VLOOKUP(B297,home!$B$2:$E$405,4,FALSE)</f>
        <v>1.17</v>
      </c>
      <c r="K297" s="3">
        <f t="shared" si="448"/>
        <v>2.9417240506329141</v>
      </c>
      <c r="L297" s="3">
        <f t="shared" si="449"/>
        <v>1.0716607594936736</v>
      </c>
      <c r="M297" s="5">
        <f t="shared" si="450"/>
        <v>1.8072120896479298E-2</v>
      </c>
      <c r="N297" s="5">
        <f t="shared" si="451"/>
        <v>5.3163192687118804E-2</v>
      </c>
      <c r="O297" s="5">
        <f t="shared" si="452"/>
        <v>1.9367182805582497E-2</v>
      </c>
      <c r="P297" s="5">
        <f t="shared" si="453"/>
        <v>5.6972907452186264E-2</v>
      </c>
      <c r="Q297" s="5">
        <f t="shared" si="454"/>
        <v>7.8195721268064636E-2</v>
      </c>
      <c r="R297" s="5">
        <f t="shared" si="455"/>
        <v>1.0377524917341676E-2</v>
      </c>
      <c r="S297" s="5">
        <f t="shared" si="456"/>
        <v>4.4902203263089753E-2</v>
      </c>
      <c r="T297" s="5">
        <f t="shared" si="457"/>
        <v>8.3799286043289775E-2</v>
      </c>
      <c r="U297" s="5">
        <f t="shared" si="458"/>
        <v>3.0527814635386348E-2</v>
      </c>
      <c r="V297" s="5">
        <f t="shared" si="459"/>
        <v>1.572839479943966E-2</v>
      </c>
      <c r="W297" s="5">
        <f t="shared" si="460"/>
        <v>7.667674463695115E-2</v>
      </c>
      <c r="X297" s="5">
        <f t="shared" si="461"/>
        <v>8.2171458393137539E-2</v>
      </c>
      <c r="Y297" s="5">
        <f t="shared" si="462"/>
        <v>4.4029963755146284E-2</v>
      </c>
      <c r="Z297" s="5">
        <f t="shared" si="463"/>
        <v>3.7070620781943005E-3</v>
      </c>
      <c r="AA297" s="5">
        <f t="shared" si="464"/>
        <v>1.0905153672613405E-2</v>
      </c>
      <c r="AB297" s="5">
        <f t="shared" si="465"/>
        <v>1.6039976417287355E-2</v>
      </c>
      <c r="AC297" s="5">
        <f t="shared" si="466"/>
        <v>3.0990150049796266E-3</v>
      </c>
      <c r="AD297" s="5">
        <f t="shared" si="467"/>
        <v>5.6390455955689374E-2</v>
      </c>
      <c r="AE297" s="5">
        <f t="shared" si="468"/>
        <v>6.0431438857668635E-2</v>
      </c>
      <c r="AF297" s="5">
        <f t="shared" si="469"/>
        <v>3.2381000831752327E-2</v>
      </c>
      <c r="AG297" s="5">
        <f t="shared" si="470"/>
        <v>1.1567149314840324E-2</v>
      </c>
      <c r="AH297" s="5">
        <f t="shared" si="471"/>
        <v>9.9317824055197498E-4</v>
      </c>
      <c r="AI297" s="5">
        <f t="shared" si="472"/>
        <v>2.921656316797026E-3</v>
      </c>
      <c r="AJ297" s="5">
        <f t="shared" si="473"/>
        <v>4.2973533274026946E-3</v>
      </c>
      <c r="AK297" s="5">
        <f t="shared" si="474"/>
        <v>4.2138758790959624E-3</v>
      </c>
      <c r="AL297" s="5">
        <f t="shared" si="475"/>
        <v>3.9078953949679956E-4</v>
      </c>
      <c r="AM297" s="5">
        <f t="shared" si="476"/>
        <v>3.3177032102201492E-2</v>
      </c>
      <c r="AN297" s="5">
        <f t="shared" si="477"/>
        <v>3.5554523420391247E-2</v>
      </c>
      <c r="AO297" s="5">
        <f t="shared" si="478"/>
        <v>1.9051193786066043E-2</v>
      </c>
      <c r="AP297" s="5">
        <f t="shared" si="479"/>
        <v>6.8054722673455631E-3</v>
      </c>
      <c r="AQ297" s="5">
        <f t="shared" si="480"/>
        <v>1.8232893946841693E-3</v>
      </c>
      <c r="AR297" s="5">
        <f t="shared" si="481"/>
        <v>2.1287002951650403E-4</v>
      </c>
      <c r="AS297" s="5">
        <f t="shared" si="482"/>
        <v>6.2620488548763818E-4</v>
      </c>
      <c r="AT297" s="5">
        <f t="shared" si="483"/>
        <v>9.2106098613140767E-4</v>
      </c>
      <c r="AU297" s="5">
        <f t="shared" si="484"/>
        <v>9.0316908500081032E-4</v>
      </c>
      <c r="AV297" s="5">
        <f t="shared" si="485"/>
        <v>6.6421855478375166E-4</v>
      </c>
      <c r="AW297" s="5">
        <f t="shared" si="486"/>
        <v>3.4221551026591729E-5</v>
      </c>
      <c r="AX297" s="5">
        <f t="shared" si="487"/>
        <v>1.6266278877277728E-2</v>
      </c>
      <c r="AY297" s="5">
        <f t="shared" si="488"/>
        <v>1.7431932775759353E-2</v>
      </c>
      <c r="AZ297" s="5">
        <f t="shared" si="489"/>
        <v>9.3405591589564643E-3</v>
      </c>
      <c r="BA297" s="5">
        <f t="shared" si="490"/>
        <v>3.3366369074609575E-3</v>
      </c>
      <c r="BB297" s="5">
        <f t="shared" si="491"/>
        <v>8.9393571060105792E-4</v>
      </c>
      <c r="BC297" s="5">
        <f t="shared" si="492"/>
        <v>1.9159916451224934E-4</v>
      </c>
      <c r="BD297" s="5">
        <f t="shared" si="493"/>
        <v>3.8020742917516221E-5</v>
      </c>
      <c r="BE297" s="5">
        <f t="shared" si="494"/>
        <v>1.1184653386338849E-4</v>
      </c>
      <c r="BF297" s="5">
        <f t="shared" si="495"/>
        <v>1.6451081932292933E-4</v>
      </c>
      <c r="BG297" s="5">
        <f t="shared" si="496"/>
        <v>1.6131514459719572E-4</v>
      </c>
      <c r="BH297" s="5">
        <f t="shared" si="497"/>
        <v>1.1863616014822421E-4</v>
      </c>
      <c r="BI297" s="5">
        <f t="shared" si="498"/>
        <v>6.9798969116553836E-5</v>
      </c>
      <c r="BJ297" s="8">
        <f t="shared" si="499"/>
        <v>0.72267886530891512</v>
      </c>
      <c r="BK297" s="8">
        <f t="shared" si="500"/>
        <v>0.15659736373143077</v>
      </c>
      <c r="BL297" s="8">
        <f t="shared" si="501"/>
        <v>0.10363536812294487</v>
      </c>
      <c r="BM297" s="8">
        <f t="shared" si="502"/>
        <v>0.73307229798997875</v>
      </c>
      <c r="BN297" s="8">
        <f t="shared" si="503"/>
        <v>0.23614865002677315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1.78481012658228</v>
      </c>
      <c r="F298">
        <f>VLOOKUP(B298,home!$B$2:$E$405,3,FALSE)</f>
        <v>1.96</v>
      </c>
      <c r="G298">
        <f>VLOOKUP(C298,away!$B$2:$E$405,4,FALSE)</f>
        <v>1.26</v>
      </c>
      <c r="H298">
        <f>VLOOKUP(A298,away!$A$2:$E$405,3,FALSE)</f>
        <v>1.36708860759494</v>
      </c>
      <c r="I298">
        <f>VLOOKUP(C298,away!$B$2:$E$405,3,FALSE)</f>
        <v>0.28000000000000003</v>
      </c>
      <c r="J298">
        <f>VLOOKUP(B298,home!$B$2:$E$405,4,FALSE)</f>
        <v>0.73</v>
      </c>
      <c r="K298" s="3">
        <f t="shared" si="448"/>
        <v>4.4077670886075984</v>
      </c>
      <c r="L298" s="3">
        <f t="shared" si="449"/>
        <v>0.27943291139240573</v>
      </c>
      <c r="M298" s="5">
        <f t="shared" si="450"/>
        <v>9.2124449229264108E-3</v>
      </c>
      <c r="N298" s="5">
        <f t="shared" si="451"/>
        <v>4.0606311536885202E-2</v>
      </c>
      <c r="O298" s="5">
        <f t="shared" si="452"/>
        <v>2.5742603058555137E-3</v>
      </c>
      <c r="P298" s="5">
        <f t="shared" si="453"/>
        <v>1.1346739853658866E-2</v>
      </c>
      <c r="Q298" s="5">
        <f t="shared" si="454"/>
        <v>8.949158179101481E-2</v>
      </c>
      <c r="R298" s="5">
        <f t="shared" si="455"/>
        <v>3.5966652597355553E-4</v>
      </c>
      <c r="S298" s="5">
        <f t="shared" si="456"/>
        <v>3.4938744921612064E-3</v>
      </c>
      <c r="T298" s="5">
        <f t="shared" si="457"/>
        <v>2.5006893244974873E-2</v>
      </c>
      <c r="U298" s="5">
        <f t="shared" si="458"/>
        <v>1.5853262760600682E-3</v>
      </c>
      <c r="V298" s="5">
        <f t="shared" si="459"/>
        <v>4.7814650333880964E-4</v>
      </c>
      <c r="W298" s="5">
        <f t="shared" si="460"/>
        <v>0.13148601630862339</v>
      </c>
      <c r="X298" s="5">
        <f t="shared" si="461"/>
        <v>3.6741520344507977E-2</v>
      </c>
      <c r="Y298" s="5">
        <f t="shared" si="462"/>
        <v>5.1333949994245842E-3</v>
      </c>
      <c r="Z298" s="5">
        <f t="shared" si="463"/>
        <v>3.3500888161060988E-5</v>
      </c>
      <c r="AA298" s="5">
        <f t="shared" si="464"/>
        <v>1.4766411227544856E-4</v>
      </c>
      <c r="AB298" s="5">
        <f t="shared" si="465"/>
        <v>3.2543450712808973E-4</v>
      </c>
      <c r="AC298" s="5">
        <f t="shared" si="466"/>
        <v>3.680757409347064E-5</v>
      </c>
      <c r="AD298" s="5">
        <f t="shared" si="467"/>
        <v>0.144889933824318</v>
      </c>
      <c r="AE298" s="5">
        <f t="shared" si="468"/>
        <v>4.0487016039982185E-2</v>
      </c>
      <c r="AF298" s="5">
        <f t="shared" si="469"/>
        <v>5.6567023828216255E-3</v>
      </c>
      <c r="AG298" s="5">
        <f t="shared" si="470"/>
        <v>5.2688960523740197E-4</v>
      </c>
      <c r="AH298" s="5">
        <f t="shared" si="471"/>
        <v>2.3403126782691616E-6</v>
      </c>
      <c r="AI298" s="5">
        <f t="shared" si="472"/>
        <v>1.0315553200325914E-5</v>
      </c>
      <c r="AJ298" s="5">
        <f t="shared" si="473"/>
        <v>2.2734277948588675E-5</v>
      </c>
      <c r="AK298" s="5">
        <f t="shared" si="474"/>
        <v>3.3402467375015551E-5</v>
      </c>
      <c r="AL298" s="5">
        <f t="shared" si="475"/>
        <v>1.8133990330558894E-6</v>
      </c>
      <c r="AM298" s="5">
        <f t="shared" si="476"/>
        <v>0.12772821635627235</v>
      </c>
      <c r="AN298" s="5">
        <f t="shared" si="477"/>
        <v>3.5691467363392279E-2</v>
      </c>
      <c r="AO298" s="5">
        <f t="shared" si="478"/>
        <v>4.9866853186098679E-3</v>
      </c>
      <c r="AP298" s="5">
        <f t="shared" si="479"/>
        <v>4.6448133225897401E-4</v>
      </c>
      <c r="AQ298" s="5">
        <f t="shared" si="480"/>
        <v>3.2447842740137104E-5</v>
      </c>
      <c r="AR298" s="5">
        <f t="shared" si="481"/>
        <v>1.3079207705146208E-7</v>
      </c>
      <c r="AS298" s="5">
        <f t="shared" si="482"/>
        <v>5.7650101267806372E-7</v>
      </c>
      <c r="AT298" s="5">
        <f t="shared" si="483"/>
        <v>1.2705410951156605E-6</v>
      </c>
      <c r="AU298" s="5">
        <f t="shared" si="484"/>
        <v>1.8667497412580886E-6</v>
      </c>
      <c r="AV298" s="5">
        <f t="shared" si="485"/>
        <v>2.0570495180460382E-6</v>
      </c>
      <c r="AW298" s="5">
        <f t="shared" si="486"/>
        <v>6.2042183309603389E-8</v>
      </c>
      <c r="AX298" s="5">
        <f t="shared" si="487"/>
        <v>9.3832704723621332E-2</v>
      </c>
      <c r="AY298" s="5">
        <f t="shared" si="488"/>
        <v>2.6219945864745454E-2</v>
      </c>
      <c r="AZ298" s="5">
        <f t="shared" si="489"/>
        <v>3.6633579047685451E-3</v>
      </c>
      <c r="BA298" s="5">
        <f t="shared" si="490"/>
        <v>3.4122092160061943E-4</v>
      </c>
      <c r="BB298" s="5">
        <f t="shared" si="491"/>
        <v>2.3837088887715221E-5</v>
      </c>
      <c r="BC298" s="5">
        <f t="shared" si="492"/>
        <v>1.3321734294027654E-6</v>
      </c>
      <c r="BD298" s="5">
        <f t="shared" si="493"/>
        <v>6.0912684795916528E-9</v>
      </c>
      <c r="BE298" s="5">
        <f t="shared" si="494"/>
        <v>2.6848892732216936E-8</v>
      </c>
      <c r="BF298" s="5">
        <f t="shared" si="495"/>
        <v>5.917183287531078E-8</v>
      </c>
      <c r="BG298" s="5">
        <f t="shared" si="496"/>
        <v>8.693855250679466E-8</v>
      </c>
      <c r="BH298" s="5">
        <f t="shared" si="497"/>
        <v>9.5801222617658275E-8</v>
      </c>
      <c r="BI298" s="5">
        <f t="shared" si="498"/>
        <v>8.4453895220496797E-8</v>
      </c>
      <c r="BJ298" s="8">
        <f t="shared" si="499"/>
        <v>0.81301195696811679</v>
      </c>
      <c r="BK298" s="8">
        <f t="shared" si="500"/>
        <v>5.0789772609957276E-2</v>
      </c>
      <c r="BL298" s="8">
        <f t="shared" si="501"/>
        <v>5.0674052776034581E-3</v>
      </c>
      <c r="BM298" s="8">
        <f t="shared" si="502"/>
        <v>0.68909174698496212</v>
      </c>
      <c r="BN298" s="8">
        <f t="shared" si="503"/>
        <v>0.15359100493631436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1.78481012658228</v>
      </c>
      <c r="F299">
        <f>VLOOKUP(B299,home!$B$2:$E$405,3,FALSE)</f>
        <v>0.14000000000000001</v>
      </c>
      <c r="G299">
        <f>VLOOKUP(C299,away!$B$2:$E$405,4,FALSE)</f>
        <v>0.67</v>
      </c>
      <c r="H299">
        <f>VLOOKUP(A299,away!$A$2:$E$405,3,FALSE)</f>
        <v>1.36708860759494</v>
      </c>
      <c r="I299">
        <f>VLOOKUP(C299,away!$B$2:$E$405,3,FALSE)</f>
        <v>0.56000000000000005</v>
      </c>
      <c r="J299">
        <f>VLOOKUP(B299,home!$B$2:$E$405,4,FALSE)</f>
        <v>0.91</v>
      </c>
      <c r="K299" s="3">
        <f t="shared" si="448"/>
        <v>0.16741518987341789</v>
      </c>
      <c r="L299" s="3">
        <f t="shared" si="449"/>
        <v>0.69666835443038144</v>
      </c>
      <c r="M299" s="5">
        <f t="shared" si="450"/>
        <v>0.42143760459386237</v>
      </c>
      <c r="N299" s="5">
        <f t="shared" si="451"/>
        <v>7.0555056592879875E-2</v>
      </c>
      <c r="O299" s="5">
        <f t="shared" si="452"/>
        <v>0.2936022424874879</v>
      </c>
      <c r="P299" s="5">
        <f t="shared" si="453"/>
        <v>4.9153475173304061E-2</v>
      </c>
      <c r="Q299" s="5">
        <f t="shared" si="454"/>
        <v>5.9059940980133625E-3</v>
      </c>
      <c r="R299" s="5">
        <f t="shared" si="455"/>
        <v>0.10227169556541398</v>
      </c>
      <c r="S299" s="5">
        <f t="shared" si="456"/>
        <v>1.4332276565240116E-3</v>
      </c>
      <c r="T299" s="5">
        <f t="shared" si="457"/>
        <v>4.1145191895385147E-3</v>
      </c>
      <c r="U299" s="5">
        <f t="shared" si="458"/>
        <v>1.712183533176017E-2</v>
      </c>
      <c r="V299" s="5">
        <f t="shared" si="459"/>
        <v>1.8573494171360418E-5</v>
      </c>
      <c r="W299" s="5">
        <f t="shared" si="460"/>
        <v>3.2958437443673098E-4</v>
      </c>
      <c r="X299" s="5">
        <f t="shared" si="461"/>
        <v>2.2961100378480405E-4</v>
      </c>
      <c r="Y299" s="5">
        <f t="shared" si="462"/>
        <v>7.9981360082933745E-5</v>
      </c>
      <c r="Z299" s="5">
        <f t="shared" si="463"/>
        <v>2.3749817951453967E-2</v>
      </c>
      <c r="AA299" s="5">
        <f t="shared" si="464"/>
        <v>3.9760802818017745E-3</v>
      </c>
      <c r="AB299" s="5">
        <f t="shared" si="465"/>
        <v>3.3282811766489841E-4</v>
      </c>
      <c r="AC299" s="5">
        <f t="shared" si="466"/>
        <v>1.3539248970100793E-7</v>
      </c>
      <c r="AD299" s="5">
        <f t="shared" si="467"/>
        <v>1.379435765640924E-5</v>
      </c>
      <c r="AE299" s="5">
        <f t="shared" si="468"/>
        <v>9.6100924489147594E-6</v>
      </c>
      <c r="AF299" s="5">
        <f t="shared" si="469"/>
        <v>3.3475236461546391E-6</v>
      </c>
      <c r="AG299" s="5">
        <f t="shared" si="470"/>
        <v>7.7737126332778111E-7</v>
      </c>
      <c r="AH299" s="5">
        <f t="shared" si="471"/>
        <v>4.1364366475651407E-3</v>
      </c>
      <c r="AI299" s="5">
        <f t="shared" si="472"/>
        <v>6.925023267514821E-4</v>
      </c>
      <c r="AJ299" s="5">
        <f t="shared" si="473"/>
        <v>5.7967704260441511E-5</v>
      </c>
      <c r="AK299" s="5">
        <f t="shared" si="474"/>
        <v>3.2348914050959847E-6</v>
      </c>
      <c r="AL299" s="5">
        <f t="shared" si="475"/>
        <v>6.3164855804300883E-10</v>
      </c>
      <c r="AM299" s="5">
        <f t="shared" si="476"/>
        <v>4.6187700124591778E-7</v>
      </c>
      <c r="AN299" s="5">
        <f t="shared" si="477"/>
        <v>3.2177509040723284E-7</v>
      </c>
      <c r="AO299" s="5">
        <f t="shared" si="478"/>
        <v>1.1208526136534702E-7</v>
      </c>
      <c r="AP299" s="5">
        <f t="shared" si="479"/>
        <v>2.6028751530431845E-8</v>
      </c>
      <c r="AQ299" s="5">
        <f t="shared" si="480"/>
        <v>4.5333518741458045E-9</v>
      </c>
      <c r="AR299" s="5">
        <f t="shared" si="481"/>
        <v>5.7634490249294627E-4</v>
      </c>
      <c r="AS299" s="5">
        <f t="shared" si="482"/>
        <v>9.64888912834331E-5</v>
      </c>
      <c r="AT299" s="5">
        <f t="shared" si="483"/>
        <v>8.0768530274457635E-6</v>
      </c>
      <c r="AU299" s="5">
        <f t="shared" si="484"/>
        <v>4.5072929438984098E-7</v>
      </c>
      <c r="AV299" s="5">
        <f t="shared" si="485"/>
        <v>1.8864732600446722E-8</v>
      </c>
      <c r="AW299" s="5">
        <f t="shared" si="486"/>
        <v>2.046416135942649E-12</v>
      </c>
      <c r="AX299" s="5">
        <f t="shared" si="487"/>
        <v>1.2887537643625027E-8</v>
      </c>
      <c r="AY299" s="5">
        <f t="shared" si="488"/>
        <v>8.9783396428438431E-9</v>
      </c>
      <c r="AZ299" s="5">
        <f t="shared" si="489"/>
        <v>3.127462552248539E-9</v>
      </c>
      <c r="BA299" s="5">
        <f t="shared" si="490"/>
        <v>7.2626806327254359E-10</v>
      </c>
      <c r="BB299" s="5">
        <f t="shared" si="491"/>
        <v>1.2649199412885571E-10</v>
      </c>
      <c r="BC299" s="5">
        <f t="shared" si="492"/>
        <v>1.7624593879673483E-11</v>
      </c>
      <c r="BD299" s="5">
        <f t="shared" si="493"/>
        <v>6.6920209134016558E-5</v>
      </c>
      <c r="BE299" s="5">
        <f t="shared" si="494"/>
        <v>1.1203459518540216E-5</v>
      </c>
      <c r="BF299" s="5">
        <f t="shared" si="495"/>
        <v>9.378146512677804E-7</v>
      </c>
      <c r="BG299" s="5">
        <f t="shared" si="496"/>
        <v>5.233480596935623E-8</v>
      </c>
      <c r="BH299" s="5">
        <f t="shared" si="497"/>
        <v>2.1904103695870639E-9</v>
      </c>
      <c r="BI299" s="5">
        <f t="shared" si="498"/>
        <v>7.3341593585024352E-11</v>
      </c>
      <c r="BJ299" s="8">
        <f t="shared" si="499"/>
        <v>8.1243228126931952E-2</v>
      </c>
      <c r="BK299" s="8">
        <f t="shared" si="500"/>
        <v>0.4720430259203397</v>
      </c>
      <c r="BL299" s="8">
        <f t="shared" si="501"/>
        <v>0.42295531967680344</v>
      </c>
      <c r="BM299" s="8">
        <f t="shared" si="502"/>
        <v>5.7065314188274291E-2</v>
      </c>
      <c r="BN299" s="8">
        <f t="shared" si="503"/>
        <v>0.9429260685109615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1.78481012658228</v>
      </c>
      <c r="F300">
        <f>VLOOKUP(B300,home!$B$2:$E$405,3,FALSE)</f>
        <v>0.7</v>
      </c>
      <c r="G300">
        <f>VLOOKUP(C300,away!$B$2:$E$405,4,FALSE)</f>
        <v>0.7</v>
      </c>
      <c r="H300">
        <f>VLOOKUP(A300,away!$A$2:$E$405,3,FALSE)</f>
        <v>1.36708860759494</v>
      </c>
      <c r="I300">
        <f>VLOOKUP(C300,away!$B$2:$E$405,3,FALSE)</f>
        <v>1.4</v>
      </c>
      <c r="J300">
        <f>VLOOKUP(B300,home!$B$2:$E$405,4,FALSE)</f>
        <v>1.1000000000000001</v>
      </c>
      <c r="K300" s="3">
        <f t="shared" si="448"/>
        <v>0.87455696202531708</v>
      </c>
      <c r="L300" s="3">
        <f t="shared" si="449"/>
        <v>2.1053164556962076</v>
      </c>
      <c r="M300" s="5">
        <f t="shared" si="450"/>
        <v>5.0799263744485158E-2</v>
      </c>
      <c r="N300" s="5">
        <f t="shared" si="451"/>
        <v>4.4426849773499776E-2</v>
      </c>
      <c r="O300" s="5">
        <f t="shared" si="452"/>
        <v>0.10694852589851633</v>
      </c>
      <c r="P300" s="5">
        <f t="shared" si="453"/>
        <v>9.3532577902892391E-2</v>
      </c>
      <c r="Q300" s="5">
        <f t="shared" si="454"/>
        <v>1.9426905385133551E-2</v>
      </c>
      <c r="R300" s="5">
        <f t="shared" si="455"/>
        <v>0.11258024574329925</v>
      </c>
      <c r="S300" s="5">
        <f t="shared" si="456"/>
        <v>4.3053493713825573E-2</v>
      </c>
      <c r="T300" s="5">
        <f t="shared" si="457"/>
        <v>4.0899783590574931E-2</v>
      </c>
      <c r="U300" s="5">
        <f t="shared" si="458"/>
        <v>9.8457837701323436E-2</v>
      </c>
      <c r="V300" s="5">
        <f t="shared" si="459"/>
        <v>8.8078797428486257E-3</v>
      </c>
      <c r="W300" s="5">
        <f t="shared" si="460"/>
        <v>5.6633117850585571E-3</v>
      </c>
      <c r="X300" s="5">
        <f t="shared" si="461"/>
        <v>1.1923063494822042E-2</v>
      </c>
      <c r="Y300" s="5">
        <f t="shared" si="462"/>
        <v>1.2550910888979793E-2</v>
      </c>
      <c r="Z300" s="5">
        <f t="shared" si="463"/>
        <v>7.9005681316563617E-2</v>
      </c>
      <c r="AA300" s="5">
        <f t="shared" si="464"/>
        <v>6.9094968634954235E-2</v>
      </c>
      <c r="AB300" s="5">
        <f t="shared" si="465"/>
        <v>3.021374293031007E-2</v>
      </c>
      <c r="AC300" s="5">
        <f t="shared" si="466"/>
        <v>1.0135773108236395E-3</v>
      </c>
      <c r="AD300" s="5">
        <f t="shared" si="467"/>
        <v>1.2382221874357468E-3</v>
      </c>
      <c r="AE300" s="5">
        <f t="shared" si="468"/>
        <v>2.6068495470166313E-3</v>
      </c>
      <c r="AF300" s="5">
        <f t="shared" si="469"/>
        <v>2.7441216244291598E-3</v>
      </c>
      <c r="AG300" s="5">
        <f t="shared" si="470"/>
        <v>1.9257481374475062E-3</v>
      </c>
      <c r="AH300" s="5">
        <f t="shared" si="471"/>
        <v>4.1582990242312962E-2</v>
      </c>
      <c r="AI300" s="5">
        <f t="shared" si="472"/>
        <v>3.6366693618245627E-2</v>
      </c>
      <c r="AJ300" s="5">
        <f t="shared" si="473"/>
        <v>1.5902372544839189E-2</v>
      </c>
      <c r="AK300" s="5">
        <f t="shared" si="474"/>
        <v>4.6358435406031245E-3</v>
      </c>
      <c r="AL300" s="5">
        <f t="shared" si="475"/>
        <v>7.4648718738966449E-5</v>
      </c>
      <c r="AM300" s="5">
        <f t="shared" si="476"/>
        <v>2.1657916691122993E-4</v>
      </c>
      <c r="AN300" s="5">
        <f t="shared" si="477"/>
        <v>4.5596768405918787E-4</v>
      </c>
      <c r="AO300" s="5">
        <f t="shared" si="478"/>
        <v>4.799781342577489E-4</v>
      </c>
      <c r="AP300" s="5">
        <f t="shared" si="479"/>
        <v>3.3683528814240079E-4</v>
      </c>
      <c r="AQ300" s="5">
        <f t="shared" si="480"/>
        <v>1.7728621874634257E-4</v>
      </c>
      <c r="AR300" s="5">
        <f t="shared" si="481"/>
        <v>1.750907072683925E-2</v>
      </c>
      <c r="AS300" s="5">
        <f t="shared" si="482"/>
        <v>1.5312679702750945E-2</v>
      </c>
      <c r="AT300" s="5">
        <f t="shared" si="483"/>
        <v>6.6959053206523001E-3</v>
      </c>
      <c r="AU300" s="5">
        <f t="shared" si="484"/>
        <v>1.9519835384129442E-3</v>
      </c>
      <c r="AV300" s="5">
        <f t="shared" si="485"/>
        <v>4.2678019831946331E-4</v>
      </c>
      <c r="AW300" s="5">
        <f t="shared" si="486"/>
        <v>3.8179069855567164E-6</v>
      </c>
      <c r="AX300" s="5">
        <f t="shared" si="487"/>
        <v>3.1568469708643217E-5</v>
      </c>
      <c r="AY300" s="5">
        <f t="shared" si="488"/>
        <v>6.6461618758753815E-5</v>
      </c>
      <c r="AZ300" s="5">
        <f t="shared" si="489"/>
        <v>6.9961369822506105E-5</v>
      </c>
      <c r="BA300" s="5">
        <f t="shared" si="490"/>
        <v>4.9096941050123384E-5</v>
      </c>
      <c r="BB300" s="5">
        <f t="shared" si="491"/>
        <v>2.5841149479292858E-5</v>
      </c>
      <c r="BC300" s="5">
        <f t="shared" si="492"/>
        <v>1.088075944657214E-5</v>
      </c>
      <c r="BD300" s="5">
        <f t="shared" si="493"/>
        <v>6.1436891208605741E-3</v>
      </c>
      <c r="BE300" s="5">
        <f t="shared" si="494"/>
        <v>5.3730060931678151E-3</v>
      </c>
      <c r="BF300" s="5">
        <f t="shared" si="495"/>
        <v>2.3494999428921807E-3</v>
      </c>
      <c r="BG300" s="5">
        <f t="shared" si="496"/>
        <v>6.8492384411148052E-4</v>
      </c>
      <c r="BH300" s="5">
        <f t="shared" si="497"/>
        <v>1.4975122908120956E-4</v>
      </c>
      <c r="BI300" s="5">
        <f t="shared" si="498"/>
        <v>2.6193195992963996E-5</v>
      </c>
      <c r="BJ300" s="8">
        <f t="shared" si="499"/>
        <v>0.1453262232147805</v>
      </c>
      <c r="BK300" s="8">
        <f t="shared" si="500"/>
        <v>0.19734790275237313</v>
      </c>
      <c r="BL300" s="8">
        <f t="shared" si="501"/>
        <v>0.57240670376748537</v>
      </c>
      <c r="BM300" s="8">
        <f t="shared" si="502"/>
        <v>0.56630949889160298</v>
      </c>
      <c r="BN300" s="8">
        <f t="shared" si="503"/>
        <v>0.4277143684478264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1.30952380952381</v>
      </c>
      <c r="F304">
        <f>VLOOKUP(B304,home!$B$2:$E$405,3,FALSE)</f>
        <v>0.46</v>
      </c>
      <c r="G304">
        <f>VLOOKUP(C304,away!$B$2:$E$405,4,FALSE)</f>
        <v>0.76</v>
      </c>
      <c r="H304">
        <f>VLOOKUP(A304,away!$A$2:$E$405,3,FALSE)</f>
        <v>0.92857142857142905</v>
      </c>
      <c r="I304">
        <f>VLOOKUP(C304,away!$B$2:$E$405,3,FALSE)</f>
        <v>1.1499999999999999</v>
      </c>
      <c r="J304">
        <f>VLOOKUP(B304,home!$B$2:$E$405,4,FALSE)</f>
        <v>1.29</v>
      </c>
      <c r="K304" s="3">
        <f t="shared" si="504"/>
        <v>0.45780952380952394</v>
      </c>
      <c r="L304" s="3">
        <f t="shared" si="505"/>
        <v>1.377535714285715</v>
      </c>
      <c r="M304" s="5">
        <f t="shared" si="506"/>
        <v>0.15955840661781279</v>
      </c>
      <c r="N304" s="5">
        <f t="shared" si="507"/>
        <v>7.3047358153507269E-2</v>
      </c>
      <c r="O304" s="5">
        <f t="shared" si="508"/>
        <v>0.2197974036305593</v>
      </c>
      <c r="P304" s="5">
        <f t="shared" si="509"/>
        <v>0.10062534469067608</v>
      </c>
      <c r="Q304" s="5">
        <f t="shared" si="510"/>
        <v>1.6720888125900453E-2</v>
      </c>
      <c r="R304" s="5">
        <f t="shared" si="511"/>
        <v>0.15138938670418409</v>
      </c>
      <c r="S304" s="5">
        <f t="shared" si="512"/>
        <v>1.5864817480865635E-2</v>
      </c>
      <c r="T304" s="5">
        <f t="shared" si="513"/>
        <v>2.3033620568003812E-2</v>
      </c>
      <c r="U304" s="5">
        <f t="shared" si="514"/>
        <v>6.9307503036858384E-2</v>
      </c>
      <c r="V304" s="5">
        <f t="shared" si="515"/>
        <v>1.1116811993147515E-3</v>
      </c>
      <c r="W304" s="5">
        <f t="shared" si="516"/>
        <v>2.5516606101969375E-3</v>
      </c>
      <c r="X304" s="5">
        <f t="shared" si="517"/>
        <v>3.5150036212823615E-3</v>
      </c>
      <c r="Y304" s="5">
        <f t="shared" si="518"/>
        <v>2.421021512080037E-3</v>
      </c>
      <c r="Z304" s="5">
        <f t="shared" si="519"/>
        <v>6.9514762316274833E-2</v>
      </c>
      <c r="AA304" s="5">
        <f t="shared" si="520"/>
        <v>3.1824520233746018E-2</v>
      </c>
      <c r="AB304" s="5">
        <f t="shared" si="521"/>
        <v>7.284784226838913E-3</v>
      </c>
      <c r="AC304" s="5">
        <f t="shared" si="522"/>
        <v>4.3817537664724541E-5</v>
      </c>
      <c r="AD304" s="5">
        <f t="shared" si="523"/>
        <v>2.9204363221944479E-4</v>
      </c>
      <c r="AE304" s="5">
        <f t="shared" si="524"/>
        <v>4.0230053351200749E-4</v>
      </c>
      <c r="AF304" s="5">
        <f t="shared" si="525"/>
        <v>2.7709167639449378E-4</v>
      </c>
      <c r="AG304" s="5">
        <f t="shared" si="526"/>
        <v>1.2723456012157171E-4</v>
      </c>
      <c r="AH304" s="5">
        <f t="shared" si="527"/>
        <v>2.3939766940187859E-2</v>
      </c>
      <c r="AI304" s="5">
        <f t="shared" si="528"/>
        <v>1.0959853302998387E-2</v>
      </c>
      <c r="AJ304" s="5">
        <f t="shared" si="529"/>
        <v>2.5087626108339649E-3</v>
      </c>
      <c r="AK304" s="5">
        <f t="shared" si="530"/>
        <v>3.8284513873901196E-4</v>
      </c>
      <c r="AL304" s="5">
        <f t="shared" si="531"/>
        <v>1.1053393987747074E-6</v>
      </c>
      <c r="AM304" s="5">
        <f t="shared" si="532"/>
        <v>2.6740071239597556E-5</v>
      </c>
      <c r="AN304" s="5">
        <f t="shared" si="533"/>
        <v>3.6835403135089922E-5</v>
      </c>
      <c r="AO304" s="5">
        <f t="shared" si="534"/>
        <v>2.5371041684349184E-5</v>
      </c>
      <c r="AP304" s="5">
        <f t="shared" si="535"/>
        <v>1.1649838676274201E-5</v>
      </c>
      <c r="AQ304" s="5">
        <f t="shared" si="536"/>
        <v>4.0120172105586854E-6</v>
      </c>
      <c r="AR304" s="5">
        <f t="shared" si="537"/>
        <v>6.5955767903570417E-3</v>
      </c>
      <c r="AS304" s="5">
        <f t="shared" si="538"/>
        <v>3.0195178696425054E-3</v>
      </c>
      <c r="AT304" s="5">
        <f t="shared" si="539"/>
        <v>6.9118201901769176E-4</v>
      </c>
      <c r="AU304" s="5">
        <f t="shared" si="540"/>
        <v>1.0547657033073163E-4</v>
      </c>
      <c r="AV304" s="5">
        <f t="shared" si="541"/>
        <v>1.20720446090435E-5</v>
      </c>
      <c r="AW304" s="5">
        <f t="shared" si="542"/>
        <v>1.9363365351693046E-8</v>
      </c>
      <c r="AX304" s="5">
        <f t="shared" si="543"/>
        <v>2.0403098801388173E-6</v>
      </c>
      <c r="AY304" s="5">
        <f t="shared" si="544"/>
        <v>2.8105997281012269E-6</v>
      </c>
      <c r="AZ304" s="5">
        <f t="shared" si="545"/>
        <v>1.9358507520105803E-6</v>
      </c>
      <c r="BA304" s="5">
        <f t="shared" si="546"/>
        <v>8.8890118280714428E-7</v>
      </c>
      <c r="BB304" s="5">
        <f t="shared" si="547"/>
        <v>3.0612328144691436E-7</v>
      </c>
      <c r="BC304" s="5">
        <f t="shared" si="548"/>
        <v>8.4339150633492368E-8</v>
      </c>
      <c r="BD304" s="5">
        <f t="shared" si="549"/>
        <v>1.5142737641717931E-3</v>
      </c>
      <c r="BE304" s="5">
        <f t="shared" si="550"/>
        <v>6.9324895089274393E-4</v>
      </c>
      <c r="BF304" s="5">
        <f t="shared" si="551"/>
        <v>1.5868798604482958E-4</v>
      </c>
      <c r="BG304" s="5">
        <f t="shared" si="552"/>
        <v>2.4216290441825277E-5</v>
      </c>
      <c r="BH304" s="5">
        <f t="shared" si="553"/>
        <v>2.7716120989012883E-6</v>
      </c>
      <c r="BI304" s="5">
        <f t="shared" si="554"/>
        <v>2.5377408303654287E-7</v>
      </c>
      <c r="BJ304" s="8">
        <f t="shared" si="555"/>
        <v>0.12250089748913941</v>
      </c>
      <c r="BK304" s="8">
        <f t="shared" si="556"/>
        <v>0.27720798346546094</v>
      </c>
      <c r="BL304" s="8">
        <f t="shared" si="557"/>
        <v>0.53021210349663628</v>
      </c>
      <c r="BM304" s="8">
        <f t="shared" si="558"/>
        <v>0.2782941676085085</v>
      </c>
      <c r="BN304" s="8">
        <f t="shared" si="559"/>
        <v>0.72113878792263997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1.30952380952381</v>
      </c>
      <c r="F305">
        <f>VLOOKUP(B305,home!$B$2:$E$405,3,FALSE)</f>
        <v>1.99</v>
      </c>
      <c r="G305">
        <f>VLOOKUP(C305,away!$B$2:$E$405,4,FALSE)</f>
        <v>1.34</v>
      </c>
      <c r="H305">
        <f>VLOOKUP(A305,away!$A$2:$E$405,3,FALSE)</f>
        <v>0.92857142857142905</v>
      </c>
      <c r="I305">
        <f>VLOOKUP(C305,away!$B$2:$E$405,3,FALSE)</f>
        <v>1.53</v>
      </c>
      <c r="J305">
        <f>VLOOKUP(B305,home!$B$2:$E$405,4,FALSE)</f>
        <v>1.08</v>
      </c>
      <c r="K305" s="3">
        <f t="shared" si="504"/>
        <v>3.4919761904761919</v>
      </c>
      <c r="L305" s="3">
        <f t="shared" si="505"/>
        <v>1.5343714285714296</v>
      </c>
      <c r="M305" s="5">
        <f t="shared" si="506"/>
        <v>6.5627364643701938E-3</v>
      </c>
      <c r="N305" s="5">
        <f t="shared" si="507"/>
        <v>2.2916919477950621E-2</v>
      </c>
      <c r="O305" s="5">
        <f t="shared" si="508"/>
        <v>1.0069675324173508E-2</v>
      </c>
      <c r="P305" s="5">
        <f t="shared" si="509"/>
        <v>3.5163066477839518E-2</v>
      </c>
      <c r="Q305" s="5">
        <f t="shared" si="510"/>
        <v>4.001266858803184E-2</v>
      </c>
      <c r="R305" s="5">
        <f t="shared" si="511"/>
        <v>7.7253110562012913E-3</v>
      </c>
      <c r="S305" s="5">
        <f t="shared" si="512"/>
        <v>4.7100826417369311E-2</v>
      </c>
      <c r="T305" s="5">
        <f t="shared" si="513"/>
        <v>6.1394295462373585E-2</v>
      </c>
      <c r="U305" s="5">
        <f t="shared" si="514"/>
        <v>2.697660227227739E-2</v>
      </c>
      <c r="V305" s="5">
        <f t="shared" si="515"/>
        <v>2.8040631788056995E-2</v>
      </c>
      <c r="W305" s="5">
        <f t="shared" si="516"/>
        <v>4.6574428675607259E-2</v>
      </c>
      <c r="X305" s="5">
        <f t="shared" si="517"/>
        <v>7.1462472661889667E-2</v>
      </c>
      <c r="Y305" s="5">
        <f t="shared" si="518"/>
        <v>5.4824988133735202E-2</v>
      </c>
      <c r="Z305" s="5">
        <f t="shared" si="519"/>
        <v>3.9511655204874123E-3</v>
      </c>
      <c r="AA305" s="5">
        <f t="shared" si="520"/>
        <v>1.3797375922172514E-2</v>
      </c>
      <c r="AB305" s="5">
        <f t="shared" si="521"/>
        <v>2.4090054105637963E-2</v>
      </c>
      <c r="AC305" s="5">
        <f t="shared" si="522"/>
        <v>9.3900864086682734E-3</v>
      </c>
      <c r="AD305" s="5">
        <f t="shared" si="523"/>
        <v>4.065919900506304E-2</v>
      </c>
      <c r="AE305" s="5">
        <f t="shared" si="524"/>
        <v>6.2386313261968633E-2</v>
      </c>
      <c r="AF305" s="5">
        <f t="shared" si="525"/>
        <v>4.7861888301535781E-2</v>
      </c>
      <c r="AG305" s="5">
        <f t="shared" si="526"/>
        <v>2.4479304642451221E-2</v>
      </c>
      <c r="AH305" s="5">
        <f t="shared" si="527"/>
        <v>1.5156388710481112E-3</v>
      </c>
      <c r="AI305" s="5">
        <f t="shared" si="528"/>
        <v>5.2925748510602201E-3</v>
      </c>
      <c r="AJ305" s="5">
        <f t="shared" si="529"/>
        <v>9.2407726831076863E-3</v>
      </c>
      <c r="AK305" s="5">
        <f t="shared" si="530"/>
        <v>1.0756186063671609E-2</v>
      </c>
      <c r="AL305" s="5">
        <f t="shared" si="531"/>
        <v>2.0124789981329633E-3</v>
      </c>
      <c r="AM305" s="5">
        <f t="shared" si="532"/>
        <v>2.8396190969902688E-2</v>
      </c>
      <c r="AN305" s="5">
        <f t="shared" si="533"/>
        <v>4.3570304104476716E-2</v>
      </c>
      <c r="AO305" s="5">
        <f t="shared" si="534"/>
        <v>3.3426514876038788E-2</v>
      </c>
      <c r="AP305" s="5">
        <f t="shared" si="535"/>
        <v>1.7096229794170595E-2</v>
      </c>
      <c r="AQ305" s="5">
        <f t="shared" si="536"/>
        <v>6.5579916331167422E-3</v>
      </c>
      <c r="AR305" s="5">
        <f t="shared" si="537"/>
        <v>4.6511059595369581E-4</v>
      </c>
      <c r="AS305" s="5">
        <f t="shared" si="538"/>
        <v>1.6241551270084979E-3</v>
      </c>
      <c r="AT305" s="5">
        <f t="shared" si="539"/>
        <v>2.8357555165767559E-3</v>
      </c>
      <c r="AU305" s="5">
        <f t="shared" si="540"/>
        <v>3.300796915299181E-3</v>
      </c>
      <c r="AV305" s="5">
        <f t="shared" si="541"/>
        <v>2.8815760594555003E-3</v>
      </c>
      <c r="AW305" s="5">
        <f t="shared" si="542"/>
        <v>2.9952331445204892E-4</v>
      </c>
      <c r="AX305" s="5">
        <f t="shared" si="543"/>
        <v>1.6526470461185869E-2</v>
      </c>
      <c r="AY305" s="5">
        <f t="shared" si="544"/>
        <v>2.5357744090773293E-2</v>
      </c>
      <c r="AZ305" s="5">
        <f t="shared" si="545"/>
        <v>1.9454099012954279E-2</v>
      </c>
      <c r="BA305" s="5">
        <f t="shared" si="546"/>
        <v>9.9499378980255661E-3</v>
      </c>
      <c r="BB305" s="5">
        <f t="shared" si="547"/>
        <v>3.8167251066976229E-3</v>
      </c>
      <c r="BC305" s="5">
        <f t="shared" si="548"/>
        <v>1.1712547908856146E-3</v>
      </c>
      <c r="BD305" s="5">
        <f t="shared" si="549"/>
        <v>1.1894206825953035E-4</v>
      </c>
      <c r="BE305" s="5">
        <f t="shared" si="550"/>
        <v>4.1534287040827396E-4</v>
      </c>
      <c r="BF305" s="5">
        <f t="shared" si="551"/>
        <v>7.2518370717486588E-4</v>
      </c>
      <c r="BG305" s="5">
        <f t="shared" si="552"/>
        <v>8.4410807972529656E-4</v>
      </c>
      <c r="BH305" s="5">
        <f t="shared" si="553"/>
        <v>7.3690132914732873E-4</v>
      </c>
      <c r="BI305" s="5">
        <f t="shared" si="554"/>
        <v>5.1464837922254631E-4</v>
      </c>
      <c r="BJ305" s="8">
        <f t="shared" si="555"/>
        <v>0.67789594094883454</v>
      </c>
      <c r="BK305" s="8">
        <f t="shared" si="556"/>
        <v>0.15362757064521054</v>
      </c>
      <c r="BL305" s="8">
        <f t="shared" si="557"/>
        <v>0.12392671179758177</v>
      </c>
      <c r="BM305" s="8">
        <f t="shared" si="558"/>
        <v>0.81189279074722598</v>
      </c>
      <c r="BN305" s="8">
        <f t="shared" si="559"/>
        <v>0.12245037738856697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1.30952380952381</v>
      </c>
      <c r="F306">
        <f>VLOOKUP(B306,home!$B$2:$E$405,3,FALSE)</f>
        <v>2.04</v>
      </c>
      <c r="G306">
        <f>VLOOKUP(C306,away!$B$2:$E$405,4,FALSE)</f>
        <v>1.07</v>
      </c>
      <c r="H306">
        <f>VLOOKUP(A306,away!$A$2:$E$405,3,FALSE)</f>
        <v>0.92857142857142905</v>
      </c>
      <c r="I306">
        <f>VLOOKUP(C306,away!$B$2:$E$405,3,FALSE)</f>
        <v>0.46</v>
      </c>
      <c r="J306">
        <f>VLOOKUP(B306,home!$B$2:$E$405,4,FALSE)</f>
        <v>0.36</v>
      </c>
      <c r="K306" s="3">
        <f t="shared" si="504"/>
        <v>2.8584285714285729</v>
      </c>
      <c r="L306" s="3">
        <f t="shared" si="505"/>
        <v>0.15377142857142864</v>
      </c>
      <c r="M306" s="5">
        <f t="shared" si="506"/>
        <v>4.9183356265623458E-2</v>
      </c>
      <c r="N306" s="5">
        <f t="shared" si="507"/>
        <v>0.14058711078840863</v>
      </c>
      <c r="O306" s="5">
        <f t="shared" si="508"/>
        <v>7.5629949549024461E-3</v>
      </c>
      <c r="P306" s="5">
        <f t="shared" si="509"/>
        <v>2.1618280864663303E-2</v>
      </c>
      <c r="Q306" s="5">
        <f t="shared" si="510"/>
        <v>0.20092910712609072</v>
      </c>
      <c r="R306" s="5">
        <f t="shared" si="511"/>
        <v>5.8148626924692823E-4</v>
      </c>
      <c r="S306" s="5">
        <f t="shared" si="512"/>
        <v>2.3755498964906966E-3</v>
      </c>
      <c r="T306" s="5">
        <f t="shared" si="513"/>
        <v>3.0897155844360594E-2</v>
      </c>
      <c r="U306" s="5">
        <f t="shared" si="514"/>
        <v>1.6621369659088276E-3</v>
      </c>
      <c r="V306" s="5">
        <f t="shared" si="515"/>
        <v>1.1601780396559868E-4</v>
      </c>
      <c r="W306" s="5">
        <f t="shared" si="516"/>
        <v>0.19144716688028338</v>
      </c>
      <c r="X306" s="5">
        <f t="shared" si="517"/>
        <v>2.9439104347133874E-2</v>
      </c>
      <c r="Y306" s="5">
        <f t="shared" si="518"/>
        <v>2.263446565661065E-3</v>
      </c>
      <c r="Z306" s="5">
        <f t="shared" si="519"/>
        <v>2.9805324772256855E-5</v>
      </c>
      <c r="AA306" s="5">
        <f t="shared" si="520"/>
        <v>8.5196391909726814E-5</v>
      </c>
      <c r="AB306" s="5">
        <f t="shared" si="521"/>
        <v>1.2176390040869466E-4</v>
      </c>
      <c r="AC306" s="5">
        <f t="shared" si="522"/>
        <v>3.1871877778687591E-6</v>
      </c>
      <c r="AD306" s="5">
        <f t="shared" si="523"/>
        <v>0.13680951293241403</v>
      </c>
      <c r="AE306" s="5">
        <f t="shared" si="524"/>
        <v>2.1037394245778648E-2</v>
      </c>
      <c r="AF306" s="5">
        <f t="shared" si="525"/>
        <v>1.6174750832968672E-3</v>
      </c>
      <c r="AG306" s="5">
        <f t="shared" si="526"/>
        <v>8.2907151412416633E-5</v>
      </c>
      <c r="AH306" s="5">
        <f t="shared" si="527"/>
        <v>1.1458018423163315E-6</v>
      </c>
      <c r="AI306" s="5">
        <f t="shared" si="528"/>
        <v>3.2751927232724981E-6</v>
      </c>
      <c r="AJ306" s="5">
        <f t="shared" si="529"/>
        <v>4.6809522285685333E-6</v>
      </c>
      <c r="AK306" s="5">
        <f t="shared" si="530"/>
        <v>4.4600558638775147E-6</v>
      </c>
      <c r="AL306" s="5">
        <f t="shared" si="531"/>
        <v>5.6036452801857641E-8</v>
      </c>
      <c r="AM306" s="5">
        <f t="shared" si="532"/>
        <v>7.8212044121847818E-2</v>
      </c>
      <c r="AN306" s="5">
        <f t="shared" si="533"/>
        <v>1.2026777756108149E-2</v>
      </c>
      <c r="AO306" s="5">
        <f t="shared" si="534"/>
        <v>9.2468739833391532E-4</v>
      </c>
      <c r="AP306" s="5">
        <f t="shared" si="535"/>
        <v>4.7396834074601295E-5</v>
      </c>
      <c r="AQ306" s="5">
        <f t="shared" si="536"/>
        <v>1.8220697213536012E-6</v>
      </c>
      <c r="AR306" s="5">
        <f t="shared" si="537"/>
        <v>3.5238317230551422E-8</v>
      </c>
      <c r="AS306" s="5">
        <f t="shared" si="538"/>
        <v>1.0072621278087197E-7</v>
      </c>
      <c r="AT306" s="5">
        <f t="shared" si="539"/>
        <v>1.439593422523192E-7</v>
      </c>
      <c r="AU306" s="5">
        <f t="shared" si="540"/>
        <v>1.3716583233936457E-7</v>
      </c>
      <c r="AV306" s="5">
        <f t="shared" si="541"/>
        <v>9.8019683545655265E-8</v>
      </c>
      <c r="AW306" s="5">
        <f t="shared" si="542"/>
        <v>6.841811874481615E-10</v>
      </c>
      <c r="AX306" s="5">
        <f t="shared" si="543"/>
        <v>3.7260590257953696E-2</v>
      </c>
      <c r="AY306" s="5">
        <f t="shared" si="544"/>
        <v>5.7296141933801965E-3</v>
      </c>
      <c r="AZ306" s="5">
        <f t="shared" si="545"/>
        <v>4.4052547983960326E-4</v>
      </c>
      <c r="BA306" s="5">
        <f t="shared" si="546"/>
        <v>2.2580077452349964E-5</v>
      </c>
      <c r="BB306" s="5">
        <f t="shared" si="547"/>
        <v>8.6804269177533939E-7</v>
      </c>
      <c r="BC306" s="5">
        <f t="shared" si="548"/>
        <v>2.6696032955056452E-8</v>
      </c>
      <c r="BD306" s="5">
        <f t="shared" si="549"/>
        <v>9.0310773016584704E-10</v>
      </c>
      <c r="BE306" s="5">
        <f t="shared" si="550"/>
        <v>2.5814689389840634E-9</v>
      </c>
      <c r="BF306" s="5">
        <f t="shared" si="551"/>
        <v>3.6894722857237258E-9</v>
      </c>
      <c r="BG306" s="5">
        <f t="shared" si="552"/>
        <v>3.5153643316688594E-9</v>
      </c>
      <c r="BH306" s="5">
        <f t="shared" si="553"/>
        <v>2.5121044611557951E-9</v>
      </c>
      <c r="BI306" s="5">
        <f t="shared" si="554"/>
        <v>1.4361342332361809E-9</v>
      </c>
      <c r="BJ306" s="8">
        <f t="shared" si="555"/>
        <v>0.88977731389227688</v>
      </c>
      <c r="BK306" s="8">
        <f t="shared" si="556"/>
        <v>7.9026062248353901E-2</v>
      </c>
      <c r="BL306" s="8">
        <f t="shared" si="557"/>
        <v>1.0027670232074785E-2</v>
      </c>
      <c r="BM306" s="8">
        <f t="shared" si="558"/>
        <v>0.55266890191934315</v>
      </c>
      <c r="BN306" s="8">
        <f t="shared" si="559"/>
        <v>0.42046233626893548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1.28181818181818</v>
      </c>
      <c r="F307">
        <f>VLOOKUP(B307,home!$B$2:$E$405,3,FALSE)</f>
        <v>1.25</v>
      </c>
      <c r="G307">
        <f>VLOOKUP(C307,away!$B$2:$E$405,4,FALSE)</f>
        <v>0.94</v>
      </c>
      <c r="H307">
        <f>VLOOKUP(A307,away!$A$2:$E$405,3,FALSE)</f>
        <v>0.99090909090909096</v>
      </c>
      <c r="I307">
        <f>VLOOKUP(C307,away!$B$2:$E$405,3,FALSE)</f>
        <v>0.31</v>
      </c>
      <c r="J307">
        <f>VLOOKUP(B307,home!$B$2:$E$405,4,FALSE)</f>
        <v>0.61</v>
      </c>
      <c r="K307" s="3">
        <f t="shared" si="504"/>
        <v>1.5061363636363612</v>
      </c>
      <c r="L307" s="3">
        <f t="shared" si="505"/>
        <v>0.1873809090909091</v>
      </c>
      <c r="M307" s="5">
        <f t="shared" si="506"/>
        <v>0.18387165853126594</v>
      </c>
      <c r="N307" s="5">
        <f t="shared" si="507"/>
        <v>0.27693579115606759</v>
      </c>
      <c r="O307" s="5">
        <f t="shared" si="508"/>
        <v>3.445403853164182E-2</v>
      </c>
      <c r="P307" s="5">
        <f t="shared" si="509"/>
        <v>5.1892480306634084E-2</v>
      </c>
      <c r="Q307" s="5">
        <f t="shared" si="510"/>
        <v>0.20855153272627924</v>
      </c>
      <c r="R307" s="5">
        <f t="shared" si="511"/>
        <v>3.2280145309561271E-3</v>
      </c>
      <c r="S307" s="5">
        <f t="shared" si="512"/>
        <v>3.661289529180638E-3</v>
      </c>
      <c r="T307" s="5">
        <f t="shared" si="513"/>
        <v>3.9078575794552685E-2</v>
      </c>
      <c r="U307" s="5">
        <f t="shared" si="514"/>
        <v>4.8618300674195952E-3</v>
      </c>
      <c r="V307" s="5">
        <f t="shared" si="515"/>
        <v>1.148103920283464E-4</v>
      </c>
      <c r="W307" s="5">
        <f t="shared" si="516"/>
        <v>0.10470234904371593</v>
      </c>
      <c r="X307" s="5">
        <f t="shared" si="517"/>
        <v>1.9619221347765167E-2</v>
      </c>
      <c r="Y307" s="5">
        <f t="shared" si="518"/>
        <v>1.8381337659000036E-3</v>
      </c>
      <c r="Z307" s="5">
        <f t="shared" si="519"/>
        <v>2.0162276578974134E-4</v>
      </c>
      <c r="AA307" s="5">
        <f t="shared" si="520"/>
        <v>3.0367137929286674E-4</v>
      </c>
      <c r="AB307" s="5">
        <f t="shared" si="521"/>
        <v>2.2868525347429831E-4</v>
      </c>
      <c r="AC307" s="5">
        <f t="shared" si="522"/>
        <v>2.0251204205822533E-6</v>
      </c>
      <c r="AD307" s="5">
        <f t="shared" si="523"/>
        <v>3.9424003813221829E-2</v>
      </c>
      <c r="AE307" s="5">
        <f t="shared" si="524"/>
        <v>7.3873056745249726E-3</v>
      </c>
      <c r="AF307" s="5">
        <f t="shared" si="525"/>
        <v>6.9212002651246026E-4</v>
      </c>
      <c r="AG307" s="5">
        <f t="shared" si="526"/>
        <v>4.323002658930967E-5</v>
      </c>
      <c r="AH307" s="5">
        <f t="shared" si="527"/>
        <v>9.4450642867762877E-6</v>
      </c>
      <c r="AI307" s="5">
        <f t="shared" si="528"/>
        <v>1.42255547791969E-5</v>
      </c>
      <c r="AJ307" s="5">
        <f t="shared" si="529"/>
        <v>1.0712812672924742E-5</v>
      </c>
      <c r="AK307" s="5">
        <f t="shared" si="530"/>
        <v>5.3783189078387988E-6</v>
      </c>
      <c r="AL307" s="5">
        <f t="shared" si="531"/>
        <v>2.2861276693331732E-8</v>
      </c>
      <c r="AM307" s="5">
        <f t="shared" si="532"/>
        <v>1.1875585148646384E-2</v>
      </c>
      <c r="AN307" s="5">
        <f t="shared" si="533"/>
        <v>2.2252579411398583E-3</v>
      </c>
      <c r="AO307" s="5">
        <f t="shared" si="534"/>
        <v>2.0848542798627563E-4</v>
      </c>
      <c r="AP307" s="5">
        <f t="shared" si="535"/>
        <v>1.3022063009425206E-5</v>
      </c>
      <c r="AQ307" s="5">
        <f t="shared" si="536"/>
        <v>6.1002150123629821E-7</v>
      </c>
      <c r="AR307" s="5">
        <f t="shared" si="537"/>
        <v>3.5396494649564395E-7</v>
      </c>
      <c r="AS307" s="5">
        <f t="shared" si="538"/>
        <v>5.3311947736968823E-7</v>
      </c>
      <c r="AT307" s="5">
        <f t="shared" si="539"/>
        <v>4.0147531551464993E-7</v>
      </c>
      <c r="AU307" s="5">
        <f t="shared" si="540"/>
        <v>2.0155885726633188E-7</v>
      </c>
      <c r="AV307" s="5">
        <f t="shared" si="541"/>
        <v>7.5893781085453347E-8</v>
      </c>
      <c r="AW307" s="5">
        <f t="shared" si="542"/>
        <v>1.7922047126503135E-10</v>
      </c>
      <c r="AX307" s="5">
        <f t="shared" si="543"/>
        <v>2.9810417719727061E-3</v>
      </c>
      <c r="AY307" s="5">
        <f t="shared" si="544"/>
        <v>5.5859031727022016E-4</v>
      </c>
      <c r="AZ307" s="5">
        <f t="shared" si="545"/>
        <v>5.2334580729736594E-5</v>
      </c>
      <c r="BA307" s="5">
        <f t="shared" si="546"/>
        <v>3.2688337713432073E-6</v>
      </c>
      <c r="BB307" s="5">
        <f t="shared" si="547"/>
        <v>1.5312926093533866E-7</v>
      </c>
      <c r="BC307" s="5">
        <f t="shared" si="548"/>
        <v>5.7387000244965573E-9</v>
      </c>
      <c r="BD307" s="5">
        <f t="shared" si="549"/>
        <v>1.105437891011147E-8</v>
      </c>
      <c r="BE307" s="5">
        <f t="shared" si="550"/>
        <v>1.6649402053933769E-8</v>
      </c>
      <c r="BF307" s="5">
        <f t="shared" si="551"/>
        <v>1.2538134933115788E-8</v>
      </c>
      <c r="BG307" s="5">
        <f t="shared" si="552"/>
        <v>6.2947136516483476E-9</v>
      </c>
      <c r="BH307" s="5">
        <f t="shared" si="553"/>
        <v>2.3701742823564501E-9</v>
      </c>
      <c r="BI307" s="5">
        <f t="shared" si="554"/>
        <v>7.1396113496255268E-10</v>
      </c>
      <c r="BJ307" s="8">
        <f t="shared" si="555"/>
        <v>0.71619061834911724</v>
      </c>
      <c r="BK307" s="8">
        <f t="shared" si="556"/>
        <v>0.24010087705807651</v>
      </c>
      <c r="BL307" s="8">
        <f t="shared" si="557"/>
        <v>4.3117617146574125E-2</v>
      </c>
      <c r="BM307" s="8">
        <f t="shared" si="558"/>
        <v>0.24011862939866321</v>
      </c>
      <c r="BN307" s="8">
        <f t="shared" si="559"/>
        <v>0.75893351578284485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1.28181818181818</v>
      </c>
      <c r="F308">
        <f>VLOOKUP(B308,home!$B$2:$E$405,3,FALSE)</f>
        <v>0.78</v>
      </c>
      <c r="G308">
        <f>VLOOKUP(C308,away!$B$2:$E$405,4,FALSE)</f>
        <v>1.0900000000000001</v>
      </c>
      <c r="H308">
        <f>VLOOKUP(A308,away!$A$2:$E$405,3,FALSE)</f>
        <v>0.99090909090909096</v>
      </c>
      <c r="I308">
        <f>VLOOKUP(C308,away!$B$2:$E$405,3,FALSE)</f>
        <v>0.94</v>
      </c>
      <c r="J308">
        <f>VLOOKUP(B308,home!$B$2:$E$405,4,FALSE)</f>
        <v>0.61</v>
      </c>
      <c r="K308" s="3">
        <f t="shared" si="504"/>
        <v>1.0898018181818168</v>
      </c>
      <c r="L308" s="3">
        <f t="shared" si="505"/>
        <v>0.56818727272727265</v>
      </c>
      <c r="M308" s="5">
        <f t="shared" si="506"/>
        <v>0.19052171700072362</v>
      </c>
      <c r="N308" s="5">
        <f t="shared" si="507"/>
        <v>0.20763091359051017</v>
      </c>
      <c r="O308" s="5">
        <f t="shared" si="508"/>
        <v>0.10825201477795841</v>
      </c>
      <c r="P308" s="5">
        <f t="shared" si="509"/>
        <v>0.11797324252686398</v>
      </c>
      <c r="Q308" s="5">
        <f t="shared" si="510"/>
        <v>0.11313827357084483</v>
      </c>
      <c r="R308" s="5">
        <f t="shared" si="511"/>
        <v>3.0753708521960302E-2</v>
      </c>
      <c r="S308" s="5">
        <f t="shared" si="512"/>
        <v>1.8262597791213225E-2</v>
      </c>
      <c r="T308" s="5">
        <f t="shared" si="513"/>
        <v>6.4283727101290392E-2</v>
      </c>
      <c r="U308" s="5">
        <f t="shared" si="514"/>
        <v>3.3515447463065964E-2</v>
      </c>
      <c r="V308" s="5">
        <f t="shared" si="515"/>
        <v>1.2564901100167469E-3</v>
      </c>
      <c r="W308" s="5">
        <f t="shared" si="516"/>
        <v>4.1099432081152833E-2</v>
      </c>
      <c r="X308" s="5">
        <f t="shared" si="517"/>
        <v>2.3352174224830002E-2</v>
      </c>
      <c r="Y308" s="5">
        <f t="shared" si="518"/>
        <v>6.6342040925291348E-3</v>
      </c>
      <c r="Z308" s="5">
        <f t="shared" si="519"/>
        <v>5.8246219237807033E-3</v>
      </c>
      <c r="AA308" s="5">
        <f t="shared" si="520"/>
        <v>6.3476835627578818E-3</v>
      </c>
      <c r="AB308" s="5">
        <f t="shared" si="521"/>
        <v>3.458858543968186E-3</v>
      </c>
      <c r="AC308" s="5">
        <f t="shared" si="522"/>
        <v>4.8627072157162753E-5</v>
      </c>
      <c r="AD308" s="5">
        <f t="shared" si="523"/>
        <v>1.119755895207011E-2</v>
      </c>
      <c r="AE308" s="5">
        <f t="shared" si="524"/>
        <v>6.3623104821795727E-3</v>
      </c>
      <c r="AF308" s="5">
        <f t="shared" si="525"/>
        <v>1.8074919205568751E-3</v>
      </c>
      <c r="AG308" s="5">
        <f t="shared" si="526"/>
        <v>3.4233130160593042E-4</v>
      </c>
      <c r="AH308" s="5">
        <f t="shared" si="527"/>
        <v>8.2736901138510943E-4</v>
      </c>
      <c r="AI308" s="5">
        <f t="shared" si="528"/>
        <v>9.0166825291478449E-4</v>
      </c>
      <c r="AJ308" s="5">
        <f t="shared" si="529"/>
        <v>4.9131985071167714E-4</v>
      </c>
      <c r="AK308" s="5">
        <f t="shared" si="530"/>
        <v>1.7848042220480154E-4</v>
      </c>
      <c r="AL308" s="5">
        <f t="shared" si="531"/>
        <v>1.2044177361568686E-6</v>
      </c>
      <c r="AM308" s="5">
        <f t="shared" si="532"/>
        <v>2.4406240210328176E-3</v>
      </c>
      <c r="AN308" s="5">
        <f t="shared" si="533"/>
        <v>1.3867315062633064E-3</v>
      </c>
      <c r="AO308" s="5">
        <f t="shared" si="534"/>
        <v>3.939615962743654E-4</v>
      </c>
      <c r="AP308" s="5">
        <f t="shared" si="535"/>
        <v>7.4614654982138189E-5</v>
      </c>
      <c r="AQ308" s="5">
        <f t="shared" si="536"/>
        <v>1.0598774329946877E-5</v>
      </c>
      <c r="AR308" s="5">
        <f t="shared" si="537"/>
        <v>9.4020108423593045E-5</v>
      </c>
      <c r="AS308" s="5">
        <f t="shared" si="538"/>
        <v>1.0246328510568324E-4</v>
      </c>
      <c r="AT308" s="5">
        <f t="shared" si="539"/>
        <v>5.5832337202527731E-5</v>
      </c>
      <c r="AU308" s="5">
        <f t="shared" si="540"/>
        <v>2.0282060865551673E-5</v>
      </c>
      <c r="AV308" s="5">
        <f t="shared" si="541"/>
        <v>5.5258567019381214E-6</v>
      </c>
      <c r="AW308" s="5">
        <f t="shared" si="542"/>
        <v>2.0716370572126158E-8</v>
      </c>
      <c r="AX308" s="5">
        <f t="shared" si="543"/>
        <v>4.4329941593663E-4</v>
      </c>
      <c r="AY308" s="5">
        <f t="shared" si="544"/>
        <v>2.5187708614262663E-4</v>
      </c>
      <c r="AZ308" s="5">
        <f t="shared" si="545"/>
        <v>7.155667731893567E-5</v>
      </c>
      <c r="BA308" s="5">
        <f t="shared" si="546"/>
        <v>1.3552531110423851E-5</v>
      </c>
      <c r="BB308" s="5">
        <f t="shared" si="547"/>
        <v>1.9250939225458109E-6</v>
      </c>
      <c r="BC308" s="5">
        <f t="shared" si="548"/>
        <v>2.1876277311903043E-7</v>
      </c>
      <c r="BD308" s="5">
        <f t="shared" si="549"/>
        <v>8.9035048311206317E-6</v>
      </c>
      <c r="BE308" s="5">
        <f t="shared" si="550"/>
        <v>9.7030557531458525E-6</v>
      </c>
      <c r="BF308" s="5">
        <f t="shared" si="551"/>
        <v>5.287203900848944E-6</v>
      </c>
      <c r="BG308" s="5">
        <f t="shared" si="552"/>
        <v>1.9206681414143914E-6</v>
      </c>
      <c r="BH308" s="5">
        <f t="shared" si="553"/>
        <v>5.2328690815932359E-7</v>
      </c>
      <c r="BI308" s="5">
        <f t="shared" si="554"/>
        <v>1.1405580478855447E-7</v>
      </c>
      <c r="BJ308" s="8">
        <f t="shared" si="555"/>
        <v>0.48093737743765669</v>
      </c>
      <c r="BK308" s="8">
        <f t="shared" si="556"/>
        <v>0.32831575600485352</v>
      </c>
      <c r="BL308" s="8">
        <f t="shared" si="557"/>
        <v>0.18503112583056597</v>
      </c>
      <c r="BM308" s="8">
        <f t="shared" si="558"/>
        <v>0.23158715483822348</v>
      </c>
      <c r="BN308" s="8">
        <f t="shared" si="559"/>
        <v>0.76826986998886138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1.28181818181818</v>
      </c>
      <c r="F309">
        <f>VLOOKUP(B309,home!$B$2:$E$405,3,FALSE)</f>
        <v>1.0900000000000001</v>
      </c>
      <c r="G309">
        <f>VLOOKUP(C309,away!$B$2:$E$405,4,FALSE)</f>
        <v>0.91</v>
      </c>
      <c r="H309">
        <f>VLOOKUP(A309,away!$A$2:$E$405,3,FALSE)</f>
        <v>0.99090909090909096</v>
      </c>
      <c r="I309">
        <f>VLOOKUP(C309,away!$B$2:$E$405,3,FALSE)</f>
        <v>1.04</v>
      </c>
      <c r="J309">
        <f>VLOOKUP(B309,home!$B$2:$E$405,4,FALSE)</f>
        <v>1.21</v>
      </c>
      <c r="K309" s="3">
        <f t="shared" si="504"/>
        <v>1.2714354545454529</v>
      </c>
      <c r="L309" s="3">
        <f t="shared" si="505"/>
        <v>1.2469600000000001</v>
      </c>
      <c r="M309" s="5">
        <f t="shared" si="506"/>
        <v>8.0588811475524436E-2</v>
      </c>
      <c r="N309" s="5">
        <f t="shared" si="507"/>
        <v>0.1024634721496612</v>
      </c>
      <c r="O309" s="5">
        <f t="shared" si="508"/>
        <v>0.10049102435751994</v>
      </c>
      <c r="P309" s="5">
        <f t="shared" si="509"/>
        <v>0.12776785123174153</v>
      </c>
      <c r="Q309" s="5">
        <f t="shared" si="510"/>
        <v>6.5137845643454928E-2</v>
      </c>
      <c r="R309" s="5">
        <f t="shared" si="511"/>
        <v>6.2654143866426551E-2</v>
      </c>
      <c r="S309" s="5">
        <f t="shared" si="512"/>
        <v>5.0641719084461197E-2</v>
      </c>
      <c r="T309" s="5">
        <f t="shared" si="513"/>
        <v>8.1224288003562559E-2</v>
      </c>
      <c r="U309" s="5">
        <f t="shared" si="514"/>
        <v>7.9660699885966219E-2</v>
      </c>
      <c r="V309" s="5">
        <f t="shared" si="515"/>
        <v>8.920984207271063E-3</v>
      </c>
      <c r="W309" s="5">
        <f t="shared" si="516"/>
        <v>2.7606188794599223E-2</v>
      </c>
      <c r="X309" s="5">
        <f t="shared" si="517"/>
        <v>3.4423813179313451E-2</v>
      </c>
      <c r="Y309" s="5">
        <f t="shared" si="518"/>
        <v>2.1462559041038352E-2</v>
      </c>
      <c r="Z309" s="5">
        <f t="shared" si="519"/>
        <v>2.6042403745226421E-2</v>
      </c>
      <c r="AA309" s="5">
        <f t="shared" si="520"/>
        <v>3.3111235443268154E-2</v>
      </c>
      <c r="AB309" s="5">
        <f t="shared" si="521"/>
        <v>2.1049399343186583E-2</v>
      </c>
      <c r="AC309" s="5">
        <f t="shared" si="522"/>
        <v>8.8397427800934324E-4</v>
      </c>
      <c r="AD309" s="5">
        <f t="shared" si="523"/>
        <v>8.7748717995822113E-3</v>
      </c>
      <c r="AE309" s="5">
        <f t="shared" si="524"/>
        <v>1.0941914139207034E-2</v>
      </c>
      <c r="AF309" s="5">
        <f t="shared" si="525"/>
        <v>6.8220646275128022E-3</v>
      </c>
      <c r="AG309" s="5">
        <f t="shared" si="526"/>
        <v>2.8356139026411223E-3</v>
      </c>
      <c r="AH309" s="5">
        <f t="shared" si="527"/>
        <v>8.1184589435368843E-3</v>
      </c>
      <c r="AI309" s="5">
        <f t="shared" si="528"/>
        <v>1.0322096537084413E-2</v>
      </c>
      <c r="AJ309" s="5">
        <f t="shared" si="529"/>
        <v>6.5619397512449839E-3</v>
      </c>
      <c r="AK309" s="5">
        <f t="shared" si="530"/>
        <v>2.781027616774681E-3</v>
      </c>
      <c r="AL309" s="5">
        <f t="shared" si="531"/>
        <v>5.6059143683828046E-5</v>
      </c>
      <c r="AM309" s="5">
        <f t="shared" si="532"/>
        <v>2.2313366230159756E-3</v>
      </c>
      <c r="AN309" s="5">
        <f t="shared" si="533"/>
        <v>2.7823875154360011E-3</v>
      </c>
      <c r="AO309" s="5">
        <f t="shared" si="534"/>
        <v>1.7347629681240383E-3</v>
      </c>
      <c r="AP309" s="5">
        <f t="shared" si="535"/>
        <v>7.2106001024398376E-4</v>
      </c>
      <c r="AQ309" s="5">
        <f t="shared" si="536"/>
        <v>2.2478324759345945E-4</v>
      </c>
      <c r="AR309" s="5">
        <f t="shared" si="537"/>
        <v>2.0246787128465507E-3</v>
      </c>
      <c r="AS309" s="5">
        <f t="shared" si="538"/>
        <v>2.5742482995765562E-3</v>
      </c>
      <c r="AT309" s="5">
        <f t="shared" si="539"/>
        <v>1.6364952784424893E-3</v>
      </c>
      <c r="AU309" s="5">
        <f t="shared" si="540"/>
        <v>6.9356603940267129E-4</v>
      </c>
      <c r="AV309" s="5">
        <f t="shared" si="541"/>
        <v>2.2045611314130614E-4</v>
      </c>
      <c r="AW309" s="5">
        <f t="shared" si="542"/>
        <v>2.4688277990844277E-6</v>
      </c>
      <c r="AX309" s="5">
        <f t="shared" si="543"/>
        <v>4.7283341558803851E-4</v>
      </c>
      <c r="AY309" s="5">
        <f t="shared" si="544"/>
        <v>5.8960435590166055E-4</v>
      </c>
      <c r="AZ309" s="5">
        <f t="shared" si="545"/>
        <v>3.6760652381756737E-4</v>
      </c>
      <c r="BA309" s="5">
        <f t="shared" si="546"/>
        <v>1.5279687697985131E-4</v>
      </c>
      <c r="BB309" s="5">
        <f t="shared" si="547"/>
        <v>4.7632898429698835E-5</v>
      </c>
      <c r="BC309" s="5">
        <f t="shared" si="548"/>
        <v>1.1879263805179454E-5</v>
      </c>
      <c r="BD309" s="5">
        <f t="shared" si="549"/>
        <v>4.2078222796185563E-4</v>
      </c>
      <c r="BE309" s="5">
        <f t="shared" si="550"/>
        <v>5.3499744327333021E-4</v>
      </c>
      <c r="BF309" s="5">
        <f t="shared" si="551"/>
        <v>3.4010735873444094E-4</v>
      </c>
      <c r="BG309" s="5">
        <f t="shared" si="552"/>
        <v>1.4414151808225911E-4</v>
      </c>
      <c r="BH309" s="5">
        <f t="shared" si="553"/>
        <v>4.5816659140447169E-5</v>
      </c>
      <c r="BI309" s="5">
        <f t="shared" si="554"/>
        <v>1.16505849679977E-5</v>
      </c>
      <c r="BJ309" s="8">
        <f t="shared" si="555"/>
        <v>0.3710293149795082</v>
      </c>
      <c r="BK309" s="8">
        <f t="shared" si="556"/>
        <v>0.26944900377659309</v>
      </c>
      <c r="BL309" s="8">
        <f t="shared" si="557"/>
        <v>0.33339696598057839</v>
      </c>
      <c r="BM309" s="8">
        <f t="shared" si="558"/>
        <v>0.460227404229475</v>
      </c>
      <c r="BN309" s="8">
        <f t="shared" si="559"/>
        <v>0.53910314872432852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1.28181818181818</v>
      </c>
      <c r="F310">
        <f>VLOOKUP(B310,home!$B$2:$E$405,3,FALSE)</f>
        <v>1.56</v>
      </c>
      <c r="G310">
        <f>VLOOKUP(C310,away!$B$2:$E$405,4,FALSE)</f>
        <v>0.91</v>
      </c>
      <c r="H310">
        <f>VLOOKUP(A310,away!$A$2:$E$405,3,FALSE)</f>
        <v>0.99090909090909096</v>
      </c>
      <c r="I310">
        <f>VLOOKUP(C310,away!$B$2:$E$405,3,FALSE)</f>
        <v>0.91</v>
      </c>
      <c r="J310">
        <f>VLOOKUP(B310,home!$B$2:$E$405,4,FALSE)</f>
        <v>1.01</v>
      </c>
      <c r="K310" s="3">
        <f t="shared" si="504"/>
        <v>1.8196690909090885</v>
      </c>
      <c r="L310" s="3">
        <f t="shared" si="505"/>
        <v>0.91074454545454553</v>
      </c>
      <c r="M310" s="5">
        <f t="shared" si="506"/>
        <v>6.5192318176889752E-2</v>
      </c>
      <c r="N310" s="5">
        <f t="shared" si="507"/>
        <v>0.11862844635119701</v>
      </c>
      <c r="O310" s="5">
        <f t="shared" si="508"/>
        <v>5.9373548185139548E-2</v>
      </c>
      <c r="P310" s="5">
        <f t="shared" si="509"/>
        <v>0.10804021045009986</v>
      </c>
      <c r="Q310" s="5">
        <f t="shared" si="510"/>
        <v>0.10793225856392015</v>
      </c>
      <c r="R310" s="5">
        <f t="shared" si="511"/>
        <v>2.7037067576949236E-2</v>
      </c>
      <c r="S310" s="5">
        <f t="shared" si="512"/>
        <v>4.4762509604389857E-2</v>
      </c>
      <c r="T310" s="5">
        <f t="shared" si="513"/>
        <v>9.8298715765679917E-2</v>
      </c>
      <c r="U310" s="5">
        <f t="shared" si="514"/>
        <v>4.919851617859481E-2</v>
      </c>
      <c r="V310" s="5">
        <f t="shared" si="515"/>
        <v>8.2425371802083858E-3</v>
      </c>
      <c r="W310" s="5">
        <f t="shared" si="516"/>
        <v>6.5466998273591079E-2</v>
      </c>
      <c r="X310" s="5">
        <f t="shared" si="517"/>
        <v>5.9623711584955219E-2</v>
      </c>
      <c r="Y310" s="5">
        <f t="shared" si="518"/>
        <v>2.7150985052876477E-2</v>
      </c>
      <c r="Z310" s="5">
        <f t="shared" si="519"/>
        <v>8.2079539402641569E-3</v>
      </c>
      <c r="AA310" s="5">
        <f t="shared" si="520"/>
        <v>1.4935760084704151E-2</v>
      </c>
      <c r="AB310" s="5">
        <f t="shared" si="521"/>
        <v>1.3589070487684927E-2</v>
      </c>
      <c r="AC310" s="5">
        <f t="shared" si="522"/>
        <v>8.5374845198035525E-4</v>
      </c>
      <c r="AD310" s="5">
        <f t="shared" si="523"/>
        <v>2.9782068308263087E-2</v>
      </c>
      <c r="AE310" s="5">
        <f t="shared" si="524"/>
        <v>2.7123856264105288E-2</v>
      </c>
      <c r="AF310" s="5">
        <f t="shared" si="525"/>
        <v>1.2351452072113498E-2</v>
      </c>
      <c r="AG310" s="5">
        <f t="shared" si="526"/>
        <v>3.7496725343735384E-3</v>
      </c>
      <c r="AH310" s="5">
        <f t="shared" si="527"/>
        <v>1.8688373201094309E-3</v>
      </c>
      <c r="AI310" s="5">
        <f t="shared" si="528"/>
        <v>3.4006655073405053E-3</v>
      </c>
      <c r="AJ310" s="5">
        <f t="shared" si="529"/>
        <v>3.0940429561140963E-3</v>
      </c>
      <c r="AK310" s="5">
        <f t="shared" si="530"/>
        <v>1.8767114443952687E-3</v>
      </c>
      <c r="AL310" s="5">
        <f t="shared" si="531"/>
        <v>5.6595111205051585E-5</v>
      </c>
      <c r="AM310" s="5">
        <f t="shared" si="532"/>
        <v>1.0838701832777886E-2</v>
      </c>
      <c r="AN310" s="5">
        <f t="shared" si="533"/>
        <v>9.8712885740106435E-3</v>
      </c>
      <c r="AO310" s="5">
        <f t="shared" si="534"/>
        <v>4.4951111126939865E-3</v>
      </c>
      <c r="AP310" s="5">
        <f t="shared" si="535"/>
        <v>1.364632642366054E-3</v>
      </c>
      <c r="AQ310" s="5">
        <f t="shared" si="536"/>
        <v>3.1070793389602672E-4</v>
      </c>
      <c r="AR310" s="5">
        <f t="shared" si="537"/>
        <v>3.4040667912631103E-4</v>
      </c>
      <c r="AS310" s="5">
        <f t="shared" si="538"/>
        <v>6.1942751234515619E-4</v>
      </c>
      <c r="AT310" s="5">
        <f t="shared" si="539"/>
        <v>5.6357654913659436E-4</v>
      </c>
      <c r="AU310" s="5">
        <f t="shared" si="540"/>
        <v>3.418409422750226E-4</v>
      </c>
      <c r="AV310" s="5">
        <f t="shared" si="541"/>
        <v>1.5550934916627415E-4</v>
      </c>
      <c r="AW310" s="5">
        <f t="shared" si="542"/>
        <v>2.6053460387301299E-6</v>
      </c>
      <c r="AX310" s="5">
        <f t="shared" si="543"/>
        <v>3.2871417851142713E-3</v>
      </c>
      <c r="AY310" s="5">
        <f t="shared" si="544"/>
        <v>2.99374645092854E-3</v>
      </c>
      <c r="AZ310" s="5">
        <f t="shared" si="545"/>
        <v>1.363269125328536E-3</v>
      </c>
      <c r="BA310" s="5">
        <f t="shared" si="546"/>
        <v>4.138633066265179E-4</v>
      </c>
      <c r="BB310" s="5">
        <f t="shared" si="547"/>
        <v>9.4230937268470786E-5</v>
      </c>
      <c r="BC310" s="5">
        <f t="shared" si="548"/>
        <v>1.716406242606585E-5</v>
      </c>
      <c r="BD310" s="5">
        <f t="shared" si="549"/>
        <v>5.1670587708430558E-5</v>
      </c>
      <c r="BE310" s="5">
        <f t="shared" si="550"/>
        <v>9.4023371362138161E-5</v>
      </c>
      <c r="BF310" s="5">
        <f t="shared" si="551"/>
        <v>8.5545711345374798E-5</v>
      </c>
      <c r="BG310" s="5">
        <f t="shared" si="552"/>
        <v>5.188829559833648E-5</v>
      </c>
      <c r="BH310" s="5">
        <f t="shared" si="553"/>
        <v>2.3604881920061749E-5</v>
      </c>
      <c r="BI310" s="5">
        <f t="shared" si="554"/>
        <v>8.5906148048990233E-6</v>
      </c>
      <c r="BJ310" s="8">
        <f t="shared" si="555"/>
        <v>0.58515802253451232</v>
      </c>
      <c r="BK310" s="8">
        <f t="shared" si="556"/>
        <v>0.2301416654257018</v>
      </c>
      <c r="BL310" s="8">
        <f t="shared" si="557"/>
        <v>0.17671030423582054</v>
      </c>
      <c r="BM310" s="8">
        <f t="shared" si="558"/>
        <v>0.51102295572721324</v>
      </c>
      <c r="BN310" s="8">
        <f t="shared" si="559"/>
        <v>0.48620384930419552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1.5681818181818199</v>
      </c>
      <c r="F311">
        <f>VLOOKUP(B311,home!$B$2:$E$405,3,FALSE)</f>
        <v>1.02</v>
      </c>
      <c r="G311">
        <f>VLOOKUP(C311,away!$B$2:$E$405,4,FALSE)</f>
        <v>0.89</v>
      </c>
      <c r="H311">
        <f>VLOOKUP(A311,away!$A$2:$E$405,3,FALSE)</f>
        <v>1.11363636363636</v>
      </c>
      <c r="I311">
        <f>VLOOKUP(C311,away!$B$2:$E$405,3,FALSE)</f>
        <v>0.51</v>
      </c>
      <c r="J311">
        <f>VLOOKUP(B311,home!$B$2:$E$405,4,FALSE)</f>
        <v>0.72</v>
      </c>
      <c r="K311" s="3">
        <f t="shared" si="504"/>
        <v>1.4235954545454561</v>
      </c>
      <c r="L311" s="3">
        <f t="shared" si="505"/>
        <v>0.40892727272727136</v>
      </c>
      <c r="M311" s="5">
        <f t="shared" si="506"/>
        <v>0.16000939811209652</v>
      </c>
      <c r="N311" s="5">
        <f t="shared" si="507"/>
        <v>0.22778865183693486</v>
      </c>
      <c r="O311" s="5">
        <f t="shared" si="508"/>
        <v>6.5432206780711821E-2</v>
      </c>
      <c r="P311" s="5">
        <f t="shared" si="509"/>
        <v>9.3148992153899726E-2</v>
      </c>
      <c r="Q311" s="5">
        <f t="shared" si="510"/>
        <v>0.16213944467604902</v>
      </c>
      <c r="R311" s="5">
        <f t="shared" si="511"/>
        <v>1.3378506933681677E-2</v>
      </c>
      <c r="S311" s="5">
        <f t="shared" si="512"/>
        <v>1.3556601739743879E-2</v>
      </c>
      <c r="T311" s="5">
        <f t="shared" si="513"/>
        <v>6.6303240912891012E-2</v>
      </c>
      <c r="U311" s="5">
        <f t="shared" si="514"/>
        <v>1.9045581659394104E-2</v>
      </c>
      <c r="V311" s="5">
        <f t="shared" si="515"/>
        <v>8.7688168041527429E-4</v>
      </c>
      <c r="W311" s="5">
        <f t="shared" si="516"/>
        <v>7.6940325481115956E-2</v>
      </c>
      <c r="X311" s="5">
        <f t="shared" si="517"/>
        <v>3.1462997461741332E-2</v>
      </c>
      <c r="Y311" s="5">
        <f t="shared" si="518"/>
        <v>6.4330388719274706E-3</v>
      </c>
      <c r="Z311" s="5">
        <f t="shared" si="519"/>
        <v>1.8236121178511126E-3</v>
      </c>
      <c r="AA311" s="5">
        <f t="shared" si="520"/>
        <v>2.5960859218268567E-3</v>
      </c>
      <c r="AB311" s="5">
        <f t="shared" si="521"/>
        <v>1.8478880589610821E-3</v>
      </c>
      <c r="AC311" s="5">
        <f t="shared" si="522"/>
        <v>3.1904627842421483E-5</v>
      </c>
      <c r="AD311" s="5">
        <f t="shared" si="523"/>
        <v>2.7382974406541142E-2</v>
      </c>
      <c r="AE311" s="5">
        <f t="shared" si="524"/>
        <v>1.119764504322754E-2</v>
      </c>
      <c r="AF311" s="5">
        <f t="shared" si="525"/>
        <v>2.289511224247543E-3</v>
      </c>
      <c r="AG311" s="5">
        <f t="shared" si="526"/>
        <v>3.1208119360334134E-4</v>
      </c>
      <c r="AH311" s="5">
        <f t="shared" si="527"/>
        <v>1.8643118246631474E-4</v>
      </c>
      <c r="AI311" s="5">
        <f t="shared" si="528"/>
        <v>2.6540258394458017E-4</v>
      </c>
      <c r="AJ311" s="5">
        <f t="shared" si="529"/>
        <v>1.8891295606406164E-4</v>
      </c>
      <c r="AK311" s="5">
        <f t="shared" si="530"/>
        <v>8.9645208519181224E-5</v>
      </c>
      <c r="AL311" s="5">
        <f t="shared" si="531"/>
        <v>7.4292734392634127E-7</v>
      </c>
      <c r="AM311" s="5">
        <f t="shared" si="532"/>
        <v>7.7964555794173022E-3</v>
      </c>
      <c r="AN311" s="5">
        <f t="shared" si="533"/>
        <v>3.1881833170304356E-3</v>
      </c>
      <c r="AO311" s="5">
        <f t="shared" si="534"/>
        <v>6.5186755439392073E-4</v>
      </c>
      <c r="AP311" s="5">
        <f t="shared" si="535"/>
        <v>8.8855473732567404E-5</v>
      </c>
      <c r="AQ311" s="5">
        <f t="shared" si="536"/>
        <v>9.0838566350871223E-6</v>
      </c>
      <c r="AR311" s="5">
        <f t="shared" si="537"/>
        <v>1.5247358999454081E-5</v>
      </c>
      <c r="AS311" s="5">
        <f t="shared" si="538"/>
        <v>2.1706070965445582E-5</v>
      </c>
      <c r="AT311" s="5">
        <f t="shared" si="539"/>
        <v>1.545033198122472E-5</v>
      </c>
      <c r="AU311" s="5">
        <f t="shared" si="540"/>
        <v>7.3316741265632684E-6</v>
      </c>
      <c r="AV311" s="5">
        <f t="shared" si="541"/>
        <v>2.609334490195998E-6</v>
      </c>
      <c r="AW311" s="5">
        <f t="shared" si="542"/>
        <v>1.2013692484944511E-8</v>
      </c>
      <c r="AX311" s="5">
        <f t="shared" si="543"/>
        <v>1.8498331207373419E-3</v>
      </c>
      <c r="AY311" s="5">
        <f t="shared" si="544"/>
        <v>7.5644721306369846E-4</v>
      </c>
      <c r="AZ311" s="5">
        <f t="shared" si="545"/>
        <v>1.5466594790014166E-4</v>
      </c>
      <c r="BA311" s="5">
        <f t="shared" si="546"/>
        <v>2.1082374752861056E-5</v>
      </c>
      <c r="BB311" s="5">
        <f t="shared" si="547"/>
        <v>2.1552895025754384E-6</v>
      </c>
      <c r="BC311" s="5">
        <f t="shared" si="548"/>
        <v>1.7627133164517834E-7</v>
      </c>
      <c r="BD311" s="5">
        <f t="shared" si="549"/>
        <v>1.0391768219900613E-6</v>
      </c>
      <c r="BE311" s="5">
        <f t="shared" si="550"/>
        <v>1.4793674002540439E-6</v>
      </c>
      <c r="BF311" s="5">
        <f t="shared" si="551"/>
        <v>1.0530103533021929E-6</v>
      </c>
      <c r="BG311" s="5">
        <f t="shared" si="552"/>
        <v>4.9968691751676901E-7</v>
      </c>
      <c r="BH311" s="5">
        <f t="shared" si="553"/>
        <v>1.7783800611817558E-7</v>
      </c>
      <c r="BI311" s="5">
        <f t="shared" si="554"/>
        <v>5.0633875431052326E-8</v>
      </c>
      <c r="BJ311" s="8">
        <f t="shared" si="555"/>
        <v>0.62676871710677695</v>
      </c>
      <c r="BK311" s="8">
        <f t="shared" si="556"/>
        <v>0.2683809684544054</v>
      </c>
      <c r="BL311" s="8">
        <f t="shared" si="557"/>
        <v>0.10309730576950717</v>
      </c>
      <c r="BM311" s="8">
        <f t="shared" si="558"/>
        <v>0.27741696775579561</v>
      </c>
      <c r="BN311" s="8">
        <f t="shared" si="559"/>
        <v>0.72189720049337369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1.5681818181818199</v>
      </c>
      <c r="F312">
        <f>VLOOKUP(B312,home!$B$2:$E$405,3,FALSE)</f>
        <v>1.02</v>
      </c>
      <c r="G312">
        <f>VLOOKUP(C312,away!$B$2:$E$405,4,FALSE)</f>
        <v>0.77</v>
      </c>
      <c r="H312">
        <f>VLOOKUP(A312,away!$A$2:$E$405,3,FALSE)</f>
        <v>1.11363636363636</v>
      </c>
      <c r="I312">
        <f>VLOOKUP(C312,away!$B$2:$E$405,3,FALSE)</f>
        <v>0.77</v>
      </c>
      <c r="J312">
        <f>VLOOKUP(B312,home!$B$2:$E$405,4,FALSE)</f>
        <v>0.9</v>
      </c>
      <c r="K312" s="3">
        <f t="shared" si="504"/>
        <v>1.2316500000000015</v>
      </c>
      <c r="L312" s="3">
        <f t="shared" si="505"/>
        <v>0.77174999999999749</v>
      </c>
      <c r="M312" s="5">
        <f t="shared" si="506"/>
        <v>0.13487592462576217</v>
      </c>
      <c r="N312" s="5">
        <f t="shared" si="507"/>
        <v>0.16611993256532018</v>
      </c>
      <c r="O312" s="5">
        <f t="shared" si="508"/>
        <v>0.10409049482993162</v>
      </c>
      <c r="P312" s="5">
        <f t="shared" si="509"/>
        <v>0.12820305795728543</v>
      </c>
      <c r="Q312" s="5">
        <f t="shared" si="510"/>
        <v>0.10230080747203844</v>
      </c>
      <c r="R312" s="5">
        <f t="shared" si="511"/>
        <v>4.0165919692499726E-2</v>
      </c>
      <c r="S312" s="5">
        <f t="shared" si="512"/>
        <v>3.0465081361265602E-2</v>
      </c>
      <c r="T312" s="5">
        <f t="shared" si="513"/>
        <v>7.8950648166545415E-2</v>
      </c>
      <c r="U312" s="5">
        <f t="shared" si="514"/>
        <v>4.9470354989267343E-2</v>
      </c>
      <c r="V312" s="5">
        <f t="shared" si="515"/>
        <v>3.2175387220751812E-3</v>
      </c>
      <c r="W312" s="5">
        <f t="shared" si="516"/>
        <v>4.1999596507645412E-2</v>
      </c>
      <c r="X312" s="5">
        <f t="shared" si="517"/>
        <v>3.2413188604775239E-2</v>
      </c>
      <c r="Y312" s="5">
        <f t="shared" si="518"/>
        <v>1.2507439152867603E-2</v>
      </c>
      <c r="Z312" s="5">
        <f t="shared" si="519"/>
        <v>1.0332682840895523E-2</v>
      </c>
      <c r="AA312" s="5">
        <f t="shared" si="520"/>
        <v>1.2726248820988986E-2</v>
      </c>
      <c r="AB312" s="5">
        <f t="shared" si="521"/>
        <v>7.837142180185554E-3</v>
      </c>
      <c r="AC312" s="5">
        <f t="shared" si="522"/>
        <v>1.9114711558538273E-4</v>
      </c>
      <c r="AD312" s="5">
        <f t="shared" si="523"/>
        <v>1.2932200759660393E-2</v>
      </c>
      <c r="AE312" s="5">
        <f t="shared" si="524"/>
        <v>9.9804259362678768E-3</v>
      </c>
      <c r="AF312" s="5">
        <f t="shared" si="525"/>
        <v>3.8511968581573536E-3</v>
      </c>
      <c r="AG312" s="5">
        <f t="shared" si="526"/>
        <v>9.9072039176097615E-4</v>
      </c>
      <c r="AH312" s="5">
        <f t="shared" si="527"/>
        <v>1.9935619956152734E-3</v>
      </c>
      <c r="AI312" s="5">
        <f t="shared" si="528"/>
        <v>2.4553706318995545E-3</v>
      </c>
      <c r="AJ312" s="5">
        <f t="shared" si="529"/>
        <v>1.5120786193895453E-3</v>
      </c>
      <c r="AK312" s="5">
        <f t="shared" si="530"/>
        <v>6.2078387719037825E-4</v>
      </c>
      <c r="AL312" s="5">
        <f t="shared" si="531"/>
        <v>7.2676112673944209E-6</v>
      </c>
      <c r="AM312" s="5">
        <f t="shared" si="532"/>
        <v>3.185589013127146E-3</v>
      </c>
      <c r="AN312" s="5">
        <f t="shared" si="533"/>
        <v>2.4584783208808671E-3</v>
      </c>
      <c r="AO312" s="5">
        <f t="shared" si="534"/>
        <v>9.4866532206990125E-4</v>
      </c>
      <c r="AP312" s="5">
        <f t="shared" si="535"/>
        <v>2.4404415410248138E-4</v>
      </c>
      <c r="AQ312" s="5">
        <f t="shared" si="536"/>
        <v>4.7085268982147347E-5</v>
      </c>
      <c r="AR312" s="5">
        <f t="shared" si="537"/>
        <v>3.0770629402321651E-4</v>
      </c>
      <c r="AS312" s="5">
        <f t="shared" si="538"/>
        <v>3.7898645703369506E-4</v>
      </c>
      <c r="AT312" s="5">
        <f t="shared" si="539"/>
        <v>2.3338933490277559E-4</v>
      </c>
      <c r="AU312" s="5">
        <f t="shared" si="540"/>
        <v>9.5817991444334597E-5</v>
      </c>
      <c r="AV312" s="5">
        <f t="shared" si="541"/>
        <v>2.9503557290603735E-5</v>
      </c>
      <c r="AW312" s="5">
        <f t="shared" si="542"/>
        <v>1.9189035138736252E-7</v>
      </c>
      <c r="AX312" s="5">
        <f t="shared" si="543"/>
        <v>6.539217846696743E-4</v>
      </c>
      <c r="AY312" s="5">
        <f t="shared" si="544"/>
        <v>5.0466413731881956E-4</v>
      </c>
      <c r="AZ312" s="5">
        <f t="shared" si="545"/>
        <v>1.947372739878988E-4</v>
      </c>
      <c r="BA312" s="5">
        <f t="shared" si="546"/>
        <v>5.0096163733386823E-5</v>
      </c>
      <c r="BB312" s="5">
        <f t="shared" si="547"/>
        <v>9.6654285903102889E-6</v>
      </c>
      <c r="BC312" s="5">
        <f t="shared" si="548"/>
        <v>1.4918589029143884E-6</v>
      </c>
      <c r="BD312" s="5">
        <f t="shared" si="549"/>
        <v>3.9578722068736081E-5</v>
      </c>
      <c r="BE312" s="5">
        <f t="shared" si="550"/>
        <v>4.8747133035958849E-5</v>
      </c>
      <c r="BF312" s="5">
        <f t="shared" si="551"/>
        <v>3.0019703201869403E-5</v>
      </c>
      <c r="BG312" s="5">
        <f t="shared" si="552"/>
        <v>1.2324589149527492E-5</v>
      </c>
      <c r="BH312" s="5">
        <f t="shared" si="553"/>
        <v>3.7948950565038916E-6</v>
      </c>
      <c r="BI312" s="5">
        <f t="shared" si="554"/>
        <v>9.3479649926860393E-7</v>
      </c>
      <c r="BJ312" s="8">
        <f t="shared" si="555"/>
        <v>0.47034459514140442</v>
      </c>
      <c r="BK312" s="8">
        <f t="shared" si="556"/>
        <v>0.29746468153055999</v>
      </c>
      <c r="BL312" s="8">
        <f t="shared" si="557"/>
        <v>0.22205275911067446</v>
      </c>
      <c r="BM312" s="8">
        <f t="shared" si="558"/>
        <v>0.32393410923372939</v>
      </c>
      <c r="BN312" s="8">
        <f t="shared" si="559"/>
        <v>0.67575613714283755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1.5681818181818199</v>
      </c>
      <c r="F313">
        <f>VLOOKUP(B313,home!$B$2:$E$405,3,FALSE)</f>
        <v>1.02</v>
      </c>
      <c r="G313">
        <f>VLOOKUP(C313,away!$B$2:$E$405,4,FALSE)</f>
        <v>1.02</v>
      </c>
      <c r="H313">
        <f>VLOOKUP(A313,away!$A$2:$E$405,3,FALSE)</f>
        <v>1.11363636363636</v>
      </c>
      <c r="I313">
        <f>VLOOKUP(C313,away!$B$2:$E$405,3,FALSE)</f>
        <v>0.89</v>
      </c>
      <c r="J313">
        <f>VLOOKUP(B313,home!$B$2:$E$405,4,FALSE)</f>
        <v>1.44</v>
      </c>
      <c r="K313" s="3">
        <f t="shared" si="504"/>
        <v>1.6315363636363656</v>
      </c>
      <c r="L313" s="3">
        <f t="shared" si="505"/>
        <v>1.427236363636359</v>
      </c>
      <c r="M313" s="5">
        <f t="shared" si="506"/>
        <v>4.694527453511118E-2</v>
      </c>
      <c r="N313" s="5">
        <f t="shared" si="507"/>
        <v>7.6592922504926178E-2</v>
      </c>
      <c r="O313" s="5">
        <f t="shared" si="508"/>
        <v>6.7002002917402645E-2</v>
      </c>
      <c r="P313" s="5">
        <f t="shared" si="509"/>
        <v>0.10931620419621228</v>
      </c>
      <c r="Q313" s="5">
        <f t="shared" si="510"/>
        <v>6.2482069131984605E-2</v>
      </c>
      <c r="R313" s="5">
        <f t="shared" si="511"/>
        <v>4.7813847500093244E-2</v>
      </c>
      <c r="S313" s="5">
        <f t="shared" si="512"/>
        <v>6.3638101055998431E-2</v>
      </c>
      <c r="T313" s="5">
        <f t="shared" si="513"/>
        <v>8.9176681140409303E-2</v>
      </c>
      <c r="U313" s="5">
        <f t="shared" si="514"/>
        <v>7.8010030881765863E-2</v>
      </c>
      <c r="V313" s="5">
        <f t="shared" si="515"/>
        <v>1.6465213351757057E-2</v>
      </c>
      <c r="W313" s="5">
        <f t="shared" si="516"/>
        <v>3.3980589288024735E-2</v>
      </c>
      <c r="X313" s="5">
        <f t="shared" si="517"/>
        <v>4.8498332689661035E-2</v>
      </c>
      <c r="Y313" s="5">
        <f t="shared" si="518"/>
        <v>3.4609291995209089E-2</v>
      </c>
      <c r="Z313" s="5">
        <f t="shared" si="519"/>
        <v>2.2747220612498831E-2</v>
      </c>
      <c r="AA313" s="5">
        <f t="shared" si="520"/>
        <v>3.7112917600950528E-2</v>
      </c>
      <c r="AB313" s="5">
        <f t="shared" si="521"/>
        <v>3.0275537313295447E-2</v>
      </c>
      <c r="AC313" s="5">
        <f t="shared" si="522"/>
        <v>2.3962936668267443E-3</v>
      </c>
      <c r="AD313" s="5">
        <f t="shared" si="523"/>
        <v>1.3860141770301178E-2</v>
      </c>
      <c r="AE313" s="5">
        <f t="shared" si="524"/>
        <v>1.9781698339729061E-2</v>
      </c>
      <c r="AF313" s="5">
        <f t="shared" si="525"/>
        <v>1.4116579602473154E-2</v>
      </c>
      <c r="AG313" s="5">
        <f t="shared" si="526"/>
        <v>6.7158985796056609E-3</v>
      </c>
      <c r="AH313" s="5">
        <f t="shared" si="527"/>
        <v>8.1164151074542192E-3</v>
      </c>
      <c r="AI313" s="5">
        <f t="shared" si="528"/>
        <v>1.3242226390179121E-2</v>
      </c>
      <c r="AJ313" s="5">
        <f t="shared" si="529"/>
        <v>1.080258694554118E-2</v>
      </c>
      <c r="AK313" s="5">
        <f t="shared" si="530"/>
        <v>5.8749378076646454E-3</v>
      </c>
      <c r="AL313" s="5">
        <f t="shared" si="531"/>
        <v>2.2319922964855843E-4</v>
      </c>
      <c r="AM313" s="5">
        <f t="shared" si="532"/>
        <v>4.5226650606803387E-3</v>
      </c>
      <c r="AN313" s="5">
        <f t="shared" si="533"/>
        <v>6.4549120351506195E-3</v>
      </c>
      <c r="AO313" s="5">
        <f t="shared" si="534"/>
        <v>4.6063425903204707E-3</v>
      </c>
      <c r="AP313" s="5">
        <f t="shared" si="535"/>
        <v>2.1914465494240914E-3</v>
      </c>
      <c r="AQ313" s="5">
        <f t="shared" si="536"/>
        <v>7.8192805107587214E-4</v>
      </c>
      <c r="AR313" s="5">
        <f t="shared" si="537"/>
        <v>2.316808556745232E-3</v>
      </c>
      <c r="AS313" s="5">
        <f t="shared" si="538"/>
        <v>3.7799574079137328E-3</v>
      </c>
      <c r="AT313" s="5">
        <f t="shared" si="539"/>
        <v>3.083568982003957E-3</v>
      </c>
      <c r="AU313" s="5">
        <f t="shared" si="540"/>
        <v>1.6769849746402091E-3</v>
      </c>
      <c r="AV313" s="5">
        <f t="shared" si="541"/>
        <v>6.8401549184932738E-4</v>
      </c>
      <c r="AW313" s="5">
        <f t="shared" si="542"/>
        <v>1.4437195937373611E-5</v>
      </c>
      <c r="AX313" s="5">
        <f t="shared" si="543"/>
        <v>1.229815417841272E-3</v>
      </c>
      <c r="AY313" s="5">
        <f t="shared" si="544"/>
        <v>1.7552372849037063E-3</v>
      </c>
      <c r="AZ313" s="5">
        <f t="shared" si="545"/>
        <v>1.252569239912461E-3</v>
      </c>
      <c r="BA313" s="5">
        <f t="shared" si="546"/>
        <v>5.9590412239180629E-4</v>
      </c>
      <c r="BB313" s="5">
        <f t="shared" si="547"/>
        <v>2.1262400817959948E-4</v>
      </c>
      <c r="BC313" s="5">
        <f t="shared" si="548"/>
        <v>6.069294325120776E-5</v>
      </c>
      <c r="BD313" s="5">
        <f t="shared" si="549"/>
        <v>5.5110556996177773E-4</v>
      </c>
      <c r="BE313" s="5">
        <f t="shared" si="550"/>
        <v>8.9914877759518562E-4</v>
      </c>
      <c r="BF313" s="5">
        <f t="shared" si="551"/>
        <v>7.3349696348286623E-4</v>
      </c>
      <c r="BG313" s="5">
        <f t="shared" si="552"/>
        <v>3.9890898951305066E-4</v>
      </c>
      <c r="BH313" s="5">
        <f t="shared" si="553"/>
        <v>1.6270863054299495E-4</v>
      </c>
      <c r="BI313" s="5">
        <f t="shared" si="554"/>
        <v>5.3093009481674196E-5</v>
      </c>
      <c r="BJ313" s="8">
        <f t="shared" si="555"/>
        <v>0.42347834234545545</v>
      </c>
      <c r="BK313" s="8">
        <f t="shared" si="556"/>
        <v>0.24073952332045795</v>
      </c>
      <c r="BL313" s="8">
        <f t="shared" si="557"/>
        <v>0.31259029981807696</v>
      </c>
      <c r="BM313" s="8">
        <f t="shared" si="558"/>
        <v>0.58766226522179243</v>
      </c>
      <c r="BN313" s="8">
        <f t="shared" si="559"/>
        <v>0.41015232078573016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1.1680672268907599</v>
      </c>
      <c r="F314">
        <f>VLOOKUP(B314,home!$B$2:$E$405,3,FALSE)</f>
        <v>1.03</v>
      </c>
      <c r="G314">
        <f>VLOOKUP(C314,away!$B$2:$E$405,4,FALSE)</f>
        <v>1.28</v>
      </c>
      <c r="H314">
        <f>VLOOKUP(A314,away!$A$2:$E$405,3,FALSE)</f>
        <v>1.04201680672269</v>
      </c>
      <c r="I314">
        <f>VLOOKUP(C314,away!$B$2:$E$405,3,FALSE)</f>
        <v>1</v>
      </c>
      <c r="J314">
        <f>VLOOKUP(B314,home!$B$2:$E$405,4,FALSE)</f>
        <v>0.77</v>
      </c>
      <c r="K314" s="3">
        <f t="shared" si="504"/>
        <v>1.539979831932778</v>
      </c>
      <c r="L314" s="3">
        <f t="shared" si="505"/>
        <v>0.80235294117647138</v>
      </c>
      <c r="M314" s="5">
        <f t="shared" si="506"/>
        <v>9.6103189601998179E-2</v>
      </c>
      <c r="N314" s="5">
        <f t="shared" si="507"/>
        <v>0.14799697377148904</v>
      </c>
      <c r="O314" s="5">
        <f t="shared" si="508"/>
        <v>7.7108676833603312E-2</v>
      </c>
      <c r="P314" s="5">
        <f t="shared" si="509"/>
        <v>0.11874580719077132</v>
      </c>
      <c r="Q314" s="5">
        <f t="shared" si="510"/>
        <v>0.11395617739758875</v>
      </c>
      <c r="R314" s="5">
        <f t="shared" si="511"/>
        <v>3.0934186823833823E-2</v>
      </c>
      <c r="S314" s="5">
        <f t="shared" si="512"/>
        <v>3.6680797962544053E-2</v>
      </c>
      <c r="T314" s="5">
        <f t="shared" si="513"/>
        <v>9.1433074100183059E-2</v>
      </c>
      <c r="U314" s="5">
        <f t="shared" si="514"/>
        <v>4.7638023825944766E-2</v>
      </c>
      <c r="V314" s="5">
        <f t="shared" si="515"/>
        <v>5.0358959416465171E-3</v>
      </c>
      <c r="W314" s="5">
        <f t="shared" si="516"/>
        <v>5.8496738305480189E-2</v>
      </c>
      <c r="X314" s="5">
        <f t="shared" si="517"/>
        <v>4.6935030028632384E-2</v>
      </c>
      <c r="Y314" s="5">
        <f t="shared" si="518"/>
        <v>1.8829229693839593E-2</v>
      </c>
      <c r="Z314" s="5">
        <f t="shared" si="519"/>
        <v>8.2733785936685081E-3</v>
      </c>
      <c r="AA314" s="5">
        <f t="shared" si="520"/>
        <v>1.274083617619387E-2</v>
      </c>
      <c r="AB314" s="5">
        <f t="shared" si="521"/>
        <v>9.8103153766490488E-3</v>
      </c>
      <c r="AC314" s="5">
        <f t="shared" si="522"/>
        <v>3.8889937667266019E-4</v>
      </c>
      <c r="AD314" s="5">
        <f t="shared" si="523"/>
        <v>2.252094930607227E-2</v>
      </c>
      <c r="AE314" s="5">
        <f t="shared" si="524"/>
        <v>1.8069749913813295E-2</v>
      </c>
      <c r="AF314" s="5">
        <f t="shared" si="525"/>
        <v>7.2491584948356927E-3</v>
      </c>
      <c r="AG314" s="5">
        <f t="shared" si="526"/>
        <v>1.9387945464619406E-3</v>
      </c>
      <c r="AH314" s="5">
        <f t="shared" si="527"/>
        <v>1.6595424120240962E-3</v>
      </c>
      <c r="AI314" s="5">
        <f t="shared" si="528"/>
        <v>2.5556618447541844E-3</v>
      </c>
      <c r="AJ314" s="5">
        <f t="shared" si="529"/>
        <v>1.9678338490807814E-3</v>
      </c>
      <c r="AK314" s="5">
        <f t="shared" si="530"/>
        <v>1.0101414800596845E-3</v>
      </c>
      <c r="AL314" s="5">
        <f t="shared" si="531"/>
        <v>1.9221077090254107E-5</v>
      </c>
      <c r="AM314" s="5">
        <f t="shared" si="532"/>
        <v>6.9363615454663538E-3</v>
      </c>
      <c r="AN314" s="5">
        <f t="shared" si="533"/>
        <v>5.5654100870683029E-3</v>
      </c>
      <c r="AO314" s="5">
        <f t="shared" si="534"/>
        <v>2.232711576106227E-3</v>
      </c>
      <c r="AP314" s="5">
        <f t="shared" si="535"/>
        <v>5.9714089996252889E-4</v>
      </c>
      <c r="AQ314" s="5">
        <f t="shared" si="536"/>
        <v>1.1977943934542501E-4</v>
      </c>
      <c r="AR314" s="5">
        <f t="shared" si="537"/>
        <v>2.6630774705892587E-4</v>
      </c>
      <c r="AS314" s="5">
        <f t="shared" si="538"/>
        <v>4.1010855955820143E-4</v>
      </c>
      <c r="AT314" s="5">
        <f t="shared" si="539"/>
        <v>3.157794553113164E-4</v>
      </c>
      <c r="AU314" s="5">
        <f t="shared" si="540"/>
        <v>1.620979975060484E-4</v>
      </c>
      <c r="AV314" s="5">
        <f t="shared" si="541"/>
        <v>6.2406911739001068E-5</v>
      </c>
      <c r="AW314" s="5">
        <f t="shared" si="542"/>
        <v>6.5971400221259043E-7</v>
      </c>
      <c r="AX314" s="5">
        <f t="shared" si="543"/>
        <v>1.7803094811687104E-3</v>
      </c>
      <c r="AY314" s="5">
        <f t="shared" si="544"/>
        <v>1.4284365484200725E-3</v>
      </c>
      <c r="AZ314" s="5">
        <f t="shared" si="545"/>
        <v>5.73055132954406E-4</v>
      </c>
      <c r="BA314" s="5">
        <f t="shared" si="546"/>
        <v>1.5326415712741388E-4</v>
      </c>
      <c r="BB314" s="5">
        <f t="shared" si="547"/>
        <v>3.0742986812028337E-5</v>
      </c>
      <c r="BC314" s="5">
        <f t="shared" si="548"/>
        <v>4.9333451778360831E-6</v>
      </c>
      <c r="BD314" s="5">
        <f t="shared" si="549"/>
        <v>3.5612134018468155E-5</v>
      </c>
      <c r="BE314" s="5">
        <f t="shared" si="550"/>
        <v>5.4841968160528153E-5</v>
      </c>
      <c r="BF314" s="5">
        <f t="shared" si="551"/>
        <v>4.2227762455356461E-5</v>
      </c>
      <c r="BG314" s="5">
        <f t="shared" si="552"/>
        <v>2.1676634176299037E-5</v>
      </c>
      <c r="BH314" s="5">
        <f t="shared" si="553"/>
        <v>8.3453948639213256E-6</v>
      </c>
      <c r="BI314" s="5">
        <f t="shared" si="554"/>
        <v>2.5703479559908454E-6</v>
      </c>
      <c r="BJ314" s="8">
        <f t="shared" si="555"/>
        <v>0.54684802075800554</v>
      </c>
      <c r="BK314" s="8">
        <f t="shared" si="556"/>
        <v>0.258402247699143</v>
      </c>
      <c r="BL314" s="8">
        <f t="shared" si="557"/>
        <v>0.18680719353494765</v>
      </c>
      <c r="BM314" s="8">
        <f t="shared" si="558"/>
        <v>0.41405805213206237</v>
      </c>
      <c r="BN314" s="8">
        <f t="shared" si="559"/>
        <v>0.58484501161928448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1.30952380952381</v>
      </c>
      <c r="F317">
        <f>VLOOKUP(B317,home!$B$2:$E$405,3,FALSE)</f>
        <v>1.34</v>
      </c>
      <c r="G317">
        <f>VLOOKUP(C317,away!$B$2:$E$405,4,FALSE)</f>
        <v>1.1499999999999999</v>
      </c>
      <c r="H317">
        <f>VLOOKUP(A317,away!$A$2:$E$405,3,FALSE)</f>
        <v>0.92857142857142905</v>
      </c>
      <c r="I317">
        <f>VLOOKUP(C317,away!$B$2:$E$405,3,FALSE)</f>
        <v>0.19</v>
      </c>
      <c r="J317">
        <f>VLOOKUP(B317,home!$B$2:$E$405,4,FALSE)</f>
        <v>0.81</v>
      </c>
      <c r="K317" s="3">
        <f t="shared" si="504"/>
        <v>2.0179761904761913</v>
      </c>
      <c r="L317" s="3">
        <f t="shared" si="505"/>
        <v>0.14290714285714293</v>
      </c>
      <c r="M317" s="5">
        <f t="shared" si="506"/>
        <v>0.11522329549404843</v>
      </c>
      <c r="N317" s="5">
        <f t="shared" si="507"/>
        <v>0.23251786689519233</v>
      </c>
      <c r="O317" s="5">
        <f t="shared" si="508"/>
        <v>1.6466231949638772E-2</v>
      </c>
      <c r="P317" s="5">
        <f t="shared" si="509"/>
        <v>3.3228464021229392E-2</v>
      </c>
      <c r="Q317" s="5">
        <f t="shared" si="510"/>
        <v>0.23460775962740524</v>
      </c>
      <c r="R317" s="5">
        <f t="shared" si="511"/>
        <v>1.1765710807729393E-3</v>
      </c>
      <c r="S317" s="5">
        <f t="shared" si="512"/>
        <v>2.395632793863216E-3</v>
      </c>
      <c r="T317" s="5">
        <f t="shared" si="513"/>
        <v>3.3527124620467849E-2</v>
      </c>
      <c r="U317" s="5">
        <f t="shared" si="514"/>
        <v>2.3742924274026307E-3</v>
      </c>
      <c r="V317" s="5">
        <f t="shared" si="515"/>
        <v>7.6762253247914739E-5</v>
      </c>
      <c r="W317" s="5">
        <f t="shared" si="516"/>
        <v>0.15781095767635508</v>
      </c>
      <c r="X317" s="5">
        <f t="shared" si="517"/>
        <v>2.255231307307741E-2</v>
      </c>
      <c r="Y317" s="5">
        <f t="shared" si="518"/>
        <v>1.6114433130466424E-3</v>
      </c>
      <c r="Z317" s="5">
        <f t="shared" si="519"/>
        <v>5.6046803840533828E-5</v>
      </c>
      <c r="AA317" s="5">
        <f t="shared" si="520"/>
        <v>1.131011157024868E-4</v>
      </c>
      <c r="AB317" s="5">
        <f t="shared" si="521"/>
        <v>1.1411767930195567E-4</v>
      </c>
      <c r="AC317" s="5">
        <f t="shared" si="522"/>
        <v>1.3835590707266003E-6</v>
      </c>
      <c r="AD317" s="5">
        <f t="shared" si="523"/>
        <v>7.9614688796782629E-2</v>
      </c>
      <c r="AE317" s="5">
        <f t="shared" si="524"/>
        <v>1.1377507705408791E-2</v>
      </c>
      <c r="AF317" s="5">
        <f t="shared" si="525"/>
        <v>8.1296355950754911E-4</v>
      </c>
      <c r="AG317" s="5">
        <f t="shared" si="526"/>
        <v>3.8726099845398911E-5</v>
      </c>
      <c r="AH317" s="5">
        <f t="shared" si="527"/>
        <v>2.0023721507813579E-6</v>
      </c>
      <c r="AI317" s="5">
        <f t="shared" si="528"/>
        <v>4.040739324749382E-6</v>
      </c>
      <c r="AJ317" s="5">
        <f t="shared" si="529"/>
        <v>4.0770578746325496E-6</v>
      </c>
      <c r="AK317" s="5">
        <f t="shared" si="530"/>
        <v>2.7424685727339828E-6</v>
      </c>
      <c r="AL317" s="5">
        <f t="shared" si="531"/>
        <v>1.5959808337632243E-8</v>
      </c>
      <c r="AM317" s="5">
        <f t="shared" si="532"/>
        <v>3.2132109280815765E-2</v>
      </c>
      <c r="AN317" s="5">
        <f t="shared" si="533"/>
        <v>4.591907931294866E-3</v>
      </c>
      <c r="AO317" s="5">
        <f t="shared" si="534"/>
        <v>3.2810822136220149E-4</v>
      </c>
      <c r="AP317" s="5">
        <f t="shared" si="535"/>
        <v>1.5629669487603734E-5</v>
      </c>
      <c r="AQ317" s="5">
        <f t="shared" si="536"/>
        <v>5.5839785256872859E-7</v>
      </c>
      <c r="AR317" s="5">
        <f t="shared" si="537"/>
        <v>5.7230656600975277E-8</v>
      </c>
      <c r="AS317" s="5">
        <f t="shared" si="538"/>
        <v>1.1549010238608716E-7</v>
      </c>
      <c r="AT317" s="5">
        <f t="shared" si="539"/>
        <v>1.1652813842539077E-7</v>
      </c>
      <c r="AU317" s="5">
        <f t="shared" si="540"/>
        <v>7.8383669620984113E-8</v>
      </c>
      <c r="AV317" s="5">
        <f t="shared" si="541"/>
        <v>3.954409475432448E-8</v>
      </c>
      <c r="AW317" s="5">
        <f t="shared" si="542"/>
        <v>1.2784835519657029E-10</v>
      </c>
      <c r="AX317" s="5">
        <f t="shared" si="543"/>
        <v>1.0806971913077546E-2</v>
      </c>
      <c r="AY317" s="5">
        <f t="shared" si="544"/>
        <v>1.5443934790353041E-3</v>
      </c>
      <c r="AZ317" s="5">
        <f t="shared" si="545"/>
        <v>1.1035242976806906E-4</v>
      </c>
      <c r="BA317" s="5">
        <f t="shared" si="546"/>
        <v>5.2567168151660927E-6</v>
      </c>
      <c r="BB317" s="5">
        <f t="shared" si="547"/>
        <v>1.8780559521612148E-7</v>
      </c>
      <c r="BC317" s="5">
        <f t="shared" si="548"/>
        <v>5.3677522049842124E-9</v>
      </c>
      <c r="BD317" s="5">
        <f t="shared" si="549"/>
        <v>1.3631116031139423E-9</v>
      </c>
      <c r="BE317" s="5">
        <f t="shared" si="550"/>
        <v>2.7507267600457668E-9</v>
      </c>
      <c r="BF317" s="5">
        <f t="shared" si="551"/>
        <v>2.7754505541390374E-9</v>
      </c>
      <c r="BG317" s="5">
        <f t="shared" si="552"/>
        <v>1.8669310453655095E-9</v>
      </c>
      <c r="BH317" s="5">
        <f t="shared" si="553"/>
        <v>9.4185559970210635E-10</v>
      </c>
      <c r="BI317" s="5">
        <f t="shared" si="554"/>
        <v>3.8012843501310478E-10</v>
      </c>
      <c r="BJ317" s="8">
        <f t="shared" si="555"/>
        <v>0.82400683257994567</v>
      </c>
      <c r="BK317" s="8">
        <f t="shared" si="556"/>
        <v>0.15246994756030333</v>
      </c>
      <c r="BL317" s="8">
        <f t="shared" si="557"/>
        <v>2.0257594145607471E-2</v>
      </c>
      <c r="BM317" s="8">
        <f t="shared" si="558"/>
        <v>0.36202583867022275</v>
      </c>
      <c r="BN317" s="8">
        <f t="shared" si="559"/>
        <v>0.63322018906828703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1.30952380952381</v>
      </c>
      <c r="F318">
        <f>VLOOKUP(B318,home!$B$2:$E$405,3,FALSE)</f>
        <v>0.56999999999999995</v>
      </c>
      <c r="G318">
        <f>VLOOKUP(C318,away!$B$2:$E$405,4,FALSE)</f>
        <v>0.19</v>
      </c>
      <c r="H318">
        <f>VLOOKUP(A318,away!$A$2:$E$405,3,FALSE)</f>
        <v>0.92857142857142905</v>
      </c>
      <c r="I318">
        <f>VLOOKUP(C318,away!$B$2:$E$405,3,FALSE)</f>
        <v>0.38</v>
      </c>
      <c r="J318">
        <f>VLOOKUP(B318,home!$B$2:$E$405,4,FALSE)</f>
        <v>0.54</v>
      </c>
      <c r="K318" s="3">
        <f t="shared" si="504"/>
        <v>0.14182142857142863</v>
      </c>
      <c r="L318" s="3">
        <f t="shared" si="505"/>
        <v>0.19054285714285726</v>
      </c>
      <c r="M318" s="5">
        <f t="shared" si="506"/>
        <v>0.717226000073514</v>
      </c>
      <c r="N318" s="5">
        <f t="shared" si="507"/>
        <v>0.10171801593899732</v>
      </c>
      <c r="O318" s="5">
        <f t="shared" si="508"/>
        <v>0.13666229127115051</v>
      </c>
      <c r="P318" s="5">
        <f t="shared" si="509"/>
        <v>1.9381641379919243E-2</v>
      </c>
      <c r="Q318" s="5">
        <f t="shared" si="510"/>
        <v>7.2128971659599726E-3</v>
      </c>
      <c r="R318" s="5">
        <f t="shared" si="511"/>
        <v>1.302001172124719E-2</v>
      </c>
      <c r="S318" s="5">
        <f t="shared" si="512"/>
        <v>1.3093781546586952E-4</v>
      </c>
      <c r="T318" s="5">
        <f t="shared" si="513"/>
        <v>1.3743660342796311E-3</v>
      </c>
      <c r="U318" s="5">
        <f t="shared" si="514"/>
        <v>1.8465166623240217E-3</v>
      </c>
      <c r="V318" s="5">
        <f t="shared" si="515"/>
        <v>3.9314894114723647E-7</v>
      </c>
      <c r="W318" s="5">
        <f t="shared" si="516"/>
        <v>3.4098112673841731E-4</v>
      </c>
      <c r="X318" s="5">
        <f t="shared" si="517"/>
        <v>6.4971518120528752E-5</v>
      </c>
      <c r="Y318" s="5">
        <f t="shared" si="518"/>
        <v>6.1899293477972364E-6</v>
      </c>
      <c r="Z318" s="5">
        <f t="shared" si="519"/>
        <v>8.2695674446664415E-4</v>
      </c>
      <c r="AA318" s="5">
        <f t="shared" si="520"/>
        <v>1.1728018686703731E-4</v>
      </c>
      <c r="AB318" s="5">
        <f t="shared" si="521"/>
        <v>8.3164218223036675E-6</v>
      </c>
      <c r="AC318" s="5">
        <f t="shared" si="522"/>
        <v>6.6400546911204513E-10</v>
      </c>
      <c r="AD318" s="5">
        <f t="shared" si="523"/>
        <v>1.2089607627484426E-5</v>
      </c>
      <c r="AE318" s="5">
        <f t="shared" si="524"/>
        <v>2.3035883790769624E-6</v>
      </c>
      <c r="AF318" s="5">
        <f t="shared" si="525"/>
        <v>2.1946615571520391E-7</v>
      </c>
      <c r="AG318" s="5">
        <f t="shared" si="526"/>
        <v>1.3939236118711399E-8</v>
      </c>
      <c r="AH318" s="5">
        <f t="shared" si="527"/>
        <v>3.93926752060575E-5</v>
      </c>
      <c r="AI318" s="5">
        <f t="shared" si="528"/>
        <v>5.5867254729733708E-6</v>
      </c>
      <c r="AJ318" s="5">
        <f t="shared" si="529"/>
        <v>3.9615869380673683E-7</v>
      </c>
      <c r="AK318" s="5">
        <f t="shared" si="530"/>
        <v>1.8727930632220857E-8</v>
      </c>
      <c r="AL318" s="5">
        <f t="shared" si="531"/>
        <v>7.1773839070617155E-13</v>
      </c>
      <c r="AM318" s="5">
        <f t="shared" si="532"/>
        <v>3.429130849195764E-7</v>
      </c>
      <c r="AN318" s="5">
        <f t="shared" si="533"/>
        <v>6.5339638952247329E-8</v>
      </c>
      <c r="AO318" s="5">
        <f t="shared" si="534"/>
        <v>6.2250007453219675E-9</v>
      </c>
      <c r="AP318" s="5">
        <f t="shared" si="535"/>
        <v>3.9537647591002151E-10</v>
      </c>
      <c r="AQ318" s="5">
        <f t="shared" si="536"/>
        <v>1.8834040841742381E-11</v>
      </c>
      <c r="AR318" s="5">
        <f t="shared" si="537"/>
        <v>1.5011985768525578E-6</v>
      </c>
      <c r="AS318" s="5">
        <f t="shared" si="538"/>
        <v>2.1290212673862532E-7</v>
      </c>
      <c r="AT318" s="5">
        <f t="shared" si="539"/>
        <v>1.5097041879983597E-8</v>
      </c>
      <c r="AU318" s="5">
        <f t="shared" si="540"/>
        <v>7.1369468220731989E-10</v>
      </c>
      <c r="AV318" s="5">
        <f t="shared" si="541"/>
        <v>2.5304299848618468E-11</v>
      </c>
      <c r="AW318" s="5">
        <f t="shared" si="542"/>
        <v>5.3876354841204317E-16</v>
      </c>
      <c r="AX318" s="5">
        <f t="shared" si="543"/>
        <v>8.1054039298549817E-9</v>
      </c>
      <c r="AY318" s="5">
        <f t="shared" si="544"/>
        <v>1.5444268230915116E-9</v>
      </c>
      <c r="AZ318" s="5">
        <f t="shared" si="545"/>
        <v>1.4713974975996138E-10</v>
      </c>
      <c r="BA318" s="5">
        <f t="shared" si="546"/>
        <v>9.345476106182703E-12</v>
      </c>
      <c r="BB318" s="5">
        <f t="shared" si="547"/>
        <v>4.4517842965808897E-13</v>
      </c>
      <c r="BC318" s="5">
        <f t="shared" si="548"/>
        <v>1.6965113985084554E-14</v>
      </c>
      <c r="BD318" s="5">
        <f t="shared" si="549"/>
        <v>4.7673777662046311E-8</v>
      </c>
      <c r="BE318" s="5">
        <f t="shared" si="550"/>
        <v>6.7611632534280689E-9</v>
      </c>
      <c r="BF318" s="5">
        <f t="shared" si="551"/>
        <v>4.7943891570290838E-10</v>
      </c>
      <c r="BG318" s="5">
        <f t="shared" si="552"/>
        <v>2.2664903979241065E-11</v>
      </c>
      <c r="BH318" s="5">
        <f t="shared" si="553"/>
        <v>8.035922651925563E-13</v>
      </c>
      <c r="BI318" s="5">
        <f t="shared" si="554"/>
        <v>2.2793320607711742E-14</v>
      </c>
      <c r="BJ318" s="8">
        <f t="shared" si="555"/>
        <v>0.11073247301355532</v>
      </c>
      <c r="BK318" s="8">
        <f t="shared" si="556"/>
        <v>0.73673897462699045</v>
      </c>
      <c r="BL318" s="8">
        <f t="shared" si="557"/>
        <v>0.15170159542533004</v>
      </c>
      <c r="BM318" s="8">
        <f t="shared" si="558"/>
        <v>4.7791407151278392E-3</v>
      </c>
      <c r="BN318" s="8">
        <f t="shared" si="559"/>
        <v>0.99522085755078826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1.28181818181818</v>
      </c>
      <c r="F319">
        <f>VLOOKUP(B319,home!$B$2:$E$405,3,FALSE)</f>
        <v>0.78</v>
      </c>
      <c r="G319">
        <f>VLOOKUP(C319,away!$B$2:$E$405,4,FALSE)</f>
        <v>0.62</v>
      </c>
      <c r="H319">
        <f>VLOOKUP(A319,away!$A$2:$E$405,3,FALSE)</f>
        <v>0.99090909090909096</v>
      </c>
      <c r="I319">
        <f>VLOOKUP(C319,away!$B$2:$E$405,3,FALSE)</f>
        <v>0.78</v>
      </c>
      <c r="J319">
        <f>VLOOKUP(B319,home!$B$2:$E$405,4,FALSE)</f>
        <v>0.2</v>
      </c>
      <c r="K319" s="3">
        <f t="shared" si="504"/>
        <v>0.61988727272727184</v>
      </c>
      <c r="L319" s="3">
        <f t="shared" si="505"/>
        <v>0.15458181818181821</v>
      </c>
      <c r="M319" s="5">
        <f t="shared" si="506"/>
        <v>0.4609484377640185</v>
      </c>
      <c r="N319" s="5">
        <f t="shared" si="507"/>
        <v>0.28573606995343398</v>
      </c>
      <c r="O319" s="5">
        <f t="shared" si="508"/>
        <v>7.125424759763066E-2</v>
      </c>
      <c r="P319" s="5">
        <f t="shared" si="509"/>
        <v>4.4169601213529024E-2</v>
      </c>
      <c r="Q319" s="5">
        <f t="shared" si="510"/>
        <v>8.8562076561621572E-2</v>
      </c>
      <c r="R319" s="5">
        <f t="shared" si="511"/>
        <v>5.5073055734095981E-3</v>
      </c>
      <c r="S319" s="5">
        <f t="shared" si="512"/>
        <v>1.0581192556080267E-3</v>
      </c>
      <c r="T319" s="5">
        <f t="shared" si="513"/>
        <v>1.369008681685285E-2</v>
      </c>
      <c r="U319" s="5">
        <f t="shared" si="514"/>
        <v>3.4139086319765794E-3</v>
      </c>
      <c r="V319" s="5">
        <f t="shared" si="515"/>
        <v>1.1265831183315683E-5</v>
      </c>
      <c r="W319" s="5">
        <f t="shared" si="516"/>
        <v>1.8299501368949148E-2</v>
      </c>
      <c r="X319" s="5">
        <f t="shared" si="517"/>
        <v>2.8287701934328309E-3</v>
      </c>
      <c r="Y319" s="5">
        <f t="shared" si="518"/>
        <v>2.1863821985969024E-4</v>
      </c>
      <c r="Z319" s="5">
        <f t="shared" si="519"/>
        <v>2.8377643627350567E-4</v>
      </c>
      <c r="AA319" s="5">
        <f t="shared" si="520"/>
        <v>1.7590940114584788E-4</v>
      </c>
      <c r="AB319" s="5">
        <f t="shared" si="521"/>
        <v>5.4521999461693626E-5</v>
      </c>
      <c r="AC319" s="5">
        <f t="shared" si="522"/>
        <v>6.7470571263865283E-8</v>
      </c>
      <c r="AD319" s="5">
        <f t="shared" si="523"/>
        <v>2.8359069989667162E-3</v>
      </c>
      <c r="AE319" s="5">
        <f t="shared" si="524"/>
        <v>4.3837966009481867E-4</v>
      </c>
      <c r="AF319" s="5">
        <f t="shared" si="525"/>
        <v>3.3882762455692256E-5</v>
      </c>
      <c r="AG319" s="5">
        <f t="shared" si="526"/>
        <v>1.745886341807853E-6</v>
      </c>
      <c r="AH319" s="5">
        <f t="shared" si="527"/>
        <v>1.0966669369078838E-5</v>
      </c>
      <c r="AI319" s="5">
        <f t="shared" si="528"/>
        <v>6.7980987660999915E-6</v>
      </c>
      <c r="AJ319" s="5">
        <f t="shared" si="529"/>
        <v>2.1070274519241778E-6</v>
      </c>
      <c r="AK319" s="5">
        <f t="shared" si="530"/>
        <v>4.3537316691159047E-7</v>
      </c>
      <c r="AL319" s="5">
        <f t="shared" si="531"/>
        <v>2.5861011620563083E-10</v>
      </c>
      <c r="AM319" s="5">
        <f t="shared" si="532"/>
        <v>3.5158853105953208E-4</v>
      </c>
      <c r="AN319" s="5">
        <f t="shared" si="533"/>
        <v>5.4349194383057133E-5</v>
      </c>
      <c r="AO319" s="5">
        <f t="shared" si="534"/>
        <v>4.2006986422250154E-6</v>
      </c>
      <c r="AP319" s="5">
        <f t="shared" si="535"/>
        <v>2.1645054458301277E-7</v>
      </c>
      <c r="AQ319" s="5">
        <f t="shared" si="536"/>
        <v>8.3648296820217003E-9</v>
      </c>
      <c r="AR319" s="5">
        <f t="shared" si="537"/>
        <v>3.390495380942119E-7</v>
      </c>
      <c r="AS319" s="5">
        <f t="shared" si="538"/>
        <v>2.1017249348866223E-7</v>
      </c>
      <c r="AT319" s="5">
        <f t="shared" si="539"/>
        <v>6.5141626895488561E-8</v>
      </c>
      <c r="AU319" s="5">
        <f t="shared" si="540"/>
        <v>1.346015514575397E-8</v>
      </c>
      <c r="AV319" s="5">
        <f t="shared" si="541"/>
        <v>2.0859447159468455E-9</v>
      </c>
      <c r="AW319" s="5">
        <f t="shared" si="542"/>
        <v>6.8835764400585676E-13</v>
      </c>
      <c r="AX319" s="5">
        <f t="shared" si="543"/>
        <v>3.6324209273446825E-5</v>
      </c>
      <c r="AY319" s="5">
        <f t="shared" si="544"/>
        <v>5.6150623135062722E-6</v>
      </c>
      <c r="AZ319" s="5">
        <f t="shared" si="545"/>
        <v>4.3399327081300296E-7</v>
      </c>
      <c r="BA319" s="5">
        <f t="shared" si="546"/>
        <v>2.2362489626982747E-8</v>
      </c>
      <c r="BB319" s="5">
        <f t="shared" si="547"/>
        <v>8.642085764027603E-10</v>
      </c>
      <c r="BC319" s="5">
        <f t="shared" si="548"/>
        <v>2.671818660573188E-11</v>
      </c>
      <c r="BD319" s="5">
        <f t="shared" si="549"/>
        <v>8.7351490087181607E-9</v>
      </c>
      <c r="BE319" s="5">
        <f t="shared" si="550"/>
        <v>5.4148076958806322E-9</v>
      </c>
      <c r="BF319" s="5">
        <f t="shared" si="551"/>
        <v>1.6782851874710438E-9</v>
      </c>
      <c r="BG319" s="5">
        <f t="shared" si="552"/>
        <v>3.4678254257333454E-10</v>
      </c>
      <c r="BH319" s="5">
        <f t="shared" si="553"/>
        <v>5.3741521136303344E-11</v>
      </c>
      <c r="BI319" s="5">
        <f t="shared" si="554"/>
        <v>6.6627369938796246E-12</v>
      </c>
      <c r="BJ319" s="8">
        <f t="shared" si="555"/>
        <v>0.41309781817974239</v>
      </c>
      <c r="BK319" s="8">
        <f t="shared" si="556"/>
        <v>0.50619310685583374</v>
      </c>
      <c r="BL319" s="8">
        <f t="shared" si="557"/>
        <v>8.0426846517565459E-2</v>
      </c>
      <c r="BM319" s="8">
        <f t="shared" si="558"/>
        <v>4.381819426414655E-2</v>
      </c>
      <c r="BN319" s="8">
        <f t="shared" si="559"/>
        <v>0.9561777386636432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1.28181818181818</v>
      </c>
      <c r="F320">
        <f>VLOOKUP(B320,home!$B$2:$E$405,3,FALSE)</f>
        <v>1.76</v>
      </c>
      <c r="G320">
        <f>VLOOKUP(C320,away!$B$2:$E$405,4,FALSE)</f>
        <v>0.78</v>
      </c>
      <c r="H320">
        <f>VLOOKUP(A320,away!$A$2:$E$405,3,FALSE)</f>
        <v>0.99090909090909096</v>
      </c>
      <c r="I320">
        <f>VLOOKUP(C320,away!$B$2:$E$405,3,FALSE)</f>
        <v>1.3</v>
      </c>
      <c r="J320">
        <f>VLOOKUP(B320,home!$B$2:$E$405,4,FALSE)</f>
        <v>1.26</v>
      </c>
      <c r="K320" s="3">
        <f t="shared" si="504"/>
        <v>1.7596799999999975</v>
      </c>
      <c r="L320" s="3">
        <f t="shared" si="505"/>
        <v>1.6231090909090911</v>
      </c>
      <c r="M320" s="5">
        <f t="shared" si="506"/>
        <v>3.3952625593142848E-2</v>
      </c>
      <c r="N320" s="5">
        <f t="shared" si="507"/>
        <v>5.9745756203741521E-2</v>
      </c>
      <c r="O320" s="5">
        <f t="shared" si="508"/>
        <v>5.510881526046283E-2</v>
      </c>
      <c r="P320" s="5">
        <f t="shared" si="509"/>
        <v>9.6973880037531088E-2</v>
      </c>
      <c r="Q320" s="5">
        <f t="shared" si="510"/>
        <v>5.2566706138299869E-2</v>
      </c>
      <c r="R320" s="5">
        <f t="shared" si="511"/>
        <v>4.4723809519243443E-2</v>
      </c>
      <c r="S320" s="5">
        <f t="shared" si="512"/>
        <v>6.924305002374187E-2</v>
      </c>
      <c r="T320" s="5">
        <f t="shared" si="513"/>
        <v>8.5321498612221242E-2</v>
      </c>
      <c r="U320" s="5">
        <f t="shared" si="514"/>
        <v>7.8699593134822193E-2</v>
      </c>
      <c r="V320" s="5">
        <f t="shared" si="515"/>
        <v>2.1974301967750028E-2</v>
      </c>
      <c r="W320" s="5">
        <f t="shared" si="516"/>
        <v>3.0833527152481142E-2</v>
      </c>
      <c r="X320" s="5">
        <f t="shared" si="517"/>
        <v>5.0046178225984443E-2</v>
      </c>
      <c r="Y320" s="5">
        <f t="shared" si="518"/>
        <v>4.0615203421925983E-2</v>
      </c>
      <c r="Z320" s="5">
        <f t="shared" si="519"/>
        <v>2.4197207270256853E-2</v>
      </c>
      <c r="AA320" s="5">
        <f t="shared" si="520"/>
        <v>4.257934168932552E-2</v>
      </c>
      <c r="AB320" s="5">
        <f t="shared" si="521"/>
        <v>3.7463007991936116E-2</v>
      </c>
      <c r="AC320" s="5">
        <f t="shared" si="522"/>
        <v>3.9226224881402112E-3</v>
      </c>
      <c r="AD320" s="5">
        <f t="shared" si="523"/>
        <v>1.3564285264919469E-2</v>
      </c>
      <c r="AE320" s="5">
        <f t="shared" si="524"/>
        <v>2.2016314725175019E-2</v>
      </c>
      <c r="AF320" s="5">
        <f t="shared" si="525"/>
        <v>1.7867440289373634E-2</v>
      </c>
      <c r="AG320" s="5">
        <f t="shared" si="526"/>
        <v>9.6669349216525671E-3</v>
      </c>
      <c r="AH320" s="5">
        <f t="shared" si="527"/>
        <v>9.8186767737413628E-3</v>
      </c>
      <c r="AI320" s="5">
        <f t="shared" si="528"/>
        <v>1.7277729145217177E-2</v>
      </c>
      <c r="AJ320" s="5">
        <f t="shared" si="529"/>
        <v>1.520163721112786E-2</v>
      </c>
      <c r="AK320" s="5">
        <f t="shared" si="530"/>
        <v>8.9166723225591483E-3</v>
      </c>
      <c r="AL320" s="5">
        <f t="shared" si="531"/>
        <v>4.4814433753159337E-4</v>
      </c>
      <c r="AM320" s="5">
        <f t="shared" si="532"/>
        <v>4.7737602989946937E-3</v>
      </c>
      <c r="AN320" s="5">
        <f t="shared" si="533"/>
        <v>7.7483337391191891E-3</v>
      </c>
      <c r="AO320" s="5">
        <f t="shared" si="534"/>
        <v>6.2881954656809937E-3</v>
      </c>
      <c r="AP320" s="5">
        <f t="shared" si="535"/>
        <v>3.4021424085867147E-3</v>
      </c>
      <c r="AQ320" s="5">
        <f t="shared" si="536"/>
        <v>1.3805120679861119E-3</v>
      </c>
      <c r="AR320" s="5">
        <f t="shared" si="537"/>
        <v>3.1873567064315089E-3</v>
      </c>
      <c r="AS320" s="5">
        <f t="shared" si="538"/>
        <v>5.6087278491733896E-3</v>
      </c>
      <c r="AT320" s="5">
        <f t="shared" si="539"/>
        <v>4.934783110816709E-3</v>
      </c>
      <c r="AU320" s="5">
        <f t="shared" si="540"/>
        <v>2.8945463814806457E-3</v>
      </c>
      <c r="AV320" s="5">
        <f t="shared" si="541"/>
        <v>1.2733688441409624E-3</v>
      </c>
      <c r="AW320" s="5">
        <f t="shared" si="542"/>
        <v>3.5554683808266621E-5</v>
      </c>
      <c r="AX320" s="5">
        <f t="shared" si="543"/>
        <v>1.4000484204891614E-3</v>
      </c>
      <c r="AY320" s="5">
        <f t="shared" si="544"/>
        <v>2.2724313190088719E-3</v>
      </c>
      <c r="AZ320" s="5">
        <f t="shared" si="545"/>
        <v>1.8442019661749187E-3</v>
      </c>
      <c r="BA320" s="5">
        <f t="shared" si="546"/>
        <v>9.9778032559031012E-4</v>
      </c>
      <c r="BB320" s="5">
        <f t="shared" si="547"/>
        <v>4.0487657929896625E-4</v>
      </c>
      <c r="BC320" s="5">
        <f t="shared" si="548"/>
        <v>1.3143177131126548E-4</v>
      </c>
      <c r="BD320" s="5">
        <f t="shared" si="549"/>
        <v>8.622379410298405E-4</v>
      </c>
      <c r="BE320" s="5">
        <f t="shared" si="550"/>
        <v>1.5172628600713875E-3</v>
      </c>
      <c r="BF320" s="5">
        <f t="shared" si="551"/>
        <v>1.3349485548052079E-3</v>
      </c>
      <c r="BG320" s="5">
        <f t="shared" si="552"/>
        <v>7.8302742430654188E-4</v>
      </c>
      <c r="BH320" s="5">
        <f t="shared" si="553"/>
        <v>3.4446942450093307E-4</v>
      </c>
      <c r="BI320" s="5">
        <f t="shared" si="554"/>
        <v>1.2123119138116027E-4</v>
      </c>
      <c r="BJ320" s="8">
        <f t="shared" si="555"/>
        <v>0.41288755931801613</v>
      </c>
      <c r="BK320" s="8">
        <f t="shared" si="556"/>
        <v>0.22878705576684649</v>
      </c>
      <c r="BL320" s="8">
        <f t="shared" si="557"/>
        <v>0.33265124333657392</v>
      </c>
      <c r="BM320" s="8">
        <f t="shared" si="558"/>
        <v>0.65321459630407153</v>
      </c>
      <c r="BN320" s="8">
        <f t="shared" si="559"/>
        <v>0.34307159275242161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1.5681818181818199</v>
      </c>
      <c r="F321">
        <f>VLOOKUP(B321,home!$B$2:$E$405,3,FALSE)</f>
        <v>1.1499999999999999</v>
      </c>
      <c r="G321">
        <f>VLOOKUP(C321,away!$B$2:$E$405,4,FALSE)</f>
        <v>0.51</v>
      </c>
      <c r="H321">
        <f>VLOOKUP(A321,away!$A$2:$E$405,3,FALSE)</f>
        <v>1.11363636363636</v>
      </c>
      <c r="I321">
        <f>VLOOKUP(C321,away!$B$2:$E$405,3,FALSE)</f>
        <v>0.51</v>
      </c>
      <c r="J321">
        <f>VLOOKUP(B321,home!$B$2:$E$405,4,FALSE)</f>
        <v>1.08</v>
      </c>
      <c r="K321" s="3">
        <f t="shared" si="504"/>
        <v>0.91973863636363729</v>
      </c>
      <c r="L321" s="3">
        <f t="shared" si="505"/>
        <v>0.6133909090909071</v>
      </c>
      <c r="M321" s="5">
        <f t="shared" si="506"/>
        <v>0.21585906837839688</v>
      </c>
      <c r="N321" s="5">
        <f t="shared" si="507"/>
        <v>0.19853392519707186</v>
      </c>
      <c r="O321" s="5">
        <f t="shared" si="508"/>
        <v>0.13240599018814114</v>
      </c>
      <c r="P321" s="5">
        <f t="shared" si="509"/>
        <v>0.12177890486201806</v>
      </c>
      <c r="Q321" s="5">
        <f t="shared" si="510"/>
        <v>9.1299660816337613E-2</v>
      </c>
      <c r="R321" s="5">
        <f t="shared" si="511"/>
        <v>4.0608315345292814E-2</v>
      </c>
      <c r="S321" s="5">
        <f t="shared" si="512"/>
        <v>1.717567598711623E-2</v>
      </c>
      <c r="T321" s="5">
        <f t="shared" si="513"/>
        <v>5.6002381947824802E-2</v>
      </c>
      <c r="U321" s="5">
        <f t="shared" si="514"/>
        <v>3.7349036580704174E-2</v>
      </c>
      <c r="V321" s="5">
        <f t="shared" si="515"/>
        <v>1.0766464062197385E-3</v>
      </c>
      <c r="W321" s="5">
        <f t="shared" si="516"/>
        <v>2.7990608513226996E-2</v>
      </c>
      <c r="X321" s="5">
        <f t="shared" si="517"/>
        <v>1.716918480193599E-2</v>
      </c>
      <c r="Y321" s="5">
        <f t="shared" si="518"/>
        <v>5.2657109370046517E-3</v>
      </c>
      <c r="Z321" s="5">
        <f t="shared" si="519"/>
        <v>8.3029238220997982E-3</v>
      </c>
      <c r="AA321" s="5">
        <f t="shared" si="520"/>
        <v>7.6365198339692257E-3</v>
      </c>
      <c r="AB321" s="5">
        <f t="shared" si="521"/>
        <v>3.5118011693293628E-3</v>
      </c>
      <c r="AC321" s="5">
        <f t="shared" si="522"/>
        <v>3.7962506410440918E-5</v>
      </c>
      <c r="AD321" s="5">
        <f t="shared" si="523"/>
        <v>6.4360110262359519E-3</v>
      </c>
      <c r="AE321" s="5">
        <f t="shared" si="524"/>
        <v>3.9477906543019725E-3</v>
      </c>
      <c r="AF321" s="5">
        <f t="shared" si="525"/>
        <v>1.210769449171437E-3</v>
      </c>
      <c r="AG321" s="5">
        <f t="shared" si="526"/>
        <v>2.4755832437558817E-4</v>
      </c>
      <c r="AH321" s="5">
        <f t="shared" si="527"/>
        <v>1.2732344978375856E-3</v>
      </c>
      <c r="AI321" s="5">
        <f t="shared" si="528"/>
        <v>1.1710429608122815E-3</v>
      </c>
      <c r="AJ321" s="5">
        <f t="shared" si="529"/>
        <v>5.3852672795036199E-4</v>
      </c>
      <c r="AK321" s="5">
        <f t="shared" si="530"/>
        <v>1.6510127947014585E-4</v>
      </c>
      <c r="AL321" s="5">
        <f t="shared" si="531"/>
        <v>8.5667606947635852E-7</v>
      </c>
      <c r="AM321" s="5">
        <f t="shared" si="532"/>
        <v>1.1838896009783179E-3</v>
      </c>
      <c r="AN321" s="5">
        <f t="shared" si="533"/>
        <v>7.2618711860736177E-4</v>
      </c>
      <c r="AO321" s="5">
        <f t="shared" si="534"/>
        <v>2.2271828842633799E-4</v>
      </c>
      <c r="AP321" s="5">
        <f t="shared" si="535"/>
        <v>4.5537791136334112E-5</v>
      </c>
      <c r="AQ321" s="5">
        <f t="shared" si="536"/>
        <v>6.9831167757769567E-6</v>
      </c>
      <c r="AR321" s="5">
        <f t="shared" si="537"/>
        <v>1.5619809322290029E-4</v>
      </c>
      <c r="AS321" s="5">
        <f t="shared" si="538"/>
        <v>1.4366142126343058E-4</v>
      </c>
      <c r="AT321" s="5">
        <f t="shared" si="539"/>
        <v>6.6065479845444844E-5</v>
      </c>
      <c r="AU321" s="5">
        <f t="shared" si="540"/>
        <v>2.025432478125294E-5</v>
      </c>
      <c r="AV321" s="5">
        <f t="shared" si="541"/>
        <v>4.6571712636939501E-6</v>
      </c>
      <c r="AW321" s="5">
        <f t="shared" si="542"/>
        <v>1.3425049648526682E-8</v>
      </c>
      <c r="AX321" s="5">
        <f t="shared" si="543"/>
        <v>1.8147816786814809E-4</v>
      </c>
      <c r="AY321" s="5">
        <f t="shared" si="544"/>
        <v>1.113170583687956E-4</v>
      </c>
      <c r="AZ321" s="5">
        <f t="shared" si="545"/>
        <v>3.4140435815080552E-5</v>
      </c>
      <c r="BA321" s="5">
        <f t="shared" si="546"/>
        <v>6.9804776537906744E-6</v>
      </c>
      <c r="BB321" s="5">
        <f t="shared" si="547"/>
        <v>1.0704403834868559E-6</v>
      </c>
      <c r="BC321" s="5">
        <f t="shared" si="548"/>
        <v>1.3131967999092438E-7</v>
      </c>
      <c r="BD321" s="5">
        <f t="shared" si="549"/>
        <v>1.5968415066710176E-5</v>
      </c>
      <c r="BE321" s="5">
        <f t="shared" si="550"/>
        <v>1.4686768298344574E-5</v>
      </c>
      <c r="BF321" s="5">
        <f t="shared" si="551"/>
        <v>6.7539941236540678E-6</v>
      </c>
      <c r="BG321" s="5">
        <f t="shared" si="552"/>
        <v>2.0706364484325376E-6</v>
      </c>
      <c r="BH321" s="5">
        <f t="shared" si="553"/>
        <v>4.7611108587154673E-7</v>
      </c>
      <c r="BI321" s="5">
        <f t="shared" si="554"/>
        <v>8.757955217542142E-8</v>
      </c>
      <c r="BJ321" s="8">
        <f t="shared" si="555"/>
        <v>0.41062403548318016</v>
      </c>
      <c r="BK321" s="8">
        <f t="shared" si="556"/>
        <v>0.35604043187459961</v>
      </c>
      <c r="BL321" s="8">
        <f t="shared" si="557"/>
        <v>0.22509044857845897</v>
      </c>
      <c r="BM321" s="8">
        <f t="shared" si="558"/>
        <v>0.19946067133776124</v>
      </c>
      <c r="BN321" s="8">
        <f t="shared" si="559"/>
        <v>0.80048586478725847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1.5681818181818199</v>
      </c>
      <c r="F322">
        <f>VLOOKUP(B322,home!$B$2:$E$405,3,FALSE)</f>
        <v>0.77</v>
      </c>
      <c r="G322">
        <f>VLOOKUP(C322,away!$B$2:$E$405,4,FALSE)</f>
        <v>0.51</v>
      </c>
      <c r="H322">
        <f>VLOOKUP(A322,away!$A$2:$E$405,3,FALSE)</f>
        <v>1.11363636363636</v>
      </c>
      <c r="I322">
        <f>VLOOKUP(C322,away!$B$2:$E$405,3,FALSE)</f>
        <v>1.4</v>
      </c>
      <c r="J322">
        <f>VLOOKUP(B322,home!$B$2:$E$405,4,FALSE)</f>
        <v>2.16</v>
      </c>
      <c r="K322" s="3">
        <f t="shared" si="504"/>
        <v>0.61582500000000073</v>
      </c>
      <c r="L322" s="3">
        <f t="shared" si="505"/>
        <v>3.3676363636363527</v>
      </c>
      <c r="M322" s="5">
        <f t="shared" si="506"/>
        <v>1.8621073352847187E-2</v>
      </c>
      <c r="N322" s="5">
        <f t="shared" si="507"/>
        <v>1.1467322497517134E-2</v>
      </c>
      <c r="O322" s="5">
        <f t="shared" si="508"/>
        <v>6.2709003752988102E-2</v>
      </c>
      <c r="P322" s="5">
        <f t="shared" si="509"/>
        <v>3.8617772236183942E-2</v>
      </c>
      <c r="Q322" s="5">
        <f t="shared" si="510"/>
        <v>3.5309319385167484E-3</v>
      </c>
      <c r="R322" s="5">
        <f t="shared" si="511"/>
        <v>0.10559056068298561</v>
      </c>
      <c r="S322" s="5">
        <f t="shared" si="512"/>
        <v>2.0022104851675375E-2</v>
      </c>
      <c r="T322" s="5">
        <f t="shared" si="513"/>
        <v>1.1890894793674001E-2</v>
      </c>
      <c r="U322" s="5">
        <f t="shared" si="514"/>
        <v>6.5025307032599691E-2</v>
      </c>
      <c r="V322" s="5">
        <f t="shared" si="515"/>
        <v>4.6137039960622442E-3</v>
      </c>
      <c r="W322" s="5">
        <f t="shared" si="516"/>
        <v>7.2481205367902653E-4</v>
      </c>
      <c r="X322" s="5">
        <f t="shared" si="517"/>
        <v>2.4409034287714341E-3</v>
      </c>
      <c r="Y322" s="5">
        <f t="shared" si="518"/>
        <v>4.1100375734276686E-3</v>
      </c>
      <c r="Z322" s="5">
        <f t="shared" si="519"/>
        <v>0.11853020393759112</v>
      </c>
      <c r="AA322" s="5">
        <f t="shared" si="520"/>
        <v>7.2993862839867127E-2</v>
      </c>
      <c r="AB322" s="5">
        <f t="shared" si="521"/>
        <v>2.2475722791680613E-2</v>
      </c>
      <c r="AC322" s="5">
        <f t="shared" si="522"/>
        <v>5.9801523893445699E-4</v>
      </c>
      <c r="AD322" s="5">
        <f t="shared" si="523"/>
        <v>1.1158934573922174E-4</v>
      </c>
      <c r="AE322" s="5">
        <f t="shared" si="524"/>
        <v>3.7579233850579242E-4</v>
      </c>
      <c r="AF322" s="5">
        <f t="shared" si="525"/>
        <v>6.3276597216402406E-4</v>
      </c>
      <c r="AG322" s="5">
        <f t="shared" si="526"/>
        <v>7.1030856584375856E-4</v>
      </c>
      <c r="AH322" s="5">
        <f t="shared" si="527"/>
        <v>9.9791656242366161E-2</v>
      </c>
      <c r="AI322" s="5">
        <f t="shared" si="528"/>
        <v>6.1454196705455211E-2</v>
      </c>
      <c r="AJ322" s="5">
        <f t="shared" si="529"/>
        <v>1.8922515343068502E-2</v>
      </c>
      <c r="AK322" s="5">
        <f t="shared" si="530"/>
        <v>3.884319337048392E-3</v>
      </c>
      <c r="AL322" s="5">
        <f t="shared" si="531"/>
        <v>4.9608346099784584E-5</v>
      </c>
      <c r="AM322" s="5">
        <f t="shared" si="532"/>
        <v>1.3743901767971268E-5</v>
      </c>
      <c r="AN322" s="5">
        <f t="shared" si="533"/>
        <v>4.6284463372066011E-5</v>
      </c>
      <c r="AO322" s="5">
        <f t="shared" si="534"/>
        <v>7.7934620961582165E-5</v>
      </c>
      <c r="AP322" s="5">
        <f t="shared" si="535"/>
        <v>8.7485154512146682E-5</v>
      </c>
      <c r="AQ322" s="5">
        <f t="shared" si="536"/>
        <v>7.3654546903362532E-5</v>
      </c>
      <c r="AR322" s="5">
        <f t="shared" si="537"/>
        <v>6.7212402069858165E-2</v>
      </c>
      <c r="AS322" s="5">
        <f t="shared" si="538"/>
        <v>4.1391077504670457E-2</v>
      </c>
      <c r="AT322" s="5">
        <f t="shared" si="539"/>
        <v>1.2744830152156855E-2</v>
      </c>
      <c r="AU322" s="5">
        <f t="shared" si="540"/>
        <v>2.6161950094840021E-3</v>
      </c>
      <c r="AV322" s="5">
        <f t="shared" si="541"/>
        <v>4.027795729288718E-4</v>
      </c>
      <c r="AW322" s="5">
        <f t="shared" si="542"/>
        <v>2.8578192244790774E-6</v>
      </c>
      <c r="AX322" s="5">
        <f t="shared" si="543"/>
        <v>1.4106397177101521E-6</v>
      </c>
      <c r="AY322" s="5">
        <f t="shared" si="544"/>
        <v>4.7505216093504281E-6</v>
      </c>
      <c r="AZ322" s="5">
        <f t="shared" si="545"/>
        <v>7.9990146589443947E-6</v>
      </c>
      <c r="BA322" s="5">
        <f t="shared" si="546"/>
        <v>8.9792575462404613E-6</v>
      </c>
      <c r="BB322" s="5">
        <f t="shared" si="547"/>
        <v>7.5597185577938775E-6</v>
      </c>
      <c r="BC322" s="5">
        <f t="shared" si="548"/>
        <v>5.0916766228166439E-6</v>
      </c>
      <c r="BD322" s="5">
        <f t="shared" si="549"/>
        <v>3.7724488216300263E-2</v>
      </c>
      <c r="BE322" s="5">
        <f t="shared" si="550"/>
        <v>2.3231682955803138E-2</v>
      </c>
      <c r="BF322" s="5">
        <f t="shared" si="551"/>
        <v>7.1533255781287414E-3</v>
      </c>
      <c r="BG322" s="5">
        <f t="shared" si="552"/>
        <v>1.4683989080503796E-3</v>
      </c>
      <c r="BH322" s="5">
        <f t="shared" si="553"/>
        <v>2.2606918938753145E-4</v>
      </c>
      <c r="BI322" s="5">
        <f t="shared" si="554"/>
        <v>2.7843811710915358E-5</v>
      </c>
      <c r="BJ322" s="8">
        <f t="shared" si="555"/>
        <v>3.6330252024068789E-2</v>
      </c>
      <c r="BK322" s="8">
        <f t="shared" si="556"/>
        <v>8.2527028543412331E-2</v>
      </c>
      <c r="BL322" s="8">
        <f t="shared" si="557"/>
        <v>0.70704623769653863</v>
      </c>
      <c r="BM322" s="8">
        <f t="shared" si="558"/>
        <v>0.70389516503818728</v>
      </c>
      <c r="BN322" s="8">
        <f t="shared" si="559"/>
        <v>0.24053666446103875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1.5681818181818199</v>
      </c>
      <c r="F323" s="15">
        <f>VLOOKUP(B323,home!$B$2:$E$405,3,FALSE)</f>
        <v>0.38</v>
      </c>
      <c r="G323" s="15">
        <f>VLOOKUP(C323,away!$B$2:$E$405,4,FALSE)</f>
        <v>1.1499999999999999</v>
      </c>
      <c r="H323" s="15">
        <f>VLOOKUP(A323,away!$A$2:$E$405,3,FALSE)</f>
        <v>1.11363636363636</v>
      </c>
      <c r="I323" s="15">
        <f>VLOOKUP(C323,away!$B$2:$E$405,3,FALSE)</f>
        <v>1.1499999999999999</v>
      </c>
      <c r="J323" s="15">
        <f>VLOOKUP(B323,home!$B$2:$E$405,4,FALSE)</f>
        <v>0.72</v>
      </c>
      <c r="K323" s="20">
        <f t="shared" si="504"/>
        <v>0.68529545454545526</v>
      </c>
      <c r="L323" s="20">
        <f t="shared" si="505"/>
        <v>0.92209090909090596</v>
      </c>
      <c r="M323" s="21">
        <f t="shared" si="506"/>
        <v>0.20041073093276465</v>
      </c>
      <c r="N323" s="21">
        <f t="shared" si="507"/>
        <v>0.1373405629503559</v>
      </c>
      <c r="O323" s="21">
        <f t="shared" si="508"/>
        <v>0.1847969130773659</v>
      </c>
      <c r="P323" s="21">
        <f t="shared" si="509"/>
        <v>0.12664048454595045</v>
      </c>
      <c r="Q323" s="21">
        <f t="shared" si="510"/>
        <v>4.7059431757296419E-2</v>
      </c>
      <c r="R323" s="21">
        <f t="shared" si="511"/>
        <v>8.5199776788350709E-2</v>
      </c>
      <c r="S323" s="21">
        <f t="shared" si="512"/>
        <v>2.00061796234524E-2</v>
      </c>
      <c r="T323" s="21">
        <f t="shared" si="513"/>
        <v>4.3393074210386899E-2</v>
      </c>
      <c r="U323" s="21">
        <f t="shared" si="514"/>
        <v>5.8387019761344139E-2</v>
      </c>
      <c r="V323" s="21">
        <f t="shared" si="515"/>
        <v>1.4046665674123469E-3</v>
      </c>
      <c r="W323" s="21">
        <f t="shared" si="516"/>
        <v>1.074987155892243E-2</v>
      </c>
      <c r="X323" s="21">
        <f t="shared" si="517"/>
        <v>9.9123588383772578E-3</v>
      </c>
      <c r="Y323" s="21">
        <f t="shared" si="518"/>
        <v>4.5700479862572805E-3</v>
      </c>
      <c r="Z323" s="21">
        <f t="shared" si="519"/>
        <v>2.6187313211037531E-2</v>
      </c>
      <c r="AA323" s="21">
        <f t="shared" si="520"/>
        <v>1.7946046710282174E-2</v>
      </c>
      <c r="AB323" s="21">
        <f t="shared" si="521"/>
        <v>6.149172118808395E-3</v>
      </c>
      <c r="AC323" s="21">
        <f t="shared" si="522"/>
        <v>5.5475963629373853E-5</v>
      </c>
      <c r="AD323" s="21">
        <f t="shared" si="523"/>
        <v>1.8417095290692517E-3</v>
      </c>
      <c r="AE323" s="21">
        <f t="shared" si="524"/>
        <v>1.6982236139408506E-3</v>
      </c>
      <c r="AF323" s="21">
        <f t="shared" si="525"/>
        <v>7.8295827800918126E-4</v>
      </c>
      <c r="AG323" s="21">
        <f t="shared" si="526"/>
        <v>2.406529034499121E-4</v>
      </c>
      <c r="AH323" s="21">
        <f t="shared" si="527"/>
        <v>6.0367708613534707E-3</v>
      </c>
      <c r="AI323" s="21">
        <f t="shared" si="528"/>
        <v>4.1369716314179862E-3</v>
      </c>
      <c r="AJ323" s="21">
        <f t="shared" si="529"/>
        <v>1.417523927297121E-3</v>
      </c>
      <c r="AK323" s="21">
        <f t="shared" si="530"/>
        <v>3.2380756802871322E-4</v>
      </c>
      <c r="AL323" s="21">
        <f t="shared" si="531"/>
        <v>1.4022209054333332E-6</v>
      </c>
      <c r="AM323" s="21">
        <f t="shared" si="532"/>
        <v>2.5242303377284194E-4</v>
      </c>
      <c r="AN323" s="21">
        <f t="shared" si="533"/>
        <v>2.3275698468708426E-4</v>
      </c>
      <c r="AO323" s="21">
        <f t="shared" si="534"/>
        <v>1.0731154980368579E-4</v>
      </c>
      <c r="AP323" s="21">
        <f t="shared" si="535"/>
        <v>3.2983668171478229E-5</v>
      </c>
      <c r="AQ323" s="21">
        <f t="shared" si="536"/>
        <v>7.6034851423477831E-6</v>
      </c>
      <c r="AR323" s="21">
        <f t="shared" si="537"/>
        <v>1.113290306303783E-3</v>
      </c>
      <c r="AS323" s="21">
        <f t="shared" si="538"/>
        <v>7.629327864995001E-4</v>
      </c>
      <c r="AT323" s="21">
        <f t="shared" si="539"/>
        <v>2.6141718535590278E-4</v>
      </c>
      <c r="AU323" s="21">
        <f t="shared" si="540"/>
        <v>5.9716002954822329E-5</v>
      </c>
      <c r="AV323" s="21">
        <f t="shared" si="541"/>
        <v>1.0230776347140678E-5</v>
      </c>
      <c r="AW323" s="21">
        <f t="shared" si="542"/>
        <v>2.4613055354155802E-8</v>
      </c>
      <c r="AX323" s="21">
        <f t="shared" si="543"/>
        <v>2.8830726277850408E-5</v>
      </c>
      <c r="AY323" s="21">
        <f t="shared" si="544"/>
        <v>2.6584550603294154E-5</v>
      </c>
      <c r="AZ323" s="21">
        <f t="shared" si="545"/>
        <v>1.2256686216782347E-5</v>
      </c>
      <c r="BA323" s="21">
        <f t="shared" si="546"/>
        <v>3.7672596453582712E-6</v>
      </c>
      <c r="BB323" s="21">
        <f t="shared" si="547"/>
        <v>8.6843896779247283E-7</v>
      </c>
      <c r="BC323" s="21">
        <f t="shared" si="548"/>
        <v>1.6015593546034591E-7</v>
      </c>
      <c r="BD323" s="21">
        <f t="shared" si="549"/>
        <v>1.7109247843695804E-4</v>
      </c>
      <c r="BE323" s="21">
        <f t="shared" si="550"/>
        <v>1.1724889777976367E-4</v>
      </c>
      <c r="BF323" s="21">
        <f t="shared" si="551"/>
        <v>4.0175068349468372E-5</v>
      </c>
      <c r="BG323" s="21">
        <f t="shared" si="552"/>
        <v>9.1772639086478906E-6</v>
      </c>
      <c r="BH323" s="21">
        <f t="shared" si="553"/>
        <v>1.5722843104401141E-6</v>
      </c>
      <c r="BI323" s="21">
        <f t="shared" si="554"/>
        <v>2.154958582395492E-7</v>
      </c>
      <c r="BJ323" s="22">
        <f t="shared" si="555"/>
        <v>0.25829443816528941</v>
      </c>
      <c r="BK323" s="22">
        <f t="shared" si="556"/>
        <v>0.34854552440471792</v>
      </c>
      <c r="BL323" s="22">
        <f t="shared" si="557"/>
        <v>0.36694107099035317</v>
      </c>
      <c r="BM323" s="22">
        <f t="shared" si="558"/>
        <v>0.21849388678176612</v>
      </c>
      <c r="BN323" s="22">
        <f t="shared" si="559"/>
        <v>0.78144790005208398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1.4097222222222201</v>
      </c>
      <c r="F324">
        <f>VLOOKUP(B324,home!$B$2:$E$405,3,FALSE)</f>
        <v>0.35</v>
      </c>
      <c r="G324">
        <f>VLOOKUP(C324,away!$B$2:$E$405,4,FALSE)</f>
        <v>0.95</v>
      </c>
      <c r="H324">
        <f>VLOOKUP(A324,away!$A$2:$E$405,3,FALSE)</f>
        <v>1.11805555555556</v>
      </c>
      <c r="I324">
        <f>VLOOKUP(C324,away!$B$2:$E$405,3,FALSE)</f>
        <v>1.06</v>
      </c>
      <c r="J324">
        <f>VLOOKUP(B324,home!$B$2:$E$405,4,FALSE)</f>
        <v>0.89</v>
      </c>
      <c r="K324" s="3">
        <f t="shared" ref="K324:K357" si="560">E324*F324*G324</f>
        <v>0.46873263888888816</v>
      </c>
      <c r="L324" s="3">
        <f t="shared" ref="L324:L357" si="561">H324*I324*J324</f>
        <v>1.0547736111111155</v>
      </c>
      <c r="M324" s="5">
        <f t="shared" ref="M324:M357" si="562">_xlfn.POISSON.DIST(0,K324,FALSE) * _xlfn.POISSON.DIST(0,L324,FALSE)</f>
        <v>0.21794637122759972</v>
      </c>
      <c r="N324" s="5">
        <f t="shared" ref="N324:N357" si="563">_xlfn.POISSON.DIST(1,K324,FALSE) * _xlfn.POISSON.DIST(0,L324,FALSE)</f>
        <v>0.10215857772177006</v>
      </c>
      <c r="O324" s="5">
        <f t="shared" ref="O324:O357" si="564">_xlfn.POISSON.DIST(0,K324,FALSE) * _xlfn.POISSON.DIST(1,L324,FALSE)</f>
        <v>0.22988408100829907</v>
      </c>
      <c r="P324" s="5">
        <f t="shared" ref="P324:P357" si="565">_xlfn.POISSON.DIST(1,K324,FALSE) * _xlfn.POISSON.DIST(1,L324,FALSE)</f>
        <v>0.10775417192956695</v>
      </c>
      <c r="Q324" s="5">
        <f t="shared" ref="Q324:Q357" si="566">_xlfn.POISSON.DIST(2,K324,FALSE) * _xlfn.POISSON.DIST(0,L324,FALSE)</f>
        <v>2.3942529860330426E-2</v>
      </c>
      <c r="R324" s="5">
        <f t="shared" ref="R324:R357" si="567">_xlfn.POISSON.DIST(0,K324,FALSE) * _xlfn.POISSON.DIST(2,L324,FALSE)</f>
        <v>0.12123783113104189</v>
      </c>
      <c r="S324" s="5">
        <f t="shared" ref="S324:S357" si="568">_xlfn.POISSON.DIST(2,K324,FALSE) * _xlfn.POISSON.DIST(2,L324,FALSE)</f>
        <v>1.331859932196512E-2</v>
      </c>
      <c r="T324" s="5">
        <f t="shared" ref="T324:T357" si="569">_xlfn.POISSON.DIST(2,K324,FALSE) * _xlfn.POISSON.DIST(1,L324,FALSE)</f>
        <v>2.5253948679916434E-2</v>
      </c>
      <c r="U324" s="5">
        <f t="shared" ref="U324:U357" si="570">_xlfn.POISSON.DIST(1,K324,FALSE) * _xlfn.POISSON.DIST(2,L324,FALSE)</f>
        <v>5.6828128519218653E-2</v>
      </c>
      <c r="V324" s="5">
        <f t="shared" ref="V324:V357" si="571">_xlfn.POISSON.DIST(3,K324,FALSE) * _xlfn.POISSON.DIST(3,L324,FALSE)</f>
        <v>7.3164514591188322E-4</v>
      </c>
      <c r="W324" s="5">
        <f t="shared" ref="W324:W357" si="572">_xlfn.POISSON.DIST(3,K324,FALSE) * _xlfn.POISSON.DIST(0,L324,FALSE)</f>
        <v>3.7408817343695623E-3</v>
      </c>
      <c r="X324" s="5">
        <f t="shared" ref="X324:X357" si="573">_xlfn.POISSON.DIST(3,K324,FALSE) * _xlfn.POISSON.DIST(1,L324,FALSE)</f>
        <v>3.9457833357005954E-3</v>
      </c>
      <c r="Y324" s="5">
        <f t="shared" ref="Y324:Y357" si="574">_xlfn.POISSON.DIST(3,K324,FALSE) * _xlfn.POISSON.DIST(2,L324,FALSE)</f>
        <v>2.0809540688294897E-3</v>
      </c>
      <c r="Z324" s="5">
        <f t="shared" ref="Z324:Z357" si="575">_xlfn.POISSON.DIST(0,K324,FALSE) * _xlfn.POISSON.DIST(3,L324,FALSE)</f>
        <v>4.2626154981789559E-2</v>
      </c>
      <c r="AA324" s="5">
        <f t="shared" ref="AA324:AA357" si="576">_xlfn.POISSON.DIST(1,K324,FALSE) * _xlfn.POISSON.DIST(3,L324,FALSE)</f>
        <v>1.9980270110300943E-2</v>
      </c>
      <c r="AB324" s="5">
        <f t="shared" ref="AB324:AB357" si="577">_xlfn.POISSON.DIST(2,K324,FALSE) * _xlfn.POISSON.DIST(3,L324,FALSE)</f>
        <v>4.682702367257068E-3</v>
      </c>
      <c r="AC324" s="5">
        <f t="shared" ref="AC324:AC357" si="578">_xlfn.POISSON.DIST(4,K324,FALSE) * _xlfn.POISSON.DIST(4,L324,FALSE)</f>
        <v>2.2608146788577523E-5</v>
      </c>
      <c r="AD324" s="5">
        <f t="shared" ref="AD324:AD357" si="579">_xlfn.POISSON.DIST(4,K324,FALSE) * _xlfn.POISSON.DIST(0,L324,FALSE)</f>
        <v>4.3836834178057125E-4</v>
      </c>
      <c r="AE324" s="5">
        <f t="shared" ref="AE324:AE357" si="580">_xlfn.POISSON.DIST(4,K324,FALSE) * _xlfn.POISSON.DIST(1,L324,FALSE)</f>
        <v>4.6237935885668478E-4</v>
      </c>
      <c r="AF324" s="5">
        <f t="shared" ref="AF324:AF357" si="581">_xlfn.POISSON.DIST(4,K324,FALSE) * _xlfn.POISSON.DIST(2,L324,FALSE)</f>
        <v>2.4385277302225384E-4</v>
      </c>
      <c r="AG324" s="5">
        <f t="shared" ref="AG324:AG357" si="582">_xlfn.POISSON.DIST(4,K324,FALSE) * _xlfn.POISSON.DIST(3,L324,FALSE)</f>
        <v>8.5736489993380635E-5</v>
      </c>
      <c r="AH324" s="5">
        <f t="shared" ref="AH324:AH357" si="583">_xlfn.POISSON.DIST(0,K324,FALSE) * _xlfn.POISSON.DIST(4,L324,FALSE)</f>
        <v>1.1240235854481057E-2</v>
      </c>
      <c r="AI324" s="5">
        <f t="shared" ref="AI324:AI357" si="584">_xlfn.POISSON.DIST(1,K324,FALSE) * _xlfn.POISSON.DIST(4,L324,FALSE)</f>
        <v>5.2686654138044018E-3</v>
      </c>
      <c r="AJ324" s="5">
        <f t="shared" ref="AJ324:AJ357" si="585">_xlfn.POISSON.DIST(2,K324,FALSE) * _xlfn.POISSON.DIST(4,L324,FALSE)</f>
        <v>1.2347977214175764E-3</v>
      </c>
      <c r="AK324" s="5">
        <f t="shared" ref="AK324:AK357" si="586">_xlfn.POISSON.DIST(3,K324,FALSE) * _xlfn.POISSON.DIST(4,L324,FALSE)</f>
        <v>1.92929998151349E-4</v>
      </c>
      <c r="AL324" s="5">
        <f t="shared" ref="AL324:AL357" si="587">_xlfn.POISSON.DIST(5,K324,FALSE) * _xlfn.POISSON.DIST(5,L324,FALSE)</f>
        <v>4.4710487673524909E-7</v>
      </c>
      <c r="AM324" s="5">
        <f t="shared" ref="AM324:AM357" si="588">_xlfn.POISSON.DIST(5,K324,FALSE) * _xlfn.POISSON.DIST(0,L324,FALSE)</f>
        <v>4.1095509929630645E-5</v>
      </c>
      <c r="AN324" s="5">
        <f t="shared" ref="AN324:AN357" si="589">_xlfn.POISSON.DIST(5,K324,FALSE) * _xlfn.POISSON.DIST(1,L324,FALSE)</f>
        <v>4.3346459408929215E-5</v>
      </c>
      <c r="AO324" s="5">
        <f t="shared" ref="AO324:AO357" si="590">_xlfn.POISSON.DIST(5,K324,FALSE) * _xlfn.POISSON.DIST(2,L324,FALSE)</f>
        <v>2.2860350759818825E-5</v>
      </c>
      <c r="AP324" s="5">
        <f t="shared" ref="AP324:AP357" si="591">_xlfn.POISSON.DIST(5,K324,FALSE) * _xlfn.POISSON.DIST(3,L324,FALSE)</f>
        <v>8.0374982407336111E-6</v>
      </c>
      <c r="AQ324" s="5">
        <f t="shared" ref="AQ324:AQ357" si="592">_xlfn.POISSON.DIST(5,K324,FALSE) * _xlfn.POISSON.DIST(4,L324,FALSE)</f>
        <v>2.1194352609194572E-6</v>
      </c>
      <c r="AR324" s="5">
        <f t="shared" ref="AR324:AR357" si="593">_xlfn.POISSON.DIST(0,K324,FALSE) * _xlfn.POISSON.DIST(5,L324,FALSE)</f>
        <v>2.3711808323943241E-3</v>
      </c>
      <c r="AS324" s="5">
        <f t="shared" ref="AS324:AS357" si="594">_xlfn.POISSON.DIST(1,K324,FALSE) * _xlfn.POISSON.DIST(5,L324,FALSE)</f>
        <v>1.111449848850942E-3</v>
      </c>
      <c r="AT324" s="5">
        <f t="shared" ref="AT324:AT357" si="595">_xlfn.POISSON.DIST(2,K324,FALSE) * _xlfn.POISSON.DIST(5,L324,FALSE)</f>
        <v>2.6048641032227891E-4</v>
      </c>
      <c r="AU324" s="5">
        <f t="shared" ref="AU324:AU357" si="596">_xlfn.POISSON.DIST(3,K324,FALSE) * _xlfn.POISSON.DIST(5,L324,FALSE)</f>
        <v>4.0699494168351853E-5</v>
      </c>
      <c r="AV324" s="5">
        <f t="shared" ref="AV324:AV357" si="597">_xlfn.POISSON.DIST(4,K324,FALSE) * _xlfn.POISSON.DIST(5,L324,FALSE)</f>
        <v>4.7692953257436171E-6</v>
      </c>
      <c r="AW324" s="5">
        <f t="shared" ref="AW324:AW357" si="598">_xlfn.POISSON.DIST(6,K324,FALSE) * _xlfn.POISSON.DIST(6,L324,FALSE)</f>
        <v>6.1403249859274592E-9</v>
      </c>
      <c r="AX324" s="5">
        <f t="shared" ref="AX324:AX357" si="599">_xlfn.POISSON.DIST(6,K324,FALSE) * _xlfn.POISSON.DIST(0,L324,FALSE)</f>
        <v>3.2104678026333811E-6</v>
      </c>
      <c r="AY324" s="5">
        <f t="shared" ref="AY324:AY357" si="600">_xlfn.POISSON.DIST(6,K324,FALSE) * _xlfn.POISSON.DIST(1,L324,FALSE)</f>
        <v>3.3863167175395791E-6</v>
      </c>
      <c r="AZ324" s="5">
        <f t="shared" ref="AZ324:AZ357" si="601">_xlfn.POISSON.DIST(6,K324,FALSE) * _xlfn.POISSON.DIST(2,L324,FALSE)</f>
        <v>1.7858987562625803E-6</v>
      </c>
      <c r="BA324" s="5">
        <f t="shared" ref="BA324:BA357" si="602">_xlfn.POISSON.DIST(6,K324,FALSE) * _xlfn.POISSON.DIST(3,L324,FALSE)</f>
        <v>6.2790629340731053E-7</v>
      </c>
      <c r="BB324" s="5">
        <f t="shared" ref="BB324:BB357" si="603">_xlfn.POISSON.DIST(6,K324,FALSE) * _xlfn.POISSON.DIST(4,L324,FALSE)</f>
        <v>1.655747471341561E-7</v>
      </c>
      <c r="BC324" s="5">
        <f t="shared" ref="BC324:BC357" si="604">_xlfn.POISSON.DIST(6,K324,FALSE) * _xlfn.POISSON.DIST(5,L324,FALSE)</f>
        <v>3.4928774788700742E-8</v>
      </c>
      <c r="BD324" s="5">
        <f t="shared" ref="BD324:BD357" si="605">_xlfn.POISSON.DIST(0,K324,FALSE) * _xlfn.POISSON.DIST(6,L324,FALSE)</f>
        <v>4.1684316153033687E-4</v>
      </c>
      <c r="BE324" s="5">
        <f t="shared" ref="BE324:BE357" si="606">_xlfn.POISSON.DIST(1,K324,FALSE) * _xlfn.POISSON.DIST(6,L324,FALSE)</f>
        <v>1.9538799510690185E-4</v>
      </c>
      <c r="BF324" s="5">
        <f t="shared" ref="BF324:BF357" si="607">_xlfn.POISSON.DIST(2,K324,FALSE) * _xlfn.POISSON.DIST(6,L324,FALSE)</f>
        <v>4.5792365276833626E-5</v>
      </c>
      <c r="BG324" s="5">
        <f t="shared" ref="BG324:BG357" si="608">_xlfn.POISSON.DIST(3,K324,FALSE) * _xlfn.POISSON.DIST(6,L324,FALSE)</f>
        <v>7.1547920723913755E-6</v>
      </c>
      <c r="BH324" s="5">
        <f t="shared" ref="BH324:BH357" si="609">_xlfn.POISSON.DIST(4,K324,FALSE) * _xlfn.POISSON.DIST(6,L324,FALSE)</f>
        <v>8.3842114219832623E-7</v>
      </c>
      <c r="BI324" s="5">
        <f t="shared" ref="BI324:BI357" si="610">_xlfn.POISSON.DIST(5,K324,FALSE) * _xlfn.POISSON.DIST(6,L324,FALSE)</f>
        <v>7.8599070896571448E-8</v>
      </c>
      <c r="BJ324" s="8">
        <f t="shared" ref="BJ324:BJ357" si="611">SUM(N324,Q324,T324,W324,X324,Y324,AD324,AE324,AF324,AG324,AM324,AN324,AO324,AP324,AQ324,AX324,AY324,AZ324,BA324,BB324,BC324)</f>
        <v>0.16247968271126126</v>
      </c>
      <c r="BK324" s="8">
        <f t="shared" ref="BK324:BK357" si="612">SUM(M324,P324,S324,V324,AC324,AL324,AY324)</f>
        <v>0.33977722919342651</v>
      </c>
      <c r="BL324" s="8">
        <f t="shared" ref="BL324:BL357" si="613">SUM(O324,R324,U324,AA324,AB324,AH324,AI324,AJ324,AK324,AR324,AS324,AT324,AU324,AV324,BD324,BE324,BF324,BG324,BH324,BI324)</f>
        <v>0.45500432333923319</v>
      </c>
      <c r="BM324" s="8">
        <f t="shared" ref="BM324:BM357" si="614">SUM(S324:BI324)</f>
        <v>0.19696044717070996</v>
      </c>
      <c r="BN324" s="8">
        <f t="shared" ref="BN324:BN357" si="615">SUM(M324:R324)</f>
        <v>0.80292356287860811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1.4097222222222201</v>
      </c>
      <c r="F325">
        <f>VLOOKUP(B325,home!$B$2:$E$405,3,FALSE)</f>
        <v>0.47</v>
      </c>
      <c r="G325">
        <f>VLOOKUP(C325,away!$B$2:$E$405,4,FALSE)</f>
        <v>1.3</v>
      </c>
      <c r="H325">
        <f>VLOOKUP(A325,away!$A$2:$E$405,3,FALSE)</f>
        <v>1.11805555555556</v>
      </c>
      <c r="I325">
        <f>VLOOKUP(C325,away!$B$2:$E$405,3,FALSE)</f>
        <v>0.47</v>
      </c>
      <c r="J325">
        <f>VLOOKUP(B325,home!$B$2:$E$405,4,FALSE)</f>
        <v>1.04</v>
      </c>
      <c r="K325" s="3">
        <f t="shared" si="560"/>
        <v>0.86134027777777644</v>
      </c>
      <c r="L325" s="3">
        <f t="shared" si="561"/>
        <v>0.5465055555555578</v>
      </c>
      <c r="M325" s="5">
        <f t="shared" si="562"/>
        <v>0.24466977534826873</v>
      </c>
      <c r="N325" s="5">
        <f t="shared" si="563"/>
        <v>0.21074393226230395</v>
      </c>
      <c r="O325" s="5">
        <f t="shared" si="564"/>
        <v>0.1337133915043591</v>
      </c>
      <c r="P325" s="5">
        <f t="shared" si="565"/>
        <v>0.11517272978097323</v>
      </c>
      <c r="Q325" s="5">
        <f t="shared" si="566"/>
        <v>9.0761118577396882E-2</v>
      </c>
      <c r="R325" s="5">
        <f t="shared" si="567"/>
        <v>3.6537555654653782E-2</v>
      </c>
      <c r="S325" s="5">
        <f t="shared" si="568"/>
        <v>1.3553735505662389E-2</v>
      </c>
      <c r="T325" s="5">
        <f t="shared" si="569"/>
        <v>4.9601455530984134E-2</v>
      </c>
      <c r="U325" s="5">
        <f t="shared" si="570"/>
        <v>3.1471268336900456E-2</v>
      </c>
      <c r="V325" s="5">
        <f t="shared" si="571"/>
        <v>7.0890140017155947E-4</v>
      </c>
      <c r="W325" s="5">
        <f t="shared" si="572"/>
        <v>2.6058735695625584E-2</v>
      </c>
      <c r="X325" s="5">
        <f t="shared" si="573"/>
        <v>1.4241243828413302E-2</v>
      </c>
      <c r="Y325" s="5">
        <f t="shared" si="574"/>
        <v>3.8914594351245851E-3</v>
      </c>
      <c r="Z325" s="5">
        <f t="shared" si="575"/>
        <v>6.6559923838962259E-3</v>
      </c>
      <c r="AA325" s="5">
        <f t="shared" si="576"/>
        <v>5.7330743288319394E-3</v>
      </c>
      <c r="AB325" s="5">
        <f t="shared" si="577"/>
        <v>2.4690639174583706E-3</v>
      </c>
      <c r="AC325" s="5">
        <f t="shared" si="578"/>
        <v>2.0856200282374376E-5</v>
      </c>
      <c r="AD325" s="5">
        <f t="shared" si="579"/>
        <v>5.6113596606519487E-3</v>
      </c>
      <c r="AE325" s="5">
        <f t="shared" si="580"/>
        <v>3.0666392287666392E-3</v>
      </c>
      <c r="AF325" s="5">
        <f t="shared" si="581"/>
        <v>8.3796768770278969E-4</v>
      </c>
      <c r="AG325" s="5">
        <f t="shared" si="582"/>
        <v>1.526513322352064E-4</v>
      </c>
      <c r="AH325" s="5">
        <f t="shared" si="583"/>
        <v>9.0938420388369211E-4</v>
      </c>
      <c r="AI325" s="5">
        <f t="shared" si="584"/>
        <v>7.8328924277990138E-4</v>
      </c>
      <c r="AJ325" s="5">
        <f t="shared" si="585"/>
        <v>3.3733928697819222E-4</v>
      </c>
      <c r="AK325" s="5">
        <f t="shared" si="586"/>
        <v>9.6854638383717733E-5</v>
      </c>
      <c r="AL325" s="5">
        <f t="shared" si="587"/>
        <v>3.9270326969657069E-7</v>
      </c>
      <c r="AM325" s="5">
        <f t="shared" si="588"/>
        <v>9.6665801776339212E-4</v>
      </c>
      <c r="AN325" s="5">
        <f t="shared" si="589"/>
        <v>5.2828397703001673E-4</v>
      </c>
      <c r="AO325" s="5">
        <f t="shared" si="590"/>
        <v>1.4435506417894442E-4</v>
      </c>
      <c r="AP325" s="5">
        <f t="shared" si="591"/>
        <v>2.6296948182124071E-5</v>
      </c>
      <c r="AQ325" s="5">
        <f t="shared" si="592"/>
        <v>3.5928570689218578E-6</v>
      </c>
      <c r="AR325" s="5">
        <f t="shared" si="593"/>
        <v>9.9396703911381178E-5</v>
      </c>
      <c r="AS325" s="5">
        <f t="shared" si="594"/>
        <v>8.5614384557224467E-5</v>
      </c>
      <c r="AT325" s="5">
        <f t="shared" si="595"/>
        <v>3.6871558888146544E-5</v>
      </c>
      <c r="AU325" s="5">
        <f t="shared" si="596"/>
        <v>1.0586319591605265E-5</v>
      </c>
      <c r="AV325" s="5">
        <f t="shared" si="597"/>
        <v>2.2796058644193985E-6</v>
      </c>
      <c r="AW325" s="5">
        <f t="shared" si="598"/>
        <v>5.1348924734355543E-9</v>
      </c>
      <c r="AX325" s="5">
        <f t="shared" si="599"/>
        <v>1.3877024758940577E-4</v>
      </c>
      <c r="AY325" s="5">
        <f t="shared" si="600"/>
        <v>7.5838711253430489E-5</v>
      </c>
      <c r="AZ325" s="5">
        <f t="shared" si="601"/>
        <v>2.0723138513086781E-5</v>
      </c>
      <c r="BA325" s="5">
        <f t="shared" si="602"/>
        <v>3.7751034419830886E-6</v>
      </c>
      <c r="BB325" s="5">
        <f t="shared" si="603"/>
        <v>5.1577875096016658E-7</v>
      </c>
      <c r="BC325" s="5">
        <f t="shared" si="604"/>
        <v>5.6375190567447516E-8</v>
      </c>
      <c r="BD325" s="5">
        <f t="shared" si="605"/>
        <v>9.0534751485801031E-6</v>
      </c>
      <c r="BE325" s="5">
        <f t="shared" si="606"/>
        <v>7.7981227993321811E-6</v>
      </c>
      <c r="BF325" s="5">
        <f t="shared" si="607"/>
        <v>3.3584186290609961E-6</v>
      </c>
      <c r="BG325" s="5">
        <f t="shared" si="608"/>
        <v>9.6424707828315285E-7</v>
      </c>
      <c r="BH325" s="5">
        <f t="shared" si="609"/>
        <v>2.07636211563705E-7</v>
      </c>
      <c r="BI325" s="5">
        <f t="shared" si="610"/>
        <v>3.5769086429001378E-8</v>
      </c>
      <c r="BJ325" s="8">
        <f t="shared" si="611"/>
        <v>0.40687542945816785</v>
      </c>
      <c r="BK325" s="8">
        <f t="shared" si="612"/>
        <v>0.37420222964988142</v>
      </c>
      <c r="BL325" s="8">
        <f t="shared" si="613"/>
        <v>0.21230738735599516</v>
      </c>
      <c r="BM325" s="8">
        <f t="shared" si="614"/>
        <v>0.16836670214362406</v>
      </c>
      <c r="BN325" s="8">
        <f t="shared" si="615"/>
        <v>0.83159850312795569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1.4097222222222201</v>
      </c>
      <c r="F326">
        <f>VLOOKUP(B326,home!$B$2:$E$405,3,FALSE)</f>
        <v>1.3</v>
      </c>
      <c r="G326">
        <f>VLOOKUP(C326,away!$B$2:$E$405,4,FALSE)</f>
        <v>0.95</v>
      </c>
      <c r="H326">
        <f>VLOOKUP(A326,away!$A$2:$E$405,3,FALSE)</f>
        <v>1.11805555555556</v>
      </c>
      <c r="I326">
        <f>VLOOKUP(C326,away!$B$2:$E$405,3,FALSE)</f>
        <v>0.59</v>
      </c>
      <c r="J326">
        <f>VLOOKUP(B326,home!$B$2:$E$405,4,FALSE)</f>
        <v>1.34</v>
      </c>
      <c r="K326" s="3">
        <f t="shared" si="560"/>
        <v>1.7410069444444418</v>
      </c>
      <c r="L326" s="3">
        <f t="shared" si="561"/>
        <v>0.8839347222222258</v>
      </c>
      <c r="M326" s="5">
        <f t="shared" si="562"/>
        <v>7.2443982809995658E-2</v>
      </c>
      <c r="N326" s="5">
        <f t="shared" si="563"/>
        <v>0.12612547715541619</v>
      </c>
      <c r="O326" s="5">
        <f t="shared" si="564"/>
        <v>6.4035751821825207E-2</v>
      </c>
      <c r="P326" s="5">
        <f t="shared" si="565"/>
        <v>0.11148668861451849</v>
      </c>
      <c r="Q326" s="5">
        <f t="shared" si="566"/>
        <v>0.10979266579947421</v>
      </c>
      <c r="R326" s="5">
        <f t="shared" si="567"/>
        <v>2.8301712249458225E-2</v>
      </c>
      <c r="S326" s="5">
        <f t="shared" si="568"/>
        <v>4.2892733309645027E-2</v>
      </c>
      <c r="T326" s="5">
        <f t="shared" si="569"/>
        <v>9.7049549545495911E-2</v>
      </c>
      <c r="U326" s="5">
        <f t="shared" si="570"/>
        <v>4.9273477565975089E-2</v>
      </c>
      <c r="V326" s="5">
        <f t="shared" si="571"/>
        <v>7.3343547153913316E-3</v>
      </c>
      <c r="W326" s="5">
        <f t="shared" si="572"/>
        <v>6.3716597868650804E-2</v>
      </c>
      <c r="X326" s="5">
        <f t="shared" si="573"/>
        <v>5.6321313237971113E-2</v>
      </c>
      <c r="Y326" s="5">
        <f t="shared" si="574"/>
        <v>2.4892182186098479E-2</v>
      </c>
      <c r="Z326" s="5">
        <f t="shared" si="575"/>
        <v>8.3389553852127405E-3</v>
      </c>
      <c r="AA326" s="5">
        <f t="shared" si="576"/>
        <v>1.4518179235067754E-2</v>
      </c>
      <c r="AB326" s="5">
        <f t="shared" si="577"/>
        <v>1.2638125434471029E-2</v>
      </c>
      <c r="AC326" s="5">
        <f t="shared" si="578"/>
        <v>7.0544413130198996E-4</v>
      </c>
      <c r="AD326" s="5">
        <f t="shared" si="579"/>
        <v>2.7732759841423739E-2</v>
      </c>
      <c r="AE326" s="5">
        <f t="shared" si="580"/>
        <v>2.4513949366884596E-2</v>
      </c>
      <c r="AF326" s="5">
        <f t="shared" si="581"/>
        <v>1.083436551209342E-2</v>
      </c>
      <c r="AG326" s="5">
        <f t="shared" si="582"/>
        <v>3.1922906231287864E-3</v>
      </c>
      <c r="AH326" s="5">
        <f t="shared" si="583"/>
        <v>1.8427730530128892E-3</v>
      </c>
      <c r="AI326" s="5">
        <f t="shared" si="584"/>
        <v>3.2082806823305254E-3</v>
      </c>
      <c r="AJ326" s="5">
        <f t="shared" si="585"/>
        <v>2.7928194738321989E-3</v>
      </c>
      <c r="AK326" s="5">
        <f t="shared" si="586"/>
        <v>1.6207726995071771E-3</v>
      </c>
      <c r="AL326" s="5">
        <f t="shared" si="587"/>
        <v>4.3425348607726086E-5</v>
      </c>
      <c r="AM326" s="5">
        <f t="shared" si="588"/>
        <v>9.6565854945057285E-3</v>
      </c>
      <c r="AN326" s="5">
        <f t="shared" si="589"/>
        <v>8.5357912167010955E-3</v>
      </c>
      <c r="AO326" s="5">
        <f t="shared" si="590"/>
        <v>3.7725411190407988E-3</v>
      </c>
      <c r="AP326" s="5">
        <f t="shared" si="591"/>
        <v>1.1115600287104177E-3</v>
      </c>
      <c r="AQ326" s="5">
        <f t="shared" si="592"/>
        <v>2.4563662630286811E-4</v>
      </c>
      <c r="AR326" s="5">
        <f t="shared" si="593"/>
        <v>3.2577821734671033E-4</v>
      </c>
      <c r="AS326" s="5">
        <f t="shared" si="594"/>
        <v>5.6718213874935332E-4</v>
      </c>
      <c r="AT326" s="5">
        <f t="shared" si="595"/>
        <v>4.9373402116373766E-4</v>
      </c>
      <c r="AU326" s="5">
        <f t="shared" si="596"/>
        <v>2.8653145318484878E-4</v>
      </c>
      <c r="AV326" s="5">
        <f t="shared" si="597"/>
        <v>1.247133124491448E-4</v>
      </c>
      <c r="AW326" s="5">
        <f t="shared" si="598"/>
        <v>1.8563570432160466E-6</v>
      </c>
      <c r="AX326" s="5">
        <f t="shared" si="599"/>
        <v>2.8020304009259912E-3</v>
      </c>
      <c r="AY326" s="5">
        <f t="shared" si="600"/>
        <v>2.4768119641007482E-3</v>
      </c>
      <c r="AZ326" s="5">
        <f t="shared" si="601"/>
        <v>1.0946700477420402E-3</v>
      </c>
      <c r="BA326" s="5">
        <f t="shared" si="602"/>
        <v>3.2253895485861696E-4</v>
      </c>
      <c r="BB326" s="5">
        <f t="shared" si="603"/>
        <v>7.1275845367199648E-5</v>
      </c>
      <c r="BC326" s="5">
        <f t="shared" si="604"/>
        <v>1.2600638915161991E-5</v>
      </c>
      <c r="BD326" s="5">
        <f t="shared" si="605"/>
        <v>4.7994446342736034E-5</v>
      </c>
      <c r="BE326" s="5">
        <f t="shared" si="606"/>
        <v>8.3558664377469572E-5</v>
      </c>
      <c r="BF326" s="5">
        <f t="shared" si="607"/>
        <v>7.2738107474838471E-5</v>
      </c>
      <c r="BG326" s="5">
        <f t="shared" si="608"/>
        <v>4.2212516746479992E-5</v>
      </c>
      <c r="BH326" s="5">
        <f t="shared" si="609"/>
        <v>1.8373071199524739E-5</v>
      </c>
      <c r="BI326" s="5">
        <f t="shared" si="610"/>
        <v>6.3975289098289444E-6</v>
      </c>
      <c r="BJ326" s="8">
        <f t="shared" si="611"/>
        <v>0.57427319347380756</v>
      </c>
      <c r="BK326" s="8">
        <f t="shared" si="612"/>
        <v>0.23738344089356098</v>
      </c>
      <c r="BL326" s="8">
        <f t="shared" si="613"/>
        <v>0.18030110569342481</v>
      </c>
      <c r="BM326" s="8">
        <f t="shared" si="614"/>
        <v>0.48563546138826091</v>
      </c>
      <c r="BN326" s="8">
        <f t="shared" si="615"/>
        <v>0.51218627845068798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1.4097222222222201</v>
      </c>
      <c r="F327">
        <f>VLOOKUP(B327,home!$B$2:$E$405,3,FALSE)</f>
        <v>0.71</v>
      </c>
      <c r="G327">
        <f>VLOOKUP(C327,away!$B$2:$E$405,4,FALSE)</f>
        <v>1.06</v>
      </c>
      <c r="H327">
        <f>VLOOKUP(A327,away!$A$2:$E$405,3,FALSE)</f>
        <v>1.11805555555556</v>
      </c>
      <c r="I327">
        <f>VLOOKUP(C327,away!$B$2:$E$405,3,FALSE)</f>
        <v>1.54</v>
      </c>
      <c r="J327">
        <f>VLOOKUP(B327,home!$B$2:$E$405,4,FALSE)</f>
        <v>1.04</v>
      </c>
      <c r="K327" s="3">
        <f t="shared" si="560"/>
        <v>1.0609569444444427</v>
      </c>
      <c r="L327" s="3">
        <f t="shared" si="561"/>
        <v>1.7906777777777851</v>
      </c>
      <c r="M327" s="5">
        <f t="shared" si="562"/>
        <v>5.7749838725150056E-2</v>
      </c>
      <c r="N327" s="5">
        <f t="shared" si="563"/>
        <v>6.1270092435994544E-2</v>
      </c>
      <c r="O327" s="5">
        <f t="shared" si="564"/>
        <v>0.10341135287537719</v>
      </c>
      <c r="P327" s="5">
        <f t="shared" si="565"/>
        <v>0.1097149929675262</v>
      </c>
      <c r="Q327" s="5">
        <f t="shared" si="566"/>
        <v>3.2502465028360669E-2</v>
      </c>
      <c r="R327" s="5">
        <f t="shared" si="567"/>
        <v>9.2588205781937424E-2</v>
      </c>
      <c r="S327" s="5">
        <f t="shared" si="568"/>
        <v>5.2110014277070391E-2</v>
      </c>
      <c r="T327" s="5">
        <f t="shared" si="569"/>
        <v>5.8201441849285059E-2</v>
      </c>
      <c r="U327" s="5">
        <f t="shared" si="570"/>
        <v>9.8232099897997596E-2</v>
      </c>
      <c r="V327" s="5">
        <f t="shared" si="571"/>
        <v>1.1000030430400732E-2</v>
      </c>
      <c r="W327" s="5">
        <f t="shared" si="572"/>
        <v>1.1494571994467295E-2</v>
      </c>
      <c r="X327" s="5">
        <f t="shared" si="573"/>
        <v>2.0583074635559459E-2</v>
      </c>
      <c r="Y327" s="5">
        <f t="shared" si="574"/>
        <v>1.8428827174118961E-2</v>
      </c>
      <c r="Z327" s="5">
        <f t="shared" si="575"/>
        <v>5.5265214192677319E-2</v>
      </c>
      <c r="AA327" s="5">
        <f t="shared" si="576"/>
        <v>5.8634012783930566E-2</v>
      </c>
      <c r="AB327" s="5">
        <f t="shared" si="577"/>
        <v>3.1104081521877682E-2</v>
      </c>
      <c r="AC327" s="5">
        <f t="shared" si="578"/>
        <v>1.3061381295126457E-3</v>
      </c>
      <c r="AD327" s="5">
        <f t="shared" si="579"/>
        <v>3.0488114952366709E-3</v>
      </c>
      <c r="AE327" s="5">
        <f t="shared" si="580"/>
        <v>5.459438993153768E-3</v>
      </c>
      <c r="AF327" s="5">
        <f t="shared" si="581"/>
        <v>4.88804804208699E-3</v>
      </c>
      <c r="AG327" s="5">
        <f t="shared" si="582"/>
        <v>2.9176396685584613E-3</v>
      </c>
      <c r="AH327" s="5">
        <f t="shared" si="583"/>
        <v>2.4740547734739198E-2</v>
      </c>
      <c r="AI327" s="5">
        <f t="shared" si="584"/>
        <v>2.6248655928530776E-2</v>
      </c>
      <c r="AJ327" s="5">
        <f t="shared" si="585"/>
        <v>1.3924346894853759E-2</v>
      </c>
      <c r="AK327" s="5">
        <f t="shared" si="586"/>
        <v>4.924377511649502E-3</v>
      </c>
      <c r="AL327" s="5">
        <f t="shared" si="587"/>
        <v>9.925772182749967E-5</v>
      </c>
      <c r="AM327" s="5">
        <f t="shared" si="588"/>
        <v>6.4693154563467839E-4</v>
      </c>
      <c r="AN327" s="5">
        <f t="shared" si="589"/>
        <v>1.1584459425114538E-3</v>
      </c>
      <c r="AO327" s="5">
        <f t="shared" si="590"/>
        <v>1.0372017030060511E-3</v>
      </c>
      <c r="AP327" s="5">
        <f t="shared" si="591"/>
        <v>6.1909801354873657E-4</v>
      </c>
      <c r="AQ327" s="5">
        <f t="shared" si="592"/>
        <v>2.7715126378202335E-4</v>
      </c>
      <c r="AR327" s="5">
        <f t="shared" si="593"/>
        <v>8.8604698077296012E-3</v>
      </c>
      <c r="AS327" s="5">
        <f t="shared" si="594"/>
        <v>9.400576973551034E-3</v>
      </c>
      <c r="AT327" s="5">
        <f t="shared" si="595"/>
        <v>4.9868037109367467E-3</v>
      </c>
      <c r="AU327" s="5">
        <f t="shared" si="596"/>
        <v>1.7635946758998858E-3</v>
      </c>
      <c r="AV327" s="5">
        <f t="shared" si="597"/>
        <v>4.6777450464530749E-4</v>
      </c>
      <c r="AW327" s="5">
        <f t="shared" si="598"/>
        <v>5.238138847695441E-6</v>
      </c>
      <c r="AX327" s="5">
        <f t="shared" si="599"/>
        <v>1.1439441932021478E-4</v>
      </c>
      <c r="AY327" s="5">
        <f t="shared" si="600"/>
        <v>2.0484354457850235E-4</v>
      </c>
      <c r="AZ327" s="5">
        <f t="shared" si="601"/>
        <v>1.8340439159897866E-4</v>
      </c>
      <c r="BA327" s="5">
        <f t="shared" si="602"/>
        <v>1.0947272279438192E-4</v>
      </c>
      <c r="BB327" s="5">
        <f t="shared" si="603"/>
        <v>4.9007592995181862E-5</v>
      </c>
      <c r="BC327" s="5">
        <f t="shared" si="604"/>
        <v>1.7551361543770079E-5</v>
      </c>
      <c r="BD327" s="5">
        <f t="shared" si="605"/>
        <v>2.6443743975620637E-3</v>
      </c>
      <c r="BE327" s="5">
        <f t="shared" si="606"/>
        <v>2.8055673808045608E-3</v>
      </c>
      <c r="BF327" s="5">
        <f t="shared" si="607"/>
        <v>1.4882930978857025E-3</v>
      </c>
      <c r="BG327" s="5">
        <f t="shared" si="608"/>
        <v>5.2633829919018955E-4</v>
      </c>
      <c r="BH327" s="5">
        <f t="shared" si="609"/>
        <v>1.3960556841322708E-4</v>
      </c>
      <c r="BI327" s="5">
        <f t="shared" si="610"/>
        <v>2.9623099458225412E-5</v>
      </c>
      <c r="BJ327" s="8">
        <f t="shared" si="611"/>
        <v>0.22321191381813579</v>
      </c>
      <c r="BK327" s="8">
        <f t="shared" si="612"/>
        <v>0.23218511579606602</v>
      </c>
      <c r="BL327" s="8">
        <f t="shared" si="613"/>
        <v>0.48692070244697011</v>
      </c>
      <c r="BM327" s="8">
        <f t="shared" si="614"/>
        <v>0.54014639303377254</v>
      </c>
      <c r="BN327" s="8">
        <f t="shared" si="615"/>
        <v>0.4572369478143461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1.4097222222222201</v>
      </c>
      <c r="F328">
        <f>VLOOKUP(B328,home!$B$2:$E$405,3,FALSE)</f>
        <v>1.06</v>
      </c>
      <c r="G328">
        <f>VLOOKUP(C328,away!$B$2:$E$405,4,FALSE)</f>
        <v>1.42</v>
      </c>
      <c r="H328">
        <f>VLOOKUP(A328,away!$A$2:$E$405,3,FALSE)</f>
        <v>1.11805555555556</v>
      </c>
      <c r="I328">
        <f>VLOOKUP(C328,away!$B$2:$E$405,3,FALSE)</f>
        <v>0.83</v>
      </c>
      <c r="J328">
        <f>VLOOKUP(B328,home!$B$2:$E$405,4,FALSE)</f>
        <v>1.04</v>
      </c>
      <c r="K328" s="3">
        <f t="shared" si="560"/>
        <v>2.1219138888888858</v>
      </c>
      <c r="L328" s="3">
        <f t="shared" si="561"/>
        <v>0.96510555555555932</v>
      </c>
      <c r="M328" s="5">
        <f t="shared" si="562"/>
        <v>4.5637777821679687E-2</v>
      </c>
      <c r="N328" s="5">
        <f t="shared" si="563"/>
        <v>9.6839434617847289E-2</v>
      </c>
      <c r="O328" s="5">
        <f t="shared" si="564"/>
        <v>4.4045272918913358E-2</v>
      </c>
      <c r="P328" s="5">
        <f t="shared" si="565"/>
        <v>9.3460276346543775E-2</v>
      </c>
      <c r="Q328" s="5">
        <f t="shared" si="566"/>
        <v>0.10274247065387868</v>
      </c>
      <c r="R328" s="5">
        <f t="shared" si="567"/>
        <v>2.1254168795002051E-2</v>
      </c>
      <c r="S328" s="5">
        <f t="shared" si="568"/>
        <v>4.7848644651925593E-2</v>
      </c>
      <c r="T328" s="5">
        <f t="shared" si="569"/>
        <v>9.9157329219562343E-2</v>
      </c>
      <c r="U328" s="5">
        <f t="shared" si="570"/>
        <v>4.5099515962903604E-2</v>
      </c>
      <c r="V328" s="5">
        <f t="shared" si="571"/>
        <v>1.0887538461495559E-2</v>
      </c>
      <c r="W328" s="5">
        <f t="shared" si="572"/>
        <v>7.2670225153074641E-2</v>
      </c>
      <c r="X328" s="5">
        <f t="shared" si="573"/>
        <v>7.0134438018705683E-2</v>
      </c>
      <c r="Y328" s="5">
        <f t="shared" si="574"/>
        <v>3.384356788380994E-2</v>
      </c>
      <c r="Z328" s="5">
        <f t="shared" si="575"/>
        <v>6.8375054609240305E-3</v>
      </c>
      <c r="AA328" s="5">
        <f t="shared" si="576"/>
        <v>1.4508597802888301E-2</v>
      </c>
      <c r="AB328" s="5">
        <f t="shared" si="577"/>
        <v>1.5392997593125733E-2</v>
      </c>
      <c r="AC328" s="5">
        <f t="shared" si="578"/>
        <v>1.3935170623897342E-3</v>
      </c>
      <c r="AD328" s="5">
        <f t="shared" si="579"/>
        <v>3.8549990015247879E-2</v>
      </c>
      <c r="AE328" s="5">
        <f t="shared" si="580"/>
        <v>3.7204809530327072E-2</v>
      </c>
      <c r="AF328" s="5">
        <f t="shared" si="581"/>
        <v>1.7953284185552535E-2</v>
      </c>
      <c r="AG328" s="5">
        <f t="shared" si="582"/>
        <v>5.7756047693148394E-3</v>
      </c>
      <c r="AH328" s="5">
        <f t="shared" si="583"/>
        <v>1.6497286266198142E-3</v>
      </c>
      <c r="AI328" s="5">
        <f t="shared" si="584"/>
        <v>3.5005820857221702E-3</v>
      </c>
      <c r="AJ328" s="5">
        <f t="shared" si="585"/>
        <v>3.7139668734447497E-3</v>
      </c>
      <c r="AK328" s="5">
        <f t="shared" si="586"/>
        <v>2.6269059638785478E-3</v>
      </c>
      <c r="AL328" s="5">
        <f t="shared" si="587"/>
        <v>1.1414972065769615E-4</v>
      </c>
      <c r="AM328" s="5">
        <f t="shared" si="588"/>
        <v>1.6359951845976467E-2</v>
      </c>
      <c r="AN328" s="5">
        <f t="shared" si="589"/>
        <v>1.5789080415173316E-2</v>
      </c>
      <c r="AO328" s="5">
        <f t="shared" si="590"/>
        <v>7.6190646128986208E-3</v>
      </c>
      <c r="AP328" s="5">
        <f t="shared" si="591"/>
        <v>2.4510671953484088E-3</v>
      </c>
      <c r="AQ328" s="5">
        <f t="shared" si="592"/>
        <v>5.9138464181768323E-4</v>
      </c>
      <c r="AR328" s="5">
        <f t="shared" si="593"/>
        <v>3.1843245254196522E-4</v>
      </c>
      <c r="AS328" s="5">
        <f t="shared" si="594"/>
        <v>6.7568624372174688E-4</v>
      </c>
      <c r="AT328" s="5">
        <f t="shared" si="595"/>
        <v>7.1687401254216787E-4</v>
      </c>
      <c r="AU328" s="5">
        <f t="shared" si="596"/>
        <v>5.0704830793224379E-4</v>
      </c>
      <c r="AV328" s="5">
        <f t="shared" si="597"/>
        <v>2.6897821173475913E-4</v>
      </c>
      <c r="AW328" s="5">
        <f t="shared" si="598"/>
        <v>6.4934413663670353E-6</v>
      </c>
      <c r="AX328" s="5">
        <f t="shared" si="599"/>
        <v>5.785734840588478E-3</v>
      </c>
      <c r="AY328" s="5">
        <f t="shared" si="600"/>
        <v>5.5838448376232981E-3</v>
      </c>
      <c r="AZ328" s="5">
        <f t="shared" si="601"/>
        <v>2.6944998370752372E-3</v>
      </c>
      <c r="BA328" s="5">
        <f t="shared" si="602"/>
        <v>8.668255874016204E-4</v>
      </c>
      <c r="BB328" s="5">
        <f t="shared" si="603"/>
        <v>2.0914454752475373E-4</v>
      </c>
      <c r="BC328" s="5">
        <f t="shared" si="604"/>
        <v>4.0369312946058715E-5</v>
      </c>
      <c r="BD328" s="5">
        <f t="shared" si="605"/>
        <v>5.1220154836238741E-5</v>
      </c>
      <c r="BE328" s="5">
        <f t="shared" si="606"/>
        <v>1.0868475793805422E-4</v>
      </c>
      <c r="BF328" s="5">
        <f t="shared" si="607"/>
        <v>1.1530984868964194E-4</v>
      </c>
      <c r="BG328" s="5">
        <f t="shared" si="608"/>
        <v>8.1559189820075697E-5</v>
      </c>
      <c r="BH328" s="5">
        <f t="shared" si="609"/>
        <v>4.3265394411435911E-5</v>
      </c>
      <c r="BI328" s="5">
        <f t="shared" si="610"/>
        <v>1.8361088261976282E-5</v>
      </c>
      <c r="BJ328" s="8">
        <f t="shared" si="611"/>
        <v>0.63286212172169498</v>
      </c>
      <c r="BK328" s="8">
        <f t="shared" si="612"/>
        <v>0.20492574890231538</v>
      </c>
      <c r="BL328" s="8">
        <f t="shared" si="613"/>
        <v>0.15469715628492864</v>
      </c>
      <c r="BM328" s="8">
        <f t="shared" si="614"/>
        <v>0.58976577981974132</v>
      </c>
      <c r="BN328" s="8">
        <f t="shared" si="615"/>
        <v>0.40397940115386483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1.4097222222222201</v>
      </c>
      <c r="F329">
        <f>VLOOKUP(B329,home!$B$2:$E$405,3,FALSE)</f>
        <v>0.59</v>
      </c>
      <c r="G329">
        <f>VLOOKUP(C329,away!$B$2:$E$405,4,FALSE)</f>
        <v>1.06</v>
      </c>
      <c r="H329">
        <f>VLOOKUP(A329,away!$A$2:$E$405,3,FALSE)</f>
        <v>1.11805555555556</v>
      </c>
      <c r="I329">
        <f>VLOOKUP(C329,away!$B$2:$E$405,3,FALSE)</f>
        <v>0.71</v>
      </c>
      <c r="J329">
        <f>VLOOKUP(B329,home!$B$2:$E$405,4,FALSE)</f>
        <v>0.45</v>
      </c>
      <c r="K329" s="3">
        <f t="shared" si="560"/>
        <v>0.88164027777777643</v>
      </c>
      <c r="L329" s="3">
        <f t="shared" si="561"/>
        <v>0.35721875000000142</v>
      </c>
      <c r="M329" s="5">
        <f t="shared" si="562"/>
        <v>0.28971458572766368</v>
      </c>
      <c r="N329" s="5">
        <f t="shared" si="563"/>
        <v>0.25542404783721079</v>
      </c>
      <c r="O329" s="5">
        <f t="shared" si="564"/>
        <v>0.10349148217040427</v>
      </c>
      <c r="P329" s="5">
        <f t="shared" si="565"/>
        <v>9.1242259088349001E-2</v>
      </c>
      <c r="Q329" s="5">
        <f t="shared" si="566"/>
        <v>0.11259606424316129</v>
      </c>
      <c r="R329" s="5">
        <f t="shared" si="567"/>
        <v>1.8484548948279621E-2</v>
      </c>
      <c r="S329" s="5">
        <f t="shared" si="568"/>
        <v>7.1839236387041799E-3</v>
      </c>
      <c r="T329" s="5">
        <f t="shared" si="569"/>
        <v>4.0221425323861928E-2</v>
      </c>
      <c r="U329" s="5">
        <f t="shared" si="570"/>
        <v>1.6296722869358151E-2</v>
      </c>
      <c r="V329" s="5">
        <f t="shared" si="571"/>
        <v>2.5138818770251554E-4</v>
      </c>
      <c r="W329" s="5">
        <f t="shared" si="572"/>
        <v>3.30897417853417E-2</v>
      </c>
      <c r="X329" s="5">
        <f t="shared" si="573"/>
        <v>1.1820276198382577E-2</v>
      </c>
      <c r="Y329" s="5">
        <f t="shared" si="574"/>
        <v>2.1112121441204963E-3</v>
      </c>
      <c r="Z329" s="5">
        <f t="shared" si="575"/>
        <v>2.2010091565394293E-3</v>
      </c>
      <c r="AA329" s="5">
        <f t="shared" si="576"/>
        <v>1.9404983241628516E-3</v>
      </c>
      <c r="AB329" s="5">
        <f t="shared" si="577"/>
        <v>8.5541074077112307E-4</v>
      </c>
      <c r="AC329" s="5">
        <f t="shared" si="578"/>
        <v>4.9482376975629696E-6</v>
      </c>
      <c r="AD329" s="5">
        <f t="shared" si="579"/>
        <v>7.2933122848058861E-3</v>
      </c>
      <c r="AE329" s="5">
        <f t="shared" si="580"/>
        <v>2.6053078977380127E-3</v>
      </c>
      <c r="AF329" s="5">
        <f t="shared" si="581"/>
        <v>4.653324152975522E-4</v>
      </c>
      <c r="AG329" s="5">
        <f t="shared" si="582"/>
        <v>5.5408487909024383E-5</v>
      </c>
      <c r="AH329" s="5">
        <f t="shared" si="583"/>
        <v>1.9656043490939306E-4</v>
      </c>
      <c r="AI329" s="5">
        <f t="shared" si="584"/>
        <v>1.7329559643363782E-4</v>
      </c>
      <c r="AJ329" s="5">
        <f t="shared" si="585"/>
        <v>7.6392188888708937E-5</v>
      </c>
      <c r="AK329" s="5">
        <f t="shared" si="586"/>
        <v>2.2450143543964577E-5</v>
      </c>
      <c r="AL329" s="5">
        <f t="shared" si="587"/>
        <v>6.233561004846099E-8</v>
      </c>
      <c r="AM329" s="5">
        <f t="shared" si="588"/>
        <v>1.2860155737392665E-3</v>
      </c>
      <c r="AN329" s="5">
        <f t="shared" si="589"/>
        <v>4.5938887573167546E-4</v>
      </c>
      <c r="AO329" s="5">
        <f t="shared" si="590"/>
        <v>8.2051159976387542E-5</v>
      </c>
      <c r="AP329" s="5">
        <f t="shared" si="591"/>
        <v>9.7700709342717685E-6</v>
      </c>
      <c r="AQ329" s="5">
        <f t="shared" si="592"/>
        <v>8.7251313163797664E-7</v>
      </c>
      <c r="AR329" s="5">
        <f t="shared" si="593"/>
        <v>1.4043014571558018E-5</v>
      </c>
      <c r="AS329" s="5">
        <f t="shared" si="594"/>
        <v>1.2380887267705772E-5</v>
      </c>
      <c r="AT329" s="5">
        <f t="shared" si="595"/>
        <v>5.4577444449177256E-6</v>
      </c>
      <c r="AU329" s="5">
        <f t="shared" si="596"/>
        <v>1.6039224428191271E-6</v>
      </c>
      <c r="AV329" s="5">
        <f t="shared" si="597"/>
        <v>3.5352065700526612E-7</v>
      </c>
      <c r="AW329" s="5">
        <f t="shared" si="598"/>
        <v>5.4532999052868202E-10</v>
      </c>
      <c r="AX329" s="5">
        <f t="shared" si="599"/>
        <v>1.8896718794300549E-4</v>
      </c>
      <c r="AY329" s="5">
        <f t="shared" si="600"/>
        <v>6.7502622668015759E-5</v>
      </c>
      <c r="AZ329" s="5">
        <f t="shared" si="601"/>
        <v>1.2056601245595174E-5</v>
      </c>
      <c r="BA329" s="5">
        <f t="shared" si="602"/>
        <v>1.4356146753999895E-6</v>
      </c>
      <c r="BB329" s="5">
        <f t="shared" si="603"/>
        <v>1.282071199570105E-7</v>
      </c>
      <c r="BC329" s="5">
        <f t="shared" si="604"/>
        <v>9.1595974264287131E-9</v>
      </c>
      <c r="BD329" s="5">
        <f t="shared" si="605"/>
        <v>8.3607135191395943E-7</v>
      </c>
      <c r="BE329" s="5">
        <f t="shared" si="606"/>
        <v>7.3711417894346424E-7</v>
      </c>
      <c r="BF329" s="5">
        <f t="shared" si="607"/>
        <v>3.2493477473882665E-7</v>
      </c>
      <c r="BG329" s="5">
        <f t="shared" si="608"/>
        <v>9.5491861686799478E-8</v>
      </c>
      <c r="BH329" s="5">
        <f t="shared" si="609"/>
        <v>2.1047367865766716E-8</v>
      </c>
      <c r="BI329" s="5">
        <f t="shared" si="610"/>
        <v>3.711241450333124E-9</v>
      </c>
      <c r="BJ329" s="8">
        <f t="shared" si="611"/>
        <v>0.46779032620459188</v>
      </c>
      <c r="BK329" s="8">
        <f t="shared" si="612"/>
        <v>0.38846466983839506</v>
      </c>
      <c r="BL329" s="8">
        <f t="shared" si="613"/>
        <v>0.14157321887691229</v>
      </c>
      <c r="BM329" s="8">
        <f t="shared" si="614"/>
        <v>0.12900873398403198</v>
      </c>
      <c r="BN329" s="8">
        <f t="shared" si="615"/>
        <v>0.87095298801506871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1.4097222222222201</v>
      </c>
      <c r="F330">
        <f>VLOOKUP(B330,home!$B$2:$E$405,3,FALSE)</f>
        <v>1.42</v>
      </c>
      <c r="G330">
        <f>VLOOKUP(C330,away!$B$2:$E$405,4,FALSE)</f>
        <v>1.06</v>
      </c>
      <c r="H330">
        <f>VLOOKUP(A330,away!$A$2:$E$405,3,FALSE)</f>
        <v>1.11805555555556</v>
      </c>
      <c r="I330">
        <f>VLOOKUP(C330,away!$B$2:$E$405,3,FALSE)</f>
        <v>1.3</v>
      </c>
      <c r="J330">
        <f>VLOOKUP(B330,home!$B$2:$E$405,4,FALSE)</f>
        <v>1.19</v>
      </c>
      <c r="K330" s="3">
        <f t="shared" si="560"/>
        <v>2.1219138888888853</v>
      </c>
      <c r="L330" s="3">
        <f t="shared" si="561"/>
        <v>1.7296319444444512</v>
      </c>
      <c r="M330" s="5">
        <f t="shared" si="562"/>
        <v>2.12468669244067E-2</v>
      </c>
      <c r="N330" s="5">
        <f t="shared" si="563"/>
        <v>4.5084022022272449E-2</v>
      </c>
      <c r="O330" s="5">
        <f t="shared" si="564"/>
        <v>3.6749259751814055E-2</v>
      </c>
      <c r="P330" s="5">
        <f t="shared" si="565"/>
        <v>7.797876467375954E-2</v>
      </c>
      <c r="Q330" s="5">
        <f t="shared" si="566"/>
        <v>4.7832206248016151E-2</v>
      </c>
      <c r="R330" s="5">
        <f t="shared" si="567"/>
        <v>3.1781346800712179E-2</v>
      </c>
      <c r="S330" s="5">
        <f t="shared" si="568"/>
        <v>7.1548051786644432E-2</v>
      </c>
      <c r="T330" s="5">
        <f t="shared" si="569"/>
        <v>8.2732111899824198E-2</v>
      </c>
      <c r="U330" s="5">
        <f t="shared" si="570"/>
        <v>6.7437281184025519E-2</v>
      </c>
      <c r="V330" s="5">
        <f t="shared" si="571"/>
        <v>2.917673939611793E-2</v>
      </c>
      <c r="W330" s="5">
        <f t="shared" si="572"/>
        <v>3.3831940924621058E-2</v>
      </c>
      <c r="X330" s="5">
        <f t="shared" si="573"/>
        <v>5.8516805765782116E-2</v>
      </c>
      <c r="Y330" s="5">
        <f t="shared" si="574"/>
        <v>5.0606268269674008E-2</v>
      </c>
      <c r="Z330" s="5">
        <f t="shared" si="575"/>
        <v>1.8323344221326417E-2</v>
      </c>
      <c r="AA330" s="5">
        <f t="shared" si="576"/>
        <v>3.8880558594124419E-2</v>
      </c>
      <c r="AB330" s="5">
        <f t="shared" si="577"/>
        <v>4.1250598644315371E-2</v>
      </c>
      <c r="AC330" s="5">
        <f t="shared" si="578"/>
        <v>6.692651743114072E-3</v>
      </c>
      <c r="AD330" s="5">
        <f t="shared" si="579"/>
        <v>1.7947116334005427E-2</v>
      </c>
      <c r="AE330" s="5">
        <f t="shared" si="580"/>
        <v>3.1041905721956569E-2</v>
      </c>
      <c r="AF330" s="5">
        <f t="shared" si="581"/>
        <v>2.6845535876564543E-2</v>
      </c>
      <c r="AG330" s="5">
        <f t="shared" si="582"/>
        <v>1.5477632139278536E-2</v>
      </c>
      <c r="AH330" s="5">
        <f t="shared" si="583"/>
        <v>7.9231603735644592E-3</v>
      </c>
      <c r="AI330" s="5">
        <f t="shared" si="584"/>
        <v>1.6812264040560472E-2</v>
      </c>
      <c r="AJ330" s="5">
        <f t="shared" si="585"/>
        <v>1.7837088285666224E-2</v>
      </c>
      <c r="AK330" s="5">
        <f t="shared" si="586"/>
        <v>1.2616255123564131E-2</v>
      </c>
      <c r="AL330" s="5">
        <f t="shared" si="587"/>
        <v>9.8251608988094113E-4</v>
      </c>
      <c r="AM330" s="5">
        <f t="shared" si="588"/>
        <v>7.6164470829261427E-3</v>
      </c>
      <c r="AN330" s="5">
        <f t="shared" si="589"/>
        <v>1.3173650177799812E-2</v>
      </c>
      <c r="AO330" s="5">
        <f t="shared" si="590"/>
        <v>1.139278308622944E-2</v>
      </c>
      <c r="AP330" s="5">
        <f t="shared" si="591"/>
        <v>6.5684405206896286E-3</v>
      </c>
      <c r="AQ330" s="5">
        <f t="shared" si="592"/>
        <v>2.8402461374420337E-3</v>
      </c>
      <c r="AR330" s="5">
        <f t="shared" si="593"/>
        <v>2.7408302566147031E-3</v>
      </c>
      <c r="AS330" s="5">
        <f t="shared" si="594"/>
        <v>5.8158057885976258E-3</v>
      </c>
      <c r="AT330" s="5">
        <f t="shared" si="595"/>
        <v>6.1703195389528412E-3</v>
      </c>
      <c r="AU330" s="5">
        <f t="shared" si="596"/>
        <v>4.3642955761954982E-3</v>
      </c>
      <c r="AV330" s="5">
        <f t="shared" si="597"/>
        <v>2.3151648495863871E-3</v>
      </c>
      <c r="AW330" s="5">
        <f t="shared" si="598"/>
        <v>1.0016560615945394E-4</v>
      </c>
      <c r="AX330" s="5">
        <f t="shared" si="599"/>
        <v>2.6935741415413691E-3</v>
      </c>
      <c r="AY330" s="5">
        <f t="shared" si="600"/>
        <v>4.6588918799394911E-3</v>
      </c>
      <c r="AZ330" s="5">
        <f t="shared" si="601"/>
        <v>4.0290841106281035E-3</v>
      </c>
      <c r="BA330" s="5">
        <f t="shared" si="602"/>
        <v>2.32294419486531E-3</v>
      </c>
      <c r="BB330" s="5">
        <f t="shared" si="603"/>
        <v>1.0044596211502099E-3</v>
      </c>
      <c r="BC330" s="5">
        <f t="shared" si="604"/>
        <v>3.4746908952919476E-4</v>
      </c>
      <c r="BD330" s="5">
        <f t="shared" si="605"/>
        <v>7.9010459435677812E-4</v>
      </c>
      <c r="BE330" s="5">
        <f t="shared" si="606"/>
        <v>1.6765339124405663E-3</v>
      </c>
      <c r="BF330" s="5">
        <f t="shared" si="607"/>
        <v>1.7787302970004302E-3</v>
      </c>
      <c r="BG330" s="5">
        <f t="shared" si="608"/>
        <v>1.258104173930888E-3</v>
      </c>
      <c r="BH330" s="5">
        <f t="shared" si="609"/>
        <v>6.6739718008325735E-4</v>
      </c>
      <c r="BI330" s="5">
        <f t="shared" si="610"/>
        <v>2.8323186916478826E-4</v>
      </c>
      <c r="BJ330" s="8">
        <f t="shared" si="611"/>
        <v>0.46656353524473576</v>
      </c>
      <c r="BK330" s="8">
        <f t="shared" si="612"/>
        <v>0.21228448249386311</v>
      </c>
      <c r="BL330" s="8">
        <f t="shared" si="613"/>
        <v>0.29914833083527065</v>
      </c>
      <c r="BM330" s="8">
        <f t="shared" si="614"/>
        <v>0.73108850010043502</v>
      </c>
      <c r="BN330" s="8">
        <f t="shared" si="615"/>
        <v>0.26067246642098107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1.5347222222222201</v>
      </c>
      <c r="F331">
        <f>VLOOKUP(B331,home!$B$2:$E$405,3,FALSE)</f>
        <v>0.91</v>
      </c>
      <c r="G331">
        <f>VLOOKUP(C331,away!$B$2:$E$405,4,FALSE)</f>
        <v>1.63</v>
      </c>
      <c r="H331">
        <f>VLOOKUP(A331,away!$A$2:$E$405,3,FALSE)</f>
        <v>1.2152777777777799</v>
      </c>
      <c r="I331">
        <f>VLOOKUP(C331,away!$B$2:$E$405,3,FALSE)</f>
        <v>0.22</v>
      </c>
      <c r="J331">
        <f>VLOOKUP(B331,home!$B$2:$E$405,4,FALSE)</f>
        <v>0.99</v>
      </c>
      <c r="K331" s="3">
        <f t="shared" si="560"/>
        <v>2.2764534722222187</v>
      </c>
      <c r="L331" s="3">
        <f t="shared" si="561"/>
        <v>0.26468750000000046</v>
      </c>
      <c r="M331" s="5">
        <f t="shared" si="562"/>
        <v>7.8776466734563164E-2</v>
      </c>
      <c r="N331" s="5">
        <f t="shared" si="563"/>
        <v>0.17933096122729439</v>
      </c>
      <c r="O331" s="5">
        <f t="shared" si="564"/>
        <v>2.0851146038804728E-2</v>
      </c>
      <c r="P331" s="5">
        <f t="shared" si="565"/>
        <v>4.7466663799849575E-2</v>
      </c>
      <c r="Q331" s="5">
        <f t="shared" si="566"/>
        <v>0.20411929468141127</v>
      </c>
      <c r="R331" s="5">
        <f t="shared" si="567"/>
        <v>2.7595188585730675E-3</v>
      </c>
      <c r="S331" s="5">
        <f t="shared" si="568"/>
        <v>7.1502450721727092E-3</v>
      </c>
      <c r="T331" s="5">
        <f t="shared" si="569"/>
        <v>5.4027825810986148E-2</v>
      </c>
      <c r="U331" s="5">
        <f t="shared" si="570"/>
        <v>6.2819162872613521E-3</v>
      </c>
      <c r="V331" s="5">
        <f t="shared" si="571"/>
        <v>4.7870793707826149E-4</v>
      </c>
      <c r="W331" s="5">
        <f t="shared" si="572"/>
        <v>0.15488935904168297</v>
      </c>
      <c r="X331" s="5">
        <f t="shared" si="573"/>
        <v>4.0997277221345538E-2</v>
      </c>
      <c r="Y331" s="5">
        <f t="shared" si="574"/>
        <v>5.4257334072624576E-3</v>
      </c>
      <c r="Z331" s="5">
        <f t="shared" si="575"/>
        <v>2.4347004929285341E-4</v>
      </c>
      <c r="AA331" s="5">
        <f t="shared" si="576"/>
        <v>5.5424823909483076E-4</v>
      </c>
      <c r="AB331" s="5">
        <f t="shared" si="577"/>
        <v>6.3086016418023919E-4</v>
      </c>
      <c r="AC331" s="5">
        <f t="shared" si="578"/>
        <v>1.8027805169417913E-5</v>
      </c>
      <c r="AD331" s="5">
        <f t="shared" si="579"/>
        <v>8.8149604800178277E-2</v>
      </c>
      <c r="AE331" s="5">
        <f t="shared" si="580"/>
        <v>2.3332098520547233E-2</v>
      </c>
      <c r="AF331" s="5">
        <f t="shared" si="581"/>
        <v>3.0878574135786777E-3</v>
      </c>
      <c r="AG331" s="5">
        <f t="shared" si="582"/>
        <v>2.724390863855359E-4</v>
      </c>
      <c r="AH331" s="5">
        <f t="shared" si="583"/>
        <v>1.6110869668050559E-5</v>
      </c>
      <c r="AI331" s="5">
        <f t="shared" si="584"/>
        <v>3.6675645196353311E-5</v>
      </c>
      <c r="AJ331" s="5">
        <f t="shared" si="585"/>
        <v>4.1745199926614327E-5</v>
      </c>
      <c r="AK331" s="5">
        <f t="shared" si="586"/>
        <v>3.1677001773850633E-5</v>
      </c>
      <c r="AL331" s="5">
        <f t="shared" si="587"/>
        <v>4.3450527930342051E-7</v>
      </c>
      <c r="AM331" s="5">
        <f t="shared" si="588"/>
        <v>4.0133694784476419E-2</v>
      </c>
      <c r="AN331" s="5">
        <f t="shared" si="589"/>
        <v>1.0622887338266121E-2</v>
      </c>
      <c r="AO331" s="5">
        <f t="shared" si="590"/>
        <v>1.4058727461736592E-3</v>
      </c>
      <c r="AP331" s="5">
        <f t="shared" si="591"/>
        <v>1.2403898083428039E-4</v>
      </c>
      <c r="AQ331" s="5">
        <f t="shared" si="592"/>
        <v>8.2078919348934101E-6</v>
      </c>
      <c r="AR331" s="5">
        <f t="shared" si="593"/>
        <v>8.528691630524276E-7</v>
      </c>
      <c r="AS331" s="5">
        <f t="shared" si="594"/>
        <v>1.9415169675819563E-6</v>
      </c>
      <c r="AT331" s="5">
        <f t="shared" si="595"/>
        <v>2.2098865211151494E-6</v>
      </c>
      <c r="AU331" s="5">
        <f t="shared" si="596"/>
        <v>1.6769012814032202E-6</v>
      </c>
      <c r="AV331" s="5">
        <f t="shared" si="597"/>
        <v>9.5434693615606214E-7</v>
      </c>
      <c r="AW331" s="5">
        <f t="shared" si="598"/>
        <v>7.2725173684763677E-9</v>
      </c>
      <c r="AX331" s="5">
        <f t="shared" si="599"/>
        <v>1.5227081474204686E-2</v>
      </c>
      <c r="AY331" s="5">
        <f t="shared" si="600"/>
        <v>4.0304181277035604E-3</v>
      </c>
      <c r="AZ331" s="5">
        <f t="shared" si="601"/>
        <v>5.3340064908826887E-4</v>
      </c>
      <c r="BA331" s="5">
        <f t="shared" si="602"/>
        <v>4.7061494768517147E-5</v>
      </c>
      <c r="BB331" s="5">
        <f t="shared" si="603"/>
        <v>3.1141473491354754E-6</v>
      </c>
      <c r="BC331" s="5">
        <f t="shared" si="604"/>
        <v>1.6485517529485948E-7</v>
      </c>
      <c r="BD331" s="5">
        <f t="shared" si="605"/>
        <v>3.7623967765906646E-8</v>
      </c>
      <c r="BE331" s="5">
        <f t="shared" si="606"/>
        <v>8.5649212059475017E-8</v>
      </c>
      <c r="BF331" s="5">
        <f t="shared" si="607"/>
        <v>9.7488223092944536E-8</v>
      </c>
      <c r="BG331" s="5">
        <f t="shared" si="608"/>
        <v>7.3975801320235953E-8</v>
      </c>
      <c r="BH331" s="5">
        <f t="shared" si="609"/>
        <v>4.2100617443968032E-8</v>
      </c>
      <c r="BI331" s="5">
        <f t="shared" si="610"/>
        <v>1.9168019352604056E-8</v>
      </c>
      <c r="BJ331" s="8">
        <f t="shared" si="611"/>
        <v>0.82576839370064703</v>
      </c>
      <c r="BK331" s="8">
        <f t="shared" si="612"/>
        <v>0.137920963981816</v>
      </c>
      <c r="BL331" s="8">
        <f t="shared" si="613"/>
        <v>3.1211889831189422E-2</v>
      </c>
      <c r="BM331" s="8">
        <f t="shared" si="614"/>
        <v>0.45781025536726327</v>
      </c>
      <c r="BN331" s="8">
        <f t="shared" si="615"/>
        <v>0.53330405134049619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1.5347222222222201</v>
      </c>
      <c r="F332">
        <f>VLOOKUP(B332,home!$B$2:$E$405,3,FALSE)</f>
        <v>1.0900000000000001</v>
      </c>
      <c r="G332">
        <f>VLOOKUP(C332,away!$B$2:$E$405,4,FALSE)</f>
        <v>0.74</v>
      </c>
      <c r="H332">
        <f>VLOOKUP(A332,away!$A$2:$E$405,3,FALSE)</f>
        <v>1.2152777777777799</v>
      </c>
      <c r="I332">
        <f>VLOOKUP(C332,away!$B$2:$E$405,3,FALSE)</f>
        <v>0.56000000000000005</v>
      </c>
      <c r="J332">
        <f>VLOOKUP(B332,home!$B$2:$E$405,4,FALSE)</f>
        <v>1.23</v>
      </c>
      <c r="K332" s="3">
        <f t="shared" si="560"/>
        <v>1.2379069444444428</v>
      </c>
      <c r="L332" s="3">
        <f t="shared" si="561"/>
        <v>0.83708333333333484</v>
      </c>
      <c r="M332" s="5">
        <f t="shared" si="562"/>
        <v>0.12555764818662066</v>
      </c>
      <c r="N332" s="5">
        <f t="shared" si="563"/>
        <v>0.15542868461832993</v>
      </c>
      <c r="O332" s="5">
        <f t="shared" si="564"/>
        <v>0.10510221466955057</v>
      </c>
      <c r="P332" s="5">
        <f t="shared" si="565"/>
        <v>0.13010676141592725</v>
      </c>
      <c r="Q332" s="5">
        <f t="shared" si="566"/>
        <v>9.6203124027447892E-2</v>
      </c>
      <c r="R332" s="5">
        <f t="shared" si="567"/>
        <v>4.3989656098151551E-2</v>
      </c>
      <c r="S332" s="5">
        <f t="shared" si="568"/>
        <v>3.3705173700332228E-2</v>
      </c>
      <c r="T332" s="5">
        <f t="shared" si="569"/>
        <v>8.0530031737976321E-2</v>
      </c>
      <c r="U332" s="5">
        <f t="shared" si="570"/>
        <v>5.4455100767624637E-2</v>
      </c>
      <c r="V332" s="5">
        <f t="shared" si="571"/>
        <v>3.8807061107398711E-3</v>
      </c>
      <c r="W332" s="5">
        <f t="shared" si="572"/>
        <v>3.9696838436942598E-2</v>
      </c>
      <c r="X332" s="5">
        <f t="shared" si="573"/>
        <v>3.322956184159076E-2</v>
      </c>
      <c r="Y332" s="5">
        <f t="shared" si="574"/>
        <v>1.390795619578249E-2</v>
      </c>
      <c r="Z332" s="5">
        <f t="shared" si="575"/>
        <v>1.2274335986275921E-2</v>
      </c>
      <c r="AA332" s="5">
        <f t="shared" si="576"/>
        <v>1.5194485755855292E-2</v>
      </c>
      <c r="AB332" s="5">
        <f t="shared" si="577"/>
        <v>9.4046797172177184E-3</v>
      </c>
      <c r="AC332" s="5">
        <f t="shared" si="578"/>
        <v>2.5133181419427747E-4</v>
      </c>
      <c r="AD332" s="5">
        <f t="shared" si="579"/>
        <v>1.2285247993395081E-2</v>
      </c>
      <c r="AE332" s="5">
        <f t="shared" si="580"/>
        <v>1.0283776341137817E-2</v>
      </c>
      <c r="AF332" s="5">
        <f t="shared" si="581"/>
        <v>4.3041888894470642E-3</v>
      </c>
      <c r="AG332" s="5">
        <f t="shared" si="582"/>
        <v>1.2009882609582178E-3</v>
      </c>
      <c r="AH332" s="5">
        <f t="shared" si="583"/>
        <v>2.5686605204612882E-3</v>
      </c>
      <c r="AI332" s="5">
        <f t="shared" si="584"/>
        <v>3.1797626961993053E-3</v>
      </c>
      <c r="AJ332" s="5">
        <f t="shared" si="585"/>
        <v>1.9681251616552528E-3</v>
      </c>
      <c r="AK332" s="5">
        <f t="shared" si="586"/>
        <v>8.1211860171629313E-4</v>
      </c>
      <c r="AL332" s="5">
        <f t="shared" si="587"/>
        <v>1.0417515414753209E-5</v>
      </c>
      <c r="AM332" s="5">
        <f t="shared" si="588"/>
        <v>3.0415987610491854E-3</v>
      </c>
      <c r="AN332" s="5">
        <f t="shared" si="589"/>
        <v>2.5460716295615934E-3</v>
      </c>
      <c r="AO332" s="5">
        <f t="shared" si="590"/>
        <v>1.065637063289427E-3</v>
      </c>
      <c r="AP332" s="5">
        <f t="shared" si="591"/>
        <v>2.9734234168728651E-4</v>
      </c>
      <c r="AQ332" s="5">
        <f t="shared" si="592"/>
        <v>6.2225079630183288E-5</v>
      </c>
      <c r="AR332" s="5">
        <f t="shared" si="593"/>
        <v>4.3003658213389492E-4</v>
      </c>
      <c r="AS332" s="5">
        <f t="shared" si="594"/>
        <v>5.3234527138870148E-4</v>
      </c>
      <c r="AT332" s="5">
        <f t="shared" si="595"/>
        <v>3.2949695414711763E-4</v>
      </c>
      <c r="AU332" s="5">
        <f t="shared" si="596"/>
        <v>1.3596218923733636E-4</v>
      </c>
      <c r="AV332" s="5">
        <f t="shared" si="597"/>
        <v>4.207713455969204E-5</v>
      </c>
      <c r="AW332" s="5">
        <f t="shared" si="598"/>
        <v>2.9985986786622796E-7</v>
      </c>
      <c r="AX332" s="5">
        <f t="shared" si="599"/>
        <v>6.2753603808606625E-4</v>
      </c>
      <c r="AY332" s="5">
        <f t="shared" si="600"/>
        <v>5.2529995854787889E-4</v>
      </c>
      <c r="AZ332" s="5">
        <f t="shared" si="601"/>
        <v>2.1985992015056055E-4</v>
      </c>
      <c r="BA332" s="5">
        <f t="shared" si="602"/>
        <v>6.134702494201069E-5</v>
      </c>
      <c r="BB332" s="5">
        <f t="shared" si="603"/>
        <v>1.2838143032135382E-5</v>
      </c>
      <c r="BC332" s="5">
        <f t="shared" si="604"/>
        <v>2.1493191126300034E-6</v>
      </c>
      <c r="BD332" s="5">
        <f t="shared" si="605"/>
        <v>5.9996075937985846E-5</v>
      </c>
      <c r="BE332" s="5">
        <f t="shared" si="606"/>
        <v>7.4269559043048809E-5</v>
      </c>
      <c r="BF332" s="5">
        <f t="shared" si="607"/>
        <v>4.5969401450108351E-5</v>
      </c>
      <c r="BG332" s="5">
        <f t="shared" si="608"/>
        <v>1.8968613762347856E-5</v>
      </c>
      <c r="BH332" s="5">
        <f t="shared" si="609"/>
        <v>5.8703446757237099E-6</v>
      </c>
      <c r="BI332" s="5">
        <f t="shared" si="610"/>
        <v>1.4533880880721684E-6</v>
      </c>
      <c r="BJ332" s="8">
        <f t="shared" si="611"/>
        <v>0.45553230362209723</v>
      </c>
      <c r="BK332" s="8">
        <f t="shared" si="612"/>
        <v>0.2940373387017769</v>
      </c>
      <c r="BL332" s="8">
        <f t="shared" si="613"/>
        <v>0.23835124950285594</v>
      </c>
      <c r="BM332" s="8">
        <f t="shared" si="614"/>
        <v>0.3432821386982981</v>
      </c>
      <c r="BN332" s="8">
        <f t="shared" si="615"/>
        <v>0.65638808901602774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1.5347222222222201</v>
      </c>
      <c r="F333">
        <f>VLOOKUP(B333,home!$B$2:$E$405,3,FALSE)</f>
        <v>1.02</v>
      </c>
      <c r="G333">
        <f>VLOOKUP(C333,away!$B$2:$E$405,4,FALSE)</f>
        <v>1.17</v>
      </c>
      <c r="H333">
        <f>VLOOKUP(A333,away!$A$2:$E$405,3,FALSE)</f>
        <v>1.2152777777777799</v>
      </c>
      <c r="I333">
        <f>VLOOKUP(C333,away!$B$2:$E$405,3,FALSE)</f>
        <v>0.78</v>
      </c>
      <c r="J333">
        <f>VLOOKUP(B333,home!$B$2:$E$405,4,FALSE)</f>
        <v>0.94</v>
      </c>
      <c r="K333" s="3">
        <f t="shared" si="560"/>
        <v>1.8315374999999974</v>
      </c>
      <c r="L333" s="3">
        <f t="shared" si="561"/>
        <v>0.89104166666666829</v>
      </c>
      <c r="M333" s="5">
        <f t="shared" si="562"/>
        <v>6.5705071370115317E-2</v>
      </c>
      <c r="N333" s="5">
        <f t="shared" si="563"/>
        <v>0.1203413021545424</v>
      </c>
      <c r="O333" s="5">
        <f t="shared" si="564"/>
        <v>5.8545956302079948E-2</v>
      </c>
      <c r="P333" s="5">
        <f t="shared" si="565"/>
        <v>0.10722911444062058</v>
      </c>
      <c r="Q333" s="5">
        <f t="shared" si="566"/>
        <v>0.11020480384743749</v>
      </c>
      <c r="R333" s="5">
        <f t="shared" si="567"/>
        <v>2.6083443239999622E-2</v>
      </c>
      <c r="S333" s="5">
        <f t="shared" si="568"/>
        <v>4.3748841390610645E-2</v>
      </c>
      <c r="T333" s="5">
        <f t="shared" si="569"/>
        <v>9.819707209489395E-2</v>
      </c>
      <c r="U333" s="5">
        <f t="shared" si="570"/>
        <v>4.7772804423180729E-2</v>
      </c>
      <c r="V333" s="5">
        <f t="shared" si="571"/>
        <v>7.9330076765700124E-3</v>
      </c>
      <c r="W333" s="5">
        <f t="shared" si="572"/>
        <v>6.7281410308908579E-2</v>
      </c>
      <c r="X333" s="5">
        <f t="shared" si="573"/>
        <v>5.9950539977333864E-2</v>
      </c>
      <c r="Y333" s="5">
        <f t="shared" si="574"/>
        <v>2.6709214529485142E-2</v>
      </c>
      <c r="Z333" s="5">
        <f t="shared" si="575"/>
        <v>7.7471449123249023E-3</v>
      </c>
      <c r="AA333" s="5">
        <f t="shared" si="576"/>
        <v>1.4189186424857248E-2</v>
      </c>
      <c r="AB333" s="5">
        <f t="shared" si="577"/>
        <v>1.2994013515808478E-2</v>
      </c>
      <c r="AC333" s="5">
        <f t="shared" si="578"/>
        <v>8.0915499583125499E-4</v>
      </c>
      <c r="AD333" s="5">
        <f t="shared" si="579"/>
        <v>3.0807106508413128E-2</v>
      </c>
      <c r="AE333" s="5">
        <f t="shared" si="580"/>
        <v>2.7450415528434E-2</v>
      </c>
      <c r="AF333" s="5">
        <f t="shared" si="581"/>
        <v>1.222973200157421E-2</v>
      </c>
      <c r="AG333" s="5">
        <f t="shared" si="582"/>
        <v>3.632400261856458E-3</v>
      </c>
      <c r="AH333" s="5">
        <f t="shared" si="583"/>
        <v>1.7257572286465447E-3</v>
      </c>
      <c r="AI333" s="5">
        <f t="shared" si="584"/>
        <v>3.1607890801622161E-3</v>
      </c>
      <c r="AJ333" s="5">
        <f t="shared" si="585"/>
        <v>2.8945518649537995E-3</v>
      </c>
      <c r="AK333" s="5">
        <f t="shared" si="586"/>
        <v>1.767160095452604E-3</v>
      </c>
      <c r="AL333" s="5">
        <f t="shared" si="587"/>
        <v>5.2820868672035466E-5</v>
      </c>
      <c r="AM333" s="5">
        <f t="shared" si="588"/>
        <v>1.1284874167330516E-2</v>
      </c>
      <c r="AN333" s="5">
        <f t="shared" si="589"/>
        <v>1.0055293086181813E-2</v>
      </c>
      <c r="AO333" s="5">
        <f t="shared" si="590"/>
        <v>4.4798425551666344E-3</v>
      </c>
      <c r="AP333" s="5">
        <f t="shared" si="591"/>
        <v>1.3305754589199815E-3</v>
      </c>
      <c r="AQ333" s="5">
        <f t="shared" si="592"/>
        <v>2.9639954363545678E-4</v>
      </c>
      <c r="AR333" s="5">
        <f t="shared" si="593"/>
        <v>3.0754431945505365E-4</v>
      </c>
      <c r="AS333" s="5">
        <f t="shared" si="594"/>
        <v>5.6327895399390943E-4</v>
      </c>
      <c r="AT333" s="5">
        <f t="shared" si="595"/>
        <v>5.1583326360030938E-4</v>
      </c>
      <c r="AU333" s="5">
        <f t="shared" si="596"/>
        <v>3.1492265534378345E-4</v>
      </c>
      <c r="AV333" s="5">
        <f t="shared" si="597"/>
        <v>1.4419816321542854E-4</v>
      </c>
      <c r="AW333" s="5">
        <f t="shared" si="598"/>
        <v>2.3945111649761605E-6</v>
      </c>
      <c r="AX333" s="5">
        <f t="shared" si="599"/>
        <v>3.4447783700411795E-3</v>
      </c>
      <c r="AY333" s="5">
        <f t="shared" si="600"/>
        <v>3.0694410601387816E-3</v>
      </c>
      <c r="AZ333" s="5">
        <f t="shared" si="601"/>
        <v>1.3674999389805824E-3</v>
      </c>
      <c r="BA333" s="5">
        <f t="shared" si="602"/>
        <v>4.0616647493194182E-4</v>
      </c>
      <c r="BB333" s="5">
        <f t="shared" si="603"/>
        <v>9.0477813191870728E-5</v>
      </c>
      <c r="BC333" s="5">
        <f t="shared" si="604"/>
        <v>1.6123900292567995E-5</v>
      </c>
      <c r="BD333" s="5">
        <f t="shared" si="605"/>
        <v>4.567246716351619E-5</v>
      </c>
      <c r="BE333" s="5">
        <f t="shared" si="606"/>
        <v>8.3650836327498412E-5</v>
      </c>
      <c r="BF333" s="5">
        <f t="shared" si="607"/>
        <v>7.6604821820087731E-5</v>
      </c>
      <c r="BG333" s="5">
        <f t="shared" si="608"/>
        <v>4.6768201281436244E-5</v>
      </c>
      <c r="BH333" s="5">
        <f t="shared" si="609"/>
        <v>2.1414428613624609E-5</v>
      </c>
      <c r="BI333" s="5">
        <f t="shared" si="610"/>
        <v>7.8442658093852784E-6</v>
      </c>
      <c r="BJ333" s="8">
        <f t="shared" si="611"/>
        <v>0.5926454695816904</v>
      </c>
      <c r="BK333" s="8">
        <f t="shared" si="612"/>
        <v>0.22854745180255862</v>
      </c>
      <c r="BL333" s="8">
        <f t="shared" si="613"/>
        <v>0.17126139455176523</v>
      </c>
      <c r="BM333" s="8">
        <f t="shared" si="614"/>
        <v>0.50902472294457002</v>
      </c>
      <c r="BN333" s="8">
        <f t="shared" si="615"/>
        <v>0.48810969135479537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1.5347222222222201</v>
      </c>
      <c r="F334">
        <f>VLOOKUP(B334,home!$B$2:$E$405,3,FALSE)</f>
        <v>0.65</v>
      </c>
      <c r="G334">
        <f>VLOOKUP(C334,away!$B$2:$E$405,4,FALSE)</f>
        <v>1.04</v>
      </c>
      <c r="H334">
        <f>VLOOKUP(A334,away!$A$2:$E$405,3,FALSE)</f>
        <v>1.2152777777777799</v>
      </c>
      <c r="I334">
        <f>VLOOKUP(C334,away!$B$2:$E$405,3,FALSE)</f>
        <v>0.78</v>
      </c>
      <c r="J334">
        <f>VLOOKUP(B334,home!$B$2:$E$405,4,FALSE)</f>
        <v>0.96</v>
      </c>
      <c r="K334" s="3">
        <f t="shared" si="560"/>
        <v>1.0374722222222208</v>
      </c>
      <c r="L334" s="3">
        <f t="shared" si="561"/>
        <v>0.91000000000000159</v>
      </c>
      <c r="M334" s="5">
        <f t="shared" si="562"/>
        <v>0.14263416374776661</v>
      </c>
      <c r="N334" s="5">
        <f t="shared" si="563"/>
        <v>0.14797898282820357</v>
      </c>
      <c r="O334" s="5">
        <f t="shared" si="564"/>
        <v>0.12979708901046785</v>
      </c>
      <c r="P334" s="5">
        <f t="shared" si="565"/>
        <v>0.13466087437366547</v>
      </c>
      <c r="Q334" s="5">
        <f t="shared" si="566"/>
        <v>7.67620420784801E-2</v>
      </c>
      <c r="R334" s="5">
        <f t="shared" si="567"/>
        <v>5.9057675499762971E-2</v>
      </c>
      <c r="S334" s="5">
        <f t="shared" si="568"/>
        <v>3.1783323522594796E-2</v>
      </c>
      <c r="T334" s="5">
        <f t="shared" si="569"/>
        <v>6.9853458291417009E-2</v>
      </c>
      <c r="U334" s="5">
        <f t="shared" si="570"/>
        <v>6.1270697840017901E-2</v>
      </c>
      <c r="V334" s="5">
        <f t="shared" si="571"/>
        <v>3.33406965655342E-3</v>
      </c>
      <c r="W334" s="5">
        <f t="shared" si="572"/>
        <v>2.6546162125825456E-2</v>
      </c>
      <c r="X334" s="5">
        <f t="shared" si="573"/>
        <v>2.4157007534501208E-2</v>
      </c>
      <c r="Y334" s="5">
        <f t="shared" si="574"/>
        <v>1.0991438428198068E-2</v>
      </c>
      <c r="Z334" s="5">
        <f t="shared" si="575"/>
        <v>1.7914161568261467E-2</v>
      </c>
      <c r="AA334" s="5">
        <f t="shared" si="576"/>
        <v>1.8585445011472131E-2</v>
      </c>
      <c r="AB334" s="5">
        <f t="shared" si="577"/>
        <v>9.6409414685204378E-3</v>
      </c>
      <c r="AC334" s="5">
        <f t="shared" si="578"/>
        <v>1.9673088978885148E-4</v>
      </c>
      <c r="AD334" s="5">
        <f t="shared" si="579"/>
        <v>6.8852264530378723E-3</v>
      </c>
      <c r="AE334" s="5">
        <f t="shared" si="580"/>
        <v>6.2655560722644742E-3</v>
      </c>
      <c r="AF334" s="5">
        <f t="shared" si="581"/>
        <v>2.8508280128803406E-3</v>
      </c>
      <c r="AG334" s="5">
        <f t="shared" si="582"/>
        <v>8.647511639070382E-4</v>
      </c>
      <c r="AH334" s="5">
        <f t="shared" si="583"/>
        <v>4.0754717567794896E-3</v>
      </c>
      <c r="AI334" s="5">
        <f t="shared" si="584"/>
        <v>4.228188740109916E-3</v>
      </c>
      <c r="AJ334" s="5">
        <f t="shared" si="585"/>
        <v>2.193314184088403E-3</v>
      </c>
      <c r="AK334" s="5">
        <f t="shared" si="586"/>
        <v>7.5850084686590418E-4</v>
      </c>
      <c r="AL334" s="5">
        <f t="shared" si="587"/>
        <v>7.4293431360874197E-6</v>
      </c>
      <c r="AM334" s="5">
        <f t="shared" si="588"/>
        <v>1.4286462377472845E-3</v>
      </c>
      <c r="AN334" s="5">
        <f t="shared" si="589"/>
        <v>1.300068076350031E-3</v>
      </c>
      <c r="AO334" s="5">
        <f t="shared" si="590"/>
        <v>5.9153097473926516E-4</v>
      </c>
      <c r="AP334" s="5">
        <f t="shared" si="591"/>
        <v>1.7943106233757743E-4</v>
      </c>
      <c r="AQ334" s="5">
        <f t="shared" si="592"/>
        <v>4.0820566681798924E-5</v>
      </c>
      <c r="AR334" s="5">
        <f t="shared" si="593"/>
        <v>7.4173585973386861E-4</v>
      </c>
      <c r="AS334" s="5">
        <f t="shared" si="594"/>
        <v>7.6953035070000619E-4</v>
      </c>
      <c r="AT334" s="5">
        <f t="shared" si="595"/>
        <v>3.9918318150409014E-4</v>
      </c>
      <c r="AU334" s="5">
        <f t="shared" si="596"/>
        <v>1.3804715412959483E-4</v>
      </c>
      <c r="AV334" s="5">
        <f t="shared" si="597"/>
        <v>3.5805021941571044E-5</v>
      </c>
      <c r="AW334" s="5">
        <f t="shared" si="598"/>
        <v>1.9483446641871396E-7</v>
      </c>
      <c r="AX334" s="5">
        <f t="shared" si="599"/>
        <v>2.4703013117418168E-4</v>
      </c>
      <c r="AY334" s="5">
        <f t="shared" si="600"/>
        <v>2.2479741936850568E-4</v>
      </c>
      <c r="AZ334" s="5">
        <f t="shared" si="601"/>
        <v>1.0228282581267026E-4</v>
      </c>
      <c r="BA334" s="5">
        <f t="shared" si="602"/>
        <v>3.1025790496510036E-5</v>
      </c>
      <c r="BB334" s="5">
        <f t="shared" si="603"/>
        <v>7.058367337956044E-6</v>
      </c>
      <c r="BC334" s="5">
        <f t="shared" si="604"/>
        <v>1.2846228555080025E-6</v>
      </c>
      <c r="BD334" s="5">
        <f t="shared" si="605"/>
        <v>1.1249660539297023E-4</v>
      </c>
      <c r="BE334" s="5">
        <f t="shared" si="606"/>
        <v>1.167121031895011E-4</v>
      </c>
      <c r="BF334" s="5">
        <f t="shared" si="607"/>
        <v>6.0542782528120418E-5</v>
      </c>
      <c r="BG334" s="5">
        <f t="shared" si="608"/>
        <v>2.0937151709655244E-5</v>
      </c>
      <c r="BH334" s="5">
        <f t="shared" si="609"/>
        <v>5.4304283278049486E-6</v>
      </c>
      <c r="BI334" s="5">
        <f t="shared" si="610"/>
        <v>1.1267837089732601E-6</v>
      </c>
      <c r="BJ334" s="8">
        <f t="shared" si="611"/>
        <v>0.37730942906361636</v>
      </c>
      <c r="BK334" s="8">
        <f t="shared" si="612"/>
        <v>0.31284138895287367</v>
      </c>
      <c r="BL334" s="8">
        <f t="shared" si="613"/>
        <v>0.29200887178095103</v>
      </c>
      <c r="BM334" s="8">
        <f t="shared" si="614"/>
        <v>0.30895842124245393</v>
      </c>
      <c r="BN334" s="8">
        <f t="shared" si="615"/>
        <v>0.69089082753834652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1.5347222222222201</v>
      </c>
      <c r="F335">
        <f>VLOOKUP(B335,home!$B$2:$E$405,3,FALSE)</f>
        <v>0.76</v>
      </c>
      <c r="G335">
        <f>VLOOKUP(C335,away!$B$2:$E$405,4,FALSE)</f>
        <v>0.84</v>
      </c>
      <c r="H335">
        <f>VLOOKUP(A335,away!$A$2:$E$405,3,FALSE)</f>
        <v>1.2152777777777799</v>
      </c>
      <c r="I335">
        <f>VLOOKUP(C335,away!$B$2:$E$405,3,FALSE)</f>
        <v>1.21</v>
      </c>
      <c r="J335">
        <f>VLOOKUP(B335,home!$B$2:$E$405,4,FALSE)</f>
        <v>0.96</v>
      </c>
      <c r="K335" s="3">
        <f t="shared" si="560"/>
        <v>0.97976666666666534</v>
      </c>
      <c r="L335" s="3">
        <f t="shared" si="561"/>
        <v>1.4116666666666691</v>
      </c>
      <c r="M335" s="5">
        <f t="shared" si="562"/>
        <v>9.149844207637356E-2</v>
      </c>
      <c r="N335" s="5">
        <f t="shared" si="563"/>
        <v>8.9647123598361481E-2</v>
      </c>
      <c r="O335" s="5">
        <f t="shared" si="564"/>
        <v>0.12916530073114754</v>
      </c>
      <c r="P335" s="5">
        <f t="shared" si="565"/>
        <v>0.12655185614635381</v>
      </c>
      <c r="Q335" s="5">
        <f t="shared" si="566"/>
        <v>4.3916631732110585E-2</v>
      </c>
      <c r="R335" s="5">
        <f t="shared" si="567"/>
        <v>9.1169174766068492E-2</v>
      </c>
      <c r="S335" s="5">
        <f t="shared" si="568"/>
        <v>4.3758592853196991E-2</v>
      </c>
      <c r="T335" s="5">
        <f t="shared" si="569"/>
        <v>6.1995645128496202E-2</v>
      </c>
      <c r="U335" s="5">
        <f t="shared" si="570"/>
        <v>8.9324518463301583E-2</v>
      </c>
      <c r="V335" s="5">
        <f t="shared" si="571"/>
        <v>6.7247424865105833E-3</v>
      </c>
      <c r="W335" s="5">
        <f t="shared" si="572"/>
        <v>1.4342683961132498E-2</v>
      </c>
      <c r="X335" s="5">
        <f t="shared" si="573"/>
        <v>2.024708885846541E-2</v>
      </c>
      <c r="Y335" s="5">
        <f t="shared" si="574"/>
        <v>1.4291070219266863E-2</v>
      </c>
      <c r="Z335" s="5">
        <f t="shared" si="575"/>
        <v>4.2900161681588958E-2</v>
      </c>
      <c r="AA335" s="5">
        <f t="shared" si="576"/>
        <v>4.2032148410231417E-2</v>
      </c>
      <c r="AB335" s="5">
        <f t="shared" si="577"/>
        <v>2.0590848970365502E-2</v>
      </c>
      <c r="AC335" s="5">
        <f t="shared" si="578"/>
        <v>5.8131361615412075E-4</v>
      </c>
      <c r="AD335" s="5">
        <f t="shared" si="579"/>
        <v>3.513120913913057E-3</v>
      </c>
      <c r="AE335" s="5">
        <f t="shared" si="580"/>
        <v>4.9593556901406065E-3</v>
      </c>
      <c r="AF335" s="5">
        <f t="shared" si="581"/>
        <v>3.5004785579575851E-3</v>
      </c>
      <c r="AG335" s="5">
        <f t="shared" si="582"/>
        <v>1.647169632550044E-3</v>
      </c>
      <c r="AH335" s="5">
        <f t="shared" si="583"/>
        <v>1.5140182060127464E-2</v>
      </c>
      <c r="AI335" s="5">
        <f t="shared" si="584"/>
        <v>1.4833845709777532E-2</v>
      </c>
      <c r="AJ335" s="5">
        <f t="shared" si="585"/>
        <v>7.2668537824581722E-3</v>
      </c>
      <c r="AK335" s="5">
        <f t="shared" si="586"/>
        <v>2.3732737025310311E-3</v>
      </c>
      <c r="AL335" s="5">
        <f t="shared" si="587"/>
        <v>3.2160686218481124E-5</v>
      </c>
      <c r="AM335" s="5">
        <f t="shared" si="588"/>
        <v>6.8840775348430927E-4</v>
      </c>
      <c r="AN335" s="5">
        <f t="shared" si="589"/>
        <v>9.7180227866868472E-4</v>
      </c>
      <c r="AO335" s="5">
        <f t="shared" si="590"/>
        <v>6.8593044169364798E-4</v>
      </c>
      <c r="AP335" s="5">
        <f t="shared" si="591"/>
        <v>3.2276838006362263E-4</v>
      </c>
      <c r="AQ335" s="5">
        <f t="shared" si="592"/>
        <v>1.1391034079745369E-4</v>
      </c>
      <c r="AR335" s="5">
        <f t="shared" si="593"/>
        <v>4.2745780683093246E-3</v>
      </c>
      <c r="AS335" s="5">
        <f t="shared" si="594"/>
        <v>4.188089105393861E-3</v>
      </c>
      <c r="AT335" s="5">
        <f t="shared" si="595"/>
        <v>2.0516750512473594E-3</v>
      </c>
      <c r="AU335" s="5">
        <f t="shared" si="596"/>
        <v>6.7005427534792849E-4</v>
      </c>
      <c r="AV335" s="5">
        <f t="shared" si="597"/>
        <v>1.6412421096084691E-4</v>
      </c>
      <c r="AW335" s="5">
        <f t="shared" si="598"/>
        <v>1.2355992212450385E-6</v>
      </c>
      <c r="AX335" s="5">
        <f t="shared" si="599"/>
        <v>1.1241316165646814E-4</v>
      </c>
      <c r="AY335" s="5">
        <f t="shared" si="600"/>
        <v>1.5868991320504777E-4</v>
      </c>
      <c r="AZ335" s="5">
        <f t="shared" si="601"/>
        <v>1.1200863040389645E-4</v>
      </c>
      <c r="BA335" s="5">
        <f t="shared" si="602"/>
        <v>5.2706283306722455E-5</v>
      </c>
      <c r="BB335" s="5">
        <f t="shared" si="603"/>
        <v>1.8600925816997503E-5</v>
      </c>
      <c r="BC335" s="5">
        <f t="shared" si="604"/>
        <v>5.2516613889989663E-6</v>
      </c>
      <c r="BD335" s="5">
        <f t="shared" si="605"/>
        <v>1.0057132288494471E-3</v>
      </c>
      <c r="BE335" s="5">
        <f t="shared" si="606"/>
        <v>9.8536429785239191E-4</v>
      </c>
      <c r="BF335" s="5">
        <f t="shared" si="607"/>
        <v>4.8271354677958852E-4</v>
      </c>
      <c r="BG335" s="5">
        <f t="shared" si="608"/>
        <v>1.5764888089436031E-4</v>
      </c>
      <c r="BH335" s="5">
        <f t="shared" si="609"/>
        <v>3.8614779634399377E-5</v>
      </c>
      <c r="BI335" s="5">
        <f t="shared" si="610"/>
        <v>7.5666947852926659E-6</v>
      </c>
      <c r="BJ335" s="8">
        <f t="shared" si="611"/>
        <v>0.26130285806288012</v>
      </c>
      <c r="BK335" s="8">
        <f t="shared" si="612"/>
        <v>0.26930579777801256</v>
      </c>
      <c r="BL335" s="8">
        <f t="shared" si="613"/>
        <v>0.42592228873606358</v>
      </c>
      <c r="BM335" s="8">
        <f t="shared" si="614"/>
        <v>0.42732512289414598</v>
      </c>
      <c r="BN335" s="8">
        <f t="shared" si="615"/>
        <v>0.57194852905041538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1.5347222222222201</v>
      </c>
      <c r="F336">
        <f>VLOOKUP(B336,home!$B$2:$E$405,3,FALSE)</f>
        <v>1.0900000000000001</v>
      </c>
      <c r="G336">
        <f>VLOOKUP(C336,away!$B$2:$E$405,4,FALSE)</f>
        <v>1.0900000000000001</v>
      </c>
      <c r="H336">
        <f>VLOOKUP(A336,away!$A$2:$E$405,3,FALSE)</f>
        <v>1.2152777777777799</v>
      </c>
      <c r="I336">
        <f>VLOOKUP(C336,away!$B$2:$E$405,3,FALSE)</f>
        <v>0.76</v>
      </c>
      <c r="J336">
        <f>VLOOKUP(B336,home!$B$2:$E$405,4,FALSE)</f>
        <v>0.82</v>
      </c>
      <c r="K336" s="3">
        <f t="shared" si="560"/>
        <v>1.8234034722222199</v>
      </c>
      <c r="L336" s="3">
        <f t="shared" si="561"/>
        <v>0.75736111111111237</v>
      </c>
      <c r="M336" s="5">
        <f t="shared" si="562"/>
        <v>7.5716090624900478E-2</v>
      </c>
      <c r="N336" s="5">
        <f t="shared" si="563"/>
        <v>0.1380609825485358</v>
      </c>
      <c r="O336" s="5">
        <f t="shared" si="564"/>
        <v>5.7344422524664297E-2</v>
      </c>
      <c r="P336" s="5">
        <f t="shared" si="565"/>
        <v>0.10456201914405094</v>
      </c>
      <c r="Q336" s="5">
        <f t="shared" si="566"/>
        <v>0.12587043747870574</v>
      </c>
      <c r="R336" s="5">
        <f t="shared" si="567"/>
        <v>2.1715217779652424E-2</v>
      </c>
      <c r="S336" s="5">
        <f t="shared" si="568"/>
        <v>3.6099380452842979E-2</v>
      </c>
      <c r="T336" s="5">
        <f t="shared" si="569"/>
        <v>9.5329374384914387E-2</v>
      </c>
      <c r="U336" s="5">
        <f t="shared" si="570"/>
        <v>3.9595603499479909E-2</v>
      </c>
      <c r="V336" s="5">
        <f t="shared" si="571"/>
        <v>5.5391486198945426E-3</v>
      </c>
      <c r="W336" s="5">
        <f t="shared" si="572"/>
        <v>7.6504197582933989E-2</v>
      </c>
      <c r="X336" s="5">
        <f t="shared" si="573"/>
        <v>5.7941304086074959E-2</v>
      </c>
      <c r="Y336" s="5">
        <f t="shared" si="574"/>
        <v>2.1941245220928277E-2</v>
      </c>
      <c r="Z336" s="5">
        <f t="shared" si="575"/>
        <v>5.4820871552057815E-3</v>
      </c>
      <c r="AA336" s="5">
        <f t="shared" si="576"/>
        <v>9.9960567538270526E-3</v>
      </c>
      <c r="AB336" s="5">
        <f t="shared" si="577"/>
        <v>9.1134222967293125E-3</v>
      </c>
      <c r="AC336" s="5">
        <f t="shared" si="578"/>
        <v>4.780890686964846E-4</v>
      </c>
      <c r="AD336" s="5">
        <f t="shared" si="579"/>
        <v>3.4874504878074156E-2</v>
      </c>
      <c r="AE336" s="5">
        <f t="shared" si="580"/>
        <v>2.6412593763908147E-2</v>
      </c>
      <c r="AF336" s="5">
        <f t="shared" si="581"/>
        <v>1.0001935680179956E-2</v>
      </c>
      <c r="AG336" s="5">
        <f t="shared" si="582"/>
        <v>2.5250257066676573E-3</v>
      </c>
      <c r="AH336" s="5">
        <f t="shared" si="583"/>
        <v>1.0379799047686518E-3</v>
      </c>
      <c r="AI336" s="5">
        <f t="shared" si="584"/>
        <v>1.8926561624520487E-3</v>
      </c>
      <c r="AJ336" s="5">
        <f t="shared" si="585"/>
        <v>1.7255379091689243E-3</v>
      </c>
      <c r="AK336" s="5">
        <f t="shared" si="586"/>
        <v>1.0487839383432288E-3</v>
      </c>
      <c r="AL336" s="5">
        <f t="shared" si="587"/>
        <v>2.640915976565927E-5</v>
      </c>
      <c r="AM336" s="5">
        <f t="shared" si="588"/>
        <v>1.271805865734223E-2</v>
      </c>
      <c r="AN336" s="5">
        <f t="shared" si="589"/>
        <v>9.6321630359010122E-3</v>
      </c>
      <c r="AO336" s="5">
        <f t="shared" si="590"/>
        <v>3.6475128496366873E-3</v>
      </c>
      <c r="AP336" s="5">
        <f t="shared" si="591"/>
        <v>9.2082812819763388E-4</v>
      </c>
      <c r="AQ336" s="5">
        <f t="shared" si="592"/>
        <v>1.7434985357853145E-4</v>
      </c>
      <c r="AR336" s="5">
        <f t="shared" si="593"/>
        <v>1.5722512279731858E-4</v>
      </c>
      <c r="AS336" s="5">
        <f t="shared" si="594"/>
        <v>2.8668483482919557E-4</v>
      </c>
      <c r="AT336" s="5">
        <f t="shared" si="595"/>
        <v>2.6137106163050445E-4</v>
      </c>
      <c r="AU336" s="5">
        <f t="shared" si="596"/>
        <v>1.5886163377182327E-4</v>
      </c>
      <c r="AV336" s="5">
        <f t="shared" si="597"/>
        <v>7.2417213655609313E-5</v>
      </c>
      <c r="AW336" s="5">
        <f t="shared" si="598"/>
        <v>1.0130662841957819E-6</v>
      </c>
      <c r="AX336" s="5">
        <f t="shared" si="599"/>
        <v>3.8650253859539474E-3</v>
      </c>
      <c r="AY336" s="5">
        <f t="shared" si="600"/>
        <v>2.9272199207787371E-3</v>
      </c>
      <c r="AZ336" s="5">
        <f t="shared" si="601"/>
        <v>1.1084812658337833E-3</v>
      </c>
      <c r="BA336" s="5">
        <f t="shared" si="602"/>
        <v>2.7984020104590887E-4</v>
      </c>
      <c r="BB336" s="5">
        <f t="shared" si="603"/>
        <v>5.2985021399421645E-5</v>
      </c>
      <c r="BC336" s="5">
        <f t="shared" si="604"/>
        <v>8.0257589358624092E-6</v>
      </c>
      <c r="BD336" s="5">
        <f t="shared" si="605"/>
        <v>1.9846032282726374E-5</v>
      </c>
      <c r="BE336" s="5">
        <f t="shared" si="606"/>
        <v>3.6187324174157533E-5</v>
      </c>
      <c r="BF336" s="5">
        <f t="shared" si="607"/>
        <v>3.2992046274794969E-5</v>
      </c>
      <c r="BG336" s="5">
        <f t="shared" si="608"/>
        <v>2.0052603911059104E-5</v>
      </c>
      <c r="BH336" s="5">
        <f t="shared" si="609"/>
        <v>9.1409968996305119E-6</v>
      </c>
      <c r="BI336" s="5">
        <f t="shared" si="610"/>
        <v>3.3335450972717637E-6</v>
      </c>
      <c r="BJ336" s="8">
        <f t="shared" si="611"/>
        <v>0.62479609140952674</v>
      </c>
      <c r="BK336" s="8">
        <f t="shared" si="612"/>
        <v>0.22534835699092981</v>
      </c>
      <c r="BL336" s="8">
        <f t="shared" si="613"/>
        <v>0.14452779318440995</v>
      </c>
      <c r="BM336" s="8">
        <f t="shared" si="614"/>
        <v>0.47395895178506814</v>
      </c>
      <c r="BN336" s="8">
        <f t="shared" si="615"/>
        <v>0.52326917010050966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1.5347222222222201</v>
      </c>
      <c r="F337">
        <f>VLOOKUP(B337,home!$B$2:$E$405,3,FALSE)</f>
        <v>1.19</v>
      </c>
      <c r="G337">
        <f>VLOOKUP(C337,away!$B$2:$E$405,4,FALSE)</f>
        <v>0.26</v>
      </c>
      <c r="H337">
        <f>VLOOKUP(A337,away!$A$2:$E$405,3,FALSE)</f>
        <v>1.2152777777777799</v>
      </c>
      <c r="I337">
        <f>VLOOKUP(C337,away!$B$2:$E$405,3,FALSE)</f>
        <v>0.78</v>
      </c>
      <c r="J337">
        <f>VLOOKUP(B337,home!$B$2:$E$405,4,FALSE)</f>
        <v>1.1000000000000001</v>
      </c>
      <c r="K337" s="3">
        <f t="shared" si="560"/>
        <v>0.47484305555555489</v>
      </c>
      <c r="L337" s="3">
        <f t="shared" si="561"/>
        <v>1.0427083333333353</v>
      </c>
      <c r="M337" s="5">
        <f t="shared" si="562"/>
        <v>0.21924808350925545</v>
      </c>
      <c r="N337" s="5">
        <f t="shared" si="563"/>
        <v>0.10410842989823429</v>
      </c>
      <c r="O337" s="5">
        <f t="shared" si="564"/>
        <v>0.2286118037424637</v>
      </c>
      <c r="P337" s="5">
        <f t="shared" si="565"/>
        <v>0.10855472742513828</v>
      </c>
      <c r="Q337" s="5">
        <f t="shared" si="566"/>
        <v>2.4717582480984431E-2</v>
      </c>
      <c r="R337" s="5">
        <f t="shared" si="567"/>
        <v>0.11918771643031591</v>
      </c>
      <c r="S337" s="5">
        <f t="shared" si="568"/>
        <v>1.3436980448963201E-2</v>
      </c>
      <c r="T337" s="5">
        <f t="shared" si="569"/>
        <v>2.5773229232776525E-2</v>
      </c>
      <c r="U337" s="5">
        <f t="shared" si="570"/>
        <v>5.6595459454460213E-2</v>
      </c>
      <c r="V337" s="5">
        <f t="shared" si="571"/>
        <v>7.3921728132867804E-4</v>
      </c>
      <c r="W337" s="5">
        <f t="shared" si="572"/>
        <v>3.912324130405701E-3</v>
      </c>
      <c r="X337" s="5">
        <f t="shared" si="573"/>
        <v>4.0794129734751192E-3</v>
      </c>
      <c r="Y337" s="5">
        <f t="shared" si="574"/>
        <v>2.1268189512753132E-3</v>
      </c>
      <c r="Z337" s="5">
        <f t="shared" si="575"/>
        <v>4.1426008384286971E-2</v>
      </c>
      <c r="AA337" s="5">
        <f t="shared" si="576"/>
        <v>1.9670852400664858E-2</v>
      </c>
      <c r="AB337" s="5">
        <f t="shared" si="577"/>
        <v>4.6702838296570114E-3</v>
      </c>
      <c r="AC337" s="5">
        <f t="shared" si="578"/>
        <v>2.2875208644411837E-5</v>
      </c>
      <c r="AD337" s="5">
        <f t="shared" si="579"/>
        <v>4.6443498610139288E-4</v>
      </c>
      <c r="AE337" s="5">
        <f t="shared" si="580"/>
        <v>4.8427023029947418E-4</v>
      </c>
      <c r="AF337" s="5">
        <f t="shared" si="581"/>
        <v>2.5247630235925754E-4</v>
      </c>
      <c r="AG337" s="5">
        <f t="shared" si="582"/>
        <v>8.7753048146394909E-5</v>
      </c>
      <c r="AH337" s="5">
        <f t="shared" si="583"/>
        <v>1.0798811039758159E-2</v>
      </c>
      <c r="AI337" s="5">
        <f t="shared" si="584"/>
        <v>5.1277404304858219E-3</v>
      </c>
      <c r="AJ337" s="5">
        <f t="shared" si="585"/>
        <v>1.217435967053822E-3</v>
      </c>
      <c r="AK337" s="5">
        <f t="shared" si="586"/>
        <v>1.9269700484635626E-4</v>
      </c>
      <c r="AL337" s="5">
        <f t="shared" si="587"/>
        <v>4.5304150429802377E-7</v>
      </c>
      <c r="AM337" s="5">
        <f t="shared" si="588"/>
        <v>4.4106745581457427E-5</v>
      </c>
      <c r="AN337" s="5">
        <f t="shared" si="589"/>
        <v>4.5990471173998931E-5</v>
      </c>
      <c r="AO337" s="5">
        <f t="shared" si="590"/>
        <v>2.3977323773527609E-5</v>
      </c>
      <c r="AP337" s="5">
        <f t="shared" si="591"/>
        <v>8.3337851032295777E-6</v>
      </c>
      <c r="AQ337" s="5">
        <f t="shared" si="592"/>
        <v>2.1724267938366723E-6</v>
      </c>
      <c r="AR337" s="5">
        <f t="shared" si="593"/>
        <v>2.2520020522495713E-3</v>
      </c>
      <c r="AS337" s="5">
        <f t="shared" si="594"/>
        <v>1.0693475356075666E-3</v>
      </c>
      <c r="AT337" s="5">
        <f t="shared" si="595"/>
        <v>2.5388612562934968E-4</v>
      </c>
      <c r="AU337" s="5">
        <f t="shared" si="596"/>
        <v>4.0185354552333973E-5</v>
      </c>
      <c r="AV337" s="5">
        <f t="shared" si="597"/>
        <v>4.7704341360533964E-6</v>
      </c>
      <c r="AW337" s="5">
        <f t="shared" si="598"/>
        <v>6.2308661981062875E-9</v>
      </c>
      <c r="AX337" s="5">
        <f t="shared" si="599"/>
        <v>3.4906303070851175E-6</v>
      </c>
      <c r="AY337" s="5">
        <f t="shared" si="600"/>
        <v>3.6397093097835519E-6</v>
      </c>
      <c r="AZ337" s="5">
        <f t="shared" si="601"/>
        <v>1.8975776141111156E-6</v>
      </c>
      <c r="BA337" s="5">
        <f t="shared" si="602"/>
        <v>6.5953999712681622E-7</v>
      </c>
      <c r="BB337" s="5">
        <f t="shared" si="603"/>
        <v>1.7192696279269377E-7</v>
      </c>
      <c r="BC337" s="5">
        <f t="shared" si="604"/>
        <v>3.5853935365726434E-8</v>
      </c>
      <c r="BD337" s="5">
        <f t="shared" si="605"/>
        <v>3.9136355109406674E-4</v>
      </c>
      <c r="BE337" s="5">
        <f t="shared" si="606"/>
        <v>1.8583626443457915E-4</v>
      </c>
      <c r="BF337" s="5">
        <f t="shared" si="607"/>
        <v>4.4121529818572823E-5</v>
      </c>
      <c r="BG337" s="5">
        <f t="shared" si="608"/>
        <v>6.9836006782788835E-6</v>
      </c>
      <c r="BH337" s="5">
        <f t="shared" si="609"/>
        <v>8.2902857121344744E-7</v>
      </c>
      <c r="BI337" s="5">
        <f t="shared" si="610"/>
        <v>7.8731691979569884E-8</v>
      </c>
      <c r="BJ337" s="8">
        <f t="shared" si="611"/>
        <v>0.16614120822461023</v>
      </c>
      <c r="BK337" s="8">
        <f t="shared" si="612"/>
        <v>0.34200597662414411</v>
      </c>
      <c r="BL337" s="8">
        <f t="shared" si="613"/>
        <v>0.45032220450816951</v>
      </c>
      <c r="BM337" s="8">
        <f t="shared" si="614"/>
        <v>0.19546342077637507</v>
      </c>
      <c r="BN337" s="8">
        <f t="shared" si="615"/>
        <v>0.80442834348639203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1.5347222222222201</v>
      </c>
      <c r="F338">
        <f>VLOOKUP(B338,home!$B$2:$E$405,3,FALSE)</f>
        <v>1.21</v>
      </c>
      <c r="G338">
        <f>VLOOKUP(C338,away!$B$2:$E$405,4,FALSE)</f>
        <v>1.02</v>
      </c>
      <c r="H338">
        <f>VLOOKUP(A338,away!$A$2:$E$405,3,FALSE)</f>
        <v>1.2152777777777799</v>
      </c>
      <c r="I338">
        <f>VLOOKUP(C338,away!$B$2:$E$405,3,FALSE)</f>
        <v>0.28000000000000003</v>
      </c>
      <c r="J338">
        <f>VLOOKUP(B338,home!$B$2:$E$405,4,FALSE)</f>
        <v>0.82</v>
      </c>
      <c r="K338" s="3">
        <f t="shared" si="560"/>
        <v>1.8941541666666641</v>
      </c>
      <c r="L338" s="3">
        <f t="shared" si="561"/>
        <v>0.27902777777777826</v>
      </c>
      <c r="M338" s="5">
        <f t="shared" si="562"/>
        <v>0.11381488747552911</v>
      </c>
      <c r="N338" s="5">
        <f t="shared" si="563"/>
        <v>0.21558294334047093</v>
      </c>
      <c r="O338" s="5">
        <f t="shared" si="564"/>
        <v>3.1757515130324772E-2</v>
      </c>
      <c r="P338" s="5">
        <f t="shared" si="565"/>
        <v>6.0153629607084293E-2</v>
      </c>
      <c r="Q338" s="5">
        <f t="shared" si="566"/>
        <v>0.20417366519530827</v>
      </c>
      <c r="R338" s="5">
        <f t="shared" si="567"/>
        <v>4.4306144372793458E-3</v>
      </c>
      <c r="S338" s="5">
        <f t="shared" si="568"/>
        <v>7.9481235609099917E-3</v>
      </c>
      <c r="T338" s="5">
        <f t="shared" si="569"/>
        <v>5.6970124080190983E-2</v>
      </c>
      <c r="U338" s="5">
        <f t="shared" si="570"/>
        <v>8.3922667972661496E-3</v>
      </c>
      <c r="V338" s="5">
        <f t="shared" si="571"/>
        <v>4.6675057812344212E-4</v>
      </c>
      <c r="W338" s="5">
        <f t="shared" si="572"/>
        <v>0.12891213288443251</v>
      </c>
      <c r="X338" s="5">
        <f t="shared" si="573"/>
        <v>3.5970065967336859E-2</v>
      </c>
      <c r="Y338" s="5">
        <f t="shared" si="574"/>
        <v>5.0183237866930465E-3</v>
      </c>
      <c r="Z338" s="5">
        <f t="shared" si="575"/>
        <v>4.1208816687473253E-4</v>
      </c>
      <c r="AA338" s="5">
        <f t="shared" si="576"/>
        <v>7.8055851831980211E-4</v>
      </c>
      <c r="AB338" s="5">
        <f t="shared" si="577"/>
        <v>7.3924908490130569E-4</v>
      </c>
      <c r="AC338" s="5">
        <f t="shared" si="578"/>
        <v>1.5417985960627671E-5</v>
      </c>
      <c r="AD338" s="5">
        <f t="shared" si="579"/>
        <v>6.1044863409233666E-2</v>
      </c>
      <c r="AE338" s="5">
        <f t="shared" si="580"/>
        <v>1.7033212581826478E-2</v>
      </c>
      <c r="AF338" s="5">
        <f t="shared" si="581"/>
        <v>2.3763697275617679E-3</v>
      </c>
      <c r="AG338" s="5">
        <f t="shared" si="582"/>
        <v>2.2102438808664819E-4</v>
      </c>
      <c r="AH338" s="5">
        <f t="shared" si="583"/>
        <v>2.8746011362893715E-5</v>
      </c>
      <c r="AI338" s="5">
        <f t="shared" si="584"/>
        <v>5.4449377198072398E-5</v>
      </c>
      <c r="AJ338" s="5">
        <f t="shared" si="585"/>
        <v>5.1567757346066858E-5</v>
      </c>
      <c r="AK338" s="5">
        <f t="shared" si="586"/>
        <v>3.255909414756933E-5</v>
      </c>
      <c r="AL338" s="5">
        <f t="shared" si="587"/>
        <v>3.2594956155001436E-7</v>
      </c>
      <c r="AM338" s="5">
        <f t="shared" si="588"/>
        <v>2.3125676476039473E-2</v>
      </c>
      <c r="AN338" s="5">
        <f t="shared" si="589"/>
        <v>6.4527061167171367E-3</v>
      </c>
      <c r="AO338" s="5">
        <f t="shared" si="590"/>
        <v>9.0024212420032992E-4</v>
      </c>
      <c r="AP338" s="5">
        <f t="shared" si="591"/>
        <v>8.3730853125854913E-5</v>
      </c>
      <c r="AQ338" s="5">
        <f t="shared" si="592"/>
        <v>5.8408084697862085E-6</v>
      </c>
      <c r="AR338" s="5">
        <f t="shared" si="593"/>
        <v>1.6041871341125998E-6</v>
      </c>
      <c r="AS338" s="5">
        <f t="shared" si="594"/>
        <v>3.038577744192435E-6</v>
      </c>
      <c r="AT338" s="5">
        <f t="shared" si="595"/>
        <v>2.8777673474513483E-6</v>
      </c>
      <c r="AU338" s="5">
        <f t="shared" si="596"/>
        <v>1.8169783372907479E-6</v>
      </c>
      <c r="AV338" s="5">
        <f t="shared" si="597"/>
        <v>8.6040927208058483E-7</v>
      </c>
      <c r="AW338" s="5">
        <f t="shared" si="598"/>
        <v>4.7853164689331115E-9</v>
      </c>
      <c r="AX338" s="5">
        <f t="shared" si="599"/>
        <v>7.300599409012563E-3</v>
      </c>
      <c r="AY338" s="5">
        <f t="shared" si="600"/>
        <v>2.037070029542537E-3</v>
      </c>
      <c r="AZ338" s="5">
        <f t="shared" si="601"/>
        <v>2.8419956176048362E-4</v>
      </c>
      <c r="BA338" s="5">
        <f t="shared" si="602"/>
        <v>2.6433190721148732E-5</v>
      </c>
      <c r="BB338" s="5">
        <f t="shared" si="603"/>
        <v>1.8438986166245795E-6</v>
      </c>
      <c r="BC338" s="5">
        <f t="shared" si="604"/>
        <v>1.0289978668885522E-7</v>
      </c>
      <c r="BD338" s="5">
        <f t="shared" si="605"/>
        <v>7.4602128528523555E-8</v>
      </c>
      <c r="BE338" s="5">
        <f t="shared" si="606"/>
        <v>1.4130793259450487E-7</v>
      </c>
      <c r="BF338" s="5">
        <f t="shared" si="607"/>
        <v>1.3382950465346684E-7</v>
      </c>
      <c r="BG338" s="5">
        <f t="shared" si="608"/>
        <v>8.4497904620766613E-8</v>
      </c>
      <c r="BH338" s="5">
        <f t="shared" si="609"/>
        <v>4.0013014528006882E-8</v>
      </c>
      <c r="BI338" s="5">
        <f t="shared" si="610"/>
        <v>1.5158163637823606E-8</v>
      </c>
      <c r="BJ338" s="8">
        <f t="shared" si="611"/>
        <v>0.76752117072913373</v>
      </c>
      <c r="BK338" s="8">
        <f t="shared" si="612"/>
        <v>0.18443620518671158</v>
      </c>
      <c r="BL338" s="8">
        <f t="shared" si="613"/>
        <v>4.6278213536629663E-2</v>
      </c>
      <c r="BM338" s="8">
        <f t="shared" si="614"/>
        <v>0.36669735718912688</v>
      </c>
      <c r="BN338" s="8">
        <f t="shared" si="615"/>
        <v>0.62991325518599672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1.5347222222222201</v>
      </c>
      <c r="F339">
        <f>VLOOKUP(B339,home!$B$2:$E$405,3,FALSE)</f>
        <v>1.02</v>
      </c>
      <c r="G339">
        <f>VLOOKUP(C339,away!$B$2:$E$405,4,FALSE)</f>
        <v>0.98</v>
      </c>
      <c r="H339">
        <f>VLOOKUP(A339,away!$A$2:$E$405,3,FALSE)</f>
        <v>1.2152777777777799</v>
      </c>
      <c r="I339">
        <f>VLOOKUP(C339,away!$B$2:$E$405,3,FALSE)</f>
        <v>0.98</v>
      </c>
      <c r="J339">
        <f>VLOOKUP(B339,home!$B$2:$E$405,4,FALSE)</f>
        <v>0.59</v>
      </c>
      <c r="K339" s="3">
        <f t="shared" si="560"/>
        <v>1.5341083333333312</v>
      </c>
      <c r="L339" s="3">
        <f t="shared" si="561"/>
        <v>0.70267361111111226</v>
      </c>
      <c r="M339" s="5">
        <f t="shared" si="562"/>
        <v>0.10680164558831638</v>
      </c>
      <c r="N339" s="5">
        <f t="shared" si="563"/>
        <v>0.16384529451074917</v>
      </c>
      <c r="O339" s="5">
        <f t="shared" si="564"/>
        <v>7.5046697978151472E-2</v>
      </c>
      <c r="P339" s="5">
        <f t="shared" si="565"/>
        <v>0.11512976475743182</v>
      </c>
      <c r="Q339" s="5">
        <f t="shared" si="566"/>
        <v>0.12567821584319713</v>
      </c>
      <c r="R339" s="5">
        <f t="shared" si="567"/>
        <v>2.6366667135136346E-2</v>
      </c>
      <c r="S339" s="5">
        <f t="shared" si="568"/>
        <v>3.102682233987885E-2</v>
      </c>
      <c r="T339" s="5">
        <f t="shared" si="569"/>
        <v>8.8310765764541138E-2</v>
      </c>
      <c r="U339" s="5">
        <f t="shared" si="570"/>
        <v>4.0449323774238738E-2</v>
      </c>
      <c r="V339" s="5">
        <f t="shared" si="571"/>
        <v>3.716246065814526E-3</v>
      </c>
      <c r="W339" s="5">
        <f t="shared" si="572"/>
        <v>6.4267999414504617E-2</v>
      </c>
      <c r="X339" s="5">
        <f t="shared" si="573"/>
        <v>4.5159427227476803E-2</v>
      </c>
      <c r="Y339" s="5">
        <f t="shared" si="574"/>
        <v>1.5866168902820305E-2</v>
      </c>
      <c r="Z339" s="5">
        <f t="shared" si="575"/>
        <v>6.1757204029369815E-3</v>
      </c>
      <c r="AA339" s="5">
        <f t="shared" si="576"/>
        <v>9.4742241344823001E-3</v>
      </c>
      <c r="AB339" s="5">
        <f t="shared" si="577"/>
        <v>7.267243098288534E-3</v>
      </c>
      <c r="AC339" s="5">
        <f t="shared" si="578"/>
        <v>2.5037683933914649E-4</v>
      </c>
      <c r="AD339" s="5">
        <f t="shared" si="579"/>
        <v>2.4648518367113285E-2</v>
      </c>
      <c r="AE339" s="5">
        <f t="shared" si="580"/>
        <v>1.7319863409558069E-2</v>
      </c>
      <c r="AF339" s="5">
        <f t="shared" si="581"/>
        <v>6.0851054829726943E-3</v>
      </c>
      <c r="AG339" s="5">
        <f t="shared" si="582"/>
        <v>1.4252810145708172E-3</v>
      </c>
      <c r="AH339" s="5">
        <f t="shared" si="583"/>
        <v>1.0848789391860753E-3</v>
      </c>
      <c r="AI339" s="5">
        <f t="shared" si="584"/>
        <v>1.6643218212631823E-3</v>
      </c>
      <c r="AJ339" s="5">
        <f t="shared" si="585"/>
        <v>1.276624987674178E-3</v>
      </c>
      <c r="AK339" s="5">
        <f t="shared" si="586"/>
        <v>6.5282701071083925E-4</v>
      </c>
      <c r="AL339" s="5">
        <f t="shared" si="587"/>
        <v>1.0796023396470453E-5</v>
      </c>
      <c r="AM339" s="5">
        <f t="shared" si="588"/>
        <v>7.5626994862616282E-3</v>
      </c>
      <c r="AN339" s="5">
        <f t="shared" si="589"/>
        <v>5.3141093577596119E-3</v>
      </c>
      <c r="AO339" s="5">
        <f t="shared" si="590"/>
        <v>1.8670422061281499E-3</v>
      </c>
      <c r="AP339" s="5">
        <f t="shared" si="591"/>
        <v>4.3730709635897495E-4</v>
      </c>
      <c r="AQ339" s="5">
        <f t="shared" si="592"/>
        <v>7.6821039140769011E-5</v>
      </c>
      <c r="AR339" s="5">
        <f t="shared" si="593"/>
        <v>1.524631603632545E-4</v>
      </c>
      <c r="AS339" s="5">
        <f t="shared" si="594"/>
        <v>2.3389500483960473E-4</v>
      </c>
      <c r="AT339" s="5">
        <f t="shared" si="595"/>
        <v>1.7941013802473879E-4</v>
      </c>
      <c r="AU339" s="5">
        <f t="shared" si="596"/>
        <v>9.1744862609411643E-5</v>
      </c>
      <c r="AV339" s="5">
        <f t="shared" si="597"/>
        <v>3.5186639567404975E-5</v>
      </c>
      <c r="AW339" s="5">
        <f t="shared" si="598"/>
        <v>3.232741580339646E-7</v>
      </c>
      <c r="AX339" s="5">
        <f t="shared" si="599"/>
        <v>1.933666717394948E-3</v>
      </c>
      <c r="AY339" s="5">
        <f t="shared" si="600"/>
        <v>1.3587365749972789E-3</v>
      </c>
      <c r="AZ339" s="5">
        <f t="shared" si="601"/>
        <v>4.7737416785104125E-4</v>
      </c>
      <c r="BA339" s="5">
        <f t="shared" si="602"/>
        <v>1.1181274345835114E-4</v>
      </c>
      <c r="BB339" s="5">
        <f t="shared" si="603"/>
        <v>1.9641966053529995E-5</v>
      </c>
      <c r="BC339" s="5">
        <f t="shared" si="604"/>
        <v>2.760378243231161E-6</v>
      </c>
      <c r="BD339" s="5">
        <f t="shared" si="605"/>
        <v>1.7855306575643433E-5</v>
      </c>
      <c r="BE339" s="5">
        <f t="shared" si="606"/>
        <v>2.7391974611916012E-5</v>
      </c>
      <c r="BF339" s="5">
        <f t="shared" si="607"/>
        <v>2.1011128259297703E-5</v>
      </c>
      <c r="BG339" s="5">
        <f t="shared" si="608"/>
        <v>1.074444898510802E-5</v>
      </c>
      <c r="BH339" s="5">
        <f t="shared" si="609"/>
        <v>4.1207871812822648E-6</v>
      </c>
      <c r="BI339" s="5">
        <f t="shared" si="610"/>
        <v>1.2643467909396575E-6</v>
      </c>
      <c r="BJ339" s="8">
        <f t="shared" si="611"/>
        <v>0.57176861167115145</v>
      </c>
      <c r="BK339" s="8">
        <f t="shared" si="612"/>
        <v>0.2582943881891745</v>
      </c>
      <c r="BL339" s="8">
        <f t="shared" si="613"/>
        <v>0.16405789667694023</v>
      </c>
      <c r="BM339" s="8">
        <f t="shared" si="614"/>
        <v>0.38606991782638184</v>
      </c>
      <c r="BN339" s="8">
        <f t="shared" si="615"/>
        <v>0.61286828581298225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1.5347222222222201</v>
      </c>
      <c r="F340">
        <f>VLOOKUP(B340,home!$B$2:$E$405,3,FALSE)</f>
        <v>1.3</v>
      </c>
      <c r="G340">
        <f>VLOOKUP(C340,away!$B$2:$E$405,4,FALSE)</f>
        <v>0.98</v>
      </c>
      <c r="H340">
        <f>VLOOKUP(A340,away!$A$2:$E$405,3,FALSE)</f>
        <v>1.2152777777777799</v>
      </c>
      <c r="I340">
        <f>VLOOKUP(C340,away!$B$2:$E$405,3,FALSE)</f>
        <v>0.33</v>
      </c>
      <c r="J340">
        <f>VLOOKUP(B340,home!$B$2:$E$405,4,FALSE)</f>
        <v>0.66</v>
      </c>
      <c r="K340" s="3">
        <f t="shared" si="560"/>
        <v>1.9552361111111083</v>
      </c>
      <c r="L340" s="3">
        <f t="shared" si="561"/>
        <v>0.26468750000000052</v>
      </c>
      <c r="M340" s="5">
        <f t="shared" si="562"/>
        <v>0.10861740567099397</v>
      </c>
      <c r="N340" s="5">
        <f t="shared" si="563"/>
        <v>0.21237267386313186</v>
      </c>
      <c r="O340" s="5">
        <f t="shared" si="564"/>
        <v>2.8749669563541271E-2</v>
      </c>
      <c r="P340" s="5">
        <f t="shared" si="565"/>
        <v>5.6212392113147824E-2</v>
      </c>
      <c r="Q340" s="5">
        <f t="shared" si="566"/>
        <v>0.2076193604752089</v>
      </c>
      <c r="R340" s="5">
        <f t="shared" si="567"/>
        <v>3.8048390812999225E-3</v>
      </c>
      <c r="S340" s="5">
        <f t="shared" si="568"/>
        <v>7.2728514540605334E-3</v>
      </c>
      <c r="T340" s="5">
        <f t="shared" si="569"/>
        <v>5.4954249475781959E-2</v>
      </c>
      <c r="U340" s="5">
        <f t="shared" si="570"/>
        <v>7.4393587687244219E-3</v>
      </c>
      <c r="V340" s="5">
        <f t="shared" si="571"/>
        <v>4.1821042011409788E-4</v>
      </c>
      <c r="W340" s="5">
        <f t="shared" si="572"/>
        <v>0.13531495698897428</v>
      </c>
      <c r="X340" s="5">
        <f t="shared" si="573"/>
        <v>3.5816177678019194E-2</v>
      </c>
      <c r="Y340" s="5">
        <f t="shared" si="574"/>
        <v>4.7400472645753623E-3</v>
      </c>
      <c r="Z340" s="5">
        <f t="shared" si="575"/>
        <v>3.3569778144385839E-4</v>
      </c>
      <c r="AA340" s="5">
        <f t="shared" si="576"/>
        <v>6.5636842469891639E-4</v>
      </c>
      <c r="AB340" s="5">
        <f t="shared" si="577"/>
        <v>6.4167762308221701E-4</v>
      </c>
      <c r="AC340" s="5">
        <f t="shared" si="578"/>
        <v>1.3527187456761298E-5</v>
      </c>
      <c r="AD340" s="5">
        <f t="shared" si="579"/>
        <v>6.6143172569572251E-2</v>
      </c>
      <c r="AE340" s="5">
        <f t="shared" si="580"/>
        <v>1.7507270989508689E-2</v>
      </c>
      <c r="AF340" s="5">
        <f t="shared" si="581"/>
        <v>2.3169778950177951E-3</v>
      </c>
      <c r="AG340" s="5">
        <f t="shared" si="582"/>
        <v>2.0442502886250795E-4</v>
      </c>
      <c r="AH340" s="5">
        <f t="shared" si="583"/>
        <v>2.2213751631480365E-5</v>
      </c>
      <c r="AI340" s="5">
        <f t="shared" si="584"/>
        <v>4.3433129353123701E-5</v>
      </c>
      <c r="AJ340" s="5">
        <f t="shared" si="585"/>
        <v>4.246101146489367E-5</v>
      </c>
      <c r="AK340" s="5">
        <f t="shared" si="586"/>
        <v>2.7673767643487632E-5</v>
      </c>
      <c r="AL340" s="5">
        <f t="shared" si="587"/>
        <v>2.8002715064316184E-7</v>
      </c>
      <c r="AM340" s="5">
        <f t="shared" si="588"/>
        <v>2.5865103902296273E-2</v>
      </c>
      <c r="AN340" s="5">
        <f t="shared" si="589"/>
        <v>6.8461696891390575E-3</v>
      </c>
      <c r="AO340" s="5">
        <f t="shared" si="590"/>
        <v>9.0604776979699893E-4</v>
      </c>
      <c r="AP340" s="5">
        <f t="shared" si="591"/>
        <v>7.99398396893812E-5</v>
      </c>
      <c r="AQ340" s="5">
        <f t="shared" si="592"/>
        <v>5.2897690794457832E-6</v>
      </c>
      <c r="AR340" s="5">
        <f t="shared" si="593"/>
        <v>1.1759404769914947E-6</v>
      </c>
      <c r="AS340" s="5">
        <f t="shared" si="594"/>
        <v>2.2992412851309916E-6</v>
      </c>
      <c r="AT340" s="5">
        <f t="shared" si="595"/>
        <v>2.2477797944228144E-6</v>
      </c>
      <c r="AU340" s="5">
        <f t="shared" si="596"/>
        <v>1.4649800746271299E-6</v>
      </c>
      <c r="AV340" s="5">
        <f t="shared" si="597"/>
        <v>7.1609548599230296E-7</v>
      </c>
      <c r="AW340" s="5">
        <f t="shared" si="598"/>
        <v>4.0255968739897131E-9</v>
      </c>
      <c r="AX340" s="5">
        <f t="shared" si="599"/>
        <v>8.428730861235096E-3</v>
      </c>
      <c r="AY340" s="5">
        <f t="shared" si="600"/>
        <v>2.2309796998331685E-3</v>
      </c>
      <c r="AZ340" s="5">
        <f t="shared" si="601"/>
        <v>2.9525621964979649E-4</v>
      </c>
      <c r="BA340" s="5">
        <f t="shared" si="602"/>
        <v>2.6050210212851886E-5</v>
      </c>
      <c r="BB340" s="5">
        <f t="shared" si="603"/>
        <v>1.7237912539285622E-6</v>
      </c>
      <c r="BC340" s="5">
        <f t="shared" si="604"/>
        <v>9.1253199504843479E-8</v>
      </c>
      <c r="BD340" s="5">
        <f t="shared" si="605"/>
        <v>5.1876124167281087E-8</v>
      </c>
      <c r="BE340" s="5">
        <f t="shared" si="606"/>
        <v>1.0143007127635164E-7</v>
      </c>
      <c r="BF340" s="5">
        <f t="shared" si="607"/>
        <v>9.9159869056048194E-8</v>
      </c>
      <c r="BG340" s="5">
        <f t="shared" si="608"/>
        <v>6.4626985583811462E-8</v>
      </c>
      <c r="BH340" s="5">
        <f t="shared" si="609"/>
        <v>3.1590253991431304E-8</v>
      </c>
      <c r="BI340" s="5">
        <f t="shared" si="610"/>
        <v>1.235328107264366E-8</v>
      </c>
      <c r="BJ340" s="8">
        <f t="shared" si="611"/>
        <v>0.78167469523403821</v>
      </c>
      <c r="BK340" s="8">
        <f t="shared" si="612"/>
        <v>0.17476564657275698</v>
      </c>
      <c r="BL340" s="8">
        <f t="shared" si="613"/>
        <v>4.1435960195142042E-2</v>
      </c>
      <c r="BM340" s="8">
        <f t="shared" si="614"/>
        <v>0.37860468334182107</v>
      </c>
      <c r="BN340" s="8">
        <f t="shared" si="615"/>
        <v>0.61737634076732373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1.5347222222222201</v>
      </c>
      <c r="F341">
        <f>VLOOKUP(B341,home!$B$2:$E$405,3,FALSE)</f>
        <v>0.78</v>
      </c>
      <c r="G341">
        <f>VLOOKUP(C341,away!$B$2:$E$405,4,FALSE)</f>
        <v>1.19</v>
      </c>
      <c r="H341">
        <f>VLOOKUP(A341,away!$A$2:$E$405,3,FALSE)</f>
        <v>1.2152777777777799</v>
      </c>
      <c r="I341">
        <f>VLOOKUP(C341,away!$B$2:$E$405,3,FALSE)</f>
        <v>1.19</v>
      </c>
      <c r="J341">
        <f>VLOOKUP(B341,home!$B$2:$E$405,4,FALSE)</f>
        <v>0.49</v>
      </c>
      <c r="K341" s="3">
        <f t="shared" si="560"/>
        <v>1.4245291666666646</v>
      </c>
      <c r="L341" s="3">
        <f t="shared" si="561"/>
        <v>0.70862847222222347</v>
      </c>
      <c r="M341" s="5">
        <f t="shared" si="562"/>
        <v>0.11846264041332147</v>
      </c>
      <c r="N341" s="5">
        <f t="shared" si="563"/>
        <v>0.16875348642912155</v>
      </c>
      <c r="O341" s="5">
        <f t="shared" si="564"/>
        <v>8.3945999891502601E-2</v>
      </c>
      <c r="P341" s="5">
        <f t="shared" si="565"/>
        <v>0.11958352527044211</v>
      </c>
      <c r="Q341" s="5">
        <f t="shared" si="566"/>
        <v>0.12019713169748544</v>
      </c>
      <c r="R341" s="5">
        <f t="shared" si="567"/>
        <v>2.974326282614121E-2</v>
      </c>
      <c r="S341" s="5">
        <f t="shared" si="568"/>
        <v>3.0178753964567154E-2</v>
      </c>
      <c r="T341" s="5">
        <f t="shared" si="569"/>
        <v>8.5175109800282492E-2</v>
      </c>
      <c r="U341" s="5">
        <f t="shared" si="570"/>
        <v>4.237014540767052E-2</v>
      </c>
      <c r="V341" s="5">
        <f t="shared" si="571"/>
        <v>3.3849225702069653E-3</v>
      </c>
      <c r="W341" s="5">
        <f t="shared" si="572"/>
        <v>5.7074773284247426E-2</v>
      </c>
      <c r="X341" s="5">
        <f t="shared" si="573"/>
        <v>4.0444809394846022E-2</v>
      </c>
      <c r="Y341" s="5">
        <f t="shared" si="574"/>
        <v>1.4330171745394383E-2</v>
      </c>
      <c r="Z341" s="5">
        <f t="shared" si="575"/>
        <v>7.0256409651308334E-3</v>
      </c>
      <c r="AA341" s="5">
        <f t="shared" si="576"/>
        <v>1.0008230469357006E-2</v>
      </c>
      <c r="AB341" s="5">
        <f t="shared" si="577"/>
        <v>7.1285081051605317E-3</v>
      </c>
      <c r="AC341" s="5">
        <f t="shared" si="578"/>
        <v>2.1355940378150838E-4</v>
      </c>
      <c r="AD341" s="5">
        <f t="shared" si="579"/>
        <v>2.0326169806074445E-2</v>
      </c>
      <c r="AE341" s="5">
        <f t="shared" si="580"/>
        <v>1.440370265580802E-2</v>
      </c>
      <c r="AF341" s="5">
        <f t="shared" si="581"/>
        <v>5.1034369036642097E-3</v>
      </c>
      <c r="AG341" s="5">
        <f t="shared" si="582"/>
        <v>1.2054802320420278E-3</v>
      </c>
      <c r="AH341" s="5">
        <f t="shared" si="583"/>
        <v>1.2446423058756323E-3</v>
      </c>
      <c r="AI341" s="5">
        <f t="shared" si="584"/>
        <v>1.7730292667870904E-3</v>
      </c>
      <c r="AJ341" s="5">
        <f t="shared" si="585"/>
        <v>1.2628659519459109E-3</v>
      </c>
      <c r="AK341" s="5">
        <f t="shared" si="586"/>
        <v>5.996631273790709E-4</v>
      </c>
      <c r="AL341" s="5">
        <f t="shared" si="587"/>
        <v>8.6232034909040353E-6</v>
      </c>
      <c r="AM341" s="5">
        <f t="shared" si="588"/>
        <v>5.7910443470744703E-3</v>
      </c>
      <c r="AN341" s="5">
        <f t="shared" si="589"/>
        <v>4.1036989082385254E-3</v>
      </c>
      <c r="AO341" s="5">
        <f t="shared" si="590"/>
        <v>1.4539989439025362E-3</v>
      </c>
      <c r="AP341" s="5">
        <f t="shared" si="591"/>
        <v>3.4344835007679356E-4</v>
      </c>
      <c r="AQ341" s="5">
        <f t="shared" si="592"/>
        <v>6.0844319900540386E-5</v>
      </c>
      <c r="AR341" s="5">
        <f t="shared" si="593"/>
        <v>1.7639779513515901E-4</v>
      </c>
      <c r="AS341" s="5">
        <f t="shared" si="594"/>
        <v>2.5128380410572503E-4</v>
      </c>
      <c r="AT341" s="5">
        <f t="shared" si="595"/>
        <v>1.78980554029779E-4</v>
      </c>
      <c r="AU341" s="5">
        <f t="shared" si="596"/>
        <v>8.4987673160526336E-5</v>
      </c>
      <c r="AV341" s="5">
        <f t="shared" si="597"/>
        <v>3.0266854806075852E-5</v>
      </c>
      <c r="AW341" s="5">
        <f t="shared" si="598"/>
        <v>2.41799878137109E-7</v>
      </c>
      <c r="AX341" s="5">
        <f t="shared" si="599"/>
        <v>1.3749185963112818E-3</v>
      </c>
      <c r="AY341" s="5">
        <f t="shared" si="600"/>
        <v>9.7430646433398747E-4</v>
      </c>
      <c r="AZ341" s="5">
        <f t="shared" si="601"/>
        <v>3.4521065064861488E-4</v>
      </c>
      <c r="BA341" s="5">
        <f t="shared" si="602"/>
        <v>8.1542031987989229E-5</v>
      </c>
      <c r="BB341" s="5">
        <f t="shared" si="603"/>
        <v>1.444575138738612E-5</v>
      </c>
      <c r="BC341" s="5">
        <f t="shared" si="604"/>
        <v>2.0473341471490987E-6</v>
      </c>
      <c r="BD341" s="5">
        <f t="shared" si="605"/>
        <v>2.0833416678332739E-5</v>
      </c>
      <c r="BE341" s="5">
        <f t="shared" si="606"/>
        <v>2.9677809699604725E-5</v>
      </c>
      <c r="BF341" s="5">
        <f t="shared" si="607"/>
        <v>2.1138452759934894E-5</v>
      </c>
      <c r="BG341" s="5">
        <f t="shared" si="608"/>
        <v>1.0037447498244238E-5</v>
      </c>
      <c r="BH341" s="5">
        <f t="shared" si="609"/>
        <v>3.5746591800335641E-6</v>
      </c>
      <c r="BI341" s="5">
        <f t="shared" si="610"/>
        <v>1.0184412525701112E-6</v>
      </c>
      <c r="BJ341" s="8">
        <f t="shared" si="611"/>
        <v>0.54155977764697516</v>
      </c>
      <c r="BK341" s="8">
        <f t="shared" si="612"/>
        <v>0.27280633129014409</v>
      </c>
      <c r="BL341" s="8">
        <f t="shared" si="613"/>
        <v>0.17888454426012557</v>
      </c>
      <c r="BM341" s="8">
        <f t="shared" si="614"/>
        <v>0.35861618296990544</v>
      </c>
      <c r="BN341" s="8">
        <f t="shared" si="615"/>
        <v>0.64068604652801442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1.5347222222222201</v>
      </c>
      <c r="F342">
        <f>VLOOKUP(B342,home!$B$2:$E$405,3,FALSE)</f>
        <v>0.87</v>
      </c>
      <c r="G342">
        <f>VLOOKUP(C342,away!$B$2:$E$405,4,FALSE)</f>
        <v>0.65</v>
      </c>
      <c r="H342">
        <f>VLOOKUP(A342,away!$A$2:$E$405,3,FALSE)</f>
        <v>1.2152777777777799</v>
      </c>
      <c r="I342">
        <f>VLOOKUP(C342,away!$B$2:$E$405,3,FALSE)</f>
        <v>0.84</v>
      </c>
      <c r="J342">
        <f>VLOOKUP(B342,home!$B$2:$E$405,4,FALSE)</f>
        <v>0.55000000000000004</v>
      </c>
      <c r="K342" s="3">
        <f t="shared" si="560"/>
        <v>0.86788541666666552</v>
      </c>
      <c r="L342" s="3">
        <f t="shared" si="561"/>
        <v>0.56145833333333428</v>
      </c>
      <c r="M342" s="5">
        <f t="shared" si="562"/>
        <v>0.23946602026612759</v>
      </c>
      <c r="N342" s="5">
        <f t="shared" si="563"/>
        <v>0.20782906677617632</v>
      </c>
      <c r="O342" s="5">
        <f t="shared" si="564"/>
        <v>0.13445019262858643</v>
      </c>
      <c r="P342" s="5">
        <f t="shared" si="565"/>
        <v>0.11668736145037419</v>
      </c>
      <c r="Q342" s="5">
        <f t="shared" si="566"/>
        <v>9.0185908107243001E-2</v>
      </c>
      <c r="R342" s="5">
        <f t="shared" si="567"/>
        <v>3.7744090534795945E-2</v>
      </c>
      <c r="S342" s="5">
        <f t="shared" si="568"/>
        <v>1.4214898116983741E-2</v>
      </c>
      <c r="T342" s="5">
        <f t="shared" si="569"/>
        <v>5.0635629656045893E-2</v>
      </c>
      <c r="U342" s="5">
        <f t="shared" si="570"/>
        <v>3.2757545740495726E-2</v>
      </c>
      <c r="V342" s="5">
        <f t="shared" si="571"/>
        <v>7.6962854118015067E-4</v>
      </c>
      <c r="W342" s="5">
        <f t="shared" si="572"/>
        <v>2.6090344811705406E-2</v>
      </c>
      <c r="X342" s="5">
        <f t="shared" si="573"/>
        <v>1.4648641514072122E-2</v>
      </c>
      <c r="Y342" s="5">
        <f t="shared" si="574"/>
        <v>4.1123009250442124E-3</v>
      </c>
      <c r="Z342" s="5">
        <f t="shared" si="575"/>
        <v>7.0639113882830029E-3</v>
      </c>
      <c r="AA342" s="5">
        <f t="shared" si="576"/>
        <v>6.130665678516398E-3</v>
      </c>
      <c r="AB342" s="5">
        <f t="shared" si="577"/>
        <v>2.6603576684216144E-3</v>
      </c>
      <c r="AC342" s="5">
        <f t="shared" si="578"/>
        <v>2.3439109353439719E-5</v>
      </c>
      <c r="AD342" s="5">
        <f t="shared" si="579"/>
        <v>5.6608574444709792E-3</v>
      </c>
      <c r="AE342" s="5">
        <f t="shared" si="580"/>
        <v>3.1783355860102737E-3</v>
      </c>
      <c r="AF342" s="5">
        <f t="shared" si="581"/>
        <v>8.9225150044767727E-4</v>
      </c>
      <c r="AG342" s="5">
        <f t="shared" si="582"/>
        <v>1.6698734678517323E-4</v>
      </c>
      <c r="AH342" s="5">
        <f t="shared" si="583"/>
        <v>9.9152297871993355E-4</v>
      </c>
      <c r="AI342" s="5">
        <f t="shared" si="584"/>
        <v>8.6052833352092295E-4</v>
      </c>
      <c r="AJ342" s="5">
        <f t="shared" si="585"/>
        <v>3.7341999564563869E-4</v>
      </c>
      <c r="AK342" s="5">
        <f t="shared" si="586"/>
        <v>1.0802858950419321E-4</v>
      </c>
      <c r="AL342" s="5">
        <f t="shared" si="587"/>
        <v>4.568577741693969E-7</v>
      </c>
      <c r="AM342" s="5">
        <f t="shared" si="588"/>
        <v>9.8259512437705852E-4</v>
      </c>
      <c r="AN342" s="5">
        <f t="shared" si="589"/>
        <v>5.516862208742036E-4</v>
      </c>
      <c r="AO342" s="5">
        <f t="shared" si="590"/>
        <v>1.5487441304749805E-4</v>
      </c>
      <c r="AP342" s="5">
        <f t="shared" si="591"/>
        <v>2.8985176608542218E-5</v>
      </c>
      <c r="AQ342" s="5">
        <f t="shared" si="592"/>
        <v>4.0684922375011146E-6</v>
      </c>
      <c r="AR342" s="5">
        <f t="shared" si="593"/>
        <v>1.1133976781875942E-4</v>
      </c>
      <c r="AS342" s="5">
        <f t="shared" si="594"/>
        <v>9.6630160784953834E-5</v>
      </c>
      <c r="AT342" s="5">
        <f t="shared" si="595"/>
        <v>4.1931953677708258E-5</v>
      </c>
      <c r="AU342" s="5">
        <f t="shared" si="596"/>
        <v>1.2130710363075053E-5</v>
      </c>
      <c r="AV342" s="5">
        <f t="shared" si="597"/>
        <v>2.6320166544800068E-6</v>
      </c>
      <c r="AW342" s="5">
        <f t="shared" si="598"/>
        <v>6.1838428134898861E-9</v>
      </c>
      <c r="AX342" s="5">
        <f t="shared" si="599"/>
        <v>1.4212999648910286E-4</v>
      </c>
      <c r="AY342" s="5">
        <f t="shared" si="600"/>
        <v>7.9800070945444332E-5</v>
      </c>
      <c r="AZ342" s="5">
        <f t="shared" si="601"/>
        <v>2.2402207416455505E-5</v>
      </c>
      <c r="BA342" s="5">
        <f t="shared" si="602"/>
        <v>4.1926353463435892E-6</v>
      </c>
      <c r="BB342" s="5">
        <f t="shared" si="603"/>
        <v>5.8849751345812459E-7</v>
      </c>
      <c r="BC342" s="5">
        <f t="shared" si="604"/>
        <v>6.6083366615402035E-8</v>
      </c>
      <c r="BD342" s="5">
        <f t="shared" si="605"/>
        <v>1.0418773412206843E-5</v>
      </c>
      <c r="BE342" s="5">
        <f t="shared" si="606"/>
        <v>9.0423015040087128E-6</v>
      </c>
      <c r="BF342" s="5">
        <f t="shared" si="607"/>
        <v>3.9238408042161076E-6</v>
      </c>
      <c r="BG342" s="5">
        <f t="shared" si="608"/>
        <v>1.1351480704335873E-6</v>
      </c>
      <c r="BH342" s="5">
        <f t="shared" si="609"/>
        <v>2.4629461402165373E-7</v>
      </c>
      <c r="BI342" s="5">
        <f t="shared" si="610"/>
        <v>4.2751100742587719E-8</v>
      </c>
      <c r="BJ342" s="8">
        <f t="shared" si="611"/>
        <v>0.40537171258622329</v>
      </c>
      <c r="BK342" s="8">
        <f t="shared" si="612"/>
        <v>0.37124160441273868</v>
      </c>
      <c r="BL342" s="8">
        <f t="shared" si="613"/>
        <v>0.21636582586701142</v>
      </c>
      <c r="BM342" s="8">
        <f t="shared" si="614"/>
        <v>0.17360062060385029</v>
      </c>
      <c r="BN342" s="8">
        <f t="shared" si="615"/>
        <v>0.8263626397633036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1.3076923076923099</v>
      </c>
      <c r="F343">
        <f>VLOOKUP(B343,home!$B$2:$E$405,3,FALSE)</f>
        <v>1.1499999999999999</v>
      </c>
      <c r="G343">
        <f>VLOOKUP(C343,away!$B$2:$E$405,4,FALSE)</f>
        <v>0.89</v>
      </c>
      <c r="H343">
        <f>VLOOKUP(A343,away!$A$2:$E$405,3,FALSE)</f>
        <v>1.0419580419580401</v>
      </c>
      <c r="I343">
        <f>VLOOKUP(C343,away!$B$2:$E$405,3,FALSE)</f>
        <v>1.02</v>
      </c>
      <c r="J343">
        <f>VLOOKUP(B343,home!$B$2:$E$405,4,FALSE)</f>
        <v>1.28</v>
      </c>
      <c r="K343" s="3">
        <f t="shared" si="560"/>
        <v>1.3384230769230792</v>
      </c>
      <c r="L343" s="3">
        <f t="shared" si="561"/>
        <v>1.3603804195804174</v>
      </c>
      <c r="M343" s="5">
        <f t="shared" si="562"/>
        <v>6.7285972496318222E-2</v>
      </c>
      <c r="N343" s="5">
        <f t="shared" si="563"/>
        <v>9.0057098342283898E-2</v>
      </c>
      <c r="O343" s="5">
        <f t="shared" si="564"/>
        <v>9.1534519496417818E-2</v>
      </c>
      <c r="P343" s="5">
        <f t="shared" si="565"/>
        <v>0.12251191322907111</v>
      </c>
      <c r="Q343" s="5">
        <f t="shared" si="566"/>
        <v>6.026724933102199E-2</v>
      </c>
      <c r="R343" s="5">
        <f t="shared" si="567"/>
        <v>6.2260884019314393E-2</v>
      </c>
      <c r="S343" s="5">
        <f t="shared" si="568"/>
        <v>5.5766337046955557E-2</v>
      </c>
      <c r="T343" s="5">
        <f t="shared" si="569"/>
        <v>8.1986385931893335E-2</v>
      </c>
      <c r="U343" s="5">
        <f t="shared" si="570"/>
        <v>8.333140396108174E-2</v>
      </c>
      <c r="V343" s="5">
        <f t="shared" si="571"/>
        <v>1.1281929934328829E-2</v>
      </c>
      <c r="W343" s="5">
        <f t="shared" si="572"/>
        <v>2.6887692429105606E-2</v>
      </c>
      <c r="X343" s="5">
        <f t="shared" si="573"/>
        <v>3.6577490308255904E-2</v>
      </c>
      <c r="Y343" s="5">
        <f t="shared" si="574"/>
        <v>2.4879650806371913E-2</v>
      </c>
      <c r="Z343" s="5">
        <f t="shared" si="575"/>
        <v>2.8232829175214205E-2</v>
      </c>
      <c r="AA343" s="5">
        <f t="shared" si="576"/>
        <v>3.778747009493387E-2</v>
      </c>
      <c r="AB343" s="5">
        <f t="shared" si="577"/>
        <v>2.5287810996800122E-2</v>
      </c>
      <c r="AC343" s="5">
        <f t="shared" si="578"/>
        <v>1.2838586278575593E-3</v>
      </c>
      <c r="AD343" s="5">
        <f t="shared" si="579"/>
        <v>8.9967770080812276E-3</v>
      </c>
      <c r="AE343" s="5">
        <f t="shared" si="580"/>
        <v>1.2239039281124993E-2</v>
      </c>
      <c r="AF343" s="5">
        <f t="shared" si="581"/>
        <v>8.3248746962590152E-3</v>
      </c>
      <c r="AG343" s="5">
        <f t="shared" si="582"/>
        <v>3.7749988440837464E-3</v>
      </c>
      <c r="AH343" s="5">
        <f t="shared" si="583"/>
        <v>9.6018469998300372E-3</v>
      </c>
      <c r="AI343" s="5">
        <f t="shared" si="584"/>
        <v>1.2851333605657152E-2</v>
      </c>
      <c r="AJ343" s="5">
        <f t="shared" si="585"/>
        <v>8.6002607335243109E-3</v>
      </c>
      <c r="AK343" s="5">
        <f t="shared" si="586"/>
        <v>3.8369291444347807E-3</v>
      </c>
      <c r="AL343" s="5">
        <f t="shared" si="587"/>
        <v>9.3504170916507853E-5</v>
      </c>
      <c r="AM343" s="5">
        <f t="shared" si="588"/>
        <v>2.4082987931093786E-3</v>
      </c>
      <c r="AN343" s="5">
        <f t="shared" si="589"/>
        <v>3.2762025226451496E-3</v>
      </c>
      <c r="AO343" s="5">
        <f t="shared" si="590"/>
        <v>2.228440881193216E-3</v>
      </c>
      <c r="AP343" s="5">
        <f t="shared" si="591"/>
        <v>1.0105091136559273E-3</v>
      </c>
      <c r="AQ343" s="5">
        <f t="shared" si="592"/>
        <v>3.4366920300627147E-4</v>
      </c>
      <c r="AR343" s="5">
        <f t="shared" si="593"/>
        <v>2.6124329300751519E-3</v>
      </c>
      <c r="AS343" s="5">
        <f t="shared" si="594"/>
        <v>3.4965405205263597E-3</v>
      </c>
      <c r="AT343" s="5">
        <f t="shared" si="595"/>
        <v>2.3399252610345582E-3</v>
      </c>
      <c r="AU343" s="5">
        <f t="shared" si="596"/>
        <v>1.043936655881304E-3</v>
      </c>
      <c r="AV343" s="5">
        <f t="shared" si="597"/>
        <v>3.4930722776936113E-4</v>
      </c>
      <c r="AW343" s="5">
        <f t="shared" si="598"/>
        <v>4.7291410943815057E-6</v>
      </c>
      <c r="AX343" s="5">
        <f t="shared" si="599"/>
        <v>5.3722044680393232E-4</v>
      </c>
      <c r="AY343" s="5">
        <f t="shared" si="600"/>
        <v>7.308241768303128E-4</v>
      </c>
      <c r="AZ343" s="5">
        <f t="shared" si="601"/>
        <v>4.9709945015796709E-4</v>
      </c>
      <c r="BA343" s="5">
        <f t="shared" si="602"/>
        <v>2.2541478619303001E-4</v>
      </c>
      <c r="BB343" s="5">
        <f t="shared" si="603"/>
        <v>7.6662465355226053E-5</v>
      </c>
      <c r="BC343" s="5">
        <f t="shared" si="604"/>
        <v>2.0858023357202331E-5</v>
      </c>
      <c r="BD343" s="5">
        <f t="shared" si="605"/>
        <v>5.923171009235554E-4</v>
      </c>
      <c r="BE343" s="5">
        <f t="shared" si="606"/>
        <v>7.9277087673226289E-4</v>
      </c>
      <c r="BF343" s="5">
        <f t="shared" si="607"/>
        <v>5.3053141806550137E-4</v>
      </c>
      <c r="BG343" s="5">
        <f t="shared" si="608"/>
        <v>2.3669183099053089E-4</v>
      </c>
      <c r="BH343" s="5">
        <f t="shared" si="609"/>
        <v>7.9198452179225944E-5</v>
      </c>
      <c r="BI343" s="5">
        <f t="shared" si="610"/>
        <v>2.1200207210652991E-5</v>
      </c>
      <c r="BJ343" s="8">
        <f t="shared" si="611"/>
        <v>0.3653464568407892</v>
      </c>
      <c r="BK343" s="8">
        <f t="shared" si="612"/>
        <v>0.2589543396822781</v>
      </c>
      <c r="BL343" s="8">
        <f t="shared" si="613"/>
        <v>0.34718731153338261</v>
      </c>
      <c r="BM343" s="8">
        <f t="shared" si="614"/>
        <v>0.50507720528150069</v>
      </c>
      <c r="BN343" s="8">
        <f t="shared" si="615"/>
        <v>0.49391763691442747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1.3076923076923099</v>
      </c>
      <c r="F344">
        <f>VLOOKUP(B344,home!$B$2:$E$405,3,FALSE)</f>
        <v>1.53</v>
      </c>
      <c r="G344">
        <f>VLOOKUP(C344,away!$B$2:$E$405,4,FALSE)</f>
        <v>1.27</v>
      </c>
      <c r="H344">
        <f>VLOOKUP(A344,away!$A$2:$E$405,3,FALSE)</f>
        <v>1.0419580419580401</v>
      </c>
      <c r="I344">
        <f>VLOOKUP(C344,away!$B$2:$E$405,3,FALSE)</f>
        <v>0.51</v>
      </c>
      <c r="J344">
        <f>VLOOKUP(B344,home!$B$2:$E$405,4,FALSE)</f>
        <v>0.96</v>
      </c>
      <c r="K344" s="3">
        <f t="shared" si="560"/>
        <v>2.5409769230769279</v>
      </c>
      <c r="L344" s="3">
        <f t="shared" si="561"/>
        <v>0.51014265734265651</v>
      </c>
      <c r="M344" s="5">
        <f t="shared" si="562"/>
        <v>4.7305931936892434E-2</v>
      </c>
      <c r="N344" s="5">
        <f t="shared" si="563"/>
        <v>0.12020328137629149</v>
      </c>
      <c r="O344" s="5">
        <f t="shared" si="564"/>
        <v>2.4132773826357146E-2</v>
      </c>
      <c r="P344" s="5">
        <f t="shared" si="565"/>
        <v>6.1320821382608394E-2</v>
      </c>
      <c r="Q344" s="5">
        <f t="shared" si="566"/>
        <v>0.15271688202763972</v>
      </c>
      <c r="R344" s="5">
        <f t="shared" si="567"/>
        <v>6.155578684413571E-3</v>
      </c>
      <c r="S344" s="5">
        <f t="shared" si="568"/>
        <v>1.9871943015804257E-2</v>
      </c>
      <c r="T344" s="5">
        <f t="shared" si="569"/>
        <v>7.7907396018665101E-2</v>
      </c>
      <c r="U344" s="5">
        <f t="shared" si="570"/>
        <v>1.5641183385279117E-2</v>
      </c>
      <c r="V344" s="5">
        <f t="shared" si="571"/>
        <v>2.8621354619099526E-3</v>
      </c>
      <c r="W344" s="5">
        <f t="shared" si="572"/>
        <v>0.12935002433216472</v>
      </c>
      <c r="X344" s="5">
        <f t="shared" si="573"/>
        <v>6.5986965140147791E-2</v>
      </c>
      <c r="Y344" s="5">
        <f t="shared" si="574"/>
        <v>1.6831382873286116E-2</v>
      </c>
      <c r="Z344" s="5">
        <f t="shared" si="575"/>
        <v>1.0467410891828511E-3</v>
      </c>
      <c r="AA344" s="5">
        <f t="shared" si="576"/>
        <v>2.6597449520500329E-3</v>
      </c>
      <c r="AB344" s="5">
        <f t="shared" si="577"/>
        <v>3.3791752722147428E-3</v>
      </c>
      <c r="AC344" s="5">
        <f t="shared" si="578"/>
        <v>2.3187961087356779E-4</v>
      </c>
      <c r="AD344" s="5">
        <f t="shared" si="579"/>
        <v>8.216885670686741E-2</v>
      </c>
      <c r="AE344" s="5">
        <f t="shared" si="580"/>
        <v>4.1917838911249304E-2</v>
      </c>
      <c r="AF344" s="5">
        <f t="shared" si="581"/>
        <v>1.0692038866123063E-2</v>
      </c>
      <c r="AG344" s="5">
        <f t="shared" si="582"/>
        <v>1.8181550398583283E-3</v>
      </c>
      <c r="AH344" s="5">
        <f t="shared" si="583"/>
        <v>1.3349682019637158E-4</v>
      </c>
      <c r="AI344" s="5">
        <f t="shared" si="584"/>
        <v>3.392123394231301E-4</v>
      </c>
      <c r="AJ344" s="5">
        <f t="shared" si="585"/>
        <v>4.3096536324855591E-4</v>
      </c>
      <c r="AK344" s="5">
        <f t="shared" si="586"/>
        <v>3.6502434755334871E-4</v>
      </c>
      <c r="AL344" s="5">
        <f t="shared" si="587"/>
        <v>1.2023057251775903E-5</v>
      </c>
      <c r="AM344" s="5">
        <f t="shared" si="588"/>
        <v>4.1757833737552992E-2</v>
      </c>
      <c r="AN344" s="5">
        <f t="shared" si="589"/>
        <v>2.1302452267748115E-2</v>
      </c>
      <c r="AO344" s="5">
        <f t="shared" si="590"/>
        <v>5.4336448038920611E-3</v>
      </c>
      <c r="AP344" s="5">
        <f t="shared" si="591"/>
        <v>9.2397799977120482E-4</v>
      </c>
      <c r="AQ344" s="5">
        <f t="shared" si="592"/>
        <v>1.1784014803235872E-4</v>
      </c>
      <c r="AR344" s="5">
        <f t="shared" si="593"/>
        <v>1.3620484520354366E-5</v>
      </c>
      <c r="AS344" s="5">
        <f t="shared" si="594"/>
        <v>3.4609336847346959E-5</v>
      </c>
      <c r="AT344" s="5">
        <f t="shared" si="595"/>
        <v>4.3970763126052327E-5</v>
      </c>
      <c r="AU344" s="5">
        <f t="shared" si="596"/>
        <v>3.7242898131126958E-5</v>
      </c>
      <c r="AV344" s="5">
        <f t="shared" si="597"/>
        <v>2.3658336174924611E-5</v>
      </c>
      <c r="AW344" s="5">
        <f t="shared" si="598"/>
        <v>4.329171346444796E-7</v>
      </c>
      <c r="AX344" s="5">
        <f t="shared" si="599"/>
        <v>1.7684281980800895E-2</v>
      </c>
      <c r="AY344" s="5">
        <f t="shared" si="600"/>
        <v>9.0215066028826261E-3</v>
      </c>
      <c r="AZ344" s="5">
        <f t="shared" si="601"/>
        <v>2.3011276758144318E-3</v>
      </c>
      <c r="BA344" s="5">
        <f t="shared" si="602"/>
        <v>3.9130112914156852E-4</v>
      </c>
      <c r="BB344" s="5">
        <f t="shared" si="603"/>
        <v>4.9904849460365447E-5</v>
      </c>
      <c r="BC344" s="5">
        <f t="shared" si="604"/>
        <v>5.0917185035992146E-6</v>
      </c>
      <c r="BD344" s="5">
        <f t="shared" si="605"/>
        <v>1.1580650279180156E-6</v>
      </c>
      <c r="BE344" s="5">
        <f t="shared" si="606"/>
        <v>2.9426165113621158E-6</v>
      </c>
      <c r="BF344" s="5">
        <f t="shared" si="607"/>
        <v>3.7385603244181371E-6</v>
      </c>
      <c r="BG344" s="5">
        <f t="shared" si="608"/>
        <v>3.1665318366258264E-6</v>
      </c>
      <c r="BH344" s="5">
        <f t="shared" si="609"/>
        <v>2.0115210807636565E-6</v>
      </c>
      <c r="BI344" s="5">
        <f t="shared" si="610"/>
        <v>1.0222457293006424E-6</v>
      </c>
      <c r="BJ344" s="8">
        <f t="shared" si="611"/>
        <v>0.79858178420589332</v>
      </c>
      <c r="BK344" s="8">
        <f t="shared" si="612"/>
        <v>0.140626241068223</v>
      </c>
      <c r="BL344" s="8">
        <f t="shared" si="613"/>
        <v>5.3404296350046197E-2</v>
      </c>
      <c r="BM344" s="8">
        <f t="shared" si="614"/>
        <v>0.57280271979339459</v>
      </c>
      <c r="BN344" s="8">
        <f t="shared" si="615"/>
        <v>0.41183526923420277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1.3076923076923099</v>
      </c>
      <c r="F345">
        <f>VLOOKUP(B345,home!$B$2:$E$405,3,FALSE)</f>
        <v>0.89</v>
      </c>
      <c r="G345">
        <f>VLOOKUP(C345,away!$B$2:$E$405,4,FALSE)</f>
        <v>1.02</v>
      </c>
      <c r="H345">
        <f>VLOOKUP(A345,away!$A$2:$E$405,3,FALSE)</f>
        <v>1.0419580419580401</v>
      </c>
      <c r="I345">
        <f>VLOOKUP(C345,away!$B$2:$E$405,3,FALSE)</f>
        <v>0.51</v>
      </c>
      <c r="J345">
        <f>VLOOKUP(B345,home!$B$2:$E$405,4,FALSE)</f>
        <v>1.28</v>
      </c>
      <c r="K345" s="3">
        <f t="shared" si="560"/>
        <v>1.1871230769230789</v>
      </c>
      <c r="L345" s="3">
        <f t="shared" si="561"/>
        <v>0.68019020979020872</v>
      </c>
      <c r="M345" s="5">
        <f t="shared" si="562"/>
        <v>0.15453830466893673</v>
      </c>
      <c r="N345" s="5">
        <f t="shared" si="563"/>
        <v>0.18345598774106439</v>
      </c>
      <c r="O345" s="5">
        <f t="shared" si="564"/>
        <v>0.10511544187338727</v>
      </c>
      <c r="P345" s="5">
        <f t="shared" si="565"/>
        <v>0.12478496678886454</v>
      </c>
      <c r="Q345" s="5">
        <f t="shared" si="566"/>
        <v>0.10889241832356752</v>
      </c>
      <c r="R345" s="5">
        <f t="shared" si="567"/>
        <v>3.5749247230024886E-2</v>
      </c>
      <c r="S345" s="5">
        <f t="shared" si="568"/>
        <v>2.5190013521010184E-2</v>
      </c>
      <c r="T345" s="5">
        <f t="shared" si="569"/>
        <v>7.4067556864070558E-2</v>
      </c>
      <c r="U345" s="5">
        <f t="shared" si="570"/>
        <v>4.2438756369390998E-2</v>
      </c>
      <c r="V345" s="5">
        <f t="shared" si="571"/>
        <v>2.2600186100312637E-3</v>
      </c>
      <c r="W345" s="5">
        <f t="shared" si="572"/>
        <v>4.3089567564622851E-2</v>
      </c>
      <c r="X345" s="5">
        <f t="shared" si="573"/>
        <v>2.9309102001550187E-2</v>
      </c>
      <c r="Y345" s="5">
        <f t="shared" si="574"/>
        <v>9.9678821195985229E-3</v>
      </c>
      <c r="Z345" s="5">
        <f t="shared" si="575"/>
        <v>8.1054293244108896E-3</v>
      </c>
      <c r="AA345" s="5">
        <f t="shared" si="576"/>
        <v>9.6221421993772076E-3</v>
      </c>
      <c r="AB345" s="5">
        <f t="shared" si="577"/>
        <v>5.7113335271580376E-3</v>
      </c>
      <c r="AC345" s="5">
        <f t="shared" si="578"/>
        <v>1.140560053214327E-4</v>
      </c>
      <c r="AD345" s="5">
        <f t="shared" si="579"/>
        <v>1.2788155007649994E-2</v>
      </c>
      <c r="AE345" s="5">
        <f t="shared" si="580"/>
        <v>8.6983778374831577E-3</v>
      </c>
      <c r="AF345" s="5">
        <f t="shared" si="581"/>
        <v>2.9582757230560853E-3</v>
      </c>
      <c r="AG345" s="5">
        <f t="shared" si="582"/>
        <v>6.7073006156093346E-4</v>
      </c>
      <c r="AH345" s="5">
        <f t="shared" si="583"/>
        <v>1.3783084181526878E-3</v>
      </c>
      <c r="AI345" s="5">
        <f t="shared" si="584"/>
        <v>1.6362217303064004E-3</v>
      </c>
      <c r="AJ345" s="5">
        <f t="shared" si="585"/>
        <v>9.7119828750486935E-4</v>
      </c>
      <c r="AK345" s="5">
        <f t="shared" si="586"/>
        <v>3.8431063312173517E-4</v>
      </c>
      <c r="AL345" s="5">
        <f t="shared" si="587"/>
        <v>3.683869799554327E-6</v>
      </c>
      <c r="AM345" s="5">
        <f t="shared" si="588"/>
        <v>3.036222784170148E-3</v>
      </c>
      <c r="AN345" s="5">
        <f t="shared" si="589"/>
        <v>2.0652090125345044E-3</v>
      </c>
      <c r="AO345" s="5">
        <f t="shared" si="590"/>
        <v>7.023674757482371E-4</v>
      </c>
      <c r="AP345" s="5">
        <f t="shared" si="591"/>
        <v>1.5924782689300427E-4</v>
      </c>
      <c r="AQ345" s="5">
        <f t="shared" si="592"/>
        <v>2.7079703195746847E-5</v>
      </c>
      <c r="AR345" s="5">
        <f t="shared" si="593"/>
        <v>1.8750237841977751E-4</v>
      </c>
      <c r="AS345" s="5">
        <f t="shared" si="594"/>
        <v>2.2258840040008179E-4</v>
      </c>
      <c r="AT345" s="5">
        <f t="shared" si="595"/>
        <v>1.3211991338516572E-4</v>
      </c>
      <c r="AU345" s="5">
        <f t="shared" si="596"/>
        <v>5.2280866033536206E-5</v>
      </c>
      <c r="AV345" s="5">
        <f t="shared" si="597"/>
        <v>1.5515955637483697E-5</v>
      </c>
      <c r="AW345" s="5">
        <f t="shared" si="598"/>
        <v>8.2628124603633057E-8</v>
      </c>
      <c r="AX345" s="5">
        <f t="shared" si="599"/>
        <v>6.0072835562800428E-4</v>
      </c>
      <c r="AY345" s="5">
        <f t="shared" si="600"/>
        <v>4.086095462415393E-4</v>
      </c>
      <c r="AZ345" s="5">
        <f t="shared" si="601"/>
        <v>1.3896610649015729E-4</v>
      </c>
      <c r="BA345" s="5">
        <f t="shared" si="602"/>
        <v>3.1507795042422862E-5</v>
      </c>
      <c r="BB345" s="5">
        <f t="shared" si="603"/>
        <v>5.3578234299831248E-6</v>
      </c>
      <c r="BC345" s="5">
        <f t="shared" si="604"/>
        <v>7.288678085718235E-7</v>
      </c>
      <c r="BD345" s="5">
        <f t="shared" si="605"/>
        <v>2.1256213685585259E-5</v>
      </c>
      <c r="BE345" s="5">
        <f t="shared" si="606"/>
        <v>2.5233741794166434E-5</v>
      </c>
      <c r="BF345" s="5">
        <f t="shared" si="607"/>
        <v>1.4977778600486678E-5</v>
      </c>
      <c r="BG345" s="5">
        <f t="shared" si="608"/>
        <v>5.9268222058941311E-6</v>
      </c>
      <c r="BH345" s="5">
        <f t="shared" si="609"/>
        <v>1.7589668533592677E-6</v>
      </c>
      <c r="BI345" s="5">
        <f t="shared" si="610"/>
        <v>4.1762202863311197E-7</v>
      </c>
      <c r="BJ345" s="8">
        <f t="shared" si="611"/>
        <v>0.4810740785414066</v>
      </c>
      <c r="BK345" s="8">
        <f t="shared" si="612"/>
        <v>0.30729965301020529</v>
      </c>
      <c r="BL345" s="8">
        <f t="shared" si="613"/>
        <v>0.20368653892746824</v>
      </c>
      <c r="BM345" s="8">
        <f t="shared" si="614"/>
        <v>0.28722080625952862</v>
      </c>
      <c r="BN345" s="8">
        <f t="shared" si="615"/>
        <v>0.71253636662584541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1.3076923076923099</v>
      </c>
      <c r="F346">
        <f>VLOOKUP(B346,home!$B$2:$E$405,3,FALSE)</f>
        <v>0.31</v>
      </c>
      <c r="G346">
        <f>VLOOKUP(C346,away!$B$2:$E$405,4,FALSE)</f>
        <v>1.07</v>
      </c>
      <c r="H346">
        <f>VLOOKUP(A346,away!$A$2:$E$405,3,FALSE)</f>
        <v>1.0419580419580401</v>
      </c>
      <c r="I346">
        <f>VLOOKUP(C346,away!$B$2:$E$405,3,FALSE)</f>
        <v>0.31</v>
      </c>
      <c r="J346">
        <f>VLOOKUP(B346,home!$B$2:$E$405,4,FALSE)</f>
        <v>0.96</v>
      </c>
      <c r="K346" s="3">
        <f t="shared" si="560"/>
        <v>0.4337615384615392</v>
      </c>
      <c r="L346" s="3">
        <f t="shared" si="561"/>
        <v>0.31008671328671272</v>
      </c>
      <c r="M346" s="5">
        <f t="shared" si="562"/>
        <v>0.47528138933406239</v>
      </c>
      <c r="N346" s="5">
        <f t="shared" si="563"/>
        <v>0.20615878663968071</v>
      </c>
      <c r="O346" s="5">
        <f t="shared" si="564"/>
        <v>0.1473784439049419</v>
      </c>
      <c r="P346" s="5">
        <f t="shared" si="565"/>
        <v>6.3927100564275266E-2</v>
      </c>
      <c r="Q346" s="5">
        <f t="shared" si="566"/>
        <v>4.4711876230096058E-2</v>
      </c>
      <c r="R346" s="5">
        <f t="shared" si="567"/>
        <v>2.2850048639896797E-2</v>
      </c>
      <c r="S346" s="5">
        <f t="shared" si="568"/>
        <v>2.149607726215085E-3</v>
      </c>
      <c r="T346" s="5">
        <f t="shared" si="569"/>
        <v>1.3864558745072784E-2</v>
      </c>
      <c r="U346" s="5">
        <f t="shared" si="570"/>
        <v>9.9114722519626376E-3</v>
      </c>
      <c r="V346" s="5">
        <f t="shared" si="571"/>
        <v>3.212557453596944E-5</v>
      </c>
      <c r="W346" s="5">
        <f t="shared" si="572"/>
        <v>6.4647640736894638E-3</v>
      </c>
      <c r="X346" s="5">
        <f t="shared" si="573"/>
        <v>2.0046374437843861E-3</v>
      </c>
      <c r="Y346" s="5">
        <f t="shared" si="574"/>
        <v>3.1080571813728877E-4</v>
      </c>
      <c r="Z346" s="5">
        <f t="shared" si="575"/>
        <v>2.3618321603957062E-3</v>
      </c>
      <c r="AA346" s="5">
        <f t="shared" si="576"/>
        <v>1.0244719514811824E-3</v>
      </c>
      <c r="AB346" s="5">
        <f t="shared" si="577"/>
        <v>2.221882648925865E-4</v>
      </c>
      <c r="AC346" s="5">
        <f t="shared" si="578"/>
        <v>2.7006301952559635E-7</v>
      </c>
      <c r="AD346" s="5">
        <f t="shared" si="579"/>
        <v>7.0104150259860728E-4</v>
      </c>
      <c r="AE346" s="5">
        <f t="shared" si="580"/>
        <v>2.1738365541838065E-4</v>
      </c>
      <c r="AF346" s="5">
        <f t="shared" si="581"/>
        <v>3.3703891615468474E-5</v>
      </c>
      <c r="AG346" s="5">
        <f t="shared" si="582"/>
        <v>3.4837096586707382E-6</v>
      </c>
      <c r="AH346" s="5">
        <f t="shared" si="583"/>
        <v>1.8309319298799023E-4</v>
      </c>
      <c r="AI346" s="5">
        <f t="shared" si="584"/>
        <v>7.9418785072306146E-5</v>
      </c>
      <c r="AJ346" s="5">
        <f t="shared" si="585"/>
        <v>1.7224407197854919E-5</v>
      </c>
      <c r="AK346" s="5">
        <f t="shared" si="586"/>
        <v>2.4904284550765196E-6</v>
      </c>
      <c r="AL346" s="5">
        <f t="shared" si="587"/>
        <v>1.4529789043155658E-9</v>
      </c>
      <c r="AM346" s="5">
        <f t="shared" si="588"/>
        <v>6.0816968138512245E-5</v>
      </c>
      <c r="AN346" s="5">
        <f t="shared" si="589"/>
        <v>1.8858533762133991E-5</v>
      </c>
      <c r="AO346" s="5">
        <f t="shared" si="590"/>
        <v>2.9238903758533171E-6</v>
      </c>
      <c r="AP346" s="5">
        <f t="shared" si="591"/>
        <v>3.0221985221966879E-7</v>
      </c>
      <c r="AQ346" s="5">
        <f t="shared" si="592"/>
        <v>2.3428590166198289E-8</v>
      </c>
      <c r="AR346" s="5">
        <f t="shared" si="593"/>
        <v>1.1354953287763142E-5</v>
      </c>
      <c r="AS346" s="5">
        <f t="shared" si="594"/>
        <v>4.9253420072590537E-6</v>
      </c>
      <c r="AT346" s="5">
        <f t="shared" si="595"/>
        <v>1.0682119632589664E-6</v>
      </c>
      <c r="AU346" s="5">
        <f t="shared" si="596"/>
        <v>1.544497548620768E-7</v>
      </c>
      <c r="AV346" s="5">
        <f t="shared" si="597"/>
        <v>1.6748590820995507E-8</v>
      </c>
      <c r="AW346" s="5">
        <f t="shared" si="598"/>
        <v>5.4286395513623066E-12</v>
      </c>
      <c r="AX346" s="5">
        <f t="shared" si="599"/>
        <v>4.396676944054576E-6</v>
      </c>
      <c r="AY346" s="5">
        <f t="shared" si="600"/>
        <v>1.3633511029653516E-6</v>
      </c>
      <c r="AZ346" s="5">
        <f t="shared" si="601"/>
        <v>2.1137853128717026E-7</v>
      </c>
      <c r="BA346" s="5">
        <f t="shared" si="602"/>
        <v>2.1848558008737069E-8</v>
      </c>
      <c r="BB346" s="5">
        <f t="shared" si="603"/>
        <v>1.6937368857458411E-9</v>
      </c>
      <c r="BC346" s="5">
        <f t="shared" si="604"/>
        <v>1.0504106081468013E-10</v>
      </c>
      <c r="BD346" s="5">
        <f t="shared" si="605"/>
        <v>5.8683669075443704E-7</v>
      </c>
      <c r="BE346" s="5">
        <f t="shared" si="606"/>
        <v>2.5454718580732316E-7</v>
      </c>
      <c r="BF346" s="5">
        <f t="shared" si="607"/>
        <v>5.5206389463419878E-8</v>
      </c>
      <c r="BG346" s="5">
        <f t="shared" si="608"/>
        <v>7.9821361421866384E-9</v>
      </c>
      <c r="BH346" s="5">
        <f t="shared" si="609"/>
        <v>8.655859133110829E-10</v>
      </c>
      <c r="BI346" s="5">
        <f t="shared" si="610"/>
        <v>7.5091575485690413E-11</v>
      </c>
      <c r="BJ346" s="8">
        <f t="shared" si="611"/>
        <v>0.27455996170438507</v>
      </c>
      <c r="BK346" s="8">
        <f t="shared" si="612"/>
        <v>0.54139185806619028</v>
      </c>
      <c r="BL346" s="8">
        <f t="shared" si="613"/>
        <v>0.18168727704557192</v>
      </c>
      <c r="BM346" s="8">
        <f t="shared" si="614"/>
        <v>3.969192031791529E-2</v>
      </c>
      <c r="BN346" s="8">
        <f t="shared" si="615"/>
        <v>0.96030764531295321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1.3076923076923099</v>
      </c>
      <c r="F347">
        <f>VLOOKUP(B347,home!$B$2:$E$405,3,FALSE)</f>
        <v>1.02</v>
      </c>
      <c r="G347">
        <f>VLOOKUP(C347,away!$B$2:$E$405,4,FALSE)</f>
        <v>1.22</v>
      </c>
      <c r="H347">
        <f>VLOOKUP(A347,away!$A$2:$E$405,3,FALSE)</f>
        <v>1.0419580419580401</v>
      </c>
      <c r="I347">
        <f>VLOOKUP(C347,away!$B$2:$E$405,3,FALSE)</f>
        <v>0.76</v>
      </c>
      <c r="J347">
        <f>VLOOKUP(B347,home!$B$2:$E$405,4,FALSE)</f>
        <v>0.96</v>
      </c>
      <c r="K347" s="3">
        <f t="shared" si="560"/>
        <v>1.6272923076923105</v>
      </c>
      <c r="L347" s="3">
        <f t="shared" si="561"/>
        <v>0.76021258741258602</v>
      </c>
      <c r="M347" s="5">
        <f t="shared" si="562"/>
        <v>9.185859501017013E-2</v>
      </c>
      <c r="N347" s="5">
        <f t="shared" si="563"/>
        <v>0.14948078505547308</v>
      </c>
      <c r="O347" s="5">
        <f t="shared" si="564"/>
        <v>6.9832060188766309E-2</v>
      </c>
      <c r="P347" s="5">
        <f t="shared" si="565"/>
        <v>0.11363717437548583</v>
      </c>
      <c r="Q347" s="5">
        <f t="shared" si="566"/>
        <v>0.12162446583428954</v>
      </c>
      <c r="R347" s="5">
        <f t="shared" si="567"/>
        <v>2.6543605580226726E-2</v>
      </c>
      <c r="S347" s="5">
        <f t="shared" si="568"/>
        <v>3.5144798912434008E-2</v>
      </c>
      <c r="T347" s="5">
        <f t="shared" si="569"/>
        <v>9.2460449864558938E-2</v>
      </c>
      <c r="U347" s="5">
        <f t="shared" si="570"/>
        <v>4.3194205179121634E-2</v>
      </c>
      <c r="V347" s="5">
        <f t="shared" si="571"/>
        <v>4.8308013734001598E-3</v>
      </c>
      <c r="W347" s="5">
        <f t="shared" si="572"/>
        <v>6.5972852559775211E-2</v>
      </c>
      <c r="X347" s="5">
        <f t="shared" si="573"/>
        <v>5.015339294345577E-2</v>
      </c>
      <c r="Y347" s="5">
        <f t="shared" si="574"/>
        <v>1.9063620308532314E-2</v>
      </c>
      <c r="Z347" s="5">
        <f t="shared" si="575"/>
        <v>6.7262610258011077E-3</v>
      </c>
      <c r="AA347" s="5">
        <f t="shared" si="576"/>
        <v>1.0945592826816732E-2</v>
      </c>
      <c r="AB347" s="5">
        <f t="shared" si="577"/>
        <v>8.9058395051055013E-3</v>
      </c>
      <c r="AC347" s="5">
        <f t="shared" si="578"/>
        <v>3.7350792948500917E-4</v>
      </c>
      <c r="AD347" s="5">
        <f t="shared" si="579"/>
        <v>2.683927887176029E-2</v>
      </c>
      <c r="AE347" s="5">
        <f t="shared" si="580"/>
        <v>2.0403557635388845E-2</v>
      </c>
      <c r="AF347" s="5">
        <f t="shared" si="581"/>
        <v>7.7555206712103869E-3</v>
      </c>
      <c r="AG347" s="5">
        <f t="shared" si="582"/>
        <v>1.9652814787308819E-3</v>
      </c>
      <c r="AH347" s="5">
        <f t="shared" si="583"/>
        <v>1.2783470745091736E-3</v>
      </c>
      <c r="AI347" s="5">
        <f t="shared" si="584"/>
        <v>2.0802443609097472E-3</v>
      </c>
      <c r="AJ347" s="5">
        <f t="shared" si="585"/>
        <v>1.6925828233143694E-3</v>
      </c>
      <c r="AK347" s="5">
        <f t="shared" si="586"/>
        <v>9.1810900283720222E-4</v>
      </c>
      <c r="AL347" s="5">
        <f t="shared" si="587"/>
        <v>1.8482488528728508E-5</v>
      </c>
      <c r="AM347" s="5">
        <f t="shared" si="588"/>
        <v>8.7350704104048552E-3</v>
      </c>
      <c r="AN347" s="5">
        <f t="shared" si="589"/>
        <v>6.6405104779249961E-3</v>
      </c>
      <c r="AO347" s="5">
        <f t="shared" si="590"/>
        <v>2.5240998260818736E-3</v>
      </c>
      <c r="AP347" s="5">
        <f t="shared" si="591"/>
        <v>6.3961748655778678E-4</v>
      </c>
      <c r="AQ347" s="5">
        <f t="shared" si="592"/>
        <v>1.2156131610260749E-4</v>
      </c>
      <c r="AR347" s="5">
        <f t="shared" si="593"/>
        <v>1.9436310742478583E-4</v>
      </c>
      <c r="AS347" s="5">
        <f t="shared" si="594"/>
        <v>3.1628558961152814E-4</v>
      </c>
      <c r="AT347" s="5">
        <f t="shared" si="595"/>
        <v>2.5734455350438339E-4</v>
      </c>
      <c r="AU347" s="5">
        <f t="shared" si="596"/>
        <v>1.3959160411473182E-4</v>
      </c>
      <c r="AV347" s="5">
        <f t="shared" si="597"/>
        <v>5.6789085898583332E-5</v>
      </c>
      <c r="AW347" s="5">
        <f t="shared" si="598"/>
        <v>6.3512407049827849E-7</v>
      </c>
      <c r="AX347" s="5">
        <f t="shared" si="599"/>
        <v>2.3690854810004217E-3</v>
      </c>
      <c r="AY347" s="5">
        <f t="shared" si="600"/>
        <v>1.8010086033129217E-3</v>
      </c>
      <c r="AZ347" s="5">
        <f t="shared" si="601"/>
        <v>6.845747051384218E-4</v>
      </c>
      <c r="BA347" s="5">
        <f t="shared" si="602"/>
        <v>1.7347410262349598E-4</v>
      </c>
      <c r="BB347" s="5">
        <f t="shared" si="603"/>
        <v>3.2969299101121084E-5</v>
      </c>
      <c r="BC347" s="5">
        <f t="shared" si="604"/>
        <v>5.0127352349685432E-6</v>
      </c>
      <c r="BD347" s="5">
        <f t="shared" si="605"/>
        <v>2.4626213465491124E-5</v>
      </c>
      <c r="BE347" s="5">
        <f t="shared" si="606"/>
        <v>4.0074047739982502E-5</v>
      </c>
      <c r="BF347" s="5">
        <f t="shared" si="607"/>
        <v>3.2606094812683975E-5</v>
      </c>
      <c r="BG347" s="5">
        <f t="shared" si="608"/>
        <v>1.7686549090855598E-5</v>
      </c>
      <c r="BH347" s="5">
        <f t="shared" si="609"/>
        <v>7.1952963212929354E-6</v>
      </c>
      <c r="BI347" s="5">
        <f t="shared" si="610"/>
        <v>2.3417700710413548E-6</v>
      </c>
      <c r="BJ347" s="8">
        <f t="shared" si="611"/>
        <v>0.57944618966665884</v>
      </c>
      <c r="BK347" s="8">
        <f t="shared" si="612"/>
        <v>0.24766436869281677</v>
      </c>
      <c r="BL347" s="8">
        <f t="shared" si="613"/>
        <v>0.16647949045366275</v>
      </c>
      <c r="BM347" s="8">
        <f t="shared" si="614"/>
        <v>0.42553925031528528</v>
      </c>
      <c r="BN347" s="8">
        <f t="shared" si="615"/>
        <v>0.57297668604441154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1.3076923076923099</v>
      </c>
      <c r="F348">
        <f>VLOOKUP(B348,home!$B$2:$E$405,3,FALSE)</f>
        <v>1.27</v>
      </c>
      <c r="G348">
        <f>VLOOKUP(C348,away!$B$2:$E$405,4,FALSE)</f>
        <v>1.53</v>
      </c>
      <c r="H348">
        <f>VLOOKUP(A348,away!$A$2:$E$405,3,FALSE)</f>
        <v>1.0419580419580401</v>
      </c>
      <c r="I348">
        <f>VLOOKUP(C348,away!$B$2:$E$405,3,FALSE)</f>
        <v>0.51</v>
      </c>
      <c r="J348">
        <f>VLOOKUP(B348,home!$B$2:$E$405,4,FALSE)</f>
        <v>0.96</v>
      </c>
      <c r="K348" s="3">
        <f t="shared" si="560"/>
        <v>2.5409769230769275</v>
      </c>
      <c r="L348" s="3">
        <f t="shared" si="561"/>
        <v>0.51014265734265651</v>
      </c>
      <c r="M348" s="5">
        <f t="shared" si="562"/>
        <v>4.7305931936892448E-2</v>
      </c>
      <c r="N348" s="5">
        <f t="shared" si="563"/>
        <v>0.12020328137629153</v>
      </c>
      <c r="O348" s="5">
        <f t="shared" si="564"/>
        <v>2.4132773826357156E-2</v>
      </c>
      <c r="P348" s="5">
        <f t="shared" si="565"/>
        <v>6.1320821382608415E-2</v>
      </c>
      <c r="Q348" s="5">
        <f t="shared" si="566"/>
        <v>0.15271688202763972</v>
      </c>
      <c r="R348" s="5">
        <f t="shared" si="567"/>
        <v>6.1555786844135736E-3</v>
      </c>
      <c r="S348" s="5">
        <f t="shared" si="568"/>
        <v>1.9871943015804257E-2</v>
      </c>
      <c r="T348" s="5">
        <f t="shared" si="569"/>
        <v>7.7907396018665101E-2</v>
      </c>
      <c r="U348" s="5">
        <f t="shared" si="570"/>
        <v>1.5641183385279121E-2</v>
      </c>
      <c r="V348" s="5">
        <f t="shared" si="571"/>
        <v>2.8621354619099526E-3</v>
      </c>
      <c r="W348" s="5">
        <f t="shared" si="572"/>
        <v>0.12935002433216472</v>
      </c>
      <c r="X348" s="5">
        <f t="shared" si="573"/>
        <v>6.5986965140147791E-2</v>
      </c>
      <c r="Y348" s="5">
        <f t="shared" si="574"/>
        <v>1.6831382873286116E-2</v>
      </c>
      <c r="Z348" s="5">
        <f t="shared" si="575"/>
        <v>1.0467410891828515E-3</v>
      </c>
      <c r="AA348" s="5">
        <f t="shared" si="576"/>
        <v>2.6597449520500338E-3</v>
      </c>
      <c r="AB348" s="5">
        <f t="shared" si="577"/>
        <v>3.3791752722147428E-3</v>
      </c>
      <c r="AC348" s="5">
        <f t="shared" si="578"/>
        <v>2.3187961087356773E-4</v>
      </c>
      <c r="AD348" s="5">
        <f t="shared" si="579"/>
        <v>8.2168856706867396E-2</v>
      </c>
      <c r="AE348" s="5">
        <f t="shared" si="580"/>
        <v>4.1917838911249297E-2</v>
      </c>
      <c r="AF348" s="5">
        <f t="shared" si="581"/>
        <v>1.0692038866123061E-2</v>
      </c>
      <c r="AG348" s="5">
        <f t="shared" si="582"/>
        <v>1.8181550398583279E-3</v>
      </c>
      <c r="AH348" s="5">
        <f t="shared" si="583"/>
        <v>1.3349682019637163E-4</v>
      </c>
      <c r="AI348" s="5">
        <f t="shared" si="584"/>
        <v>3.392123394231302E-4</v>
      </c>
      <c r="AJ348" s="5">
        <f t="shared" si="585"/>
        <v>4.3096536324855591E-4</v>
      </c>
      <c r="AK348" s="5">
        <f t="shared" si="586"/>
        <v>3.6502434755334871E-4</v>
      </c>
      <c r="AL348" s="5">
        <f t="shared" si="587"/>
        <v>1.2023057251775898E-5</v>
      </c>
      <c r="AM348" s="5">
        <f t="shared" si="588"/>
        <v>4.1757833737552971E-2</v>
      </c>
      <c r="AN348" s="5">
        <f t="shared" si="589"/>
        <v>2.1302452267748108E-2</v>
      </c>
      <c r="AO348" s="5">
        <f t="shared" si="590"/>
        <v>5.4336448038920585E-3</v>
      </c>
      <c r="AP348" s="5">
        <f t="shared" si="591"/>
        <v>9.239779997712045E-4</v>
      </c>
      <c r="AQ348" s="5">
        <f t="shared" si="592"/>
        <v>1.1784014803235868E-4</v>
      </c>
      <c r="AR348" s="5">
        <f t="shared" si="593"/>
        <v>1.3620484520354372E-5</v>
      </c>
      <c r="AS348" s="5">
        <f t="shared" si="594"/>
        <v>3.4609336847346972E-5</v>
      </c>
      <c r="AT348" s="5">
        <f t="shared" si="595"/>
        <v>4.3970763126052327E-5</v>
      </c>
      <c r="AU348" s="5">
        <f t="shared" si="596"/>
        <v>3.7242898131126958E-5</v>
      </c>
      <c r="AV348" s="5">
        <f t="shared" si="597"/>
        <v>2.3658336174924608E-5</v>
      </c>
      <c r="AW348" s="5">
        <f t="shared" si="598"/>
        <v>4.3291713464447939E-7</v>
      </c>
      <c r="AX348" s="5">
        <f t="shared" si="599"/>
        <v>1.7684281980800888E-2</v>
      </c>
      <c r="AY348" s="5">
        <f t="shared" si="600"/>
        <v>9.0215066028826209E-3</v>
      </c>
      <c r="AZ348" s="5">
        <f t="shared" si="601"/>
        <v>2.3011276758144309E-3</v>
      </c>
      <c r="BA348" s="5">
        <f t="shared" si="602"/>
        <v>3.9130112914156836E-4</v>
      </c>
      <c r="BB348" s="5">
        <f t="shared" si="603"/>
        <v>4.990484946036542E-5</v>
      </c>
      <c r="BC348" s="5">
        <f t="shared" si="604"/>
        <v>5.0917185035992121E-6</v>
      </c>
      <c r="BD348" s="5">
        <f t="shared" si="605"/>
        <v>1.1580650279180161E-6</v>
      </c>
      <c r="BE348" s="5">
        <f t="shared" si="606"/>
        <v>2.9426165113621166E-6</v>
      </c>
      <c r="BF348" s="5">
        <f t="shared" si="607"/>
        <v>3.7385603244181371E-6</v>
      </c>
      <c r="BG348" s="5">
        <f t="shared" si="608"/>
        <v>3.1665318366258264E-6</v>
      </c>
      <c r="BH348" s="5">
        <f t="shared" si="609"/>
        <v>2.0115210807636561E-6</v>
      </c>
      <c r="BI348" s="5">
        <f t="shared" si="610"/>
        <v>1.0222457293006422E-6</v>
      </c>
      <c r="BJ348" s="8">
        <f t="shared" si="611"/>
        <v>0.7985817842058931</v>
      </c>
      <c r="BK348" s="8">
        <f t="shared" si="612"/>
        <v>0.14062624106822302</v>
      </c>
      <c r="BL348" s="8">
        <f t="shared" si="613"/>
        <v>5.3404296350046218E-2</v>
      </c>
      <c r="BM348" s="8">
        <f t="shared" si="614"/>
        <v>0.57280271979339448</v>
      </c>
      <c r="BN348" s="8">
        <f t="shared" si="615"/>
        <v>0.41183526923420283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1.3076923076923099</v>
      </c>
      <c r="F349">
        <f>VLOOKUP(B349,home!$B$2:$E$405,3,FALSE)</f>
        <v>0.38</v>
      </c>
      <c r="G349">
        <f>VLOOKUP(C349,away!$B$2:$E$405,4,FALSE)</f>
        <v>0.25</v>
      </c>
      <c r="H349">
        <f>VLOOKUP(A349,away!$A$2:$E$405,3,FALSE)</f>
        <v>1.0419580419580401</v>
      </c>
      <c r="I349">
        <f>VLOOKUP(C349,away!$B$2:$E$405,3,FALSE)</f>
        <v>1.66</v>
      </c>
      <c r="J349">
        <f>VLOOKUP(B349,home!$B$2:$E$405,4,FALSE)</f>
        <v>0.8</v>
      </c>
      <c r="K349" s="3">
        <f t="shared" si="560"/>
        <v>0.12423076923076945</v>
      </c>
      <c r="L349" s="3">
        <f t="shared" si="561"/>
        <v>1.3837202797202772</v>
      </c>
      <c r="M349" s="5">
        <f t="shared" si="562"/>
        <v>0.22136307571949149</v>
      </c>
      <c r="N349" s="5">
        <f t="shared" si="563"/>
        <v>2.750010517592149E-2</v>
      </c>
      <c r="O349" s="5">
        <f t="shared" si="564"/>
        <v>0.30630457705431563</v>
      </c>
      <c r="P349" s="5">
        <f t="shared" si="565"/>
        <v>3.8052453226363123E-2</v>
      </c>
      <c r="Q349" s="5">
        <f t="shared" si="566"/>
        <v>1.7081796099658951E-3</v>
      </c>
      <c r="R349" s="5">
        <f t="shared" si="567"/>
        <v>0.21191992752059949</v>
      </c>
      <c r="S349" s="5">
        <f t="shared" si="568"/>
        <v>1.6353102158503474E-3</v>
      </c>
      <c r="T349" s="5">
        <f t="shared" si="569"/>
        <v>2.3636427677144823E-3</v>
      </c>
      <c r="U349" s="5">
        <f t="shared" si="570"/>
        <v>2.6326975611212982E-2</v>
      </c>
      <c r="V349" s="5">
        <f t="shared" si="571"/>
        <v>3.1234540457512693E-5</v>
      </c>
      <c r="W349" s="5">
        <f t="shared" si="572"/>
        <v>7.0736155643459623E-5</v>
      </c>
      <c r="X349" s="5">
        <f t="shared" si="573"/>
        <v>9.7879053073305017E-5</v>
      </c>
      <c r="Y349" s="5">
        <f t="shared" si="574"/>
        <v>6.7718615348674757E-5</v>
      </c>
      <c r="Z349" s="5">
        <f t="shared" si="575"/>
        <v>9.7745967129034925E-2</v>
      </c>
      <c r="AA349" s="5">
        <f t="shared" si="576"/>
        <v>1.2143056685645514E-2</v>
      </c>
      <c r="AB349" s="5">
        <f t="shared" si="577"/>
        <v>7.542706364352898E-4</v>
      </c>
      <c r="AC349" s="5">
        <f t="shared" si="578"/>
        <v>3.3557733317292411E-7</v>
      </c>
      <c r="AD349" s="5">
        <f t="shared" si="579"/>
        <v>2.1969017570036046E-6</v>
      </c>
      <c r="AE349" s="5">
        <f t="shared" si="580"/>
        <v>3.0398975137189964E-6</v>
      </c>
      <c r="AF349" s="5">
        <f t="shared" si="581"/>
        <v>2.1031839190021132E-6</v>
      </c>
      <c r="AG349" s="5">
        <f t="shared" si="582"/>
        <v>9.7007274690159739E-7</v>
      </c>
      <c r="AH349" s="5">
        <f t="shared" si="583"/>
        <v>3.3813269244329314E-2</v>
      </c>
      <c r="AI349" s="5">
        <f t="shared" si="584"/>
        <v>4.2006484484301493E-3</v>
      </c>
      <c r="AJ349" s="5">
        <f t="shared" si="585"/>
        <v>2.6092489400825772E-4</v>
      </c>
      <c r="AK349" s="5">
        <f t="shared" si="586"/>
        <v>1.0804966764700948E-5</v>
      </c>
      <c r="AL349" s="5">
        <f t="shared" si="587"/>
        <v>2.3074382632037083E-9</v>
      </c>
      <c r="AM349" s="5">
        <f t="shared" si="588"/>
        <v>5.4584559039397306E-8</v>
      </c>
      <c r="AN349" s="5">
        <f t="shared" si="589"/>
        <v>7.5529761302402828E-8</v>
      </c>
      <c r="AO349" s="5">
        <f t="shared" si="590"/>
        <v>5.2256031218283324E-8</v>
      </c>
      <c r="AP349" s="5">
        <f t="shared" si="591"/>
        <v>2.4102576711478176E-8</v>
      </c>
      <c r="AQ349" s="5">
        <f t="shared" si="592"/>
        <v>8.3378060472965059E-9</v>
      </c>
      <c r="AR349" s="5">
        <f t="shared" si="593"/>
        <v>9.3576212754040815E-3</v>
      </c>
      <c r="AS349" s="5">
        <f t="shared" si="594"/>
        <v>1.1625044892136628E-3</v>
      </c>
      <c r="AT349" s="5">
        <f t="shared" si="595"/>
        <v>7.2209413464618025E-5</v>
      </c>
      <c r="AU349" s="5">
        <f t="shared" si="596"/>
        <v>2.9902103268040589E-6</v>
      </c>
      <c r="AV349" s="5">
        <f t="shared" si="597"/>
        <v>9.286903226516465E-8</v>
      </c>
      <c r="AW349" s="5">
        <f t="shared" si="598"/>
        <v>1.1018058391412346E-11</v>
      </c>
      <c r="AX349" s="5">
        <f t="shared" si="599"/>
        <v>1.130180292931113E-9</v>
      </c>
      <c r="AY349" s="5">
        <f t="shared" si="600"/>
        <v>1.5638533910689847E-9</v>
      </c>
      <c r="AZ349" s="5">
        <f t="shared" si="601"/>
        <v>1.0819678258657401E-9</v>
      </c>
      <c r="BA349" s="5">
        <f t="shared" si="602"/>
        <v>4.9904694088509397E-10</v>
      </c>
      <c r="BB349" s="5">
        <f t="shared" si="603"/>
        <v>1.7263534315876775E-10</v>
      </c>
      <c r="BC349" s="5">
        <f t="shared" si="604"/>
        <v>4.7775805065051232E-11</v>
      </c>
      <c r="BD349" s="5">
        <f t="shared" si="605"/>
        <v>2.1580550547864235E-3</v>
      </c>
      <c r="BE349" s="5">
        <f t="shared" si="606"/>
        <v>2.6809683949846771E-4</v>
      </c>
      <c r="BF349" s="5">
        <f t="shared" si="607"/>
        <v>1.6652938299616385E-5</v>
      </c>
      <c r="BG349" s="5">
        <f t="shared" si="608"/>
        <v>6.8960244497129512E-7</v>
      </c>
      <c r="BH349" s="5">
        <f t="shared" si="609"/>
        <v>2.1417460550550829E-8</v>
      </c>
      <c r="BI349" s="5">
        <f t="shared" si="610"/>
        <v>5.321415198329172E-10</v>
      </c>
      <c r="BJ349" s="8">
        <f t="shared" si="611"/>
        <v>3.1816790739797852E-2</v>
      </c>
      <c r="BK349" s="8">
        <f t="shared" si="612"/>
        <v>0.26108241315078728</v>
      </c>
      <c r="BL349" s="8">
        <f t="shared" si="613"/>
        <v>0.60877338970381445</v>
      </c>
      <c r="BM349" s="8">
        <f t="shared" si="614"/>
        <v>0.19257024086394192</v>
      </c>
      <c r="BN349" s="8">
        <f t="shared" si="615"/>
        <v>0.80684831830665715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1.3076923076923099</v>
      </c>
      <c r="F350">
        <f>VLOOKUP(B350,home!$B$2:$E$405,3,FALSE)</f>
        <v>0.64</v>
      </c>
      <c r="G350">
        <f>VLOOKUP(C350,away!$B$2:$E$405,4,FALSE)</f>
        <v>0.25</v>
      </c>
      <c r="H350">
        <f>VLOOKUP(A350,away!$A$2:$E$405,3,FALSE)</f>
        <v>1.0419580419580401</v>
      </c>
      <c r="I350">
        <f>VLOOKUP(C350,away!$B$2:$E$405,3,FALSE)</f>
        <v>0.13</v>
      </c>
      <c r="J350">
        <f>VLOOKUP(B350,home!$B$2:$E$405,4,FALSE)</f>
        <v>0.96</v>
      </c>
      <c r="K350" s="3">
        <f t="shared" si="560"/>
        <v>0.20923076923076958</v>
      </c>
      <c r="L350" s="3">
        <f t="shared" si="561"/>
        <v>0.13003636363636339</v>
      </c>
      <c r="M350" s="5">
        <f t="shared" si="562"/>
        <v>0.71229214702888377</v>
      </c>
      <c r="N350" s="5">
        <f t="shared" si="563"/>
        <v>0.14903343383988979</v>
      </c>
      <c r="O350" s="5">
        <f t="shared" si="564"/>
        <v>9.2623880646373946E-2</v>
      </c>
      <c r="P350" s="5">
        <f t="shared" si="565"/>
        <v>1.9379765796779816E-2</v>
      </c>
      <c r="Q350" s="5">
        <f t="shared" si="566"/>
        <v>1.5591190001711575E-2</v>
      </c>
      <c r="R350" s="5">
        <f t="shared" si="567"/>
        <v>6.0222363125715011E-3</v>
      </c>
      <c r="S350" s="5">
        <f t="shared" si="568"/>
        <v>1.3181926962996791E-4</v>
      </c>
      <c r="T350" s="5">
        <f t="shared" si="569"/>
        <v>2.0274216525861997E-3</v>
      </c>
      <c r="U350" s="5">
        <f t="shared" si="570"/>
        <v>1.2600371361688087E-3</v>
      </c>
      <c r="V350" s="5">
        <f t="shared" si="571"/>
        <v>3.9849856295111164E-7</v>
      </c>
      <c r="W350" s="5">
        <f t="shared" si="572"/>
        <v>1.0873855590937326E-3</v>
      </c>
      <c r="X350" s="5">
        <f t="shared" si="573"/>
        <v>1.4139966397524296E-4</v>
      </c>
      <c r="Y350" s="5">
        <f t="shared" si="574"/>
        <v>9.1935490613721398E-6</v>
      </c>
      <c r="Z350" s="5">
        <f t="shared" si="575"/>
        <v>2.610365703485533E-4</v>
      </c>
      <c r="AA350" s="5">
        <f t="shared" si="576"/>
        <v>5.4616882411389713E-5</v>
      </c>
      <c r="AB350" s="5">
        <f t="shared" si="577"/>
        <v>5.7137661599607793E-6</v>
      </c>
      <c r="AC350" s="5">
        <f t="shared" si="578"/>
        <v>6.7763705283703391E-10</v>
      </c>
      <c r="AD350" s="5">
        <f t="shared" si="579"/>
        <v>5.6878629244903023E-5</v>
      </c>
      <c r="AE350" s="5">
        <f t="shared" si="580"/>
        <v>7.3962901156281025E-6</v>
      </c>
      <c r="AF350" s="5">
        <f t="shared" si="581"/>
        <v>4.8089333551792802E-7</v>
      </c>
      <c r="AG350" s="5">
        <f t="shared" si="582"/>
        <v>2.0844540215904329E-8</v>
      </c>
      <c r="AH350" s="5">
        <f t="shared" si="583"/>
        <v>8.4860615960584046E-6</v>
      </c>
      <c r="AI350" s="5">
        <f t="shared" si="584"/>
        <v>1.7755451954829925E-6</v>
      </c>
      <c r="AJ350" s="5">
        <f t="shared" si="585"/>
        <v>1.8574934352745184E-7</v>
      </c>
      <c r="AK350" s="5">
        <f t="shared" si="586"/>
        <v>1.2954826010119747E-8</v>
      </c>
      <c r="AL350" s="5">
        <f t="shared" si="587"/>
        <v>7.3747534260934655E-13</v>
      </c>
      <c r="AM350" s="5">
        <f t="shared" si="588"/>
        <v>2.3801518699405605E-6</v>
      </c>
      <c r="AN350" s="5">
        <f t="shared" si="589"/>
        <v>3.0950629406936107E-7</v>
      </c>
      <c r="AO350" s="5">
        <f t="shared" si="590"/>
        <v>2.0123536501673325E-8</v>
      </c>
      <c r="AP350" s="5">
        <f t="shared" si="591"/>
        <v>8.7226383672707481E-10</v>
      </c>
      <c r="AQ350" s="5">
        <f t="shared" si="592"/>
        <v>2.8356504364872843E-11</v>
      </c>
      <c r="AR350" s="5">
        <f t="shared" si="593"/>
        <v>2.2069931830912594E-7</v>
      </c>
      <c r="AS350" s="5">
        <f t="shared" si="594"/>
        <v>4.6177088138524892E-8</v>
      </c>
      <c r="AT350" s="5">
        <f t="shared" si="595"/>
        <v>4.8308338360303053E-9</v>
      </c>
      <c r="AU350" s="5">
        <f t="shared" si="596"/>
        <v>3.3691969317955021E-10</v>
      </c>
      <c r="AV350" s="5">
        <f t="shared" si="597"/>
        <v>1.7623491643238035E-11</v>
      </c>
      <c r="AW350" s="5">
        <f t="shared" si="598"/>
        <v>5.5735945333839826E-16</v>
      </c>
      <c r="AX350" s="5">
        <f t="shared" si="599"/>
        <v>8.3000167772286458E-8</v>
      </c>
      <c r="AY350" s="5">
        <f t="shared" si="600"/>
        <v>1.079303999831621E-8</v>
      </c>
      <c r="AZ350" s="5">
        <f t="shared" si="601"/>
        <v>7.0174383698143074E-10</v>
      </c>
      <c r="BA350" s="5">
        <f t="shared" si="602"/>
        <v>3.0417405588431412E-11</v>
      </c>
      <c r="BB350" s="5">
        <f t="shared" si="603"/>
        <v>9.8884220349300451E-13</v>
      </c>
      <c r="BC350" s="5">
        <f t="shared" si="604"/>
        <v>2.571708887047985E-14</v>
      </c>
      <c r="BD350" s="5">
        <f t="shared" si="605"/>
        <v>4.7831561349904991E-9</v>
      </c>
      <c r="BE350" s="5">
        <f t="shared" si="606"/>
        <v>1.000783437474937E-9</v>
      </c>
      <c r="BF350" s="5">
        <f t="shared" si="607"/>
        <v>1.0469734422814744E-10</v>
      </c>
      <c r="BG350" s="5">
        <f t="shared" si="608"/>
        <v>7.3019686230913242E-12</v>
      </c>
      <c r="BH350" s="5">
        <f t="shared" si="609"/>
        <v>3.8194912797708518E-13</v>
      </c>
      <c r="BI350" s="5">
        <f t="shared" si="610"/>
        <v>1.5983101970733433E-14</v>
      </c>
      <c r="BJ350" s="8">
        <f t="shared" si="611"/>
        <v>0.16795760613225863</v>
      </c>
      <c r="BK350" s="8">
        <f t="shared" si="612"/>
        <v>0.73180414206527111</v>
      </c>
      <c r="BL350" s="8">
        <f t="shared" si="613"/>
        <v>9.9977223012766944E-2</v>
      </c>
      <c r="BM350" s="8">
        <f t="shared" si="614"/>
        <v>5.0573433613953257E-3</v>
      </c>
      <c r="BN350" s="8">
        <f t="shared" si="615"/>
        <v>0.99494265362621037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1.3076923076923099</v>
      </c>
      <c r="F351">
        <f>VLOOKUP(B351,home!$B$2:$E$405,3,FALSE)</f>
        <v>1.1499999999999999</v>
      </c>
      <c r="G351">
        <f>VLOOKUP(C351,away!$B$2:$E$405,4,FALSE)</f>
        <v>1.78</v>
      </c>
      <c r="H351">
        <f>VLOOKUP(A351,away!$A$2:$E$405,3,FALSE)</f>
        <v>1.0419580419580401</v>
      </c>
      <c r="I351">
        <f>VLOOKUP(C351,away!$B$2:$E$405,3,FALSE)</f>
        <v>0.51</v>
      </c>
      <c r="J351">
        <f>VLOOKUP(B351,home!$B$2:$E$405,4,FALSE)</f>
        <v>1.28</v>
      </c>
      <c r="K351" s="3">
        <f t="shared" si="560"/>
        <v>2.6768461538461583</v>
      </c>
      <c r="L351" s="3">
        <f t="shared" si="561"/>
        <v>0.68019020979020872</v>
      </c>
      <c r="M351" s="5">
        <f t="shared" si="562"/>
        <v>3.4838354314382175E-2</v>
      </c>
      <c r="N351" s="5">
        <f t="shared" si="563"/>
        <v>9.3256914752783651E-2</v>
      </c>
      <c r="O351" s="5">
        <f t="shared" si="564"/>
        <v>2.3696707529845235E-2</v>
      </c>
      <c r="P351" s="5">
        <f t="shared" si="565"/>
        <v>6.3432440410083515E-2</v>
      </c>
      <c r="Q351" s="5">
        <f t="shared" si="566"/>
        <v>0.12481720678777401</v>
      </c>
      <c r="R351" s="5">
        <f t="shared" si="567"/>
        <v>8.0591342330313242E-3</v>
      </c>
      <c r="S351" s="5">
        <f t="shared" si="568"/>
        <v>2.8873884656469836E-2</v>
      </c>
      <c r="T351" s="5">
        <f t="shared" si="569"/>
        <v>8.4899442070403869E-2</v>
      </c>
      <c r="U351" s="5">
        <f t="shared" si="570"/>
        <v>2.1573062475019809E-2</v>
      </c>
      <c r="V351" s="5">
        <f t="shared" si="571"/>
        <v>5.841393946170414E-3</v>
      </c>
      <c r="W351" s="5">
        <f t="shared" si="572"/>
        <v>0.11137215330789114</v>
      </c>
      <c r="X351" s="5">
        <f t="shared" si="573"/>
        <v>7.5754248323281773E-2</v>
      </c>
      <c r="Y351" s="5">
        <f t="shared" si="574"/>
        <v>2.5763649029756294E-2</v>
      </c>
      <c r="Z351" s="5">
        <f t="shared" si="575"/>
        <v>1.8272480682310099E-3</v>
      </c>
      <c r="AA351" s="5">
        <f t="shared" si="576"/>
        <v>4.8912619635670014E-3</v>
      </c>
      <c r="AB351" s="5">
        <f t="shared" si="577"/>
        <v>6.5465778873141697E-3</v>
      </c>
      <c r="AC351" s="5">
        <f t="shared" si="578"/>
        <v>6.6473768762613343E-4</v>
      </c>
      <c r="AD351" s="5">
        <f t="shared" si="579"/>
        <v>7.4531530056948292E-2</v>
      </c>
      <c r="AE351" s="5">
        <f t="shared" si="580"/>
        <v>5.0695617065420903E-2</v>
      </c>
      <c r="AF351" s="5">
        <f t="shared" si="581"/>
        <v>1.7241331203586362E-2</v>
      </c>
      <c r="AG351" s="5">
        <f t="shared" si="582"/>
        <v>3.9091282294766265E-3</v>
      </c>
      <c r="AH351" s="5">
        <f t="shared" si="583"/>
        <v>3.10719061717201E-4</v>
      </c>
      <c r="AI351" s="5">
        <f t="shared" si="584"/>
        <v>8.317471252843766E-4</v>
      </c>
      <c r="AJ351" s="5">
        <f t="shared" si="585"/>
        <v>1.1132295466450414E-3</v>
      </c>
      <c r="AK351" s="5">
        <f t="shared" si="586"/>
        <v>9.933147434282271E-4</v>
      </c>
      <c r="AL351" s="5">
        <f t="shared" si="587"/>
        <v>4.8413232586332842E-5</v>
      </c>
      <c r="AM351" s="5">
        <f t="shared" si="588"/>
        <v>3.9901887914642262E-2</v>
      </c>
      <c r="AN351" s="5">
        <f t="shared" si="589"/>
        <v>2.7140873511685915E-2</v>
      </c>
      <c r="AO351" s="5">
        <f t="shared" si="590"/>
        <v>9.2304782239015799E-3</v>
      </c>
      <c r="AP351" s="5">
        <f t="shared" si="591"/>
        <v>2.0928269731931896E-3</v>
      </c>
      <c r="AQ351" s="5">
        <f t="shared" si="592"/>
        <v>3.5588010448772076E-4</v>
      </c>
      <c r="AR351" s="5">
        <f t="shared" si="593"/>
        <v>4.2269612755047953E-5</v>
      </c>
      <c r="AS351" s="5">
        <f t="shared" si="594"/>
        <v>1.1314925032791664E-4</v>
      </c>
      <c r="AT351" s="5">
        <f t="shared" si="595"/>
        <v>1.5144156777542993E-4</v>
      </c>
      <c r="AU351" s="5">
        <f t="shared" si="596"/>
        <v>1.3512859274403063E-4</v>
      </c>
      <c r="AV351" s="5">
        <f t="shared" si="597"/>
        <v>9.0429613440375588E-5</v>
      </c>
      <c r="AW351" s="5">
        <f t="shared" si="598"/>
        <v>2.4485860415821901E-6</v>
      </c>
      <c r="AX351" s="5">
        <f t="shared" si="599"/>
        <v>1.7801869199251776E-2</v>
      </c>
      <c r="AY351" s="5">
        <f t="shared" si="600"/>
        <v>1.2108657145296919E-2</v>
      </c>
      <c r="AZ351" s="5">
        <f t="shared" si="601"/>
        <v>4.1180950219686105E-3</v>
      </c>
      <c r="BA351" s="5">
        <f t="shared" si="602"/>
        <v>9.3369597230961445E-4</v>
      </c>
      <c r="BB351" s="5">
        <f t="shared" si="603"/>
        <v>1.5877271482138736E-4</v>
      </c>
      <c r="BC351" s="5">
        <f t="shared" si="604"/>
        <v>2.1599129240664094E-5</v>
      </c>
      <c r="BD351" s="5">
        <f t="shared" si="605"/>
        <v>4.7918961279344915E-6</v>
      </c>
      <c r="BE351" s="5">
        <f t="shared" si="606"/>
        <v>1.2827168719691744E-5</v>
      </c>
      <c r="BF351" s="5">
        <f t="shared" si="607"/>
        <v>1.7168178626021302E-5</v>
      </c>
      <c r="BG351" s="5">
        <f t="shared" si="608"/>
        <v>1.5318857641202978E-5</v>
      </c>
      <c r="BH351" s="5">
        <f t="shared" si="609"/>
        <v>1.0251556289542758E-5</v>
      </c>
      <c r="BI351" s="5">
        <f t="shared" si="610"/>
        <v>5.488367804919984E-6</v>
      </c>
      <c r="BJ351" s="8">
        <f t="shared" si="611"/>
        <v>0.77610585673812249</v>
      </c>
      <c r="BK351" s="8">
        <f t="shared" si="612"/>
        <v>0.1458078813926153</v>
      </c>
      <c r="BL351" s="8">
        <f t="shared" si="613"/>
        <v>6.8614019228104506E-2</v>
      </c>
      <c r="BM351" s="8">
        <f t="shared" si="614"/>
        <v>0.6321480388399181</v>
      </c>
      <c r="BN351" s="8">
        <f t="shared" si="615"/>
        <v>0.34810075802789997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1.4097222222222201</v>
      </c>
      <c r="F352">
        <f>VLOOKUP(B352,home!$B$2:$E$405,3,FALSE)</f>
        <v>0.35</v>
      </c>
      <c r="G352">
        <f>VLOOKUP(C352,away!$B$2:$E$405,4,FALSE)</f>
        <v>0.12</v>
      </c>
      <c r="H352">
        <f>VLOOKUP(A352,away!$A$2:$E$405,3,FALSE)</f>
        <v>1.11805555555556</v>
      </c>
      <c r="I352">
        <f>VLOOKUP(C352,away!$B$2:$E$405,3,FALSE)</f>
        <v>0.83</v>
      </c>
      <c r="J352">
        <f>VLOOKUP(B352,home!$B$2:$E$405,4,FALSE)</f>
        <v>1.34</v>
      </c>
      <c r="K352" s="3">
        <f t="shared" si="560"/>
        <v>5.9208333333333238E-2</v>
      </c>
      <c r="L352" s="3">
        <f t="shared" si="561"/>
        <v>1.2435013888888937</v>
      </c>
      <c r="M352" s="5">
        <f t="shared" si="562"/>
        <v>0.27179430722026887</v>
      </c>
      <c r="N352" s="5">
        <f t="shared" si="563"/>
        <v>1.6092487940000059E-2</v>
      </c>
      <c r="O352" s="5">
        <f t="shared" si="564"/>
        <v>0.33797659852049911</v>
      </c>
      <c r="P352" s="5">
        <f t="shared" si="565"/>
        <v>2.001103110406785E-2</v>
      </c>
      <c r="Q352" s="5">
        <f t="shared" si="566"/>
        <v>4.7640469505708425E-4</v>
      </c>
      <c r="R352" s="5">
        <f t="shared" si="567"/>
        <v>0.21013718483609234</v>
      </c>
      <c r="S352" s="5">
        <f t="shared" si="568"/>
        <v>3.6833126670626255E-4</v>
      </c>
      <c r="T352" s="5">
        <f t="shared" si="569"/>
        <v>5.9240989997667425E-4</v>
      </c>
      <c r="U352" s="5">
        <f t="shared" si="570"/>
        <v>1.2441872485503613E-2</v>
      </c>
      <c r="V352" s="5">
        <f t="shared" si="571"/>
        <v>3.013180776318281E-6</v>
      </c>
      <c r="W352" s="5">
        <f t="shared" si="572"/>
        <v>9.4023759955016106E-6</v>
      </c>
      <c r="X352" s="5">
        <f t="shared" si="573"/>
        <v>1.169186760926185E-5</v>
      </c>
      <c r="Y352" s="5">
        <f t="shared" si="574"/>
        <v>7.2694268054110905E-6</v>
      </c>
      <c r="Z352" s="5">
        <f t="shared" si="575"/>
        <v>8.7101960400294318E-2</v>
      </c>
      <c r="AA352" s="5">
        <f t="shared" si="576"/>
        <v>5.1571619053674168E-3</v>
      </c>
      <c r="AB352" s="5">
        <f t="shared" si="577"/>
        <v>1.5267348057348097E-4</v>
      </c>
      <c r="AC352" s="5">
        <f t="shared" si="578"/>
        <v>1.3865461084744674E-8</v>
      </c>
      <c r="AD352" s="5">
        <f t="shared" si="579"/>
        <v>1.3917475301674749E-7</v>
      </c>
      <c r="AE352" s="5">
        <f t="shared" si="580"/>
        <v>1.7306399867459426E-7</v>
      </c>
      <c r="AF352" s="5">
        <f t="shared" si="581"/>
        <v>1.0760266135926183E-7</v>
      </c>
      <c r="AG352" s="5">
        <f t="shared" si="582"/>
        <v>4.4601352949461118E-8</v>
      </c>
      <c r="AH352" s="5">
        <f t="shared" si="583"/>
        <v>2.7077852183177868E-2</v>
      </c>
      <c r="AI352" s="5">
        <f t="shared" si="584"/>
        <v>1.6032344980123202E-3</v>
      </c>
      <c r="AJ352" s="5">
        <f t="shared" si="585"/>
        <v>4.7462421284906314E-5</v>
      </c>
      <c r="AK352" s="5">
        <f t="shared" si="586"/>
        <v>9.3672362008127492E-7</v>
      </c>
      <c r="AL352" s="5">
        <f t="shared" si="587"/>
        <v>4.083414047582759E-11</v>
      </c>
      <c r="AM352" s="5">
        <f t="shared" si="588"/>
        <v>1.6480610336399818E-9</v>
      </c>
      <c r="AN352" s="5">
        <f t="shared" si="589"/>
        <v>2.0493661843049836E-9</v>
      </c>
      <c r="AO352" s="5">
        <f t="shared" si="590"/>
        <v>1.2741948482625899E-9</v>
      </c>
      <c r="AP352" s="5">
        <f t="shared" si="591"/>
        <v>5.2815435450986782E-10</v>
      </c>
      <c r="AQ352" s="5">
        <f t="shared" si="592"/>
        <v>1.6419016834518456E-10</v>
      </c>
      <c r="AR352" s="5">
        <f t="shared" si="593"/>
        <v>6.734269359581959E-3</v>
      </c>
      <c r="AS352" s="5">
        <f t="shared" si="594"/>
        <v>3.987248649985811E-4</v>
      </c>
      <c r="AT352" s="5">
        <f t="shared" si="595"/>
        <v>1.1803917357562142E-5</v>
      </c>
      <c r="AU352" s="5">
        <f t="shared" si="596"/>
        <v>2.3296342451521922E-7</v>
      </c>
      <c r="AV352" s="5">
        <f t="shared" si="597"/>
        <v>3.4483440232929765E-9</v>
      </c>
      <c r="AW352" s="5">
        <f t="shared" si="598"/>
        <v>8.3512219991200673E-14</v>
      </c>
      <c r="AX352" s="5">
        <f t="shared" si="599"/>
        <v>1.626315783890564E-11</v>
      </c>
      <c r="AY352" s="5">
        <f t="shared" si="600"/>
        <v>2.0223259360398463E-11</v>
      </c>
      <c r="AZ352" s="5">
        <f t="shared" si="601"/>
        <v>1.2573825551257907E-11</v>
      </c>
      <c r="BA352" s="5">
        <f t="shared" si="602"/>
        <v>5.2118565122119545E-12</v>
      </c>
      <c r="BB352" s="5">
        <f t="shared" si="603"/>
        <v>1.6202377029062987E-12</v>
      </c>
      <c r="BC352" s="5">
        <f t="shared" si="604"/>
        <v>4.0295356677882608E-13</v>
      </c>
      <c r="BD352" s="5">
        <f t="shared" si="605"/>
        <v>1.395678883632015E-3</v>
      </c>
      <c r="BE352" s="5">
        <f t="shared" si="606"/>
        <v>8.2635820568378746E-5</v>
      </c>
      <c r="BF352" s="5">
        <f t="shared" si="607"/>
        <v>2.4463646047430414E-6</v>
      </c>
      <c r="BG352" s="5">
        <f t="shared" si="608"/>
        <v>4.8281723657498032E-8</v>
      </c>
      <c r="BH352" s="5">
        <f t="shared" si="609"/>
        <v>7.1467009705525564E-10</v>
      </c>
      <c r="BI352" s="5">
        <f t="shared" si="610"/>
        <v>8.4628850659626379E-12</v>
      </c>
      <c r="BJ352" s="8">
        <f t="shared" si="611"/>
        <v>1.7190136368471869E-2</v>
      </c>
      <c r="BK352" s="8">
        <f t="shared" si="612"/>
        <v>0.29217669669833779</v>
      </c>
      <c r="BL352" s="8">
        <f t="shared" si="613"/>
        <v>0.60322082168149971</v>
      </c>
      <c r="BM352" s="8">
        <f t="shared" si="614"/>
        <v>0.14320160081247849</v>
      </c>
      <c r="BN352" s="8">
        <f t="shared" si="615"/>
        <v>0.85648801431598531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1.4097222222222201</v>
      </c>
      <c r="F353">
        <f>VLOOKUP(B353,home!$B$2:$E$405,3,FALSE)</f>
        <v>0.47</v>
      </c>
      <c r="G353">
        <f>VLOOKUP(C353,away!$B$2:$E$405,4,FALSE)</f>
        <v>0.59</v>
      </c>
      <c r="H353">
        <f>VLOOKUP(A353,away!$A$2:$E$405,3,FALSE)</f>
        <v>1.11805555555556</v>
      </c>
      <c r="I353">
        <f>VLOOKUP(C353,away!$B$2:$E$405,3,FALSE)</f>
        <v>0.24</v>
      </c>
      <c r="J353">
        <f>VLOOKUP(B353,home!$B$2:$E$405,4,FALSE)</f>
        <v>1.19</v>
      </c>
      <c r="K353" s="3">
        <f t="shared" si="560"/>
        <v>0.39091597222222163</v>
      </c>
      <c r="L353" s="3">
        <f t="shared" si="561"/>
        <v>0.31931666666666797</v>
      </c>
      <c r="M353" s="5">
        <f t="shared" si="562"/>
        <v>0.49152983520420873</v>
      </c>
      <c r="N353" s="5">
        <f t="shared" si="563"/>
        <v>0.19214686340508164</v>
      </c>
      <c r="O353" s="5">
        <f t="shared" si="564"/>
        <v>0.15695366854462453</v>
      </c>
      <c r="P353" s="5">
        <f t="shared" si="565"/>
        <v>6.135569593296622E-2</v>
      </c>
      <c r="Q353" s="5">
        <f t="shared" si="566"/>
        <v>3.7556638958723951E-2</v>
      </c>
      <c r="R353" s="5">
        <f t="shared" si="567"/>
        <v>2.5058961130387278E-2</v>
      </c>
      <c r="S353" s="5">
        <f t="shared" si="568"/>
        <v>1.9146962980663308E-3</v>
      </c>
      <c r="T353" s="5">
        <f t="shared" si="569"/>
        <v>1.199246076350325E-2</v>
      </c>
      <c r="U353" s="5">
        <f t="shared" si="570"/>
        <v>9.795948153164204E-3</v>
      </c>
      <c r="V353" s="5">
        <f t="shared" si="571"/>
        <v>2.6555983528746468E-5</v>
      </c>
      <c r="W353" s="5">
        <f t="shared" si="572"/>
        <v>4.8938300106495143E-3</v>
      </c>
      <c r="X353" s="5">
        <f t="shared" si="573"/>
        <v>1.5626814862339067E-3</v>
      </c>
      <c r="Y353" s="5">
        <f t="shared" si="574"/>
        <v>2.4949512162296281E-4</v>
      </c>
      <c r="Z353" s="5">
        <f t="shared" si="575"/>
        <v>2.6672479794282878E-3</v>
      </c>
      <c r="AA353" s="5">
        <f t="shared" si="576"/>
        <v>1.0426698370359653E-3</v>
      </c>
      <c r="AB353" s="5">
        <f t="shared" si="577"/>
        <v>2.037981465258499E-4</v>
      </c>
      <c r="AC353" s="5">
        <f t="shared" si="578"/>
        <v>2.0717980042779351E-7</v>
      </c>
      <c r="AD353" s="5">
        <f t="shared" si="579"/>
        <v>4.7826907912583492E-4</v>
      </c>
      <c r="AE353" s="5">
        <f t="shared" si="580"/>
        <v>1.5271928811619846E-4</v>
      </c>
      <c r="AF353" s="5">
        <f t="shared" si="581"/>
        <v>2.4382907008485484E-5</v>
      </c>
      <c r="AG353" s="5">
        <f t="shared" si="582"/>
        <v>2.5952895298643069E-6</v>
      </c>
      <c r="AH353" s="5">
        <f t="shared" si="583"/>
        <v>2.1292418349111152E-4</v>
      </c>
      <c r="AI353" s="5">
        <f t="shared" si="584"/>
        <v>8.3235464199050562E-5</v>
      </c>
      <c r="AJ353" s="5">
        <f t="shared" si="585"/>
        <v>1.6269036205369885E-5</v>
      </c>
      <c r="AK353" s="5">
        <f t="shared" si="586"/>
        <v>2.1199420351135646E-6</v>
      </c>
      <c r="AL353" s="5">
        <f t="shared" si="587"/>
        <v>1.0344569080506958E-9</v>
      </c>
      <c r="AM353" s="5">
        <f t="shared" si="588"/>
        <v>3.7392604410060511E-5</v>
      </c>
      <c r="AN353" s="5">
        <f t="shared" si="589"/>
        <v>1.1940081798205869E-5</v>
      </c>
      <c r="AO353" s="5">
        <f t="shared" si="590"/>
        <v>1.9063335597652262E-6</v>
      </c>
      <c r="AP353" s="5">
        <f t="shared" si="591"/>
        <v>2.0290802595301177E-7</v>
      </c>
      <c r="AQ353" s="5">
        <f t="shared" si="592"/>
        <v>1.6197978621807363E-8</v>
      </c>
      <c r="AR353" s="5">
        <f t="shared" si="593"/>
        <v>1.3598048105020749E-5</v>
      </c>
      <c r="AS353" s="5">
        <f t="shared" si="594"/>
        <v>5.315694195298724E-6</v>
      </c>
      <c r="AT353" s="5">
        <f t="shared" si="595"/>
        <v>1.0389948821956104E-6</v>
      </c>
      <c r="AU353" s="5">
        <f t="shared" si="596"/>
        <v>1.3538656483580325E-7</v>
      </c>
      <c r="AV353" s="5">
        <f t="shared" si="597"/>
        <v>1.3231192654653715E-8</v>
      </c>
      <c r="AW353" s="5">
        <f t="shared" si="598"/>
        <v>3.5868639636394887E-12</v>
      </c>
      <c r="AX353" s="5">
        <f t="shared" si="599"/>
        <v>2.4362277178132873E-6</v>
      </c>
      <c r="AY353" s="5">
        <f t="shared" si="600"/>
        <v>7.7792811409308259E-7</v>
      </c>
      <c r="AZ353" s="5">
        <f t="shared" si="601"/>
        <v>1.2420270614924523E-7</v>
      </c>
      <c r="BA353" s="5">
        <f t="shared" si="602"/>
        <v>1.3219998039518884E-8</v>
      </c>
      <c r="BB353" s="5">
        <f t="shared" si="603"/>
        <v>1.0553414268297637E-9</v>
      </c>
      <c r="BC353" s="5">
        <f t="shared" si="604"/>
        <v>6.7397621322105111E-11</v>
      </c>
      <c r="BD353" s="5">
        <f t="shared" si="605"/>
        <v>7.2368056567803703E-7</v>
      </c>
      <c r="BE353" s="5">
        <f t="shared" si="606"/>
        <v>2.8289829191035715E-7</v>
      </c>
      <c r="BF353" s="5">
        <f t="shared" si="607"/>
        <v>5.5294730411071561E-8</v>
      </c>
      <c r="BG353" s="5">
        <f t="shared" si="608"/>
        <v>7.2051977658032294E-9</v>
      </c>
      <c r="BH353" s="5">
        <f t="shared" si="609"/>
        <v>7.04156722418087E-10</v>
      </c>
      <c r="BI353" s="5">
        <f t="shared" si="610"/>
        <v>5.5053221948175951E-11</v>
      </c>
      <c r="BJ353" s="8">
        <f t="shared" si="611"/>
        <v>0.24911474713664333</v>
      </c>
      <c r="BK353" s="8">
        <f t="shared" si="612"/>
        <v>0.55482776956114144</v>
      </c>
      <c r="BL353" s="8">
        <f t="shared" si="613"/>
        <v>0.19339076563060414</v>
      </c>
      <c r="BM353" s="8">
        <f t="shared" si="614"/>
        <v>3.5398089207297714E-2</v>
      </c>
      <c r="BN353" s="8">
        <f t="shared" si="615"/>
        <v>0.96460166317599239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1.4097222222222201</v>
      </c>
      <c r="F354">
        <f>VLOOKUP(B354,home!$B$2:$E$405,3,FALSE)</f>
        <v>1.18</v>
      </c>
      <c r="G354">
        <f>VLOOKUP(C354,away!$B$2:$E$405,4,FALSE)</f>
        <v>1.54</v>
      </c>
      <c r="H354">
        <f>VLOOKUP(A354,away!$A$2:$E$405,3,FALSE)</f>
        <v>1.11805555555556</v>
      </c>
      <c r="I354">
        <f>VLOOKUP(C354,away!$B$2:$E$405,3,FALSE)</f>
        <v>1.42</v>
      </c>
      <c r="J354">
        <f>VLOOKUP(B354,home!$B$2:$E$405,4,FALSE)</f>
        <v>1.04</v>
      </c>
      <c r="K354" s="3">
        <f t="shared" si="560"/>
        <v>2.5617472222222184</v>
      </c>
      <c r="L354" s="3">
        <f t="shared" si="561"/>
        <v>1.6511444444444512</v>
      </c>
      <c r="M354" s="5">
        <f t="shared" si="562"/>
        <v>1.4803499600563574E-2</v>
      </c>
      <c r="N354" s="5">
        <f t="shared" si="563"/>
        <v>3.7922823980911451E-2</v>
      </c>
      <c r="O354" s="5">
        <f t="shared" si="564"/>
        <v>2.4442716123806198E-2</v>
      </c>
      <c r="P354" s="5">
        <f t="shared" si="565"/>
        <v>6.2616060133726753E-2</v>
      </c>
      <c r="Q354" s="5">
        <f t="shared" si="566"/>
        <v>4.8574344495961028E-2</v>
      </c>
      <c r="R354" s="5">
        <f t="shared" si="567"/>
        <v>2.0179227467477714E-2</v>
      </c>
      <c r="S354" s="5">
        <f t="shared" si="568"/>
        <v>6.6213582809182867E-2</v>
      </c>
      <c r="T354" s="5">
        <f t="shared" si="569"/>
        <v>8.0203259057036957E-2</v>
      </c>
      <c r="U354" s="5">
        <f t="shared" si="570"/>
        <v>5.1694079911401319E-2</v>
      </c>
      <c r="V354" s="5">
        <f t="shared" si="571"/>
        <v>3.1119020612392152E-2</v>
      </c>
      <c r="W354" s="5">
        <f t="shared" si="572"/>
        <v>4.1478397361264428E-2</v>
      </c>
      <c r="X354" s="5">
        <f t="shared" si="573"/>
        <v>6.8486825367511148E-2</v>
      </c>
      <c r="Y354" s="5">
        <f t="shared" si="574"/>
        <v>5.6540820611601691E-2</v>
      </c>
      <c r="Z354" s="5">
        <f t="shared" si="575"/>
        <v>1.1106273108702235E-2</v>
      </c>
      <c r="AA354" s="5">
        <f t="shared" si="576"/>
        <v>2.8451464285459267E-2</v>
      </c>
      <c r="AB354" s="5">
        <f t="shared" si="577"/>
        <v>3.6442729800714974E-2</v>
      </c>
      <c r="AC354" s="5">
        <f t="shared" si="578"/>
        <v>8.2267306656581343E-3</v>
      </c>
      <c r="AD354" s="5">
        <f t="shared" si="579"/>
        <v>2.6564292305612136E-2</v>
      </c>
      <c r="AE354" s="5">
        <f t="shared" si="580"/>
        <v>4.3861483661009962E-2</v>
      </c>
      <c r="AF354" s="5">
        <f t="shared" si="581"/>
        <v>3.6210822535983844E-2</v>
      </c>
      <c r="AG354" s="5">
        <f t="shared" si="582"/>
        <v>1.9929766153017888E-2</v>
      </c>
      <c r="AH354" s="5">
        <f t="shared" si="583"/>
        <v>4.5845152854791229E-3</v>
      </c>
      <c r="AI354" s="5">
        <f t="shared" si="584"/>
        <v>1.1744369297811441E-2</v>
      </c>
      <c r="AJ354" s="5">
        <f t="shared" si="585"/>
        <v>1.5043052712710187E-2</v>
      </c>
      <c r="AK354" s="5">
        <f t="shared" si="586"/>
        <v>1.2845499500175911E-2</v>
      </c>
      <c r="AL354" s="5">
        <f t="shared" si="587"/>
        <v>1.3919018501414695E-3</v>
      </c>
      <c r="AM354" s="5">
        <f t="shared" si="588"/>
        <v>1.3610200404840187E-2</v>
      </c>
      <c r="AN354" s="5">
        <f t="shared" si="589"/>
        <v>2.2472406786227493E-2</v>
      </c>
      <c r="AO354" s="5">
        <f t="shared" si="590"/>
        <v>1.8552594809187663E-2</v>
      </c>
      <c r="AP354" s="5">
        <f t="shared" si="591"/>
        <v>1.0211004616406392E-2</v>
      </c>
      <c r="AQ354" s="5">
        <f t="shared" si="592"/>
        <v>4.2149608861440126E-3</v>
      </c>
      <c r="AR354" s="5">
        <f t="shared" si="593"/>
        <v>1.513939388817904E-3</v>
      </c>
      <c r="AS354" s="5">
        <f t="shared" si="594"/>
        <v>3.8783300239170681E-3</v>
      </c>
      <c r="AT354" s="5">
        <f t="shared" si="595"/>
        <v>4.9676505828152905E-3</v>
      </c>
      <c r="AU354" s="5">
        <f t="shared" si="596"/>
        <v>4.2419550271658854E-3</v>
      </c>
      <c r="AV354" s="5">
        <f t="shared" si="597"/>
        <v>2.7167041269084459E-3</v>
      </c>
      <c r="AW354" s="5">
        <f t="shared" si="598"/>
        <v>1.6354130273317591E-4</v>
      </c>
      <c r="AX354" s="5">
        <f t="shared" si="599"/>
        <v>5.8109821801645119E-3</v>
      </c>
      <c r="AY354" s="5">
        <f t="shared" si="600"/>
        <v>9.5947709435443389E-3</v>
      </c>
      <c r="AZ354" s="5">
        <f t="shared" si="601"/>
        <v>7.9211763695751433E-3</v>
      </c>
      <c r="BA354" s="5">
        <f t="shared" si="602"/>
        <v>4.359668785362889E-3</v>
      </c>
      <c r="BB354" s="5">
        <f t="shared" si="603"/>
        <v>1.7996107236424547E-3</v>
      </c>
      <c r="BC354" s="5">
        <f t="shared" si="604"/>
        <v>5.942834497009795E-4</v>
      </c>
      <c r="BD354" s="5">
        <f t="shared" si="605"/>
        <v>4.1662210184538495E-4</v>
      </c>
      <c r="BE354" s="5">
        <f t="shared" si="606"/>
        <v>1.0672805121187969E-3</v>
      </c>
      <c r="BF354" s="5">
        <f t="shared" si="607"/>
        <v>1.3670514436261176E-3</v>
      </c>
      <c r="BG354" s="5">
        <f t="shared" si="608"/>
        <v>1.1673467461146936E-3</v>
      </c>
      <c r="BH354" s="5">
        <f t="shared" si="609"/>
        <v>7.4761182105736535E-4</v>
      </c>
      <c r="BI354" s="5">
        <f t="shared" si="610"/>
        <v>3.830385011788399E-4</v>
      </c>
      <c r="BJ354" s="8">
        <f t="shared" si="611"/>
        <v>0.55891449548470651</v>
      </c>
      <c r="BK354" s="8">
        <f t="shared" si="612"/>
        <v>0.19396556661520928</v>
      </c>
      <c r="BL354" s="8">
        <f t="shared" si="613"/>
        <v>0.22789518466060193</v>
      </c>
      <c r="BM354" s="8">
        <f t="shared" si="614"/>
        <v>0.77391161842596212</v>
      </c>
      <c r="BN354" s="8">
        <f t="shared" si="615"/>
        <v>0.2085386718024467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1.4097222222222201</v>
      </c>
      <c r="F355">
        <f>VLOOKUP(B355,home!$B$2:$E$405,3,FALSE)</f>
        <v>0.71</v>
      </c>
      <c r="G355">
        <f>VLOOKUP(C355,away!$B$2:$E$405,4,FALSE)</f>
        <v>0.95</v>
      </c>
      <c r="H355">
        <f>VLOOKUP(A355,away!$A$2:$E$405,3,FALSE)</f>
        <v>1.11805555555556</v>
      </c>
      <c r="I355">
        <f>VLOOKUP(C355,away!$B$2:$E$405,3,FALSE)</f>
        <v>0.83</v>
      </c>
      <c r="J355">
        <f>VLOOKUP(B355,home!$B$2:$E$405,4,FALSE)</f>
        <v>1.49</v>
      </c>
      <c r="K355" s="3">
        <f t="shared" si="560"/>
        <v>0.9508576388888873</v>
      </c>
      <c r="L355" s="3">
        <f t="shared" si="561"/>
        <v>1.382699305555561</v>
      </c>
      <c r="M355" s="5">
        <f t="shared" si="562"/>
        <v>9.6950286279135933E-2</v>
      </c>
      <c r="N355" s="5">
        <f t="shared" si="563"/>
        <v>9.218592030098087E-2</v>
      </c>
      <c r="O355" s="5">
        <f t="shared" si="564"/>
        <v>0.13405309351157405</v>
      </c>
      <c r="P355" s="5">
        <f t="shared" si="565"/>
        <v>0.12746540798216652</v>
      </c>
      <c r="Q355" s="5">
        <f t="shared" si="566"/>
        <v>4.3827843258094912E-2</v>
      </c>
      <c r="R355" s="5">
        <f t="shared" si="567"/>
        <v>9.267755965301408E-2</v>
      </c>
      <c r="S355" s="5">
        <f t="shared" si="568"/>
        <v>4.1896292562976882E-2</v>
      </c>
      <c r="T355" s="5">
        <f t="shared" si="569"/>
        <v>6.0600728436965796E-2</v>
      </c>
      <c r="U355" s="5">
        <f t="shared" si="570"/>
        <v>8.8123165549648969E-2</v>
      </c>
      <c r="V355" s="5">
        <f t="shared" si="571"/>
        <v>6.120350988849838E-3</v>
      </c>
      <c r="W355" s="5">
        <f t="shared" si="572"/>
        <v>1.3891346519328125E-2</v>
      </c>
      <c r="X355" s="5">
        <f t="shared" si="573"/>
        <v>1.9207555185506653E-2</v>
      </c>
      <c r="Y355" s="5">
        <f t="shared" si="574"/>
        <v>1.3279136608210083E-2</v>
      </c>
      <c r="Z355" s="5">
        <f t="shared" si="575"/>
        <v>4.2715065790935557E-2</v>
      </c>
      <c r="AA355" s="5">
        <f t="shared" si="576"/>
        <v>4.0615946602952466E-2</v>
      </c>
      <c r="AB355" s="5">
        <f t="shared" si="577"/>
        <v>1.9309991544060254E-2</v>
      </c>
      <c r="AC355" s="5">
        <f t="shared" si="578"/>
        <v>5.0292079175871926E-4</v>
      </c>
      <c r="AD355" s="5">
        <f t="shared" si="579"/>
        <v>3.3021732380889247E-3</v>
      </c>
      <c r="AE355" s="5">
        <f t="shared" si="580"/>
        <v>4.5659126431297136E-3</v>
      </c>
      <c r="AF355" s="5">
        <f t="shared" si="581"/>
        <v>3.1566421204414063E-3</v>
      </c>
      <c r="AG355" s="5">
        <f t="shared" si="582"/>
        <v>1.4548956226072556E-3</v>
      </c>
      <c r="AH355" s="5">
        <f t="shared" si="583"/>
        <v>1.4765522951471668E-2</v>
      </c>
      <c r="AI355" s="5">
        <f t="shared" si="584"/>
        <v>1.4039910290596026E-2</v>
      </c>
      <c r="AJ355" s="5">
        <f t="shared" si="585"/>
        <v>6.6749779745639637E-3</v>
      </c>
      <c r="AK355" s="5">
        <f t="shared" si="586"/>
        <v>2.1156512655097397E-3</v>
      </c>
      <c r="AL355" s="5">
        <f t="shared" si="587"/>
        <v>2.6448608401081127E-5</v>
      </c>
      <c r="AM355" s="5">
        <f t="shared" si="588"/>
        <v>6.2797932967426149E-4</v>
      </c>
      <c r="AN355" s="5">
        <f t="shared" si="589"/>
        <v>8.683065830438478E-4</v>
      </c>
      <c r="AO355" s="5">
        <f t="shared" si="590"/>
        <v>6.0030345469202541E-4</v>
      </c>
      <c r="AP355" s="5">
        <f t="shared" si="591"/>
        <v>2.7667972330842259E-4</v>
      </c>
      <c r="AQ355" s="5">
        <f t="shared" si="592"/>
        <v>9.5641215319965147E-5</v>
      </c>
      <c r="AR355" s="5">
        <f t="shared" si="593"/>
        <v>4.0832556662329135E-3</v>
      </c>
      <c r="AS355" s="5">
        <f t="shared" si="594"/>
        <v>3.8825948417738985E-3</v>
      </c>
      <c r="AT355" s="5">
        <f t="shared" si="595"/>
        <v>1.8458974820056511E-3</v>
      </c>
      <c r="AU355" s="5">
        <f t="shared" si="596"/>
        <v>5.8506190712361201E-4</v>
      </c>
      <c r="AV355" s="5">
        <f t="shared" si="597"/>
        <v>1.3907764590284676E-4</v>
      </c>
      <c r="AW355" s="5">
        <f t="shared" si="598"/>
        <v>9.6592536402794493E-7</v>
      </c>
      <c r="AX355" s="5">
        <f t="shared" si="599"/>
        <v>9.9519823780849044E-5</v>
      </c>
      <c r="AY355" s="5">
        <f t="shared" si="600"/>
        <v>1.3760599123079174E-4</v>
      </c>
      <c r="AZ355" s="5">
        <f t="shared" si="601"/>
        <v>9.5133854257550208E-5</v>
      </c>
      <c r="BA355" s="5">
        <f t="shared" si="602"/>
        <v>4.3847171405579545E-5</v>
      </c>
      <c r="BB355" s="5">
        <f t="shared" si="603"/>
        <v>1.5156863363267617E-5</v>
      </c>
      <c r="BC355" s="5">
        <f t="shared" si="604"/>
        <v>4.1914768893581305E-6</v>
      </c>
      <c r="BD355" s="5">
        <f t="shared" si="605"/>
        <v>9.4098579568434315E-4</v>
      </c>
      <c r="BE355" s="5">
        <f t="shared" si="606"/>
        <v>8.9474353191239535E-4</v>
      </c>
      <c r="BF355" s="5">
        <f t="shared" si="607"/>
        <v>4.2538686108266202E-4</v>
      </c>
      <c r="BG355" s="5">
        <f t="shared" si="608"/>
        <v>1.3482744878113841E-4</v>
      </c>
      <c r="BH355" s="5">
        <f t="shared" si="609"/>
        <v>3.20504274013614E-5</v>
      </c>
      <c r="BI355" s="5">
        <f t="shared" si="610"/>
        <v>6.0950787448476414E-6</v>
      </c>
      <c r="BJ355" s="8">
        <f t="shared" si="611"/>
        <v>0.25833651942031971</v>
      </c>
      <c r="BK355" s="8">
        <f t="shared" si="612"/>
        <v>0.27309931320451974</v>
      </c>
      <c r="BL355" s="8">
        <f t="shared" si="613"/>
        <v>0.42534579603003686</v>
      </c>
      <c r="BM355" s="8">
        <f t="shared" si="614"/>
        <v>0.41219994339497873</v>
      </c>
      <c r="BN355" s="8">
        <f t="shared" si="615"/>
        <v>0.58716011098496645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1.4097222222222201</v>
      </c>
      <c r="F356">
        <f>VLOOKUP(B356,home!$B$2:$E$405,3,FALSE)</f>
        <v>1.3</v>
      </c>
      <c r="G356">
        <f>VLOOKUP(C356,away!$B$2:$E$405,4,FALSE)</f>
        <v>1.06</v>
      </c>
      <c r="H356">
        <f>VLOOKUP(A356,away!$A$2:$E$405,3,FALSE)</f>
        <v>1.11805555555556</v>
      </c>
      <c r="I356">
        <f>VLOOKUP(C356,away!$B$2:$E$405,3,FALSE)</f>
        <v>0.47</v>
      </c>
      <c r="J356">
        <f>VLOOKUP(B356,home!$B$2:$E$405,4,FALSE)</f>
        <v>0.6</v>
      </c>
      <c r="K356" s="3">
        <f t="shared" si="560"/>
        <v>1.9425972222222196</v>
      </c>
      <c r="L356" s="3">
        <f t="shared" si="561"/>
        <v>0.31529166666666791</v>
      </c>
      <c r="M356" s="5">
        <f t="shared" si="562"/>
        <v>0.10457101292040721</v>
      </c>
      <c r="N356" s="5">
        <f t="shared" si="563"/>
        <v>0.20313935922414686</v>
      </c>
      <c r="O356" s="5">
        <f t="shared" si="564"/>
        <v>3.297036894869685E-2</v>
      </c>
      <c r="P356" s="5">
        <f t="shared" si="565"/>
        <v>6.4048147135380221E-2</v>
      </c>
      <c r="Q356" s="5">
        <f t="shared" si="566"/>
        <v>0.19730897747641471</v>
      </c>
      <c r="R356" s="5">
        <f t="shared" si="567"/>
        <v>5.1976412882247915E-3</v>
      </c>
      <c r="S356" s="5">
        <f t="shared" si="568"/>
        <v>9.8071277998368935E-3</v>
      </c>
      <c r="T356" s="5">
        <f t="shared" si="569"/>
        <v>6.220987635683483E-2</v>
      </c>
      <c r="U356" s="5">
        <f t="shared" si="570"/>
        <v>1.0096923528613E-2</v>
      </c>
      <c r="V356" s="5">
        <f t="shared" si="571"/>
        <v>6.674128759834797E-4</v>
      </c>
      <c r="W356" s="5">
        <f t="shared" si="572"/>
        <v>0.12776395718839662</v>
      </c>
      <c r="X356" s="5">
        <f t="shared" si="573"/>
        <v>4.0282911001858365E-2</v>
      </c>
      <c r="Y356" s="5">
        <f t="shared" si="574"/>
        <v>6.3504330739804883E-3</v>
      </c>
      <c r="Z356" s="5">
        <f t="shared" si="575"/>
        <v>5.4625766149996036E-4</v>
      </c>
      <c r="AA356" s="5">
        <f t="shared" si="576"/>
        <v>1.0611586158474286E-3</v>
      </c>
      <c r="AB356" s="5">
        <f t="shared" si="577"/>
        <v>1.0307018897411952E-3</v>
      </c>
      <c r="AC356" s="5">
        <f t="shared" si="578"/>
        <v>2.5548761606606245E-5</v>
      </c>
      <c r="AD356" s="5">
        <f t="shared" si="579"/>
        <v>6.2048477083574485E-2</v>
      </c>
      <c r="AE356" s="5">
        <f t="shared" si="580"/>
        <v>1.9563367753808746E-2</v>
      </c>
      <c r="AF356" s="5">
        <f t="shared" si="581"/>
        <v>3.0840834123556531E-3</v>
      </c>
      <c r="AG356" s="5">
        <f t="shared" si="582"/>
        <v>3.241285997402127E-4</v>
      </c>
      <c r="AH356" s="5">
        <f t="shared" si="583"/>
        <v>4.305762213093976E-5</v>
      </c>
      <c r="AI356" s="5">
        <f t="shared" si="584"/>
        <v>8.364361714705755E-5</v>
      </c>
      <c r="AJ356" s="5">
        <f t="shared" si="585"/>
        <v>8.1242929163246417E-5</v>
      </c>
      <c r="AK356" s="5">
        <f t="shared" si="586"/>
        <v>5.2607429505906365E-5</v>
      </c>
      <c r="AL356" s="5">
        <f t="shared" si="587"/>
        <v>6.2592903972429025E-7</v>
      </c>
      <c r="AM356" s="5">
        <f t="shared" si="588"/>
        <v>2.4107039845134171E-2</v>
      </c>
      <c r="AN356" s="5">
        <f t="shared" si="589"/>
        <v>7.6007487711721245E-3</v>
      </c>
      <c r="AO356" s="5">
        <f t="shared" si="590"/>
        <v>1.1982263739887433E-3</v>
      </c>
      <c r="AP356" s="5">
        <f t="shared" si="591"/>
        <v>1.2593026349962298E-4</v>
      </c>
      <c r="AQ356" s="5">
        <f t="shared" si="592"/>
        <v>9.9261906656421995E-6</v>
      </c>
      <c r="AR356" s="5">
        <f t="shared" si="593"/>
        <v>2.7151418888735213E-6</v>
      </c>
      <c r="AS356" s="5">
        <f t="shared" si="594"/>
        <v>5.2744270912648926E-6</v>
      </c>
      <c r="AT356" s="5">
        <f t="shared" si="595"/>
        <v>5.123043708152402E-6</v>
      </c>
      <c r="AU356" s="5">
        <f t="shared" si="596"/>
        <v>3.3173368255932928E-6</v>
      </c>
      <c r="AV356" s="5">
        <f t="shared" si="597"/>
        <v>1.6110623256432522E-6</v>
      </c>
      <c r="AW356" s="5">
        <f t="shared" si="598"/>
        <v>1.0649221390051457E-8</v>
      </c>
      <c r="AX356" s="5">
        <f t="shared" si="599"/>
        <v>7.8050447731929946E-3</v>
      </c>
      <c r="AY356" s="5">
        <f t="shared" si="600"/>
        <v>2.4608655749479842E-3</v>
      </c>
      <c r="AZ356" s="5">
        <f t="shared" si="601"/>
        <v>3.8794520428398887E-4</v>
      </c>
      <c r="BA356" s="5">
        <f t="shared" si="602"/>
        <v>4.0771963344679926E-5</v>
      </c>
      <c r="BB356" s="5">
        <f t="shared" si="603"/>
        <v>3.2137650690541071E-6</v>
      </c>
      <c r="BC356" s="5">
        <f t="shared" si="604"/>
        <v>2.0265466897943775E-7</v>
      </c>
      <c r="BD356" s="5">
        <f t="shared" si="605"/>
        <v>1.4267693522990272E-7</v>
      </c>
      <c r="BE356" s="5">
        <f t="shared" si="606"/>
        <v>2.7716381805278858E-7</v>
      </c>
      <c r="BF356" s="5">
        <f t="shared" si="607"/>
        <v>2.6920883152492591E-7</v>
      </c>
      <c r="BG356" s="5">
        <f t="shared" si="608"/>
        <v>1.7432144277267026E-7</v>
      </c>
      <c r="BH356" s="5">
        <f t="shared" si="609"/>
        <v>8.4659087625989749E-8</v>
      </c>
      <c r="BI356" s="5">
        <f t="shared" si="610"/>
        <v>3.2891701691623043E-8</v>
      </c>
      <c r="BJ356" s="8">
        <f t="shared" si="611"/>
        <v>0.76581548655107889</v>
      </c>
      <c r="BK356" s="8">
        <f t="shared" si="612"/>
        <v>0.18158074099720212</v>
      </c>
      <c r="BL356" s="8">
        <f t="shared" si="613"/>
        <v>5.0636367802726852E-2</v>
      </c>
      <c r="BM356" s="8">
        <f t="shared" si="614"/>
        <v>0.38888249109351053</v>
      </c>
      <c r="BN356" s="8">
        <f t="shared" si="615"/>
        <v>0.60723550699327067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1.1680672268907599</v>
      </c>
      <c r="F357" s="15">
        <f>VLOOKUP(B357,home!$B$2:$E$405,3,FALSE)</f>
        <v>0.71</v>
      </c>
      <c r="G357" s="15">
        <f>VLOOKUP(C357,away!$B$2:$E$405,4,FALSE)</f>
        <v>1.43</v>
      </c>
      <c r="H357" s="15">
        <f>VLOOKUP(A357,away!$A$2:$E$405,3,FALSE)</f>
        <v>1.04201680672269</v>
      </c>
      <c r="I357" s="15">
        <f>VLOOKUP(C357,away!$B$2:$E$405,3,FALSE)</f>
        <v>0.56999999999999995</v>
      </c>
      <c r="J357" s="15">
        <f>VLOOKUP(B357,home!$B$2:$E$405,4,FALSE)</f>
        <v>1.44</v>
      </c>
      <c r="K357" s="20">
        <f t="shared" si="560"/>
        <v>1.1859386554621885</v>
      </c>
      <c r="L357" s="20">
        <f t="shared" si="561"/>
        <v>0.85528739495798389</v>
      </c>
      <c r="M357" s="21">
        <f t="shared" si="562"/>
        <v>0.12986938681244597</v>
      </c>
      <c r="N357" s="21">
        <f t="shared" si="563"/>
        <v>0.15401712598205103</v>
      </c>
      <c r="O357" s="21">
        <f t="shared" si="564"/>
        <v>0.11107564953160765</v>
      </c>
      <c r="P357" s="21">
        <f t="shared" si="565"/>
        <v>0.13172890646010402</v>
      </c>
      <c r="Q357" s="21">
        <f t="shared" si="566"/>
        <v>9.1327431652652072E-2</v>
      </c>
      <c r="R357" s="21">
        <f t="shared" si="567"/>
        <v>4.750080146557735E-2</v>
      </c>
      <c r="S357" s="21">
        <f t="shared" si="568"/>
        <v>3.3403762855666062E-2</v>
      </c>
      <c r="T357" s="21">
        <f t="shared" si="569"/>
        <v>7.8111201106400102E-2</v>
      </c>
      <c r="U357" s="21">
        <f t="shared" si="570"/>
        <v>5.6333036623463152E-2</v>
      </c>
      <c r="V357" s="21">
        <f t="shared" si="571"/>
        <v>3.7646723036552357E-3</v>
      </c>
      <c r="W357" s="21">
        <f t="shared" si="572"/>
        <v>3.6102910500320377E-2</v>
      </c>
      <c r="X357" s="21">
        <f t="shared" si="573"/>
        <v>3.0878364272220252E-2</v>
      </c>
      <c r="Y357" s="21">
        <f t="shared" si="574"/>
        <v>1.3204937869475469E-2</v>
      </c>
      <c r="Z357" s="21">
        <f t="shared" si="575"/>
        <v>1.3542278914636682E-2</v>
      </c>
      <c r="AA357" s="21">
        <f t="shared" si="576"/>
        <v>1.606031204791817E-2</v>
      </c>
      <c r="AB357" s="21">
        <f t="shared" si="577"/>
        <v>9.5232724382056325E-3</v>
      </c>
      <c r="AC357" s="21">
        <f t="shared" si="578"/>
        <v>2.3866102027249417E-4</v>
      </c>
      <c r="AD357" s="21">
        <f t="shared" si="579"/>
        <v>1.0703959284255417E-2</v>
      </c>
      <c r="AE357" s="21">
        <f t="shared" si="580"/>
        <v>9.1549614519671387E-3</v>
      </c>
      <c r="AF357" s="21">
        <f t="shared" si="581"/>
        <v>3.915061565596868E-3</v>
      </c>
      <c r="AG357" s="21">
        <f t="shared" si="582"/>
        <v>1.1161676025131574E-3</v>
      </c>
      <c r="AH357" s="21">
        <f t="shared" si="583"/>
        <v>2.89563511367351E-3</v>
      </c>
      <c r="AI357" s="21">
        <f t="shared" si="584"/>
        <v>3.434045613419064E-3</v>
      </c>
      <c r="AJ357" s="21">
        <f t="shared" si="585"/>
        <v>2.0362837187870159E-3</v>
      </c>
      <c r="AK357" s="21">
        <f t="shared" si="586"/>
        <v>8.0496919186593969E-4</v>
      </c>
      <c r="AL357" s="21">
        <f t="shared" si="587"/>
        <v>9.6831304087239894E-6</v>
      </c>
      <c r="AM357" s="21">
        <f t="shared" si="588"/>
        <v>2.5388478163383718E-3</v>
      </c>
      <c r="AN357" s="21">
        <f t="shared" si="589"/>
        <v>2.1714445350308116E-3</v>
      </c>
      <c r="AO357" s="21">
        <f t="shared" si="590"/>
        <v>9.286045698311267E-4</v>
      </c>
      <c r="AP357" s="21">
        <f t="shared" si="591"/>
        <v>2.6474126115898125E-4</v>
      </c>
      <c r="AQ357" s="21">
        <f t="shared" si="592"/>
        <v>5.6607465898639094E-5</v>
      </c>
      <c r="AR357" s="21">
        <f t="shared" si="593"/>
        <v>4.9532004262453654E-4</v>
      </c>
      <c r="AS357" s="21">
        <f t="shared" si="594"/>
        <v>5.8741918537361668E-4</v>
      </c>
      <c r="AT357" s="21">
        <f t="shared" si="595"/>
        <v>3.4832155944734057E-4</v>
      </c>
      <c r="AU357" s="21">
        <f t="shared" si="596"/>
        <v>1.3769600062649064E-4</v>
      </c>
      <c r="AV357" s="21">
        <f t="shared" si="597"/>
        <v>4.0824752461375232E-5</v>
      </c>
      <c r="AW357" s="21">
        <f t="shared" si="598"/>
        <v>2.7282714390529775E-7</v>
      </c>
      <c r="AX357" s="21">
        <f t="shared" si="599"/>
        <v>5.0181962762190716E-4</v>
      </c>
      <c r="AY357" s="21">
        <f t="shared" si="600"/>
        <v>4.292000020475264E-4</v>
      </c>
      <c r="AZ357" s="21">
        <f t="shared" si="601"/>
        <v>1.8354467583359509E-4</v>
      </c>
      <c r="BA357" s="21">
        <f t="shared" si="602"/>
        <v>5.2327815884041069E-5</v>
      </c>
      <c r="BB357" s="21">
        <f t="shared" si="603"/>
        <v>1.1188830332825624E-5</v>
      </c>
      <c r="BC357" s="21">
        <f t="shared" si="604"/>
        <v>1.9139331095978606E-6</v>
      </c>
      <c r="BD357" s="21">
        <f t="shared" si="605"/>
        <v>7.0606831487802853E-5</v>
      </c>
      <c r="BE357" s="21">
        <f t="shared" si="606"/>
        <v>8.3735370801090228E-5</v>
      </c>
      <c r="BF357" s="21">
        <f t="shared" si="607"/>
        <v>4.965250653123638E-5</v>
      </c>
      <c r="BG357" s="21">
        <f t="shared" si="608"/>
        <v>1.9628275611994005E-5</v>
      </c>
      <c r="BH357" s="21">
        <f t="shared" si="609"/>
        <v>5.8194826970823572E-6</v>
      </c>
      <c r="BI357" s="21">
        <f t="shared" si="610"/>
        <v>1.3803098970526623E-6</v>
      </c>
      <c r="BJ357" s="22">
        <f t="shared" si="611"/>
        <v>0.43567236182053942</v>
      </c>
      <c r="BK357" s="22">
        <f t="shared" si="612"/>
        <v>0.29944427258460005</v>
      </c>
      <c r="BL357" s="22">
        <f t="shared" si="613"/>
        <v>0.25150441006207702</v>
      </c>
      <c r="BM357" s="22">
        <f t="shared" si="614"/>
        <v>0.33421509430251151</v>
      </c>
      <c r="BN357" s="22">
        <f t="shared" si="615"/>
        <v>0.66551930190443809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1.60606060606061</v>
      </c>
      <c r="F358">
        <f>VLOOKUP(B358,home!$B$2:$E$405,3,FALSE)</f>
        <v>0.73</v>
      </c>
      <c r="G358">
        <f>VLOOKUP(C358,away!$B$2:$E$405,4,FALSE)</f>
        <v>1.25</v>
      </c>
      <c r="H358">
        <f>VLOOKUP(A358,away!$A$2:$E$405,3,FALSE)</f>
        <v>1.4242424242424201</v>
      </c>
      <c r="I358">
        <f>VLOOKUP(C358,away!$B$2:$E$405,3,FALSE)</f>
        <v>1</v>
      </c>
      <c r="J358">
        <f>VLOOKUP(B358,home!$B$2:$E$405,4,FALSE)</f>
        <v>1.29</v>
      </c>
      <c r="K358" s="3">
        <f t="shared" ref="K358:K421" si="616">E358*F358*G358</f>
        <v>1.4655303030303066</v>
      </c>
      <c r="L358" s="3">
        <f t="shared" ref="L358:L421" si="617">H358*I358*J358</f>
        <v>1.8372727272727221</v>
      </c>
      <c r="M358" s="5">
        <f t="shared" ref="M358:M421" si="618">_xlfn.POISSON.DIST(0,K358,FALSE) * _xlfn.POISSON.DIST(0,L358,FALSE)</f>
        <v>3.6779927525189292E-2</v>
      </c>
      <c r="N358" s="5">
        <f t="shared" ref="N358:N421" si="619">_xlfn.POISSON.DIST(1,K358,FALSE) * _xlfn.POISSON.DIST(0,L358,FALSE)</f>
        <v>5.3902098331423377E-2</v>
      </c>
      <c r="O358" s="5">
        <f t="shared" ref="O358:O421" si="620">_xlfn.POISSON.DIST(0,K358,FALSE) * _xlfn.POISSON.DIST(1,L358,FALSE)</f>
        <v>6.7574757753097583E-2</v>
      </c>
      <c r="P358" s="5">
        <f t="shared" ref="P358:P421" si="621">_xlfn.POISSON.DIST(1,K358,FALSE) * _xlfn.POISSON.DIST(1,L358,FALSE)</f>
        <v>9.9032855207096662E-2</v>
      </c>
      <c r="Q358" s="5">
        <f t="shared" ref="Q358:Q421" si="622">_xlfn.POISSON.DIST(2,K358,FALSE) * _xlfn.POISSON.DIST(0,L358,FALSE)</f>
        <v>3.9497579250810162E-2</v>
      </c>
      <c r="R358" s="5">
        <f t="shared" ref="R358:R421" si="623">_xlfn.POISSON.DIST(0,K358,FALSE) * _xlfn.POISSON.DIST(2,L358,FALSE)</f>
        <v>6.2076629735913581E-2</v>
      </c>
      <c r="S358" s="5">
        <f t="shared" ref="S358:S421" si="624">_xlfn.POISSON.DIST(2,K358,FALSE) * _xlfn.POISSON.DIST(2,L358,FALSE)</f>
        <v>6.6663443013536119E-2</v>
      </c>
      <c r="T358" s="5">
        <f t="shared" ref="T358:T421" si="625">_xlfn.POISSON.DIST(2,K358,FALSE) * _xlfn.POISSON.DIST(1,L358,FALSE)</f>
        <v>7.2567825150806453E-2</v>
      </c>
      <c r="U358" s="5">
        <f t="shared" ref="U358:U421" si="626">_xlfn.POISSON.DIST(1,K358,FALSE) * _xlfn.POISSON.DIST(2,L358,FALSE)</f>
        <v>9.0975181987973566E-2</v>
      </c>
      <c r="V358" s="5">
        <f t="shared" ref="V358:V421" si="627">_xlfn.POISSON.DIST(3,K358,FALSE) * _xlfn.POISSON.DIST(3,L358,FALSE)</f>
        <v>1.9944064130706651E-2</v>
      </c>
      <c r="W358" s="5">
        <f t="shared" ref="W358:W421" si="628">_xlfn.POISSON.DIST(3,K358,FALSE) * _xlfn.POISSON.DIST(0,L358,FALSE)</f>
        <v>1.9294966429467784E-2</v>
      </c>
      <c r="X358" s="5">
        <f t="shared" ref="X358:X421" si="629">_xlfn.POISSON.DIST(3,K358,FALSE) * _xlfn.POISSON.DIST(1,L358,FALSE)</f>
        <v>3.5450115594503888E-2</v>
      </c>
      <c r="Y358" s="5">
        <f t="shared" ref="Y358:Y421" si="630">_xlfn.POISSON.DIST(3,K358,FALSE) * _xlfn.POISSON.DIST(2,L358,FALSE)</f>
        <v>3.2565765280223723E-2</v>
      </c>
      <c r="Z358" s="5">
        <f t="shared" ref="Z358:Z421" si="631">_xlfn.POISSON.DIST(0,K358,FALSE) * _xlfn.POISSON.DIST(3,L358,FALSE)</f>
        <v>3.8017232938266969E-2</v>
      </c>
      <c r="AA358" s="5">
        <f t="shared" ref="AA358:AA421" si="632">_xlfn.POISSON.DIST(1,K358,FALSE) * _xlfn.POISSON.DIST(3,L358,FALSE)</f>
        <v>5.5715406908392141E-2</v>
      </c>
      <c r="AB358" s="5">
        <f t="shared" ref="AB358:AB421" si="633">_xlfn.POISSON.DIST(2,K358,FALSE) * _xlfn.POISSON.DIST(3,L358,FALSE)</f>
        <v>4.0826308584956401E-2</v>
      </c>
      <c r="AC358" s="5">
        <f t="shared" ref="AC358:AC421" si="634">_xlfn.POISSON.DIST(4,K358,FALSE) * _xlfn.POISSON.DIST(4,L358,FALSE)</f>
        <v>3.3563103372495628E-3</v>
      </c>
      <c r="AD358" s="5">
        <f t="shared" ref="AD358:AD421" si="635">_xlfn.POISSON.DIST(4,K358,FALSE) * _xlfn.POISSON.DIST(0,L358,FALSE)</f>
        <v>7.0693394995843773E-3</v>
      </c>
      <c r="AE358" s="5">
        <f t="shared" ref="AE358:AE421" si="636">_xlfn.POISSON.DIST(4,K358,FALSE) * _xlfn.POISSON.DIST(1,L358,FALSE)</f>
        <v>1.2988304662418166E-2</v>
      </c>
      <c r="AF358" s="5">
        <f t="shared" ref="AF358:AF421" si="637">_xlfn.POISSON.DIST(4,K358,FALSE) * _xlfn.POISSON.DIST(2,L358,FALSE)</f>
        <v>1.1931528964885023E-2</v>
      </c>
      <c r="AG358" s="5">
        <f t="shared" ref="AG358:AG421" si="638">_xlfn.POISSON.DIST(4,K358,FALSE) * _xlfn.POISSON.DIST(3,L358,FALSE)</f>
        <v>7.3071575872825948E-3</v>
      </c>
      <c r="AH358" s="5">
        <f t="shared" ref="AH358:AH421" si="639">_xlfn.POISSON.DIST(0,K358,FALSE) * _xlfn.POISSON.DIST(4,L358,FALSE)</f>
        <v>1.7462006310963021E-2</v>
      </c>
      <c r="AI358" s="5">
        <f t="shared" ref="AI358:AI421" si="640">_xlfn.POISSON.DIST(1,K358,FALSE) * _xlfn.POISSON.DIST(4,L358,FALSE)</f>
        <v>2.559109940042276E-2</v>
      </c>
      <c r="AJ358" s="5">
        <f t="shared" ref="AJ358:AJ421" si="641">_xlfn.POISSON.DIST(2,K358,FALSE) * _xlfn.POISSON.DIST(4,L358,FALSE)</f>
        <v>1.875226582959014E-2</v>
      </c>
      <c r="AK358" s="5">
        <f t="shared" ref="AK358:AK421" si="642">_xlfn.POISSON.DIST(3,K358,FALSE) * _xlfn.POISSON.DIST(4,L358,FALSE)</f>
        <v>9.1606712745813668E-3</v>
      </c>
      <c r="AL358" s="5">
        <f t="shared" ref="AL358:AL421" si="643">_xlfn.POISSON.DIST(5,K358,FALSE) * _xlfn.POISSON.DIST(5,L358,FALSE)</f>
        <v>3.6148521003069253E-4</v>
      </c>
      <c r="AM358" s="5">
        <f t="shared" ref="AM358:AM421" si="644">_xlfn.POISSON.DIST(5,K358,FALSE) * _xlfn.POISSON.DIST(0,L358,FALSE)</f>
        <v>2.0720662518100008E-3</v>
      </c>
      <c r="AN358" s="5">
        <f t="shared" ref="AN358:AN421" si="645">_xlfn.POISSON.DIST(5,K358,FALSE) * _xlfn.POISSON.DIST(1,L358,FALSE)</f>
        <v>3.806950813552726E-3</v>
      </c>
      <c r="AO358" s="5">
        <f t="shared" ref="AO358:AO421" si="646">_xlfn.POISSON.DIST(5,K358,FALSE) * _xlfn.POISSON.DIST(2,L358,FALSE)</f>
        <v>3.4972034519045641E-3</v>
      </c>
      <c r="AP358" s="5">
        <f t="shared" ref="AP358:AP421" si="647">_xlfn.POISSON.DIST(5,K358,FALSE) * _xlfn.POISSON.DIST(3,L358,FALSE)</f>
        <v>2.1417721746360922E-3</v>
      </c>
      <c r="AQ358" s="5">
        <f t="shared" ref="AQ358:AQ421" si="648">_xlfn.POISSON.DIST(5,K358,FALSE) * _xlfn.POISSON.DIST(4,L358,FALSE)</f>
        <v>9.8375490112261998E-4</v>
      </c>
      <c r="AR358" s="5">
        <f t="shared" ref="AR358:AR421" si="649">_xlfn.POISSON.DIST(0,K358,FALSE) * _xlfn.POISSON.DIST(5,L358,FALSE)</f>
        <v>6.4164935917193017E-3</v>
      </c>
      <c r="AS358" s="5">
        <f t="shared" ref="AS358:AS421" si="650">_xlfn.POISSON.DIST(1,K358,FALSE) * _xlfn.POISSON.DIST(5,L358,FALSE)</f>
        <v>9.4035657978644091E-3</v>
      </c>
      <c r="AT358" s="5">
        <f t="shared" ref="AT358:AT421" si="651">_xlfn.POISSON.DIST(2,K358,FALSE) * _xlfn.POISSON.DIST(5,L358,FALSE)</f>
        <v>6.8906053166548293E-3</v>
      </c>
      <c r="AU358" s="5">
        <f t="shared" ref="AU358:AU421" si="652">_xlfn.POISSON.DIST(3,K358,FALSE) * _xlfn.POISSON.DIST(5,L358,FALSE)</f>
        <v>3.3661302992597977E-3</v>
      </c>
      <c r="AV358" s="5">
        <f t="shared" ref="AV358:AV421" si="653">_xlfn.POISSON.DIST(4,K358,FALSE) * _xlfn.POISSON.DIST(5,L358,FALSE)</f>
        <v>1.2332914893784265E-3</v>
      </c>
      <c r="AW358" s="5">
        <f t="shared" ref="AW358:AW421" si="654">_xlfn.POISSON.DIST(6,K358,FALSE) * _xlfn.POISSON.DIST(6,L358,FALSE)</f>
        <v>2.7036873154339603E-5</v>
      </c>
      <c r="AX358" s="5">
        <f t="shared" ref="AX358:AX421" si="655">_xlfn.POISSON.DIST(6,K358,FALSE) * _xlfn.POISSON.DIST(0,L358,FALSE)</f>
        <v>5.0611264698566358E-4</v>
      </c>
      <c r="AY358" s="5">
        <f t="shared" ref="AY358:AY421" si="656">_xlfn.POISSON.DIST(6,K358,FALSE) * _xlfn.POISSON.DIST(1,L358,FALSE)</f>
        <v>9.2986696323456644E-4</v>
      </c>
      <c r="AZ358" s="5">
        <f t="shared" ref="AZ358:AZ421" si="657">_xlfn.POISSON.DIST(6,K358,FALSE) * _xlfn.POISSON.DIST(2,L358,FALSE)</f>
        <v>8.5420960577138822E-4</v>
      </c>
      <c r="BA358" s="5">
        <f t="shared" ref="BA358:BA421" si="658">_xlfn.POISSON.DIST(6,K358,FALSE) * _xlfn.POISSON.DIST(3,L358,FALSE)</f>
        <v>5.2313867068605176E-4</v>
      </c>
      <c r="BB358" s="5">
        <f t="shared" ref="BB358:BB421" si="659">_xlfn.POISSON.DIST(6,K358,FALSE) * _xlfn.POISSON.DIST(4,L358,FALSE)</f>
        <v>2.4028710305829706E-4</v>
      </c>
      <c r="BC358" s="5">
        <f t="shared" ref="BC358:BC421" si="660">_xlfn.POISSON.DIST(6,K358,FALSE) * _xlfn.POISSON.DIST(5,L358,FALSE)</f>
        <v>8.8294588232875799E-5</v>
      </c>
      <c r="BD358" s="5">
        <f t="shared" ref="BD358:BD421" si="661">_xlfn.POISSON.DIST(0,K358,FALSE) * _xlfn.POISSON.DIST(6,L358,FALSE)</f>
        <v>1.9648081134643431E-3</v>
      </c>
      <c r="BE358" s="5">
        <f t="shared" ref="BE358:BE421" si="662">_xlfn.POISSON.DIST(1,K358,FALSE) * _xlfn.POISSON.DIST(6,L358,FALSE)</f>
        <v>2.8794858299218038E-3</v>
      </c>
      <c r="BF358" s="5">
        <f t="shared" ref="BF358:BF421" si="663">_xlfn.POISSON.DIST(2,K358,FALSE) * _xlfn.POISSON.DIST(6,L358,FALSE)</f>
        <v>2.1099868704483882E-3</v>
      </c>
      <c r="BG358" s="5">
        <f t="shared" ref="BG358:BG421" si="664">_xlfn.POISSON.DIST(3,K358,FALSE) * _xlfn.POISSON.DIST(6,L358,FALSE)</f>
        <v>1.0307498992127315E-3</v>
      </c>
      <c r="BH358" s="5">
        <f t="shared" ref="BH358:BH421" si="665">_xlfn.POISSON.DIST(4,K358,FALSE) * _xlfn.POISSON.DIST(6,L358,FALSE)</f>
        <v>3.7764880303542295E-4</v>
      </c>
      <c r="BI358" s="5">
        <f t="shared" ref="BI358:BI421" si="666">_xlfn.POISSON.DIST(5,K358,FALSE) * _xlfn.POISSON.DIST(6,L358,FALSE)</f>
        <v>1.1069115295030714E-4</v>
      </c>
      <c r="BJ358" s="8">
        <f t="shared" ref="BJ358:BJ421" si="667">SUM(N358,Q358,T358,W358,X358,Y358,AD358,AE358,AF358,AG358,AM358,AN358,AO358,AP358,AQ358,AX358,AY358,AZ358,BA358,BB358,BC358)</f>
        <v>0.30821833792240044</v>
      </c>
      <c r="BK358" s="8">
        <f t="shared" ref="BK358:BK421" si="668">SUM(M358,P358,S358,V358,AC358,AL358,AY358)</f>
        <v>0.22706795238704355</v>
      </c>
      <c r="BL358" s="8">
        <f t="shared" ref="BL358:BL421" si="669">SUM(O358,R358,U358,AA358,AB358,AH358,AI358,AJ358,AK358,AR358,AS358,AT358,AU358,AV358,BD358,BE358,BF358,BG358,BH358,BI358)</f>
        <v>0.42391778494980037</v>
      </c>
      <c r="BM358" s="8">
        <f t="shared" ref="BM358:BM421" si="670">SUM(S358:BI358)</f>
        <v>0.63745463030390015</v>
      </c>
      <c r="BN358" s="8">
        <f t="shared" ref="BN358:BN421" si="671">SUM(M358:R358)</f>
        <v>0.35886384780353064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1.80555555555556</v>
      </c>
      <c r="F359">
        <f>VLOOKUP(B359,home!$B$2:$E$405,3,FALSE)</f>
        <v>1.94</v>
      </c>
      <c r="G359">
        <f>VLOOKUP(C359,away!$B$2:$E$405,4,FALSE)</f>
        <v>0.83</v>
      </c>
      <c r="H359">
        <f>VLOOKUP(A359,away!$A$2:$E$405,3,FALSE)</f>
        <v>1.2361111111111101</v>
      </c>
      <c r="I359">
        <f>VLOOKUP(C359,away!$B$2:$E$405,3,FALSE)</f>
        <v>0.28000000000000003</v>
      </c>
      <c r="J359">
        <f>VLOOKUP(B359,home!$B$2:$E$405,4,FALSE)</f>
        <v>0.81</v>
      </c>
      <c r="K359" s="3">
        <f t="shared" si="616"/>
        <v>2.9073055555555625</v>
      </c>
      <c r="L359" s="3">
        <f t="shared" si="617"/>
        <v>0.28034999999999982</v>
      </c>
      <c r="M359" s="5">
        <f t="shared" si="618"/>
        <v>4.1268509340575944E-2</v>
      </c>
      <c r="N359" s="5">
        <f t="shared" si="619"/>
        <v>0.11998016647535308</v>
      </c>
      <c r="O359" s="5">
        <f t="shared" si="620"/>
        <v>1.1569626593630459E-2</v>
      </c>
      <c r="P359" s="5">
        <f t="shared" si="621"/>
        <v>3.3636439671365211E-2</v>
      </c>
      <c r="Q359" s="5">
        <f t="shared" si="622"/>
        <v>0.1744095022751376</v>
      </c>
      <c r="R359" s="5">
        <f t="shared" si="623"/>
        <v>1.6217724077621483E-3</v>
      </c>
      <c r="S359" s="5">
        <f t="shared" si="624"/>
        <v>6.853955302990363E-3</v>
      </c>
      <c r="T359" s="5">
        <f t="shared" si="625"/>
        <v>4.8895703962834797E-2</v>
      </c>
      <c r="U359" s="5">
        <f t="shared" si="626"/>
        <v>4.7149879309336153E-3</v>
      </c>
      <c r="V359" s="5">
        <f t="shared" si="627"/>
        <v>6.2071179357680163E-4</v>
      </c>
      <c r="W359" s="5">
        <f t="shared" si="628"/>
        <v>0.16902057163539602</v>
      </c>
      <c r="X359" s="5">
        <f t="shared" si="629"/>
        <v>4.7384917257983244E-2</v>
      </c>
      <c r="Y359" s="5">
        <f t="shared" si="630"/>
        <v>6.6421807766377967E-3</v>
      </c>
      <c r="Z359" s="5">
        <f t="shared" si="631"/>
        <v>1.5155463150537266E-4</v>
      </c>
      <c r="AA359" s="5">
        <f t="shared" si="632"/>
        <v>4.4061562214574599E-4</v>
      </c>
      <c r="AB359" s="5">
        <f t="shared" si="633"/>
        <v>6.4050212306444886E-4</v>
      </c>
      <c r="AC359" s="5">
        <f t="shared" si="634"/>
        <v>3.161995540238541E-5</v>
      </c>
      <c r="AD359" s="5">
        <f t="shared" si="635"/>
        <v>0.12284861172969098</v>
      </c>
      <c r="AE359" s="5">
        <f t="shared" si="636"/>
        <v>3.4440608298418843E-2</v>
      </c>
      <c r="AF359" s="5">
        <f t="shared" si="637"/>
        <v>4.8277122682308582E-3</v>
      </c>
      <c r="AG359" s="5">
        <f t="shared" si="638"/>
        <v>4.5114971146617333E-4</v>
      </c>
      <c r="AH359" s="5">
        <f t="shared" si="639"/>
        <v>1.0622085235632801E-5</v>
      </c>
      <c r="AI359" s="5">
        <f t="shared" si="640"/>
        <v>3.0881647417139957E-5</v>
      </c>
      <c r="AJ359" s="5">
        <f t="shared" si="641"/>
        <v>4.4891192550279541E-5</v>
      </c>
      <c r="AK359" s="5">
        <f t="shared" si="642"/>
        <v>4.3504137832314066E-5</v>
      </c>
      <c r="AL359" s="5">
        <f t="shared" si="643"/>
        <v>1.0308903706951798E-6</v>
      </c>
      <c r="AM359" s="5">
        <f t="shared" si="644"/>
        <v>7.1431690274803741E-2</v>
      </c>
      <c r="AN359" s="5">
        <f t="shared" si="645"/>
        <v>2.0025874368541217E-2</v>
      </c>
      <c r="AO359" s="5">
        <f t="shared" si="646"/>
        <v>2.8071269396102634E-3</v>
      </c>
      <c r="AP359" s="5">
        <f t="shared" si="647"/>
        <v>2.623260125065789E-4</v>
      </c>
      <c r="AQ359" s="5">
        <f t="shared" si="648"/>
        <v>1.8385774401554839E-5</v>
      </c>
      <c r="AR359" s="5">
        <f t="shared" si="649"/>
        <v>5.9558031916193114E-7</v>
      </c>
      <c r="AS359" s="5">
        <f t="shared" si="650"/>
        <v>1.7315339706790374E-6</v>
      </c>
      <c r="AT359" s="5">
        <f t="shared" si="651"/>
        <v>2.5170491662941737E-6</v>
      </c>
      <c r="AU359" s="5">
        <f t="shared" si="652"/>
        <v>2.4392770082578497E-6</v>
      </c>
      <c r="AV359" s="5">
        <f t="shared" si="653"/>
        <v>1.7729308994117499E-6</v>
      </c>
      <c r="AW359" s="5">
        <f t="shared" si="654"/>
        <v>2.3340019838474793E-8</v>
      </c>
      <c r="AX359" s="5">
        <f t="shared" si="655"/>
        <v>3.4612291663110188E-2</v>
      </c>
      <c r="AY359" s="5">
        <f t="shared" si="656"/>
        <v>9.7035559677529342E-3</v>
      </c>
      <c r="AZ359" s="5">
        <f t="shared" si="657"/>
        <v>1.3601959577797668E-3</v>
      </c>
      <c r="BA359" s="5">
        <f t="shared" si="658"/>
        <v>1.2711031225451908E-4</v>
      </c>
      <c r="BB359" s="5">
        <f t="shared" si="659"/>
        <v>8.9088440101386037E-6</v>
      </c>
      <c r="BC359" s="5">
        <f t="shared" si="660"/>
        <v>4.9951888364847142E-7</v>
      </c>
      <c r="BD359" s="5">
        <f t="shared" si="661"/>
        <v>2.7828490412841188E-8</v>
      </c>
      <c r="BE359" s="5">
        <f t="shared" si="662"/>
        <v>8.0905924779977901E-8</v>
      </c>
      <c r="BF359" s="5">
        <f t="shared" si="663"/>
        <v>1.1760912229509509E-7</v>
      </c>
      <c r="BG359" s="5">
        <f t="shared" si="664"/>
        <v>1.1397521821084784E-7</v>
      </c>
      <c r="BH359" s="5">
        <f t="shared" si="665"/>
        <v>8.2840196275013892E-8</v>
      </c>
      <c r="BI359" s="5">
        <f t="shared" si="666"/>
        <v>4.8168352570732201E-8</v>
      </c>
      <c r="BJ359" s="8">
        <f t="shared" si="667"/>
        <v>0.86925909002480417</v>
      </c>
      <c r="BK359" s="8">
        <f t="shared" si="668"/>
        <v>9.2115822922034324E-2</v>
      </c>
      <c r="BL359" s="8">
        <f t="shared" si="669"/>
        <v>1.912693143924013E-2</v>
      </c>
      <c r="BM359" s="8">
        <f t="shared" si="670"/>
        <v>0.58846384962602638</v>
      </c>
      <c r="BN359" s="8">
        <f t="shared" si="671"/>
        <v>0.38248601676382438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1.43333333333333</v>
      </c>
      <c r="F360">
        <f>VLOOKUP(B360,home!$B$2:$E$405,3,FALSE)</f>
        <v>1.22</v>
      </c>
      <c r="G360">
        <f>VLOOKUP(C360,away!$B$2:$E$405,4,FALSE)</f>
        <v>1.26</v>
      </c>
      <c r="H360">
        <f>VLOOKUP(A360,away!$A$2:$E$405,3,FALSE)</f>
        <v>1.3888888888888899</v>
      </c>
      <c r="I360">
        <f>VLOOKUP(C360,away!$B$2:$E$405,3,FALSE)</f>
        <v>0.98</v>
      </c>
      <c r="J360">
        <f>VLOOKUP(B360,home!$B$2:$E$405,4,FALSE)</f>
        <v>1.62</v>
      </c>
      <c r="K360" s="3">
        <f t="shared" si="616"/>
        <v>2.2033199999999948</v>
      </c>
      <c r="L360" s="3">
        <f t="shared" si="617"/>
        <v>2.2050000000000018</v>
      </c>
      <c r="M360" s="5">
        <f t="shared" si="618"/>
        <v>1.2175616192506827E-2</v>
      </c>
      <c r="N360" s="5">
        <f t="shared" si="619"/>
        <v>2.6826778669274076E-2</v>
      </c>
      <c r="O360" s="5">
        <f t="shared" si="620"/>
        <v>2.6847233704477575E-2</v>
      </c>
      <c r="P360" s="5">
        <f t="shared" si="621"/>
        <v>5.9153046965749391E-2</v>
      </c>
      <c r="Q360" s="5">
        <f t="shared" si="622"/>
        <v>2.9553988988792416E-2</v>
      </c>
      <c r="R360" s="5">
        <f t="shared" si="623"/>
        <v>2.9599075159186555E-2</v>
      </c>
      <c r="S360" s="5">
        <f t="shared" si="624"/>
        <v>7.184611665661686E-2</v>
      </c>
      <c r="T360" s="5">
        <f t="shared" si="625"/>
        <v>6.5166545720287336E-2</v>
      </c>
      <c r="U360" s="5">
        <f t="shared" si="626"/>
        <v>6.5216234279738772E-2</v>
      </c>
      <c r="V360" s="5">
        <f t="shared" si="627"/>
        <v>3.8783496509204922E-2</v>
      </c>
      <c r="W360" s="5">
        <f t="shared" si="628"/>
        <v>2.170563167292865E-2</v>
      </c>
      <c r="X360" s="5">
        <f t="shared" si="629"/>
        <v>4.7860917838807714E-2</v>
      </c>
      <c r="Y360" s="5">
        <f t="shared" si="630"/>
        <v>5.2766661917285559E-2</v>
      </c>
      <c r="Z360" s="5">
        <f t="shared" si="631"/>
        <v>2.1755320242002139E-2</v>
      </c>
      <c r="AA360" s="5">
        <f t="shared" si="632"/>
        <v>4.7933932195608035E-2</v>
      </c>
      <c r="AB360" s="5">
        <f t="shared" si="633"/>
        <v>5.2806895742613436E-2</v>
      </c>
      <c r="AC360" s="5">
        <f t="shared" si="634"/>
        <v>1.1776416251918628E-2</v>
      </c>
      <c r="AD360" s="5">
        <f t="shared" si="635"/>
        <v>1.1956113094399262E-2</v>
      </c>
      <c r="AE360" s="5">
        <f t="shared" si="636"/>
        <v>2.6363229373150394E-2</v>
      </c>
      <c r="AF360" s="5">
        <f t="shared" si="637"/>
        <v>2.9065460383898341E-2</v>
      </c>
      <c r="AG360" s="5">
        <f t="shared" si="638"/>
        <v>2.1363113382165299E-2</v>
      </c>
      <c r="AH360" s="5">
        <f t="shared" si="639"/>
        <v>1.1992620283403687E-2</v>
      </c>
      <c r="AI360" s="5">
        <f t="shared" si="640"/>
        <v>2.6423580122828947E-2</v>
      </c>
      <c r="AJ360" s="5">
        <f t="shared" si="641"/>
        <v>2.9109801278115674E-2</v>
      </c>
      <c r="AK360" s="5">
        <f t="shared" si="642"/>
        <v>2.1379402450699227E-2</v>
      </c>
      <c r="AL360" s="5">
        <f t="shared" si="643"/>
        <v>2.2885442268348387E-3</v>
      </c>
      <c r="AM360" s="5">
        <f t="shared" si="644"/>
        <v>5.2686286206303423E-3</v>
      </c>
      <c r="AN360" s="5">
        <f t="shared" si="645"/>
        <v>1.1617326108489916E-2</v>
      </c>
      <c r="AO360" s="5">
        <f t="shared" si="646"/>
        <v>1.2808102034610145E-2</v>
      </c>
      <c r="AP360" s="5">
        <f t="shared" si="647"/>
        <v>9.4139549954384647E-3</v>
      </c>
      <c r="AQ360" s="5">
        <f t="shared" si="648"/>
        <v>5.1894426912354567E-3</v>
      </c>
      <c r="AR360" s="5">
        <f t="shared" si="649"/>
        <v>5.28874554498103E-3</v>
      </c>
      <c r="AS360" s="5">
        <f t="shared" si="650"/>
        <v>1.1652798834167576E-2</v>
      </c>
      <c r="AT360" s="5">
        <f t="shared" si="651"/>
        <v>1.2837422363649023E-2</v>
      </c>
      <c r="AU360" s="5">
        <f t="shared" si="652"/>
        <v>9.4283164807583662E-3</v>
      </c>
      <c r="AV360" s="5">
        <f t="shared" si="653"/>
        <v>5.1933995670961196E-3</v>
      </c>
      <c r="AW360" s="5">
        <f t="shared" si="654"/>
        <v>3.0884671003452092E-4</v>
      </c>
      <c r="AX360" s="5">
        <f t="shared" si="655"/>
        <v>1.9347458020678692E-3</v>
      </c>
      <c r="AY360" s="5">
        <f t="shared" si="656"/>
        <v>4.2661144935596555E-3</v>
      </c>
      <c r="AZ360" s="5">
        <f t="shared" si="657"/>
        <v>4.7033912291495244E-3</v>
      </c>
      <c r="BA360" s="5">
        <f t="shared" si="658"/>
        <v>3.4569925534249039E-3</v>
      </c>
      <c r="BB360" s="5">
        <f t="shared" si="659"/>
        <v>1.9056671450754794E-3</v>
      </c>
      <c r="BC360" s="5">
        <f t="shared" si="660"/>
        <v>8.4039921097828717E-4</v>
      </c>
      <c r="BD360" s="5">
        <f t="shared" si="661"/>
        <v>1.9436139877805308E-3</v>
      </c>
      <c r="BE360" s="5">
        <f t="shared" si="662"/>
        <v>4.2824035715565891E-3</v>
      </c>
      <c r="BF360" s="5">
        <f t="shared" si="663"/>
        <v>4.7177527186410221E-3</v>
      </c>
      <c r="BG360" s="5">
        <f t="shared" si="664"/>
        <v>3.4649063066787039E-3</v>
      </c>
      <c r="BH360" s="5">
        <f t="shared" si="665"/>
        <v>1.9085743409078264E-3</v>
      </c>
      <c r="BI360" s="5">
        <f t="shared" si="666"/>
        <v>8.4104000336180415E-4</v>
      </c>
      <c r="BJ360" s="8">
        <f t="shared" si="667"/>
        <v>0.39403320592564911</v>
      </c>
      <c r="BK360" s="8">
        <f t="shared" si="668"/>
        <v>0.20028935129639114</v>
      </c>
      <c r="BL360" s="8">
        <f t="shared" si="669"/>
        <v>0.37286774893625063</v>
      </c>
      <c r="BM360" s="8">
        <f t="shared" si="670"/>
        <v>0.80083261893678115</v>
      </c>
      <c r="BN360" s="8">
        <f t="shared" si="671"/>
        <v>0.18415573967998683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1.43333333333333</v>
      </c>
      <c r="F361">
        <f>VLOOKUP(B361,home!$B$2:$E$405,3,FALSE)</f>
        <v>0.42</v>
      </c>
      <c r="G361">
        <f>VLOOKUP(C361,away!$B$2:$E$405,4,FALSE)</f>
        <v>1.05</v>
      </c>
      <c r="H361">
        <f>VLOOKUP(A361,away!$A$2:$E$405,3,FALSE)</f>
        <v>1.3888888888888899</v>
      </c>
      <c r="I361">
        <f>VLOOKUP(C361,away!$B$2:$E$405,3,FALSE)</f>
        <v>0.87</v>
      </c>
      <c r="J361">
        <f>VLOOKUP(B361,home!$B$2:$E$405,4,FALSE)</f>
        <v>0.86</v>
      </c>
      <c r="K361" s="3">
        <f t="shared" si="616"/>
        <v>0.63209999999999844</v>
      </c>
      <c r="L361" s="3">
        <f t="shared" si="617"/>
        <v>1.0391666666666675</v>
      </c>
      <c r="M361" s="5">
        <f t="shared" si="618"/>
        <v>0.18800877030784172</v>
      </c>
      <c r="N361" s="5">
        <f t="shared" si="619"/>
        <v>0.11884034371158646</v>
      </c>
      <c r="O361" s="5">
        <f t="shared" si="620"/>
        <v>0.19537244714489899</v>
      </c>
      <c r="P361" s="5">
        <f t="shared" si="621"/>
        <v>0.12349492384029036</v>
      </c>
      <c r="Q361" s="5">
        <f t="shared" si="622"/>
        <v>3.7559490630046807E-2</v>
      </c>
      <c r="R361" s="5">
        <f t="shared" si="623"/>
        <v>0.10151226732903715</v>
      </c>
      <c r="S361" s="5">
        <f t="shared" si="624"/>
        <v>2.0279634015673099E-2</v>
      </c>
      <c r="T361" s="5">
        <f t="shared" si="625"/>
        <v>3.9030570679723667E-2</v>
      </c>
      <c r="U361" s="5">
        <f t="shared" si="626"/>
        <v>6.416590417868423E-2</v>
      </c>
      <c r="V361" s="5">
        <f t="shared" si="627"/>
        <v>1.4800916256157194E-3</v>
      </c>
      <c r="W361" s="5">
        <f t="shared" si="628"/>
        <v>7.9137846757508443E-3</v>
      </c>
      <c r="X361" s="5">
        <f t="shared" si="629"/>
        <v>8.2237412422177577E-3</v>
      </c>
      <c r="Y361" s="5">
        <f t="shared" si="630"/>
        <v>4.2729188871023123E-3</v>
      </c>
      <c r="Z361" s="5">
        <f t="shared" si="631"/>
        <v>3.5162721488697077E-2</v>
      </c>
      <c r="AA361" s="5">
        <f t="shared" si="632"/>
        <v>2.2226356253005369E-2</v>
      </c>
      <c r="AB361" s="5">
        <f t="shared" si="633"/>
        <v>7.024639893762329E-3</v>
      </c>
      <c r="AC361" s="5">
        <f t="shared" si="634"/>
        <v>6.0763057184373048E-5</v>
      </c>
      <c r="AD361" s="5">
        <f t="shared" si="635"/>
        <v>1.2505758233855237E-3</v>
      </c>
      <c r="AE361" s="5">
        <f t="shared" si="636"/>
        <v>1.2995567098014575E-3</v>
      </c>
      <c r="AF361" s="5">
        <f t="shared" si="637"/>
        <v>6.7522800713434113E-4</v>
      </c>
      <c r="AG361" s="5">
        <f t="shared" si="638"/>
        <v>2.3389147913792342E-4</v>
      </c>
      <c r="AH361" s="5">
        <f t="shared" si="639"/>
        <v>9.1349820200844322E-3</v>
      </c>
      <c r="AI361" s="5">
        <f t="shared" si="640"/>
        <v>5.774222134895356E-3</v>
      </c>
      <c r="AJ361" s="5">
        <f t="shared" si="641"/>
        <v>1.8249429057336727E-3</v>
      </c>
      <c r="AK361" s="5">
        <f t="shared" si="642"/>
        <v>3.8451547023808392E-4</v>
      </c>
      <c r="AL361" s="5">
        <f t="shared" si="643"/>
        <v>1.5965061857487991E-6</v>
      </c>
      <c r="AM361" s="5">
        <f t="shared" si="644"/>
        <v>1.5809779559239757E-4</v>
      </c>
      <c r="AN361" s="5">
        <f t="shared" si="645"/>
        <v>1.6428995925309991E-4</v>
      </c>
      <c r="AO361" s="5">
        <f t="shared" si="646"/>
        <v>8.5362324661923214E-5</v>
      </c>
      <c r="AP361" s="5">
        <f t="shared" si="647"/>
        <v>2.9568560792616214E-5</v>
      </c>
      <c r="AQ361" s="5">
        <f t="shared" si="648"/>
        <v>7.6816656892484246E-6</v>
      </c>
      <c r="AR361" s="5">
        <f t="shared" si="649"/>
        <v>1.8985537631742166E-3</v>
      </c>
      <c r="AS361" s="5">
        <f t="shared" si="650"/>
        <v>1.2000758337024195E-3</v>
      </c>
      <c r="AT361" s="5">
        <f t="shared" si="651"/>
        <v>3.7928396724164871E-4</v>
      </c>
      <c r="AU361" s="5">
        <f t="shared" si="652"/>
        <v>7.991513189781519E-5</v>
      </c>
      <c r="AV361" s="5">
        <f t="shared" si="653"/>
        <v>1.2628588718152212E-5</v>
      </c>
      <c r="AW361" s="5">
        <f t="shared" si="654"/>
        <v>2.9129907299415076E-8</v>
      </c>
      <c r="AX361" s="5">
        <f t="shared" si="655"/>
        <v>1.6655602765659037E-5</v>
      </c>
      <c r="AY361" s="5">
        <f t="shared" si="656"/>
        <v>1.7307947207314027E-5</v>
      </c>
      <c r="AZ361" s="5">
        <f t="shared" si="657"/>
        <v>8.9929209031335856E-6</v>
      </c>
      <c r="BA361" s="5">
        <f t="shared" si="658"/>
        <v>3.1150478795021092E-6</v>
      </c>
      <c r="BB361" s="5">
        <f t="shared" si="659"/>
        <v>8.092634803623192E-7</v>
      </c>
      <c r="BC361" s="5">
        <f t="shared" si="660"/>
        <v>1.6819192666863552E-7</v>
      </c>
      <c r="BD361" s="5">
        <f t="shared" si="661"/>
        <v>3.2881896426086786E-4</v>
      </c>
      <c r="BE361" s="5">
        <f t="shared" si="662"/>
        <v>2.0784646730929407E-4</v>
      </c>
      <c r="BF361" s="5">
        <f t="shared" si="663"/>
        <v>6.5689875993102235E-5</v>
      </c>
      <c r="BG361" s="5">
        <f t="shared" si="664"/>
        <v>1.3840856871746609E-5</v>
      </c>
      <c r="BH361" s="5">
        <f t="shared" si="665"/>
        <v>2.1872014071577515E-6</v>
      </c>
      <c r="BI361" s="5">
        <f t="shared" si="666"/>
        <v>2.765060018928824E-7</v>
      </c>
      <c r="BJ361" s="8">
        <f t="shared" si="667"/>
        <v>0.219792151126039</v>
      </c>
      <c r="BK361" s="8">
        <f t="shared" si="668"/>
        <v>0.3333430872999984</v>
      </c>
      <c r="BL361" s="8">
        <f t="shared" si="669"/>
        <v>0.41160939448691786</v>
      </c>
      <c r="BM361" s="8">
        <f t="shared" si="670"/>
        <v>0.23510183262065079</v>
      </c>
      <c r="BN361" s="8">
        <f t="shared" si="671"/>
        <v>0.76478824296370151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1.4097222222222201</v>
      </c>
      <c r="F362">
        <f>VLOOKUP(B362,home!$B$2:$E$405,3,FALSE)</f>
        <v>0.35</v>
      </c>
      <c r="G362">
        <f>VLOOKUP(C362,away!$B$2:$E$405,4,FALSE)</f>
        <v>1.3</v>
      </c>
      <c r="H362">
        <f>VLOOKUP(A362,away!$A$2:$E$405,3,FALSE)</f>
        <v>1.11805555555556</v>
      </c>
      <c r="I362">
        <f>VLOOKUP(C362,away!$B$2:$E$405,3,FALSE)</f>
        <v>0.83</v>
      </c>
      <c r="J362">
        <f>VLOOKUP(B362,home!$B$2:$E$405,4,FALSE)</f>
        <v>0.89</v>
      </c>
      <c r="K362" s="3">
        <f t="shared" si="616"/>
        <v>0.64142361111111013</v>
      </c>
      <c r="L362" s="3">
        <f t="shared" si="617"/>
        <v>0.82590763888889207</v>
      </c>
      <c r="M362" s="5">
        <f t="shared" si="618"/>
        <v>0.23053991834488316</v>
      </c>
      <c r="N362" s="5">
        <f t="shared" si="619"/>
        <v>0.14787374693003541</v>
      </c>
      <c r="O362" s="5">
        <f t="shared" si="620"/>
        <v>0.19040467962986043</v>
      </c>
      <c r="P362" s="5">
        <f t="shared" si="621"/>
        <v>0.1221300571806391</v>
      </c>
      <c r="Q362" s="5">
        <f t="shared" si="622"/>
        <v>4.7424856372196872E-2</v>
      </c>
      <c r="R362" s="5">
        <f t="shared" si="623"/>
        <v>7.8628339693246965E-2</v>
      </c>
      <c r="S362" s="5">
        <f t="shared" si="624"/>
        <v>1.6174802799913054E-2</v>
      </c>
      <c r="T362" s="5">
        <f t="shared" si="625"/>
        <v>3.9168551151005947E-2</v>
      </c>
      <c r="U362" s="5">
        <f t="shared" si="626"/>
        <v>5.04340735817135E-2</v>
      </c>
      <c r="V362" s="5">
        <f t="shared" si="627"/>
        <v>9.5207883448421564E-4</v>
      </c>
      <c r="W362" s="5">
        <f t="shared" si="628"/>
        <v>1.0139807543560088E-2</v>
      </c>
      <c r="X362" s="5">
        <f t="shared" si="629"/>
        <v>8.3745445070894878E-3</v>
      </c>
      <c r="Y362" s="5">
        <f t="shared" si="630"/>
        <v>3.4583001403101095E-3</v>
      </c>
      <c r="Z362" s="5">
        <f t="shared" si="631"/>
        <v>2.164658212860112E-2</v>
      </c>
      <c r="AA362" s="5">
        <f t="shared" si="632"/>
        <v>1.3884628877140551E-2</v>
      </c>
      <c r="AB362" s="5">
        <f t="shared" si="633"/>
        <v>4.4529643966565446E-3</v>
      </c>
      <c r="AC362" s="5">
        <f t="shared" si="634"/>
        <v>3.1523131474048218E-5</v>
      </c>
      <c r="AD362" s="5">
        <f t="shared" si="635"/>
        <v>1.6259779926404965E-3</v>
      </c>
      <c r="AE362" s="5">
        <f t="shared" si="636"/>
        <v>1.3429076447870128E-3</v>
      </c>
      <c r="AF362" s="5">
        <f t="shared" si="637"/>
        <v>5.5455884107594221E-4</v>
      </c>
      <c r="AG362" s="5">
        <f t="shared" si="638"/>
        <v>1.5267146101933062E-4</v>
      </c>
      <c r="AH362" s="5">
        <f t="shared" si="639"/>
        <v>4.4695193839618596E-3</v>
      </c>
      <c r="AI362" s="5">
        <f t="shared" si="640"/>
        <v>2.8668552631919198E-3</v>
      </c>
      <c r="AJ362" s="5">
        <f t="shared" si="641"/>
        <v>9.1943432772472659E-4</v>
      </c>
      <c r="AK362" s="5">
        <f t="shared" si="642"/>
        <v>1.9658229555623671E-4</v>
      </c>
      <c r="AL362" s="5">
        <f t="shared" si="643"/>
        <v>6.6798355392473207E-7</v>
      </c>
      <c r="AM362" s="5">
        <f t="shared" si="644"/>
        <v>2.0858813512533231E-4</v>
      </c>
      <c r="AN362" s="5">
        <f t="shared" si="645"/>
        <v>1.7227453418160039E-4</v>
      </c>
      <c r="AO362" s="5">
        <f t="shared" si="646"/>
        <v>7.114142688330464E-5</v>
      </c>
      <c r="AP362" s="5">
        <f t="shared" si="647"/>
        <v>1.9585415968125629E-5</v>
      </c>
      <c r="AQ362" s="5">
        <f t="shared" si="648"/>
        <v>4.0439361647228611E-6</v>
      </c>
      <c r="AR362" s="5">
        <f t="shared" si="649"/>
        <v>7.3828204027521506E-4</v>
      </c>
      <c r="AS362" s="5">
        <f t="shared" si="650"/>
        <v>4.7355153229180645E-4</v>
      </c>
      <c r="AT362" s="5">
        <f t="shared" si="651"/>
        <v>1.5187356694490499E-4</v>
      </c>
      <c r="AU362" s="5">
        <f t="shared" si="652"/>
        <v>3.2471763914041963E-5</v>
      </c>
      <c r="AV362" s="5">
        <f t="shared" si="653"/>
        <v>5.2070390172230575E-6</v>
      </c>
      <c r="AW362" s="5">
        <f t="shared" si="654"/>
        <v>9.8296871272937711E-9</v>
      </c>
      <c r="AX362" s="5">
        <f t="shared" si="655"/>
        <v>2.2298892477837133E-5</v>
      </c>
      <c r="AY362" s="5">
        <f t="shared" si="656"/>
        <v>1.8416825636207742E-5</v>
      </c>
      <c r="AZ362" s="5">
        <f t="shared" si="657"/>
        <v>7.6052984885143754E-6</v>
      </c>
      <c r="BA362" s="5">
        <f t="shared" si="658"/>
        <v>2.0937580392313896E-6</v>
      </c>
      <c r="BB362" s="5">
        <f t="shared" si="659"/>
        <v>4.3231268964655825E-7</v>
      </c>
      <c r="BC362" s="5">
        <f t="shared" si="660"/>
        <v>7.141007055353908E-8</v>
      </c>
      <c r="BD362" s="5">
        <f t="shared" si="661"/>
        <v>1.0162546278629609E-4</v>
      </c>
      <c r="BE362" s="5">
        <f t="shared" si="662"/>
        <v>6.5184971321223775E-5</v>
      </c>
      <c r="BF362" s="5">
        <f t="shared" si="663"/>
        <v>2.0905589847516751E-5</v>
      </c>
      <c r="BG362" s="5">
        <f t="shared" si="664"/>
        <v>4.4697796441339856E-6</v>
      </c>
      <c r="BH362" s="5">
        <f t="shared" si="665"/>
        <v>7.1675555005283842E-7</v>
      </c>
      <c r="BI362" s="5">
        <f t="shared" si="666"/>
        <v>9.1948786639764359E-8</v>
      </c>
      <c r="BJ362" s="8">
        <f t="shared" si="667"/>
        <v>0.26064247452944578</v>
      </c>
      <c r="BK362" s="8">
        <f t="shared" si="668"/>
        <v>0.36984746510058369</v>
      </c>
      <c r="BL362" s="8">
        <f t="shared" si="669"/>
        <v>0.34785145789943178</v>
      </c>
      <c r="BM362" s="8">
        <f t="shared" si="670"/>
        <v>0.18296797451125135</v>
      </c>
      <c r="BN362" s="8">
        <f t="shared" si="671"/>
        <v>0.81700159815086193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1.63636363636364</v>
      </c>
      <c r="F363">
        <f>VLOOKUP(B363,home!$B$2:$E$405,3,FALSE)</f>
        <v>0.73</v>
      </c>
      <c r="G363">
        <f>VLOOKUP(C363,away!$B$2:$E$405,4,FALSE)</f>
        <v>0.73</v>
      </c>
      <c r="H363">
        <f>VLOOKUP(A363,away!$A$2:$E$405,3,FALSE)</f>
        <v>1.23232323232323</v>
      </c>
      <c r="I363">
        <f>VLOOKUP(C363,away!$B$2:$E$405,3,FALSE)</f>
        <v>1.22</v>
      </c>
      <c r="J363">
        <f>VLOOKUP(B363,home!$B$2:$E$405,4,FALSE)</f>
        <v>1.46</v>
      </c>
      <c r="K363" s="3">
        <f t="shared" si="616"/>
        <v>0.8720181818181838</v>
      </c>
      <c r="L363" s="3">
        <f t="shared" si="617"/>
        <v>2.1950141414141373</v>
      </c>
      <c r="M363" s="5">
        <f t="shared" si="618"/>
        <v>4.6559122460597874E-2</v>
      </c>
      <c r="N363" s="5">
        <f t="shared" si="619"/>
        <v>4.060040131514072E-2</v>
      </c>
      <c r="O363" s="5">
        <f t="shared" si="620"/>
        <v>0.10219793221284491</v>
      </c>
      <c r="P363" s="5">
        <f t="shared" si="621"/>
        <v>8.9118455033823027E-2</v>
      </c>
      <c r="Q363" s="5">
        <f t="shared" si="622"/>
        <v>1.7702144067958801E-2</v>
      </c>
      <c r="R363" s="5">
        <f t="shared" si="623"/>
        <v>0.11216295321523899</v>
      </c>
      <c r="S363" s="5">
        <f t="shared" si="624"/>
        <v>4.2645235819987727E-2</v>
      </c>
      <c r="T363" s="5">
        <f t="shared" si="625"/>
        <v>3.8856456562519952E-2</v>
      </c>
      <c r="U363" s="5">
        <f t="shared" si="626"/>
        <v>9.7808134530110724E-2</v>
      </c>
      <c r="V363" s="5">
        <f t="shared" si="627"/>
        <v>9.0696572204670891E-3</v>
      </c>
      <c r="W363" s="5">
        <f t="shared" si="628"/>
        <v>5.1455304948083286E-3</v>
      </c>
      <c r="X363" s="5">
        <f t="shared" si="629"/>
        <v>1.1294512201181965E-2</v>
      </c>
      <c r="Y363" s="5">
        <f t="shared" si="630"/>
        <v>1.2395807000984464E-2</v>
      </c>
      <c r="Z363" s="5">
        <f t="shared" si="631"/>
        <v>8.2066422816740633E-2</v>
      </c>
      <c r="AA363" s="5">
        <f t="shared" si="632"/>
        <v>7.1563412812976485E-2</v>
      </c>
      <c r="AB363" s="5">
        <f t="shared" si="633"/>
        <v>3.1202298562937929E-2</v>
      </c>
      <c r="AC363" s="5">
        <f t="shared" si="634"/>
        <v>1.0850100319470311E-3</v>
      </c>
      <c r="AD363" s="5">
        <f t="shared" si="635"/>
        <v>1.1217490366431943E-3</v>
      </c>
      <c r="AE363" s="5">
        <f t="shared" si="636"/>
        <v>2.4622549985494967E-3</v>
      </c>
      <c r="AF363" s="5">
        <f t="shared" si="637"/>
        <v>2.7023422707918958E-3</v>
      </c>
      <c r="AG363" s="5">
        <f t="shared" si="638"/>
        <v>1.9772264997764679E-3</v>
      </c>
      <c r="AH363" s="5">
        <f t="shared" si="639"/>
        <v>4.5034239654504392E-2</v>
      </c>
      <c r="AI363" s="5">
        <f t="shared" si="640"/>
        <v>3.9270675783085275E-2</v>
      </c>
      <c r="AJ363" s="5">
        <f t="shared" si="641"/>
        <v>1.7122371647568697E-2</v>
      </c>
      <c r="AK363" s="5">
        <f t="shared" si="642"/>
        <v>4.9770064641760266E-3</v>
      </c>
      <c r="AL363" s="5">
        <f t="shared" si="643"/>
        <v>8.3072371327573121E-5</v>
      </c>
      <c r="AM363" s="5">
        <f t="shared" si="644"/>
        <v>1.9563711107797958E-4</v>
      </c>
      <c r="AN363" s="5">
        <f t="shared" si="645"/>
        <v>4.2942622540157355E-4</v>
      </c>
      <c r="AO363" s="5">
        <f t="shared" si="646"/>
        <v>4.712983187252744E-4</v>
      </c>
      <c r="AP363" s="5">
        <f t="shared" si="647"/>
        <v>3.4483549147556157E-4</v>
      </c>
      <c r="AQ363" s="5">
        <f t="shared" si="648"/>
        <v>1.8922969506258801E-4</v>
      </c>
      <c r="AR363" s="5">
        <f t="shared" si="649"/>
        <v>1.977015857789409E-2</v>
      </c>
      <c r="AS363" s="5">
        <f t="shared" si="650"/>
        <v>1.7239937737352374E-2</v>
      </c>
      <c r="AT363" s="5">
        <f t="shared" si="651"/>
        <v>7.5167695801923538E-3</v>
      </c>
      <c r="AU363" s="5">
        <f t="shared" si="652"/>
        <v>2.1849199141551904E-3</v>
      </c>
      <c r="AV363" s="5">
        <f t="shared" si="653"/>
        <v>4.7632247273998767E-4</v>
      </c>
      <c r="AW363" s="5">
        <f t="shared" si="654"/>
        <v>4.4168939269841644E-6</v>
      </c>
      <c r="AX363" s="5">
        <f t="shared" si="655"/>
        <v>2.8433186316396959E-5</v>
      </c>
      <c r="AY363" s="5">
        <f t="shared" si="656"/>
        <v>6.2411246049954265E-5</v>
      </c>
      <c r="AZ363" s="5">
        <f t="shared" si="657"/>
        <v>6.8496783831463416E-5</v>
      </c>
      <c r="BA363" s="5">
        <f t="shared" si="658"/>
        <v>5.0117136383816487E-5</v>
      </c>
      <c r="BB363" s="5">
        <f t="shared" si="659"/>
        <v>2.7501955772414548E-5</v>
      </c>
      <c r="BC363" s="5">
        <f t="shared" si="660"/>
        <v>1.207343636739922E-5</v>
      </c>
      <c r="BD363" s="5">
        <f t="shared" si="661"/>
        <v>7.2326296094129142E-3</v>
      </c>
      <c r="BE363" s="5">
        <f t="shared" si="662"/>
        <v>6.3069845217646105E-3</v>
      </c>
      <c r="BF363" s="5">
        <f t="shared" si="663"/>
        <v>2.7499025877123009E-3</v>
      </c>
      <c r="BG363" s="5">
        <f t="shared" si="664"/>
        <v>7.993216849046667E-4</v>
      </c>
      <c r="BH363" s="5">
        <f t="shared" si="665"/>
        <v>1.7425576058960359E-4</v>
      </c>
      <c r="BI363" s="5">
        <f t="shared" si="666"/>
        <v>3.0390838304138185E-5</v>
      </c>
      <c r="BJ363" s="8">
        <f t="shared" si="667"/>
        <v>0.13613788503481966</v>
      </c>
      <c r="BK363" s="8">
        <f t="shared" si="668"/>
        <v>0.18862296418420024</v>
      </c>
      <c r="BL363" s="8">
        <f t="shared" si="669"/>
        <v>0.58582061816846565</v>
      </c>
      <c r="BM363" s="8">
        <f t="shared" si="670"/>
        <v>0.58424888754649906</v>
      </c>
      <c r="BN363" s="8">
        <f t="shared" si="671"/>
        <v>0.40834100830560432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</v>
      </c>
      <c r="F364">
        <f>VLOOKUP(B364,home!$B$2:$E$405,3,FALSE)</f>
        <v>0.71</v>
      </c>
      <c r="G364">
        <f>VLOOKUP(C364,away!$B$2:$E$405,4,FALSE)</f>
        <v>1.25</v>
      </c>
      <c r="H364">
        <f>VLOOKUP(A364,away!$A$2:$E$405,3,FALSE)</f>
        <v>1.25</v>
      </c>
      <c r="I364">
        <f>VLOOKUP(C364,away!$B$2:$E$405,3,FALSE)</f>
        <v>1.61</v>
      </c>
      <c r="J364">
        <f>VLOOKUP(B364,home!$B$2:$E$405,4,FALSE)</f>
        <v>1</v>
      </c>
      <c r="K364" s="3">
        <f t="shared" si="616"/>
        <v>1.2424999999999999</v>
      </c>
      <c r="L364" s="3">
        <f t="shared" si="617"/>
        <v>2.0125000000000002</v>
      </c>
      <c r="M364" s="5">
        <f t="shared" si="618"/>
        <v>3.8580820663374031E-2</v>
      </c>
      <c r="N364" s="5">
        <f t="shared" si="619"/>
        <v>4.793666967424224E-2</v>
      </c>
      <c r="O364" s="5">
        <f t="shared" si="620"/>
        <v>7.7643901585040254E-2</v>
      </c>
      <c r="P364" s="5">
        <f t="shared" si="621"/>
        <v>9.6472547719412521E-2</v>
      </c>
      <c r="Q364" s="5">
        <f t="shared" si="622"/>
        <v>2.9780656035122987E-2</v>
      </c>
      <c r="R364" s="5">
        <f t="shared" si="623"/>
        <v>7.8129175969946771E-2</v>
      </c>
      <c r="S364" s="5">
        <f t="shared" si="624"/>
        <v>6.0308155084876823E-2</v>
      </c>
      <c r="T364" s="5">
        <f t="shared" si="625"/>
        <v>5.9933570270685022E-2</v>
      </c>
      <c r="U364" s="5">
        <f t="shared" si="626"/>
        <v>9.7075501142658879E-2</v>
      </c>
      <c r="V364" s="5">
        <f t="shared" si="627"/>
        <v>1.6755825157731205E-2</v>
      </c>
      <c r="W364" s="5">
        <f t="shared" si="628"/>
        <v>1.2334155041213435E-2</v>
      </c>
      <c r="X364" s="5">
        <f t="shared" si="629"/>
        <v>2.4822487020442041E-2</v>
      </c>
      <c r="Y364" s="5">
        <f t="shared" si="630"/>
        <v>2.4977627564319812E-2</v>
      </c>
      <c r="Z364" s="5">
        <f t="shared" si="631"/>
        <v>5.241165554650596E-2</v>
      </c>
      <c r="AA364" s="5">
        <f t="shared" si="632"/>
        <v>6.5121482016533658E-2</v>
      </c>
      <c r="AB364" s="5">
        <f t="shared" si="633"/>
        <v>4.045672070277153E-2</v>
      </c>
      <c r="AC364" s="5">
        <f t="shared" si="634"/>
        <v>2.6186540266526924E-3</v>
      </c>
      <c r="AD364" s="5">
        <f t="shared" si="635"/>
        <v>3.8312969096769233E-3</v>
      </c>
      <c r="AE364" s="5">
        <f t="shared" si="636"/>
        <v>7.7104850307248094E-3</v>
      </c>
      <c r="AF364" s="5">
        <f t="shared" si="637"/>
        <v>7.7586755621668413E-3</v>
      </c>
      <c r="AG364" s="5">
        <f t="shared" si="638"/>
        <v>5.2047781896202563E-3</v>
      </c>
      <c r="AH364" s="5">
        <f t="shared" si="639"/>
        <v>2.6369614196835822E-2</v>
      </c>
      <c r="AI364" s="5">
        <f t="shared" si="640"/>
        <v>3.2764245639568514E-2</v>
      </c>
      <c r="AJ364" s="5">
        <f t="shared" si="641"/>
        <v>2.0354787603581937E-2</v>
      </c>
      <c r="AK364" s="5">
        <f t="shared" si="642"/>
        <v>8.4302745324835171E-3</v>
      </c>
      <c r="AL364" s="5">
        <f t="shared" si="643"/>
        <v>2.6192104906333535E-4</v>
      </c>
      <c r="AM364" s="5">
        <f t="shared" si="644"/>
        <v>9.5207728205471483E-4</v>
      </c>
      <c r="AN364" s="5">
        <f t="shared" si="645"/>
        <v>1.916055530135114E-3</v>
      </c>
      <c r="AO364" s="5">
        <f t="shared" si="646"/>
        <v>1.9280308771984589E-3</v>
      </c>
      <c r="AP364" s="5">
        <f t="shared" si="647"/>
        <v>1.2933873801206329E-3</v>
      </c>
      <c r="AQ364" s="5">
        <f t="shared" si="648"/>
        <v>6.5073552562319368E-4</v>
      </c>
      <c r="AR364" s="5">
        <f t="shared" si="649"/>
        <v>1.0613769714226414E-2</v>
      </c>
      <c r="AS364" s="5">
        <f t="shared" si="650"/>
        <v>1.3187608869926322E-2</v>
      </c>
      <c r="AT364" s="5">
        <f t="shared" si="651"/>
        <v>8.1928020104417264E-3</v>
      </c>
      <c r="AU364" s="5">
        <f t="shared" si="652"/>
        <v>3.3931854993246142E-3</v>
      </c>
      <c r="AV364" s="5">
        <f t="shared" si="653"/>
        <v>1.0540082457277083E-3</v>
      </c>
      <c r="AW364" s="5">
        <f t="shared" si="654"/>
        <v>1.8192826894879251E-5</v>
      </c>
      <c r="AX364" s="5">
        <f t="shared" si="655"/>
        <v>1.9715933715883037E-4</v>
      </c>
      <c r="AY364" s="5">
        <f t="shared" si="656"/>
        <v>3.967831660321462E-4</v>
      </c>
      <c r="AZ364" s="5">
        <f t="shared" si="657"/>
        <v>3.9926306081984722E-4</v>
      </c>
      <c r="BA364" s="5">
        <f t="shared" si="658"/>
        <v>2.6783896996664748E-4</v>
      </c>
      <c r="BB364" s="5">
        <f t="shared" si="659"/>
        <v>1.3475648176446958E-4</v>
      </c>
      <c r="BC364" s="5">
        <f t="shared" si="660"/>
        <v>5.4239483910198987E-5</v>
      </c>
      <c r="BD364" s="5">
        <f t="shared" si="661"/>
        <v>3.5600352583134444E-3</v>
      </c>
      <c r="BE364" s="5">
        <f t="shared" si="662"/>
        <v>4.4233438084544559E-3</v>
      </c>
      <c r="BF364" s="5">
        <f t="shared" si="663"/>
        <v>2.7480023410023304E-3</v>
      </c>
      <c r="BG364" s="5">
        <f t="shared" si="664"/>
        <v>1.1381309695651315E-3</v>
      </c>
      <c r="BH364" s="5">
        <f t="shared" si="665"/>
        <v>3.53531932421169E-4</v>
      </c>
      <c r="BI364" s="5">
        <f t="shared" si="666"/>
        <v>8.7852685206660439E-5</v>
      </c>
      <c r="BJ364" s="8">
        <f t="shared" si="667"/>
        <v>0.23248072839299863</v>
      </c>
      <c r="BK364" s="8">
        <f t="shared" si="668"/>
        <v>0.21539470686714279</v>
      </c>
      <c r="BL364" s="8">
        <f t="shared" si="669"/>
        <v>0.49509797472403078</v>
      </c>
      <c r="BM364" s="8">
        <f t="shared" si="670"/>
        <v>0.62646270354440192</v>
      </c>
      <c r="BN364" s="8">
        <f t="shared" si="671"/>
        <v>0.36854377164713881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1.78481012658228</v>
      </c>
      <c r="F365">
        <f>VLOOKUP(B365,home!$B$2:$E$405,3,FALSE)</f>
        <v>0.28000000000000003</v>
      </c>
      <c r="G365">
        <f>VLOOKUP(C365,away!$B$2:$E$405,4,FALSE)</f>
        <v>1.34</v>
      </c>
      <c r="H365">
        <f>VLOOKUP(A365,away!$A$2:$E$405,3,FALSE)</f>
        <v>1.36708860759494</v>
      </c>
      <c r="I365">
        <f>VLOOKUP(C365,away!$B$2:$E$405,3,FALSE)</f>
        <v>0.22</v>
      </c>
      <c r="J365">
        <f>VLOOKUP(B365,home!$B$2:$E$405,4,FALSE)</f>
        <v>0.73</v>
      </c>
      <c r="K365" s="3">
        <f t="shared" si="616"/>
        <v>0.66966075949367154</v>
      </c>
      <c r="L365" s="3">
        <f t="shared" si="617"/>
        <v>0.21955443037974734</v>
      </c>
      <c r="M365" s="5">
        <f t="shared" si="618"/>
        <v>0.41097816604570453</v>
      </c>
      <c r="N365" s="5">
        <f t="shared" si="619"/>
        <v>0.27521595080948275</v>
      </c>
      <c r="O365" s="5">
        <f t="shared" si="620"/>
        <v>9.0232077144677861E-2</v>
      </c>
      <c r="P365" s="5">
        <f t="shared" si="621"/>
        <v>6.042488131139654E-2</v>
      </c>
      <c r="Q365" s="5">
        <f t="shared" si="622"/>
        <v>9.2150661321925578E-2</v>
      </c>
      <c r="R365" s="5">
        <f t="shared" si="623"/>
        <v>9.9054261497405829E-3</v>
      </c>
      <c r="S365" s="5">
        <f t="shared" si="624"/>
        <v>2.2210220536936724E-3</v>
      </c>
      <c r="T365" s="5">
        <f t="shared" si="625"/>
        <v>2.023208595565238E-2</v>
      </c>
      <c r="U365" s="5">
        <f t="shared" si="626"/>
        <v>6.6332751985437536E-3</v>
      </c>
      <c r="V365" s="5">
        <f t="shared" si="627"/>
        <v>3.6283353302550327E-5</v>
      </c>
      <c r="W365" s="5">
        <f t="shared" si="628"/>
        <v>2.0569893949561598E-2</v>
      </c>
      <c r="X365" s="5">
        <f t="shared" si="629"/>
        <v>4.5162113490678068E-3</v>
      </c>
      <c r="Y365" s="5">
        <f t="shared" si="630"/>
        <v>4.9577710510956632E-4</v>
      </c>
      <c r="Z365" s="5">
        <f t="shared" si="631"/>
        <v>7.2492673199164935E-4</v>
      </c>
      <c r="AA365" s="5">
        <f t="shared" si="632"/>
        <v>4.8545498592279324E-4</v>
      </c>
      <c r="AB365" s="5">
        <f t="shared" si="633"/>
        <v>1.6254507728652367E-4</v>
      </c>
      <c r="AC365" s="5">
        <f t="shared" si="634"/>
        <v>3.3341450623472004E-7</v>
      </c>
      <c r="AD365" s="5">
        <f t="shared" si="635"/>
        <v>3.4437127012419233E-3</v>
      </c>
      <c r="AE365" s="5">
        <f t="shared" si="636"/>
        <v>7.5608238051267133E-4</v>
      </c>
      <c r="AF365" s="5">
        <f t="shared" si="637"/>
        <v>8.3000618186811472E-5</v>
      </c>
      <c r="AG365" s="5">
        <f t="shared" si="638"/>
        <v>6.0743844823907652E-6</v>
      </c>
      <c r="AH365" s="5">
        <f t="shared" si="639"/>
        <v>3.9790218927369563E-5</v>
      </c>
      <c r="AI365" s="5">
        <f t="shared" si="640"/>
        <v>2.6645948227321769E-5</v>
      </c>
      <c r="AJ365" s="5">
        <f t="shared" si="641"/>
        <v>8.9218729636686727E-6</v>
      </c>
      <c r="AK365" s="5">
        <f t="shared" si="642"/>
        <v>1.9915427416521394E-6</v>
      </c>
      <c r="AL365" s="5">
        <f t="shared" si="643"/>
        <v>1.9608372055940678E-9</v>
      </c>
      <c r="AM365" s="5">
        <f t="shared" si="644"/>
        <v>4.6122385259833397E-4</v>
      </c>
      <c r="AN365" s="5">
        <f t="shared" si="645"/>
        <v>1.0126374023477975E-4</v>
      </c>
      <c r="AO365" s="5">
        <f t="shared" si="646"/>
        <v>1.1116451402684884E-5</v>
      </c>
      <c r="AP365" s="5">
        <f t="shared" si="647"/>
        <v>8.1355538518687471E-7</v>
      </c>
      <c r="AQ365" s="5">
        <f t="shared" si="648"/>
        <v>4.4654922294270026E-8</v>
      </c>
      <c r="AR365" s="5">
        <f t="shared" si="649"/>
        <v>1.7472237702568136E-6</v>
      </c>
      <c r="AS365" s="5">
        <f t="shared" si="650"/>
        <v>1.1700471969955741E-6</v>
      </c>
      <c r="AT365" s="5">
        <f t="shared" si="651"/>
        <v>3.9176734729174883E-7</v>
      </c>
      <c r="AU365" s="5">
        <f t="shared" si="652"/>
        <v>8.745040644407118E-8</v>
      </c>
      <c r="AV365" s="5">
        <f t="shared" si="653"/>
        <v>1.4640526399341738E-8</v>
      </c>
      <c r="AW365" s="5">
        <f t="shared" si="654"/>
        <v>8.0082218207869739E-12</v>
      </c>
      <c r="AX365" s="5">
        <f t="shared" si="655"/>
        <v>5.1477252571266258E-5</v>
      </c>
      <c r="AY365" s="5">
        <f t="shared" si="656"/>
        <v>1.1302058865798745E-5</v>
      </c>
      <c r="AZ365" s="5">
        <f t="shared" si="657"/>
        <v>1.2407085481994084E-6</v>
      </c>
      <c r="BA365" s="5">
        <f t="shared" si="658"/>
        <v>9.0801019522401492E-8</v>
      </c>
      <c r="BB365" s="5">
        <f t="shared" si="659"/>
        <v>4.9839415297852913E-9</v>
      </c>
      <c r="BC365" s="5">
        <f t="shared" si="660"/>
        <v>2.1884928872359529E-10</v>
      </c>
      <c r="BD365" s="5">
        <f t="shared" si="661"/>
        <v>6.3935119937448227E-8</v>
      </c>
      <c r="BE365" s="5">
        <f t="shared" si="662"/>
        <v>4.2814840975630566E-8</v>
      </c>
      <c r="BF365" s="5">
        <f t="shared" si="663"/>
        <v>1.4335709462670765E-8</v>
      </c>
      <c r="BG365" s="5">
        <f t="shared" si="664"/>
        <v>3.2000206955509066E-9</v>
      </c>
      <c r="BH365" s="5">
        <f t="shared" si="665"/>
        <v>5.3573207234452153E-10</v>
      </c>
      <c r="BI365" s="5">
        <f t="shared" si="666"/>
        <v>7.1751749290270194E-11</v>
      </c>
      <c r="BJ365" s="8">
        <f t="shared" si="667"/>
        <v>0.41810802885356241</v>
      </c>
      <c r="BK365" s="8">
        <f t="shared" si="668"/>
        <v>0.47367199019830653</v>
      </c>
      <c r="BL365" s="8">
        <f t="shared" si="669"/>
        <v>0.10749966416145382</v>
      </c>
      <c r="BM365" s="8">
        <f t="shared" si="670"/>
        <v>6.1086145111528913E-2</v>
      </c>
      <c r="BN365" s="8">
        <f t="shared" si="671"/>
        <v>0.93890716278292785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1.3333333333333299</v>
      </c>
      <c r="F368">
        <f>VLOOKUP(B368,home!$B$2:$E$405,3,FALSE)</f>
        <v>1.5</v>
      </c>
      <c r="G368">
        <f>VLOOKUP(C368,away!$B$2:$E$405,4,FALSE)</f>
        <v>1.31</v>
      </c>
      <c r="H368">
        <f>VLOOKUP(A368,away!$A$2:$E$405,3,FALSE)</f>
        <v>1.3333333333333299</v>
      </c>
      <c r="I368">
        <f>VLOOKUP(C368,away!$B$2:$E$405,3,FALSE)</f>
        <v>0.75</v>
      </c>
      <c r="J368">
        <f>VLOOKUP(B368,home!$B$2:$E$405,4,FALSE)</f>
        <v>1.35</v>
      </c>
      <c r="K368" s="3">
        <f t="shared" si="616"/>
        <v>2.6199999999999934</v>
      </c>
      <c r="L368" s="3">
        <f t="shared" si="617"/>
        <v>1.3499999999999965</v>
      </c>
      <c r="M368" s="5">
        <f t="shared" si="618"/>
        <v>1.887343313515168E-2</v>
      </c>
      <c r="N368" s="5">
        <f t="shared" si="619"/>
        <v>4.9448394814097275E-2</v>
      </c>
      <c r="O368" s="5">
        <f t="shared" si="620"/>
        <v>2.5479134732454698E-2</v>
      </c>
      <c r="P368" s="5">
        <f t="shared" si="621"/>
        <v>6.6755332999031136E-2</v>
      </c>
      <c r="Q368" s="5">
        <f t="shared" si="622"/>
        <v>6.4777397206467274E-2</v>
      </c>
      <c r="R368" s="5">
        <f t="shared" si="623"/>
        <v>1.7198415944406881E-2</v>
      </c>
      <c r="S368" s="5">
        <f t="shared" si="624"/>
        <v>5.9028403204393017E-2</v>
      </c>
      <c r="T368" s="5">
        <f t="shared" si="625"/>
        <v>8.7449486228730597E-2</v>
      </c>
      <c r="U368" s="5">
        <f t="shared" si="626"/>
        <v>4.5059849774345913E-2</v>
      </c>
      <c r="V368" s="5">
        <f t="shared" si="627"/>
        <v>2.3198162459326332E-2</v>
      </c>
      <c r="W368" s="5">
        <f t="shared" si="628"/>
        <v>5.657226022698128E-2</v>
      </c>
      <c r="X368" s="5">
        <f t="shared" si="629"/>
        <v>7.6372551306424522E-2</v>
      </c>
      <c r="Y368" s="5">
        <f t="shared" si="630"/>
        <v>5.1551472131836432E-2</v>
      </c>
      <c r="Z368" s="5">
        <f t="shared" si="631"/>
        <v>7.7392871749830758E-3</v>
      </c>
      <c r="AA368" s="5">
        <f t="shared" si="632"/>
        <v>2.0276932398455606E-2</v>
      </c>
      <c r="AB368" s="5">
        <f t="shared" si="633"/>
        <v>2.6562781441976786E-2</v>
      </c>
      <c r="AC368" s="5">
        <f t="shared" si="634"/>
        <v>5.1282437886648047E-3</v>
      </c>
      <c r="AD368" s="5">
        <f t="shared" si="635"/>
        <v>3.7054830448672638E-2</v>
      </c>
      <c r="AE368" s="5">
        <f t="shared" si="636"/>
        <v>5.002402110570793E-2</v>
      </c>
      <c r="AF368" s="5">
        <f t="shared" si="637"/>
        <v>3.3766214246352774E-2</v>
      </c>
      <c r="AG368" s="5">
        <f t="shared" si="638"/>
        <v>1.5194796410858708E-2</v>
      </c>
      <c r="AH368" s="5">
        <f t="shared" si="639"/>
        <v>2.6120094215567832E-3</v>
      </c>
      <c r="AI368" s="5">
        <f t="shared" si="640"/>
        <v>6.8434646844787554E-3</v>
      </c>
      <c r="AJ368" s="5">
        <f t="shared" si="641"/>
        <v>8.9649387366671478E-3</v>
      </c>
      <c r="AK368" s="5">
        <f t="shared" si="642"/>
        <v>7.8293798300226227E-3</v>
      </c>
      <c r="AL368" s="5">
        <f t="shared" si="643"/>
        <v>7.2554393122029222E-4</v>
      </c>
      <c r="AM368" s="5">
        <f t="shared" si="644"/>
        <v>1.9416731155104408E-2</v>
      </c>
      <c r="AN368" s="5">
        <f t="shared" si="645"/>
        <v>2.6212587059390884E-2</v>
      </c>
      <c r="AO368" s="5">
        <f t="shared" si="646"/>
        <v>1.7693496265088805E-2</v>
      </c>
      <c r="AP368" s="5">
        <f t="shared" si="647"/>
        <v>7.9620733192899418E-3</v>
      </c>
      <c r="AQ368" s="5">
        <f t="shared" si="648"/>
        <v>2.6871997452603503E-3</v>
      </c>
      <c r="AR368" s="5">
        <f t="shared" si="649"/>
        <v>7.0524254382032928E-4</v>
      </c>
      <c r="AS368" s="5">
        <f t="shared" si="650"/>
        <v>1.847735464809258E-3</v>
      </c>
      <c r="AT368" s="5">
        <f t="shared" si="651"/>
        <v>2.4205334589001222E-3</v>
      </c>
      <c r="AU368" s="5">
        <f t="shared" si="652"/>
        <v>2.1139325541061015E-3</v>
      </c>
      <c r="AV368" s="5">
        <f t="shared" si="653"/>
        <v>1.3846258229394928E-3</v>
      </c>
      <c r="AW368" s="5">
        <f t="shared" si="654"/>
        <v>7.1284691242393325E-5</v>
      </c>
      <c r="AX368" s="5">
        <f t="shared" si="655"/>
        <v>8.4786392710622435E-3</v>
      </c>
      <c r="AY368" s="5">
        <f t="shared" si="656"/>
        <v>1.1446163015933998E-2</v>
      </c>
      <c r="AZ368" s="5">
        <f t="shared" si="657"/>
        <v>7.7261600357554309E-3</v>
      </c>
      <c r="BA368" s="5">
        <f t="shared" si="658"/>
        <v>3.4767720160899344E-3</v>
      </c>
      <c r="BB368" s="5">
        <f t="shared" si="659"/>
        <v>1.1734105554303507E-3</v>
      </c>
      <c r="BC368" s="5">
        <f t="shared" si="660"/>
        <v>3.1682084996619367E-4</v>
      </c>
      <c r="BD368" s="5">
        <f t="shared" si="661"/>
        <v>1.586795723595735E-4</v>
      </c>
      <c r="BE368" s="5">
        <f t="shared" si="662"/>
        <v>4.1574047958208157E-4</v>
      </c>
      <c r="BF368" s="5">
        <f t="shared" si="663"/>
        <v>5.4462002825252554E-4</v>
      </c>
      <c r="BG368" s="5">
        <f t="shared" si="664"/>
        <v>4.7563482467387114E-4</v>
      </c>
      <c r="BH368" s="5">
        <f t="shared" si="665"/>
        <v>3.1154081016138477E-4</v>
      </c>
      <c r="BI368" s="5">
        <f t="shared" si="666"/>
        <v>1.6324738452456517E-4</v>
      </c>
      <c r="BJ368" s="8">
        <f t="shared" si="667"/>
        <v>0.62880147741450199</v>
      </c>
      <c r="BK368" s="8">
        <f t="shared" si="668"/>
        <v>0.18515528253372124</v>
      </c>
      <c r="BL368" s="8">
        <f t="shared" si="669"/>
        <v>0.17136843990849449</v>
      </c>
      <c r="BM368" s="8">
        <f t="shared" si="670"/>
        <v>0.73915749987540025</v>
      </c>
      <c r="BN368" s="8">
        <f t="shared" si="671"/>
        <v>0.24253210883160894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1.30952380952381</v>
      </c>
      <c r="F369">
        <f>VLOOKUP(B369,home!$B$2:$E$405,3,FALSE)</f>
        <v>0.95</v>
      </c>
      <c r="G369">
        <f>VLOOKUP(C369,away!$B$2:$E$405,4,FALSE)</f>
        <v>1.27</v>
      </c>
      <c r="H369">
        <f>VLOOKUP(A369,away!$A$2:$E$405,3,FALSE)</f>
        <v>0.92857142857142905</v>
      </c>
      <c r="I369">
        <f>VLOOKUP(C369,away!$B$2:$E$405,3,FALSE)</f>
        <v>1.02</v>
      </c>
      <c r="J369">
        <f>VLOOKUP(B369,home!$B$2:$E$405,4,FALSE)</f>
        <v>1.08</v>
      </c>
      <c r="K369" s="3">
        <f t="shared" si="616"/>
        <v>1.5799404761904767</v>
      </c>
      <c r="L369" s="3">
        <f t="shared" si="617"/>
        <v>1.0229142857142863</v>
      </c>
      <c r="M369" s="5">
        <f t="shared" si="618"/>
        <v>7.4061847197332581E-2</v>
      </c>
      <c r="N369" s="5">
        <f t="shared" si="619"/>
        <v>0.11701331012849996</v>
      </c>
      <c r="O369" s="5">
        <f t="shared" si="620"/>
        <v>7.5758921524540071E-2</v>
      </c>
      <c r="P369" s="5">
        <f t="shared" si="621"/>
        <v>0.11969458654915879</v>
      </c>
      <c r="Q369" s="5">
        <f t="shared" si="622"/>
        <v>9.2437032462523105E-2</v>
      </c>
      <c r="R369" s="5">
        <f t="shared" si="623"/>
        <v>3.8747441548879789E-2</v>
      </c>
      <c r="S369" s="5">
        <f t="shared" si="624"/>
        <v>4.8360912505332657E-2</v>
      </c>
      <c r="T369" s="5">
        <f t="shared" si="625"/>
        <v>9.4555161034950111E-2</v>
      </c>
      <c r="U369" s="5">
        <f t="shared" si="626"/>
        <v>6.1218651251899799E-2</v>
      </c>
      <c r="V369" s="5">
        <f t="shared" si="627"/>
        <v>8.6842425869087473E-3</v>
      </c>
      <c r="W369" s="5">
        <f t="shared" si="628"/>
        <v>4.8681669695491099E-2</v>
      </c>
      <c r="X369" s="5">
        <f t="shared" si="629"/>
        <v>4.9797175383942092E-2</v>
      </c>
      <c r="Y369" s="5">
        <f t="shared" si="630"/>
        <v>2.5469121044227085E-2</v>
      </c>
      <c r="Z369" s="5">
        <f t="shared" si="631"/>
        <v>1.3211770498409476E-2</v>
      </c>
      <c r="AA369" s="5">
        <f t="shared" si="632"/>
        <v>2.0873810972576359E-2</v>
      </c>
      <c r="AB369" s="5">
        <f t="shared" si="633"/>
        <v>1.6489689423961149E-2</v>
      </c>
      <c r="AC369" s="5">
        <f t="shared" si="634"/>
        <v>8.7718648777004621E-4</v>
      </c>
      <c r="AD369" s="5">
        <f t="shared" si="635"/>
        <v>1.9228535100110428E-2</v>
      </c>
      <c r="AE369" s="5">
        <f t="shared" si="636"/>
        <v>1.9669143247261541E-2</v>
      </c>
      <c r="AF369" s="5">
        <f t="shared" si="637"/>
        <v>1.005992380769226E-2</v>
      </c>
      <c r="AG369" s="5">
        <f t="shared" si="638"/>
        <v>3.4301465920285566E-3</v>
      </c>
      <c r="AH369" s="5">
        <f t="shared" si="639"/>
        <v>3.3786271956004026E-3</v>
      </c>
      <c r="AI369" s="5">
        <f t="shared" si="640"/>
        <v>5.3380298602869946E-3</v>
      </c>
      <c r="AJ369" s="5">
        <f t="shared" si="641"/>
        <v>4.2168847196904103E-3</v>
      </c>
      <c r="AK369" s="5">
        <f t="shared" si="642"/>
        <v>2.220808950689337E-3</v>
      </c>
      <c r="AL369" s="5">
        <f t="shared" si="643"/>
        <v>5.670637606453104E-5</v>
      </c>
      <c r="AM369" s="5">
        <f t="shared" si="644"/>
        <v>6.0759881805027491E-3</v>
      </c>
      <c r="AN369" s="5">
        <f t="shared" si="645"/>
        <v>6.2152151096674163E-3</v>
      </c>
      <c r="AO369" s="5">
        <f t="shared" si="646"/>
        <v>3.1788161622330422E-3</v>
      </c>
      <c r="AP369" s="5">
        <f t="shared" si="647"/>
        <v>1.0838854880025472E-3</v>
      </c>
      <c r="AQ369" s="5">
        <f t="shared" si="648"/>
        <v>2.7718048743905155E-4</v>
      </c>
      <c r="AR369" s="5">
        <f t="shared" si="649"/>
        <v>6.9120920489648989E-4</v>
      </c>
      <c r="AS369" s="5">
        <f t="shared" si="650"/>
        <v>1.0920694003314008E-3</v>
      </c>
      <c r="AT369" s="5">
        <f t="shared" si="651"/>
        <v>8.6270232419632118E-4</v>
      </c>
      <c r="AU369" s="5">
        <f t="shared" si="652"/>
        <v>4.5433944030045555E-4</v>
      </c>
      <c r="AV369" s="5">
        <f t="shared" si="653"/>
        <v>1.7945731791510413E-4</v>
      </c>
      <c r="AW369" s="5">
        <f t="shared" si="654"/>
        <v>2.5457125416862315E-6</v>
      </c>
      <c r="AX369" s="5">
        <f t="shared" si="655"/>
        <v>1.5999499432052043E-3</v>
      </c>
      <c r="AY369" s="5">
        <f t="shared" si="656"/>
        <v>1.6366116533323644E-3</v>
      </c>
      <c r="AZ369" s="5">
        <f t="shared" si="657"/>
        <v>8.3705672018007647E-4</v>
      </c>
      <c r="BA369" s="5">
        <f t="shared" si="658"/>
        <v>2.8541242567511535E-4</v>
      </c>
      <c r="BB369" s="5">
        <f t="shared" si="659"/>
        <v>7.2988111885860616E-5</v>
      </c>
      <c r="BC369" s="5">
        <f t="shared" si="660"/>
        <v>1.4932116467071908E-5</v>
      </c>
      <c r="BD369" s="5">
        <f t="shared" si="661"/>
        <v>1.1784129501763874E-4</v>
      </c>
      <c r="BE369" s="5">
        <f t="shared" si="662"/>
        <v>1.8618223176507058E-4</v>
      </c>
      <c r="BF369" s="5">
        <f t="shared" si="663"/>
        <v>1.4707842195655569E-4</v>
      </c>
      <c r="BG369" s="5">
        <f t="shared" si="664"/>
        <v>7.7458384007794817E-5</v>
      </c>
      <c r="BH369" s="5">
        <f t="shared" si="665"/>
        <v>3.0594909028555045E-5</v>
      </c>
      <c r="BI369" s="5">
        <f t="shared" si="666"/>
        <v>9.667627027915908E-6</v>
      </c>
      <c r="BJ369" s="8">
        <f t="shared" si="667"/>
        <v>0.50161925489531678</v>
      </c>
      <c r="BK369" s="8">
        <f t="shared" si="668"/>
        <v>0.25337209335589966</v>
      </c>
      <c r="BL369" s="8">
        <f t="shared" si="669"/>
        <v>0.23209146600456759</v>
      </c>
      <c r="BM369" s="8">
        <f t="shared" si="670"/>
        <v>0.48094737940246862</v>
      </c>
      <c r="BN369" s="8">
        <f t="shared" si="671"/>
        <v>0.51771313941093422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1.28181818181818</v>
      </c>
      <c r="F370">
        <f>VLOOKUP(B370,home!$B$2:$E$405,3,FALSE)</f>
        <v>0.98</v>
      </c>
      <c r="G370">
        <f>VLOOKUP(C370,away!$B$2:$E$405,4,FALSE)</f>
        <v>0.94</v>
      </c>
      <c r="H370">
        <f>VLOOKUP(A370,away!$A$2:$E$405,3,FALSE)</f>
        <v>0.99090909090909096</v>
      </c>
      <c r="I370">
        <f>VLOOKUP(C370,away!$B$2:$E$405,3,FALSE)</f>
        <v>0.78</v>
      </c>
      <c r="J370">
        <f>VLOOKUP(B370,home!$B$2:$E$405,4,FALSE)</f>
        <v>0.76</v>
      </c>
      <c r="K370" s="3">
        <f t="shared" si="616"/>
        <v>1.1808109090909071</v>
      </c>
      <c r="L370" s="3">
        <f t="shared" si="617"/>
        <v>0.58741090909090921</v>
      </c>
      <c r="M370" s="5">
        <f t="shared" si="618"/>
        <v>0.17063614129940544</v>
      </c>
      <c r="N370" s="5">
        <f t="shared" si="619"/>
        <v>0.2014890171315154</v>
      </c>
      <c r="O370" s="5">
        <f t="shared" si="620"/>
        <v>0.10023353088444857</v>
      </c>
      <c r="P370" s="5">
        <f t="shared" si="621"/>
        <v>0.11835684672505722</v>
      </c>
      <c r="Q370" s="5">
        <f t="shared" si="622"/>
        <v>0.11896021474544907</v>
      </c>
      <c r="R370" s="5">
        <f t="shared" si="623"/>
        <v>2.943913474911283E-2</v>
      </c>
      <c r="S370" s="5">
        <f t="shared" si="624"/>
        <v>2.052370479668645E-2</v>
      </c>
      <c r="T370" s="5">
        <f t="shared" si="625"/>
        <v>6.9878527889274011E-2</v>
      </c>
      <c r="U370" s="5">
        <f t="shared" si="626"/>
        <v>3.4762051465949635E-2</v>
      </c>
      <c r="V370" s="5">
        <f t="shared" si="627"/>
        <v>1.5817418828897975E-3</v>
      </c>
      <c r="W370" s="5">
        <f t="shared" si="628"/>
        <v>4.6823173106407739E-2</v>
      </c>
      <c r="X370" s="5">
        <f t="shared" si="629"/>
        <v>2.750444268095598E-2</v>
      </c>
      <c r="Y370" s="5">
        <f t="shared" si="630"/>
        <v>8.078204839629578E-3</v>
      </c>
      <c r="Z370" s="5">
        <f t="shared" si="631"/>
        <v>5.7642896352753806E-3</v>
      </c>
      <c r="AA370" s="5">
        <f t="shared" si="632"/>
        <v>6.8065360844928148E-3</v>
      </c>
      <c r="AB370" s="5">
        <f t="shared" si="633"/>
        <v>4.0186160308450141E-3</v>
      </c>
      <c r="AC370" s="5">
        <f t="shared" si="634"/>
        <v>6.8570607377698161E-5</v>
      </c>
      <c r="AD370" s="5">
        <f t="shared" si="635"/>
        <v>1.3822328400574567E-2</v>
      </c>
      <c r="AE370" s="5">
        <f t="shared" si="636"/>
        <v>8.1193864915345988E-3</v>
      </c>
      <c r="AF370" s="5">
        <f t="shared" si="637"/>
        <v>2.384708100126393E-3</v>
      </c>
      <c r="AG370" s="5">
        <f t="shared" si="638"/>
        <v>4.6693451767056647E-4</v>
      </c>
      <c r="AH370" s="5">
        <f t="shared" si="639"/>
        <v>8.4650165373010417E-4</v>
      </c>
      <c r="AI370" s="5">
        <f t="shared" si="640"/>
        <v>9.995583872880005E-4</v>
      </c>
      <c r="AJ370" s="5">
        <f t="shared" si="641"/>
        <v>5.9014472399149265E-4</v>
      </c>
      <c r="AK370" s="5">
        <f t="shared" si="642"/>
        <v>2.322831093438656E-4</v>
      </c>
      <c r="AL370" s="5">
        <f t="shared" si="643"/>
        <v>1.9024811052204854E-6</v>
      </c>
      <c r="AM370" s="5">
        <f t="shared" si="644"/>
        <v>3.2643112328871E-3</v>
      </c>
      <c r="AN370" s="5">
        <f t="shared" si="645"/>
        <v>1.9174920288658778E-3</v>
      </c>
      <c r="AO370" s="5">
        <f t="shared" si="646"/>
        <v>5.6317786792533858E-4</v>
      </c>
      <c r="AP370" s="5">
        <f t="shared" si="647"/>
        <v>1.1027227445930103E-4</v>
      </c>
      <c r="AQ370" s="5">
        <f t="shared" si="648"/>
        <v>1.6193784246915068E-5</v>
      </c>
      <c r="AR370" s="5">
        <f t="shared" si="649"/>
        <v>9.9448861192911729E-5</v>
      </c>
      <c r="AS370" s="5">
        <f t="shared" si="650"/>
        <v>1.1743030019325752E-4</v>
      </c>
      <c r="AT370" s="5">
        <f t="shared" si="651"/>
        <v>6.93314897630093E-5</v>
      </c>
      <c r="AU370" s="5">
        <f t="shared" si="652"/>
        <v>2.7289126485228638E-5</v>
      </c>
      <c r="AV370" s="5">
        <f t="shared" si="653"/>
        <v>8.0558245633298993E-6</v>
      </c>
      <c r="AW370" s="5">
        <f t="shared" si="654"/>
        <v>3.6655590149829563E-8</v>
      </c>
      <c r="AX370" s="5">
        <f t="shared" si="655"/>
        <v>6.4242238574351409E-4</v>
      </c>
      <c r="AY370" s="5">
        <f t="shared" si="656"/>
        <v>3.7736591762994827E-4</v>
      </c>
      <c r="AZ370" s="5">
        <f t="shared" si="657"/>
        <v>1.1083442836746654E-4</v>
      </c>
      <c r="BA370" s="5">
        <f t="shared" si="658"/>
        <v>2.1701784108634926E-5</v>
      </c>
      <c r="BB370" s="5">
        <f t="shared" si="659"/>
        <v>3.1869661830369717E-6</v>
      </c>
      <c r="BC370" s="5">
        <f t="shared" si="660"/>
        <v>3.7441174056394658E-7</v>
      </c>
      <c r="BD370" s="5">
        <f t="shared" si="661"/>
        <v>9.7362243268973132E-6</v>
      </c>
      <c r="BE370" s="5">
        <f t="shared" si="662"/>
        <v>1.1496639898556621E-5</v>
      </c>
      <c r="BF370" s="5">
        <f t="shared" si="663"/>
        <v>6.7876789050527213E-6</v>
      </c>
      <c r="BG370" s="5">
        <f t="shared" si="664"/>
        <v>2.6716550994974917E-6</v>
      </c>
      <c r="BH370" s="5">
        <f t="shared" si="665"/>
        <v>7.8867987170374822E-7</v>
      </c>
      <c r="BI370" s="5">
        <f t="shared" si="666"/>
        <v>1.8625635925764037E-7</v>
      </c>
      <c r="BJ370" s="8">
        <f t="shared" si="667"/>
        <v>0.50455427098529571</v>
      </c>
      <c r="BK370" s="8">
        <f t="shared" si="668"/>
        <v>0.31154627371015176</v>
      </c>
      <c r="BL370" s="8">
        <f t="shared" si="669"/>
        <v>0.17828157982586101</v>
      </c>
      <c r="BM370" s="8">
        <f t="shared" si="670"/>
        <v>0.26065419935955536</v>
      </c>
      <c r="BN370" s="8">
        <f t="shared" si="671"/>
        <v>0.73911488553498861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1.28181818181818</v>
      </c>
      <c r="F371">
        <f>VLOOKUP(B371,home!$B$2:$E$405,3,FALSE)</f>
        <v>1.56</v>
      </c>
      <c r="G371">
        <f>VLOOKUP(C371,away!$B$2:$E$405,4,FALSE)</f>
        <v>0.78</v>
      </c>
      <c r="H371">
        <f>VLOOKUP(A371,away!$A$2:$E$405,3,FALSE)</f>
        <v>0.99090909090909096</v>
      </c>
      <c r="I371">
        <f>VLOOKUP(C371,away!$B$2:$E$405,3,FALSE)</f>
        <v>0.78</v>
      </c>
      <c r="J371">
        <f>VLOOKUP(B371,home!$B$2:$E$405,4,FALSE)</f>
        <v>0.76</v>
      </c>
      <c r="K371" s="3">
        <f t="shared" si="616"/>
        <v>1.5597163636363613</v>
      </c>
      <c r="L371" s="3">
        <f t="shared" si="617"/>
        <v>0.58741090909090921</v>
      </c>
      <c r="M371" s="5">
        <f t="shared" si="618"/>
        <v>0.1168192660973259</v>
      </c>
      <c r="N371" s="5">
        <f t="shared" si="619"/>
        <v>0.1822049209199896</v>
      </c>
      <c r="O371" s="5">
        <f t="shared" si="620"/>
        <v>6.8620911297563036E-2</v>
      </c>
      <c r="P371" s="5">
        <f t="shared" si="621"/>
        <v>0.1070291582384483</v>
      </c>
      <c r="Q371" s="5">
        <f t="shared" si="622"/>
        <v>0.14209399834698852</v>
      </c>
      <c r="R371" s="5">
        <f t="shared" si="623"/>
        <v>2.0154335943974071E-2</v>
      </c>
      <c r="S371" s="5">
        <f t="shared" si="624"/>
        <v>2.4514879043340081E-2</v>
      </c>
      <c r="T371" s="5">
        <f t="shared" si="625"/>
        <v>8.3467564745366679E-2</v>
      </c>
      <c r="U371" s="5">
        <f t="shared" si="626"/>
        <v>3.1435047570040849E-2</v>
      </c>
      <c r="V371" s="5">
        <f t="shared" si="627"/>
        <v>2.495599452215249E-3</v>
      </c>
      <c r="W371" s="5">
        <f t="shared" si="628"/>
        <v>7.3875444798772005E-2</v>
      </c>
      <c r="X371" s="5">
        <f t="shared" si="629"/>
        <v>4.3395242188741946E-2</v>
      </c>
      <c r="Y371" s="5">
        <f t="shared" si="630"/>
        <v>1.2745419332154541E-2</v>
      </c>
      <c r="Z371" s="5">
        <f t="shared" si="631"/>
        <v>3.9462922663244656E-3</v>
      </c>
      <c r="AA371" s="5">
        <f t="shared" si="632"/>
        <v>6.1550966234778896E-3</v>
      </c>
      <c r="AB371" s="5">
        <f t="shared" si="633"/>
        <v>4.8001024617006912E-3</v>
      </c>
      <c r="AC371" s="5">
        <f t="shared" si="634"/>
        <v>1.429033912781559E-4</v>
      </c>
      <c r="AD371" s="5">
        <f t="shared" si="635"/>
        <v>2.8806185030889855E-2</v>
      </c>
      <c r="AE371" s="5">
        <f t="shared" si="636"/>
        <v>1.6921067336435947E-2</v>
      </c>
      <c r="AF371" s="5">
        <f t="shared" si="637"/>
        <v>4.9698097734421649E-3</v>
      </c>
      <c r="AG371" s="5">
        <f t="shared" si="638"/>
        <v>9.7310682567551576E-4</v>
      </c>
      <c r="AH371" s="5">
        <f t="shared" si="639"/>
        <v>5.7952378192501961E-4</v>
      </c>
      <c r="AI371" s="5">
        <f t="shared" si="640"/>
        <v>9.0389272578488315E-4</v>
      </c>
      <c r="AJ371" s="5">
        <f t="shared" si="641"/>
        <v>7.0490813768927857E-4</v>
      </c>
      <c r="AK371" s="5">
        <f t="shared" si="642"/>
        <v>3.6648558573813361E-4</v>
      </c>
      <c r="AL371" s="5">
        <f t="shared" si="643"/>
        <v>5.23709151371591E-6</v>
      </c>
      <c r="AM371" s="5">
        <f t="shared" si="644"/>
        <v>8.9858956333231464E-3</v>
      </c>
      <c r="AN371" s="5">
        <f t="shared" si="645"/>
        <v>5.2784131229663802E-3</v>
      </c>
      <c r="AO371" s="5">
        <f t="shared" si="646"/>
        <v>1.5502987255595331E-3</v>
      </c>
      <c r="AP371" s="5">
        <f t="shared" si="647"/>
        <v>3.0355412791446774E-4</v>
      </c>
      <c r="AQ371" s="5">
        <f t="shared" si="648"/>
        <v>4.4577751559133907E-5</v>
      </c>
      <c r="AR371" s="5">
        <f t="shared" si="649"/>
        <v>6.8083718316075531E-5</v>
      </c>
      <c r="AS371" s="5">
        <f t="shared" si="650"/>
        <v>1.0619128955479166E-4</v>
      </c>
      <c r="AT371" s="5">
        <f t="shared" si="651"/>
        <v>8.2814145997127809E-5</v>
      </c>
      <c r="AU371" s="5">
        <f t="shared" si="652"/>
        <v>4.3055526217430294E-5</v>
      </c>
      <c r="AV371" s="5">
        <f t="shared" si="653"/>
        <v>1.6788602196575096E-5</v>
      </c>
      <c r="AW371" s="5">
        <f t="shared" si="654"/>
        <v>1.3328316539645706E-7</v>
      </c>
      <c r="AX371" s="5">
        <f t="shared" si="655"/>
        <v>2.3359080768704378E-3</v>
      </c>
      <c r="AY371" s="5">
        <f t="shared" si="656"/>
        <v>1.372137886987261E-3</v>
      </c>
      <c r="AZ371" s="5">
        <f t="shared" si="657"/>
        <v>4.0300438179663315E-4</v>
      </c>
      <c r="BA371" s="5">
        <f t="shared" si="658"/>
        <v>7.8909723426260031E-5</v>
      </c>
      <c r="BB371" s="5">
        <f t="shared" si="659"/>
        <v>1.1588108093482905E-5</v>
      </c>
      <c r="BC371" s="5">
        <f t="shared" si="660"/>
        <v>1.3613962219673035E-6</v>
      </c>
      <c r="BD371" s="5">
        <f t="shared" si="661"/>
        <v>6.6655198117225478E-6</v>
      </c>
      <c r="BE371" s="5">
        <f t="shared" si="662"/>
        <v>1.0396320322486015E-5</v>
      </c>
      <c r="BF371" s="5">
        <f t="shared" si="663"/>
        <v>8.1076554642933484E-6</v>
      </c>
      <c r="BG371" s="5">
        <f t="shared" si="664"/>
        <v>4.2152142994613638E-6</v>
      </c>
      <c r="BH371" s="5">
        <f t="shared" si="665"/>
        <v>1.6436346797759677E-6</v>
      </c>
      <c r="BI371" s="5">
        <f t="shared" si="666"/>
        <v>5.1272078117735777E-7</v>
      </c>
      <c r="BJ371" s="8">
        <f t="shared" si="667"/>
        <v>0.60981840823317568</v>
      </c>
      <c r="BK371" s="8">
        <f t="shared" si="668"/>
        <v>0.25237918120110864</v>
      </c>
      <c r="BL371" s="8">
        <f t="shared" si="669"/>
        <v>0.13406877847553475</v>
      </c>
      <c r="BM371" s="8">
        <f t="shared" si="670"/>
        <v>0.36191806472803206</v>
      </c>
      <c r="BN371" s="8">
        <f t="shared" si="671"/>
        <v>0.63692259084428948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1.5681818181818199</v>
      </c>
      <c r="F372">
        <f>VLOOKUP(B372,home!$B$2:$E$405,3,FALSE)</f>
        <v>1.1200000000000001</v>
      </c>
      <c r="G372">
        <f>VLOOKUP(C372,away!$B$2:$E$405,4,FALSE)</f>
        <v>1.43</v>
      </c>
      <c r="H372">
        <f>VLOOKUP(A372,away!$A$2:$E$405,3,FALSE)</f>
        <v>1.11363636363636</v>
      </c>
      <c r="I372">
        <f>VLOOKUP(C372,away!$B$2:$E$405,3,FALSE)</f>
        <v>0.96</v>
      </c>
      <c r="J372">
        <f>VLOOKUP(B372,home!$B$2:$E$405,4,FALSE)</f>
        <v>0.67</v>
      </c>
      <c r="K372" s="3">
        <f t="shared" si="616"/>
        <v>2.5116000000000027</v>
      </c>
      <c r="L372" s="3">
        <f t="shared" si="617"/>
        <v>0.71629090909090676</v>
      </c>
      <c r="M372" s="5">
        <f t="shared" si="618"/>
        <v>3.9641017192473753E-2</v>
      </c>
      <c r="N372" s="5">
        <f t="shared" si="619"/>
        <v>9.9562378780617203E-2</v>
      </c>
      <c r="O372" s="5">
        <f t="shared" si="620"/>
        <v>2.8394500242085289E-2</v>
      </c>
      <c r="P372" s="5">
        <f t="shared" si="621"/>
        <v>7.131562680802149E-2</v>
      </c>
      <c r="Q372" s="5">
        <f t="shared" si="622"/>
        <v>0.12503043527269925</v>
      </c>
      <c r="R372" s="5">
        <f t="shared" si="623"/>
        <v>1.016936119579262E-2</v>
      </c>
      <c r="S372" s="5">
        <f t="shared" si="624"/>
        <v>3.2074849406151261E-2</v>
      </c>
      <c r="T372" s="5">
        <f t="shared" si="625"/>
        <v>8.9558164145513514E-2</v>
      </c>
      <c r="U372" s="5">
        <f t="shared" si="626"/>
        <v>2.5541367579352776E-2</v>
      </c>
      <c r="V372" s="5">
        <f t="shared" si="627"/>
        <v>6.41153518972001E-3</v>
      </c>
      <c r="W372" s="5">
        <f t="shared" si="628"/>
        <v>0.10467548041030389</v>
      </c>
      <c r="X372" s="5">
        <f t="shared" si="629"/>
        <v>7.4978095022623981E-2</v>
      </c>
      <c r="Y372" s="5">
        <f t="shared" si="630"/>
        <v>2.6853063922829854E-2</v>
      </c>
      <c r="Z372" s="5">
        <f t="shared" si="631"/>
        <v>2.4280736586026956E-3</v>
      </c>
      <c r="AA372" s="5">
        <f t="shared" si="632"/>
        <v>6.0983498009465377E-3</v>
      </c>
      <c r="AB372" s="5">
        <f t="shared" si="633"/>
        <v>7.6583076800286719E-3</v>
      </c>
      <c r="AC372" s="5">
        <f t="shared" si="634"/>
        <v>7.209115129356811E-4</v>
      </c>
      <c r="AD372" s="5">
        <f t="shared" si="635"/>
        <v>6.57257341496299E-2</v>
      </c>
      <c r="AE372" s="5">
        <f t="shared" si="636"/>
        <v>4.7078745864705653E-2</v>
      </c>
      <c r="AF372" s="5">
        <f t="shared" si="637"/>
        <v>1.6861038837144886E-2</v>
      </c>
      <c r="AG372" s="5">
        <f t="shared" si="638"/>
        <v>4.025802945625199E-3</v>
      </c>
      <c r="AH372" s="5">
        <f t="shared" si="639"/>
        <v>4.3480177206505226E-4</v>
      </c>
      <c r="AI372" s="5">
        <f t="shared" si="640"/>
        <v>1.0920481307185865E-3</v>
      </c>
      <c r="AJ372" s="5">
        <f t="shared" si="641"/>
        <v>1.3713940425564028E-3</v>
      </c>
      <c r="AK372" s="5">
        <f t="shared" si="642"/>
        <v>1.1481310924282213E-3</v>
      </c>
      <c r="AL372" s="5">
        <f t="shared" si="643"/>
        <v>5.1877837713900369E-5</v>
      </c>
      <c r="AM372" s="5">
        <f t="shared" si="644"/>
        <v>3.3015350778042116E-2</v>
      </c>
      <c r="AN372" s="5">
        <f t="shared" si="645"/>
        <v>2.3648595622758964E-2</v>
      </c>
      <c r="AO372" s="5">
        <f t="shared" si="646"/>
        <v>8.4696370286746273E-3</v>
      </c>
      <c r="AP372" s="5">
        <f t="shared" si="647"/>
        <v>2.0222413356464517E-3</v>
      </c>
      <c r="AQ372" s="5">
        <f t="shared" si="648"/>
        <v>3.6212827117785163E-4</v>
      </c>
      <c r="AR372" s="5">
        <f t="shared" si="649"/>
        <v>6.2288911317362729E-5</v>
      </c>
      <c r="AS372" s="5">
        <f t="shared" si="650"/>
        <v>1.564448296646884E-4</v>
      </c>
      <c r="AT372" s="5">
        <f t="shared" si="651"/>
        <v>1.9646341709291594E-4</v>
      </c>
      <c r="AU372" s="5">
        <f t="shared" si="652"/>
        <v>1.6447917279018936E-4</v>
      </c>
      <c r="AV372" s="5">
        <f t="shared" si="653"/>
        <v>1.0327647259496004E-4</v>
      </c>
      <c r="AW372" s="5">
        <f t="shared" si="654"/>
        <v>2.5925030688177403E-6</v>
      </c>
      <c r="AX372" s="5">
        <f t="shared" si="655"/>
        <v>1.3820225835688453E-2</v>
      </c>
      <c r="AY372" s="5">
        <f t="shared" si="656"/>
        <v>9.8993021276869188E-3</v>
      </c>
      <c r="AZ372" s="5">
        <f t="shared" si="657"/>
        <v>3.5453900602032047E-3</v>
      </c>
      <c r="BA372" s="5">
        <f t="shared" si="658"/>
        <v>8.4651022310160606E-4</v>
      </c>
      <c r="BB372" s="5">
        <f t="shared" si="659"/>
        <v>1.5158689431504893E-4</v>
      </c>
      <c r="BC372" s="5">
        <f t="shared" si="660"/>
        <v>2.171606286703873E-5</v>
      </c>
      <c r="BD372" s="5">
        <f t="shared" si="661"/>
        <v>7.4361634856327637E-6</v>
      </c>
      <c r="BE372" s="5">
        <f t="shared" si="662"/>
        <v>1.867666821051527E-5</v>
      </c>
      <c r="BF372" s="5">
        <f t="shared" si="663"/>
        <v>2.3454159938765109E-5</v>
      </c>
      <c r="BG372" s="5">
        <f t="shared" si="664"/>
        <v>1.9635822700734165E-5</v>
      </c>
      <c r="BH372" s="5">
        <f t="shared" si="665"/>
        <v>1.2329333073790997E-5</v>
      </c>
      <c r="BI372" s="5">
        <f t="shared" si="666"/>
        <v>6.1932705896266989E-6</v>
      </c>
      <c r="BJ372" s="8">
        <f t="shared" si="667"/>
        <v>0.7501516235918555</v>
      </c>
      <c r="BK372" s="8">
        <f t="shared" si="668"/>
        <v>0.16011512007470302</v>
      </c>
      <c r="BL372" s="8">
        <f t="shared" si="669"/>
        <v>8.2678939757433303E-2</v>
      </c>
      <c r="BM372" s="8">
        <f t="shared" si="670"/>
        <v>0.61136372796628669</v>
      </c>
      <c r="BN372" s="8">
        <f t="shared" si="671"/>
        <v>0.37411331949168958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1.60606060606061</v>
      </c>
      <c r="F373">
        <f>VLOOKUP(B373,home!$B$2:$E$405,3,FALSE)</f>
        <v>1.25</v>
      </c>
      <c r="G373">
        <f>VLOOKUP(C373,away!$B$2:$E$405,4,FALSE)</f>
        <v>0.93</v>
      </c>
      <c r="H373">
        <f>VLOOKUP(A373,away!$A$2:$E$405,3,FALSE)</f>
        <v>1.4242424242424201</v>
      </c>
      <c r="I373">
        <f>VLOOKUP(C373,away!$B$2:$E$405,3,FALSE)</f>
        <v>0.93</v>
      </c>
      <c r="J373">
        <f>VLOOKUP(B373,home!$B$2:$E$405,4,FALSE)</f>
        <v>0.84</v>
      </c>
      <c r="K373" s="3">
        <f t="shared" si="616"/>
        <v>1.8670454545454589</v>
      </c>
      <c r="L373" s="3">
        <f t="shared" si="617"/>
        <v>1.1126181818181786</v>
      </c>
      <c r="M373" s="5">
        <f t="shared" si="618"/>
        <v>5.0809921600883851E-2</v>
      </c>
      <c r="N373" s="5">
        <f t="shared" si="619"/>
        <v>9.4864433170741308E-2</v>
      </c>
      <c r="O373" s="5">
        <f t="shared" si="620"/>
        <v>5.6532042589899585E-2</v>
      </c>
      <c r="P373" s="5">
        <f t="shared" si="621"/>
        <v>0.10554789315364231</v>
      </c>
      <c r="Q373" s="5">
        <f t="shared" si="622"/>
        <v>8.8558104374732036E-2</v>
      </c>
      <c r="R373" s="5">
        <f t="shared" si="623"/>
        <v>3.1449289220420971E-2</v>
      </c>
      <c r="S373" s="5">
        <f t="shared" si="624"/>
        <v>5.4813889680253483E-2</v>
      </c>
      <c r="T373" s="5">
        <f t="shared" si="625"/>
        <v>9.8531357074678846E-2</v>
      </c>
      <c r="U373" s="5">
        <f t="shared" si="626"/>
        <v>5.8717252487672469E-2</v>
      </c>
      <c r="V373" s="5">
        <f t="shared" si="627"/>
        <v>1.2651707883949736E-2</v>
      </c>
      <c r="W373" s="5">
        <f t="shared" si="628"/>
        <v>5.5114002078668602E-2</v>
      </c>
      <c r="X373" s="5">
        <f t="shared" si="629"/>
        <v>6.1320840785491576E-2</v>
      </c>
      <c r="Y373" s="5">
        <f t="shared" si="630"/>
        <v>3.4113341191157838E-2</v>
      </c>
      <c r="Z373" s="5">
        <f t="shared" si="631"/>
        <v>1.1663683663966274E-2</v>
      </c>
      <c r="AA373" s="5">
        <f t="shared" si="632"/>
        <v>2.1776627568064352E-2</v>
      </c>
      <c r="AB373" s="5">
        <f t="shared" si="633"/>
        <v>2.0328976758141947E-2</v>
      </c>
      <c r="AC373" s="5">
        <f t="shared" si="634"/>
        <v>1.6425939436046472E-3</v>
      </c>
      <c r="AD373" s="5">
        <f t="shared" si="635"/>
        <v>2.5725086765696781E-2</v>
      </c>
      <c r="AE373" s="5">
        <f t="shared" si="636"/>
        <v>2.8622199264364438E-2</v>
      </c>
      <c r="AF373" s="5">
        <f t="shared" si="637"/>
        <v>1.5922789652577395E-2</v>
      </c>
      <c r="AG373" s="5">
        <f t="shared" si="638"/>
        <v>5.9053284242413214E-3</v>
      </c>
      <c r="AH373" s="5">
        <f t="shared" si="639"/>
        <v>3.2443066278761367E-3</v>
      </c>
      <c r="AI373" s="5">
        <f t="shared" si="640"/>
        <v>6.0572679427278462E-3</v>
      </c>
      <c r="AJ373" s="5">
        <f t="shared" si="641"/>
        <v>5.654597289716976E-3</v>
      </c>
      <c r="AK373" s="5">
        <f t="shared" si="642"/>
        <v>3.5191300556837177E-3</v>
      </c>
      <c r="AL373" s="5">
        <f t="shared" si="643"/>
        <v>1.3648698883360412E-4</v>
      </c>
      <c r="AM373" s="5">
        <f t="shared" si="644"/>
        <v>9.6059812627363426E-3</v>
      </c>
      <c r="AN373" s="5">
        <f t="shared" si="645"/>
        <v>1.0687789407125201E-2</v>
      </c>
      <c r="AO373" s="5">
        <f t="shared" si="646"/>
        <v>5.9457144089056181E-3</v>
      </c>
      <c r="AP373" s="5">
        <f t="shared" si="647"/>
        <v>2.2051033184155712E-3</v>
      </c>
      <c r="AQ373" s="5">
        <f t="shared" si="648"/>
        <v>6.1335951121419137E-4</v>
      </c>
      <c r="AR373" s="5">
        <f t="shared" si="649"/>
        <v>7.2193490831364297E-4</v>
      </c>
      <c r="AS373" s="5">
        <f t="shared" si="650"/>
        <v>1.3478852890446797E-3</v>
      </c>
      <c r="AT373" s="5">
        <f t="shared" si="651"/>
        <v>1.258281551079781E-3</v>
      </c>
      <c r="AU373" s="5">
        <f t="shared" si="652"/>
        <v>7.830896168273051E-4</v>
      </c>
      <c r="AV373" s="5">
        <f t="shared" si="653"/>
        <v>3.6551597739979105E-4</v>
      </c>
      <c r="AW373" s="5">
        <f t="shared" si="654"/>
        <v>7.8757114426452575E-6</v>
      </c>
      <c r="AX373" s="5">
        <f t="shared" si="655"/>
        <v>2.9891339421734601E-3</v>
      </c>
      <c r="AY373" s="5">
        <f t="shared" si="656"/>
        <v>3.3257647719520393E-3</v>
      </c>
      <c r="AZ373" s="5">
        <f t="shared" si="657"/>
        <v>1.8501531768621148E-3</v>
      </c>
      <c r="BA373" s="5">
        <f t="shared" si="658"/>
        <v>6.8617135457515088E-4</v>
      </c>
      <c r="BB373" s="5">
        <f t="shared" si="659"/>
        <v>1.9086168123578028E-4</v>
      </c>
      <c r="BC373" s="5">
        <f t="shared" si="660"/>
        <v>4.2471235351062946E-5</v>
      </c>
      <c r="BD373" s="5">
        <f t="shared" si="661"/>
        <v>1.3387298417983298E-4</v>
      </c>
      <c r="BE373" s="5">
        <f t="shared" si="662"/>
        <v>2.4994694659939324E-4</v>
      </c>
      <c r="BF373" s="5">
        <f t="shared" si="663"/>
        <v>2.3333115526295696E-4</v>
      </c>
      <c r="BG373" s="5">
        <f t="shared" si="664"/>
        <v>1.4521329094584819E-4</v>
      </c>
      <c r="BH373" s="5">
        <f t="shared" si="665"/>
        <v>6.7779953700008237E-5</v>
      </c>
      <c r="BI373" s="5">
        <f t="shared" si="666"/>
        <v>2.5309650892980408E-5</v>
      </c>
      <c r="BJ373" s="8">
        <f t="shared" si="667"/>
        <v>0.54681998685289679</v>
      </c>
      <c r="BK373" s="8">
        <f t="shared" si="668"/>
        <v>0.22892825802311964</v>
      </c>
      <c r="BL373" s="8">
        <f t="shared" si="669"/>
        <v>0.21261165186445022</v>
      </c>
      <c r="BM373" s="8">
        <f t="shared" si="670"/>
        <v>0.5689440072336035</v>
      </c>
      <c r="BN373" s="8">
        <f t="shared" si="671"/>
        <v>0.42776168411032006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1.60606060606061</v>
      </c>
      <c r="F374">
        <f>VLOOKUP(B374,home!$B$2:$E$405,3,FALSE)</f>
        <v>0.62</v>
      </c>
      <c r="G374">
        <f>VLOOKUP(C374,away!$B$2:$E$405,4,FALSE)</f>
        <v>0.73</v>
      </c>
      <c r="H374">
        <f>VLOOKUP(A374,away!$A$2:$E$405,3,FALSE)</f>
        <v>1.4242424242424201</v>
      </c>
      <c r="I374">
        <f>VLOOKUP(C374,away!$B$2:$E$405,3,FALSE)</f>
        <v>1.45</v>
      </c>
      <c r="J374">
        <f>VLOOKUP(B374,home!$B$2:$E$405,4,FALSE)</f>
        <v>0.98</v>
      </c>
      <c r="K374" s="3">
        <f t="shared" si="616"/>
        <v>0.72690303030303205</v>
      </c>
      <c r="L374" s="3">
        <f t="shared" si="617"/>
        <v>2.0238484848484788</v>
      </c>
      <c r="M374" s="5">
        <f t="shared" si="618"/>
        <v>6.3879836498315315E-2</v>
      </c>
      <c r="N374" s="5">
        <f t="shared" si="619"/>
        <v>4.6434446725887632E-2</v>
      </c>
      <c r="O374" s="5">
        <f t="shared" si="620"/>
        <v>0.129283110309484</v>
      </c>
      <c r="P374" s="5">
        <f t="shared" si="621"/>
        <v>9.3976284650965081E-2</v>
      </c>
      <c r="Q374" s="5">
        <f t="shared" si="622"/>
        <v>1.6876670017746211E-2</v>
      </c>
      <c r="R374" s="5">
        <f t="shared" si="623"/>
        <v>0.13082471345817398</v>
      </c>
      <c r="S374" s="5">
        <f t="shared" si="624"/>
        <v>3.4563105358887881E-2</v>
      </c>
      <c r="T374" s="5">
        <f t="shared" si="625"/>
        <v>3.4155823044703409E-2</v>
      </c>
      <c r="U374" s="5">
        <f t="shared" si="626"/>
        <v>9.5096880651272545E-2</v>
      </c>
      <c r="V374" s="5">
        <f t="shared" si="627"/>
        <v>5.649691333115223E-3</v>
      </c>
      <c r="W374" s="5">
        <f t="shared" si="628"/>
        <v>4.0892341924413499E-3</v>
      </c>
      <c r="X374" s="5">
        <f t="shared" si="629"/>
        <v>8.2759904245630171E-3</v>
      </c>
      <c r="Y374" s="5">
        <f t="shared" si="630"/>
        <v>8.3746753406861926E-3</v>
      </c>
      <c r="Z374" s="5">
        <f t="shared" si="631"/>
        <v>8.8256466037687276E-2</v>
      </c>
      <c r="AA374" s="5">
        <f t="shared" si="632"/>
        <v>6.4153892606631513E-2</v>
      </c>
      <c r="AB374" s="5">
        <f t="shared" si="633"/>
        <v>2.3316829470747858E-2</v>
      </c>
      <c r="AC374" s="5">
        <f t="shared" si="634"/>
        <v>5.1946849547443734E-4</v>
      </c>
      <c r="AD374" s="5">
        <f t="shared" si="635"/>
        <v>7.431191815260972E-4</v>
      </c>
      <c r="AE374" s="5">
        <f t="shared" si="636"/>
        <v>1.5039606295934333E-3</v>
      </c>
      <c r="AF374" s="5">
        <f t="shared" si="637"/>
        <v>1.5218942207372173E-3</v>
      </c>
      <c r="AG374" s="5">
        <f t="shared" si="638"/>
        <v>1.0266944375795577E-3</v>
      </c>
      <c r="AH374" s="5">
        <f t="shared" si="639"/>
        <v>4.4654428767113653E-2</v>
      </c>
      <c r="AI374" s="5">
        <f t="shared" si="640"/>
        <v>3.2459439587265805E-2</v>
      </c>
      <c r="AJ374" s="5">
        <f t="shared" si="641"/>
        <v>1.1797432498960854E-2</v>
      </c>
      <c r="AK374" s="5">
        <f t="shared" si="642"/>
        <v>2.8585298110967066E-3</v>
      </c>
      <c r="AL374" s="5">
        <f t="shared" si="643"/>
        <v>3.0568468470768081E-5</v>
      </c>
      <c r="AM374" s="5">
        <f t="shared" si="644"/>
        <v>1.080351169855258E-4</v>
      </c>
      <c r="AN374" s="5">
        <f t="shared" si="645"/>
        <v>2.1864670782158454E-4</v>
      </c>
      <c r="AO374" s="5">
        <f t="shared" si="646"/>
        <v>2.21253904170911E-4</v>
      </c>
      <c r="AP374" s="5">
        <f t="shared" si="647"/>
        <v>1.4926145957436956E-4</v>
      </c>
      <c r="AQ374" s="5">
        <f t="shared" si="648"/>
        <v>7.5520644701465087E-5</v>
      </c>
      <c r="AR374" s="5">
        <f t="shared" si="649"/>
        <v>1.8074759600419456E-2</v>
      </c>
      <c r="AS374" s="5">
        <f t="shared" si="650"/>
        <v>1.3138597525543723E-2</v>
      </c>
      <c r="AT374" s="5">
        <f t="shared" si="651"/>
        <v>4.7752431776248248E-3</v>
      </c>
      <c r="AU374" s="5">
        <f t="shared" si="652"/>
        <v>1.1570462454164555E-3</v>
      </c>
      <c r="AV374" s="5">
        <f t="shared" si="653"/>
        <v>2.1026510549849173E-4</v>
      </c>
      <c r="AW374" s="5">
        <f t="shared" si="654"/>
        <v>1.2491818196935678E-6</v>
      </c>
      <c r="AX374" s="5">
        <f t="shared" si="655"/>
        <v>1.3088508985986878E-5</v>
      </c>
      <c r="AY374" s="5">
        <f t="shared" si="656"/>
        <v>2.6489159080215241E-5</v>
      </c>
      <c r="AZ374" s="5">
        <f t="shared" si="657"/>
        <v>2.6805022234701973E-5</v>
      </c>
      <c r="BA374" s="5">
        <f t="shared" si="658"/>
        <v>1.8083101212010459E-5</v>
      </c>
      <c r="BB374" s="5">
        <f t="shared" si="659"/>
        <v>9.1493642473222643E-6</v>
      </c>
      <c r="BC374" s="5">
        <f t="shared" si="660"/>
        <v>3.7033853938540009E-6</v>
      </c>
      <c r="BD374" s="5">
        <f t="shared" si="661"/>
        <v>6.0967624718849022E-3</v>
      </c>
      <c r="BE374" s="5">
        <f t="shared" si="662"/>
        <v>4.4317551158509398E-3</v>
      </c>
      <c r="BF374" s="5">
        <f t="shared" si="663"/>
        <v>1.6107281116365061E-3</v>
      </c>
      <c r="BG374" s="5">
        <f t="shared" si="664"/>
        <v>3.9028104844761904E-4</v>
      </c>
      <c r="BH374" s="5">
        <f t="shared" si="665"/>
        <v>7.0924119196604668E-5</v>
      </c>
      <c r="BI374" s="5">
        <f t="shared" si="666"/>
        <v>1.0310991433117078E-5</v>
      </c>
      <c r="BJ374" s="8">
        <f t="shared" si="667"/>
        <v>0.1238725445898721</v>
      </c>
      <c r="BK374" s="8">
        <f t="shared" si="668"/>
        <v>0.19864544396430889</v>
      </c>
      <c r="BL374" s="8">
        <f t="shared" si="669"/>
        <v>0.58441193067369956</v>
      </c>
      <c r="BM374" s="8">
        <f t="shared" si="670"/>
        <v>0.51388608362773525</v>
      </c>
      <c r="BN374" s="8">
        <f t="shared" si="671"/>
        <v>0.48127506166057221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1.60606060606061</v>
      </c>
      <c r="F375">
        <f>VLOOKUP(B375,home!$B$2:$E$405,3,FALSE)</f>
        <v>0.73</v>
      </c>
      <c r="G375">
        <f>VLOOKUP(C375,away!$B$2:$E$405,4,FALSE)</f>
        <v>0.83</v>
      </c>
      <c r="H375">
        <f>VLOOKUP(A375,away!$A$2:$E$405,3,FALSE)</f>
        <v>1.4242424242424201</v>
      </c>
      <c r="I375">
        <f>VLOOKUP(C375,away!$B$2:$E$405,3,FALSE)</f>
        <v>0.62</v>
      </c>
      <c r="J375">
        <f>VLOOKUP(B375,home!$B$2:$E$405,4,FALSE)</f>
        <v>1.29</v>
      </c>
      <c r="K375" s="3">
        <f t="shared" si="616"/>
        <v>0.97311212121212354</v>
      </c>
      <c r="L375" s="3">
        <f t="shared" si="617"/>
        <v>1.1391090909090877</v>
      </c>
      <c r="M375" s="5">
        <f t="shared" si="618"/>
        <v>0.12096897005239732</v>
      </c>
      <c r="N375" s="5">
        <f t="shared" si="619"/>
        <v>0.11771637104853419</v>
      </c>
      <c r="O375" s="5">
        <f t="shared" si="620"/>
        <v>0.13779685350459497</v>
      </c>
      <c r="P375" s="5">
        <f t="shared" si="621"/>
        <v>0.13409178841021263</v>
      </c>
      <c r="Q375" s="5">
        <f t="shared" si="622"/>
        <v>5.7275613766216253E-2</v>
      </c>
      <c r="R375" s="5">
        <f t="shared" si="623"/>
        <v>7.8482824262875964E-2</v>
      </c>
      <c r="S375" s="5">
        <f t="shared" si="624"/>
        <v>3.7159545359568232E-2</v>
      </c>
      <c r="T375" s="5">
        <f t="shared" si="625"/>
        <v>6.5243172328494622E-2</v>
      </c>
      <c r="U375" s="5">
        <f t="shared" si="626"/>
        <v>7.6372587597165545E-2</v>
      </c>
      <c r="V375" s="5">
        <f t="shared" si="627"/>
        <v>4.5767383262892789E-3</v>
      </c>
      <c r="W375" s="5">
        <f t="shared" si="628"/>
        <v>1.8578531335256335E-2</v>
      </c>
      <c r="X375" s="5">
        <f t="shared" si="629"/>
        <v>2.1162973939729844E-2</v>
      </c>
      <c r="Y375" s="5">
        <f t="shared" si="630"/>
        <v>1.205346800270919E-2</v>
      </c>
      <c r="Z375" s="5">
        <f t="shared" si="631"/>
        <v>2.9800166199354099E-2</v>
      </c>
      <c r="AA375" s="5">
        <f t="shared" si="632"/>
        <v>2.8998902942727292E-2</v>
      </c>
      <c r="AB375" s="5">
        <f t="shared" si="633"/>
        <v>1.4109591977710922E-2</v>
      </c>
      <c r="AC375" s="5">
        <f t="shared" si="634"/>
        <v>3.1707667831669433E-4</v>
      </c>
      <c r="AD375" s="5">
        <f t="shared" si="635"/>
        <v>4.5197485091642989E-3</v>
      </c>
      <c r="AE375" s="5">
        <f t="shared" si="636"/>
        <v>5.1484866154118489E-3</v>
      </c>
      <c r="AF375" s="5">
        <f t="shared" si="637"/>
        <v>2.9323439540196992E-3</v>
      </c>
      <c r="AG375" s="5">
        <f t="shared" si="638"/>
        <v>1.1134198852320459E-3</v>
      </c>
      <c r="AH375" s="5">
        <f t="shared" si="639"/>
        <v>8.4864100570714966E-3</v>
      </c>
      <c r="AI375" s="5">
        <f t="shared" si="640"/>
        <v>8.2582284921127423E-3</v>
      </c>
      <c r="AJ375" s="5">
        <f t="shared" si="641"/>
        <v>4.0180911227071132E-3</v>
      </c>
      <c r="AK375" s="5">
        <f t="shared" si="642"/>
        <v>1.3033510585470408E-3</v>
      </c>
      <c r="AL375" s="5">
        <f t="shared" si="643"/>
        <v>1.4058937210175135E-5</v>
      </c>
      <c r="AM375" s="5">
        <f t="shared" si="644"/>
        <v>8.7964441181964117E-4</v>
      </c>
      <c r="AN375" s="5">
        <f t="shared" si="645"/>
        <v>1.0020109462711305E-3</v>
      </c>
      <c r="AO375" s="5">
        <f t="shared" si="646"/>
        <v>5.7069988904393117E-4</v>
      </c>
      <c r="AP375" s="5">
        <f t="shared" si="647"/>
        <v>2.1669647726358315E-4</v>
      </c>
      <c r="AQ375" s="5">
        <f t="shared" si="648"/>
        <v>6.1710231804730525E-5</v>
      </c>
      <c r="AR375" s="5">
        <f t="shared" si="649"/>
        <v>1.9333893690384907E-3</v>
      </c>
      <c r="AS375" s="5">
        <f t="shared" si="650"/>
        <v>1.8814046300340147E-3</v>
      </c>
      <c r="AT375" s="5">
        <f t="shared" si="651"/>
        <v>9.1540882519535523E-4</v>
      </c>
      <c r="AU375" s="5">
        <f t="shared" si="652"/>
        <v>2.9693180788738341E-4</v>
      </c>
      <c r="AV375" s="5">
        <f t="shared" si="653"/>
        <v>7.2236985357160589E-5</v>
      </c>
      <c r="AW375" s="5">
        <f t="shared" si="654"/>
        <v>4.3289063505815308E-7</v>
      </c>
      <c r="AX375" s="5">
        <f t="shared" si="655"/>
        <v>1.4266543991636689E-4</v>
      </c>
      <c r="AY375" s="5">
        <f t="shared" si="656"/>
        <v>1.6251149956727777E-4</v>
      </c>
      <c r="AZ375" s="5">
        <f t="shared" si="657"/>
        <v>9.2559163267177195E-5</v>
      </c>
      <c r="BA375" s="5">
        <f t="shared" si="658"/>
        <v>3.5144994774860001E-5</v>
      </c>
      <c r="BB375" s="5">
        <f t="shared" si="659"/>
        <v>1.0008495761998858E-5</v>
      </c>
      <c r="BC375" s="5">
        <f t="shared" si="660"/>
        <v>2.2801537017635958E-6</v>
      </c>
      <c r="BD375" s="5">
        <f t="shared" si="661"/>
        <v>3.6705690108978801E-4</v>
      </c>
      <c r="BE375" s="5">
        <f t="shared" si="662"/>
        <v>3.5718751962503221E-4</v>
      </c>
      <c r="BF375" s="5">
        <f t="shared" si="663"/>
        <v>1.7379175244640604E-4</v>
      </c>
      <c r="BG375" s="5">
        <f t="shared" si="664"/>
        <v>5.6372953624098153E-5</v>
      </c>
      <c r="BH375" s="5">
        <f t="shared" si="665"/>
        <v>1.3714301120034704E-5</v>
      </c>
      <c r="BI375" s="5">
        <f t="shared" si="666"/>
        <v>2.6691105307717553E-6</v>
      </c>
      <c r="BJ375" s="8">
        <f t="shared" si="667"/>
        <v>0.30892006108796072</v>
      </c>
      <c r="BK375" s="8">
        <f t="shared" si="668"/>
        <v>0.29729068926356161</v>
      </c>
      <c r="BL375" s="8">
        <f t="shared" si="669"/>
        <v>0.36389700517146162</v>
      </c>
      <c r="BM375" s="8">
        <f t="shared" si="670"/>
        <v>0.35341342206857457</v>
      </c>
      <c r="BN375" s="8">
        <f t="shared" si="671"/>
        <v>0.64633242104483135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1.80555555555556</v>
      </c>
      <c r="F376">
        <f>VLOOKUP(B376,home!$B$2:$E$405,3,FALSE)</f>
        <v>0.55000000000000004</v>
      </c>
      <c r="G376">
        <f>VLOOKUP(C376,away!$B$2:$E$405,4,FALSE)</f>
        <v>0.83</v>
      </c>
      <c r="H376">
        <f>VLOOKUP(A376,away!$A$2:$E$405,3,FALSE)</f>
        <v>1.2361111111111101</v>
      </c>
      <c r="I376">
        <f>VLOOKUP(C376,away!$B$2:$E$405,3,FALSE)</f>
        <v>0.42</v>
      </c>
      <c r="J376">
        <f>VLOOKUP(B376,home!$B$2:$E$405,4,FALSE)</f>
        <v>0.81</v>
      </c>
      <c r="K376" s="3">
        <f t="shared" si="616"/>
        <v>0.82423611111111317</v>
      </c>
      <c r="L376" s="3">
        <f t="shared" si="617"/>
        <v>0.42052499999999965</v>
      </c>
      <c r="M376" s="5">
        <f t="shared" si="618"/>
        <v>0.28800970223112476</v>
      </c>
      <c r="N376" s="5">
        <f t="shared" si="619"/>
        <v>0.23738799692925194</v>
      </c>
      <c r="O376" s="5">
        <f t="shared" si="620"/>
        <v>0.12111528003074364</v>
      </c>
      <c r="P376" s="5">
        <f t="shared" si="621"/>
        <v>9.9827587408673576E-2</v>
      </c>
      <c r="Q376" s="5">
        <f t="shared" si="622"/>
        <v>9.7831879706711741E-2</v>
      </c>
      <c r="R376" s="5">
        <f t="shared" si="623"/>
        <v>2.5466001567464213E-2</v>
      </c>
      <c r="S376" s="5">
        <f t="shared" si="624"/>
        <v>8.6503572020632125E-3</v>
      </c>
      <c r="T376" s="5">
        <f t="shared" si="625"/>
        <v>4.1140751213664922E-2</v>
      </c>
      <c r="U376" s="5">
        <f t="shared" si="626"/>
        <v>2.098999809751621E-2</v>
      </c>
      <c r="V376" s="5">
        <f t="shared" si="627"/>
        <v>3.3314629604319125E-4</v>
      </c>
      <c r="W376" s="5">
        <f t="shared" si="628"/>
        <v>2.6878856024050105E-2</v>
      </c>
      <c r="X376" s="5">
        <f t="shared" si="629"/>
        <v>1.130323092951366E-2</v>
      </c>
      <c r="Y376" s="5">
        <f t="shared" si="630"/>
        <v>2.3766455933168641E-3</v>
      </c>
      <c r="Z376" s="5">
        <f t="shared" si="631"/>
        <v>3.5696967697192938E-3</v>
      </c>
      <c r="AA376" s="5">
        <f t="shared" si="632"/>
        <v>2.9422729833193332E-3</v>
      </c>
      <c r="AB376" s="5">
        <f t="shared" si="633"/>
        <v>1.2125638207992101E-3</v>
      </c>
      <c r="AC376" s="5">
        <f t="shared" si="634"/>
        <v>7.2170292203904155E-6</v>
      </c>
      <c r="AD376" s="5">
        <f t="shared" si="635"/>
        <v>5.5386309400946446E-3</v>
      </c>
      <c r="AE376" s="5">
        <f t="shared" si="636"/>
        <v>2.3291327760832981E-3</v>
      </c>
      <c r="AF376" s="5">
        <f t="shared" si="637"/>
        <v>4.8972928033121413E-4</v>
      </c>
      <c r="AG376" s="5">
        <f t="shared" si="638"/>
        <v>6.8647801870427895E-5</v>
      </c>
      <c r="AH376" s="5">
        <f t="shared" si="639"/>
        <v>3.7528668352155117E-4</v>
      </c>
      <c r="AI376" s="5">
        <f t="shared" si="640"/>
        <v>3.0932483657759033E-4</v>
      </c>
      <c r="AJ376" s="5">
        <f t="shared" si="641"/>
        <v>1.2747835018539684E-4</v>
      </c>
      <c r="AK376" s="5">
        <f t="shared" si="642"/>
        <v>3.5024086535890713E-5</v>
      </c>
      <c r="AL376" s="5">
        <f t="shared" si="643"/>
        <v>1.0006032571101587E-7</v>
      </c>
      <c r="AM376" s="5">
        <f t="shared" si="644"/>
        <v>9.1302792538865997E-4</v>
      </c>
      <c r="AN376" s="5">
        <f t="shared" si="645"/>
        <v>3.8395106832406586E-4</v>
      </c>
      <c r="AO376" s="5">
        <f t="shared" si="646"/>
        <v>8.0730511503488838E-5</v>
      </c>
      <c r="AP376" s="5">
        <f t="shared" si="647"/>
        <v>1.131639945000154E-5</v>
      </c>
      <c r="AQ376" s="5">
        <f t="shared" si="648"/>
        <v>1.1897072196779733E-6</v>
      </c>
      <c r="AR376" s="5">
        <f t="shared" si="649"/>
        <v>3.156348651758003E-5</v>
      </c>
      <c r="AS376" s="5">
        <f t="shared" si="650"/>
        <v>2.6015765380358214E-5</v>
      </c>
      <c r="AT376" s="5">
        <f t="shared" si="651"/>
        <v>1.0721566642342792E-5</v>
      </c>
      <c r="AU376" s="5">
        <f t="shared" si="652"/>
        <v>2.9457007981010859E-6</v>
      </c>
      <c r="AV376" s="5">
        <f t="shared" si="653"/>
        <v>6.0698824258093542E-7</v>
      </c>
      <c r="AW376" s="5">
        <f t="shared" si="654"/>
        <v>9.6339162975690438E-10</v>
      </c>
      <c r="AX376" s="5">
        <f t="shared" si="655"/>
        <v>1.254250977596994E-4</v>
      </c>
      <c r="AY376" s="5">
        <f t="shared" si="656"/>
        <v>5.2744389235397537E-5</v>
      </c>
      <c r="AZ376" s="5">
        <f t="shared" si="657"/>
        <v>1.1090167141607767E-5</v>
      </c>
      <c r="BA376" s="5">
        <f t="shared" si="658"/>
        <v>1.5545641790748676E-6</v>
      </c>
      <c r="BB376" s="5">
        <f t="shared" si="659"/>
        <v>1.6343327535136451E-7</v>
      </c>
      <c r="BC376" s="5">
        <f t="shared" si="660"/>
        <v>1.3745555623426501E-8</v>
      </c>
      <c r="BD376" s="5">
        <f t="shared" si="661"/>
        <v>2.2122058613008891E-6</v>
      </c>
      <c r="BE376" s="5">
        <f t="shared" si="662"/>
        <v>1.8233799560958552E-6</v>
      </c>
      <c r="BF376" s="5">
        <f t="shared" si="663"/>
        <v>7.514478020452E-7</v>
      </c>
      <c r="BG376" s="5">
        <f t="shared" si="664"/>
        <v>2.0645680468690972E-7</v>
      </c>
      <c r="BH376" s="5">
        <f t="shared" si="665"/>
        <v>4.254228845189128E-8</v>
      </c>
      <c r="BI376" s="5">
        <f t="shared" si="666"/>
        <v>7.0129780782708199E-9</v>
      </c>
      <c r="BJ376" s="8">
        <f t="shared" si="667"/>
        <v>0.42692670820392159</v>
      </c>
      <c r="BK376" s="8">
        <f t="shared" si="668"/>
        <v>0.39688085461668626</v>
      </c>
      <c r="BL376" s="8">
        <f t="shared" si="669"/>
        <v>0.17265012700993462</v>
      </c>
      <c r="BM376" s="8">
        <f t="shared" si="670"/>
        <v>0.13033619530044802</v>
      </c>
      <c r="BN376" s="8">
        <f t="shared" si="671"/>
        <v>0.86963844787396993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1.80555555555556</v>
      </c>
      <c r="F377">
        <f>VLOOKUP(B377,home!$B$2:$E$405,3,FALSE)</f>
        <v>0.42</v>
      </c>
      <c r="G377">
        <f>VLOOKUP(C377,away!$B$2:$E$405,4,FALSE)</f>
        <v>0.69</v>
      </c>
      <c r="H377">
        <f>VLOOKUP(A377,away!$A$2:$E$405,3,FALSE)</f>
        <v>1.2361111111111101</v>
      </c>
      <c r="I377">
        <f>VLOOKUP(C377,away!$B$2:$E$405,3,FALSE)</f>
        <v>0.14000000000000001</v>
      </c>
      <c r="J377">
        <f>VLOOKUP(B377,home!$B$2:$E$405,4,FALSE)</f>
        <v>0.81</v>
      </c>
      <c r="K377" s="3">
        <f t="shared" si="616"/>
        <v>0.52325000000000121</v>
      </c>
      <c r="L377" s="3">
        <f t="shared" si="617"/>
        <v>0.14017499999999991</v>
      </c>
      <c r="M377" s="5">
        <f t="shared" si="618"/>
        <v>0.51508414670766256</v>
      </c>
      <c r="N377" s="5">
        <f t="shared" si="619"/>
        <v>0.26951777976478503</v>
      </c>
      <c r="O377" s="5">
        <f t="shared" si="620"/>
        <v>7.2201920264746547E-2</v>
      </c>
      <c r="P377" s="5">
        <f t="shared" si="621"/>
        <v>3.7779654778528717E-2</v>
      </c>
      <c r="Q377" s="5">
        <f t="shared" si="622"/>
        <v>7.0512589130962047E-2</v>
      </c>
      <c r="R377" s="5">
        <f t="shared" si="623"/>
        <v>5.0604520865554191E-3</v>
      </c>
      <c r="S377" s="5">
        <f t="shared" si="624"/>
        <v>6.9275201164115661E-4</v>
      </c>
      <c r="T377" s="5">
        <f t="shared" si="625"/>
        <v>9.8841021814325969E-3</v>
      </c>
      <c r="U377" s="5">
        <f t="shared" si="626"/>
        <v>2.6478815542901294E-3</v>
      </c>
      <c r="V377" s="5">
        <f t="shared" si="627"/>
        <v>5.6456647831709972E-6</v>
      </c>
      <c r="W377" s="5">
        <f t="shared" si="628"/>
        <v>1.2298570754258656E-2</v>
      </c>
      <c r="X377" s="5">
        <f t="shared" si="629"/>
        <v>1.7239521554782058E-3</v>
      </c>
      <c r="Y377" s="5">
        <f t="shared" si="630"/>
        <v>1.2082749669707865E-4</v>
      </c>
      <c r="Z377" s="5">
        <f t="shared" si="631"/>
        <v>2.3644962374430183E-4</v>
      </c>
      <c r="AA377" s="5">
        <f t="shared" si="632"/>
        <v>1.2372226562420622E-4</v>
      </c>
      <c r="AB377" s="5">
        <f t="shared" si="633"/>
        <v>3.2368837743933021E-5</v>
      </c>
      <c r="AC377" s="5">
        <f t="shared" si="634"/>
        <v>2.5880633759894126E-8</v>
      </c>
      <c r="AD377" s="5">
        <f t="shared" si="635"/>
        <v>1.6088067867914642E-3</v>
      </c>
      <c r="AE377" s="5">
        <f t="shared" si="636"/>
        <v>2.2551449133849334E-4</v>
      </c>
      <c r="AF377" s="5">
        <f t="shared" si="637"/>
        <v>1.5805746911686639E-5</v>
      </c>
      <c r="AG377" s="5">
        <f t="shared" si="638"/>
        <v>7.3852352444855773E-7</v>
      </c>
      <c r="AH377" s="5">
        <f t="shared" si="639"/>
        <v>8.2860815020893706E-6</v>
      </c>
      <c r="AI377" s="5">
        <f t="shared" si="640"/>
        <v>4.3356921459682735E-6</v>
      </c>
      <c r="AJ377" s="5">
        <f t="shared" si="641"/>
        <v>1.134325457688952E-6</v>
      </c>
      <c r="AK377" s="5">
        <f t="shared" si="642"/>
        <v>1.9784526524524845E-7</v>
      </c>
      <c r="AL377" s="5">
        <f t="shared" si="643"/>
        <v>7.5930227334545933E-11</v>
      </c>
      <c r="AM377" s="5">
        <f t="shared" si="644"/>
        <v>1.6836163023772717E-4</v>
      </c>
      <c r="AN377" s="5">
        <f t="shared" si="645"/>
        <v>2.3600091518573391E-5</v>
      </c>
      <c r="AO377" s="5">
        <f t="shared" si="646"/>
        <v>1.6540714143080113E-6</v>
      </c>
      <c r="AP377" s="5">
        <f t="shared" si="647"/>
        <v>7.7286486833541774E-8</v>
      </c>
      <c r="AQ377" s="5">
        <f t="shared" si="648"/>
        <v>2.7084083229729274E-9</v>
      </c>
      <c r="AR377" s="5">
        <f t="shared" si="649"/>
        <v>2.3230029491107525E-7</v>
      </c>
      <c r="AS377" s="5">
        <f t="shared" si="650"/>
        <v>1.2155112931222039E-7</v>
      </c>
      <c r="AT377" s="5">
        <f t="shared" si="651"/>
        <v>3.1800814206309732E-8</v>
      </c>
      <c r="AU377" s="5">
        <f t="shared" si="652"/>
        <v>5.5465920111505342E-9</v>
      </c>
      <c r="AV377" s="5">
        <f t="shared" si="653"/>
        <v>7.2556356745863099E-10</v>
      </c>
      <c r="AW377" s="5">
        <f t="shared" si="654"/>
        <v>1.5470060109434466E-13</v>
      </c>
      <c r="AX377" s="5">
        <f t="shared" si="655"/>
        <v>1.4682537170315149E-5</v>
      </c>
      <c r="AY377" s="5">
        <f t="shared" si="656"/>
        <v>2.0581246478489244E-6</v>
      </c>
      <c r="AZ377" s="5">
        <f t="shared" si="657"/>
        <v>1.4424881125611138E-7</v>
      </c>
      <c r="BA377" s="5">
        <f t="shared" si="658"/>
        <v>6.7400257059418007E-9</v>
      </c>
      <c r="BB377" s="5">
        <f t="shared" si="659"/>
        <v>2.3619577583259779E-10</v>
      </c>
      <c r="BC377" s="5">
        <f t="shared" si="660"/>
        <v>6.6217485754668709E-12</v>
      </c>
      <c r="BD377" s="5">
        <f t="shared" si="661"/>
        <v>5.4271156398599908E-9</v>
      </c>
      <c r="BE377" s="5">
        <f t="shared" si="662"/>
        <v>2.8397382585567469E-9</v>
      </c>
      <c r="BF377" s="5">
        <f t="shared" si="663"/>
        <v>7.4294652189491053E-10</v>
      </c>
      <c r="BG377" s="5">
        <f t="shared" si="664"/>
        <v>1.2958225586050425E-10</v>
      </c>
      <c r="BH377" s="5">
        <f t="shared" si="665"/>
        <v>1.6950978844752255E-11</v>
      </c>
      <c r="BI377" s="5">
        <f t="shared" si="666"/>
        <v>1.7739199361033281E-12</v>
      </c>
      <c r="BJ377" s="8">
        <f t="shared" si="667"/>
        <v>0.36611927471371808</v>
      </c>
      <c r="BK377" s="8">
        <f t="shared" si="668"/>
        <v>0.55356428324382745</v>
      </c>
      <c r="BL377" s="8">
        <f t="shared" si="669"/>
        <v>8.0080700035832841E-2</v>
      </c>
      <c r="BM377" s="8">
        <f t="shared" si="670"/>
        <v>2.9842106759389201E-2</v>
      </c>
      <c r="BN377" s="8">
        <f t="shared" si="671"/>
        <v>0.97015654273324026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1.80555555555556</v>
      </c>
      <c r="F378">
        <f>VLOOKUP(B378,home!$B$2:$E$405,3,FALSE)</f>
        <v>0.97</v>
      </c>
      <c r="G378">
        <f>VLOOKUP(C378,away!$B$2:$E$405,4,FALSE)</f>
        <v>1.1100000000000001</v>
      </c>
      <c r="H378">
        <f>VLOOKUP(A378,away!$A$2:$E$405,3,FALSE)</f>
        <v>1.2361111111111101</v>
      </c>
      <c r="I378">
        <f>VLOOKUP(C378,away!$B$2:$E$405,3,FALSE)</f>
        <v>0.92</v>
      </c>
      <c r="J378">
        <f>VLOOKUP(B378,home!$B$2:$E$405,4,FALSE)</f>
        <v>0.61</v>
      </c>
      <c r="K378" s="3">
        <f t="shared" si="616"/>
        <v>1.9440416666666716</v>
      </c>
      <c r="L378" s="3">
        <f t="shared" si="617"/>
        <v>0.69370555555555491</v>
      </c>
      <c r="M378" s="5">
        <f t="shared" si="618"/>
        <v>7.1522211854187112E-2</v>
      </c>
      <c r="N378" s="5">
        <f t="shared" si="619"/>
        <v>0.13904215993670069</v>
      </c>
      <c r="O378" s="5">
        <f t="shared" si="620"/>
        <v>4.9615355708870962E-2</v>
      </c>
      <c r="P378" s="5">
        <f t="shared" si="621"/>
        <v>9.6454318804533271E-2</v>
      </c>
      <c r="Q378" s="5">
        <f t="shared" si="622"/>
        <v>0.13515187617013877</v>
      </c>
      <c r="R378" s="5">
        <f t="shared" si="623"/>
        <v>1.7209223948054402E-2</v>
      </c>
      <c r="S378" s="5">
        <f t="shared" si="624"/>
        <v>3.2519392839155781E-2</v>
      </c>
      <c r="T378" s="5">
        <f t="shared" si="625"/>
        <v>9.3755607342981676E-2</v>
      </c>
      <c r="U378" s="5">
        <f t="shared" si="626"/>
        <v>3.3455448406015678E-2</v>
      </c>
      <c r="V378" s="5">
        <f t="shared" si="627"/>
        <v>4.8728232700515966E-3</v>
      </c>
      <c r="W378" s="5">
        <f t="shared" si="628"/>
        <v>8.7580292867641379E-2</v>
      </c>
      <c r="X378" s="5">
        <f t="shared" si="629"/>
        <v>6.0754935719465372E-2</v>
      </c>
      <c r="Y378" s="5">
        <f t="shared" si="630"/>
        <v>2.1073018218006875E-2</v>
      </c>
      <c r="Z378" s="5">
        <f t="shared" si="631"/>
        <v>3.97937808652168E-3</v>
      </c>
      <c r="AA378" s="5">
        <f t="shared" si="632"/>
        <v>7.7360768076184371E-3</v>
      </c>
      <c r="AB378" s="5">
        <f t="shared" si="633"/>
        <v>7.5196278252719663E-3</v>
      </c>
      <c r="AC378" s="5">
        <f t="shared" si="634"/>
        <v>4.1071580857802921E-4</v>
      </c>
      <c r="AD378" s="5">
        <f t="shared" si="635"/>
        <v>4.2564934628391199E-2</v>
      </c>
      <c r="AE378" s="5">
        <f t="shared" si="636"/>
        <v>2.9527531623573997E-2</v>
      </c>
      <c r="AF378" s="5">
        <f t="shared" si="637"/>
        <v>1.0241706364557807E-2</v>
      </c>
      <c r="AG378" s="5">
        <f t="shared" si="638"/>
        <v>2.3682428678208122E-3</v>
      </c>
      <c r="AH378" s="5">
        <f t="shared" si="639"/>
        <v>6.9012917156903062E-4</v>
      </c>
      <c r="AI378" s="5">
        <f t="shared" si="640"/>
        <v>1.3416398649123476E-3</v>
      </c>
      <c r="AJ378" s="5">
        <f t="shared" si="641"/>
        <v>1.3041018995253245E-3</v>
      </c>
      <c r="AK378" s="5">
        <f t="shared" si="642"/>
        <v>8.4507614341879458E-4</v>
      </c>
      <c r="AL378" s="5">
        <f t="shared" si="643"/>
        <v>2.2155530435446232E-5</v>
      </c>
      <c r="AM378" s="5">
        <f t="shared" si="644"/>
        <v>1.6549601291307104E-2</v>
      </c>
      <c r="AN378" s="5">
        <f t="shared" si="645"/>
        <v>1.1480550358009123E-2</v>
      </c>
      <c r="AO378" s="5">
        <f t="shared" si="646"/>
        <v>3.9820607820931211E-3</v>
      </c>
      <c r="AP378" s="5">
        <f t="shared" si="647"/>
        <v>9.2079256236596546E-4</v>
      </c>
      <c r="AQ378" s="5">
        <f t="shared" si="648"/>
        <v>1.5968972900687624E-4</v>
      </c>
      <c r="AR378" s="5">
        <f t="shared" si="649"/>
        <v>9.5749288073677916E-5</v>
      </c>
      <c r="AS378" s="5">
        <f t="shared" si="650"/>
        <v>1.8614060556890007E-4</v>
      </c>
      <c r="AT378" s="5">
        <f t="shared" si="651"/>
        <v>1.8093254654225405E-4</v>
      </c>
      <c r="AU378" s="5">
        <f t="shared" si="652"/>
        <v>1.1724680311141621E-4</v>
      </c>
      <c r="AV378" s="5">
        <f t="shared" si="653"/>
        <v>5.6983167633014173E-5</v>
      </c>
      <c r="AW378" s="5">
        <f t="shared" si="654"/>
        <v>8.2996617433910679E-7</v>
      </c>
      <c r="AX378" s="5">
        <f t="shared" si="655"/>
        <v>5.3621857461702586E-3</v>
      </c>
      <c r="AY378" s="5">
        <f t="shared" si="656"/>
        <v>3.719778042039117E-3</v>
      </c>
      <c r="AZ378" s="5">
        <f t="shared" si="657"/>
        <v>1.2902153465980499E-3</v>
      </c>
      <c r="BA378" s="5">
        <f t="shared" si="658"/>
        <v>2.9834318459936771E-4</v>
      </c>
      <c r="BB378" s="5">
        <f t="shared" si="659"/>
        <v>5.1740581154679457E-5</v>
      </c>
      <c r="BC378" s="5">
        <f t="shared" si="660"/>
        <v>7.1785457189348415E-6</v>
      </c>
      <c r="BD378" s="5">
        <f t="shared" si="661"/>
        <v>1.1070302179533258E-5</v>
      </c>
      <c r="BE378" s="5">
        <f t="shared" si="662"/>
        <v>2.1521128699603522E-5</v>
      </c>
      <c r="BF378" s="5">
        <f t="shared" si="663"/>
        <v>2.0918985452862587E-5</v>
      </c>
      <c r="BG378" s="5">
        <f t="shared" si="664"/>
        <v>1.3555793114919614E-5</v>
      </c>
      <c r="BH378" s="5">
        <f t="shared" si="665"/>
        <v>6.5882566600292303E-6</v>
      </c>
      <c r="BI378" s="5">
        <f t="shared" si="666"/>
        <v>2.5615690915582036E-6</v>
      </c>
      <c r="BJ378" s="8">
        <f t="shared" si="667"/>
        <v>0.66588244190834112</v>
      </c>
      <c r="BK378" s="8">
        <f t="shared" si="668"/>
        <v>0.20952139614898033</v>
      </c>
      <c r="BL378" s="8">
        <f t="shared" si="669"/>
        <v>0.12042994822138472</v>
      </c>
      <c r="BM378" s="8">
        <f t="shared" si="670"/>
        <v>0.48709906986687806</v>
      </c>
      <c r="BN378" s="8">
        <f t="shared" si="671"/>
        <v>0.50899514642248511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1.80555555555556</v>
      </c>
      <c r="F379">
        <f>VLOOKUP(B379,home!$B$2:$E$405,3,FALSE)</f>
        <v>0.28000000000000003</v>
      </c>
      <c r="G379">
        <f>VLOOKUP(C379,away!$B$2:$E$405,4,FALSE)</f>
        <v>0.83</v>
      </c>
      <c r="H379">
        <f>VLOOKUP(A379,away!$A$2:$E$405,3,FALSE)</f>
        <v>1.2361111111111101</v>
      </c>
      <c r="I379">
        <f>VLOOKUP(C379,away!$B$2:$E$405,3,FALSE)</f>
        <v>0.42</v>
      </c>
      <c r="J379">
        <f>VLOOKUP(B379,home!$B$2:$E$405,4,FALSE)</f>
        <v>1.42</v>
      </c>
      <c r="K379" s="3">
        <f t="shared" si="616"/>
        <v>0.41961111111111216</v>
      </c>
      <c r="L379" s="3">
        <f t="shared" si="617"/>
        <v>0.73721666666666597</v>
      </c>
      <c r="M379" s="5">
        <f t="shared" si="618"/>
        <v>0.31448220768588941</v>
      </c>
      <c r="N379" s="5">
        <f t="shared" si="619"/>
        <v>0.13196022859175155</v>
      </c>
      <c r="O379" s="5">
        <f t="shared" si="620"/>
        <v>0.23184152487616555</v>
      </c>
      <c r="P379" s="5">
        <f t="shared" si="621"/>
        <v>9.7283279854982349E-2</v>
      </c>
      <c r="Q379" s="5">
        <f t="shared" si="622"/>
        <v>2.7685989070930613E-2</v>
      </c>
      <c r="R379" s="5">
        <f t="shared" si="623"/>
        <v>8.5458718082061833E-2</v>
      </c>
      <c r="S379" s="5">
        <f t="shared" si="624"/>
        <v>7.5235071397073043E-3</v>
      </c>
      <c r="T379" s="5">
        <f t="shared" si="625"/>
        <v>2.0410572576241209E-2</v>
      </c>
      <c r="U379" s="5">
        <f t="shared" si="626"/>
        <v>3.5859427648545245E-2</v>
      </c>
      <c r="V379" s="5">
        <f t="shared" si="627"/>
        <v>2.5859489827875711E-4</v>
      </c>
      <c r="W379" s="5">
        <f t="shared" si="628"/>
        <v>3.8724495454211015E-3</v>
      </c>
      <c r="X379" s="5">
        <f t="shared" si="629"/>
        <v>2.8548343457101902E-3</v>
      </c>
      <c r="Y379" s="5">
        <f t="shared" si="630"/>
        <v>1.0523157301149894E-3</v>
      </c>
      <c r="Z379" s="5">
        <f t="shared" si="631"/>
        <v>2.1000530427354655E-2</v>
      </c>
      <c r="AA379" s="5">
        <f t="shared" si="632"/>
        <v>8.8120559065450032E-3</v>
      </c>
      <c r="AB379" s="5">
        <f t="shared" si="633"/>
        <v>1.848818285059294E-3</v>
      </c>
      <c r="AC379" s="5">
        <f t="shared" si="634"/>
        <v>4.9996786868007516E-6</v>
      </c>
      <c r="AD379" s="5">
        <f t="shared" si="635"/>
        <v>4.0623071411896724E-4</v>
      </c>
      <c r="AE379" s="5">
        <f t="shared" si="636"/>
        <v>2.9948005296040437E-4</v>
      </c>
      <c r="AF379" s="5">
        <f t="shared" si="637"/>
        <v>1.1039084318831293E-4</v>
      </c>
      <c r="AG379" s="5">
        <f t="shared" si="638"/>
        <v>2.7127323148603569E-5</v>
      </c>
      <c r="AH379" s="5">
        <f t="shared" si="639"/>
        <v>3.8704852599715732E-3</v>
      </c>
      <c r="AI379" s="5">
        <f t="shared" si="640"/>
        <v>1.624098620475853E-3</v>
      </c>
      <c r="AJ379" s="5">
        <f t="shared" si="641"/>
        <v>3.407449133459486E-4</v>
      </c>
      <c r="AK379" s="5">
        <f t="shared" si="642"/>
        <v>4.7660117231517721E-5</v>
      </c>
      <c r="AL379" s="5">
        <f t="shared" si="643"/>
        <v>6.1864885069598446E-8</v>
      </c>
      <c r="AM379" s="5">
        <f t="shared" si="644"/>
        <v>3.4091784263784079E-5</v>
      </c>
      <c r="AN379" s="5">
        <f t="shared" si="645"/>
        <v>2.5133031555665997E-5</v>
      </c>
      <c r="AO379" s="5">
        <f t="shared" si="646"/>
        <v>9.2642448733481066E-6</v>
      </c>
      <c r="AP379" s="5">
        <f t="shared" si="647"/>
        <v>2.2765852415711472E-6</v>
      </c>
      <c r="AQ379" s="5">
        <f t="shared" si="648"/>
        <v>4.195841457934019E-7</v>
      </c>
      <c r="AR379" s="5">
        <f t="shared" si="649"/>
        <v>5.7067724834774158E-4</v>
      </c>
      <c r="AS379" s="5">
        <f t="shared" si="650"/>
        <v>2.3946251426502788E-4</v>
      </c>
      <c r="AT379" s="5">
        <f t="shared" si="651"/>
        <v>5.0240565840104454E-5</v>
      </c>
      <c r="AU379" s="5">
        <f t="shared" si="652"/>
        <v>7.0271665516724067E-6</v>
      </c>
      <c r="AV379" s="5">
        <f t="shared" si="653"/>
        <v>7.3716929117752498E-7</v>
      </c>
      <c r="AW379" s="5">
        <f t="shared" si="654"/>
        <v>5.3159860702352531E-10</v>
      </c>
      <c r="AX379" s="5">
        <f t="shared" si="655"/>
        <v>2.3842152457811284E-6</v>
      </c>
      <c r="AY379" s="5">
        <f t="shared" si="656"/>
        <v>1.7576832161106092E-6</v>
      </c>
      <c r="AZ379" s="5">
        <f t="shared" si="657"/>
        <v>6.4789668081850414E-7</v>
      </c>
      <c r="BA379" s="5">
        <f t="shared" si="658"/>
        <v>1.5921341045913817E-7</v>
      </c>
      <c r="BB379" s="5">
        <f t="shared" si="659"/>
        <v>2.9343694936829381E-8</v>
      </c>
      <c r="BC379" s="5">
        <f t="shared" si="660"/>
        <v>4.326532193802577E-9</v>
      </c>
      <c r="BD379" s="5">
        <f t="shared" si="661"/>
        <v>7.0118796461571156E-5</v>
      </c>
      <c r="BE379" s="5">
        <f t="shared" si="662"/>
        <v>2.9422626093013785E-5</v>
      </c>
      <c r="BF379" s="5">
        <f t="shared" si="663"/>
        <v>6.1730304133481586E-6</v>
      </c>
      <c r="BG379" s="5">
        <f t="shared" si="664"/>
        <v>8.6342405022256972E-7</v>
      </c>
      <c r="BH379" s="5">
        <f t="shared" si="665"/>
        <v>9.0575581268487268E-8</v>
      </c>
      <c r="BI379" s="5">
        <f t="shared" si="666"/>
        <v>7.6013040591209565E-9</v>
      </c>
      <c r="BJ379" s="8">
        <f t="shared" si="667"/>
        <v>0.18875578670244639</v>
      </c>
      <c r="BK379" s="8">
        <f t="shared" si="668"/>
        <v>0.41955440880564571</v>
      </c>
      <c r="BL379" s="8">
        <f t="shared" si="669"/>
        <v>0.37067835442760105</v>
      </c>
      <c r="BM379" s="8">
        <f t="shared" si="670"/>
        <v>0.11127537504964911</v>
      </c>
      <c r="BN379" s="8">
        <f t="shared" si="671"/>
        <v>0.88871194816178123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1.80555555555556</v>
      </c>
      <c r="F380">
        <f>VLOOKUP(B380,home!$B$2:$E$405,3,FALSE)</f>
        <v>0.74</v>
      </c>
      <c r="G380">
        <f>VLOOKUP(C380,away!$B$2:$E$405,4,FALSE)</f>
        <v>0.83</v>
      </c>
      <c r="H380">
        <f>VLOOKUP(A380,away!$A$2:$E$405,3,FALSE)</f>
        <v>1.2361111111111101</v>
      </c>
      <c r="I380">
        <f>VLOOKUP(C380,away!$B$2:$E$405,3,FALSE)</f>
        <v>0.69</v>
      </c>
      <c r="J380">
        <f>VLOOKUP(B380,home!$B$2:$E$405,4,FALSE)</f>
        <v>1.35</v>
      </c>
      <c r="K380" s="3">
        <f t="shared" si="616"/>
        <v>1.1089722222222249</v>
      </c>
      <c r="L380" s="3">
        <f t="shared" si="617"/>
        <v>1.151437499999999</v>
      </c>
      <c r="M380" s="5">
        <f t="shared" si="618"/>
        <v>0.10430773879984295</v>
      </c>
      <c r="N380" s="5">
        <f t="shared" si="619"/>
        <v>0.11567438489183722</v>
      </c>
      <c r="O380" s="5">
        <f t="shared" si="620"/>
        <v>0.12010384199434407</v>
      </c>
      <c r="P380" s="5">
        <f t="shared" si="621"/>
        <v>0.13319182455389472</v>
      </c>
      <c r="Q380" s="5">
        <f t="shared" si="622"/>
        <v>6.4139839833844872E-2</v>
      </c>
      <c r="R380" s="5">
        <f t="shared" si="623"/>
        <v>6.9146033783181224E-2</v>
      </c>
      <c r="S380" s="5">
        <f t="shared" si="624"/>
        <v>4.251856653233814E-2</v>
      </c>
      <c r="T380" s="5">
        <f t="shared" si="625"/>
        <v>7.3853016828682699E-2</v>
      </c>
      <c r="U380" s="5">
        <f t="shared" si="626"/>
        <v>7.6681030742387524E-2</v>
      </c>
      <c r="V380" s="5">
        <f t="shared" si="627"/>
        <v>6.032497384947203E-3</v>
      </c>
      <c r="W380" s="5">
        <f t="shared" si="628"/>
        <v>2.3709766904505495E-2</v>
      </c>
      <c r="X380" s="5">
        <f t="shared" si="629"/>
        <v>2.7300314730106526E-2</v>
      </c>
      <c r="Y380" s="5">
        <f t="shared" si="630"/>
        <v>1.5717303071023505E-2</v>
      </c>
      <c r="Z380" s="5">
        <f t="shared" si="631"/>
        <v>2.6539112091407215E-2</v>
      </c>
      <c r="AA380" s="5">
        <f t="shared" si="632"/>
        <v>2.9431138111812579E-2</v>
      </c>
      <c r="AB380" s="5">
        <f t="shared" si="633"/>
        <v>1.6319157317193012E-2</v>
      </c>
      <c r="AC380" s="5">
        <f t="shared" si="634"/>
        <v>4.8143559538492187E-4</v>
      </c>
      <c r="AD380" s="5">
        <f t="shared" si="635"/>
        <v>6.5733682231151058E-3</v>
      </c>
      <c r="AE380" s="5">
        <f t="shared" si="636"/>
        <v>7.5688226734030939E-3</v>
      </c>
      <c r="AF380" s="5">
        <f t="shared" si="637"/>
        <v>4.3575131285032848E-3</v>
      </c>
      <c r="AG380" s="5">
        <f t="shared" si="638"/>
        <v>1.6724680076336651E-3</v>
      </c>
      <c r="AH380" s="5">
        <f t="shared" si="639"/>
        <v>7.6395322196874211E-3</v>
      </c>
      <c r="AI380" s="5">
        <f t="shared" si="640"/>
        <v>8.4720290224050455E-3</v>
      </c>
      <c r="AJ380" s="5">
        <f t="shared" si="641"/>
        <v>4.697622425853855E-3</v>
      </c>
      <c r="AK380" s="5">
        <f t="shared" si="642"/>
        <v>1.7365109269200354E-3</v>
      </c>
      <c r="AL380" s="5">
        <f t="shared" si="643"/>
        <v>2.4590039470630276E-5</v>
      </c>
      <c r="AM380" s="5">
        <f t="shared" si="644"/>
        <v>1.4579365531745829E-3</v>
      </c>
      <c r="AN380" s="5">
        <f t="shared" si="645"/>
        <v>1.6787228199459576E-3</v>
      </c>
      <c r="AO380" s="5">
        <f t="shared" si="646"/>
        <v>9.6647220349576116E-4</v>
      </c>
      <c r="AP380" s="5">
        <f t="shared" si="647"/>
        <v>3.7094411260421643E-4</v>
      </c>
      <c r="AQ380" s="5">
        <f t="shared" si="648"/>
        <v>1.0677974041417931E-4</v>
      </c>
      <c r="AR380" s="5">
        <f t="shared" si="649"/>
        <v>1.7592887760412637E-3</v>
      </c>
      <c r="AS380" s="5">
        <f t="shared" si="650"/>
        <v>1.9510023834970983E-3</v>
      </c>
      <c r="AT380" s="5">
        <f t="shared" si="651"/>
        <v>1.0818037243938178E-3</v>
      </c>
      <c r="AU380" s="5">
        <f t="shared" si="652"/>
        <v>3.9989676008309695E-4</v>
      </c>
      <c r="AV380" s="5">
        <f t="shared" si="653"/>
        <v>1.10868599672205E-4</v>
      </c>
      <c r="AW380" s="5">
        <f t="shared" si="654"/>
        <v>8.7220337431592216E-7</v>
      </c>
      <c r="AX380" s="5">
        <f t="shared" si="655"/>
        <v>2.694685232055044E-4</v>
      </c>
      <c r="AY380" s="5">
        <f t="shared" si="656"/>
        <v>3.1027616268843771E-4</v>
      </c>
      <c r="AZ380" s="5">
        <f t="shared" si="657"/>
        <v>1.7863180453778389E-4</v>
      </c>
      <c r="BA380" s="5">
        <f t="shared" si="658"/>
        <v>6.8561119479158104E-5</v>
      </c>
      <c r="BB380" s="5">
        <f t="shared" si="659"/>
        <v>1.9735961002570767E-5</v>
      </c>
      <c r="BC380" s="5">
        <f t="shared" si="660"/>
        <v>4.5449451193795074E-6</v>
      </c>
      <c r="BD380" s="5">
        <f t="shared" si="661"/>
        <v>3.3761851167716822E-4</v>
      </c>
      <c r="BE380" s="5">
        <f t="shared" si="662"/>
        <v>3.7440955115798939E-4</v>
      </c>
      <c r="BF380" s="5">
        <f t="shared" si="663"/>
        <v>2.0760489598445074E-4</v>
      </c>
      <c r="BG380" s="5">
        <f t="shared" si="664"/>
        <v>7.67426876146967E-5</v>
      </c>
      <c r="BH380" s="5">
        <f t="shared" si="665"/>
        <v>2.1276377205844055E-5</v>
      </c>
      <c r="BI380" s="5">
        <f t="shared" si="666"/>
        <v>4.7189822621606333E-6</v>
      </c>
      <c r="BJ380" s="8">
        <f t="shared" si="667"/>
        <v>0.3459988722383231</v>
      </c>
      <c r="BK380" s="8">
        <f t="shared" si="668"/>
        <v>0.28686692906856703</v>
      </c>
      <c r="BL380" s="8">
        <f t="shared" si="669"/>
        <v>0.34055212779337457</v>
      </c>
      <c r="BM380" s="8">
        <f t="shared" si="670"/>
        <v>0.39308397337541268</v>
      </c>
      <c r="BN380" s="8">
        <f t="shared" si="671"/>
        <v>0.60656366385694505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1.80555555555556</v>
      </c>
      <c r="F381">
        <f>VLOOKUP(B381,home!$B$2:$E$405,3,FALSE)</f>
        <v>1.25</v>
      </c>
      <c r="G381">
        <f>VLOOKUP(C381,away!$B$2:$E$405,4,FALSE)</f>
        <v>1.1100000000000001</v>
      </c>
      <c r="H381">
        <f>VLOOKUP(A381,away!$A$2:$E$405,3,FALSE)</f>
        <v>1.2361111111111101</v>
      </c>
      <c r="I381">
        <f>VLOOKUP(C381,away!$B$2:$E$405,3,FALSE)</f>
        <v>0.55000000000000004</v>
      </c>
      <c r="J381">
        <f>VLOOKUP(B381,home!$B$2:$E$405,4,FALSE)</f>
        <v>1.82</v>
      </c>
      <c r="K381" s="3">
        <f t="shared" si="616"/>
        <v>2.5052083333333397</v>
      </c>
      <c r="L381" s="3">
        <f t="shared" si="617"/>
        <v>1.2373472222222213</v>
      </c>
      <c r="M381" s="5">
        <f t="shared" si="618"/>
        <v>2.3693475702457521E-2</v>
      </c>
      <c r="N381" s="5">
        <f t="shared" si="619"/>
        <v>5.9357092775427583E-2</v>
      </c>
      <c r="O381" s="5">
        <f t="shared" si="620"/>
        <v>2.9317056345225502E-2</v>
      </c>
      <c r="P381" s="5">
        <f t="shared" si="621"/>
        <v>7.3445333864861989E-2</v>
      </c>
      <c r="Q381" s="5">
        <f t="shared" si="622"/>
        <v>7.4350941731720688E-2</v>
      </c>
      <c r="R381" s="5">
        <f t="shared" si="623"/>
        <v>1.8137689116248568E-2</v>
      </c>
      <c r="S381" s="5">
        <f t="shared" si="624"/>
        <v>5.6916692323464725E-2</v>
      </c>
      <c r="T381" s="5">
        <f t="shared" si="625"/>
        <v>9.1997931221350818E-2</v>
      </c>
      <c r="U381" s="5">
        <f t="shared" si="626"/>
        <v>4.5438689921435328E-2</v>
      </c>
      <c r="V381" s="5">
        <f t="shared" si="627"/>
        <v>1.9603453160018651E-2</v>
      </c>
      <c r="W381" s="5">
        <f t="shared" si="628"/>
        <v>6.2088199605829411E-2</v>
      </c>
      <c r="X381" s="5">
        <f t="shared" si="629"/>
        <v>7.6824661315051834E-2</v>
      </c>
      <c r="Y381" s="5">
        <f t="shared" si="630"/>
        <v>4.752939063817118E-2</v>
      </c>
      <c r="Z381" s="5">
        <f t="shared" si="631"/>
        <v>7.4808730818401266E-3</v>
      </c>
      <c r="AA381" s="5">
        <f t="shared" si="632"/>
        <v>1.8741145585234945E-2</v>
      </c>
      <c r="AB381" s="5">
        <f t="shared" si="633"/>
        <v>2.3475237048171962E-2</v>
      </c>
      <c r="AC381" s="5">
        <f t="shared" si="634"/>
        <v>3.7979394104165195E-3</v>
      </c>
      <c r="AD381" s="5">
        <f t="shared" si="635"/>
        <v>3.8885968763546913E-2</v>
      </c>
      <c r="AE381" s="5">
        <f t="shared" si="636"/>
        <v>4.8115445432994834E-2</v>
      </c>
      <c r="AF381" s="5">
        <f t="shared" si="637"/>
        <v>2.9767756376250523E-2</v>
      </c>
      <c r="AG381" s="5">
        <f t="shared" si="638"/>
        <v>1.2277683554647131E-2</v>
      </c>
      <c r="AH381" s="5">
        <f t="shared" si="639"/>
        <v>2.3141093819029671E-3</v>
      </c>
      <c r="AI381" s="5">
        <f t="shared" si="640"/>
        <v>5.797326107788177E-3</v>
      </c>
      <c r="AJ381" s="5">
        <f t="shared" si="641"/>
        <v>7.2617548381409399E-3</v>
      </c>
      <c r="AK381" s="5">
        <f t="shared" si="642"/>
        <v>6.0640695783781258E-3</v>
      </c>
      <c r="AL381" s="5">
        <f t="shared" si="643"/>
        <v>4.7091601333547903E-4</v>
      </c>
      <c r="AM381" s="5">
        <f t="shared" si="644"/>
        <v>1.9483490599235521E-2</v>
      </c>
      <c r="AN381" s="5">
        <f t="shared" si="645"/>
        <v>2.4107842972156835E-2</v>
      </c>
      <c r="AO381" s="5">
        <f t="shared" si="646"/>
        <v>1.4914886267683884E-2</v>
      </c>
      <c r="AP381" s="5">
        <f t="shared" si="647"/>
        <v>6.1516310310263354E-3</v>
      </c>
      <c r="AQ381" s="5">
        <f t="shared" si="648"/>
        <v>1.9029258920941138E-3</v>
      </c>
      <c r="AR381" s="5">
        <f t="shared" si="649"/>
        <v>5.7267136312320389E-4</v>
      </c>
      <c r="AS381" s="5">
        <f t="shared" si="650"/>
        <v>1.4346610711576133E-3</v>
      </c>
      <c r="AT381" s="5">
        <f t="shared" si="651"/>
        <v>1.7970624354864944E-3</v>
      </c>
      <c r="AU381" s="5">
        <f t="shared" si="652"/>
        <v>1.5006719296336909E-3</v>
      </c>
      <c r="AV381" s="5">
        <f t="shared" si="653"/>
        <v>9.3987395592943666E-4</v>
      </c>
      <c r="AW381" s="5">
        <f t="shared" si="654"/>
        <v>4.0548649407016422E-5</v>
      </c>
      <c r="AX381" s="5">
        <f t="shared" si="655"/>
        <v>8.1350338352711039E-3</v>
      </c>
      <c r="AY381" s="5">
        <f t="shared" si="656"/>
        <v>1.0065861518756483E-2</v>
      </c>
      <c r="AZ381" s="5">
        <f t="shared" si="657"/>
        <v>6.2274828947534444E-3</v>
      </c>
      <c r="BA381" s="5">
        <f t="shared" si="658"/>
        <v>2.56851955375319E-3</v>
      </c>
      <c r="BB381" s="5">
        <f t="shared" si="659"/>
        <v>7.9453763376499242E-4</v>
      </c>
      <c r="BC381" s="5">
        <f t="shared" si="660"/>
        <v>1.9662378681802606E-4</v>
      </c>
      <c r="BD381" s="5">
        <f t="shared" si="661"/>
        <v>1.1809888673445143E-4</v>
      </c>
      <c r="BE381" s="5">
        <f t="shared" si="662"/>
        <v>2.9586231520453791E-4</v>
      </c>
      <c r="BF381" s="5">
        <f t="shared" si="663"/>
        <v>3.7059836878485192E-4</v>
      </c>
      <c r="BG381" s="5">
        <f t="shared" si="664"/>
        <v>3.0947537393318436E-4</v>
      </c>
      <c r="BH381" s="5">
        <f t="shared" si="665"/>
        <v>1.9382507143471631E-4</v>
      </c>
      <c r="BI381" s="5">
        <f t="shared" si="666"/>
        <v>9.7114436833436156E-5</v>
      </c>
      <c r="BJ381" s="8">
        <f t="shared" si="667"/>
        <v>0.63574390740030473</v>
      </c>
      <c r="BK381" s="8">
        <f t="shared" si="668"/>
        <v>0.18799367199331138</v>
      </c>
      <c r="BL381" s="8">
        <f t="shared" si="669"/>
        <v>0.16417699313078213</v>
      </c>
      <c r="BM381" s="8">
        <f t="shared" si="670"/>
        <v>0.70706854320094714</v>
      </c>
      <c r="BN381" s="8">
        <f t="shared" si="671"/>
        <v>0.27830158953594186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1.43333333333333</v>
      </c>
      <c r="F382" t="e">
        <f>VLOOKUP(B382,home!$B$2:$E$405,3,FALSE)</f>
        <v>#N/A</v>
      </c>
      <c r="G382">
        <f>VLOOKUP(C382,away!$B$2:$E$405,4,FALSE)</f>
        <v>1.1200000000000001</v>
      </c>
      <c r="H382">
        <f>VLOOKUP(A382,away!$A$2:$E$405,3,FALSE)</f>
        <v>1.3888888888888899</v>
      </c>
      <c r="I382">
        <f>VLOOKUP(C382,away!$B$2:$E$405,3,FALSE)</f>
        <v>0.84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1.43333333333333</v>
      </c>
      <c r="F383">
        <f>VLOOKUP(B383,home!$B$2:$E$405,3,FALSE)</f>
        <v>0.98</v>
      </c>
      <c r="G383">
        <f>VLOOKUP(C383,away!$B$2:$E$405,4,FALSE)</f>
        <v>0.98</v>
      </c>
      <c r="H383">
        <f>VLOOKUP(A383,away!$A$2:$E$405,3,FALSE)</f>
        <v>1.3888888888888899</v>
      </c>
      <c r="I383">
        <f>VLOOKUP(C383,away!$B$2:$E$405,3,FALSE)</f>
        <v>1.1200000000000001</v>
      </c>
      <c r="J383">
        <f>VLOOKUP(B383,home!$B$2:$E$405,4,FALSE)</f>
        <v>1.01</v>
      </c>
      <c r="K383" s="3">
        <f t="shared" si="616"/>
        <v>1.3765733333333301</v>
      </c>
      <c r="L383" s="3">
        <f t="shared" si="617"/>
        <v>1.5711111111111125</v>
      </c>
      <c r="M383" s="5">
        <f t="shared" si="618"/>
        <v>5.2461041871137599E-2</v>
      </c>
      <c r="N383" s="5">
        <f t="shared" si="619"/>
        <v>7.2216471278691283E-2</v>
      </c>
      <c r="O383" s="5">
        <f t="shared" si="620"/>
        <v>8.2422125784209585E-2</v>
      </c>
      <c r="P383" s="5">
        <f t="shared" si="621"/>
        <v>0.1134601004311884</v>
      </c>
      <c r="Q383" s="5">
        <f t="shared" si="622"/>
        <v>4.9705634294839388E-2</v>
      </c>
      <c r="R383" s="5">
        <f t="shared" si="623"/>
        <v>6.474715881048472E-2</v>
      </c>
      <c r="S383" s="5">
        <f t="shared" si="624"/>
        <v>6.1346448386768448E-2</v>
      </c>
      <c r="T383" s="5">
        <f t="shared" si="625"/>
        <v>7.8093074325447723E-2</v>
      </c>
      <c r="U383" s="5">
        <f t="shared" si="626"/>
        <v>8.9129212227611443E-2</v>
      </c>
      <c r="V383" s="5">
        <f t="shared" si="627"/>
        <v>1.4741890038361002E-2</v>
      </c>
      <c r="W383" s="5">
        <f t="shared" si="628"/>
        <v>2.2807816895564853E-2</v>
      </c>
      <c r="X383" s="5">
        <f t="shared" si="629"/>
        <v>3.5833614544809697E-2</v>
      </c>
      <c r="Y383" s="5">
        <f t="shared" si="630"/>
        <v>2.8149294981311648E-2</v>
      </c>
      <c r="Z383" s="5">
        <f t="shared" si="631"/>
        <v>3.3908326873342762E-2</v>
      </c>
      <c r="AA383" s="5">
        <f t="shared" si="632"/>
        <v>4.6677298551793582E-2</v>
      </c>
      <c r="AB383" s="5">
        <f t="shared" si="633"/>
        <v>3.2127362229218762E-2</v>
      </c>
      <c r="AC383" s="5">
        <f t="shared" si="634"/>
        <v>1.9926886035814169E-3</v>
      </c>
      <c r="AD383" s="5">
        <f t="shared" si="635"/>
        <v>7.8491581324959848E-3</v>
      </c>
      <c r="AE383" s="5">
        <f t="shared" si="636"/>
        <v>1.2331899554832592E-2</v>
      </c>
      <c r="AF383" s="5">
        <f t="shared" si="637"/>
        <v>9.6873922058518368E-3</v>
      </c>
      <c r="AG383" s="5">
        <f t="shared" si="638"/>
        <v>5.0733231774350027E-3</v>
      </c>
      <c r="AH383" s="5">
        <f t="shared" si="639"/>
        <v>1.3318437277474088E-2</v>
      </c>
      <c r="AI383" s="5">
        <f t="shared" si="640"/>
        <v>1.8333805597843388E-2</v>
      </c>
      <c r="AJ383" s="5">
        <f t="shared" si="641"/>
        <v>1.2618913942254272E-2</v>
      </c>
      <c r="AK383" s="5">
        <f t="shared" si="642"/>
        <v>5.7902868095118E-3</v>
      </c>
      <c r="AL383" s="5">
        <f t="shared" si="643"/>
        <v>1.7238746393622044E-4</v>
      </c>
      <c r="AM383" s="5">
        <f t="shared" si="644"/>
        <v>2.1609883548620828E-3</v>
      </c>
      <c r="AN383" s="5">
        <f t="shared" si="645"/>
        <v>3.3951528153055421E-3</v>
      </c>
      <c r="AO383" s="5">
        <f t="shared" si="646"/>
        <v>2.6670811560233565E-3</v>
      </c>
      <c r="AP383" s="5">
        <f t="shared" si="647"/>
        <v>1.3967602794877887E-3</v>
      </c>
      <c r="AQ383" s="5">
        <f t="shared" si="648"/>
        <v>5.4861639866548206E-4</v>
      </c>
      <c r="AR383" s="5">
        <f t="shared" si="649"/>
        <v>4.1849489578551936E-3</v>
      </c>
      <c r="AS383" s="5">
        <f t="shared" si="650"/>
        <v>5.7608891367445696E-3</v>
      </c>
      <c r="AT383" s="5">
        <f t="shared" si="651"/>
        <v>3.9651431809661223E-3</v>
      </c>
      <c r="AU383" s="5">
        <f t="shared" si="652"/>
        <v>1.8194367885888197E-3</v>
      </c>
      <c r="AV383" s="5">
        <f t="shared" si="653"/>
        <v>6.2614704121425008E-4</v>
      </c>
      <c r="AW383" s="5">
        <f t="shared" si="654"/>
        <v>1.0356414691350764E-5</v>
      </c>
      <c r="AX383" s="5">
        <f t="shared" si="655"/>
        <v>4.9579315715783407E-4</v>
      </c>
      <c r="AY383" s="5">
        <f t="shared" si="656"/>
        <v>7.7894613802353095E-4</v>
      </c>
      <c r="AZ383" s="5">
        <f t="shared" si="657"/>
        <v>6.1190546620293004E-4</v>
      </c>
      <c r="BA383" s="5">
        <f t="shared" si="658"/>
        <v>3.2045715896701621E-4</v>
      </c>
      <c r="BB383" s="5">
        <f t="shared" si="659"/>
        <v>1.2586845077204484E-4</v>
      </c>
      <c r="BC383" s="5">
        <f t="shared" si="660"/>
        <v>3.955066430926033E-5</v>
      </c>
      <c r="BD383" s="5">
        <f t="shared" si="661"/>
        <v>1.0958366345198605E-3</v>
      </c>
      <c r="BE383" s="5">
        <f t="shared" si="662"/>
        <v>1.5084994887697824E-3</v>
      </c>
      <c r="BF383" s="5">
        <f t="shared" si="663"/>
        <v>1.0382800847937221E-3</v>
      </c>
      <c r="BG383" s="5">
        <f t="shared" si="664"/>
        <v>4.7642289241936893E-4</v>
      </c>
      <c r="BH383" s="5">
        <f t="shared" si="665"/>
        <v>1.6395776227350926E-4</v>
      </c>
      <c r="BI383" s="5">
        <f t="shared" si="666"/>
        <v>4.5139976667743671E-5</v>
      </c>
      <c r="BJ383" s="8">
        <f t="shared" si="667"/>
        <v>0.33428879943105688</v>
      </c>
      <c r="BK383" s="8">
        <f t="shared" si="668"/>
        <v>0.24495350293299661</v>
      </c>
      <c r="BL383" s="8">
        <f t="shared" si="669"/>
        <v>0.3858493031752146</v>
      </c>
      <c r="BM383" s="8">
        <f t="shared" si="670"/>
        <v>0.56321881021872744</v>
      </c>
      <c r="BN383" s="8">
        <f t="shared" si="671"/>
        <v>0.43501253247055094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1.43333333333333</v>
      </c>
      <c r="F384">
        <f>VLOOKUP(B384,home!$B$2:$E$405,3,FALSE)</f>
        <v>1.95</v>
      </c>
      <c r="G384">
        <f>VLOOKUP(C384,away!$B$2:$E$405,4,FALSE)</f>
        <v>0.56000000000000005</v>
      </c>
      <c r="H384">
        <f>VLOOKUP(A384,away!$A$2:$E$405,3,FALSE)</f>
        <v>1.3888888888888899</v>
      </c>
      <c r="I384">
        <f>VLOOKUP(C384,away!$B$2:$E$405,3,FALSE)</f>
        <v>1.1200000000000001</v>
      </c>
      <c r="J384">
        <f>VLOOKUP(B384,home!$B$2:$E$405,4,FALSE)</f>
        <v>1.01</v>
      </c>
      <c r="K384" s="3">
        <f t="shared" si="616"/>
        <v>1.5651999999999964</v>
      </c>
      <c r="L384" s="3">
        <f t="shared" si="617"/>
        <v>1.5711111111111125</v>
      </c>
      <c r="M384" s="5">
        <f t="shared" si="618"/>
        <v>4.3442758190698864E-2</v>
      </c>
      <c r="N384" s="5">
        <f t="shared" si="619"/>
        <v>6.7996605120081696E-2</v>
      </c>
      <c r="O384" s="5">
        <f t="shared" si="620"/>
        <v>6.825340009072027E-2</v>
      </c>
      <c r="P384" s="5">
        <f t="shared" si="621"/>
        <v>0.1068302218219951</v>
      </c>
      <c r="Q384" s="5">
        <f t="shared" si="622"/>
        <v>5.3214143166975821E-2</v>
      </c>
      <c r="R384" s="5">
        <f t="shared" si="623"/>
        <v>5.3616837626821429E-2</v>
      </c>
      <c r="S384" s="5">
        <f t="shared" si="624"/>
        <v>6.5676632710789509E-2</v>
      </c>
      <c r="T384" s="5">
        <f t="shared" si="625"/>
        <v>8.3605331597893184E-2</v>
      </c>
      <c r="U384" s="5">
        <f t="shared" si="626"/>
        <v>8.3921074253500691E-2</v>
      </c>
      <c r="V384" s="5">
        <f t="shared" si="627"/>
        <v>1.7945067980711563E-2</v>
      </c>
      <c r="W384" s="5">
        <f t="shared" si="628"/>
        <v>2.7763592294983465E-2</v>
      </c>
      <c r="X384" s="5">
        <f t="shared" si="629"/>
        <v>4.3619688339007388E-2</v>
      </c>
      <c r="Y384" s="5">
        <f t="shared" si="630"/>
        <v>3.4265688506309178E-2</v>
      </c>
      <c r="Z384" s="5">
        <f t="shared" si="631"/>
        <v>2.8079336446046505E-2</v>
      </c>
      <c r="AA384" s="5">
        <f t="shared" si="632"/>
        <v>4.3949777405351886E-2</v>
      </c>
      <c r="AB384" s="5">
        <f t="shared" si="633"/>
        <v>3.4395095797428311E-2</v>
      </c>
      <c r="AC384" s="5">
        <f t="shared" si="634"/>
        <v>2.7580482812792563E-3</v>
      </c>
      <c r="AD384" s="5">
        <f t="shared" si="635"/>
        <v>1.0863893665026996E-2</v>
      </c>
      <c r="AE384" s="5">
        <f t="shared" si="636"/>
        <v>1.7068384047053541E-2</v>
      </c>
      <c r="AF384" s="5">
        <f t="shared" si="637"/>
        <v>1.340816391251874E-2</v>
      </c>
      <c r="AG384" s="5">
        <f t="shared" si="638"/>
        <v>7.0219051008524134E-3</v>
      </c>
      <c r="AH384" s="5">
        <f t="shared" si="639"/>
        <v>1.1028939370752722E-2</v>
      </c>
      <c r="AI384" s="5">
        <f t="shared" si="640"/>
        <v>1.726249590310212E-2</v>
      </c>
      <c r="AJ384" s="5">
        <f t="shared" si="641"/>
        <v>1.3509629293767689E-2</v>
      </c>
      <c r="AK384" s="5">
        <f t="shared" si="642"/>
        <v>7.0484239235350486E-3</v>
      </c>
      <c r="AL384" s="5">
        <f t="shared" si="643"/>
        <v>2.7129300436353821E-4</v>
      </c>
      <c r="AM384" s="5">
        <f t="shared" si="644"/>
        <v>3.4008332729000409E-3</v>
      </c>
      <c r="AN384" s="5">
        <f t="shared" si="645"/>
        <v>5.3430869420896237E-3</v>
      </c>
      <c r="AO384" s="5">
        <f t="shared" si="646"/>
        <v>4.1972916311748543E-3</v>
      </c>
      <c r="AP384" s="5">
        <f t="shared" si="647"/>
        <v>2.198137172770833E-3</v>
      </c>
      <c r="AQ384" s="5">
        <f t="shared" si="648"/>
        <v>8.6337943397165576E-4</v>
      </c>
      <c r="AR384" s="5">
        <f t="shared" si="649"/>
        <v>3.4655378378320792E-3</v>
      </c>
      <c r="AS384" s="5">
        <f t="shared" si="650"/>
        <v>5.4242598237747575E-3</v>
      </c>
      <c r="AT384" s="5">
        <f t="shared" si="651"/>
        <v>4.245025738086116E-3</v>
      </c>
      <c r="AU384" s="5">
        <f t="shared" si="652"/>
        <v>2.2147714284174586E-3</v>
      </c>
      <c r="AV384" s="5">
        <f t="shared" si="653"/>
        <v>8.6664005993974892E-4</v>
      </c>
      <c r="AW384" s="5">
        <f t="shared" si="654"/>
        <v>1.853159641814047E-5</v>
      </c>
      <c r="AX384" s="5">
        <f t="shared" si="655"/>
        <v>8.871640397905236E-4</v>
      </c>
      <c r="AY384" s="5">
        <f t="shared" si="656"/>
        <v>1.3938332802931124E-3</v>
      </c>
      <c r="AZ384" s="5">
        <f t="shared" si="657"/>
        <v>1.0949334768524798E-3</v>
      </c>
      <c r="BA384" s="5">
        <f t="shared" si="658"/>
        <v>5.7342071713681764E-4</v>
      </c>
      <c r="BB384" s="5">
        <f t="shared" si="659"/>
        <v>2.2522691500873916E-4</v>
      </c>
      <c r="BC384" s="5">
        <f t="shared" si="660"/>
        <v>7.0771301738301626E-5</v>
      </c>
      <c r="BD384" s="5">
        <f t="shared" si="661"/>
        <v>9.0745750049899302E-4</v>
      </c>
      <c r="BE384" s="5">
        <f t="shared" si="662"/>
        <v>1.4203524797810204E-3</v>
      </c>
      <c r="BF384" s="5">
        <f t="shared" si="663"/>
        <v>1.1115678506766241E-3</v>
      </c>
      <c r="BG384" s="5">
        <f t="shared" si="664"/>
        <v>5.7994199995968292E-4</v>
      </c>
      <c r="BH384" s="5">
        <f t="shared" si="665"/>
        <v>2.2693130458422325E-4</v>
      </c>
      <c r="BI384" s="5">
        <f t="shared" si="666"/>
        <v>7.1038575587045033E-5</v>
      </c>
      <c r="BJ384" s="8">
        <f t="shared" si="667"/>
        <v>0.37907547393442942</v>
      </c>
      <c r="BK384" s="8">
        <f t="shared" si="668"/>
        <v>0.23831785527013091</v>
      </c>
      <c r="BL384" s="8">
        <f t="shared" si="669"/>
        <v>0.35351919826411798</v>
      </c>
      <c r="BM384" s="8">
        <f t="shared" si="670"/>
        <v>0.60426259621355671</v>
      </c>
      <c r="BN384" s="8">
        <f t="shared" si="671"/>
        <v>0.39335396601729311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1.43333333333333</v>
      </c>
      <c r="F385">
        <f>VLOOKUP(B385,home!$B$2:$E$405,3,FALSE)</f>
        <v>0.7</v>
      </c>
      <c r="G385">
        <f>VLOOKUP(C385,away!$B$2:$E$405,4,FALSE)</f>
        <v>1.1200000000000001</v>
      </c>
      <c r="H385">
        <f>VLOOKUP(A385,away!$A$2:$E$405,3,FALSE)</f>
        <v>1.3888888888888899</v>
      </c>
      <c r="I385">
        <f>VLOOKUP(C385,away!$B$2:$E$405,3,FALSE)</f>
        <v>0.7</v>
      </c>
      <c r="J385">
        <f>VLOOKUP(B385,home!$B$2:$E$405,4,FALSE)</f>
        <v>1.44</v>
      </c>
      <c r="K385" s="3">
        <f t="shared" si="616"/>
        <v>1.1237333333333308</v>
      </c>
      <c r="L385" s="3">
        <f t="shared" si="617"/>
        <v>1.4000000000000008</v>
      </c>
      <c r="M385" s="5">
        <f t="shared" si="618"/>
        <v>8.0159784234600406E-2</v>
      </c>
      <c r="N385" s="5">
        <f t="shared" si="619"/>
        <v>9.0078221537228081E-2</v>
      </c>
      <c r="O385" s="5">
        <f t="shared" si="620"/>
        <v>0.11222369792844063</v>
      </c>
      <c r="P385" s="5">
        <f t="shared" si="621"/>
        <v>0.12610951015211938</v>
      </c>
      <c r="Q385" s="5">
        <f t="shared" si="622"/>
        <v>5.061195007438378E-2</v>
      </c>
      <c r="R385" s="5">
        <f t="shared" si="623"/>
        <v>7.8556588549908504E-2</v>
      </c>
      <c r="S385" s="5">
        <f t="shared" si="624"/>
        <v>4.9599711072896173E-2</v>
      </c>
      <c r="T385" s="5">
        <f t="shared" si="625"/>
        <v>7.0856730104137317E-2</v>
      </c>
      <c r="U385" s="5">
        <f t="shared" si="626"/>
        <v>8.827665710648365E-2</v>
      </c>
      <c r="V385" s="5">
        <f t="shared" si="627"/>
        <v>8.6701764576491251E-3</v>
      </c>
      <c r="W385" s="5">
        <f t="shared" si="628"/>
        <v>1.8958111787862469E-2</v>
      </c>
      <c r="X385" s="5">
        <f t="shared" si="629"/>
        <v>2.6541356503007471E-2</v>
      </c>
      <c r="Y385" s="5">
        <f t="shared" si="630"/>
        <v>1.8578949552105248E-2</v>
      </c>
      <c r="Z385" s="5">
        <f t="shared" si="631"/>
        <v>3.6659741323290675E-2</v>
      </c>
      <c r="AA385" s="5">
        <f t="shared" si="632"/>
        <v>4.1195773316359076E-2</v>
      </c>
      <c r="AB385" s="5">
        <f t="shared" si="633"/>
        <v>2.3146531834018241E-2</v>
      </c>
      <c r="AC385" s="5">
        <f t="shared" si="634"/>
        <v>8.5250955049244405E-4</v>
      </c>
      <c r="AD385" s="5">
        <f t="shared" si="635"/>
        <v>5.3259655382701509E-3</v>
      </c>
      <c r="AE385" s="5">
        <f t="shared" si="636"/>
        <v>7.4563517535782137E-3</v>
      </c>
      <c r="AF385" s="5">
        <f t="shared" si="637"/>
        <v>5.2194462275047546E-3</v>
      </c>
      <c r="AG385" s="5">
        <f t="shared" si="638"/>
        <v>2.435741572835555E-3</v>
      </c>
      <c r="AH385" s="5">
        <f t="shared" si="639"/>
        <v>1.2830909463151735E-2</v>
      </c>
      <c r="AI385" s="5">
        <f t="shared" si="640"/>
        <v>1.4418520660725674E-2</v>
      </c>
      <c r="AJ385" s="5">
        <f t="shared" si="641"/>
        <v>8.1012861419063834E-3</v>
      </c>
      <c r="AK385" s="5">
        <f t="shared" si="642"/>
        <v>3.0345617601771932E-3</v>
      </c>
      <c r="AL385" s="5">
        <f t="shared" si="643"/>
        <v>5.3647630336908961E-5</v>
      </c>
      <c r="AM385" s="5">
        <f t="shared" si="644"/>
        <v>1.1969930015077528E-3</v>
      </c>
      <c r="AN385" s="5">
        <f t="shared" si="645"/>
        <v>1.6757902021108547E-3</v>
      </c>
      <c r="AO385" s="5">
        <f t="shared" si="646"/>
        <v>1.1730531414775995E-3</v>
      </c>
      <c r="AP385" s="5">
        <f t="shared" si="647"/>
        <v>5.4742479935621362E-4</v>
      </c>
      <c r="AQ385" s="5">
        <f t="shared" si="648"/>
        <v>1.9159867977467475E-4</v>
      </c>
      <c r="AR385" s="5">
        <f t="shared" si="649"/>
        <v>3.5926546496824877E-3</v>
      </c>
      <c r="AS385" s="5">
        <f t="shared" si="650"/>
        <v>4.0371857850031913E-3</v>
      </c>
      <c r="AT385" s="5">
        <f t="shared" si="651"/>
        <v>2.2683601197337885E-3</v>
      </c>
      <c r="AU385" s="5">
        <f t="shared" si="652"/>
        <v>8.4967729284961453E-4</v>
      </c>
      <c r="AV385" s="5">
        <f t="shared" si="653"/>
        <v>2.3870267413788446E-4</v>
      </c>
      <c r="AW385" s="5">
        <f t="shared" si="654"/>
        <v>2.3444411847083591E-6</v>
      </c>
      <c r="AX385" s="5">
        <f t="shared" si="655"/>
        <v>2.2418348926016296E-4</v>
      </c>
      <c r="AY385" s="5">
        <f t="shared" si="656"/>
        <v>3.1385688496422825E-4</v>
      </c>
      <c r="AZ385" s="5">
        <f t="shared" si="657"/>
        <v>2.1969981947495999E-4</v>
      </c>
      <c r="BA385" s="5">
        <f t="shared" si="658"/>
        <v>1.0252658242164811E-4</v>
      </c>
      <c r="BB385" s="5">
        <f t="shared" si="659"/>
        <v>3.588430384757683E-5</v>
      </c>
      <c r="BC385" s="5">
        <f t="shared" si="660"/>
        <v>1.0047605077321518E-5</v>
      </c>
      <c r="BD385" s="5">
        <f t="shared" si="661"/>
        <v>8.3828608492591541E-4</v>
      </c>
      <c r="BE385" s="5">
        <f t="shared" si="662"/>
        <v>9.4201001650074648E-4</v>
      </c>
      <c r="BF385" s="5">
        <f t="shared" si="663"/>
        <v>5.2928402793788495E-4</v>
      </c>
      <c r="BG385" s="5">
        <f t="shared" si="664"/>
        <v>1.9825803499824379E-4</v>
      </c>
      <c r="BH385" s="5">
        <f t="shared" si="665"/>
        <v>5.5697290632173152E-5</v>
      </c>
      <c r="BI385" s="5">
        <f t="shared" si="666"/>
        <v>1.2517780411945447E-5</v>
      </c>
      <c r="BJ385" s="8">
        <f t="shared" si="667"/>
        <v>0.30175388316018609</v>
      </c>
      <c r="BK385" s="8">
        <f t="shared" si="668"/>
        <v>0.26575919598305858</v>
      </c>
      <c r="BL385" s="8">
        <f t="shared" si="669"/>
        <v>0.39534716051798496</v>
      </c>
      <c r="BM385" s="8">
        <f t="shared" si="670"/>
        <v>0.46146871606406009</v>
      </c>
      <c r="BN385" s="8">
        <f t="shared" si="671"/>
        <v>0.53773975247668082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1.46835443037975</v>
      </c>
      <c r="F386">
        <f>VLOOKUP(B386,home!$B$2:$E$405,3,FALSE)</f>
        <v>1.36</v>
      </c>
      <c r="G386">
        <f>VLOOKUP(C386,away!$B$2:$E$405,4,FALSE)</f>
        <v>1.53</v>
      </c>
      <c r="H386">
        <f>VLOOKUP(A386,away!$A$2:$E$405,3,FALSE)</f>
        <v>1.16455696202532</v>
      </c>
      <c r="I386">
        <f>VLOOKUP(C386,away!$B$2:$E$405,3,FALSE)</f>
        <v>0.51</v>
      </c>
      <c r="J386">
        <f>VLOOKUP(B386,home!$B$2:$E$405,4,FALSE)</f>
        <v>0.64</v>
      </c>
      <c r="K386" s="3">
        <f t="shared" si="616"/>
        <v>3.0553518987341839</v>
      </c>
      <c r="L386" s="3">
        <f t="shared" si="617"/>
        <v>0.38011139240506447</v>
      </c>
      <c r="M386" s="5">
        <f t="shared" si="618"/>
        <v>3.2210483942773441E-2</v>
      </c>
      <c r="N386" s="5">
        <f t="shared" si="619"/>
        <v>9.841436327369979E-2</v>
      </c>
      <c r="O386" s="5">
        <f t="shared" si="620"/>
        <v>1.2243571901528583E-2</v>
      </c>
      <c r="P386" s="5">
        <f t="shared" si="621"/>
        <v>3.7408420656623864E-2</v>
      </c>
      <c r="Q386" s="5">
        <f t="shared" si="622"/>
        <v>0.1503452558455072</v>
      </c>
      <c r="R386" s="5">
        <f t="shared" si="623"/>
        <v>2.3269605817507763E-3</v>
      </c>
      <c r="S386" s="5">
        <f t="shared" si="624"/>
        <v>1.0861292386270418E-2</v>
      </c>
      <c r="T386" s="5">
        <f t="shared" si="625"/>
        <v>5.7147944540931396E-2</v>
      </c>
      <c r="U386" s="5">
        <f t="shared" si="626"/>
        <v>7.1096834317318355E-3</v>
      </c>
      <c r="V386" s="5">
        <f t="shared" si="627"/>
        <v>1.4015581427257832E-3</v>
      </c>
      <c r="W386" s="5">
        <f t="shared" si="628"/>
        <v>0.15311922097108238</v>
      </c>
      <c r="X386" s="5">
        <f t="shared" si="629"/>
        <v>5.8202360287296862E-2</v>
      </c>
      <c r="Y386" s="5">
        <f t="shared" si="630"/>
        <v>1.106169010503282E-2</v>
      </c>
      <c r="Z386" s="5">
        <f t="shared" si="631"/>
        <v>2.9483474226699554E-4</v>
      </c>
      <c r="AA386" s="5">
        <f t="shared" si="632"/>
        <v>9.0082388959826856E-4</v>
      </c>
      <c r="AB386" s="5">
        <f t="shared" si="633"/>
        <v>1.3761669907545917E-3</v>
      </c>
      <c r="AC386" s="5">
        <f t="shared" si="634"/>
        <v>1.0173332980449804E-4</v>
      </c>
      <c r="AD386" s="5">
        <f t="shared" si="635"/>
        <v>0.11695827563167389</v>
      </c>
      <c r="AE386" s="5">
        <f t="shared" si="636"/>
        <v>4.4457173003650881E-2</v>
      </c>
      <c r="AF386" s="5">
        <f t="shared" si="637"/>
        <v>8.4493389664052881E-3</v>
      </c>
      <c r="AG386" s="5">
        <f t="shared" si="638"/>
        <v>1.0705633331408945E-3</v>
      </c>
      <c r="AH386" s="5">
        <f t="shared" si="639"/>
        <v>2.8017511103123989E-5</v>
      </c>
      <c r="AI386" s="5">
        <f t="shared" si="640"/>
        <v>8.5603355746735957E-5</v>
      </c>
      <c r="AJ386" s="5">
        <f t="shared" si="641"/>
        <v>1.3077418775940379E-4</v>
      </c>
      <c r="AK386" s="5">
        <f t="shared" si="642"/>
        <v>1.3318705429203834E-4</v>
      </c>
      <c r="AL386" s="5">
        <f t="shared" si="643"/>
        <v>4.7260180292690501E-6</v>
      </c>
      <c r="AM386" s="5">
        <f t="shared" si="644"/>
        <v>7.1469737904782171E-2</v>
      </c>
      <c r="AN386" s="5">
        <f t="shared" si="645"/>
        <v>2.7166461589811765E-2</v>
      </c>
      <c r="AO386" s="5">
        <f t="shared" si="646"/>
        <v>5.1631407708110253E-3</v>
      </c>
      <c r="AP386" s="5">
        <f t="shared" si="647"/>
        <v>6.5418954252544569E-4</v>
      </c>
      <c r="AQ386" s="5">
        <f t="shared" si="648"/>
        <v>6.2166224476544802E-5</v>
      </c>
      <c r="AR386" s="5">
        <f t="shared" si="649"/>
        <v>2.1299550314265628E-6</v>
      </c>
      <c r="AS386" s="5">
        <f t="shared" si="650"/>
        <v>6.507762149487578E-6</v>
      </c>
      <c r="AT386" s="5">
        <f t="shared" si="651"/>
        <v>9.9417517199736645E-6</v>
      </c>
      <c r="AU386" s="5">
        <f t="shared" si="652"/>
        <v>1.0125183331455125E-5</v>
      </c>
      <c r="AV386" s="5">
        <f t="shared" si="653"/>
        <v>7.7339995291982805E-6</v>
      </c>
      <c r="AW386" s="5">
        <f t="shared" si="654"/>
        <v>1.524631879895784E-7</v>
      </c>
      <c r="AX386" s="5">
        <f t="shared" si="655"/>
        <v>3.6394199901568433E-2</v>
      </c>
      <c r="AY386" s="5">
        <f t="shared" si="656"/>
        <v>1.3833850000053438E-2</v>
      </c>
      <c r="AZ386" s="5">
        <f t="shared" si="657"/>
        <v>2.6292019929215565E-3</v>
      </c>
      <c r="BA386" s="5">
        <f t="shared" si="658"/>
        <v>3.3312987681452787E-4</v>
      </c>
      <c r="BB386" s="5">
        <f t="shared" si="659"/>
        <v>3.1656615331924435E-5</v>
      </c>
      <c r="BC386" s="5">
        <f t="shared" si="660"/>
        <v>2.4066080265298624E-6</v>
      </c>
      <c r="BD386" s="5">
        <f t="shared" si="661"/>
        <v>1.349366954592873E-7</v>
      </c>
      <c r="BE386" s="5">
        <f t="shared" si="662"/>
        <v>4.1227908868044979E-7</v>
      </c>
      <c r="BF386" s="5">
        <f t="shared" si="663"/>
        <v>6.2982884820410574E-7</v>
      </c>
      <c r="BG386" s="5">
        <f t="shared" si="664"/>
        <v>6.4144958907932623E-7</v>
      </c>
      <c r="BH386" s="5">
        <f t="shared" si="665"/>
        <v>4.8996355498394524E-7</v>
      </c>
      <c r="BI386" s="5">
        <f t="shared" si="666"/>
        <v>2.9940221560614962E-7</v>
      </c>
      <c r="BJ386" s="8">
        <f t="shared" si="667"/>
        <v>0.85696632698554487</v>
      </c>
      <c r="BK386" s="8">
        <f t="shared" si="668"/>
        <v>9.5822064476280708E-2</v>
      </c>
      <c r="BL386" s="8">
        <f t="shared" si="669"/>
        <v>2.4373835416018914E-2</v>
      </c>
      <c r="BM386" s="8">
        <f t="shared" si="670"/>
        <v>0.63067430788136236</v>
      </c>
      <c r="BN386" s="8">
        <f t="shared" si="671"/>
        <v>0.3329490562018837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1.46835443037975</v>
      </c>
      <c r="F387">
        <f>VLOOKUP(B387,home!$B$2:$E$405,3,FALSE)</f>
        <v>1.36</v>
      </c>
      <c r="G387">
        <f>VLOOKUP(C387,away!$B$2:$E$405,4,FALSE)</f>
        <v>1.53</v>
      </c>
      <c r="H387">
        <f>VLOOKUP(A387,away!$A$2:$E$405,3,FALSE)</f>
        <v>1.16455696202532</v>
      </c>
      <c r="I387">
        <f>VLOOKUP(C387,away!$B$2:$E$405,3,FALSE)</f>
        <v>0.51</v>
      </c>
      <c r="J387">
        <f>VLOOKUP(B387,home!$B$2:$E$405,4,FALSE)</f>
        <v>0.86</v>
      </c>
      <c r="K387" s="3">
        <f t="shared" si="616"/>
        <v>3.0553518987341839</v>
      </c>
      <c r="L387" s="3">
        <f t="shared" si="617"/>
        <v>0.51077468354430533</v>
      </c>
      <c r="M387" s="5">
        <f t="shared" si="618"/>
        <v>2.8265124552156195E-2</v>
      </c>
      <c r="N387" s="5">
        <f t="shared" si="619"/>
        <v>8.6359901968388636E-2</v>
      </c>
      <c r="O387" s="5">
        <f t="shared" si="620"/>
        <v>1.4437110048467953E-2</v>
      </c>
      <c r="P387" s="5">
        <f t="shared" si="621"/>
        <v>4.4110451598820925E-2</v>
      </c>
      <c r="Q387" s="5">
        <f t="shared" si="622"/>
        <v>0.13192994522680712</v>
      </c>
      <c r="R387" s="5">
        <f t="shared" si="623"/>
        <v>3.687055158150264E-3</v>
      </c>
      <c r="S387" s="5">
        <f t="shared" si="624"/>
        <v>1.7209652982968143E-2</v>
      </c>
      <c r="T387" s="5">
        <f t="shared" si="625"/>
        <v>6.7386476023239925E-2</v>
      </c>
      <c r="U387" s="5">
        <f t="shared" si="626"/>
        <v>1.1265250978192075E-2</v>
      </c>
      <c r="V387" s="5">
        <f t="shared" si="627"/>
        <v>2.9841469418412907E-3</v>
      </c>
      <c r="W387" s="5">
        <f t="shared" si="628"/>
        <v>0.13436413621620732</v>
      </c>
      <c r="X387" s="5">
        <f t="shared" si="629"/>
        <v>6.8629799155537227E-2</v>
      </c>
      <c r="Y387" s="5">
        <f t="shared" si="630"/>
        <v>1.7527181972689376E-2</v>
      </c>
      <c r="Z387" s="5">
        <f t="shared" si="631"/>
        <v>6.2775147720486673E-4</v>
      </c>
      <c r="AA387" s="5">
        <f t="shared" si="632"/>
        <v>1.9180016678110783E-3</v>
      </c>
      <c r="AB387" s="5">
        <f t="shared" si="633"/>
        <v>2.9300850187609553E-3</v>
      </c>
      <c r="AC387" s="5">
        <f t="shared" si="634"/>
        <v>2.9106556075616646E-4</v>
      </c>
      <c r="AD387" s="5">
        <f t="shared" si="635"/>
        <v>0.10263242967749189</v>
      </c>
      <c r="AE387" s="5">
        <f t="shared" si="636"/>
        <v>5.2422046789904087E-2</v>
      </c>
      <c r="AF387" s="5">
        <f t="shared" si="637"/>
        <v>1.338792717992901E-2</v>
      </c>
      <c r="AG387" s="5">
        <f t="shared" si="638"/>
        <v>2.2794047562141487E-3</v>
      </c>
      <c r="AH387" s="5">
        <f t="shared" si="639"/>
        <v>8.0159890528446479E-5</v>
      </c>
      <c r="AI387" s="5">
        <f t="shared" si="640"/>
        <v>2.4491667372841331E-4</v>
      </c>
      <c r="AJ387" s="5">
        <f t="shared" si="641"/>
        <v>3.7415331205388415E-4</v>
      </c>
      <c r="AK387" s="5">
        <f t="shared" si="642"/>
        <v>3.8105667746717286E-4</v>
      </c>
      <c r="AL387" s="5">
        <f t="shared" si="643"/>
        <v>1.8169434641800136E-5</v>
      </c>
      <c r="AM387" s="5">
        <f t="shared" si="644"/>
        <v>6.2715637777365496E-2</v>
      </c>
      <c r="AN387" s="5">
        <f t="shared" si="645"/>
        <v>3.2033560039013136E-2</v>
      </c>
      <c r="AO387" s="5">
        <f t="shared" si="646"/>
        <v>8.1809657458622176E-3</v>
      </c>
      <c r="AP387" s="5">
        <f t="shared" si="647"/>
        <v>1.3928767299765258E-3</v>
      </c>
      <c r="AQ387" s="5">
        <f t="shared" si="648"/>
        <v>1.7786154274249667E-4</v>
      </c>
      <c r="AR387" s="5">
        <f t="shared" si="649"/>
        <v>8.1887285435226819E-6</v>
      </c>
      <c r="AS387" s="5">
        <f t="shared" si="650"/>
        <v>2.5019447303670837E-5</v>
      </c>
      <c r="AT387" s="5">
        <f t="shared" si="651"/>
        <v>3.822160791227528E-5</v>
      </c>
      <c r="AU387" s="5">
        <f t="shared" si="652"/>
        <v>3.8926820769147932E-5</v>
      </c>
      <c r="AV387" s="5">
        <f t="shared" si="653"/>
        <v>2.9733783937175345E-5</v>
      </c>
      <c r="AW387" s="5">
        <f t="shared" si="654"/>
        <v>7.8764317437099323E-7</v>
      </c>
      <c r="AX387" s="5">
        <f t="shared" si="655"/>
        <v>3.1936390493899819E-2</v>
      </c>
      <c r="AY387" s="5">
        <f t="shared" si="656"/>
        <v>1.631229974806904E-2</v>
      </c>
      <c r="AZ387" s="5">
        <f t="shared" si="657"/>
        <v>4.1659548708499064E-3</v>
      </c>
      <c r="BA387" s="5">
        <f t="shared" si="658"/>
        <v>7.0928809360607296E-4</v>
      </c>
      <c r="BB387" s="5">
        <f t="shared" si="659"/>
        <v>9.0571600388346363E-5</v>
      </c>
      <c r="BC387" s="5">
        <f t="shared" si="660"/>
        <v>9.2523361052917803E-6</v>
      </c>
      <c r="BD387" s="5">
        <f t="shared" si="661"/>
        <v>6.970992050746697E-7</v>
      </c>
      <c r="BE387" s="5">
        <f t="shared" si="662"/>
        <v>2.1298833798309826E-6</v>
      </c>
      <c r="BF387" s="5">
        <f t="shared" si="663"/>
        <v>3.2537716143244871E-6</v>
      </c>
      <c r="BG387" s="5">
        <f t="shared" si="664"/>
        <v>3.3138057599579042E-6</v>
      </c>
      <c r="BH387" s="5">
        <f t="shared" si="665"/>
        <v>2.5312106801809142E-6</v>
      </c>
      <c r="BI387" s="5">
        <f t="shared" si="666"/>
        <v>1.5467478715574005E-6</v>
      </c>
      <c r="BJ387" s="8">
        <f t="shared" si="667"/>
        <v>0.834643907944287</v>
      </c>
      <c r="BK387" s="8">
        <f t="shared" si="668"/>
        <v>0.10919091081925356</v>
      </c>
      <c r="BL387" s="8">
        <f t="shared" si="669"/>
        <v>3.5471352332136954E-2</v>
      </c>
      <c r="BM387" s="8">
        <f t="shared" si="670"/>
        <v>0.65483282191519654</v>
      </c>
      <c r="BN387" s="8">
        <f t="shared" si="671"/>
        <v>0.30878958855279109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1.46835443037975</v>
      </c>
      <c r="F388">
        <f>VLOOKUP(B388,home!$B$2:$E$405,3,FALSE)</f>
        <v>1.02</v>
      </c>
      <c r="G388">
        <f>VLOOKUP(C388,away!$B$2:$E$405,4,FALSE)</f>
        <v>0.34</v>
      </c>
      <c r="H388">
        <f>VLOOKUP(A388,away!$A$2:$E$405,3,FALSE)</f>
        <v>1.16455696202532</v>
      </c>
      <c r="I388">
        <f>VLOOKUP(C388,away!$B$2:$E$405,3,FALSE)</f>
        <v>0.85</v>
      </c>
      <c r="J388">
        <f>VLOOKUP(B388,home!$B$2:$E$405,4,FALSE)</f>
        <v>0.64</v>
      </c>
      <c r="K388" s="3">
        <f t="shared" si="616"/>
        <v>0.50922531645569735</v>
      </c>
      <c r="L388" s="3">
        <f t="shared" si="617"/>
        <v>0.63351898734177403</v>
      </c>
      <c r="M388" s="5">
        <f t="shared" si="618"/>
        <v>0.31894254447036163</v>
      </c>
      <c r="N388" s="5">
        <f t="shared" si="619"/>
        <v>0.16241361813910521</v>
      </c>
      <c r="O388" s="5">
        <f t="shared" si="620"/>
        <v>0.20205615779307223</v>
      </c>
      <c r="P388" s="5">
        <f t="shared" si="621"/>
        <v>0.10289211089399952</v>
      </c>
      <c r="Q388" s="5">
        <f t="shared" si="622"/>
        <v>4.1352563046800322E-2</v>
      </c>
      <c r="R388" s="5">
        <f t="shared" si="623"/>
        <v>6.4003206235618407E-2</v>
      </c>
      <c r="S388" s="5">
        <f t="shared" si="624"/>
        <v>8.2983492385780566E-3</v>
      </c>
      <c r="T388" s="5">
        <f t="shared" si="625"/>
        <v>2.6197633865395805E-2</v>
      </c>
      <c r="U388" s="5">
        <f t="shared" si="626"/>
        <v>3.2592052949512042E-2</v>
      </c>
      <c r="V388" s="5">
        <f t="shared" si="627"/>
        <v>2.9745332049305287E-4</v>
      </c>
      <c r="W388" s="5">
        <f t="shared" si="628"/>
        <v>7.019257334587024E-3</v>
      </c>
      <c r="X388" s="5">
        <f t="shared" si="629"/>
        <v>4.4468327984988915E-3</v>
      </c>
      <c r="Y388" s="5">
        <f t="shared" si="630"/>
        <v>1.4085765056916022E-3</v>
      </c>
      <c r="Z388" s="5">
        <f t="shared" si="631"/>
        <v>1.3515748800338566E-2</v>
      </c>
      <c r="AA388" s="5">
        <f t="shared" si="632"/>
        <v>6.8825614599881168E-3</v>
      </c>
      <c r="AB388" s="5">
        <f t="shared" si="633"/>
        <v>1.7523872687441177E-3</v>
      </c>
      <c r="AC388" s="5">
        <f t="shared" si="634"/>
        <v>5.9974752052880432E-6</v>
      </c>
      <c r="AD388" s="5">
        <f t="shared" si="635"/>
        <v>8.9359588437226288E-4</v>
      </c>
      <c r="AE388" s="5">
        <f t="shared" si="636"/>
        <v>5.6610995976029302E-4</v>
      </c>
      <c r="AF388" s="5">
        <f t="shared" si="637"/>
        <v>1.7932070421571662E-4</v>
      </c>
      <c r="AG388" s="5">
        <f t="shared" si="638"/>
        <v>3.7867690314718198E-5</v>
      </c>
      <c r="AH388" s="5">
        <f t="shared" si="639"/>
        <v>2.140620873289071E-3</v>
      </c>
      <c r="AI388" s="5">
        <f t="shared" si="640"/>
        <v>1.0900583416122982E-3</v>
      </c>
      <c r="AJ388" s="5">
        <f t="shared" si="641"/>
        <v>2.7754265198134763E-4</v>
      </c>
      <c r="AK388" s="5">
        <f t="shared" si="642"/>
        <v>4.7110581595051742E-5</v>
      </c>
      <c r="AL388" s="5">
        <f t="shared" si="643"/>
        <v>7.7392357288835105E-8</v>
      </c>
      <c r="AM388" s="5">
        <f t="shared" si="644"/>
        <v>9.1008329400594888E-5</v>
      </c>
      <c r="AN388" s="5">
        <f t="shared" si="645"/>
        <v>5.7655504681531473E-5</v>
      </c>
      <c r="AO388" s="5">
        <f t="shared" si="646"/>
        <v>1.8262928470261363E-5</v>
      </c>
      <c r="AP388" s="5">
        <f t="shared" si="647"/>
        <v>3.8566373167917445E-6</v>
      </c>
      <c r="AQ388" s="5">
        <f t="shared" si="648"/>
        <v>6.1081324186960056E-7</v>
      </c>
      <c r="AR388" s="5">
        <f t="shared" si="649"/>
        <v>2.7122479358575129E-4</v>
      </c>
      <c r="AS388" s="5">
        <f t="shared" si="650"/>
        <v>1.3811453134433536E-4</v>
      </c>
      <c r="AT388" s="5">
        <f t="shared" si="651"/>
        <v>3.5165707965474757E-5</v>
      </c>
      <c r="AU388" s="5">
        <f t="shared" si="652"/>
        <v>5.9690895890358409E-6</v>
      </c>
      <c r="AV388" s="5">
        <f t="shared" si="653"/>
        <v>7.5990288373229598E-7</v>
      </c>
      <c r="AW388" s="5">
        <f t="shared" si="654"/>
        <v>6.9352991162774172E-10</v>
      </c>
      <c r="AX388" s="5">
        <f t="shared" si="655"/>
        <v>7.7239575565203771E-6</v>
      </c>
      <c r="AY388" s="5">
        <f t="shared" si="656"/>
        <v>4.8932737694776328E-6</v>
      </c>
      <c r="AZ388" s="5">
        <f t="shared" si="657"/>
        <v>1.5499909216127675E-6</v>
      </c>
      <c r="BA388" s="5">
        <f t="shared" si="658"/>
        <v>3.2731622634968788E-7</v>
      </c>
      <c r="BB388" s="5">
        <f t="shared" si="659"/>
        <v>5.1840261064396282E-8</v>
      </c>
      <c r="BC388" s="5">
        <f t="shared" si="660"/>
        <v>6.568357938609907E-9</v>
      </c>
      <c r="BD388" s="5">
        <f t="shared" si="661"/>
        <v>2.8637676095737803E-5</v>
      </c>
      <c r="BE388" s="5">
        <f t="shared" si="662"/>
        <v>1.458302967240784E-5</v>
      </c>
      <c r="BF388" s="5">
        <f t="shared" si="663"/>
        <v>3.7130239499073534E-6</v>
      </c>
      <c r="BG388" s="5">
        <f t="shared" si="664"/>
        <v>6.3025526529971854E-7</v>
      </c>
      <c r="BH388" s="5">
        <f t="shared" si="665"/>
        <v>8.0235484230029663E-8</v>
      </c>
      <c r="BI388" s="5">
        <f t="shared" si="666"/>
        <v>8.1715879696025961E-9</v>
      </c>
      <c r="BJ388" s="8">
        <f t="shared" si="667"/>
        <v>0.24470132308894585</v>
      </c>
      <c r="BK388" s="8">
        <f t="shared" si="668"/>
        <v>0.43044142606476438</v>
      </c>
      <c r="BL388" s="8">
        <f t="shared" si="669"/>
        <v>0.31134058457283659</v>
      </c>
      <c r="BM388" s="8">
        <f t="shared" si="670"/>
        <v>0.10833398936768844</v>
      </c>
      <c r="BN388" s="8">
        <f t="shared" si="671"/>
        <v>0.89166020057895734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1.46835443037975</v>
      </c>
      <c r="F389">
        <f>VLOOKUP(B389,home!$B$2:$E$405,3,FALSE)</f>
        <v>0.68</v>
      </c>
      <c r="G389">
        <f>VLOOKUP(C389,away!$B$2:$E$405,4,FALSE)</f>
        <v>1.02</v>
      </c>
      <c r="H389">
        <f>VLOOKUP(A389,away!$A$2:$E$405,3,FALSE)</f>
        <v>1.16455696202532</v>
      </c>
      <c r="I389">
        <f>VLOOKUP(C389,away!$B$2:$E$405,3,FALSE)</f>
        <v>0.85</v>
      </c>
      <c r="J389">
        <f>VLOOKUP(B389,home!$B$2:$E$405,4,FALSE)</f>
        <v>1.5</v>
      </c>
      <c r="K389" s="3">
        <f t="shared" si="616"/>
        <v>1.0184506329113947</v>
      </c>
      <c r="L389" s="3">
        <f t="shared" si="617"/>
        <v>1.4848101265822828</v>
      </c>
      <c r="M389" s="5">
        <f t="shared" si="618"/>
        <v>8.1817775097944315E-2</v>
      </c>
      <c r="N389" s="5">
        <f t="shared" si="619"/>
        <v>8.3327364831903519E-2</v>
      </c>
      <c r="O389" s="5">
        <f t="shared" si="620"/>
        <v>0.12148386099985943</v>
      </c>
      <c r="P389" s="5">
        <f t="shared" si="621"/>
        <v>0.12372531512382673</v>
      </c>
      <c r="Q389" s="5">
        <f t="shared" si="622"/>
        <v>4.2432403725945415E-2</v>
      </c>
      <c r="R389" s="5">
        <f t="shared" si="623"/>
        <v>9.0190233514452892E-2</v>
      </c>
      <c r="S389" s="5">
        <f t="shared" si="624"/>
        <v>4.6774535191665363E-2</v>
      </c>
      <c r="T389" s="5">
        <f t="shared" si="625"/>
        <v>6.3004062747511538E-2</v>
      </c>
      <c r="U389" s="5">
        <f t="shared" si="626"/>
        <v>9.1854300405221023E-2</v>
      </c>
      <c r="V389" s="5">
        <f t="shared" si="627"/>
        <v>7.8591915583562967E-3</v>
      </c>
      <c r="W389" s="5">
        <f t="shared" si="628"/>
        <v>1.4405102810213646E-2</v>
      </c>
      <c r="X389" s="5">
        <f t="shared" si="629"/>
        <v>2.138884252706412E-2</v>
      </c>
      <c r="Y389" s="5">
        <f t="shared" si="630"/>
        <v>1.5879184990029299E-2</v>
      </c>
      <c r="Z389" s="5">
        <f t="shared" si="631"/>
        <v>4.4638457347026816E-2</v>
      </c>
      <c r="AA389" s="5">
        <f t="shared" si="632"/>
        <v>4.5462065137267756E-2</v>
      </c>
      <c r="AB389" s="5">
        <f t="shared" si="633"/>
        <v>2.3150434506254695E-2</v>
      </c>
      <c r="AC389" s="5">
        <f t="shared" si="634"/>
        <v>7.4279469758566487E-4</v>
      </c>
      <c r="AD389" s="5">
        <f t="shared" si="635"/>
        <v>3.6677215185539486E-3</v>
      </c>
      <c r="AE389" s="5">
        <f t="shared" si="636"/>
        <v>5.4458700522326507E-3</v>
      </c>
      <c r="AF389" s="5">
        <f t="shared" si="637"/>
        <v>4.0430415008031141E-3</v>
      </c>
      <c r="AG389" s="5">
        <f t="shared" si="638"/>
        <v>2.0010496541949647E-3</v>
      </c>
      <c r="AH389" s="5">
        <f t="shared" si="639"/>
        <v>1.6569908375969184E-2</v>
      </c>
      <c r="AI389" s="5">
        <f t="shared" si="640"/>
        <v>1.6875633672789634E-2</v>
      </c>
      <c r="AJ389" s="5">
        <f t="shared" si="641"/>
        <v>8.5934998974167235E-3</v>
      </c>
      <c r="AK389" s="5">
        <f t="shared" si="642"/>
        <v>2.9173518031493559E-3</v>
      </c>
      <c r="AL389" s="5">
        <f t="shared" si="643"/>
        <v>4.4930338387264707E-5</v>
      </c>
      <c r="AM389" s="5">
        <f t="shared" si="644"/>
        <v>7.4707866038280246E-4</v>
      </c>
      <c r="AN389" s="5">
        <f t="shared" si="645"/>
        <v>1.1092699602899111E-3</v>
      </c>
      <c r="AO389" s="5">
        <f t="shared" si="646"/>
        <v>8.2352763507599364E-4</v>
      </c>
      <c r="AP389" s="5">
        <f t="shared" si="647"/>
        <v>4.0759405736039801E-4</v>
      </c>
      <c r="AQ389" s="5">
        <f t="shared" si="648"/>
        <v>1.5129994597586974E-4</v>
      </c>
      <c r="AR389" s="5">
        <f t="shared" si="649"/>
        <v>4.9206335506359221E-3</v>
      </c>
      <c r="AS389" s="5">
        <f t="shared" si="650"/>
        <v>5.0114223539701984E-3</v>
      </c>
      <c r="AT389" s="5">
        <f t="shared" si="651"/>
        <v>2.55194313409363E-3</v>
      </c>
      <c r="AU389" s="5">
        <f t="shared" si="652"/>
        <v>8.6634270002384855E-4</v>
      </c>
      <c r="AV389" s="5">
        <f t="shared" si="653"/>
        <v>2.2058181778936373E-4</v>
      </c>
      <c r="AW389" s="5">
        <f t="shared" si="654"/>
        <v>1.8873310804711305E-6</v>
      </c>
      <c r="AX389" s="5">
        <f t="shared" si="655"/>
        <v>1.2681045575024363E-4</v>
      </c>
      <c r="AY389" s="5">
        <f t="shared" si="656"/>
        <v>1.8828944885447622E-4</v>
      </c>
      <c r="AZ389" s="5">
        <f t="shared" si="657"/>
        <v>1.3978704019386161E-4</v>
      </c>
      <c r="BA389" s="5">
        <f t="shared" si="658"/>
        <v>6.9185737614936763E-5</v>
      </c>
      <c r="BB389" s="5">
        <f t="shared" si="659"/>
        <v>2.5681920956430722E-5</v>
      </c>
      <c r="BC389" s="5">
        <f t="shared" si="660"/>
        <v>7.6265552612388101E-6</v>
      </c>
      <c r="BD389" s="5">
        <f t="shared" si="661"/>
        <v>1.217701087530793E-3</v>
      </c>
      <c r="BE389" s="5">
        <f t="shared" si="662"/>
        <v>1.2401684432926299E-3</v>
      </c>
      <c r="BF389" s="5">
        <f t="shared" si="663"/>
        <v>6.3152516799405895E-4</v>
      </c>
      <c r="BG389" s="5">
        <f t="shared" si="664"/>
        <v>2.1439240234767475E-4</v>
      </c>
      <c r="BH389" s="5">
        <f t="shared" si="665"/>
        <v>5.4587019465595915E-5</v>
      </c>
      <c r="BI389" s="5">
        <f t="shared" si="666"/>
        <v>1.1118836904696561E-5</v>
      </c>
      <c r="BJ389" s="8">
        <f t="shared" si="667"/>
        <v>0.25939079577616836</v>
      </c>
      <c r="BK389" s="8">
        <f t="shared" si="668"/>
        <v>0.26115283145662005</v>
      </c>
      <c r="BL389" s="8">
        <f t="shared" si="669"/>
        <v>0.434037704826429</v>
      </c>
      <c r="BM389" s="8">
        <f t="shared" si="670"/>
        <v>0.45605643399453794</v>
      </c>
      <c r="BN389" s="8">
        <f t="shared" si="671"/>
        <v>0.54297695329393236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1.46835443037975</v>
      </c>
      <c r="F390">
        <f>VLOOKUP(B390,home!$B$2:$E$405,3,FALSE)</f>
        <v>2.04</v>
      </c>
      <c r="G390">
        <f>VLOOKUP(C390,away!$B$2:$E$405,4,FALSE)</f>
        <v>1.36</v>
      </c>
      <c r="H390">
        <f>VLOOKUP(A390,away!$A$2:$E$405,3,FALSE)</f>
        <v>1.16455696202532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4.0738025316455788</v>
      </c>
      <c r="L390" s="3">
        <f t="shared" si="617"/>
        <v>0</v>
      </c>
      <c r="M390" s="5">
        <f t="shared" si="618"/>
        <v>1.7012574504007682E-2</v>
      </c>
      <c r="N390" s="5">
        <f t="shared" si="619"/>
        <v>6.9305869084235527E-2</v>
      </c>
      <c r="O390" s="5">
        <f t="shared" si="620"/>
        <v>0</v>
      </c>
      <c r="P390" s="5">
        <f t="shared" si="621"/>
        <v>0</v>
      </c>
      <c r="Q390" s="5">
        <f t="shared" si="622"/>
        <v>0.14116921246662792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0.19169849837898711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0.19523545700224337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0.1590701398005441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0.1080033897047788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0.86448256643741672</v>
      </c>
      <c r="BK390" s="8">
        <f t="shared" si="668"/>
        <v>1.7012574504007682E-2</v>
      </c>
      <c r="BL390" s="8">
        <f t="shared" si="669"/>
        <v>0</v>
      </c>
      <c r="BM390" s="8">
        <f t="shared" si="670"/>
        <v>0.65400748488655336</v>
      </c>
      <c r="BN390" s="8">
        <f t="shared" si="671"/>
        <v>0.22748765605487115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1.46835443037975</v>
      </c>
      <c r="F391">
        <f>VLOOKUP(B391,home!$B$2:$E$405,3,FALSE)</f>
        <v>0.68</v>
      </c>
      <c r="G391">
        <f>VLOOKUP(C391,away!$B$2:$E$405,4,FALSE)</f>
        <v>0.85</v>
      </c>
      <c r="H391">
        <f>VLOOKUP(A391,away!$A$2:$E$405,3,FALSE)</f>
        <v>1.16455696202532</v>
      </c>
      <c r="I391">
        <f>VLOOKUP(C391,away!$B$2:$E$405,3,FALSE)</f>
        <v>0.51</v>
      </c>
      <c r="J391">
        <f>VLOOKUP(B391,home!$B$2:$E$405,4,FALSE)</f>
        <v>0.64</v>
      </c>
      <c r="K391" s="3">
        <f t="shared" si="616"/>
        <v>0.84870886075949559</v>
      </c>
      <c r="L391" s="3">
        <f t="shared" si="617"/>
        <v>0.38011139240506447</v>
      </c>
      <c r="M391" s="5">
        <f t="shared" si="618"/>
        <v>0.29263761241119823</v>
      </c>
      <c r="N391" s="5">
        <f t="shared" si="619"/>
        <v>0.24836413464488688</v>
      </c>
      <c r="O391" s="5">
        <f t="shared" si="620"/>
        <v>0.11123489032371414</v>
      </c>
      <c r="P391" s="5">
        <f t="shared" si="621"/>
        <v>9.4406037043346866E-2</v>
      </c>
      <c r="Q391" s="5">
        <f t="shared" si="622"/>
        <v>0.10539442088398995</v>
      </c>
      <c r="R391" s="5">
        <f t="shared" si="623"/>
        <v>2.1140824522485807E-2</v>
      </c>
      <c r="S391" s="5">
        <f t="shared" si="624"/>
        <v>7.6139390941537839E-3</v>
      </c>
      <c r="T391" s="5">
        <f t="shared" si="625"/>
        <v>4.006162007393882E-2</v>
      </c>
      <c r="U391" s="5">
        <f t="shared" si="626"/>
        <v>1.7942405095995335E-2</v>
      </c>
      <c r="V391" s="5">
        <f t="shared" si="627"/>
        <v>2.7292072199843788E-4</v>
      </c>
      <c r="W391" s="5">
        <f t="shared" si="628"/>
        <v>2.9816392959619305E-2</v>
      </c>
      <c r="X391" s="5">
        <f t="shared" si="629"/>
        <v>1.1333550644377454E-2</v>
      </c>
      <c r="Y391" s="5">
        <f t="shared" si="630"/>
        <v>2.1540058581638148E-3</v>
      </c>
      <c r="Z391" s="5">
        <f t="shared" si="631"/>
        <v>2.678622748611071E-3</v>
      </c>
      <c r="AA391" s="5">
        <f t="shared" si="632"/>
        <v>2.2733708613781709E-3</v>
      </c>
      <c r="AB391" s="5">
        <f t="shared" si="633"/>
        <v>9.6471499692205021E-4</v>
      </c>
      <c r="AC391" s="5">
        <f t="shared" si="634"/>
        <v>5.5028306978780919E-6</v>
      </c>
      <c r="AD391" s="5">
        <f t="shared" si="635"/>
        <v>6.3263592251789841E-3</v>
      </c>
      <c r="AE391" s="5">
        <f t="shared" si="636"/>
        <v>2.4047212139374084E-3</v>
      </c>
      <c r="AF391" s="5">
        <f t="shared" si="637"/>
        <v>4.5703096448787258E-4</v>
      </c>
      <c r="AG391" s="5">
        <f t="shared" si="638"/>
        <v>5.7907558761238287E-5</v>
      </c>
      <c r="AH391" s="5">
        <f t="shared" si="639"/>
        <v>2.5454375567560871E-4</v>
      </c>
      <c r="AI391" s="5">
        <f t="shared" si="640"/>
        <v>2.1603354089288926E-4</v>
      </c>
      <c r="AJ391" s="5">
        <f t="shared" si="641"/>
        <v>9.1674790188521959E-5</v>
      </c>
      <c r="AK391" s="5">
        <f t="shared" si="642"/>
        <v>2.5935068913755424E-5</v>
      </c>
      <c r="AL391" s="5">
        <f t="shared" si="643"/>
        <v>7.100938726593658E-8</v>
      </c>
      <c r="AM391" s="5">
        <f t="shared" si="644"/>
        <v>1.0738474261513965E-3</v>
      </c>
      <c r="AN391" s="5">
        <f t="shared" si="645"/>
        <v>4.0818164038500189E-4</v>
      </c>
      <c r="AO391" s="5">
        <f t="shared" si="646"/>
        <v>7.7577245840463187E-5</v>
      </c>
      <c r="AP391" s="5">
        <f t="shared" si="647"/>
        <v>9.829331645122821E-6</v>
      </c>
      <c r="AQ391" s="5">
        <f t="shared" si="648"/>
        <v>9.3406023450969937E-7</v>
      </c>
      <c r="AR391" s="5">
        <f t="shared" si="649"/>
        <v>1.9350996279574036E-5</v>
      </c>
      <c r="AS391" s="5">
        <f t="shared" si="650"/>
        <v>1.6423362006998517E-5</v>
      </c>
      <c r="AT391" s="5">
        <f t="shared" si="651"/>
        <v>6.9693264294002463E-6</v>
      </c>
      <c r="AU391" s="5">
        <f t="shared" si="652"/>
        <v>1.9716430313857759E-6</v>
      </c>
      <c r="AV391" s="5">
        <f t="shared" si="653"/>
        <v>4.1833772774795491E-7</v>
      </c>
      <c r="AW391" s="5">
        <f t="shared" si="654"/>
        <v>6.3633071533782666E-10</v>
      </c>
      <c r="AX391" s="5">
        <f t="shared" si="655"/>
        <v>1.5189730427974467E-4</v>
      </c>
      <c r="AY391" s="5">
        <f t="shared" si="656"/>
        <v>5.7737895832349504E-5</v>
      </c>
      <c r="AZ391" s="5">
        <f t="shared" si="657"/>
        <v>1.0973415989686469E-5</v>
      </c>
      <c r="BA391" s="5">
        <f t="shared" si="658"/>
        <v>1.3903734770932411E-6</v>
      </c>
      <c r="BB391" s="5">
        <f t="shared" si="659"/>
        <v>1.3212419958524567E-7</v>
      </c>
      <c r="BC391" s="5">
        <f t="shared" si="660"/>
        <v>1.0044382694950476E-8</v>
      </c>
      <c r="BD391" s="5">
        <f t="shared" si="661"/>
        <v>1.2259223567090182E-6</v>
      </c>
      <c r="BE391" s="5">
        <f t="shared" si="662"/>
        <v>1.0404511667421069E-6</v>
      </c>
      <c r="BF391" s="5">
        <f t="shared" si="663"/>
        <v>4.4152006220079071E-7</v>
      </c>
      <c r="BG391" s="5">
        <f t="shared" si="664"/>
        <v>1.2490732966429826E-7</v>
      </c>
      <c r="BH391" s="5">
        <f t="shared" si="665"/>
        <v>2.6502489364974323E-8</v>
      </c>
      <c r="BI391" s="5">
        <f t="shared" si="666"/>
        <v>4.4985795112476019E-9</v>
      </c>
      <c r="BJ391" s="8">
        <f t="shared" si="667"/>
        <v>0.44816265488975932</v>
      </c>
      <c r="BK391" s="8">
        <f t="shared" si="668"/>
        <v>0.39499382100661484</v>
      </c>
      <c r="BL391" s="8">
        <f t="shared" si="669"/>
        <v>0.15419239042362562</v>
      </c>
      <c r="BM391" s="8">
        <f t="shared" si="670"/>
        <v>0.12679183197948737</v>
      </c>
      <c r="BN391" s="8">
        <f t="shared" si="671"/>
        <v>0.87317791982962178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1.4097222222222201</v>
      </c>
      <c r="F392">
        <f>VLOOKUP(B392,home!$B$2:$E$405,3,FALSE)</f>
        <v>1.3</v>
      </c>
      <c r="G392">
        <f>VLOOKUP(C392,away!$B$2:$E$405,4,FALSE)</f>
        <v>1.06</v>
      </c>
      <c r="H392">
        <f>VLOOKUP(A392,away!$A$2:$E$405,3,FALSE)</f>
        <v>1.11805555555556</v>
      </c>
      <c r="I392">
        <f>VLOOKUP(C392,away!$B$2:$E$405,3,FALSE)</f>
        <v>0.47</v>
      </c>
      <c r="J392">
        <f>VLOOKUP(B392,home!$B$2:$E$405,4,FALSE)</f>
        <v>1.04</v>
      </c>
      <c r="K392" s="3">
        <f t="shared" si="616"/>
        <v>1.9425972222222196</v>
      </c>
      <c r="L392" s="3">
        <f t="shared" si="617"/>
        <v>0.5465055555555578</v>
      </c>
      <c r="M392" s="5">
        <f t="shared" si="618"/>
        <v>8.2984388621191896E-2</v>
      </c>
      <c r="N392" s="5">
        <f t="shared" si="619"/>
        <v>0.16120524282333654</v>
      </c>
      <c r="O392" s="5">
        <f t="shared" si="620"/>
        <v>4.535142940586278E-2</v>
      </c>
      <c r="P392" s="5">
        <f t="shared" si="621"/>
        <v>8.8099560787636116E-2</v>
      </c>
      <c r="Q392" s="5">
        <f t="shared" si="622"/>
        <v>0.15657842845813602</v>
      </c>
      <c r="R392" s="5">
        <f t="shared" si="623"/>
        <v>1.2392404061344849E-2</v>
      </c>
      <c r="S392" s="5">
        <f t="shared" si="624"/>
        <v>2.3382508264308391E-2</v>
      </c>
      <c r="T392" s="5">
        <f t="shared" si="625"/>
        <v>8.5570981032529775E-2</v>
      </c>
      <c r="U392" s="5">
        <f t="shared" si="626"/>
        <v>2.4073449706223854E-2</v>
      </c>
      <c r="V392" s="5">
        <f t="shared" si="627"/>
        <v>2.7582011273125681E-3</v>
      </c>
      <c r="W392" s="5">
        <f t="shared" si="628"/>
        <v>0.10138960672756522</v>
      </c>
      <c r="X392" s="5">
        <f t="shared" si="629"/>
        <v>5.5409983352207537E-2</v>
      </c>
      <c r="Y392" s="5">
        <f t="shared" si="630"/>
        <v>1.5140931867611195E-2</v>
      </c>
      <c r="Z392" s="5">
        <f t="shared" si="631"/>
        <v>2.2575058887380722E-3</v>
      </c>
      <c r="AA392" s="5">
        <f t="shared" si="632"/>
        <v>4.3854246686128818E-3</v>
      </c>
      <c r="AB392" s="5">
        <f t="shared" si="633"/>
        <v>4.259556889756092E-3</v>
      </c>
      <c r="AC392" s="5">
        <f t="shared" si="634"/>
        <v>1.8301357032151597E-4</v>
      </c>
      <c r="AD392" s="5">
        <f t="shared" si="635"/>
        <v>4.9239792097792882E-2</v>
      </c>
      <c r="AE392" s="5">
        <f t="shared" si="636"/>
        <v>2.6909819935844459E-2</v>
      </c>
      <c r="AF392" s="5">
        <f t="shared" si="637"/>
        <v>7.3531830469693504E-3</v>
      </c>
      <c r="AG392" s="5">
        <f t="shared" si="638"/>
        <v>1.3395184620618979E-3</v>
      </c>
      <c r="AH392" s="5">
        <f t="shared" si="639"/>
        <v>3.0843487747368584E-4</v>
      </c>
      <c r="AI392" s="5">
        <f t="shared" si="640"/>
        <v>5.9916473621683273E-4</v>
      </c>
      <c r="AJ392" s="5">
        <f t="shared" si="641"/>
        <v>5.8196787611416426E-4</v>
      </c>
      <c r="AK392" s="5">
        <f t="shared" si="642"/>
        <v>3.7684305985398025E-4</v>
      </c>
      <c r="AL392" s="5">
        <f t="shared" si="643"/>
        <v>7.7717823467269618E-6</v>
      </c>
      <c r="AM392" s="5">
        <f t="shared" si="644"/>
        <v>1.9130616670394413E-2</v>
      </c>
      <c r="AN392" s="5">
        <f t="shared" si="645"/>
        <v>1.0454988291574313E-2</v>
      </c>
      <c r="AO392" s="5">
        <f t="shared" si="646"/>
        <v>2.8568545923068362E-3</v>
      </c>
      <c r="AP392" s="5">
        <f t="shared" si="647"/>
        <v>5.2042896870336467E-4</v>
      </c>
      <c r="AQ392" s="5">
        <f t="shared" si="648"/>
        <v>7.1104330667109568E-5</v>
      </c>
      <c r="AR392" s="5">
        <f t="shared" si="649"/>
        <v>3.3712274813293424E-5</v>
      </c>
      <c r="AS392" s="5">
        <f t="shared" si="650"/>
        <v>6.5489371407095911E-5</v>
      </c>
      <c r="AT392" s="5">
        <f t="shared" si="651"/>
        <v>6.3609735490251893E-5</v>
      </c>
      <c r="AU392" s="5">
        <f t="shared" si="652"/>
        <v>4.118936515655117E-5</v>
      </c>
      <c r="AV392" s="5">
        <f t="shared" si="653"/>
        <v>2.0003586584553254E-5</v>
      </c>
      <c r="AW392" s="5">
        <f t="shared" si="654"/>
        <v>2.29189899001242E-7</v>
      </c>
      <c r="AX392" s="5">
        <f t="shared" si="655"/>
        <v>6.1938471338843738E-3</v>
      </c>
      <c r="AY392" s="5">
        <f t="shared" si="656"/>
        <v>3.3849718689296783E-3</v>
      </c>
      <c r="AZ392" s="5">
        <f t="shared" si="657"/>
        <v>9.2495296588467437E-4</v>
      </c>
      <c r="BA392" s="5">
        <f t="shared" si="658"/>
        <v>1.6849731149452159E-4</v>
      </c>
      <c r="BB392" s="5">
        <f t="shared" si="659"/>
        <v>2.302117920698285E-5</v>
      </c>
      <c r="BC392" s="5">
        <f t="shared" si="660"/>
        <v>2.5162404664112444E-6</v>
      </c>
      <c r="BD392" s="5">
        <f t="shared" si="661"/>
        <v>3.0706575793134247E-6</v>
      </c>
      <c r="BE392" s="5">
        <f t="shared" si="662"/>
        <v>5.9650508839698634E-6</v>
      </c>
      <c r="BF392" s="5">
        <f t="shared" si="663"/>
        <v>5.7938456388070277E-6</v>
      </c>
      <c r="BG392" s="5">
        <f t="shared" si="664"/>
        <v>3.7517028146436191E-6</v>
      </c>
      <c r="BH392" s="5">
        <f t="shared" si="665"/>
        <v>1.822011866582495E-6</v>
      </c>
      <c r="BI392" s="5">
        <f t="shared" si="666"/>
        <v>7.0788703817581537E-7</v>
      </c>
      <c r="BJ392" s="8">
        <f t="shared" si="667"/>
        <v>0.70386928735756771</v>
      </c>
      <c r="BK392" s="8">
        <f t="shared" si="668"/>
        <v>0.2008004160220469</v>
      </c>
      <c r="BL392" s="8">
        <f t="shared" si="669"/>
        <v>9.2573790770732398E-2</v>
      </c>
      <c r="BM392" s="8">
        <f t="shared" si="670"/>
        <v>0.44950480320254593</v>
      </c>
      <c r="BN392" s="8">
        <f t="shared" si="671"/>
        <v>0.54661145415750834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1.4097222222222201</v>
      </c>
      <c r="F393">
        <f>VLOOKUP(B393,home!$B$2:$E$405,3,FALSE)</f>
        <v>1.66</v>
      </c>
      <c r="G393">
        <f>VLOOKUP(C393,away!$B$2:$E$405,4,FALSE)</f>
        <v>0.59</v>
      </c>
      <c r="H393">
        <f>VLOOKUP(A393,away!$A$2:$E$405,3,FALSE)</f>
        <v>1.11805555555556</v>
      </c>
      <c r="I393">
        <f>VLOOKUP(C393,away!$B$2:$E$405,3,FALSE)</f>
        <v>1.18</v>
      </c>
      <c r="J393">
        <f>VLOOKUP(B393,home!$B$2:$E$405,4,FALSE)</f>
        <v>1.19</v>
      </c>
      <c r="K393" s="3">
        <f t="shared" si="616"/>
        <v>1.3806819444444423</v>
      </c>
      <c r="L393" s="3">
        <f t="shared" si="617"/>
        <v>1.5699736111111173</v>
      </c>
      <c r="M393" s="5">
        <f t="shared" si="618"/>
        <v>5.2305405607539449E-2</v>
      </c>
      <c r="N393" s="5">
        <f t="shared" si="619"/>
        <v>7.2217129119172802E-2</v>
      </c>
      <c r="O393" s="5">
        <f t="shared" si="620"/>
        <v>8.2118106522300394E-2</v>
      </c>
      <c r="P393" s="5">
        <f t="shared" si="621"/>
        <v>0.11337898698730553</v>
      </c>
      <c r="Q393" s="5">
        <f t="shared" si="622"/>
        <v>4.9854443127227435E-2</v>
      </c>
      <c r="R393" s="5">
        <f t="shared" si="623"/>
        <v>6.4461630117211691E-2</v>
      </c>
      <c r="S393" s="5">
        <f t="shared" si="624"/>
        <v>6.1441042952234938E-2</v>
      </c>
      <c r="T393" s="5">
        <f t="shared" si="625"/>
        <v>7.8270160106387071E-2</v>
      </c>
      <c r="U393" s="5">
        <f t="shared" si="626"/>
        <v>8.9001008812290255E-2</v>
      </c>
      <c r="V393" s="5">
        <f t="shared" si="627"/>
        <v>1.4797967455551113E-2</v>
      </c>
      <c r="W393" s="5">
        <f t="shared" si="628"/>
        <v>2.2944376492031741E-2</v>
      </c>
      <c r="X393" s="5">
        <f t="shared" si="629"/>
        <v>3.6022065615888096E-2</v>
      </c>
      <c r="Y393" s="5">
        <f t="shared" si="630"/>
        <v>2.8276846217328736E-2</v>
      </c>
      <c r="Z393" s="5">
        <f t="shared" si="631"/>
        <v>3.3734352737742668E-2</v>
      </c>
      <c r="AA393" s="5">
        <f t="shared" si="632"/>
        <v>4.6576411732521243E-2</v>
      </c>
      <c r="AB393" s="5">
        <f t="shared" si="633"/>
        <v>3.2153605358051188E-2</v>
      </c>
      <c r="AC393" s="5">
        <f t="shared" si="634"/>
        <v>2.0047862884506307E-3</v>
      </c>
      <c r="AD393" s="5">
        <f t="shared" si="635"/>
        <v>7.9197215872709378E-3</v>
      </c>
      <c r="AE393" s="5">
        <f t="shared" si="636"/>
        <v>1.2433753899362424E-2</v>
      </c>
      <c r="AF393" s="5">
        <f t="shared" si="637"/>
        <v>9.7603327545244846E-3</v>
      </c>
      <c r="AG393" s="5">
        <f t="shared" si="638"/>
        <v>5.1078216200889752E-3</v>
      </c>
      <c r="AH393" s="5">
        <f t="shared" si="639"/>
        <v>1.3240510896542513E-2</v>
      </c>
      <c r="AI393" s="5">
        <f t="shared" si="640"/>
        <v>1.8280934330076142E-2</v>
      </c>
      <c r="AJ393" s="5">
        <f t="shared" si="641"/>
        <v>1.2620077978555345E-2</v>
      </c>
      <c r="AK393" s="5">
        <f t="shared" si="642"/>
        <v>5.8081046008240916E-3</v>
      </c>
      <c r="AL393" s="5">
        <f t="shared" si="643"/>
        <v>1.7382573435416297E-4</v>
      </c>
      <c r="AM393" s="5">
        <f t="shared" si="644"/>
        <v>2.1869233201143724E-3</v>
      </c>
      <c r="AN393" s="5">
        <f t="shared" si="645"/>
        <v>3.4334119021030749E-3</v>
      </c>
      <c r="AO393" s="5">
        <f t="shared" si="646"/>
        <v>2.6951830411883282E-3</v>
      </c>
      <c r="AP393" s="5">
        <f t="shared" si="647"/>
        <v>1.4104554172599611E-3</v>
      </c>
      <c r="AQ393" s="5">
        <f t="shared" si="648"/>
        <v>5.5359444618671455E-4</v>
      </c>
      <c r="AR393" s="5">
        <f t="shared" si="649"/>
        <v>4.1574505410401866E-3</v>
      </c>
      <c r="AS393" s="5">
        <f t="shared" si="650"/>
        <v>5.7401168969349638E-3</v>
      </c>
      <c r="AT393" s="5">
        <f t="shared" si="651"/>
        <v>3.9626378792992824E-3</v>
      </c>
      <c r="AU393" s="5">
        <f t="shared" si="652"/>
        <v>1.8237141907733777E-3</v>
      </c>
      <c r="AV393" s="5">
        <f t="shared" si="653"/>
        <v>6.2949231375697781E-4</v>
      </c>
      <c r="AW393" s="5">
        <f t="shared" si="654"/>
        <v>1.0466405827086528E-5</v>
      </c>
      <c r="AX393" s="5">
        <f t="shared" si="655"/>
        <v>5.0324092366106805E-4</v>
      </c>
      <c r="AY393" s="5">
        <f t="shared" si="656"/>
        <v>7.900749701790611E-4</v>
      </c>
      <c r="AZ393" s="5">
        <f t="shared" si="657"/>
        <v>6.2019842699026473E-4</v>
      </c>
      <c r="BA393" s="5">
        <f t="shared" si="658"/>
        <v>3.245650546757802E-4</v>
      </c>
      <c r="BB393" s="5">
        <f t="shared" si="659"/>
        <v>1.2738964273245295E-4</v>
      </c>
      <c r="BC393" s="5">
        <f t="shared" si="660"/>
        <v>3.9999675483764823E-5</v>
      </c>
      <c r="BD393" s="5">
        <f t="shared" si="661"/>
        <v>1.0878479398221232E-3</v>
      </c>
      <c r="BE393" s="5">
        <f t="shared" si="662"/>
        <v>1.5019720088134895E-3</v>
      </c>
      <c r="BF393" s="5">
        <f t="shared" si="663"/>
        <v>1.0368728168148671E-3</v>
      </c>
      <c r="BG393" s="5">
        <f t="shared" si="664"/>
        <v>4.7719719228717881E-4</v>
      </c>
      <c r="BH393" s="5">
        <f t="shared" si="665"/>
        <v>1.6471438683262271E-4</v>
      </c>
      <c r="BI393" s="5">
        <f t="shared" si="666"/>
        <v>4.5483635978007905E-5</v>
      </c>
      <c r="BJ393" s="8">
        <f t="shared" si="667"/>
        <v>0.33549168735985746</v>
      </c>
      <c r="BK393" s="8">
        <f t="shared" si="668"/>
        <v>0.24489208999561485</v>
      </c>
      <c r="BL393" s="8">
        <f t="shared" si="669"/>
        <v>0.38488789015072589</v>
      </c>
      <c r="BM393" s="8">
        <f t="shared" si="670"/>
        <v>0.56389071019883186</v>
      </c>
      <c r="BN393" s="8">
        <f t="shared" si="671"/>
        <v>0.43433570148075729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1.4097222222222201</v>
      </c>
      <c r="F394">
        <f>VLOOKUP(B394,home!$B$2:$E$405,3,FALSE)</f>
        <v>1.54</v>
      </c>
      <c r="G394">
        <f>VLOOKUP(C394,away!$B$2:$E$405,4,FALSE)</f>
        <v>1.06</v>
      </c>
      <c r="H394">
        <f>VLOOKUP(A394,away!$A$2:$E$405,3,FALSE)</f>
        <v>1.11805555555556</v>
      </c>
      <c r="I394">
        <f>VLOOKUP(C394,away!$B$2:$E$405,3,FALSE)</f>
        <v>0.95</v>
      </c>
      <c r="J394">
        <f>VLOOKUP(B394,home!$B$2:$E$405,4,FALSE)</f>
        <v>1.04</v>
      </c>
      <c r="K394" s="3">
        <f t="shared" si="616"/>
        <v>2.3012305555555526</v>
      </c>
      <c r="L394" s="3">
        <f t="shared" si="617"/>
        <v>1.1046388888888932</v>
      </c>
      <c r="M394" s="5">
        <f t="shared" si="618"/>
        <v>3.3177961144192247E-2</v>
      </c>
      <c r="N394" s="5">
        <f t="shared" si="619"/>
        <v>7.6350137956050057E-2</v>
      </c>
      <c r="O394" s="5">
        <f t="shared" si="620"/>
        <v>3.6649666133919394E-2</v>
      </c>
      <c r="P394" s="5">
        <f t="shared" si="621"/>
        <v>8.4339331558284839E-2</v>
      </c>
      <c r="Q394" s="5">
        <f t="shared" si="622"/>
        <v>8.7849635192672096E-2</v>
      </c>
      <c r="R394" s="5">
        <f t="shared" si="623"/>
        <v>2.0242323238160814E-2</v>
      </c>
      <c r="S394" s="5">
        <f t="shared" si="624"/>
        <v>5.359825168870757E-2</v>
      </c>
      <c r="T394" s="5">
        <f t="shared" si="625"/>
        <v>9.7042123408527914E-2</v>
      </c>
      <c r="U394" s="5">
        <f t="shared" si="626"/>
        <v>4.658225275108787E-2</v>
      </c>
      <c r="V394" s="5">
        <f t="shared" si="627"/>
        <v>1.5138699721220759E-2</v>
      </c>
      <c r="W394" s="5">
        <f t="shared" si="628"/>
        <v>6.7387421599928485E-2</v>
      </c>
      <c r="X394" s="5">
        <f t="shared" si="629"/>
        <v>7.4438766521232408E-2</v>
      </c>
      <c r="Y394" s="5">
        <f t="shared" si="630"/>
        <v>4.1113978170136956E-2</v>
      </c>
      <c r="Z394" s="5">
        <f t="shared" si="631"/>
        <v>7.4534858167772571E-3</v>
      </c>
      <c r="AA394" s="5">
        <f t="shared" si="632"/>
        <v>1.7152189306967758E-2</v>
      </c>
      <c r="AB394" s="5">
        <f t="shared" si="633"/>
        <v>1.9735571063933716E-2</v>
      </c>
      <c r="AC394" s="5">
        <f t="shared" si="634"/>
        <v>2.4051881337742564E-3</v>
      </c>
      <c r="AD394" s="5">
        <f t="shared" si="635"/>
        <v>3.8768498411464923E-2</v>
      </c>
      <c r="AE394" s="5">
        <f t="shared" si="636"/>
        <v>4.282519100913143E-2</v>
      </c>
      <c r="AF394" s="5">
        <f t="shared" si="637"/>
        <v>2.3653185706390783E-2</v>
      </c>
      <c r="AG394" s="5">
        <f t="shared" si="638"/>
        <v>8.7094095924633852E-3</v>
      </c>
      <c r="AH394" s="5">
        <f t="shared" si="639"/>
        <v>2.0583525727484895E-3</v>
      </c>
      <c r="AI394" s="5">
        <f t="shared" si="640"/>
        <v>4.7367438345152068E-3</v>
      </c>
      <c r="AJ394" s="5">
        <f t="shared" si="641"/>
        <v>5.4501698229128849E-3</v>
      </c>
      <c r="AK394" s="5">
        <f t="shared" si="642"/>
        <v>4.1806991098179763E-3</v>
      </c>
      <c r="AL394" s="5">
        <f t="shared" si="643"/>
        <v>2.4456229675215999E-4</v>
      </c>
      <c r="AM394" s="5">
        <f t="shared" si="644"/>
        <v>1.7843050627494E-2</v>
      </c>
      <c r="AN394" s="5">
        <f t="shared" si="645"/>
        <v>1.9710127619543241E-2</v>
      </c>
      <c r="AO394" s="5">
        <f t="shared" si="646"/>
        <v>1.0886286736755266E-2</v>
      </c>
      <c r="AP394" s="5">
        <f t="shared" si="647"/>
        <v>4.0084718950050757E-3</v>
      </c>
      <c r="AQ394" s="5">
        <f t="shared" si="648"/>
        <v>1.1069784850601912E-3</v>
      </c>
      <c r="AR394" s="5">
        <f t="shared" si="649"/>
        <v>4.5474725978049722E-4</v>
      </c>
      <c r="AS394" s="5">
        <f t="shared" si="650"/>
        <v>1.0464782892620388E-3</v>
      </c>
      <c r="AT394" s="5">
        <f t="shared" si="651"/>
        <v>1.204093907487653E-3</v>
      </c>
      <c r="AU394" s="5">
        <f t="shared" si="652"/>
        <v>9.2363256388962279E-4</v>
      </c>
      <c r="AV394" s="5">
        <f t="shared" si="653"/>
        <v>5.313728695322291E-4</v>
      </c>
      <c r="AW394" s="5">
        <f t="shared" si="654"/>
        <v>1.7269010914599797E-5</v>
      </c>
      <c r="AX394" s="5">
        <f t="shared" si="655"/>
        <v>6.8434955513856427E-3</v>
      </c>
      <c r="AY394" s="5">
        <f t="shared" si="656"/>
        <v>7.5595913219987203E-3</v>
      </c>
      <c r="AZ394" s="5">
        <f t="shared" si="657"/>
        <v>4.1753092791933935E-3</v>
      </c>
      <c r="BA394" s="5">
        <f t="shared" si="658"/>
        <v>1.5374030009785578E-3</v>
      </c>
      <c r="BB394" s="5">
        <f t="shared" si="659"/>
        <v>4.2456878569385124E-4</v>
      </c>
      <c r="BC394" s="5">
        <f t="shared" si="660"/>
        <v>9.3799038337152478E-5</v>
      </c>
      <c r="BD394" s="5">
        <f t="shared" si="661"/>
        <v>8.3721917961532857E-5</v>
      </c>
      <c r="BE394" s="5">
        <f t="shared" si="662"/>
        <v>1.9266343578279462E-4</v>
      </c>
      <c r="BF394" s="5">
        <f t="shared" si="663"/>
        <v>2.2168149268084105E-4</v>
      </c>
      <c r="BG394" s="5">
        <f t="shared" si="664"/>
        <v>1.7004674151943871E-4</v>
      </c>
      <c r="BH394" s="5">
        <f t="shared" si="665"/>
        <v>9.7829189364297356E-5</v>
      </c>
      <c r="BI394" s="5">
        <f t="shared" si="666"/>
        <v>4.5025503958070279E-5</v>
      </c>
      <c r="BJ394" s="8">
        <f t="shared" si="667"/>
        <v>0.63232742990944346</v>
      </c>
      <c r="BK394" s="8">
        <f t="shared" si="668"/>
        <v>0.19646358586493051</v>
      </c>
      <c r="BL394" s="8">
        <f t="shared" si="669"/>
        <v>0.16175926100528312</v>
      </c>
      <c r="BM394" s="8">
        <f t="shared" si="670"/>
        <v>0.65185238506207088</v>
      </c>
      <c r="BN394" s="8">
        <f t="shared" si="671"/>
        <v>0.33860905522327944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1.4097222222222201</v>
      </c>
      <c r="F395">
        <f>VLOOKUP(B395,home!$B$2:$E$405,3,FALSE)</f>
        <v>0.59</v>
      </c>
      <c r="G395">
        <f>VLOOKUP(C395,away!$B$2:$E$405,4,FALSE)</f>
        <v>0.71</v>
      </c>
      <c r="H395">
        <f>VLOOKUP(A395,away!$A$2:$E$405,3,FALSE)</f>
        <v>1.11805555555556</v>
      </c>
      <c r="I395">
        <f>VLOOKUP(C395,away!$B$2:$E$405,3,FALSE)</f>
        <v>0.59</v>
      </c>
      <c r="J395">
        <f>VLOOKUP(B395,home!$B$2:$E$405,4,FALSE)</f>
        <v>1.49</v>
      </c>
      <c r="K395" s="3">
        <f t="shared" si="616"/>
        <v>0.59053263888888796</v>
      </c>
      <c r="L395" s="3">
        <f t="shared" si="617"/>
        <v>0.98288263888889282</v>
      </c>
      <c r="M395" s="5">
        <f t="shared" si="618"/>
        <v>0.20733586222105732</v>
      </c>
      <c r="N395" s="5">
        <f t="shared" si="619"/>
        <v>0.12243859385370386</v>
      </c>
      <c r="O395" s="5">
        <f t="shared" si="620"/>
        <v>0.20378681939613671</v>
      </c>
      <c r="P395" s="5">
        <f t="shared" si="621"/>
        <v>0.12034276822877381</v>
      </c>
      <c r="Q395" s="5">
        <f t="shared" si="622"/>
        <v>3.6151992965136256E-2</v>
      </c>
      <c r="R395" s="5">
        <f t="shared" si="623"/>
        <v>0.10014926340942451</v>
      </c>
      <c r="S395" s="5">
        <f t="shared" si="624"/>
        <v>1.7462466104300311E-2</v>
      </c>
      <c r="T395" s="5">
        <f t="shared" si="625"/>
        <v>3.5533166246665811E-2</v>
      </c>
      <c r="U395" s="5">
        <f t="shared" si="626"/>
        <v>5.9141408803945798E-2</v>
      </c>
      <c r="V395" s="5">
        <f t="shared" si="627"/>
        <v>1.1261821431933867E-3</v>
      </c>
      <c r="W395" s="5">
        <f t="shared" si="628"/>
        <v>7.116310602264809E-3</v>
      </c>
      <c r="X395" s="5">
        <f t="shared" si="629"/>
        <v>6.9944981439070417E-3</v>
      </c>
      <c r="Y395" s="5">
        <f t="shared" si="630"/>
        <v>3.4373853966934071E-3</v>
      </c>
      <c r="Z395" s="5">
        <f t="shared" si="631"/>
        <v>3.2811657434211335E-2</v>
      </c>
      <c r="AA395" s="5">
        <f t="shared" si="632"/>
        <v>1.9376354650943017E-2</v>
      </c>
      <c r="AB395" s="5">
        <f t="shared" si="633"/>
        <v>5.721184922034178E-3</v>
      </c>
      <c r="AC395" s="5">
        <f t="shared" si="634"/>
        <v>4.0853966117427016E-5</v>
      </c>
      <c r="AD395" s="5">
        <f t="shared" si="635"/>
        <v>1.050603419777102E-3</v>
      </c>
      <c r="AE395" s="5">
        <f t="shared" si="636"/>
        <v>1.0326198616562132E-3</v>
      </c>
      <c r="AF395" s="5">
        <f t="shared" si="637"/>
        <v>5.0747206729687101E-4</v>
      </c>
      <c r="AG395" s="5">
        <f t="shared" si="638"/>
        <v>1.6626182822238348E-4</v>
      </c>
      <c r="AH395" s="5">
        <f t="shared" si="639"/>
        <v>8.0625021113139989E-3</v>
      </c>
      <c r="AI395" s="5">
        <f t="shared" si="640"/>
        <v>4.7611706478414857E-3</v>
      </c>
      <c r="AJ395" s="5">
        <f t="shared" si="641"/>
        <v>1.4058133334350742E-3</v>
      </c>
      <c r="AK395" s="5">
        <f t="shared" si="642"/>
        <v>2.767262191928662E-4</v>
      </c>
      <c r="AL395" s="5">
        <f t="shared" si="643"/>
        <v>9.4850535223932454E-7</v>
      </c>
      <c r="AM395" s="5">
        <f t="shared" si="644"/>
        <v>1.2408312198133246E-4</v>
      </c>
      <c r="AN395" s="5">
        <f t="shared" si="645"/>
        <v>1.2195914637458441E-4</v>
      </c>
      <c r="AO395" s="5">
        <f t="shared" si="646"/>
        <v>5.993576381264413E-5</v>
      </c>
      <c r="AP395" s="5">
        <f t="shared" si="647"/>
        <v>1.9636607233331024E-5</v>
      </c>
      <c r="AQ395" s="5">
        <f t="shared" si="648"/>
        <v>4.8251200840802794E-6</v>
      </c>
      <c r="AR395" s="5">
        <f t="shared" si="649"/>
        <v>1.5848986702431151E-3</v>
      </c>
      <c r="AS395" s="5">
        <f t="shared" si="650"/>
        <v>9.35934394110156E-4</v>
      </c>
      <c r="AT395" s="5">
        <f t="shared" si="651"/>
        <v>2.7634990379037143E-4</v>
      </c>
      <c r="AU395" s="5">
        <f t="shared" si="652"/>
        <v>5.4397879314006117E-5</v>
      </c>
      <c r="AV395" s="5">
        <f t="shared" si="653"/>
        <v>8.0309308053148179E-6</v>
      </c>
      <c r="AW395" s="5">
        <f t="shared" si="654"/>
        <v>1.5292653741389756E-8</v>
      </c>
      <c r="AX395" s="5">
        <f t="shared" si="655"/>
        <v>1.2212522244201336E-5</v>
      </c>
      <c r="AY395" s="5">
        <f t="shared" si="656"/>
        <v>1.2003476090869912E-5</v>
      </c>
      <c r="AZ395" s="5">
        <f t="shared" si="657"/>
        <v>5.899004128016974E-6</v>
      </c>
      <c r="BA395" s="5">
        <f t="shared" si="658"/>
        <v>1.9326762480539322E-6</v>
      </c>
      <c r="BB395" s="5">
        <f t="shared" si="659"/>
        <v>4.7489848270128324E-7</v>
      </c>
      <c r="BC395" s="5">
        <f t="shared" si="660"/>
        <v>9.3353894776353728E-8</v>
      </c>
      <c r="BD395" s="5">
        <f t="shared" si="661"/>
        <v>2.5962823123000821E-4</v>
      </c>
      <c r="BE395" s="5">
        <f t="shared" si="662"/>
        <v>1.5331894451831114E-4</v>
      </c>
      <c r="BF395" s="5">
        <f t="shared" si="663"/>
        <v>4.5269920449028631E-5</v>
      </c>
      <c r="BG395" s="5">
        <f t="shared" si="664"/>
        <v>8.9111218616849715E-6</v>
      </c>
      <c r="BH395" s="5">
        <f t="shared" si="665"/>
        <v>1.3155770771103211E-6</v>
      </c>
      <c r="BI395" s="5">
        <f t="shared" si="666"/>
        <v>1.5537824060153763E-7</v>
      </c>
      <c r="BJ395" s="8">
        <f t="shared" si="667"/>
        <v>0.21479196007589835</v>
      </c>
      <c r="BK395" s="8">
        <f t="shared" si="668"/>
        <v>0.34632108464488537</v>
      </c>
      <c r="BL395" s="8">
        <f t="shared" si="669"/>
        <v>0.40600945444590736</v>
      </c>
      <c r="BM395" s="8">
        <f t="shared" si="670"/>
        <v>0.20971686834323283</v>
      </c>
      <c r="BN395" s="8">
        <f t="shared" si="671"/>
        <v>0.79020530007423251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1.4097222222222201</v>
      </c>
      <c r="F396">
        <f>VLOOKUP(B396,home!$B$2:$E$405,3,FALSE)</f>
        <v>1.66</v>
      </c>
      <c r="G396">
        <f>VLOOKUP(C396,away!$B$2:$E$405,4,FALSE)</f>
        <v>1.3</v>
      </c>
      <c r="H396">
        <f>VLOOKUP(A396,away!$A$2:$E$405,3,FALSE)</f>
        <v>1.11805555555556</v>
      </c>
      <c r="I396">
        <f>VLOOKUP(C396,away!$B$2:$E$405,3,FALSE)</f>
        <v>0.71</v>
      </c>
      <c r="J396">
        <f>VLOOKUP(B396,home!$B$2:$E$405,4,FALSE)</f>
        <v>0.45</v>
      </c>
      <c r="K396" s="3">
        <f t="shared" si="616"/>
        <v>3.042180555555551</v>
      </c>
      <c r="L396" s="3">
        <f t="shared" si="617"/>
        <v>0.35721875000000142</v>
      </c>
      <c r="M396" s="5">
        <f t="shared" si="618"/>
        <v>3.3393323120492265E-2</v>
      </c>
      <c r="N396" s="5">
        <f t="shared" si="619"/>
        <v>0.10158851828254516</v>
      </c>
      <c r="O396" s="5">
        <f t="shared" si="620"/>
        <v>1.1928721143448392E-2</v>
      </c>
      <c r="P396" s="5">
        <f t="shared" si="621"/>
        <v>3.6289323515243069E-2</v>
      </c>
      <c r="Q396" s="5">
        <f t="shared" si="622"/>
        <v>0.15452530749342933</v>
      </c>
      <c r="R396" s="5">
        <f t="shared" si="623"/>
        <v>2.1305814279806109E-3</v>
      </c>
      <c r="S396" s="5">
        <f t="shared" si="624"/>
        <v>9.8591191152358829E-3</v>
      </c>
      <c r="T396" s="5">
        <f t="shared" si="625"/>
        <v>5.5199337186168672E-2</v>
      </c>
      <c r="U396" s="5">
        <f t="shared" si="626"/>
        <v>6.4816133922303929E-3</v>
      </c>
      <c r="V396" s="5">
        <f t="shared" si="627"/>
        <v>1.1904600804216691E-3</v>
      </c>
      <c r="W396" s="5">
        <f t="shared" si="628"/>
        <v>0.15669796193258434</v>
      </c>
      <c r="X396" s="5">
        <f t="shared" si="629"/>
        <v>5.5975450089105587E-2</v>
      </c>
      <c r="Y396" s="5">
        <f t="shared" si="630"/>
        <v>9.9977401557588812E-3</v>
      </c>
      <c r="Z396" s="5">
        <f t="shared" si="631"/>
        <v>2.5369454482548399E-4</v>
      </c>
      <c r="AA396" s="5">
        <f t="shared" si="632"/>
        <v>7.7178461131860335E-4</v>
      </c>
      <c r="AB396" s="5">
        <f t="shared" si="633"/>
        <v>1.1739540688152274E-3</v>
      </c>
      <c r="AC396" s="5">
        <f t="shared" si="634"/>
        <v>8.0856341465558899E-5</v>
      </c>
      <c r="AD396" s="5">
        <f t="shared" si="635"/>
        <v>0.11917587322162303</v>
      </c>
      <c r="AE396" s="5">
        <f t="shared" si="636"/>
        <v>4.2571856462386815E-2</v>
      </c>
      <c r="AF396" s="5">
        <f t="shared" si="637"/>
        <v>7.6037326753366496E-3</v>
      </c>
      <c r="AG396" s="5">
        <f t="shared" si="638"/>
        <v>9.0539862720597495E-4</v>
      </c>
      <c r="AH396" s="5">
        <f t="shared" si="639"/>
        <v>2.2656112046094673E-5</v>
      </c>
      <c r="AI396" s="5">
        <f t="shared" si="640"/>
        <v>6.8923983531117095E-5</v>
      </c>
      <c r="AJ396" s="5">
        <f t="shared" si="641"/>
        <v>1.0483960125489779E-4</v>
      </c>
      <c r="AK396" s="5">
        <f t="shared" si="642"/>
        <v>1.0631366546328243E-4</v>
      </c>
      <c r="AL396" s="5">
        <f t="shared" si="643"/>
        <v>3.5147408637530988E-6</v>
      </c>
      <c r="AM396" s="5">
        <f t="shared" si="644"/>
        <v>7.2510904841234985E-2</v>
      </c>
      <c r="AN396" s="5">
        <f t="shared" si="645"/>
        <v>2.5902254788755012E-2</v>
      </c>
      <c r="AO396" s="5">
        <f t="shared" si="646"/>
        <v>4.6263855389103081E-3</v>
      </c>
      <c r="AP396" s="5">
        <f t="shared" si="647"/>
        <v>5.5087721974254108E-4</v>
      </c>
      <c r="AQ396" s="5">
        <f t="shared" si="648"/>
        <v>4.9195917959976653E-5</v>
      </c>
      <c r="AR396" s="5">
        <f t="shared" si="649"/>
        <v>1.6186376049931841E-6</v>
      </c>
      <c r="AS396" s="5">
        <f t="shared" si="650"/>
        <v>4.924187848401271E-6</v>
      </c>
      <c r="AT396" s="5">
        <f t="shared" si="651"/>
        <v>7.4901342621546399E-6</v>
      </c>
      <c r="AU396" s="5">
        <f t="shared" si="652"/>
        <v>7.5954469369424209E-6</v>
      </c>
      <c r="AV396" s="5">
        <f t="shared" si="653"/>
        <v>5.7766802455800519E-6</v>
      </c>
      <c r="AW396" s="5">
        <f t="shared" si="654"/>
        <v>1.0609869508673471E-7</v>
      </c>
      <c r="AX396" s="5">
        <f t="shared" si="655"/>
        <v>3.6765210795624004E-2</v>
      </c>
      <c r="AY396" s="5">
        <f t="shared" si="656"/>
        <v>1.3133222643899363E-2</v>
      </c>
      <c r="AZ396" s="5">
        <f t="shared" si="657"/>
        <v>2.345716688162722E-3</v>
      </c>
      <c r="BA396" s="5">
        <f t="shared" si="658"/>
        <v>2.7931132773321022E-4</v>
      </c>
      <c r="BB396" s="5">
        <f t="shared" si="659"/>
        <v>2.4943810838424518E-5</v>
      </c>
      <c r="BC396" s="5">
        <f t="shared" si="660"/>
        <v>1.7820793855877002E-6</v>
      </c>
      <c r="BD396" s="5">
        <f t="shared" si="661"/>
        <v>9.6367950326443477E-8</v>
      </c>
      <c r="BE396" s="5">
        <f t="shared" si="662"/>
        <v>2.931687046618495E-7</v>
      </c>
      <c r="BF396" s="5">
        <f t="shared" si="663"/>
        <v>4.4593606640984351E-7</v>
      </c>
      <c r="BG396" s="5">
        <f t="shared" si="664"/>
        <v>4.5220601008431819E-7</v>
      </c>
      <c r="BH396" s="5">
        <f t="shared" si="665"/>
        <v>3.439230827459676E-7</v>
      </c>
      <c r="BI396" s="5">
        <f t="shared" si="666"/>
        <v>2.0925522298730104E-7</v>
      </c>
      <c r="BJ396" s="8">
        <f t="shared" si="667"/>
        <v>0.86043098177839039</v>
      </c>
      <c r="BK396" s="8">
        <f t="shared" si="668"/>
        <v>9.3949819557621564E-2</v>
      </c>
      <c r="BL396" s="8">
        <f t="shared" si="669"/>
        <v>2.2818633950023908E-2</v>
      </c>
      <c r="BM396" s="8">
        <f t="shared" si="670"/>
        <v>0.62446423830251829</v>
      </c>
      <c r="BN396" s="8">
        <f t="shared" si="671"/>
        <v>0.33985577498313879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1.4097222222222201</v>
      </c>
      <c r="F397">
        <f>VLOOKUP(B397,home!$B$2:$E$405,3,FALSE)</f>
        <v>0.59</v>
      </c>
      <c r="G397">
        <f>VLOOKUP(C397,away!$B$2:$E$405,4,FALSE)</f>
        <v>0.71</v>
      </c>
      <c r="H397">
        <f>VLOOKUP(A397,away!$A$2:$E$405,3,FALSE)</f>
        <v>1.11805555555556</v>
      </c>
      <c r="I397">
        <f>VLOOKUP(C397,away!$B$2:$E$405,3,FALSE)</f>
        <v>0.35</v>
      </c>
      <c r="J397">
        <f>VLOOKUP(B397,home!$B$2:$E$405,4,FALSE)</f>
        <v>0.45</v>
      </c>
      <c r="K397" s="3">
        <f t="shared" si="616"/>
        <v>0.59053263888888796</v>
      </c>
      <c r="L397" s="3">
        <f t="shared" si="617"/>
        <v>0.17609375000000071</v>
      </c>
      <c r="M397" s="5">
        <f t="shared" si="618"/>
        <v>0.46457773214273035</v>
      </c>
      <c r="N397" s="5">
        <f t="shared" si="619"/>
        <v>0.27434831413126143</v>
      </c>
      <c r="O397" s="5">
        <f t="shared" si="620"/>
        <v>8.1809235019509235E-2</v>
      </c>
      <c r="P397" s="5">
        <f t="shared" si="621"/>
        <v>4.8311023441552012E-2</v>
      </c>
      <c r="Q397" s="5">
        <f t="shared" si="622"/>
        <v>8.1005816959325697E-2</v>
      </c>
      <c r="R397" s="5">
        <f t="shared" si="623"/>
        <v>7.2030474896083822E-3</v>
      </c>
      <c r="S397" s="5">
        <f t="shared" si="624"/>
        <v>1.2559550450284695E-3</v>
      </c>
      <c r="T397" s="5">
        <f t="shared" si="625"/>
        <v>1.4264618080181316E-2</v>
      </c>
      <c r="U397" s="5">
        <f t="shared" si="626"/>
        <v>4.2536346420804167E-3</v>
      </c>
      <c r="V397" s="5">
        <f t="shared" si="627"/>
        <v>1.4511738157012499E-5</v>
      </c>
      <c r="W397" s="5">
        <f t="shared" si="628"/>
        <v>1.5945526284780281E-2</v>
      </c>
      <c r="X397" s="5">
        <f t="shared" si="629"/>
        <v>2.8079075192105384E-3</v>
      </c>
      <c r="Y397" s="5">
        <f t="shared" si="630"/>
        <v>2.4722748235549142E-4</v>
      </c>
      <c r="Z397" s="5">
        <f t="shared" si="631"/>
        <v>4.2280388129107714E-4</v>
      </c>
      <c r="AA397" s="5">
        <f t="shared" si="632"/>
        <v>2.4967949175128384E-4</v>
      </c>
      <c r="AB397" s="5">
        <f t="shared" si="633"/>
        <v>7.3721944570160987E-5</v>
      </c>
      <c r="AC397" s="5">
        <f t="shared" si="634"/>
        <v>9.4316418138410984E-8</v>
      </c>
      <c r="AD397" s="5">
        <f t="shared" si="635"/>
        <v>2.3540884288558556E-3</v>
      </c>
      <c r="AE397" s="5">
        <f t="shared" si="636"/>
        <v>4.1454025926883744E-4</v>
      </c>
      <c r="AF397" s="5">
        <f t="shared" si="637"/>
        <v>3.6498974390311067E-5</v>
      </c>
      <c r="AG397" s="5">
        <f t="shared" si="638"/>
        <v>2.142413757181289E-6</v>
      </c>
      <c r="AH397" s="5">
        <f t="shared" si="639"/>
        <v>1.8613280242775217E-5</v>
      </c>
      <c r="AI397" s="5">
        <f t="shared" si="640"/>
        <v>1.0991749500144448E-5</v>
      </c>
      <c r="AJ397" s="5">
        <f t="shared" si="641"/>
        <v>3.2454934191629582E-6</v>
      </c>
      <c r="AK397" s="5">
        <f t="shared" si="642"/>
        <v>6.3885659777160713E-7</v>
      </c>
      <c r="AL397" s="5">
        <f t="shared" si="643"/>
        <v>3.9231520345087185E-10</v>
      </c>
      <c r="AM397" s="5">
        <f t="shared" si="644"/>
        <v>2.7803321041400898E-4</v>
      </c>
      <c r="AN397" s="5">
        <f t="shared" si="645"/>
        <v>4.8959910646342083E-5</v>
      </c>
      <c r="AO397" s="5">
        <f t="shared" si="646"/>
        <v>4.3107671326896679E-6</v>
      </c>
      <c r="AP397" s="5">
        <f t="shared" si="647"/>
        <v>2.5303304992402478E-7</v>
      </c>
      <c r="AQ397" s="5">
        <f t="shared" si="648"/>
        <v>1.1139384658764725E-8</v>
      </c>
      <c r="AR397" s="5">
        <f t="shared" si="649"/>
        <v>6.5553646355024259E-7</v>
      </c>
      <c r="AS397" s="5">
        <f t="shared" si="650"/>
        <v>3.8711567770821396E-7</v>
      </c>
      <c r="AT397" s="5">
        <f t="shared" si="651"/>
        <v>1.1430222135614592E-7</v>
      </c>
      <c r="AU397" s="5">
        <f t="shared" si="652"/>
        <v>2.2499730802768888E-8</v>
      </c>
      <c r="AV397" s="5">
        <f t="shared" si="653"/>
        <v>3.3217063513121758E-9</v>
      </c>
      <c r="AW397" s="5">
        <f t="shared" si="654"/>
        <v>1.133236322834526E-12</v>
      </c>
      <c r="AX397" s="5">
        <f t="shared" si="655"/>
        <v>2.7364614240755685E-5</v>
      </c>
      <c r="AY397" s="5">
        <f t="shared" si="656"/>
        <v>4.8187375389580905E-6</v>
      </c>
      <c r="AZ397" s="5">
        <f t="shared" si="657"/>
        <v>4.242747817504523E-7</v>
      </c>
      <c r="BA397" s="5">
        <f t="shared" si="658"/>
        <v>2.4904045782956341E-8</v>
      </c>
      <c r="BB397" s="5">
        <f t="shared" si="659"/>
        <v>1.096361703023121E-9</v>
      </c>
      <c r="BC397" s="5">
        <f t="shared" si="660"/>
        <v>3.8612488728345711E-11</v>
      </c>
      <c r="BD397" s="5">
        <f t="shared" si="661"/>
        <v>1.9239312354716836E-8</v>
      </c>
      <c r="BE397" s="5">
        <f t="shared" si="662"/>
        <v>1.1361441895238515E-8</v>
      </c>
      <c r="BF397" s="5">
        <f t="shared" si="663"/>
        <v>3.3546511319889844E-9</v>
      </c>
      <c r="BG397" s="5">
        <f t="shared" si="664"/>
        <v>6.6034366184168339E-10</v>
      </c>
      <c r="BH397" s="5">
        <f t="shared" si="665"/>
        <v>9.7488621300230156E-11</v>
      </c>
      <c r="BI397" s="5">
        <f t="shared" si="666"/>
        <v>1.1514042559612876E-11</v>
      </c>
      <c r="BJ397" s="8">
        <f t="shared" si="667"/>
        <v>0.39179088225959602</v>
      </c>
      <c r="BK397" s="8">
        <f t="shared" si="668"/>
        <v>0.51416413581374021</v>
      </c>
      <c r="BL397" s="8">
        <f t="shared" si="669"/>
        <v>9.3624025467830815E-2</v>
      </c>
      <c r="BM397" s="8">
        <f t="shared" si="670"/>
        <v>4.2741859502065209E-2</v>
      </c>
      <c r="BN397" s="8">
        <f t="shared" si="671"/>
        <v>0.95725516918398712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1.4097222222222201</v>
      </c>
      <c r="F398">
        <f>VLOOKUP(B398,home!$B$2:$E$405,3,FALSE)</f>
        <v>1.66</v>
      </c>
      <c r="G398">
        <f>VLOOKUP(C398,away!$B$2:$E$405,4,FALSE)</f>
        <v>1.06</v>
      </c>
      <c r="H398">
        <f>VLOOKUP(A398,away!$A$2:$E$405,3,FALSE)</f>
        <v>1.11805555555556</v>
      </c>
      <c r="I398">
        <f>VLOOKUP(C398,away!$B$2:$E$405,3,FALSE)</f>
        <v>0.47</v>
      </c>
      <c r="J398">
        <f>VLOOKUP(B398,home!$B$2:$E$405,4,FALSE)</f>
        <v>0.75</v>
      </c>
      <c r="K398" s="3">
        <f t="shared" si="616"/>
        <v>2.4805472222222185</v>
      </c>
      <c r="L398" s="3">
        <f t="shared" si="617"/>
        <v>0.39411458333333493</v>
      </c>
      <c r="M398" s="5">
        <f t="shared" si="618"/>
        <v>5.6435222355409972E-2</v>
      </c>
      <c r="N398" s="5">
        <f t="shared" si="619"/>
        <v>0.13999023404920546</v>
      </c>
      <c r="O398" s="5">
        <f t="shared" si="620"/>
        <v>2.2241944143926506E-2</v>
      </c>
      <c r="P398" s="5">
        <f t="shared" si="621"/>
        <v>5.5172192763038641E-2</v>
      </c>
      <c r="Q398" s="5">
        <f t="shared" si="622"/>
        <v>0.17362619310449742</v>
      </c>
      <c r="R398" s="5">
        <f t="shared" si="623"/>
        <v>4.3829372744034513E-3</v>
      </c>
      <c r="S398" s="5">
        <f t="shared" si="624"/>
        <v>1.3484357495359868E-2</v>
      </c>
      <c r="T398" s="5">
        <f t="shared" si="625"/>
        <v>6.8428614751132141E-2</v>
      </c>
      <c r="U398" s="5">
        <f t="shared" si="626"/>
        <v>1.0872082881195703E-2</v>
      </c>
      <c r="V398" s="5">
        <f t="shared" si="627"/>
        <v>1.4647305942978126E-3</v>
      </c>
      <c r="W398" s="5">
        <f t="shared" si="628"/>
        <v>0.14356265700345985</v>
      </c>
      <c r="X398" s="5">
        <f t="shared" si="629"/>
        <v>5.658013674714505E-2</v>
      </c>
      <c r="Y398" s="5">
        <f t="shared" si="630"/>
        <v>1.114952850952209E-2</v>
      </c>
      <c r="Z398" s="5">
        <f t="shared" si="631"/>
        <v>5.7579316589255307E-4</v>
      </c>
      <c r="AA398" s="5">
        <f t="shared" si="632"/>
        <v>1.4282821382293096E-3</v>
      </c>
      <c r="AB398" s="5">
        <f t="shared" si="633"/>
        <v>1.7714606452671623E-3</v>
      </c>
      <c r="AC398" s="5">
        <f t="shared" si="634"/>
        <v>8.9496855112918095E-5</v>
      </c>
      <c r="AD398" s="5">
        <f t="shared" si="635"/>
        <v>8.9028487511193383E-2</v>
      </c>
      <c r="AE398" s="5">
        <f t="shared" si="636"/>
        <v>3.5087425260270991E-2</v>
      </c>
      <c r="AF398" s="5">
        <f t="shared" si="637"/>
        <v>6.9142329933456152E-3</v>
      </c>
      <c r="AG398" s="5">
        <f t="shared" si="638"/>
        <v>9.0833335174733481E-4</v>
      </c>
      <c r="AH398" s="5">
        <f t="shared" si="639"/>
        <v>5.6732120915481327E-5</v>
      </c>
      <c r="AI398" s="5">
        <f t="shared" si="640"/>
        <v>1.4072670494767224E-4</v>
      </c>
      <c r="AJ398" s="5">
        <f t="shared" si="641"/>
        <v>1.7453961852521705E-4</v>
      </c>
      <c r="AK398" s="5">
        <f t="shared" si="642"/>
        <v>1.443179219668176E-4</v>
      </c>
      <c r="AL398" s="5">
        <f t="shared" si="643"/>
        <v>3.4997560288710845E-6</v>
      </c>
      <c r="AM398" s="5">
        <f t="shared" si="644"/>
        <v>4.4167873478907216E-2</v>
      </c>
      <c r="AN398" s="5">
        <f t="shared" si="645"/>
        <v>1.740720305285897E-2</v>
      </c>
      <c r="AO398" s="5">
        <f t="shared" si="646"/>
        <v>3.4302162890881339E-3</v>
      </c>
      <c r="AP398" s="5">
        <f t="shared" si="647"/>
        <v>4.5063275450572945E-4</v>
      </c>
      <c r="AQ398" s="5">
        <f t="shared" si="648"/>
        <v>4.4400235069594637E-5</v>
      </c>
      <c r="AR398" s="5">
        <f t="shared" si="649"/>
        <v>4.4717912392442608E-6</v>
      </c>
      <c r="AS398" s="5">
        <f t="shared" si="650"/>
        <v>1.1092489336865004E-5</v>
      </c>
      <c r="AT398" s="5">
        <f t="shared" si="651"/>
        <v>1.3757721806045033E-5</v>
      </c>
      <c r="AU398" s="5">
        <f t="shared" si="652"/>
        <v>1.1375559536697016E-5</v>
      </c>
      <c r="AV398" s="5">
        <f t="shared" si="653"/>
        <v>7.0544031524943142E-6</v>
      </c>
      <c r="AW398" s="5">
        <f t="shared" si="654"/>
        <v>9.5039747533942178E-8</v>
      </c>
      <c r="AX398" s="5">
        <f t="shared" si="655"/>
        <v>1.8260082644927608E-2</v>
      </c>
      <c r="AY398" s="5">
        <f t="shared" si="656"/>
        <v>7.1965648632379038E-3</v>
      </c>
      <c r="AZ398" s="5">
        <f t="shared" si="657"/>
        <v>1.4181355812531622E-3</v>
      </c>
      <c r="BA398" s="5">
        <f t="shared" si="658"/>
        <v>1.8630263790525562E-4</v>
      </c>
      <c r="BB398" s="5">
        <f t="shared" si="659"/>
        <v>1.8356146627982744E-5</v>
      </c>
      <c r="BC398" s="5">
        <f t="shared" si="660"/>
        <v>1.4468850159786045E-6</v>
      </c>
      <c r="BD398" s="5">
        <f t="shared" si="661"/>
        <v>2.937330235014014E-7</v>
      </c>
      <c r="BE398" s="5">
        <f t="shared" si="662"/>
        <v>7.2861863552133496E-7</v>
      </c>
      <c r="BF398" s="5">
        <f t="shared" si="663"/>
        <v>9.0368646620089531E-7</v>
      </c>
      <c r="BG398" s="5">
        <f t="shared" si="664"/>
        <v>7.4721231783148112E-7</v>
      </c>
      <c r="BH398" s="5">
        <f t="shared" si="665"/>
        <v>4.6337385985177657E-7</v>
      </c>
      <c r="BI398" s="5">
        <f t="shared" si="666"/>
        <v>2.2988414818114226E-7</v>
      </c>
      <c r="BJ398" s="8">
        <f t="shared" si="667"/>
        <v>0.81785705785091667</v>
      </c>
      <c r="BK398" s="8">
        <f t="shared" si="668"/>
        <v>0.133846064682486</v>
      </c>
      <c r="BL398" s="8">
        <f t="shared" si="669"/>
        <v>4.1264141922899768E-2</v>
      </c>
      <c r="BM398" s="8">
        <f t="shared" si="670"/>
        <v>0.53449786410822309</v>
      </c>
      <c r="BN398" s="8">
        <f t="shared" si="671"/>
        <v>0.45184872369048151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1.4097222222222201</v>
      </c>
      <c r="F399">
        <f>VLOOKUP(B399,home!$B$2:$E$405,3,FALSE)</f>
        <v>1.3</v>
      </c>
      <c r="G399">
        <f>VLOOKUP(C399,away!$B$2:$E$405,4,FALSE)</f>
        <v>0.83</v>
      </c>
      <c r="H399">
        <f>VLOOKUP(A399,away!$A$2:$E$405,3,FALSE)</f>
        <v>1.11805555555556</v>
      </c>
      <c r="I399">
        <f>VLOOKUP(C399,away!$B$2:$E$405,3,FALSE)</f>
        <v>0.83</v>
      </c>
      <c r="J399">
        <f>VLOOKUP(B399,home!$B$2:$E$405,4,FALSE)</f>
        <v>1.19</v>
      </c>
      <c r="K399" s="3">
        <f t="shared" si="616"/>
        <v>1.5210902777777755</v>
      </c>
      <c r="L399" s="3">
        <f t="shared" si="617"/>
        <v>1.1043034722222265</v>
      </c>
      <c r="M399" s="5">
        <f t="shared" si="618"/>
        <v>7.241123949467812E-2</v>
      </c>
      <c r="N399" s="5">
        <f t="shared" si="619"/>
        <v>0.11014403239719299</v>
      </c>
      <c r="O399" s="5">
        <f t="shared" si="620"/>
        <v>7.9963983201888258E-2</v>
      </c>
      <c r="P399" s="5">
        <f t="shared" si="621"/>
        <v>0.1216324374207776</v>
      </c>
      <c r="Q399" s="5">
        <f t="shared" si="622"/>
        <v>8.3769508417305308E-2</v>
      </c>
      <c r="R399" s="5">
        <f t="shared" si="623"/>
        <v>4.4152252151282524E-2</v>
      </c>
      <c r="S399" s="5">
        <f t="shared" si="624"/>
        <v>5.107787802060311E-2</v>
      </c>
      <c r="T399" s="5">
        <f t="shared" si="625"/>
        <v>9.2506959011579265E-2</v>
      </c>
      <c r="U399" s="5">
        <f t="shared" si="626"/>
        <v>6.7159561489308725E-2</v>
      </c>
      <c r="V399" s="5">
        <f t="shared" si="627"/>
        <v>9.533091586460634E-3</v>
      </c>
      <c r="W399" s="5">
        <f t="shared" si="628"/>
        <v>4.2473661609262213E-2</v>
      </c>
      <c r="X399" s="5">
        <f t="shared" si="629"/>
        <v>4.6903811993100133E-2</v>
      </c>
      <c r="Y399" s="5">
        <f t="shared" si="630"/>
        <v>2.5898021222219507E-2</v>
      </c>
      <c r="Z399" s="5">
        <f t="shared" si="631"/>
        <v>1.6252495119030846E-2</v>
      </c>
      <c r="AA399" s="5">
        <f t="shared" si="632"/>
        <v>2.4721512315188574E-2</v>
      </c>
      <c r="AB399" s="5">
        <f t="shared" si="633"/>
        <v>1.8801826017298448E-2</v>
      </c>
      <c r="AC399" s="5">
        <f t="shared" si="634"/>
        <v>1.0008228469679894E-3</v>
      </c>
      <c r="AD399" s="5">
        <f t="shared" si="635"/>
        <v>1.6151568433867978E-2</v>
      </c>
      <c r="AE399" s="5">
        <f t="shared" si="636"/>
        <v>1.7836233103355314E-2</v>
      </c>
      <c r="AF399" s="5">
        <f t="shared" si="637"/>
        <v>9.8483070737001507E-3</v>
      </c>
      <c r="AG399" s="5">
        <f t="shared" si="638"/>
        <v>3.6251732323325961E-3</v>
      </c>
      <c r="AH399" s="5">
        <f t="shared" si="639"/>
        <v>4.4869216980551376E-3</v>
      </c>
      <c r="AI399" s="5">
        <f t="shared" si="640"/>
        <v>6.8250129720618192E-3</v>
      </c>
      <c r="AJ399" s="5">
        <f t="shared" si="641"/>
        <v>5.1907304387552172E-3</v>
      </c>
      <c r="AK399" s="5">
        <f t="shared" si="642"/>
        <v>2.6318565349852429E-3</v>
      </c>
      <c r="AL399" s="5">
        <f t="shared" si="643"/>
        <v>6.7245097944810151E-5</v>
      </c>
      <c r="AM399" s="5">
        <f t="shared" si="644"/>
        <v>4.9135987431237959E-3</v>
      </c>
      <c r="AN399" s="5">
        <f t="shared" si="645"/>
        <v>5.4261041531383745E-3</v>
      </c>
      <c r="AO399" s="5">
        <f t="shared" si="646"/>
        <v>2.9960328284750772E-3</v>
      </c>
      <c r="AP399" s="5">
        <f t="shared" si="647"/>
        <v>1.1028431517922683E-3</v>
      </c>
      <c r="AQ399" s="5">
        <f t="shared" si="648"/>
        <v>3.044683804601764E-4</v>
      </c>
      <c r="AR399" s="5">
        <f t="shared" si="649"/>
        <v>9.9098464215030763E-4</v>
      </c>
      <c r="AS399" s="5">
        <f t="shared" si="650"/>
        <v>1.5073771046019212E-3</v>
      </c>
      <c r="AT399" s="5">
        <f t="shared" si="651"/>
        <v>1.1464283293773977E-3</v>
      </c>
      <c r="AU399" s="5">
        <f t="shared" si="652"/>
        <v>5.8127366199499234E-4</v>
      </c>
      <c r="AV399" s="5">
        <f t="shared" si="653"/>
        <v>2.2104242899721697E-4</v>
      </c>
      <c r="AW399" s="5">
        <f t="shared" si="654"/>
        <v>3.1376287655773977E-6</v>
      </c>
      <c r="AX399" s="5">
        <f t="shared" si="655"/>
        <v>1.2456712128444518E-3</v>
      </c>
      <c r="AY399" s="5">
        <f t="shared" si="656"/>
        <v>1.3755990455914001E-3</v>
      </c>
      <c r="AZ399" s="5">
        <f t="shared" si="657"/>
        <v>7.5953940121608243E-4</v>
      </c>
      <c r="BA399" s="5">
        <f t="shared" si="658"/>
        <v>2.7958733268417012E-4</v>
      </c>
      <c r="BB399" s="5">
        <f t="shared" si="659"/>
        <v>7.7187315568119953E-5</v>
      </c>
      <c r="BC399" s="5">
        <f t="shared" si="660"/>
        <v>1.7047644118677518E-5</v>
      </c>
      <c r="BD399" s="5">
        <f t="shared" si="661"/>
        <v>1.8239129687424739E-4</v>
      </c>
      <c r="BE399" s="5">
        <f t="shared" si="662"/>
        <v>2.7743362842669772E-4</v>
      </c>
      <c r="BF399" s="5">
        <f t="shared" si="663"/>
        <v>2.1100079746423091E-4</v>
      </c>
      <c r="BG399" s="5">
        <f t="shared" si="664"/>
        <v>1.0698375387539972E-4</v>
      </c>
      <c r="BH399" s="5">
        <f t="shared" si="665"/>
        <v>4.0682986975010239E-5</v>
      </c>
      <c r="BI399" s="5">
        <f t="shared" si="666"/>
        <v>1.2376499191729582E-5</v>
      </c>
      <c r="BJ399" s="8">
        <f t="shared" si="667"/>
        <v>0.46765495570292809</v>
      </c>
      <c r="BK399" s="8">
        <f t="shared" si="668"/>
        <v>0.2570983135130237</v>
      </c>
      <c r="BL399" s="8">
        <f t="shared" si="669"/>
        <v>0.25921163194875313</v>
      </c>
      <c r="BM399" s="8">
        <f t="shared" si="670"/>
        <v>0.48677148178378526</v>
      </c>
      <c r="BN399" s="8">
        <f t="shared" si="671"/>
        <v>0.5120734530831248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1.4097222222222201</v>
      </c>
      <c r="F400">
        <f>VLOOKUP(B400,home!$B$2:$E$405,3,FALSE)</f>
        <v>0.83</v>
      </c>
      <c r="G400">
        <f>VLOOKUP(C400,away!$B$2:$E$405,4,FALSE)</f>
        <v>2.13</v>
      </c>
      <c r="H400">
        <f>VLOOKUP(A400,away!$A$2:$E$405,3,FALSE)</f>
        <v>1.11805555555556</v>
      </c>
      <c r="I400">
        <f>VLOOKUP(C400,away!$B$2:$E$405,3,FALSE)</f>
        <v>0.35</v>
      </c>
      <c r="J400">
        <f>VLOOKUP(B400,home!$B$2:$E$405,4,FALSE)</f>
        <v>1.04</v>
      </c>
      <c r="K400" s="3">
        <f t="shared" si="616"/>
        <v>2.4922479166666625</v>
      </c>
      <c r="L400" s="3">
        <f t="shared" si="617"/>
        <v>0.40697222222222385</v>
      </c>
      <c r="M400" s="5">
        <f t="shared" si="618"/>
        <v>5.5066147262391119E-2</v>
      </c>
      <c r="N400" s="5">
        <f t="shared" si="619"/>
        <v>0.13723849079355391</v>
      </c>
      <c r="O400" s="5">
        <f t="shared" si="620"/>
        <v>2.2410392320591541E-2</v>
      </c>
      <c r="P400" s="5">
        <f t="shared" si="621"/>
        <v>5.5852253572676841E-2</v>
      </c>
      <c r="Q400" s="5">
        <f t="shared" si="622"/>
        <v>0.17101617138335587</v>
      </c>
      <c r="R400" s="5">
        <f t="shared" si="623"/>
        <v>4.5602035817914983E-3</v>
      </c>
      <c r="S400" s="5">
        <f t="shared" si="624"/>
        <v>1.4162395519892856E-2</v>
      </c>
      <c r="T400" s="5">
        <f t="shared" si="625"/>
        <v>6.9598831303821024E-2</v>
      </c>
      <c r="U400" s="5">
        <f t="shared" si="626"/>
        <v>1.1365157876295714E-2</v>
      </c>
      <c r="V400" s="5">
        <f t="shared" si="627"/>
        <v>1.5960636940967701E-3</v>
      </c>
      <c r="W400" s="5">
        <f t="shared" si="628"/>
        <v>0.1420715656154925</v>
      </c>
      <c r="X400" s="5">
        <f t="shared" si="629"/>
        <v>5.7819180773127463E-2</v>
      </c>
      <c r="Y400" s="5">
        <f t="shared" si="630"/>
        <v>1.1765400243154079E-2</v>
      </c>
      <c r="Z400" s="5">
        <f t="shared" si="631"/>
        <v>6.1862539515581056E-4</v>
      </c>
      <c r="AA400" s="5">
        <f t="shared" si="632"/>
        <v>1.5417678522741595E-3</v>
      </c>
      <c r="AB400" s="5">
        <f t="shared" si="633"/>
        <v>1.9212338589069549E-3</v>
      </c>
      <c r="AC400" s="5">
        <f t="shared" si="634"/>
        <v>1.0117803609001443E-4</v>
      </c>
      <c r="AD400" s="5">
        <f t="shared" si="635"/>
        <v>8.8519390855695601E-2</v>
      </c>
      <c r="AE400" s="5">
        <f t="shared" si="636"/>
        <v>3.6024933206300035E-2</v>
      </c>
      <c r="AF400" s="5">
        <f t="shared" si="637"/>
        <v>7.330573561187553E-3</v>
      </c>
      <c r="AG400" s="5">
        <f t="shared" si="638"/>
        <v>9.9444660411999357E-4</v>
      </c>
      <c r="AH400" s="5">
        <f t="shared" si="639"/>
        <v>6.2940837947415357E-5</v>
      </c>
      <c r="AI400" s="5">
        <f t="shared" si="640"/>
        <v>1.5686417224769996E-4</v>
      </c>
      <c r="AJ400" s="5">
        <f t="shared" si="641"/>
        <v>1.9547220324198542E-4</v>
      </c>
      <c r="AK400" s="5">
        <f t="shared" si="642"/>
        <v>1.6238839709869346E-4</v>
      </c>
      <c r="AL400" s="5">
        <f t="shared" si="643"/>
        <v>4.104896825817663E-6</v>
      </c>
      <c r="AM400" s="5">
        <f t="shared" si="644"/>
        <v>4.4122453488941858E-2</v>
      </c>
      <c r="AN400" s="5">
        <f t="shared" si="645"/>
        <v>1.7956612946291382E-2</v>
      </c>
      <c r="AO400" s="5">
        <f t="shared" si="646"/>
        <v>3.6539213371682782E-3</v>
      </c>
      <c r="AP400" s="5">
        <f t="shared" si="647"/>
        <v>4.9568149547085812E-4</v>
      </c>
      <c r="AQ400" s="5">
        <f t="shared" si="648"/>
        <v>5.0432149931552553E-5</v>
      </c>
      <c r="AR400" s="5">
        <f t="shared" si="649"/>
        <v>5.1230345375977005E-6</v>
      </c>
      <c r="AS400" s="5">
        <f t="shared" si="650"/>
        <v>1.2767872153339229E-5</v>
      </c>
      <c r="AT400" s="5">
        <f t="shared" si="651"/>
        <v>1.5910351387212996E-5</v>
      </c>
      <c r="AU400" s="5">
        <f t="shared" si="652"/>
        <v>1.3217513366072041E-5</v>
      </c>
      <c r="AV400" s="5">
        <f t="shared" si="653"/>
        <v>8.2353300375267064E-6</v>
      </c>
      <c r="AW400" s="5">
        <f t="shared" si="654"/>
        <v>1.1565269418047956E-7</v>
      </c>
      <c r="AX400" s="5">
        <f t="shared" si="655"/>
        <v>1.8327348797672852E-2</v>
      </c>
      <c r="AY400" s="5">
        <f t="shared" si="656"/>
        <v>7.4587218676307231E-3</v>
      </c>
      <c r="AZ400" s="5">
        <f t="shared" si="657"/>
        <v>1.5177463067035852E-3</v>
      </c>
      <c r="BA400" s="5">
        <f t="shared" si="658"/>
        <v>2.0589352906957706E-4</v>
      </c>
      <c r="BB400" s="5">
        <f t="shared" si="659"/>
        <v>2.0948236766655449E-5</v>
      </c>
      <c r="BC400" s="5">
        <f t="shared" si="660"/>
        <v>1.705070093712612E-6</v>
      </c>
      <c r="BD400" s="5">
        <f t="shared" si="661"/>
        <v>3.4748879171455663E-7</v>
      </c>
      <c r="BE400" s="5">
        <f t="shared" si="662"/>
        <v>8.6602821721561957E-7</v>
      </c>
      <c r="BF400" s="5">
        <f t="shared" si="663"/>
        <v>1.0791785100650862E-6</v>
      </c>
      <c r="BG400" s="5">
        <f t="shared" si="664"/>
        <v>8.9652679780704772E-7</v>
      </c>
      <c r="BH400" s="5">
        <f t="shared" si="665"/>
        <v>5.5859176101761247E-7</v>
      </c>
      <c r="BI400" s="5">
        <f t="shared" si="666"/>
        <v>2.7842983053266128E-7</v>
      </c>
      <c r="BJ400" s="8">
        <f t="shared" si="667"/>
        <v>0.81619044956554887</v>
      </c>
      <c r="BK400" s="8">
        <f t="shared" si="668"/>
        <v>0.13424086484960412</v>
      </c>
      <c r="BL400" s="8">
        <f t="shared" si="669"/>
        <v>4.2435701445785769E-2</v>
      </c>
      <c r="BM400" s="8">
        <f t="shared" si="670"/>
        <v>0.53988337612679749</v>
      </c>
      <c r="BN400" s="8">
        <f t="shared" si="671"/>
        <v>0.44614365891436075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1.4097222222222201</v>
      </c>
      <c r="F401">
        <f>VLOOKUP(B401,home!$B$2:$E$405,3,FALSE)</f>
        <v>1.42</v>
      </c>
      <c r="G401">
        <f>VLOOKUP(C401,away!$B$2:$E$405,4,FALSE)</f>
        <v>0.59</v>
      </c>
      <c r="H401">
        <f>VLOOKUP(A401,away!$A$2:$E$405,3,FALSE)</f>
        <v>1.11805555555556</v>
      </c>
      <c r="I401">
        <f>VLOOKUP(C401,away!$B$2:$E$405,3,FALSE)</f>
        <v>0.83</v>
      </c>
      <c r="J401">
        <f>VLOOKUP(B401,home!$B$2:$E$405,4,FALSE)</f>
        <v>1.19</v>
      </c>
      <c r="K401" s="3">
        <f t="shared" si="616"/>
        <v>1.1810652777777757</v>
      </c>
      <c r="L401" s="3">
        <f t="shared" si="617"/>
        <v>1.1043034722222265</v>
      </c>
      <c r="M401" s="5">
        <f t="shared" si="618"/>
        <v>0.10173653983947493</v>
      </c>
      <c r="N401" s="5">
        <f t="shared" si="619"/>
        <v>0.12015749468565921</v>
      </c>
      <c r="O401" s="5">
        <f t="shared" si="620"/>
        <v>0.11234801419660703</v>
      </c>
      <c r="P401" s="5">
        <f t="shared" si="621"/>
        <v>0.13269033859489718</v>
      </c>
      <c r="Q401" s="5">
        <f t="shared" si="622"/>
        <v>7.0956922418999854E-2</v>
      </c>
      <c r="R401" s="5">
        <f t="shared" si="623"/>
        <v>6.2033151087292598E-2</v>
      </c>
      <c r="S401" s="5">
        <f t="shared" si="624"/>
        <v>4.3265492379162031E-2</v>
      </c>
      <c r="T401" s="5">
        <f t="shared" si="625"/>
        <v>7.8357975805504673E-2</v>
      </c>
      <c r="U401" s="5">
        <f t="shared" si="626"/>
        <v>7.3265200820343976E-2</v>
      </c>
      <c r="V401" s="5">
        <f t="shared" si="627"/>
        <v>6.2699125083543724E-3</v>
      </c>
      <c r="W401" s="5">
        <f t="shared" si="628"/>
        <v>2.7934919095684043E-2</v>
      </c>
      <c r="X401" s="5">
        <f t="shared" si="629"/>
        <v>3.0848628153610863E-2</v>
      </c>
      <c r="Y401" s="5">
        <f t="shared" si="630"/>
        <v>1.7033123591662414E-2</v>
      </c>
      <c r="Z401" s="5">
        <f t="shared" si="631"/>
        <v>2.2834474712861059E-2</v>
      </c>
      <c r="AA401" s="5">
        <f t="shared" si="632"/>
        <v>2.6969005219654847E-2</v>
      </c>
      <c r="AB401" s="5">
        <f t="shared" si="633"/>
        <v>1.5926077820570966E-2</v>
      </c>
      <c r="AC401" s="5">
        <f t="shared" si="634"/>
        <v>5.1109759519946476E-4</v>
      </c>
      <c r="AD401" s="5">
        <f t="shared" si="635"/>
        <v>8.2482407453609418E-3</v>
      </c>
      <c r="AE401" s="5">
        <f t="shared" si="636"/>
        <v>9.108560894826933E-3</v>
      </c>
      <c r="AF401" s="5">
        <f t="shared" si="637"/>
        <v>5.029307711552489E-3</v>
      </c>
      <c r="AG401" s="5">
        <f t="shared" si="638"/>
        <v>1.8512939895804772E-3</v>
      </c>
      <c r="AH401" s="5">
        <f t="shared" si="639"/>
        <v>6.3040474279457736E-3</v>
      </c>
      <c r="AI401" s="5">
        <f t="shared" si="640"/>
        <v>7.4454915266110484E-3</v>
      </c>
      <c r="AJ401" s="5">
        <f t="shared" si="641"/>
        <v>4.3968057590344761E-3</v>
      </c>
      <c r="AK401" s="5">
        <f t="shared" si="642"/>
        <v>1.7309715383763257E-3</v>
      </c>
      <c r="AL401" s="5">
        <f t="shared" si="643"/>
        <v>2.6664053276850539E-5</v>
      </c>
      <c r="AM401" s="5">
        <f t="shared" si="644"/>
        <v>1.9483421494195373E-3</v>
      </c>
      <c r="AN401" s="5">
        <f t="shared" si="645"/>
        <v>2.1515610006809108E-3</v>
      </c>
      <c r="AO401" s="5">
        <f t="shared" si="646"/>
        <v>1.1879881418749296E-3</v>
      </c>
      <c r="AP401" s="5">
        <f t="shared" si="647"/>
        <v>4.3729981001043849E-4</v>
      </c>
      <c r="AQ401" s="5">
        <f t="shared" si="648"/>
        <v>1.2072792464916177E-4</v>
      </c>
      <c r="AR401" s="5">
        <f t="shared" si="649"/>
        <v>1.3923162927468231E-3</v>
      </c>
      <c r="AS401" s="5">
        <f t="shared" si="650"/>
        <v>1.6444164290475495E-3</v>
      </c>
      <c r="AT401" s="5">
        <f t="shared" si="651"/>
        <v>9.7108157327769099E-4</v>
      </c>
      <c r="AU401" s="5">
        <f t="shared" si="652"/>
        <v>3.8230357602936517E-4</v>
      </c>
      <c r="AV401" s="5">
        <f t="shared" si="653"/>
        <v>1.128813698046398E-4</v>
      </c>
      <c r="AW401" s="5">
        <f t="shared" si="654"/>
        <v>9.6601975368060296E-7</v>
      </c>
      <c r="AX401" s="5">
        <f t="shared" si="655"/>
        <v>3.8351987698505556E-4</v>
      </c>
      <c r="AY401" s="5">
        <f t="shared" si="656"/>
        <v>4.2352233182083797E-4</v>
      </c>
      <c r="AZ401" s="5">
        <f t="shared" si="657"/>
        <v>2.3384859079670281E-4</v>
      </c>
      <c r="BA401" s="5">
        <f t="shared" si="658"/>
        <v>8.6079936930357802E-5</v>
      </c>
      <c r="BB401" s="5">
        <f t="shared" si="659"/>
        <v>2.3764593310216093E-5</v>
      </c>
      <c r="BC401" s="5">
        <f t="shared" si="660"/>
        <v>5.2486645816841464E-6</v>
      </c>
      <c r="BD401" s="5">
        <f t="shared" si="661"/>
        <v>2.5625661941864887E-4</v>
      </c>
      <c r="BE401" s="5">
        <f t="shared" si="662"/>
        <v>3.0265579539608031E-4</v>
      </c>
      <c r="BF401" s="5">
        <f t="shared" si="663"/>
        <v>1.787281255302626E-4</v>
      </c>
      <c r="BG401" s="5">
        <f t="shared" si="664"/>
        <v>7.0363194408700256E-5</v>
      </c>
      <c r="BH401" s="5">
        <f t="shared" si="665"/>
        <v>2.0775881437410802E-5</v>
      </c>
      <c r="BI401" s="5">
        <f t="shared" si="666"/>
        <v>4.9075344361907434E-6</v>
      </c>
      <c r="BJ401" s="8">
        <f t="shared" si="667"/>
        <v>0.37652837011350176</v>
      </c>
      <c r="BK401" s="8">
        <f t="shared" si="668"/>
        <v>0.28492356730218565</v>
      </c>
      <c r="BL401" s="8">
        <f t="shared" si="669"/>
        <v>0.31575545178797038</v>
      </c>
      <c r="BM401" s="8">
        <f t="shared" si="670"/>
        <v>0.39969684678152095</v>
      </c>
      <c r="BN401" s="8">
        <f t="shared" si="671"/>
        <v>0.59992246082293077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1.4097222222222201</v>
      </c>
      <c r="F402">
        <f>VLOOKUP(B402,home!$B$2:$E$405,3,FALSE)</f>
        <v>1.18</v>
      </c>
      <c r="G402">
        <f>VLOOKUP(C402,away!$B$2:$E$405,4,FALSE)</f>
        <v>0.59</v>
      </c>
      <c r="H402">
        <f>VLOOKUP(A402,away!$A$2:$E$405,3,FALSE)</f>
        <v>1.11805555555556</v>
      </c>
      <c r="I402">
        <f>VLOOKUP(C402,away!$B$2:$E$405,3,FALSE)</f>
        <v>1.18</v>
      </c>
      <c r="J402">
        <f>VLOOKUP(B402,home!$B$2:$E$405,4,FALSE)</f>
        <v>0.6</v>
      </c>
      <c r="K402" s="3">
        <f t="shared" si="616"/>
        <v>0.98144861111110948</v>
      </c>
      <c r="L402" s="3">
        <f t="shared" si="617"/>
        <v>0.79158333333333653</v>
      </c>
      <c r="M402" s="5">
        <f t="shared" si="618"/>
        <v>0.16981733078452402</v>
      </c>
      <c r="N402" s="5">
        <f t="shared" si="619"/>
        <v>0.16666698344106692</v>
      </c>
      <c r="O402" s="5">
        <f t="shared" si="620"/>
        <v>0.13442456876018335</v>
      </c>
      <c r="P402" s="5">
        <f t="shared" si="621"/>
        <v>0.13193080630889176</v>
      </c>
      <c r="Q402" s="5">
        <f t="shared" si="622"/>
        <v>8.1787539708156706E-2</v>
      </c>
      <c r="R402" s="5">
        <f t="shared" si="623"/>
        <v>5.3204124110541109E-2</v>
      </c>
      <c r="S402" s="5">
        <f t="shared" si="624"/>
        <v>2.5624206865257938E-2</v>
      </c>
      <c r="T402" s="5">
        <f t="shared" si="625"/>
        <v>6.4741653307315308E-2</v>
      </c>
      <c r="U402" s="5">
        <f t="shared" si="626"/>
        <v>5.2217113713673657E-2</v>
      </c>
      <c r="V402" s="5">
        <f t="shared" si="627"/>
        <v>2.2119338187565583E-3</v>
      </c>
      <c r="W402" s="5">
        <f t="shared" si="628"/>
        <v>2.675675575092171E-2</v>
      </c>
      <c r="X402" s="5">
        <f t="shared" si="629"/>
        <v>2.1180201906500527E-2</v>
      </c>
      <c r="Y402" s="5">
        <f t="shared" si="630"/>
        <v>8.3829474129103881E-3</v>
      </c>
      <c r="Z402" s="5">
        <f t="shared" si="631"/>
        <v>1.4038499303500892E-2</v>
      </c>
      <c r="AA402" s="5">
        <f t="shared" si="632"/>
        <v>1.3778065643505226E-2</v>
      </c>
      <c r="AB402" s="5">
        <f t="shared" si="633"/>
        <v>6.7612316948079494E-3</v>
      </c>
      <c r="AC402" s="5">
        <f t="shared" si="634"/>
        <v>1.0740298518939998E-4</v>
      </c>
      <c r="AD402" s="5">
        <f t="shared" si="635"/>
        <v>6.5650951923953245E-3</v>
      </c>
      <c r="AE402" s="5">
        <f t="shared" si="636"/>
        <v>5.1968199360469527E-3</v>
      </c>
      <c r="AF402" s="5">
        <f t="shared" si="637"/>
        <v>2.0568580238545919E-3</v>
      </c>
      <c r="AG402" s="5">
        <f t="shared" si="638"/>
        <v>5.4272484357207912E-4</v>
      </c>
      <c r="AH402" s="5">
        <f t="shared" si="639"/>
        <v>2.7781605184157387E-3</v>
      </c>
      <c r="AI402" s="5">
        <f t="shared" si="640"/>
        <v>2.7266217822428463E-3</v>
      </c>
      <c r="AJ402" s="5">
        <f t="shared" si="641"/>
        <v>1.3380195806037697E-3</v>
      </c>
      <c r="AK402" s="5">
        <f t="shared" si="642"/>
        <v>4.3773248634101306E-4</v>
      </c>
      <c r="AL402" s="5">
        <f t="shared" si="643"/>
        <v>3.3376481353364553E-6</v>
      </c>
      <c r="AM402" s="5">
        <f t="shared" si="644"/>
        <v>1.2886607116777233E-3</v>
      </c>
      <c r="AN402" s="5">
        <f t="shared" si="645"/>
        <v>1.0200823416855619E-3</v>
      </c>
      <c r="AO402" s="5">
        <f t="shared" si="646"/>
        <v>4.0374009015296629E-4</v>
      </c>
      <c r="AP402" s="5">
        <f t="shared" si="647"/>
        <v>1.0653130878786229E-4</v>
      </c>
      <c r="AQ402" s="5">
        <f t="shared" si="648"/>
        <v>2.1082102128664743E-5</v>
      </c>
      <c r="AR402" s="5">
        <f t="shared" si="649"/>
        <v>4.398291127405204E-4</v>
      </c>
      <c r="AS402" s="5">
        <f t="shared" si="650"/>
        <v>4.3166967182541526E-4</v>
      </c>
      <c r="AT402" s="5">
        <f t="shared" si="651"/>
        <v>2.1183079993592112E-4</v>
      </c>
      <c r="AU402" s="5">
        <f t="shared" si="652"/>
        <v>6.9300348129221702E-5</v>
      </c>
      <c r="AV402" s="5">
        <f t="shared" si="653"/>
        <v>1.7003682605235251E-5</v>
      </c>
      <c r="AW402" s="5">
        <f t="shared" si="654"/>
        <v>7.2028149246543973E-8</v>
      </c>
      <c r="AX402" s="5">
        <f t="shared" si="655"/>
        <v>2.1079237761159248E-4</v>
      </c>
      <c r="AY402" s="5">
        <f t="shared" si="656"/>
        <v>1.6685973291104373E-4</v>
      </c>
      <c r="AZ402" s="5">
        <f t="shared" si="657"/>
        <v>6.6041691788417119E-5</v>
      </c>
      <c r="BA402" s="5">
        <f t="shared" si="658"/>
        <v>1.7425834174949354E-5</v>
      </c>
      <c r="BB402" s="5">
        <f t="shared" si="659"/>
        <v>3.4484999755800944E-6</v>
      </c>
      <c r="BC402" s="5">
        <f t="shared" si="660"/>
        <v>5.4595502113392453E-7</v>
      </c>
      <c r="BD402" s="5">
        <f t="shared" si="661"/>
        <v>5.8026899193364133E-5</v>
      </c>
      <c r="BE402" s="5">
        <f t="shared" si="662"/>
        <v>5.6950419620411574E-5</v>
      </c>
      <c r="BF402" s="5">
        <f t="shared" si="663"/>
        <v>2.7946955119323909E-5</v>
      </c>
      <c r="BG402" s="5">
        <f t="shared" si="664"/>
        <v>9.1428334288816551E-6</v>
      </c>
      <c r="BH402" s="5">
        <f t="shared" si="665"/>
        <v>2.2433052925990305E-6</v>
      </c>
      <c r="BI402" s="5">
        <f t="shared" si="666"/>
        <v>4.4033777274390409E-7</v>
      </c>
      <c r="BJ402" s="8">
        <f t="shared" si="667"/>
        <v>0.38718279016865598</v>
      </c>
      <c r="BK402" s="8">
        <f t="shared" si="668"/>
        <v>0.32986187814366602</v>
      </c>
      <c r="BL402" s="8">
        <f t="shared" si="669"/>
        <v>0.26899002265597827</v>
      </c>
      <c r="BM402" s="8">
        <f t="shared" si="670"/>
        <v>0.26207504945367543</v>
      </c>
      <c r="BN402" s="8">
        <f t="shared" si="671"/>
        <v>0.73783135311336379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1.5347222222222201</v>
      </c>
      <c r="F403">
        <f>VLOOKUP(B403,home!$B$2:$E$405,3,FALSE)</f>
        <v>1.3</v>
      </c>
      <c r="G403">
        <f>VLOOKUP(C403,away!$B$2:$E$405,4,FALSE)</f>
        <v>0.74</v>
      </c>
      <c r="H403">
        <f>VLOOKUP(A403,away!$A$2:$E$405,3,FALSE)</f>
        <v>1.2152777777777799</v>
      </c>
      <c r="I403">
        <f>VLOOKUP(C403,away!$B$2:$E$405,3,FALSE)</f>
        <v>0.65</v>
      </c>
      <c r="J403">
        <f>VLOOKUP(B403,home!$B$2:$E$405,4,FALSE)</f>
        <v>0.94</v>
      </c>
      <c r="K403" s="3">
        <f t="shared" si="616"/>
        <v>1.4764027777777757</v>
      </c>
      <c r="L403" s="3">
        <f t="shared" si="617"/>
        <v>0.7425347222222235</v>
      </c>
      <c r="M403" s="5">
        <f t="shared" si="618"/>
        <v>0.10872456732955332</v>
      </c>
      <c r="N403" s="5">
        <f t="shared" si="619"/>
        <v>0.16052125321803934</v>
      </c>
      <c r="O403" s="5">
        <f t="shared" si="620"/>
        <v>8.0731766400781307E-2</v>
      </c>
      <c r="P403" s="5">
        <f t="shared" si="621"/>
        <v>0.11919260416902004</v>
      </c>
      <c r="Q403" s="5">
        <f t="shared" si="622"/>
        <v>0.11849701207174151</v>
      </c>
      <c r="R403" s="5">
        <f t="shared" si="623"/>
        <v>2.9973069869456789E-2</v>
      </c>
      <c r="S403" s="5">
        <f t="shared" si="624"/>
        <v>3.266712675326279E-2</v>
      </c>
      <c r="T403" s="5">
        <f t="shared" si="625"/>
        <v>8.7988145942854049E-2</v>
      </c>
      <c r="U403" s="5">
        <f t="shared" si="626"/>
        <v>4.425232361379336E-2</v>
      </c>
      <c r="V403" s="5">
        <f t="shared" si="627"/>
        <v>3.9791475980449909E-3</v>
      </c>
      <c r="W403" s="5">
        <f t="shared" si="628"/>
        <v>5.8316439260361931E-2</v>
      </c>
      <c r="X403" s="5">
        <f t="shared" si="629"/>
        <v>4.330198102718201E-2</v>
      </c>
      <c r="Y403" s="5">
        <f t="shared" si="630"/>
        <v>1.6076612226845293E-2</v>
      </c>
      <c r="Z403" s="5">
        <f t="shared" si="631"/>
        <v>7.4186817032214662E-3</v>
      </c>
      <c r="AA403" s="5">
        <f t="shared" si="632"/>
        <v>1.0952962274085334E-2</v>
      </c>
      <c r="AB403" s="5">
        <f t="shared" si="633"/>
        <v>8.0854919631773853E-3</v>
      </c>
      <c r="AC403" s="5">
        <f t="shared" si="634"/>
        <v>2.7264132674488241E-4</v>
      </c>
      <c r="AD403" s="5">
        <f t="shared" si="635"/>
        <v>2.1524638228526825E-2</v>
      </c>
      <c r="AE403" s="5">
        <f t="shared" si="636"/>
        <v>1.5982791267953017E-2</v>
      </c>
      <c r="AF403" s="5">
        <f t="shared" si="637"/>
        <v>5.9338887372426359E-3</v>
      </c>
      <c r="AG403" s="5">
        <f t="shared" si="638"/>
        <v>1.4687061417353474E-3</v>
      </c>
      <c r="AH403" s="5">
        <f t="shared" si="639"/>
        <v>1.3771571894391607E-3</v>
      </c>
      <c r="AI403" s="5">
        <f t="shared" si="640"/>
        <v>2.0332386999246115E-3</v>
      </c>
      <c r="AJ403" s="5">
        <f t="shared" si="641"/>
        <v>1.5009396322269849E-3</v>
      </c>
      <c r="AK403" s="5">
        <f t="shared" si="642"/>
        <v>7.3866381409889114E-4</v>
      </c>
      <c r="AL403" s="5">
        <f t="shared" si="643"/>
        <v>1.1955652907891036E-5</v>
      </c>
      <c r="AM403" s="5">
        <f t="shared" si="644"/>
        <v>6.3558071342517388E-3</v>
      </c>
      <c r="AN403" s="5">
        <f t="shared" si="645"/>
        <v>4.7194074849296408E-3</v>
      </c>
      <c r="AO403" s="5">
        <f t="shared" si="646"/>
        <v>1.7521619629378565E-3</v>
      </c>
      <c r="AP403" s="5">
        <f t="shared" si="647"/>
        <v>4.336803654794691E-4</v>
      </c>
      <c r="AQ403" s="5">
        <f t="shared" si="648"/>
        <v>8.0505682428632473E-5</v>
      </c>
      <c r="AR403" s="5">
        <f t="shared" si="649"/>
        <v>2.0451740622330912E-4</v>
      </c>
      <c r="AS403" s="5">
        <f t="shared" si="650"/>
        <v>3.0195006665199934E-4</v>
      </c>
      <c r="AT403" s="5">
        <f t="shared" si="651"/>
        <v>2.2289995857759819E-4</v>
      </c>
      <c r="AU403" s="5">
        <f t="shared" si="652"/>
        <v>1.0969670600350571E-4</v>
      </c>
      <c r="AV403" s="5">
        <f t="shared" si="653"/>
        <v>4.0489130364161962E-5</v>
      </c>
      <c r="AW403" s="5">
        <f t="shared" si="654"/>
        <v>3.6407630758911603E-7</v>
      </c>
      <c r="AX403" s="5">
        <f t="shared" si="655"/>
        <v>1.5639552180048445E-3</v>
      </c>
      <c r="AY403" s="5">
        <f t="shared" si="656"/>
        <v>1.1612910533692242E-3</v>
      </c>
      <c r="AZ403" s="5">
        <f t="shared" si="657"/>
        <v>4.3114946486633502E-4</v>
      </c>
      <c r="BA403" s="5">
        <f t="shared" si="658"/>
        <v>1.0671448271026149E-4</v>
      </c>
      <c r="BB403" s="5">
        <f t="shared" si="659"/>
        <v>1.9809802194088069E-5</v>
      </c>
      <c r="BC403" s="5">
        <f t="shared" si="660"/>
        <v>2.9418931938928764E-6</v>
      </c>
      <c r="BD403" s="5">
        <f t="shared" si="661"/>
        <v>2.5310212569939071E-5</v>
      </c>
      <c r="BE403" s="5">
        <f t="shared" si="662"/>
        <v>3.7368068144404025E-5</v>
      </c>
      <c r="BF403" s="5">
        <f t="shared" si="663"/>
        <v>2.7585159804293656E-5</v>
      </c>
      <c r="BG403" s="5">
        <f t="shared" si="664"/>
        <v>1.3575602186834333E-5</v>
      </c>
      <c r="BH403" s="5">
        <f t="shared" si="665"/>
        <v>5.0107641946620645E-6</v>
      </c>
      <c r="BI403" s="5">
        <f t="shared" si="666"/>
        <v>1.4795812351576976E-6</v>
      </c>
      <c r="BJ403" s="8">
        <f t="shared" si="667"/>
        <v>0.546238892666848</v>
      </c>
      <c r="BK403" s="8">
        <f t="shared" si="668"/>
        <v>0.2660093338829031</v>
      </c>
      <c r="BL403" s="8">
        <f t="shared" si="669"/>
        <v>0.18063549611293972</v>
      </c>
      <c r="BM403" s="8">
        <f t="shared" si="670"/>
        <v>0.38150120433025825</v>
      </c>
      <c r="BN403" s="8">
        <f t="shared" si="671"/>
        <v>0.61764027305859237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1.5347222222222201</v>
      </c>
      <c r="F404">
        <f>VLOOKUP(B404,home!$B$2:$E$405,3,FALSE)</f>
        <v>0.76</v>
      </c>
      <c r="G404">
        <f>VLOOKUP(C404,away!$B$2:$E$405,4,FALSE)</f>
        <v>1.04</v>
      </c>
      <c r="H404">
        <f>VLOOKUP(A404,away!$A$2:$E$405,3,FALSE)</f>
        <v>1.2152777777777799</v>
      </c>
      <c r="I404">
        <f>VLOOKUP(C404,away!$B$2:$E$405,3,FALSE)</f>
        <v>0.65</v>
      </c>
      <c r="J404">
        <f>VLOOKUP(B404,home!$B$2:$E$405,4,FALSE)</f>
        <v>1.51</v>
      </c>
      <c r="K404" s="3">
        <f t="shared" si="616"/>
        <v>1.2130444444444428</v>
      </c>
      <c r="L404" s="3">
        <f t="shared" si="617"/>
        <v>1.1927951388888909</v>
      </c>
      <c r="M404" s="5">
        <f t="shared" si="618"/>
        <v>9.018974200927532E-2</v>
      </c>
      <c r="N404" s="5">
        <f t="shared" si="619"/>
        <v>0.10940416549022901</v>
      </c>
      <c r="O404" s="5">
        <f t="shared" si="620"/>
        <v>0.10757788584630679</v>
      </c>
      <c r="P404" s="5">
        <f t="shared" si="621"/>
        <v>0.13049675677094089</v>
      </c>
      <c r="Q404" s="5">
        <f t="shared" si="622"/>
        <v>6.6356057573501367E-2</v>
      </c>
      <c r="R404" s="5">
        <f t="shared" si="623"/>
        <v>6.4159189644709388E-2</v>
      </c>
      <c r="S404" s="5">
        <f t="shared" si="624"/>
        <v>4.7204380310741915E-2</v>
      </c>
      <c r="T404" s="5">
        <f t="shared" si="625"/>
        <v>7.914918290950379E-2</v>
      </c>
      <c r="U404" s="5">
        <f t="shared" si="626"/>
        <v>7.7827948558572141E-2</v>
      </c>
      <c r="V404" s="5">
        <f t="shared" si="627"/>
        <v>7.5889617682048964E-3</v>
      </c>
      <c r="W404" s="5">
        <f t="shared" si="628"/>
        <v>2.6830948998257144E-2</v>
      </c>
      <c r="X404" s="5">
        <f t="shared" si="629"/>
        <v>3.2003825536896874E-2</v>
      </c>
      <c r="Y404" s="5">
        <f t="shared" si="630"/>
        <v>1.9087003763129374E-2</v>
      </c>
      <c r="Z404" s="5">
        <f t="shared" si="631"/>
        <v>2.5509589841086613E-2</v>
      </c>
      <c r="AA404" s="5">
        <f t="shared" si="632"/>
        <v>3.0944266236786512E-2</v>
      </c>
      <c r="AB404" s="5">
        <f t="shared" si="633"/>
        <v>1.8768385122971812E-2</v>
      </c>
      <c r="AC404" s="5">
        <f t="shared" si="634"/>
        <v>6.8628570995604157E-4</v>
      </c>
      <c r="AD404" s="5">
        <f t="shared" si="635"/>
        <v>8.1367834053769992E-3</v>
      </c>
      <c r="AE404" s="5">
        <f t="shared" si="636"/>
        <v>9.7055156921254781E-3</v>
      </c>
      <c r="AF404" s="5">
        <f t="shared" si="637"/>
        <v>5.7883459689885616E-3</v>
      </c>
      <c r="AG404" s="5">
        <f t="shared" si="638"/>
        <v>2.3014369780055546E-3</v>
      </c>
      <c r="AH404" s="5">
        <f t="shared" si="639"/>
        <v>7.6069286893743898E-3</v>
      </c>
      <c r="AI404" s="5">
        <f t="shared" si="640"/>
        <v>9.2275425859306495E-3</v>
      </c>
      <c r="AJ404" s="5">
        <f t="shared" si="641"/>
        <v>5.5967096348688416E-3</v>
      </c>
      <c r="AK404" s="5">
        <f t="shared" si="642"/>
        <v>2.2630191765821116E-3</v>
      </c>
      <c r="AL404" s="5">
        <f t="shared" si="643"/>
        <v>3.9719842799104896E-5</v>
      </c>
      <c r="AM404" s="5">
        <f t="shared" si="644"/>
        <v>1.9740559811080634E-3</v>
      </c>
      <c r="AN404" s="5">
        <f t="shared" si="645"/>
        <v>2.3546443781602379E-3</v>
      </c>
      <c r="AO404" s="5">
        <f t="shared" si="646"/>
        <v>1.404304184040794E-3</v>
      </c>
      <c r="AP404" s="5">
        <f t="shared" si="647"/>
        <v>5.583490680817299E-4</v>
      </c>
      <c r="AQ404" s="5">
        <f t="shared" si="648"/>
        <v>1.6649901355275751E-4</v>
      </c>
      <c r="AR404" s="5">
        <f t="shared" si="649"/>
        <v>1.8147015125120406E-3</v>
      </c>
      <c r="AS404" s="5">
        <f t="shared" si="650"/>
        <v>2.2013135880776585E-3</v>
      </c>
      <c r="AT404" s="5">
        <f t="shared" si="651"/>
        <v>1.3351456092488331E-3</v>
      </c>
      <c r="AU404" s="5">
        <f t="shared" si="652"/>
        <v>5.3986365460789601E-4</v>
      </c>
      <c r="AV404" s="5">
        <f t="shared" si="653"/>
        <v>1.6371965174489533E-4</v>
      </c>
      <c r="AW404" s="5">
        <f t="shared" si="654"/>
        <v>1.5964215950787548E-6</v>
      </c>
      <c r="AX404" s="5">
        <f t="shared" si="655"/>
        <v>3.9910294015090952E-4</v>
      </c>
      <c r="AY404" s="5">
        <f t="shared" si="656"/>
        <v>4.7604804692826875E-4</v>
      </c>
      <c r="AZ404" s="5">
        <f t="shared" si="657"/>
        <v>2.8391389812679484E-4</v>
      </c>
      <c r="BA404" s="5">
        <f t="shared" si="658"/>
        <v>1.1288370584954558E-4</v>
      </c>
      <c r="BB404" s="5">
        <f t="shared" si="659"/>
        <v>3.3661783899275368E-5</v>
      </c>
      <c r="BC404" s="5">
        <f t="shared" si="660"/>
        <v>8.0303224402767893E-6</v>
      </c>
      <c r="BD404" s="5">
        <f t="shared" si="661"/>
        <v>3.6076119044311324E-4</v>
      </c>
      <c r="BE404" s="5">
        <f t="shared" si="662"/>
        <v>4.3761935783818214E-4</v>
      </c>
      <c r="BF404" s="5">
        <f t="shared" si="663"/>
        <v>2.6542586540347573E-4</v>
      </c>
      <c r="BG404" s="5">
        <f t="shared" si="664"/>
        <v>1.073244571465149E-4</v>
      </c>
      <c r="BH404" s="5">
        <f t="shared" si="665"/>
        <v>3.2547334123648872E-5</v>
      </c>
      <c r="BI404" s="5">
        <f t="shared" si="666"/>
        <v>7.8962725680338717E-6</v>
      </c>
      <c r="BJ404" s="8">
        <f t="shared" si="667"/>
        <v>0.36653475963835291</v>
      </c>
      <c r="BK404" s="8">
        <f t="shared" si="668"/>
        <v>0.27668189445884639</v>
      </c>
      <c r="BL404" s="8">
        <f t="shared" si="669"/>
        <v>0.33123819398981702</v>
      </c>
      <c r="BM404" s="8">
        <f t="shared" si="670"/>
        <v>0.43130618896780698</v>
      </c>
      <c r="BN404" s="8">
        <f t="shared" si="671"/>
        <v>0.56818379733496271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1.5347222222222201</v>
      </c>
      <c r="F405">
        <f>VLOOKUP(B405,home!$B$2:$E$405,3,FALSE)</f>
        <v>0.93</v>
      </c>
      <c r="G405">
        <f>VLOOKUP(C405,away!$B$2:$E$405,4,FALSE)</f>
        <v>0.87</v>
      </c>
      <c r="H405">
        <f>VLOOKUP(A405,away!$A$2:$E$405,3,FALSE)</f>
        <v>1.2152777777777799</v>
      </c>
      <c r="I405">
        <f>VLOOKUP(C405,away!$B$2:$E$405,3,FALSE)</f>
        <v>0.33</v>
      </c>
      <c r="J405">
        <f>VLOOKUP(B405,home!$B$2:$E$405,4,FALSE)</f>
        <v>1.41</v>
      </c>
      <c r="K405" s="3">
        <f t="shared" si="616"/>
        <v>1.2417437499999984</v>
      </c>
      <c r="L405" s="3">
        <f t="shared" si="617"/>
        <v>0.56546875000000096</v>
      </c>
      <c r="M405" s="5">
        <f t="shared" si="618"/>
        <v>0.16411095910933324</v>
      </c>
      <c r="N405" s="5">
        <f t="shared" si="619"/>
        <v>0.2037837577805198</v>
      </c>
      <c r="O405" s="5">
        <f t="shared" si="620"/>
        <v>9.2799618908855935E-2</v>
      </c>
      <c r="P405" s="5">
        <f t="shared" si="621"/>
        <v>0.11523334678245352</v>
      </c>
      <c r="Q405" s="5">
        <f t="shared" si="622"/>
        <v>0.12652360378773705</v>
      </c>
      <c r="R405" s="5">
        <f t="shared" si="623"/>
        <v>2.6237642252433607E-2</v>
      </c>
      <c r="S405" s="5">
        <f t="shared" si="624"/>
        <v>2.0228271595559174E-2</v>
      </c>
      <c r="T405" s="5">
        <f t="shared" si="625"/>
        <v>7.1545144079347076E-2</v>
      </c>
      <c r="U405" s="5">
        <f t="shared" si="626"/>
        <v>3.2580428281695301E-2</v>
      </c>
      <c r="V405" s="5">
        <f t="shared" si="627"/>
        <v>1.5781811743790265E-3</v>
      </c>
      <c r="W405" s="5">
        <f t="shared" si="628"/>
        <v>5.2369964743632841E-2</v>
      </c>
      <c r="X405" s="5">
        <f t="shared" si="629"/>
        <v>2.9613578501126184E-2</v>
      </c>
      <c r="Y405" s="5">
        <f t="shared" si="630"/>
        <v>8.3727766090293601E-3</v>
      </c>
      <c r="Z405" s="5">
        <f t="shared" si="631"/>
        <v>4.9455222558102809E-3</v>
      </c>
      <c r="AA405" s="5">
        <f t="shared" si="632"/>
        <v>6.1410713516383084E-3</v>
      </c>
      <c r="AB405" s="5">
        <f t="shared" si="633"/>
        <v>3.8128184846004574E-3</v>
      </c>
      <c r="AC405" s="5">
        <f t="shared" si="634"/>
        <v>6.9259199514976082E-5</v>
      </c>
      <c r="AD405" s="5">
        <f t="shared" si="635"/>
        <v>1.62575191020316E-2</v>
      </c>
      <c r="AE405" s="5">
        <f t="shared" si="636"/>
        <v>9.1931190047269476E-3</v>
      </c>
      <c r="AF405" s="5">
        <f t="shared" si="637"/>
        <v>2.5992107561020996E-3</v>
      </c>
      <c r="AG405" s="5">
        <f t="shared" si="638"/>
        <v>4.8992415241320389E-4</v>
      </c>
      <c r="AH405" s="5">
        <f t="shared" si="639"/>
        <v>6.9913457202255597E-4</v>
      </c>
      <c r="AI405" s="5">
        <f t="shared" si="640"/>
        <v>8.6814598521793248E-4</v>
      </c>
      <c r="AJ405" s="5">
        <f t="shared" si="641"/>
        <v>5.3900742561597951E-4</v>
      </c>
      <c r="AK405" s="5">
        <f t="shared" si="642"/>
        <v>2.231030339874104E-4</v>
      </c>
      <c r="AL405" s="5">
        <f t="shared" si="643"/>
        <v>1.9452617665264702E-6</v>
      </c>
      <c r="AM405" s="5">
        <f t="shared" si="644"/>
        <v>4.0375345470906616E-3</v>
      </c>
      <c r="AN405" s="5">
        <f t="shared" si="645"/>
        <v>2.2830996134251763E-3</v>
      </c>
      <c r="AO405" s="5">
        <f t="shared" si="646"/>
        <v>6.455107422645098E-4</v>
      </c>
      <c r="AP405" s="5">
        <f t="shared" si="647"/>
        <v>1.216720508466284E-4</v>
      </c>
      <c r="AQ405" s="5">
        <f t="shared" si="648"/>
        <v>1.7200435625544878E-5</v>
      </c>
      <c r="AR405" s="5">
        <f t="shared" si="649"/>
        <v>7.9067750504676113E-5</v>
      </c>
      <c r="AS405" s="5">
        <f t="shared" si="650"/>
        <v>9.818188501574076E-5</v>
      </c>
      <c r="AT405" s="5">
        <f t="shared" si="651"/>
        <v>6.0958371040757318E-5</v>
      </c>
      <c r="AU405" s="5">
        <f t="shared" si="652"/>
        <v>2.5231558750013749E-5</v>
      </c>
      <c r="AV405" s="5">
        <f t="shared" si="653"/>
        <v>7.8327825951468428E-6</v>
      </c>
      <c r="AW405" s="5">
        <f t="shared" si="654"/>
        <v>3.7941643761661415E-8</v>
      </c>
      <c r="AX405" s="5">
        <f t="shared" si="655"/>
        <v>8.3559721487648313E-4</v>
      </c>
      <c r="AY405" s="5">
        <f t="shared" si="656"/>
        <v>4.7250411259968717E-4</v>
      </c>
      <c r="AZ405" s="5">
        <f t="shared" si="657"/>
        <v>1.3359315496080238E-4</v>
      </c>
      <c r="BA405" s="5">
        <f t="shared" si="658"/>
        <v>2.5180918114747117E-5</v>
      </c>
      <c r="BB405" s="5">
        <f t="shared" si="659"/>
        <v>3.5597555725496079E-6</v>
      </c>
      <c r="BC405" s="5">
        <f t="shared" si="660"/>
        <v>4.0258610678303306E-7</v>
      </c>
      <c r="BD405" s="5">
        <f t="shared" si="661"/>
        <v>7.4517236738651865E-6</v>
      </c>
      <c r="BE405" s="5">
        <f t="shared" si="662"/>
        <v>9.2531312987491195E-6</v>
      </c>
      <c r="BF405" s="5">
        <f t="shared" si="663"/>
        <v>5.7450089790755466E-6</v>
      </c>
      <c r="BG405" s="5">
        <f t="shared" si="664"/>
        <v>2.3779429978203088E-6</v>
      </c>
      <c r="BH405" s="5">
        <f t="shared" si="665"/>
        <v>7.381989638499077E-7</v>
      </c>
      <c r="BI405" s="5">
        <f t="shared" si="666"/>
        <v>1.8333078992341935E-7</v>
      </c>
      <c r="BJ405" s="8">
        <f t="shared" si="667"/>
        <v>0.52932445364814984</v>
      </c>
      <c r="BK405" s="8">
        <f t="shared" si="668"/>
        <v>0.30169446723560617</v>
      </c>
      <c r="BL405" s="8">
        <f t="shared" si="669"/>
        <v>0.164197991980677</v>
      </c>
      <c r="BM405" s="8">
        <f t="shared" si="670"/>
        <v>0.27100104032795419</v>
      </c>
      <c r="BN405" s="8">
        <f t="shared" si="671"/>
        <v>0.72868892862133328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1.5347222222222201</v>
      </c>
      <c r="F406">
        <f>VLOOKUP(B406,home!$B$2:$E$405,3,FALSE)</f>
        <v>0.65</v>
      </c>
      <c r="G406">
        <f>VLOOKUP(C406,away!$B$2:$E$405,4,FALSE)</f>
        <v>0.39</v>
      </c>
      <c r="H406">
        <f>VLOOKUP(A406,away!$A$2:$E$405,3,FALSE)</f>
        <v>1.2152777777777799</v>
      </c>
      <c r="I406">
        <f>VLOOKUP(C406,away!$B$2:$E$405,3,FALSE)</f>
        <v>1.69</v>
      </c>
      <c r="J406">
        <f>VLOOKUP(B406,home!$B$2:$E$405,4,FALSE)</f>
        <v>1.37</v>
      </c>
      <c r="K406" s="3">
        <f t="shared" si="616"/>
        <v>0.3890520833333328</v>
      </c>
      <c r="L406" s="3">
        <f t="shared" si="617"/>
        <v>2.8137326388888937</v>
      </c>
      <c r="M406" s="5">
        <f t="shared" si="618"/>
        <v>4.0648850465395653E-2</v>
      </c>
      <c r="N406" s="5">
        <f t="shared" si="619"/>
        <v>1.5814519958667294E-2</v>
      </c>
      <c r="O406" s="5">
        <f t="shared" si="620"/>
        <v>0.11437499728779774</v>
      </c>
      <c r="P406" s="5">
        <f t="shared" si="621"/>
        <v>4.4497830976061997E-2</v>
      </c>
      <c r="Q406" s="5">
        <f t="shared" si="622"/>
        <v>3.0763359684180406E-3</v>
      </c>
      <c r="R406" s="5">
        <f t="shared" si="623"/>
        <v>0.16091033147075265</v>
      </c>
      <c r="S406" s="5">
        <f t="shared" si="624"/>
        <v>1.2177816462853017E-2</v>
      </c>
      <c r="T406" s="5">
        <f t="shared" si="625"/>
        <v>8.655986922525713E-3</v>
      </c>
      <c r="U406" s="5">
        <f t="shared" si="626"/>
        <v>6.2602499688553456E-2</v>
      </c>
      <c r="V406" s="5">
        <f t="shared" si="627"/>
        <v>1.481212909583169E-3</v>
      </c>
      <c r="W406" s="5">
        <f t="shared" si="628"/>
        <v>3.9895163918210144E-4</v>
      </c>
      <c r="X406" s="5">
        <f t="shared" si="629"/>
        <v>1.1225432485049041E-3</v>
      </c>
      <c r="Y406" s="5">
        <f t="shared" si="630"/>
        <v>1.5792682884413079E-3</v>
      </c>
      <c r="Z406" s="5">
        <f t="shared" si="631"/>
        <v>0.15091955053122913</v>
      </c>
      <c r="AA406" s="5">
        <f t="shared" si="632"/>
        <v>5.8715565549904883E-2</v>
      </c>
      <c r="AB406" s="5">
        <f t="shared" si="633"/>
        <v>1.1421706550642676E-2</v>
      </c>
      <c r="AC406" s="5">
        <f t="shared" si="634"/>
        <v>1.0134167531118543E-4</v>
      </c>
      <c r="AD406" s="5">
        <f t="shared" si="635"/>
        <v>3.8803241593261165E-5</v>
      </c>
      <c r="AE406" s="5">
        <f t="shared" si="636"/>
        <v>1.0918194736565002E-4</v>
      </c>
      <c r="AF406" s="5">
        <f t="shared" si="637"/>
        <v>1.5360440444008941E-4</v>
      </c>
      <c r="AG406" s="5">
        <f t="shared" si="638"/>
        <v>1.4406724208338988E-4</v>
      </c>
      <c r="AH406" s="5">
        <f t="shared" si="639"/>
        <v>0.10616181629404027</v>
      </c>
      <c r="AI406" s="5">
        <f t="shared" si="640"/>
        <v>4.1302475799646923E-2</v>
      </c>
      <c r="AJ406" s="5">
        <f t="shared" si="641"/>
        <v>8.034407128338597E-3</v>
      </c>
      <c r="AK406" s="5">
        <f t="shared" si="642"/>
        <v>1.0419342772094368E-3</v>
      </c>
      <c r="AL406" s="5">
        <f t="shared" si="643"/>
        <v>4.4375028441869546E-6</v>
      </c>
      <c r="AM406" s="5">
        <f t="shared" si="644"/>
        <v>3.0192963963889788E-6</v>
      </c>
      <c r="AN406" s="5">
        <f t="shared" si="645"/>
        <v>8.4954928169992884E-6</v>
      </c>
      <c r="AO406" s="5">
        <f t="shared" si="646"/>
        <v>1.1952022711318527E-5</v>
      </c>
      <c r="AP406" s="5">
        <f t="shared" si="647"/>
        <v>1.1209932134526088E-5</v>
      </c>
      <c r="AQ406" s="5">
        <f t="shared" si="648"/>
        <v>7.8854379816613756E-6</v>
      </c>
      <c r="AR406" s="5">
        <f t="shared" si="649"/>
        <v>5.9742193502053571E-2</v>
      </c>
      <c r="AS406" s="5">
        <f t="shared" si="650"/>
        <v>2.3242824844877039E-2</v>
      </c>
      <c r="AT406" s="5">
        <f t="shared" si="651"/>
        <v>4.521334714225579E-3</v>
      </c>
      <c r="AU406" s="5">
        <f t="shared" si="652"/>
        <v>5.8634489667226002E-4</v>
      </c>
      <c r="AV406" s="5">
        <f t="shared" si="653"/>
        <v>5.7029675900552635E-5</v>
      </c>
      <c r="AW406" s="5">
        <f t="shared" si="654"/>
        <v>1.3493565367756103E-7</v>
      </c>
      <c r="AX406" s="5">
        <f t="shared" si="655"/>
        <v>1.957772588693259E-7</v>
      </c>
      <c r="AY406" s="5">
        <f t="shared" si="656"/>
        <v>5.5086486323282237E-7</v>
      </c>
      <c r="AZ406" s="5">
        <f t="shared" si="657"/>
        <v>7.7499322264762971E-7</v>
      </c>
      <c r="BA406" s="5">
        <f t="shared" si="658"/>
        <v>7.2687457516044082E-7</v>
      </c>
      <c r="BB406" s="5">
        <f t="shared" si="659"/>
        <v>5.1130767912685778E-7</v>
      </c>
      <c r="BC406" s="5">
        <f t="shared" si="660"/>
        <v>2.8773662105475383E-7</v>
      </c>
      <c r="BD406" s="5">
        <f t="shared" si="661"/>
        <v>2.8016426629257355E-2</v>
      </c>
      <c r="BE406" s="5">
        <f t="shared" si="662"/>
        <v>1.0899849147668035E-2</v>
      </c>
      <c r="BF406" s="5">
        <f t="shared" si="663"/>
        <v>2.1203045094596502E-3</v>
      </c>
      <c r="BG406" s="5">
        <f t="shared" si="664"/>
        <v>2.7496962890211232E-4</v>
      </c>
      <c r="BH406" s="5">
        <f t="shared" si="665"/>
        <v>2.6744376744440054E-5</v>
      </c>
      <c r="BI406" s="5">
        <f t="shared" si="666"/>
        <v>2.0809910979751885E-6</v>
      </c>
      <c r="BJ406" s="8">
        <f t="shared" si="667"/>
        <v>3.1138872597482738E-2</v>
      </c>
      <c r="BK406" s="8">
        <f t="shared" si="668"/>
        <v>9.891204085691245E-2</v>
      </c>
      <c r="BL406" s="8">
        <f t="shared" si="669"/>
        <v>0.69405583696374551</v>
      </c>
      <c r="BM406" s="8">
        <f t="shared" si="670"/>
        <v>0.59570301889306676</v>
      </c>
      <c r="BN406" s="8">
        <f t="shared" si="671"/>
        <v>0.37932286612709337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1.5347222222222201</v>
      </c>
      <c r="F407">
        <f>VLOOKUP(B407,home!$B$2:$E$405,3,FALSE)</f>
        <v>0.78</v>
      </c>
      <c r="G407">
        <f>VLOOKUP(C407,away!$B$2:$E$405,4,FALSE)</f>
        <v>1.4</v>
      </c>
      <c r="H407">
        <f>VLOOKUP(A407,away!$A$2:$E$405,3,FALSE)</f>
        <v>1.2152777777777799</v>
      </c>
      <c r="I407">
        <f>VLOOKUP(C407,away!$B$2:$E$405,3,FALSE)</f>
        <v>0.65</v>
      </c>
      <c r="J407">
        <f>VLOOKUP(B407,home!$B$2:$E$405,4,FALSE)</f>
        <v>1.1499999999999999</v>
      </c>
      <c r="K407" s="3">
        <f t="shared" si="616"/>
        <v>1.6759166666666643</v>
      </c>
      <c r="L407" s="3">
        <f t="shared" si="617"/>
        <v>0.90842013888889039</v>
      </c>
      <c r="M407" s="5">
        <f t="shared" si="618"/>
        <v>7.5446098446529081E-2</v>
      </c>
      <c r="N407" s="5">
        <f t="shared" si="619"/>
        <v>0.12644137382151199</v>
      </c>
      <c r="O407" s="5">
        <f t="shared" si="620"/>
        <v>6.8536755229420848E-2</v>
      </c>
      <c r="P407" s="5">
        <f t="shared" si="621"/>
        <v>0.11486189036824003</v>
      </c>
      <c r="Q407" s="5">
        <f t="shared" si="622"/>
        <v>0.10595260287185104</v>
      </c>
      <c r="R407" s="5">
        <f t="shared" si="623"/>
        <v>3.1130084352252181E-2</v>
      </c>
      <c r="S407" s="5">
        <f t="shared" si="624"/>
        <v>4.3717482184701881E-2</v>
      </c>
      <c r="T407" s="5">
        <f t="shared" si="625"/>
        <v>9.6249478216486384E-2</v>
      </c>
      <c r="U407" s="5">
        <f t="shared" si="626"/>
        <v>5.2171427200678543E-2</v>
      </c>
      <c r="V407" s="5">
        <f t="shared" si="627"/>
        <v>7.3952320475871997E-3</v>
      </c>
      <c r="W407" s="5">
        <f t="shared" si="628"/>
        <v>5.9189244343216471E-2</v>
      </c>
      <c r="X407" s="5">
        <f t="shared" si="629"/>
        <v>5.3768701566993184E-2</v>
      </c>
      <c r="Y407" s="5">
        <f t="shared" si="630"/>
        <v>2.4422285672681617E-2</v>
      </c>
      <c r="Z407" s="5">
        <f t="shared" si="631"/>
        <v>9.4263985169652682E-3</v>
      </c>
      <c r="AA407" s="5">
        <f t="shared" si="632"/>
        <v>1.5797858381224016E-2</v>
      </c>
      <c r="AB407" s="5">
        <f t="shared" si="633"/>
        <v>1.3237947079366496E-2</v>
      </c>
      <c r="AC407" s="5">
        <f t="shared" si="634"/>
        <v>7.0367317709913856E-4</v>
      </c>
      <c r="AD407" s="5">
        <f t="shared" si="635"/>
        <v>2.4799060270550517E-2</v>
      </c>
      <c r="AE407" s="5">
        <f t="shared" si="636"/>
        <v>2.2527965775287467E-2</v>
      </c>
      <c r="AF407" s="5">
        <f t="shared" si="637"/>
        <v>1.0232428899235401E-2</v>
      </c>
      <c r="AG407" s="5">
        <f t="shared" si="638"/>
        <v>3.0984481606047072E-3</v>
      </c>
      <c r="AH407" s="5">
        <f t="shared" si="639"/>
        <v>2.1407825625009043E-3</v>
      </c>
      <c r="AI407" s="5">
        <f t="shared" si="640"/>
        <v>3.5877731762046345E-3</v>
      </c>
      <c r="AJ407" s="5">
        <f t="shared" si="641"/>
        <v>3.0064044311104723E-3</v>
      </c>
      <c r="AK407" s="5">
        <f t="shared" si="642"/>
        <v>1.6794944309461836E-3</v>
      </c>
      <c r="AL407" s="5">
        <f t="shared" si="643"/>
        <v>4.2851907779069939E-5</v>
      </c>
      <c r="AM407" s="5">
        <f t="shared" si="644"/>
        <v>8.3122316850173395E-3</v>
      </c>
      <c r="AN407" s="5">
        <f t="shared" si="645"/>
        <v>7.5509986617800871E-3</v>
      </c>
      <c r="AO407" s="5">
        <f t="shared" si="646"/>
        <v>3.4297396265420455E-3</v>
      </c>
      <c r="AP407" s="5">
        <f t="shared" si="647"/>
        <v>1.0385481826320189E-3</v>
      </c>
      <c r="AQ407" s="5">
        <f t="shared" si="648"/>
        <v>2.3585952107734576E-4</v>
      </c>
      <c r="AR407" s="5">
        <f t="shared" si="649"/>
        <v>3.8894599855159744E-4</v>
      </c>
      <c r="AS407" s="5">
        <f t="shared" si="650"/>
        <v>6.5184108140593018E-4</v>
      </c>
      <c r="AT407" s="5">
        <f t="shared" si="651"/>
        <v>5.4621566617311045E-4</v>
      </c>
      <c r="AU407" s="5">
        <f t="shared" si="652"/>
        <v>3.0513731284465017E-4</v>
      </c>
      <c r="AV407" s="5">
        <f t="shared" si="653"/>
        <v>1.278461770545573E-4</v>
      </c>
      <c r="AW407" s="5">
        <f t="shared" si="654"/>
        <v>1.8122029556114441E-6</v>
      </c>
      <c r="AX407" s="5">
        <f t="shared" si="655"/>
        <v>2.3217679363525521E-3</v>
      </c>
      <c r="AY407" s="5">
        <f t="shared" si="656"/>
        <v>2.109140751209158E-3</v>
      </c>
      <c r="AZ407" s="5">
        <f t="shared" si="657"/>
        <v>9.5799296707482079E-4</v>
      </c>
      <c r="BA407" s="5">
        <f t="shared" si="658"/>
        <v>2.9008670140156302E-4</v>
      </c>
      <c r="BB407" s="5">
        <f t="shared" si="659"/>
        <v>6.588015039425697E-5</v>
      </c>
      <c r="BC407" s="5">
        <f t="shared" si="660"/>
        <v>1.1969371074234388E-5</v>
      </c>
      <c r="BD407" s="5">
        <f t="shared" si="661"/>
        <v>5.8887729670753358E-5</v>
      </c>
      <c r="BE407" s="5">
        <f t="shared" si="662"/>
        <v>9.8690927617376567E-5</v>
      </c>
      <c r="BF407" s="5">
        <f t="shared" si="663"/>
        <v>8.2698885221377429E-5</v>
      </c>
      <c r="BG407" s="5">
        <f t="shared" si="664"/>
        <v>4.6198813352419968E-5</v>
      </c>
      <c r="BH407" s="5">
        <f t="shared" si="665"/>
        <v>1.9356340319385762E-5</v>
      </c>
      <c r="BI407" s="5">
        <f t="shared" si="666"/>
        <v>6.487922669386104E-6</v>
      </c>
      <c r="BJ407" s="8">
        <f t="shared" si="667"/>
        <v>0.55300580515297404</v>
      </c>
      <c r="BK407" s="8">
        <f t="shared" si="668"/>
        <v>0.24427636888314555</v>
      </c>
      <c r="BL407" s="8">
        <f t="shared" si="669"/>
        <v>0.19362083369858479</v>
      </c>
      <c r="BM407" s="8">
        <f t="shared" si="670"/>
        <v>0.47585327261361127</v>
      </c>
      <c r="BN407" s="8">
        <f t="shared" si="671"/>
        <v>0.52236880508980521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1.5347222222222201</v>
      </c>
      <c r="F408">
        <f>VLOOKUP(B408,home!$B$2:$E$405,3,FALSE)</f>
        <v>0.52</v>
      </c>
      <c r="G408">
        <f>VLOOKUP(C408,away!$B$2:$E$405,4,FALSE)</f>
        <v>0.93</v>
      </c>
      <c r="H408">
        <f>VLOOKUP(A408,away!$A$2:$E$405,3,FALSE)</f>
        <v>1.2152777777777799</v>
      </c>
      <c r="I408">
        <f>VLOOKUP(C408,away!$B$2:$E$405,3,FALSE)</f>
        <v>0.47</v>
      </c>
      <c r="J408">
        <f>VLOOKUP(B408,home!$B$2:$E$405,4,FALSE)</f>
        <v>0.82</v>
      </c>
      <c r="K408" s="3">
        <f t="shared" si="616"/>
        <v>0.74219166666666569</v>
      </c>
      <c r="L408" s="3">
        <f t="shared" si="617"/>
        <v>0.46836805555555627</v>
      </c>
      <c r="M408" s="5">
        <f t="shared" si="618"/>
        <v>0.29803041848822914</v>
      </c>
      <c r="N408" s="5">
        <f t="shared" si="619"/>
        <v>0.22119569301514269</v>
      </c>
      <c r="O408" s="5">
        <f t="shared" si="620"/>
        <v>0.13958792760374059</v>
      </c>
      <c r="P408" s="5">
        <f t="shared" si="621"/>
        <v>0.10360099663476612</v>
      </c>
      <c r="Q408" s="5">
        <f t="shared" si="622"/>
        <v>8.2084800029198421E-2</v>
      </c>
      <c r="R408" s="5">
        <f t="shared" si="623"/>
        <v>3.2689263115396869E-2</v>
      </c>
      <c r="S408" s="5">
        <f t="shared" si="624"/>
        <v>9.0034152874069184E-3</v>
      </c>
      <c r="T408" s="5">
        <f t="shared" si="625"/>
        <v>3.8445898180342331E-2</v>
      </c>
      <c r="U408" s="5">
        <f t="shared" si="626"/>
        <v>2.4261698673721566E-2</v>
      </c>
      <c r="V408" s="5">
        <f t="shared" si="627"/>
        <v>3.4775078091525826E-4</v>
      </c>
      <c r="W408" s="5">
        <f t="shared" si="628"/>
        <v>2.030755151389025E-2</v>
      </c>
      <c r="X408" s="5">
        <f t="shared" si="629"/>
        <v>9.5114084156550701E-3</v>
      </c>
      <c r="Y408" s="5">
        <f t="shared" si="630"/>
        <v>2.2274199326175596E-3</v>
      </c>
      <c r="Z408" s="5">
        <f t="shared" si="631"/>
        <v>5.1035355343008E-3</v>
      </c>
      <c r="AA408" s="5">
        <f t="shared" si="632"/>
        <v>3.7878015440952636E-3</v>
      </c>
      <c r="AB408" s="5">
        <f t="shared" si="633"/>
        <v>1.4056373705073164E-3</v>
      </c>
      <c r="AC408" s="5">
        <f t="shared" si="634"/>
        <v>7.5552957954109512E-6</v>
      </c>
      <c r="AD408" s="5">
        <f t="shared" si="635"/>
        <v>3.7680238760033438E-3</v>
      </c>
      <c r="AE408" s="5">
        <f t="shared" si="636"/>
        <v>1.7648220160905966E-3</v>
      </c>
      <c r="AF408" s="5">
        <f t="shared" si="637"/>
        <v>4.1329312803899468E-4</v>
      </c>
      <c r="AG408" s="5">
        <f t="shared" si="638"/>
        <v>6.4524432918032498E-5</v>
      </c>
      <c r="AH408" s="5">
        <f t="shared" si="639"/>
        <v>5.9758325366478801E-4</v>
      </c>
      <c r="AI408" s="5">
        <f t="shared" si="640"/>
        <v>4.4352131100955795E-4</v>
      </c>
      <c r="AJ408" s="5">
        <f t="shared" si="641"/>
        <v>1.6458891051018417E-4</v>
      </c>
      <c r="AK408" s="5">
        <f t="shared" si="642"/>
        <v>4.0718839268801427E-5</v>
      </c>
      <c r="AL408" s="5">
        <f t="shared" si="643"/>
        <v>1.0505453480158066E-7</v>
      </c>
      <c r="AM408" s="5">
        <f t="shared" si="644"/>
        <v>5.5931918411414251E-4</v>
      </c>
      <c r="AN408" s="5">
        <f t="shared" si="645"/>
        <v>2.6196723869846111E-4</v>
      </c>
      <c r="AO408" s="5">
        <f t="shared" si="646"/>
        <v>6.1348543104228253E-5</v>
      </c>
      <c r="AP408" s="5">
        <f t="shared" si="647"/>
        <v>9.5778992816312069E-6</v>
      </c>
      <c r="AQ408" s="5">
        <f t="shared" si="648"/>
        <v>1.1214955157111417E-6</v>
      </c>
      <c r="AR408" s="5">
        <f t="shared" si="649"/>
        <v>5.5977781310307911E-5</v>
      </c>
      <c r="AS408" s="5">
        <f t="shared" si="650"/>
        <v>4.1546242806999562E-5</v>
      </c>
      <c r="AT408" s="5">
        <f t="shared" si="651"/>
        <v>1.5417637596332483E-5</v>
      </c>
      <c r="AU408" s="5">
        <f t="shared" si="652"/>
        <v>3.8142807145615508E-6</v>
      </c>
      <c r="AV408" s="5">
        <f t="shared" si="653"/>
        <v>7.0773184016873945E-7</v>
      </c>
      <c r="AW408" s="5">
        <f t="shared" si="654"/>
        <v>1.0144149567064083E-9</v>
      </c>
      <c r="AX408" s="5">
        <f t="shared" si="655"/>
        <v>6.9187006242719137E-5</v>
      </c>
      <c r="AY408" s="5">
        <f t="shared" si="656"/>
        <v>3.2404983583612496E-5</v>
      </c>
      <c r="AZ408" s="5">
        <f t="shared" si="657"/>
        <v>7.5887295756831534E-6</v>
      </c>
      <c r="BA408" s="5">
        <f t="shared" si="658"/>
        <v>1.1847728384998869E-6</v>
      </c>
      <c r="BB408" s="5">
        <f t="shared" si="659"/>
        <v>1.3872743766080724E-7</v>
      </c>
      <c r="BC408" s="5">
        <f t="shared" si="660"/>
        <v>1.2995100045879389E-8</v>
      </c>
      <c r="BD408" s="5">
        <f t="shared" si="661"/>
        <v>4.3697007644371796E-6</v>
      </c>
      <c r="BE408" s="5">
        <f t="shared" si="662"/>
        <v>3.2431554931922341E-6</v>
      </c>
      <c r="BF408" s="5">
        <f t="shared" si="663"/>
        <v>1.2035214903757479E-6</v>
      </c>
      <c r="BG408" s="5">
        <f t="shared" si="664"/>
        <v>2.9774787360370864E-7</v>
      </c>
      <c r="BH408" s="5">
        <f t="shared" si="665"/>
        <v>5.5246497639098052E-8</v>
      </c>
      <c r="BI408" s="5">
        <f t="shared" si="666"/>
        <v>8.2006980320516422E-9</v>
      </c>
      <c r="BJ408" s="8">
        <f t="shared" si="667"/>
        <v>0.38078728611538964</v>
      </c>
      <c r="BK408" s="8">
        <f t="shared" si="668"/>
        <v>0.41102264652523124</v>
      </c>
      <c r="BL408" s="8">
        <f t="shared" si="669"/>
        <v>0.20310538186900057</v>
      </c>
      <c r="BM408" s="8">
        <f t="shared" si="670"/>
        <v>0.12279734718827987</v>
      </c>
      <c r="BN408" s="8">
        <f t="shared" si="671"/>
        <v>0.87718909888647378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1.5347222222222201</v>
      </c>
      <c r="F409">
        <f>VLOOKUP(B409,home!$B$2:$E$405,3,FALSE)</f>
        <v>1.17</v>
      </c>
      <c r="G409">
        <f>VLOOKUP(C409,away!$B$2:$E$405,4,FALSE)</f>
        <v>1.41</v>
      </c>
      <c r="H409">
        <f>VLOOKUP(A409,away!$A$2:$E$405,3,FALSE)</f>
        <v>1.2152777777777799</v>
      </c>
      <c r="I409">
        <f>VLOOKUP(C409,away!$B$2:$E$405,3,FALSE)</f>
        <v>0.65</v>
      </c>
      <c r="J409">
        <f>VLOOKUP(B409,home!$B$2:$E$405,4,FALSE)</f>
        <v>1.1499999999999999</v>
      </c>
      <c r="K409" s="3">
        <f t="shared" si="616"/>
        <v>2.5318312499999962</v>
      </c>
      <c r="L409" s="3">
        <f t="shared" si="617"/>
        <v>0.90842013888889039</v>
      </c>
      <c r="M409" s="5">
        <f t="shared" si="618"/>
        <v>3.205662563534472E-2</v>
      </c>
      <c r="N409" s="5">
        <f t="shared" si="619"/>
        <v>8.1161966553116735E-2</v>
      </c>
      <c r="O409" s="5">
        <f t="shared" si="620"/>
        <v>2.9120884311969016E-2</v>
      </c>
      <c r="P409" s="5">
        <f t="shared" si="621"/>
        <v>7.3729164928677787E-2</v>
      </c>
      <c r="Q409" s="5">
        <f t="shared" si="622"/>
        <v>0.10274420161531775</v>
      </c>
      <c r="R409" s="5">
        <f t="shared" si="623"/>
        <v>1.3226998885623099E-2</v>
      </c>
      <c r="S409" s="5">
        <f t="shared" si="624"/>
        <v>4.2393652274232224E-2</v>
      </c>
      <c r="T409" s="5">
        <f t="shared" si="625"/>
        <v>9.3334901901415107E-2</v>
      </c>
      <c r="U409" s="5">
        <f t="shared" si="626"/>
        <v>3.3488529122335679E-2</v>
      </c>
      <c r="V409" s="5">
        <f t="shared" si="627"/>
        <v>1.0833775540442526E-2</v>
      </c>
      <c r="W409" s="5">
        <f t="shared" si="628"/>
        <v>8.6710326801987175E-2</v>
      </c>
      <c r="X409" s="5">
        <f t="shared" si="629"/>
        <v>7.8769407116562273E-2</v>
      </c>
      <c r="Y409" s="5">
        <f t="shared" si="630"/>
        <v>3.5777857876511519E-2</v>
      </c>
      <c r="Z409" s="5">
        <f t="shared" si="631"/>
        <v>4.0052240549203122E-3</v>
      </c>
      <c r="AA409" s="5">
        <f t="shared" si="632"/>
        <v>1.0140551425498946E-2</v>
      </c>
      <c r="AB409" s="5">
        <f t="shared" si="633"/>
        <v>1.2837082495655124E-2</v>
      </c>
      <c r="AC409" s="5">
        <f t="shared" si="634"/>
        <v>1.5573325478556968E-3</v>
      </c>
      <c r="AD409" s="5">
        <f t="shared" si="635"/>
        <v>5.4883978773745845E-2</v>
      </c>
      <c r="AE409" s="5">
        <f t="shared" si="636"/>
        <v>4.9857711620421116E-2</v>
      </c>
      <c r="AF409" s="5">
        <f t="shared" si="637"/>
        <v>2.2645874657452592E-2</v>
      </c>
      <c r="AG409" s="5">
        <f t="shared" si="638"/>
        <v>6.8573228671944975E-3</v>
      </c>
      <c r="AH409" s="5">
        <f t="shared" si="639"/>
        <v>9.0960654806295838E-4</v>
      </c>
      <c r="AI409" s="5">
        <f t="shared" si="640"/>
        <v>2.3029702835904212E-3</v>
      </c>
      <c r="AJ409" s="5">
        <f t="shared" si="641"/>
        <v>2.9153660659077918E-3</v>
      </c>
      <c r="AK409" s="5">
        <f t="shared" si="642"/>
        <v>2.460404970284965E-3</v>
      </c>
      <c r="AL409" s="5">
        <f t="shared" si="643"/>
        <v>1.432725073134991E-4</v>
      </c>
      <c r="AM409" s="5">
        <f t="shared" si="644"/>
        <v>2.7791394516741241E-2</v>
      </c>
      <c r="AN409" s="5">
        <f t="shared" si="645"/>
        <v>2.5246262466814027E-2</v>
      </c>
      <c r="AO409" s="5">
        <f t="shared" si="646"/>
        <v>1.1467106628264286E-2</v>
      </c>
      <c r="AP409" s="5">
        <f t="shared" si="647"/>
        <v>3.4723168653005205E-3</v>
      </c>
      <c r="AQ409" s="5">
        <f t="shared" si="648"/>
        <v>7.8858064226063355E-4</v>
      </c>
      <c r="AR409" s="5">
        <f t="shared" si="649"/>
        <v>1.6526098134511945E-4</v>
      </c>
      <c r="AS409" s="5">
        <f t="shared" si="650"/>
        <v>4.1841291697523978E-4</v>
      </c>
      <c r="AT409" s="5">
        <f t="shared" si="651"/>
        <v>5.2967544930078317E-4</v>
      </c>
      <c r="AU409" s="5">
        <f t="shared" si="652"/>
        <v>4.4701628496583706E-4</v>
      </c>
      <c r="AV409" s="5">
        <f t="shared" si="653"/>
        <v>2.829424498838525E-4</v>
      </c>
      <c r="AW409" s="5">
        <f t="shared" si="654"/>
        <v>9.1533879607154538E-6</v>
      </c>
      <c r="AX409" s="5">
        <f t="shared" si="655"/>
        <v>1.1727186853094001E-2</v>
      </c>
      <c r="AY409" s="5">
        <f t="shared" si="656"/>
        <v>1.0653212709863621E-2</v>
      </c>
      <c r="AZ409" s="5">
        <f t="shared" si="657"/>
        <v>4.8387964847536004E-3</v>
      </c>
      <c r="BA409" s="5">
        <f t="shared" si="658"/>
        <v>1.4652200582449804E-3</v>
      </c>
      <c r="BB409" s="5">
        <f t="shared" si="659"/>
        <v>3.3275885220342323E-4</v>
      </c>
      <c r="BC409" s="5">
        <f t="shared" si="660"/>
        <v>6.0456968547028324E-5</v>
      </c>
      <c r="BD409" s="5">
        <f t="shared" si="661"/>
        <v>2.5021067271074612E-5</v>
      </c>
      <c r="BE409" s="5">
        <f t="shared" si="662"/>
        <v>6.3349120025258822E-5</v>
      </c>
      <c r="BF409" s="5">
        <f t="shared" si="663"/>
        <v>8.019464086997544E-5</v>
      </c>
      <c r="BG409" s="5">
        <f t="shared" si="664"/>
        <v>6.7679765945710232E-5</v>
      </c>
      <c r="BH409" s="5">
        <f t="shared" si="665"/>
        <v>4.2838436603508676E-5</v>
      </c>
      <c r="BI409" s="5">
        <f t="shared" si="666"/>
        <v>2.1691938498781394E-5</v>
      </c>
      <c r="BJ409" s="8">
        <f t="shared" si="667"/>
        <v>0.7105868428298121</v>
      </c>
      <c r="BK409" s="8">
        <f t="shared" si="668"/>
        <v>0.17136703614373006</v>
      </c>
      <c r="BL409" s="8">
        <f t="shared" si="669"/>
        <v>0.10954647716061314</v>
      </c>
      <c r="BM409" s="8">
        <f t="shared" si="670"/>
        <v>0.65282167893712351</v>
      </c>
      <c r="BN409" s="8">
        <f t="shared" si="671"/>
        <v>0.33203984193004915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1.5347222222222201</v>
      </c>
      <c r="F410">
        <f>VLOOKUP(B410,home!$B$2:$E$405,3,FALSE)</f>
        <v>0.65</v>
      </c>
      <c r="G410">
        <f>VLOOKUP(C410,away!$B$2:$E$405,4,FALSE)</f>
        <v>1.41</v>
      </c>
      <c r="H410">
        <f>VLOOKUP(A410,away!$A$2:$E$405,3,FALSE)</f>
        <v>1.2152777777777799</v>
      </c>
      <c r="I410">
        <f>VLOOKUP(C410,away!$B$2:$E$405,3,FALSE)</f>
        <v>1.19</v>
      </c>
      <c r="J410">
        <f>VLOOKUP(B410,home!$B$2:$E$405,4,FALSE)</f>
        <v>1.51</v>
      </c>
      <c r="K410" s="3">
        <f t="shared" si="616"/>
        <v>1.4065729166666647</v>
      </c>
      <c r="L410" s="3">
        <f t="shared" si="617"/>
        <v>2.1837326388888925</v>
      </c>
      <c r="M410" s="5">
        <f t="shared" si="618"/>
        <v>2.7589898888281134E-2</v>
      </c>
      <c r="N410" s="5">
        <f t="shared" si="619"/>
        <v>3.8807204549827966E-2</v>
      </c>
      <c r="O410" s="5">
        <f t="shared" si="620"/>
        <v>6.0248962705983879E-2</v>
      </c>
      <c r="P410" s="5">
        <f t="shared" si="621"/>
        <v>8.4744559199496861E-2</v>
      </c>
      <c r="Q410" s="5">
        <f t="shared" si="622"/>
        <v>2.7292581445665695E-2</v>
      </c>
      <c r="R410" s="5">
        <f t="shared" si="623"/>
        <v>6.5783813160128338E-2</v>
      </c>
      <c r="S410" s="5">
        <f t="shared" si="624"/>
        <v>6.5074906064330001E-2</v>
      </c>
      <c r="T410" s="5">
        <f t="shared" si="625"/>
        <v>5.9599700902433578E-2</v>
      </c>
      <c r="U410" s="5">
        <f t="shared" si="626"/>
        <v>9.2529729946096637E-2</v>
      </c>
      <c r="V410" s="5">
        <f t="shared" si="627"/>
        <v>2.2209191896646989E-2</v>
      </c>
      <c r="W410" s="5">
        <f t="shared" si="628"/>
        <v>1.2796335295797493E-2</v>
      </c>
      <c r="X410" s="5">
        <f t="shared" si="629"/>
        <v>2.7943775043598938E-2</v>
      </c>
      <c r="Y410" s="5">
        <f t="shared" si="630"/>
        <v>3.051086680823795E-2</v>
      </c>
      <c r="Z410" s="5">
        <f t="shared" si="631"/>
        <v>4.7884753302780296E-2</v>
      </c>
      <c r="AA410" s="5">
        <f t="shared" si="632"/>
        <v>6.7353397116955385E-2</v>
      </c>
      <c r="AB410" s="5">
        <f t="shared" si="633"/>
        <v>4.7368732115102043E-2</v>
      </c>
      <c r="AC410" s="5">
        <f t="shared" si="634"/>
        <v>4.263580724506155E-3</v>
      </c>
      <c r="AD410" s="5">
        <f t="shared" si="635"/>
        <v>4.4997446649136181E-3</v>
      </c>
      <c r="AE410" s="5">
        <f t="shared" si="636"/>
        <v>9.8262392914380305E-3</v>
      </c>
      <c r="AF410" s="5">
        <f t="shared" si="637"/>
        <v>1.0728939729122847E-2</v>
      </c>
      <c r="AG410" s="5">
        <f t="shared" si="638"/>
        <v>7.8097119557191041E-3</v>
      </c>
      <c r="AH410" s="5">
        <f t="shared" si="639"/>
        <v>2.6141874673106018E-2</v>
      </c>
      <c r="AI410" s="5">
        <f t="shared" si="640"/>
        <v>3.6770452906085146E-2</v>
      </c>
      <c r="AJ410" s="5">
        <f t="shared" si="641"/>
        <v>2.5860161595633216E-2</v>
      </c>
      <c r="AK410" s="5">
        <f t="shared" si="642"/>
        <v>1.212473430701369E-2</v>
      </c>
      <c r="AL410" s="5">
        <f t="shared" si="643"/>
        <v>5.2383703263691854E-4</v>
      </c>
      <c r="AM410" s="5">
        <f t="shared" si="644"/>
        <v>1.2658437955165615E-3</v>
      </c>
      <c r="AN410" s="5">
        <f t="shared" si="645"/>
        <v>2.7642644120045123E-3</v>
      </c>
      <c r="AO410" s="5">
        <f t="shared" si="646"/>
        <v>3.018207209506634E-3</v>
      </c>
      <c r="AP410" s="5">
        <f t="shared" si="647"/>
        <v>2.1969858647764673E-3</v>
      </c>
      <c r="AQ410" s="5">
        <f t="shared" si="648"/>
        <v>1.1994074350224781E-3</v>
      </c>
      <c r="AR410" s="5">
        <f t="shared" si="649"/>
        <v>1.1417372993080897E-2</v>
      </c>
      <c r="AS410" s="5">
        <f t="shared" si="650"/>
        <v>1.6059367631549006E-2</v>
      </c>
      <c r="AT410" s="5">
        <f t="shared" si="651"/>
        <v>1.1294335784665058E-2</v>
      </c>
      <c r="AU410" s="5">
        <f t="shared" si="652"/>
        <v>5.2954356088163361E-3</v>
      </c>
      <c r="AV410" s="5">
        <f t="shared" si="653"/>
        <v>1.8621040773283276E-3</v>
      </c>
      <c r="AW410" s="5">
        <f t="shared" si="654"/>
        <v>4.4694636857802919E-5</v>
      </c>
      <c r="AX410" s="5">
        <f t="shared" si="655"/>
        <v>2.9675026658402203E-4</v>
      </c>
      <c r="AY410" s="5">
        <f t="shared" si="656"/>
        <v>6.4802324273850883E-4</v>
      </c>
      <c r="AZ410" s="5">
        <f t="shared" si="657"/>
        <v>7.0755475296335074E-4</v>
      </c>
      <c r="BA410" s="5">
        <f t="shared" si="658"/>
        <v>5.1503680261567875E-4</v>
      </c>
      <c r="BB410" s="5">
        <f t="shared" si="659"/>
        <v>2.8117566902520854E-4</v>
      </c>
      <c r="BC410" s="5">
        <f t="shared" si="660"/>
        <v>1.2280249714235366E-4</v>
      </c>
      <c r="BD410" s="5">
        <f t="shared" si="661"/>
        <v>4.1554150092265518E-3</v>
      </c>
      <c r="BE410" s="5">
        <f t="shared" si="662"/>
        <v>5.8448942094882269E-3</v>
      </c>
      <c r="BF410" s="5">
        <f t="shared" si="663"/>
        <v>4.1106349479239782E-3</v>
      </c>
      <c r="BG410" s="5">
        <f t="shared" si="664"/>
        <v>1.9273025960177838E-3</v>
      </c>
      <c r="BH410" s="5">
        <f t="shared" si="665"/>
        <v>6.7772290844499226E-4</v>
      </c>
      <c r="BI410" s="5">
        <f t="shared" si="666"/>
        <v>1.9065333760465744E-4</v>
      </c>
      <c r="BJ410" s="8">
        <f t="shared" si="667"/>
        <v>0.24283115163465099</v>
      </c>
      <c r="BK410" s="8">
        <f t="shared" si="668"/>
        <v>0.20505399704863661</v>
      </c>
      <c r="BL410" s="8">
        <f t="shared" si="669"/>
        <v>0.4970170976302502</v>
      </c>
      <c r="BM410" s="8">
        <f t="shared" si="670"/>
        <v>0.68771665106105351</v>
      </c>
      <c r="BN410" s="8">
        <f t="shared" si="671"/>
        <v>0.30446701994938385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1.5347222222222201</v>
      </c>
      <c r="F411">
        <f>VLOOKUP(B411,home!$B$2:$E$405,3,FALSE)</f>
        <v>1.58</v>
      </c>
      <c r="G411">
        <f>VLOOKUP(C411,away!$B$2:$E$405,4,FALSE)</f>
        <v>1.0900000000000001</v>
      </c>
      <c r="H411">
        <f>VLOOKUP(A411,away!$A$2:$E$405,3,FALSE)</f>
        <v>1.2152777777777799</v>
      </c>
      <c r="I411">
        <f>VLOOKUP(C411,away!$B$2:$E$405,3,FALSE)</f>
        <v>1.19</v>
      </c>
      <c r="J411">
        <f>VLOOKUP(B411,home!$B$2:$E$405,4,FALSE)</f>
        <v>1.53</v>
      </c>
      <c r="K411" s="3">
        <f t="shared" si="616"/>
        <v>2.6430986111111077</v>
      </c>
      <c r="L411" s="3">
        <f t="shared" si="617"/>
        <v>2.2126562500000038</v>
      </c>
      <c r="M411" s="5">
        <f t="shared" si="618"/>
        <v>7.7834557071639185E-3</v>
      </c>
      <c r="N411" s="5">
        <f t="shared" si="619"/>
        <v>2.0572440969249782E-2</v>
      </c>
      <c r="O411" s="5">
        <f t="shared" si="620"/>
        <v>1.7222111917054445E-2</v>
      </c>
      <c r="P411" s="5">
        <f t="shared" si="621"/>
        <v>4.5519740088366664E-2</v>
      </c>
      <c r="Q411" s="5">
        <f t="shared" si="622"/>
        <v>2.7187495076494678E-2</v>
      </c>
      <c r="R411" s="5">
        <f t="shared" si="623"/>
        <v>1.9053306785735035E-2</v>
      </c>
      <c r="S411" s="5">
        <f t="shared" si="624"/>
        <v>6.6552917356661273E-2</v>
      </c>
      <c r="T411" s="5">
        <f t="shared" si="625"/>
        <v>6.0156580902850282E-2</v>
      </c>
      <c r="U411" s="5">
        <f t="shared" si="626"/>
        <v>5.0359768702450118E-2</v>
      </c>
      <c r="V411" s="5">
        <f t="shared" si="627"/>
        <v>4.3246593432349531E-2</v>
      </c>
      <c r="W411" s="5">
        <f t="shared" si="628"/>
        <v>2.3953076825424385E-2</v>
      </c>
      <c r="X411" s="5">
        <f t="shared" si="629"/>
        <v>5.2999925144505522E-2</v>
      </c>
      <c r="Y411" s="5">
        <f t="shared" si="630"/>
        <v>5.8635307810261252E-2</v>
      </c>
      <c r="Z411" s="5">
        <f t="shared" si="631"/>
        <v>1.4052806114208036E-2</v>
      </c>
      <c r="AA411" s="5">
        <f t="shared" si="632"/>
        <v>3.7142952322676948E-2</v>
      </c>
      <c r="AB411" s="5">
        <f t="shared" si="633"/>
        <v>4.9086242848316773E-2</v>
      </c>
      <c r="AC411" s="5">
        <f t="shared" si="634"/>
        <v>1.5807356067240902E-2</v>
      </c>
      <c r="AD411" s="5">
        <f t="shared" si="635"/>
        <v>1.5827586022279207E-2</v>
      </c>
      <c r="AE411" s="5">
        <f t="shared" si="636"/>
        <v>3.5021007134608796E-2</v>
      </c>
      <c r="AF411" s="5">
        <f t="shared" si="637"/>
        <v>3.8744725158843439E-2</v>
      </c>
      <c r="AG411" s="5">
        <f t="shared" si="638"/>
        <v>2.8576252759082443E-2</v>
      </c>
      <c r="AH411" s="5">
        <f t="shared" si="639"/>
        <v>7.7735073196601688E-3</v>
      </c>
      <c r="AI411" s="5">
        <f t="shared" si="640"/>
        <v>2.0546146400055827E-2</v>
      </c>
      <c r="AJ411" s="5">
        <f t="shared" si="641"/>
        <v>2.715274550683652E-2</v>
      </c>
      <c r="AK411" s="5">
        <f t="shared" si="642"/>
        <v>2.3922461312324325E-2</v>
      </c>
      <c r="AL411" s="5">
        <f t="shared" si="643"/>
        <v>3.6978266042051143E-3</v>
      </c>
      <c r="AM411" s="5">
        <f t="shared" si="644"/>
        <v>8.3667741265455557E-3</v>
      </c>
      <c r="AN411" s="5">
        <f t="shared" si="645"/>
        <v>1.8512795063439346E-2</v>
      </c>
      <c r="AO411" s="5">
        <f t="shared" si="646"/>
        <v>2.0481225851044147E-2</v>
      </c>
      <c r="AP411" s="5">
        <f t="shared" si="647"/>
        <v>1.5105970795658159E-2</v>
      </c>
      <c r="AQ411" s="5">
        <f t="shared" si="648"/>
        <v>8.3560801733326383E-3</v>
      </c>
      <c r="AR411" s="5">
        <f t="shared" si="649"/>
        <v>3.4400199110533694E-3</v>
      </c>
      <c r="AS411" s="5">
        <f t="shared" si="650"/>
        <v>9.0923118490997181E-3</v>
      </c>
      <c r="AT411" s="5">
        <f t="shared" si="651"/>
        <v>1.2015938410072266E-2</v>
      </c>
      <c r="AU411" s="5">
        <f t="shared" si="652"/>
        <v>1.0586436707619541E-2</v>
      </c>
      <c r="AV411" s="5">
        <f t="shared" si="653"/>
        <v>6.9952490396312109E-3</v>
      </c>
      <c r="AW411" s="5">
        <f t="shared" si="654"/>
        <v>6.0071898455769945E-4</v>
      </c>
      <c r="AX411" s="5">
        <f t="shared" si="655"/>
        <v>3.6857015122254842E-3</v>
      </c>
      <c r="AY411" s="5">
        <f t="shared" si="656"/>
        <v>8.155190486660184E-3</v>
      </c>
      <c r="AZ411" s="5">
        <f t="shared" si="657"/>
        <v>9.0223166001246139E-3</v>
      </c>
      <c r="BA411" s="5">
        <f t="shared" si="658"/>
        <v>6.6544284049148382E-3</v>
      </c>
      <c r="BB411" s="5">
        <f t="shared" si="659"/>
        <v>3.6809906500780928E-3</v>
      </c>
      <c r="BC411" s="5">
        <f t="shared" si="660"/>
        <v>1.6289533936173733E-3</v>
      </c>
      <c r="BD411" s="5">
        <f t="shared" si="661"/>
        <v>1.2685969260527821E-3</v>
      </c>
      <c r="BE411" s="5">
        <f t="shared" si="662"/>
        <v>3.3530267733099294E-3</v>
      </c>
      <c r="BF411" s="5">
        <f t="shared" si="663"/>
        <v>4.431190203776917E-3</v>
      </c>
      <c r="BG411" s="5">
        <f t="shared" si="664"/>
        <v>3.9040242243906383E-3</v>
      </c>
      <c r="BH411" s="5">
        <f t="shared" si="665"/>
        <v>2.5796802513077532E-3</v>
      </c>
      <c r="BI411" s="5">
        <f t="shared" si="666"/>
        <v>1.3636698578684558E-3</v>
      </c>
      <c r="BJ411" s="8">
        <f t="shared" si="667"/>
        <v>0.46532482486124016</v>
      </c>
      <c r="BK411" s="8">
        <f t="shared" si="668"/>
        <v>0.19076307974264761</v>
      </c>
      <c r="BL411" s="8">
        <f t="shared" si="669"/>
        <v>0.31128938726929273</v>
      </c>
      <c r="BM411" s="8">
        <f t="shared" si="670"/>
        <v>0.83653707594122162</v>
      </c>
      <c r="BN411" s="8">
        <f t="shared" si="671"/>
        <v>0.13733855054406452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1.5347222222222201</v>
      </c>
      <c r="F412">
        <f>VLOOKUP(B412,home!$B$2:$E$405,3,FALSE)</f>
        <v>0.65</v>
      </c>
      <c r="G412">
        <f>VLOOKUP(C412,away!$B$2:$E$405,4,FALSE)</f>
        <v>0.76</v>
      </c>
      <c r="H412">
        <f>VLOOKUP(A412,away!$A$2:$E$405,3,FALSE)</f>
        <v>1.2152777777777799</v>
      </c>
      <c r="I412">
        <f>VLOOKUP(C412,away!$B$2:$E$405,3,FALSE)</f>
        <v>1.19</v>
      </c>
      <c r="J412">
        <f>VLOOKUP(B412,home!$B$2:$E$405,4,FALSE)</f>
        <v>1.06</v>
      </c>
      <c r="K412" s="3">
        <f t="shared" si="616"/>
        <v>0.75815277777777679</v>
      </c>
      <c r="L412" s="3">
        <f t="shared" si="617"/>
        <v>1.5329513888888915</v>
      </c>
      <c r="M412" s="5">
        <f t="shared" si="618"/>
        <v>0.10115470851076509</v>
      </c>
      <c r="N412" s="5">
        <f t="shared" si="619"/>
        <v>7.669072324273786E-2</v>
      </c>
      <c r="O412" s="5">
        <f t="shared" si="620"/>
        <v>0.15506525090422829</v>
      </c>
      <c r="P412" s="5">
        <f t="shared" si="621"/>
        <v>0.11756315070984859</v>
      </c>
      <c r="Q412" s="5">
        <f t="shared" si="622"/>
        <v>2.907164242813421E-2</v>
      </c>
      <c r="R412" s="5">
        <f t="shared" si="623"/>
        <v>0.11885374587102061</v>
      </c>
      <c r="S412" s="5">
        <f t="shared" si="624"/>
        <v>3.4158307132474482E-2</v>
      </c>
      <c r="T412" s="5">
        <f t="shared" si="625"/>
        <v>4.4565414637489559E-2</v>
      </c>
      <c r="U412" s="5">
        <f t="shared" si="626"/>
        <v>9.0109297581408246E-2</v>
      </c>
      <c r="V412" s="5">
        <f t="shared" si="627"/>
        <v>4.4110191524445713E-3</v>
      </c>
      <c r="W412" s="5">
        <f t="shared" si="628"/>
        <v>7.3469154871507415E-3</v>
      </c>
      <c r="X412" s="5">
        <f t="shared" si="629"/>
        <v>1.1262464300077034E-2</v>
      </c>
      <c r="Y412" s="5">
        <f t="shared" si="630"/>
        <v>8.6324051455573241E-3</v>
      </c>
      <c r="Z412" s="5">
        <f t="shared" si="631"/>
        <v>6.0732338269209471E-2</v>
      </c>
      <c r="AA412" s="5">
        <f t="shared" si="632"/>
        <v>4.6044390959740729E-2</v>
      </c>
      <c r="AB412" s="5">
        <f t="shared" si="633"/>
        <v>1.7454341453606696E-2</v>
      </c>
      <c r="AC412" s="5">
        <f t="shared" si="634"/>
        <v>3.20408533768155E-4</v>
      </c>
      <c r="AD412" s="5">
        <f t="shared" si="635"/>
        <v>1.3925210961704755E-3</v>
      </c>
      <c r="AE412" s="5">
        <f t="shared" si="636"/>
        <v>2.1346671484316119E-3</v>
      </c>
      <c r="AF412" s="5">
        <f t="shared" si="637"/>
        <v>1.6361704850018646E-3</v>
      </c>
      <c r="AG412" s="5">
        <f t="shared" si="638"/>
        <v>8.3605660581420648E-4</v>
      </c>
      <c r="AH412" s="5">
        <f t="shared" si="639"/>
        <v>2.3274930575063652E-2</v>
      </c>
      <c r="AI412" s="5">
        <f t="shared" si="640"/>
        <v>1.7645953268069416E-2</v>
      </c>
      <c r="AJ412" s="5">
        <f t="shared" si="641"/>
        <v>6.6891642433618325E-3</v>
      </c>
      <c r="AK412" s="5">
        <f t="shared" si="642"/>
        <v>1.6904694840388515E-3</v>
      </c>
      <c r="AL412" s="5">
        <f t="shared" si="643"/>
        <v>1.489529743050902E-5</v>
      </c>
      <c r="AM412" s="5">
        <f t="shared" si="644"/>
        <v>2.1114874743516021E-4</v>
      </c>
      <c r="AN412" s="5">
        <f t="shared" si="645"/>
        <v>3.236807656428786E-4</v>
      </c>
      <c r="AO412" s="5">
        <f t="shared" si="646"/>
        <v>2.4809343962443528E-4</v>
      </c>
      <c r="AP412" s="5">
        <f t="shared" si="647"/>
        <v>1.2677172761550016E-4</v>
      </c>
      <c r="AQ412" s="5">
        <f t="shared" si="648"/>
        <v>4.8583723980006288E-5</v>
      </c>
      <c r="AR412" s="5">
        <f t="shared" si="649"/>
        <v>7.1358674302672634E-3</v>
      </c>
      <c r="AS412" s="5">
        <f t="shared" si="650"/>
        <v>5.4100777141110907E-3</v>
      </c>
      <c r="AT412" s="5">
        <f t="shared" si="651"/>
        <v>2.0508327234734841E-3</v>
      </c>
      <c r="AU412" s="5">
        <f t="shared" si="652"/>
        <v>5.182815086863284E-4</v>
      </c>
      <c r="AV412" s="5">
        <f t="shared" si="653"/>
        <v>9.8234141370349206E-5</v>
      </c>
      <c r="AW412" s="5">
        <f t="shared" si="654"/>
        <v>4.808745497289966E-7</v>
      </c>
      <c r="AX412" s="5">
        <f t="shared" si="655"/>
        <v>2.668050156537748E-5</v>
      </c>
      <c r="AY412" s="5">
        <f t="shared" si="656"/>
        <v>4.0899911930897647E-5</v>
      </c>
      <c r="AZ412" s="5">
        <f t="shared" si="657"/>
        <v>3.1348788399951449E-5</v>
      </c>
      <c r="BA412" s="5">
        <f t="shared" si="658"/>
        <v>1.6018722905896512E-5</v>
      </c>
      <c r="BB412" s="5">
        <f t="shared" si="659"/>
        <v>6.1389808817050893E-6</v>
      </c>
      <c r="BC412" s="5">
        <f t="shared" si="660"/>
        <v>1.8821518537944315E-6</v>
      </c>
      <c r="BD412" s="5">
        <f t="shared" si="661"/>
        <v>1.823156314692537E-3</v>
      </c>
      <c r="BE412" s="5">
        <f t="shared" si="662"/>
        <v>1.3822310243072414E-3</v>
      </c>
      <c r="BF412" s="5">
        <f t="shared" si="663"/>
        <v>5.239711453045784E-4</v>
      </c>
      <c r="BG412" s="5">
        <f t="shared" si="664"/>
        <v>1.3241672642935642E-4</v>
      </c>
      <c r="BH412" s="5">
        <f t="shared" si="665"/>
        <v>2.5098027241664124E-5</v>
      </c>
      <c r="BI412" s="5">
        <f t="shared" si="666"/>
        <v>3.8056278140019955E-6</v>
      </c>
      <c r="BJ412" s="8">
        <f t="shared" si="667"/>
        <v>0.18465022803840048</v>
      </c>
      <c r="BK412" s="8">
        <f t="shared" si="668"/>
        <v>0.25766338924866228</v>
      </c>
      <c r="BL412" s="8">
        <f t="shared" si="669"/>
        <v>0.49593151672423613</v>
      </c>
      <c r="BM412" s="8">
        <f t="shared" si="670"/>
        <v>0.40053783157639272</v>
      </c>
      <c r="BN412" s="8">
        <f t="shared" si="671"/>
        <v>0.59839922166673465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1.5347222222222201</v>
      </c>
      <c r="F413">
        <f>VLOOKUP(B413,home!$B$2:$E$405,3,FALSE)</f>
        <v>1.52</v>
      </c>
      <c r="G413">
        <f>VLOOKUP(C413,away!$B$2:$E$405,4,FALSE)</f>
        <v>1.3</v>
      </c>
      <c r="H413">
        <f>VLOOKUP(A413,away!$A$2:$E$405,3,FALSE)</f>
        <v>1.2152777777777799</v>
      </c>
      <c r="I413">
        <f>VLOOKUP(C413,away!$B$2:$E$405,3,FALSE)</f>
        <v>0.98</v>
      </c>
      <c r="J413">
        <f>VLOOKUP(B413,home!$B$2:$E$405,4,FALSE)</f>
        <v>0.41</v>
      </c>
      <c r="K413" s="3">
        <f t="shared" si="616"/>
        <v>3.0326111111111071</v>
      </c>
      <c r="L413" s="3">
        <f t="shared" si="617"/>
        <v>0.48829861111111195</v>
      </c>
      <c r="M413" s="5">
        <f t="shared" si="618"/>
        <v>2.9572520148406528E-2</v>
      </c>
      <c r="N413" s="5">
        <f t="shared" si="619"/>
        <v>8.9681953185614741E-2</v>
      </c>
      <c r="O413" s="5">
        <f t="shared" si="620"/>
        <v>1.4440220515522281E-2</v>
      </c>
      <c r="P413" s="5">
        <f t="shared" si="621"/>
        <v>4.3791573182267431E-2</v>
      </c>
      <c r="Q413" s="5">
        <f t="shared" si="622"/>
        <v>0.1359852438484207</v>
      </c>
      <c r="R413" s="5">
        <f t="shared" si="623"/>
        <v>3.5255698109338575E-3</v>
      </c>
      <c r="S413" s="5">
        <f t="shared" si="624"/>
        <v>1.6211857090248839E-2</v>
      </c>
      <c r="T413" s="5">
        <f t="shared" si="625"/>
        <v>6.6401405702789698E-2</v>
      </c>
      <c r="U413" s="5">
        <f t="shared" si="626"/>
        <v>1.0691682181635902E-2</v>
      </c>
      <c r="V413" s="5">
        <f t="shared" si="627"/>
        <v>2.6674265411316613E-3</v>
      </c>
      <c r="W413" s="5">
        <f t="shared" si="628"/>
        <v>0.137463453813958</v>
      </c>
      <c r="X413" s="5">
        <f t="shared" si="629"/>
        <v>6.7123213575892168E-2</v>
      </c>
      <c r="Y413" s="5">
        <f t="shared" si="630"/>
        <v>1.6388085981211341E-2</v>
      </c>
      <c r="Z413" s="5">
        <f t="shared" si="631"/>
        <v>5.7384361401808951E-4</v>
      </c>
      <c r="AA413" s="5">
        <f t="shared" si="632"/>
        <v>1.7402445199114118E-3</v>
      </c>
      <c r="AB413" s="5">
        <f t="shared" si="633"/>
        <v>2.6387424335667809E-3</v>
      </c>
      <c r="AC413" s="5">
        <f t="shared" si="634"/>
        <v>2.46873626254389E-4</v>
      </c>
      <c r="AD413" s="5">
        <f t="shared" si="635"/>
        <v>0.10421829935197938</v>
      </c>
      <c r="AE413" s="5">
        <f t="shared" si="636"/>
        <v>5.0889650825933622E-2</v>
      </c>
      <c r="AF413" s="5">
        <f t="shared" si="637"/>
        <v>1.242467290911642E-2</v>
      </c>
      <c r="AG413" s="5">
        <f t="shared" si="638"/>
        <v>2.0223168416771361E-3</v>
      </c>
      <c r="AH413" s="5">
        <f t="shared" si="639"/>
        <v>7.0051759930003525E-5</v>
      </c>
      <c r="AI413" s="5">
        <f t="shared" si="640"/>
        <v>2.1243974551661654E-4</v>
      </c>
      <c r="AJ413" s="5">
        <f t="shared" si="641"/>
        <v>3.2212356634765368E-4</v>
      </c>
      <c r="AK413" s="5">
        <f t="shared" si="642"/>
        <v>3.2562516881887686E-4</v>
      </c>
      <c r="AL413" s="5">
        <f t="shared" si="643"/>
        <v>1.4623014090969658E-5</v>
      </c>
      <c r="AM413" s="5">
        <f t="shared" si="644"/>
        <v>6.3210714519183239E-2</v>
      </c>
      <c r="AN413" s="5">
        <f t="shared" si="645"/>
        <v>3.0865704107058169E-2</v>
      </c>
      <c r="AO413" s="5">
        <f t="shared" si="646"/>
        <v>7.535840223221524E-3</v>
      </c>
      <c r="AP413" s="5">
        <f t="shared" si="647"/>
        <v>1.226580104851441E-3</v>
      </c>
      <c r="AQ413" s="5">
        <f t="shared" si="648"/>
        <v>1.4973434040387016E-4</v>
      </c>
      <c r="AR413" s="5">
        <f t="shared" si="649"/>
        <v>6.8412354159419566E-6</v>
      </c>
      <c r="AS413" s="5">
        <f t="shared" si="650"/>
        <v>2.0746806536112396E-5</v>
      </c>
      <c r="AT413" s="5">
        <f t="shared" si="651"/>
        <v>3.14584980107435E-5</v>
      </c>
      <c r="AU413" s="5">
        <f t="shared" si="652"/>
        <v>3.1800463535415801E-5</v>
      </c>
      <c r="AV413" s="5">
        <f t="shared" si="653"/>
        <v>2.4109609763996388E-5</v>
      </c>
      <c r="AW413" s="5">
        <f t="shared" si="654"/>
        <v>6.0150135299823311E-7</v>
      </c>
      <c r="AX413" s="5">
        <f t="shared" si="655"/>
        <v>3.1948919198691209E-2</v>
      </c>
      <c r="AY413" s="5">
        <f t="shared" si="656"/>
        <v>1.5600612871222056E-2</v>
      </c>
      <c r="AZ413" s="5">
        <f t="shared" si="657"/>
        <v>3.8088787987499333E-3</v>
      </c>
      <c r="BA413" s="5">
        <f t="shared" si="658"/>
        <v>6.1995674244005113E-4</v>
      </c>
      <c r="BB413" s="5">
        <f t="shared" si="659"/>
        <v>7.5681004070611574E-5</v>
      </c>
      <c r="BC413" s="5">
        <f t="shared" si="660"/>
        <v>7.3909858350348118E-6</v>
      </c>
      <c r="BD413" s="5">
        <f t="shared" si="661"/>
        <v>5.5676095864810106E-7</v>
      </c>
      <c r="BE413" s="5">
        <f t="shared" si="662"/>
        <v>1.688439469429103E-6</v>
      </c>
      <c r="BF413" s="5">
        <f t="shared" si="663"/>
        <v>2.5601901477146201E-6</v>
      </c>
      <c r="BG413" s="5">
        <f t="shared" si="664"/>
        <v>2.5880203628388481E-6</v>
      </c>
      <c r="BH413" s="5">
        <f t="shared" si="665"/>
        <v>1.9621148270317226E-6</v>
      </c>
      <c r="BI413" s="5">
        <f t="shared" si="666"/>
        <v>1.19006624514645E-6</v>
      </c>
      <c r="BJ413" s="8">
        <f t="shared" si="667"/>
        <v>0.83764830893232034</v>
      </c>
      <c r="BK413" s="8">
        <f t="shared" si="668"/>
        <v>0.10810548647362186</v>
      </c>
      <c r="BL413" s="8">
        <f t="shared" si="669"/>
        <v>3.4092201907456404E-2</v>
      </c>
      <c r="BM413" s="8">
        <f t="shared" si="670"/>
        <v>0.64782274886638191</v>
      </c>
      <c r="BN413" s="8">
        <f t="shared" si="671"/>
        <v>0.31699708069116556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1.5347222222222201</v>
      </c>
      <c r="F414">
        <f>VLOOKUP(B414,home!$B$2:$E$405,3,FALSE)</f>
        <v>1.43</v>
      </c>
      <c r="G414">
        <f>VLOOKUP(C414,away!$B$2:$E$405,4,FALSE)</f>
        <v>0.98</v>
      </c>
      <c r="H414">
        <f>VLOOKUP(A414,away!$A$2:$E$405,3,FALSE)</f>
        <v>1.2152777777777799</v>
      </c>
      <c r="I414">
        <f>VLOOKUP(C414,away!$B$2:$E$405,3,FALSE)</f>
        <v>0.98</v>
      </c>
      <c r="J414">
        <f>VLOOKUP(B414,home!$B$2:$E$405,4,FALSE)</f>
        <v>0.82</v>
      </c>
      <c r="K414" s="3">
        <f t="shared" si="616"/>
        <v>2.1507597222222192</v>
      </c>
      <c r="L414" s="3">
        <f t="shared" si="617"/>
        <v>0.97659722222222389</v>
      </c>
      <c r="M414" s="5">
        <f t="shared" si="618"/>
        <v>4.383349865491841E-2</v>
      </c>
      <c r="N414" s="5">
        <f t="shared" si="619"/>
        <v>9.4275323391080329E-2</v>
      </c>
      <c r="O414" s="5">
        <f t="shared" si="620"/>
        <v>4.2807673026674903E-2</v>
      </c>
      <c r="P414" s="5">
        <f t="shared" si="621"/>
        <v>9.20690189478309E-2</v>
      </c>
      <c r="Q414" s="5">
        <f t="shared" si="622"/>
        <v>0.10138178417450494</v>
      </c>
      <c r="R414" s="5">
        <f t="shared" si="623"/>
        <v>2.0902927283823966E-2</v>
      </c>
      <c r="S414" s="5">
        <f t="shared" si="624"/>
        <v>4.8346039616580461E-2</v>
      </c>
      <c r="T414" s="5">
        <f t="shared" si="625"/>
        <v>9.900916880875453E-2</v>
      </c>
      <c r="U414" s="5">
        <f t="shared" si="626"/>
        <v>4.4957174078588479E-2</v>
      </c>
      <c r="V414" s="5">
        <f t="shared" si="627"/>
        <v>1.1283030797350335E-2</v>
      </c>
      <c r="W414" s="5">
        <f t="shared" si="628"/>
        <v>7.2682619323183734E-2</v>
      </c>
      <c r="X414" s="5">
        <f t="shared" si="629"/>
        <v>7.0981644134856553E-2</v>
      </c>
      <c r="Y414" s="5">
        <f t="shared" si="630"/>
        <v>3.4660238245433662E-2</v>
      </c>
      <c r="Z414" s="5">
        <f t="shared" si="631"/>
        <v>6.8045802405652068E-3</v>
      </c>
      <c r="AA414" s="5">
        <f t="shared" si="632"/>
        <v>1.4635017108036824E-2</v>
      </c>
      <c r="AB414" s="5">
        <f t="shared" si="633"/>
        <v>1.5738202664999357E-2</v>
      </c>
      <c r="AC414" s="5">
        <f t="shared" si="634"/>
        <v>1.4811981819663131E-3</v>
      </c>
      <c r="AD414" s="5">
        <f t="shared" si="635"/>
        <v>3.908071253647849E-2</v>
      </c>
      <c r="AE414" s="5">
        <f t="shared" si="636"/>
        <v>3.816611530559013E-2</v>
      </c>
      <c r="AF414" s="5">
        <f t="shared" si="637"/>
        <v>1.8636461095226212E-2</v>
      </c>
      <c r="AG414" s="5">
        <f t="shared" si="638"/>
        <v>6.0667720458834886E-3</v>
      </c>
      <c r="AH414" s="5">
        <f t="shared" si="639"/>
        <v>1.6613335403310532E-3</v>
      </c>
      <c r="AI414" s="5">
        <f t="shared" si="640"/>
        <v>3.5731292637208715E-3</v>
      </c>
      <c r="AJ414" s="5">
        <f t="shared" si="641"/>
        <v>3.842471251352193E-3</v>
      </c>
      <c r="AK414" s="5">
        <f t="shared" si="642"/>
        <v>2.7547441337350347E-3</v>
      </c>
      <c r="AL414" s="5">
        <f t="shared" si="643"/>
        <v>1.2444588514783986E-4</v>
      </c>
      <c r="AM414" s="5">
        <f t="shared" si="644"/>
        <v>1.6810644487840577E-2</v>
      </c>
      <c r="AN414" s="5">
        <f t="shared" si="645"/>
        <v>1.6417228710590447E-2</v>
      </c>
      <c r="AO414" s="5">
        <f t="shared" si="646"/>
        <v>8.0165099776747864E-3</v>
      </c>
      <c r="AP414" s="5">
        <f t="shared" si="647"/>
        <v>2.6096337920379796E-3</v>
      </c>
      <c r="AQ414" s="5">
        <f t="shared" si="648"/>
        <v>6.371402780803848E-4</v>
      </c>
      <c r="AR414" s="5">
        <f t="shared" si="649"/>
        <v>3.2449074413438397E-4</v>
      </c>
      <c r="AS414" s="5">
        <f t="shared" si="650"/>
        <v>6.9790162271814887E-4</v>
      </c>
      <c r="AT414" s="5">
        <f t="shared" si="651"/>
        <v>7.5050935010786111E-4</v>
      </c>
      <c r="AU414" s="5">
        <f t="shared" si="652"/>
        <v>5.3805509378772049E-4</v>
      </c>
      <c r="AV414" s="5">
        <f t="shared" si="653"/>
        <v>2.89306806013782E-4</v>
      </c>
      <c r="AW414" s="5">
        <f t="shared" si="654"/>
        <v>7.2608158075736601E-6</v>
      </c>
      <c r="AX414" s="5">
        <f t="shared" si="655"/>
        <v>6.025942844840748E-3</v>
      </c>
      <c r="AY414" s="5">
        <f t="shared" si="656"/>
        <v>5.8849190435413595E-3</v>
      </c>
      <c r="AZ414" s="5">
        <f t="shared" si="657"/>
        <v>2.8735977954625794E-3</v>
      </c>
      <c r="BA414" s="5">
        <f t="shared" si="658"/>
        <v>9.3544920827755371E-4</v>
      </c>
      <c r="BB414" s="5">
        <f t="shared" si="659"/>
        <v>2.2838927458345936E-4</v>
      </c>
      <c r="BC414" s="5">
        <f t="shared" si="660"/>
        <v>4.4608866228711052E-5</v>
      </c>
      <c r="BD414" s="5">
        <f t="shared" si="661"/>
        <v>5.2816126559743605E-5</v>
      </c>
      <c r="BE414" s="5">
        <f t="shared" si="662"/>
        <v>1.1359479768848773E-4</v>
      </c>
      <c r="BF414" s="5">
        <f t="shared" si="663"/>
        <v>1.2215755776119055E-4</v>
      </c>
      <c r="BG414" s="5">
        <f t="shared" si="664"/>
        <v>8.7577184999267619E-5</v>
      </c>
      <c r="BH414" s="5">
        <f t="shared" si="665"/>
        <v>4.7089370520507189E-5</v>
      </c>
      <c r="BI414" s="5">
        <f t="shared" si="666"/>
        <v>2.0255584292061042E-5</v>
      </c>
      <c r="BJ414" s="8">
        <f t="shared" si="667"/>
        <v>0.63542490334015056</v>
      </c>
      <c r="BK414" s="8">
        <f t="shared" si="668"/>
        <v>0.2030221511273356</v>
      </c>
      <c r="BL414" s="8">
        <f t="shared" si="669"/>
        <v>0.15391642658984581</v>
      </c>
      <c r="BM414" s="8">
        <f t="shared" si="670"/>
        <v>0.59802017759133008</v>
      </c>
      <c r="BN414" s="8">
        <f t="shared" si="671"/>
        <v>0.39527022547883345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1.3076923076923099</v>
      </c>
      <c r="F415">
        <f>VLOOKUP(B415,home!$B$2:$E$405,3,FALSE)</f>
        <v>0.64</v>
      </c>
      <c r="G415">
        <f>VLOOKUP(C415,away!$B$2:$E$405,4,FALSE)</f>
        <v>1.1499999999999999</v>
      </c>
      <c r="H415">
        <f>VLOOKUP(A415,away!$A$2:$E$405,3,FALSE)</f>
        <v>1.0419580419580401</v>
      </c>
      <c r="I415">
        <f>VLOOKUP(C415,away!$B$2:$E$405,3,FALSE)</f>
        <v>1.27</v>
      </c>
      <c r="J415">
        <f>VLOOKUP(B415,home!$B$2:$E$405,4,FALSE)</f>
        <v>1.1200000000000001</v>
      </c>
      <c r="K415" s="3">
        <f t="shared" si="616"/>
        <v>0.96246153846154003</v>
      </c>
      <c r="L415" s="3">
        <f t="shared" si="617"/>
        <v>1.4820811188811165</v>
      </c>
      <c r="M415" s="5">
        <f t="shared" si="618"/>
        <v>8.6765807534030265E-2</v>
      </c>
      <c r="N415" s="5">
        <f t="shared" si="619"/>
        <v>8.3508752605060632E-2</v>
      </c>
      <c r="O415" s="5">
        <f t="shared" si="620"/>
        <v>0.12859396511065915</v>
      </c>
      <c r="P415" s="5">
        <f t="shared" si="621"/>
        <v>0.12376674549727461</v>
      </c>
      <c r="Q415" s="5">
        <f t="shared" si="622"/>
        <v>4.0186981253635401E-2</v>
      </c>
      <c r="R415" s="5">
        <f t="shared" si="623"/>
        <v>9.5293343846282519E-2</v>
      </c>
      <c r="S415" s="5">
        <f t="shared" si="624"/>
        <v>4.4136647045494352E-2</v>
      </c>
      <c r="T415" s="5">
        <f t="shared" si="625"/>
        <v>5.9560366140842404E-2</v>
      </c>
      <c r="U415" s="5">
        <f t="shared" si="626"/>
        <v>9.1716178323437605E-2</v>
      </c>
      <c r="V415" s="5">
        <f t="shared" si="627"/>
        <v>6.9953940987643893E-3</v>
      </c>
      <c r="W415" s="5">
        <f t="shared" si="628"/>
        <v>1.2892807934499668E-2</v>
      </c>
      <c r="X415" s="5">
        <f t="shared" si="629"/>
        <v>1.9108187209082601E-2</v>
      </c>
      <c r="Y415" s="5">
        <f t="shared" si="630"/>
        <v>1.4159941739313495E-2</v>
      </c>
      <c r="Z415" s="5">
        <f t="shared" si="631"/>
        <v>4.7077488556540453E-2</v>
      </c>
      <c r="AA415" s="5">
        <f t="shared" si="632"/>
        <v>4.5310272063033466E-2</v>
      </c>
      <c r="AB415" s="5">
        <f t="shared" si="633"/>
        <v>2.1804697078949064E-2</v>
      </c>
      <c r="AC415" s="5">
        <f t="shared" si="634"/>
        <v>6.2365952793049862E-4</v>
      </c>
      <c r="AD415" s="5">
        <f t="shared" si="635"/>
        <v>3.1022079399319244E-3</v>
      </c>
      <c r="AE415" s="5">
        <f t="shared" si="636"/>
        <v>4.5977238146161893E-3</v>
      </c>
      <c r="AF415" s="5">
        <f t="shared" si="637"/>
        <v>3.4070998277363597E-3</v>
      </c>
      <c r="AG415" s="5">
        <f t="shared" si="638"/>
        <v>1.6831994416103878E-3</v>
      </c>
      <c r="AH415" s="5">
        <f t="shared" si="639"/>
        <v>1.744316422849761E-2</v>
      </c>
      <c r="AI415" s="5">
        <f t="shared" si="640"/>
        <v>1.6788374678997114E-2</v>
      </c>
      <c r="AJ415" s="5">
        <f t="shared" si="641"/>
        <v>8.0790824609081619E-3</v>
      </c>
      <c r="AK415" s="5">
        <f t="shared" si="642"/>
        <v>2.5919353782277717E-3</v>
      </c>
      <c r="AL415" s="5">
        <f t="shared" si="643"/>
        <v>3.5584667400254667E-5</v>
      </c>
      <c r="AM415" s="5">
        <f t="shared" si="644"/>
        <v>5.9715116529889716E-4</v>
      </c>
      <c r="AN415" s="5">
        <f t="shared" si="645"/>
        <v>8.8502646720735193E-4</v>
      </c>
      <c r="AO415" s="5">
        <f t="shared" si="646"/>
        <v>6.5584050837903709E-4</v>
      </c>
      <c r="AP415" s="5">
        <f t="shared" si="647"/>
        <v>3.2400294482198789E-4</v>
      </c>
      <c r="AQ415" s="5">
        <f t="shared" si="648"/>
        <v>1.2004966174563713E-4</v>
      </c>
      <c r="AR415" s="5">
        <f t="shared" si="649"/>
        <v>5.1704368713197581E-3</v>
      </c>
      <c r="AS415" s="5">
        <f t="shared" si="650"/>
        <v>4.9763466256886862E-3</v>
      </c>
      <c r="AT415" s="5">
        <f t="shared" si="651"/>
        <v>2.3947711146391133E-3</v>
      </c>
      <c r="AU415" s="5">
        <f t="shared" si="652"/>
        <v>7.6829169708627265E-4</v>
      </c>
      <c r="AV415" s="5">
        <f t="shared" si="653"/>
        <v>1.8486280219122034E-4</v>
      </c>
      <c r="AW415" s="5">
        <f t="shared" si="654"/>
        <v>1.4099891416856424E-6</v>
      </c>
      <c r="AX415" s="5">
        <f t="shared" si="655"/>
        <v>9.5789171541279608E-5</v>
      </c>
      <c r="AY415" s="5">
        <f t="shared" si="656"/>
        <v>1.4196732253459488E-4</v>
      </c>
      <c r="AZ415" s="5">
        <f t="shared" si="657"/>
        <v>1.0520354411331438E-4</v>
      </c>
      <c r="BA415" s="5">
        <f t="shared" si="658"/>
        <v>5.1973395456573296E-5</v>
      </c>
      <c r="BB415" s="5">
        <f t="shared" si="659"/>
        <v>1.9257197022582225E-5</v>
      </c>
      <c r="BC415" s="5">
        <f t="shared" si="660"/>
        <v>5.7081456219485497E-6</v>
      </c>
      <c r="BD415" s="5">
        <f t="shared" si="661"/>
        <v>1.2771678105582946E-3</v>
      </c>
      <c r="BE415" s="5">
        <f t="shared" si="662"/>
        <v>1.2292248958234928E-3</v>
      </c>
      <c r="BF415" s="5">
        <f t="shared" si="663"/>
        <v>5.9154084217475256E-4</v>
      </c>
      <c r="BG415" s="5">
        <f t="shared" si="664"/>
        <v>1.897784363407825E-4</v>
      </c>
      <c r="BH415" s="5">
        <f t="shared" si="665"/>
        <v>4.5663611451843733E-5</v>
      </c>
      <c r="BI415" s="5">
        <f t="shared" si="666"/>
        <v>8.7898939459303063E-6</v>
      </c>
      <c r="BJ415" s="8">
        <f t="shared" si="667"/>
        <v>0.24520923743007222</v>
      </c>
      <c r="BK415" s="8">
        <f t="shared" si="668"/>
        <v>0.26246580569342892</v>
      </c>
      <c r="BL415" s="8">
        <f t="shared" si="669"/>
        <v>0.44445788777021261</v>
      </c>
      <c r="BM415" s="8">
        <f t="shared" si="670"/>
        <v>0.44095426626991874</v>
      </c>
      <c r="BN415" s="8">
        <f t="shared" si="671"/>
        <v>0.55811559584694259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1.3076923076923099</v>
      </c>
      <c r="F416">
        <f>VLOOKUP(B416,home!$B$2:$E$405,3,FALSE)</f>
        <v>1.27</v>
      </c>
      <c r="G416">
        <f>VLOOKUP(C416,away!$B$2:$E$405,4,FALSE)</f>
        <v>1.4</v>
      </c>
      <c r="H416">
        <f>VLOOKUP(A416,away!$A$2:$E$405,3,FALSE)</f>
        <v>1.0419580419580401</v>
      </c>
      <c r="I416">
        <f>VLOOKUP(C416,away!$B$2:$E$405,3,FALSE)</f>
        <v>0.89</v>
      </c>
      <c r="J416">
        <f>VLOOKUP(B416,home!$B$2:$E$405,4,FALSE)</f>
        <v>0.8</v>
      </c>
      <c r="K416" s="3">
        <f t="shared" si="616"/>
        <v>2.325076923076927</v>
      </c>
      <c r="L416" s="3">
        <f t="shared" si="617"/>
        <v>0.7418741258741246</v>
      </c>
      <c r="M416" s="5">
        <f t="shared" si="618"/>
        <v>4.6562906673589907E-2</v>
      </c>
      <c r="N416" s="5">
        <f t="shared" si="619"/>
        <v>0.10826233977814853</v>
      </c>
      <c r="O416" s="5">
        <f t="shared" si="620"/>
        <v>3.4543815686627954E-2</v>
      </c>
      <c r="P416" s="5">
        <f t="shared" si="621"/>
        <v>8.0317028688001404E-2</v>
      </c>
      <c r="Q416" s="5">
        <f t="shared" si="622"/>
        <v>0.12585913392824322</v>
      </c>
      <c r="R416" s="5">
        <f t="shared" si="623"/>
        <v>1.2813581533436992E-2</v>
      </c>
      <c r="S416" s="5">
        <f t="shared" si="624"/>
        <v>3.4635000036027049E-2</v>
      </c>
      <c r="T416" s="5">
        <f t="shared" si="625"/>
        <v>9.3371634966289807E-2</v>
      </c>
      <c r="U416" s="5">
        <f t="shared" si="626"/>
        <v>2.9792562725359011E-2</v>
      </c>
      <c r="V416" s="5">
        <f t="shared" si="627"/>
        <v>6.6380456276615221E-3</v>
      </c>
      <c r="W416" s="5">
        <f t="shared" si="628"/>
        <v>9.7544055951668859E-2</v>
      </c>
      <c r="X416" s="5">
        <f t="shared" si="629"/>
        <v>7.236541124336103E-2</v>
      </c>
      <c r="Y416" s="5">
        <f t="shared" si="630"/>
        <v>2.6843013104845003E-2</v>
      </c>
      <c r="Z416" s="5">
        <f t="shared" si="631"/>
        <v>3.1686881998117989E-3</v>
      </c>
      <c r="AA416" s="5">
        <f t="shared" si="632"/>
        <v>7.3674438098085835E-3</v>
      </c>
      <c r="AB416" s="5">
        <f t="shared" si="633"/>
        <v>8.5649367921259503E-3</v>
      </c>
      <c r="AC416" s="5">
        <f t="shared" si="634"/>
        <v>7.1562878479452564E-4</v>
      </c>
      <c r="AD416" s="5">
        <f t="shared" si="635"/>
        <v>5.6699358369137483E-2</v>
      </c>
      <c r="AE416" s="5">
        <f t="shared" si="636"/>
        <v>4.2063786927727595E-2</v>
      </c>
      <c r="AF416" s="5">
        <f t="shared" si="637"/>
        <v>1.5603017578981668E-2</v>
      </c>
      <c r="AG416" s="5">
        <f t="shared" si="638"/>
        <v>3.8584916758018766E-3</v>
      </c>
      <c r="AH416" s="5">
        <f t="shared" si="639"/>
        <v>5.8769194710075773E-4</v>
      </c>
      <c r="AI416" s="5">
        <f t="shared" si="640"/>
        <v>1.3664289840821179E-3</v>
      </c>
      <c r="AJ416" s="5">
        <f t="shared" si="641"/>
        <v>1.5885262489563914E-3</v>
      </c>
      <c r="AK416" s="5">
        <f t="shared" si="642"/>
        <v>1.2311485743834861E-3</v>
      </c>
      <c r="AL416" s="5">
        <f t="shared" si="643"/>
        <v>4.9375936121188989E-5</v>
      </c>
      <c r="AM416" s="5">
        <f t="shared" si="644"/>
        <v>2.6366073939470026E-2</v>
      </c>
      <c r="AN416" s="5">
        <f t="shared" si="645"/>
        <v>1.956030805657686E-2</v>
      </c>
      <c r="AO416" s="5">
        <f t="shared" si="646"/>
        <v>7.2556432206507772E-3</v>
      </c>
      <c r="AP416" s="5">
        <f t="shared" si="647"/>
        <v>1.7942579906582718E-3</v>
      </c>
      <c r="AQ416" s="5">
        <f t="shared" si="648"/>
        <v>3.3277839460306701E-4</v>
      </c>
      <c r="AR416" s="5">
        <f t="shared" si="649"/>
        <v>8.7198689907727424E-5</v>
      </c>
      <c r="AS416" s="5">
        <f t="shared" si="650"/>
        <v>2.0274366162699795E-4</v>
      </c>
      <c r="AT416" s="5">
        <f t="shared" si="651"/>
        <v>2.3569730447452506E-4</v>
      </c>
      <c r="AU416" s="5">
        <f t="shared" si="652"/>
        <v>1.8267145448838478E-4</v>
      </c>
      <c r="AV416" s="5">
        <f t="shared" si="653"/>
        <v>1.0618129583396019E-4</v>
      </c>
      <c r="AW416" s="5">
        <f t="shared" si="654"/>
        <v>2.3658128810453301E-6</v>
      </c>
      <c r="AX416" s="5">
        <f t="shared" si="655"/>
        <v>1.0217191678133621E-2</v>
      </c>
      <c r="AY416" s="5">
        <f t="shared" si="656"/>
        <v>7.5798701451037596E-3</v>
      </c>
      <c r="AZ416" s="5">
        <f t="shared" si="657"/>
        <v>2.8116547690691125E-3</v>
      </c>
      <c r="BA416" s="5">
        <f t="shared" si="658"/>
        <v>6.9529797468765415E-4</v>
      </c>
      <c r="BB416" s="5">
        <f t="shared" si="659"/>
        <v>1.2895589429836311E-4</v>
      </c>
      <c r="BC416" s="5">
        <f t="shared" si="660"/>
        <v>1.9133808271782835E-5</v>
      </c>
      <c r="BD416" s="5">
        <f t="shared" si="661"/>
        <v>1.0781741975444017E-5</v>
      </c>
      <c r="BE416" s="5">
        <f t="shared" si="662"/>
        <v>2.5068379457674722E-5</v>
      </c>
      <c r="BF416" s="5">
        <f t="shared" si="663"/>
        <v>2.9142955287987603E-5</v>
      </c>
      <c r="BG416" s="5">
        <f t="shared" si="664"/>
        <v>2.2586537603454223E-5</v>
      </c>
      <c r="BH416" s="5">
        <f t="shared" si="665"/>
        <v>1.3128859338500168E-5</v>
      </c>
      <c r="BI416" s="5">
        <f t="shared" si="666"/>
        <v>6.1051215748539472E-6</v>
      </c>
      <c r="BJ416" s="8">
        <f t="shared" si="667"/>
        <v>0.71923140939572838</v>
      </c>
      <c r="BK416" s="8">
        <f t="shared" si="668"/>
        <v>0.17649785589129935</v>
      </c>
      <c r="BL416" s="8">
        <f t="shared" si="669"/>
        <v>9.8777442303450744E-2</v>
      </c>
      <c r="BM416" s="8">
        <f t="shared" si="670"/>
        <v>0.58173908517001938</v>
      </c>
      <c r="BN416" s="8">
        <f t="shared" si="671"/>
        <v>0.40835880628804799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1.3076923076923099</v>
      </c>
      <c r="F417">
        <f>VLOOKUP(B417,home!$B$2:$E$405,3,FALSE)</f>
        <v>1.1499999999999999</v>
      </c>
      <c r="G417">
        <f>VLOOKUP(C417,away!$B$2:$E$405,4,FALSE)</f>
        <v>1.27</v>
      </c>
      <c r="H417">
        <f>VLOOKUP(A417,away!$A$2:$E$405,3,FALSE)</f>
        <v>1.0419580419580401</v>
      </c>
      <c r="I417">
        <f>VLOOKUP(C417,away!$B$2:$E$405,3,FALSE)</f>
        <v>0.76</v>
      </c>
      <c r="J417">
        <f>VLOOKUP(B417,home!$B$2:$E$405,4,FALSE)</f>
        <v>1.28</v>
      </c>
      <c r="K417" s="3">
        <f t="shared" si="616"/>
        <v>1.9098846153846185</v>
      </c>
      <c r="L417" s="3">
        <f t="shared" si="617"/>
        <v>1.0136167832167815</v>
      </c>
      <c r="M417" s="5">
        <f t="shared" si="618"/>
        <v>5.3745174185446914E-2</v>
      </c>
      <c r="N417" s="5">
        <f t="shared" si="619"/>
        <v>0.10264708132795157</v>
      </c>
      <c r="O417" s="5">
        <f t="shared" si="620"/>
        <v>5.4477010571278302E-2</v>
      </c>
      <c r="P417" s="5">
        <f t="shared" si="621"/>
        <v>0.10404480438222963</v>
      </c>
      <c r="Q417" s="5">
        <f t="shared" si="622"/>
        <v>9.8022040721194262E-2</v>
      </c>
      <c r="R417" s="5">
        <f t="shared" si="623"/>
        <v>2.7609406107262854E-2</v>
      </c>
      <c r="S417" s="5">
        <f t="shared" si="624"/>
        <v>5.0354852705397454E-2</v>
      </c>
      <c r="T417" s="5">
        <f t="shared" si="625"/>
        <v>9.9356785600161285E-2</v>
      </c>
      <c r="U417" s="5">
        <f t="shared" si="626"/>
        <v>5.2730779964167439E-2</v>
      </c>
      <c r="V417" s="5">
        <f t="shared" si="627"/>
        <v>1.0831279022479554E-2</v>
      </c>
      <c r="W417" s="5">
        <f t="shared" si="628"/>
        <v>6.2403595847337838E-2</v>
      </c>
      <c r="X417" s="5">
        <f t="shared" si="629"/>
        <v>6.3253332083938671E-2</v>
      </c>
      <c r="Y417" s="5">
        <f t="shared" si="630"/>
        <v>3.2057319497332377E-2</v>
      </c>
      <c r="Z417" s="5">
        <f t="shared" si="631"/>
        <v>9.3284524683231798E-3</v>
      </c>
      <c r="AA417" s="5">
        <f t="shared" si="632"/>
        <v>1.7816267854597109E-2</v>
      </c>
      <c r="AB417" s="5">
        <f t="shared" si="633"/>
        <v>1.7013507939533275E-2</v>
      </c>
      <c r="AC417" s="5">
        <f t="shared" si="634"/>
        <v>1.3105110414364238E-3</v>
      </c>
      <c r="AD417" s="5">
        <f t="shared" si="635"/>
        <v>2.9795916913377494E-2</v>
      </c>
      <c r="AE417" s="5">
        <f t="shared" si="636"/>
        <v>3.0201641454732187E-2</v>
      </c>
      <c r="AF417" s="5">
        <f t="shared" si="637"/>
        <v>1.5306445329606117E-2</v>
      </c>
      <c r="AG417" s="5">
        <f t="shared" si="638"/>
        <v>5.1716232924929615E-3</v>
      </c>
      <c r="AH417" s="5">
        <f t="shared" si="639"/>
        <v>2.3638689958330968E-3</v>
      </c>
      <c r="AI417" s="5">
        <f t="shared" si="640"/>
        <v>4.5147170279263172E-3</v>
      </c>
      <c r="AJ417" s="5">
        <f t="shared" si="641"/>
        <v>4.3112942972257226E-3</v>
      </c>
      <c r="AK417" s="5">
        <f t="shared" si="642"/>
        <v>2.7446915502222827E-3</v>
      </c>
      <c r="AL417" s="5">
        <f t="shared" si="643"/>
        <v>1.0148026647119958E-4</v>
      </c>
      <c r="AM417" s="5">
        <f t="shared" si="644"/>
        <v>1.1381352662827597E-2</v>
      </c>
      <c r="AN417" s="5">
        <f t="shared" si="645"/>
        <v>1.153633007475106E-2</v>
      </c>
      <c r="AO417" s="5">
        <f t="shared" si="646"/>
        <v>5.8467088902480905E-3</v>
      </c>
      <c r="AP417" s="5">
        <f t="shared" si="647"/>
        <v>1.9754407525794096E-3</v>
      </c>
      <c r="AQ417" s="5">
        <f t="shared" si="648"/>
        <v>5.0058497526621977E-4</v>
      </c>
      <c r="AR417" s="5">
        <f t="shared" si="649"/>
        <v>4.7921145750044552E-4</v>
      </c>
      <c r="AS417" s="5">
        <f t="shared" si="650"/>
        <v>9.1523859019614062E-4</v>
      </c>
      <c r="AT417" s="5">
        <f t="shared" si="651"/>
        <v>8.740000514109586E-4</v>
      </c>
      <c r="AU417" s="5">
        <f t="shared" si="652"/>
        <v>5.5641308401171844E-4</v>
      </c>
      <c r="AV417" s="5">
        <f t="shared" si="653"/>
        <v>2.656711972381725E-4</v>
      </c>
      <c r="AW417" s="5">
        <f t="shared" si="654"/>
        <v>5.457076241766671E-6</v>
      </c>
      <c r="AX417" s="5">
        <f t="shared" si="655"/>
        <v>3.6228450588335313E-3</v>
      </c>
      <c r="AY417" s="5">
        <f t="shared" si="656"/>
        <v>3.6721765546276551E-3</v>
      </c>
      <c r="AZ417" s="5">
        <f t="shared" si="657"/>
        <v>1.8610898933528837E-3</v>
      </c>
      <c r="BA417" s="5">
        <f t="shared" si="658"/>
        <v>6.2881065032587111E-4</v>
      </c>
      <c r="BB417" s="5">
        <f t="shared" si="659"/>
        <v>1.5934325715894046E-4</v>
      </c>
      <c r="BC417" s="5">
        <f t="shared" si="660"/>
        <v>3.2302599949745933E-5</v>
      </c>
      <c r="BD417" s="5">
        <f t="shared" si="661"/>
        <v>8.0956129338704462E-5</v>
      </c>
      <c r="BE417" s="5">
        <f t="shared" si="662"/>
        <v>1.5461686594507896E-4</v>
      </c>
      <c r="BF417" s="5">
        <f t="shared" si="663"/>
        <v>1.4765018677374619E-4</v>
      </c>
      <c r="BG417" s="5">
        <f t="shared" si="664"/>
        <v>9.3998273392614432E-5</v>
      </c>
      <c r="BH417" s="5">
        <f t="shared" si="665"/>
        <v>4.4881464056317901E-5</v>
      </c>
      <c r="BI417" s="5">
        <f t="shared" si="666"/>
        <v>1.7143683543419849E-5</v>
      </c>
      <c r="BJ417" s="8">
        <f t="shared" si="667"/>
        <v>0.57943276743804573</v>
      </c>
      <c r="BK417" s="8">
        <f t="shared" si="668"/>
        <v>0.22406027815808879</v>
      </c>
      <c r="BL417" s="8">
        <f t="shared" si="669"/>
        <v>0.18721132529145371</v>
      </c>
      <c r="BM417" s="8">
        <f t="shared" si="670"/>
        <v>0.55582058658216194</v>
      </c>
      <c r="BN417" s="8">
        <f t="shared" si="671"/>
        <v>0.44054551729536351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1.3076923076923099</v>
      </c>
      <c r="F418">
        <f>VLOOKUP(B418,home!$B$2:$E$405,3,FALSE)</f>
        <v>1.78</v>
      </c>
      <c r="G418">
        <f>VLOOKUP(C418,away!$B$2:$E$405,4,FALSE)</f>
        <v>0.89</v>
      </c>
      <c r="H418">
        <f>VLOOKUP(A418,away!$A$2:$E$405,3,FALSE)</f>
        <v>1.0419580419580401</v>
      </c>
      <c r="I418">
        <f>VLOOKUP(C418,away!$B$2:$E$405,3,FALSE)</f>
        <v>0.89</v>
      </c>
      <c r="J418">
        <f>VLOOKUP(B418,home!$B$2:$E$405,4,FALSE)</f>
        <v>1.1200000000000001</v>
      </c>
      <c r="K418" s="3">
        <f t="shared" si="616"/>
        <v>2.0716461538461575</v>
      </c>
      <c r="L418" s="3">
        <f t="shared" si="617"/>
        <v>1.0386237762237744</v>
      </c>
      <c r="M418" s="5">
        <f t="shared" si="618"/>
        <v>4.4588917825997124E-2</v>
      </c>
      <c r="N418" s="5">
        <f t="shared" si="619"/>
        <v>9.2372460118389316E-2</v>
      </c>
      <c r="O418" s="5">
        <f t="shared" si="620"/>
        <v>4.6311110210168704E-2</v>
      </c>
      <c r="P418" s="5">
        <f t="shared" si="621"/>
        <v>9.5940233347241513E-2</v>
      </c>
      <c r="Q418" s="5">
        <f t="shared" si="622"/>
        <v>9.5681525862784417E-2</v>
      </c>
      <c r="R418" s="5">
        <f t="shared" si="623"/>
        <v>2.4049910083800401E-2</v>
      </c>
      <c r="S418" s="5">
        <f t="shared" si="624"/>
        <v>5.1607713438139011E-2</v>
      </c>
      <c r="T418" s="5">
        <f t="shared" si="625"/>
        <v>9.9377107706457884E-2</v>
      </c>
      <c r="U418" s="5">
        <f t="shared" si="626"/>
        <v>4.982290372545102E-2</v>
      </c>
      <c r="V418" s="5">
        <f t="shared" si="627"/>
        <v>1.233803353234369E-2</v>
      </c>
      <c r="W418" s="5">
        <f t="shared" si="628"/>
        <v>6.6072755015922996E-2</v>
      </c>
      <c r="X418" s="5">
        <f t="shared" si="629"/>
        <v>6.8624734320146277E-2</v>
      </c>
      <c r="Y418" s="5">
        <f t="shared" si="630"/>
        <v>3.5637640350971778E-2</v>
      </c>
      <c r="Z418" s="5">
        <f t="shared" si="631"/>
        <v>8.3262694763596694E-3</v>
      </c>
      <c r="AA418" s="5">
        <f t="shared" si="632"/>
        <v>1.7249084136587167E-2</v>
      </c>
      <c r="AB418" s="5">
        <f t="shared" si="633"/>
        <v>1.786699940446479E-2</v>
      </c>
      <c r="AC418" s="5">
        <f t="shared" si="634"/>
        <v>1.6592040604663872E-3</v>
      </c>
      <c r="AD418" s="5">
        <f t="shared" si="635"/>
        <v>3.421984220068907E-2</v>
      </c>
      <c r="AE418" s="5">
        <f t="shared" si="636"/>
        <v>3.5541541728261357E-2</v>
      </c>
      <c r="AF418" s="5">
        <f t="shared" si="637"/>
        <v>1.8457145141310829E-2</v>
      </c>
      <c r="AG418" s="5">
        <f t="shared" si="638"/>
        <v>6.3900099283261819E-3</v>
      </c>
      <c r="AH418" s="5">
        <f t="shared" si="639"/>
        <v>2.1619653613483571E-3</v>
      </c>
      <c r="AI418" s="5">
        <f t="shared" si="640"/>
        <v>4.4788272255859417E-3</v>
      </c>
      <c r="AJ418" s="5">
        <f t="shared" si="641"/>
        <v>4.6392725978132874E-3</v>
      </c>
      <c r="AK418" s="5">
        <f t="shared" si="642"/>
        <v>3.2036437446345896E-3</v>
      </c>
      <c r="AL418" s="5">
        <f t="shared" si="643"/>
        <v>1.4280178348623202E-4</v>
      </c>
      <c r="AM418" s="5">
        <f t="shared" si="644"/>
        <v>1.4178280896055984E-2</v>
      </c>
      <c r="AN418" s="5">
        <f t="shared" si="645"/>
        <v>1.4725899644623066E-2</v>
      </c>
      <c r="AO418" s="5">
        <f t="shared" si="646"/>
        <v>7.6473347485953719E-3</v>
      </c>
      <c r="AP418" s="5">
        <f t="shared" si="647"/>
        <v>2.6475678982111383E-3</v>
      </c>
      <c r="AQ418" s="5">
        <f t="shared" si="648"/>
        <v>6.8745674206222344E-4</v>
      </c>
      <c r="AR418" s="5">
        <f t="shared" si="649"/>
        <v>4.4909372553372567E-4</v>
      </c>
      <c r="AS418" s="5">
        <f t="shared" si="650"/>
        <v>9.3036328921838472E-4</v>
      </c>
      <c r="AT418" s="5">
        <f t="shared" si="651"/>
        <v>9.6369176489446355E-4</v>
      </c>
      <c r="AU418" s="5">
        <f t="shared" si="652"/>
        <v>6.654761127456104E-4</v>
      </c>
      <c r="AV418" s="5">
        <f t="shared" si="653"/>
        <v>3.4465775736148392E-4</v>
      </c>
      <c r="AW418" s="5">
        <f t="shared" si="654"/>
        <v>8.5350283695651119E-6</v>
      </c>
      <c r="AX418" s="5">
        <f t="shared" si="655"/>
        <v>4.8953968477441359E-3</v>
      </c>
      <c r="AY418" s="5">
        <f t="shared" si="656"/>
        <v>5.0844755601179761E-3</v>
      </c>
      <c r="AZ418" s="5">
        <f t="shared" si="657"/>
        <v>2.6404286031836109E-3</v>
      </c>
      <c r="BA418" s="5">
        <f t="shared" si="658"/>
        <v>9.1413730889594277E-4</v>
      </c>
      <c r="BB418" s="5">
        <f t="shared" si="659"/>
        <v>2.3736118593813574E-4</v>
      </c>
      <c r="BC418" s="5">
        <f t="shared" si="660"/>
        <v>4.9305794253604018E-5</v>
      </c>
      <c r="BD418" s="5">
        <f t="shared" si="661"/>
        <v>7.7739903515373543E-5</v>
      </c>
      <c r="BE418" s="5">
        <f t="shared" si="662"/>
        <v>1.6104957211799498E-4</v>
      </c>
      <c r="BF418" s="5">
        <f t="shared" si="663"/>
        <v>1.6681886332840687E-4</v>
      </c>
      <c r="BG418" s="5">
        <f t="shared" si="664"/>
        <v>1.1519655220109397E-4</v>
      </c>
      <c r="BH418" s="5">
        <f t="shared" si="665"/>
        <v>5.9661623575933616E-5</v>
      </c>
      <c r="BI418" s="5">
        <f t="shared" si="666"/>
        <v>2.4719554602660012E-5</v>
      </c>
      <c r="BJ418" s="8">
        <f t="shared" si="667"/>
        <v>0.60608240760294119</v>
      </c>
      <c r="BK418" s="8">
        <f t="shared" si="668"/>
        <v>0.21136137954779191</v>
      </c>
      <c r="BL418" s="8">
        <f t="shared" si="669"/>
        <v>0.17374218520894935</v>
      </c>
      <c r="BM418" s="8">
        <f t="shared" si="670"/>
        <v>0.59549214385591209</v>
      </c>
      <c r="BN418" s="8">
        <f t="shared" si="671"/>
        <v>0.39894415744838152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1.3076923076923099</v>
      </c>
      <c r="F419">
        <f>VLOOKUP(B419,home!$B$2:$E$405,3,FALSE)</f>
        <v>1.1499999999999999</v>
      </c>
      <c r="G419">
        <f>VLOOKUP(C419,away!$B$2:$E$405,4,FALSE)</f>
        <v>1.02</v>
      </c>
      <c r="H419">
        <f>VLOOKUP(A419,away!$A$2:$E$405,3,FALSE)</f>
        <v>1.0419580419580401</v>
      </c>
      <c r="I419">
        <f>VLOOKUP(C419,away!$B$2:$E$405,3,FALSE)</f>
        <v>0.51</v>
      </c>
      <c r="J419">
        <f>VLOOKUP(B419,home!$B$2:$E$405,4,FALSE)</f>
        <v>0.48</v>
      </c>
      <c r="K419" s="3">
        <f t="shared" si="616"/>
        <v>1.5339230769230794</v>
      </c>
      <c r="L419" s="3">
        <f t="shared" si="617"/>
        <v>0.25507132867132826</v>
      </c>
      <c r="M419" s="5">
        <f t="shared" si="618"/>
        <v>0.16712814832465853</v>
      </c>
      <c r="N419" s="5">
        <f t="shared" si="619"/>
        <v>0.25636172351861702</v>
      </c>
      <c r="O419" s="5">
        <f t="shared" si="620"/>
        <v>4.2629598851549474E-2</v>
      </c>
      <c r="P419" s="5">
        <f t="shared" si="621"/>
        <v>6.5390525438365349E-2</v>
      </c>
      <c r="Q419" s="5">
        <f t="shared" si="622"/>
        <v>0.19661958187249046</v>
      </c>
      <c r="R419" s="5">
        <f t="shared" si="623"/>
        <v>5.4367942098952271E-3</v>
      </c>
      <c r="S419" s="5">
        <f t="shared" si="624"/>
        <v>6.3961709322585512E-3</v>
      </c>
      <c r="T419" s="5">
        <f t="shared" si="625"/>
        <v>5.015201799101715E-2</v>
      </c>
      <c r="U419" s="5">
        <f t="shared" si="626"/>
        <v>8.3396241030400681E-3</v>
      </c>
      <c r="V419" s="5">
        <f t="shared" si="627"/>
        <v>2.7806272694644833E-4</v>
      </c>
      <c r="W419" s="5">
        <f t="shared" si="628"/>
        <v>0.10053310466972659</v>
      </c>
      <c r="X419" s="5">
        <f t="shared" si="629"/>
        <v>2.5643112583560879E-2</v>
      </c>
      <c r="Y419" s="5">
        <f t="shared" si="630"/>
        <v>3.2704113989786648E-3</v>
      </c>
      <c r="Z419" s="5">
        <f t="shared" si="631"/>
        <v>4.6225677427685306E-4</v>
      </c>
      <c r="AA419" s="5">
        <f t="shared" si="632"/>
        <v>7.0906633352728777E-4</v>
      </c>
      <c r="AB419" s="5">
        <f t="shared" si="633"/>
        <v>5.4382660603337211E-4</v>
      </c>
      <c r="AC419" s="5">
        <f t="shared" si="634"/>
        <v>6.7996728865399712E-6</v>
      </c>
      <c r="AD419" s="5">
        <f t="shared" si="635"/>
        <v>3.855251231190427E-2</v>
      </c>
      <c r="AE419" s="5">
        <f t="shared" si="636"/>
        <v>9.8336405390151652E-3</v>
      </c>
      <c r="AF419" s="5">
        <f t="shared" si="637"/>
        <v>1.2541398789814172E-3</v>
      </c>
      <c r="AG419" s="5">
        <f t="shared" si="638"/>
        <v>1.0663170842382958E-4</v>
      </c>
      <c r="AH419" s="5">
        <f t="shared" si="639"/>
        <v>2.9477112400529804E-5</v>
      </c>
      <c r="AI419" s="5">
        <f t="shared" si="640"/>
        <v>4.5215622952228132E-5</v>
      </c>
      <c r="AJ419" s="5">
        <f t="shared" si="641"/>
        <v>3.467864374193781E-5</v>
      </c>
      <c r="AK419" s="5">
        <f t="shared" si="642"/>
        <v>1.7731457304050839E-5</v>
      </c>
      <c r="AL419" s="5">
        <f t="shared" si="643"/>
        <v>1.0641754541458125E-7</v>
      </c>
      <c r="AM419" s="5">
        <f t="shared" si="644"/>
        <v>1.1827317661718222E-2</v>
      </c>
      <c r="AN419" s="5">
        <f t="shared" si="645"/>
        <v>3.0168096305923345E-3</v>
      </c>
      <c r="AO419" s="5">
        <f t="shared" si="646"/>
        <v>3.8475082041182284E-4</v>
      </c>
      <c r="AP419" s="5">
        <f t="shared" si="647"/>
        <v>3.2712967656609071E-5</v>
      </c>
      <c r="AQ419" s="5">
        <f t="shared" si="648"/>
        <v>2.0860350312383662E-6</v>
      </c>
      <c r="AR419" s="5">
        <f t="shared" si="649"/>
        <v>1.5037532450794458E-6</v>
      </c>
      <c r="AS419" s="5">
        <f t="shared" si="650"/>
        <v>2.3066418046253289E-6</v>
      </c>
      <c r="AT419" s="5">
        <f t="shared" si="651"/>
        <v>1.7691055471551451E-6</v>
      </c>
      <c r="AU419" s="5">
        <f t="shared" si="652"/>
        <v>9.0455727476463571E-7</v>
      </c>
      <c r="AV419" s="5">
        <f t="shared" si="653"/>
        <v>3.4688031954003156E-7</v>
      </c>
      <c r="AW419" s="5">
        <f t="shared" si="654"/>
        <v>1.1565807569215928E-9</v>
      </c>
      <c r="AX419" s="5">
        <f t="shared" si="655"/>
        <v>3.0236992499015824E-3</v>
      </c>
      <c r="AY419" s="5">
        <f t="shared" si="656"/>
        <v>7.7125898517489526E-4</v>
      </c>
      <c r="AZ419" s="5">
        <f t="shared" si="657"/>
        <v>9.8363027049130385E-5</v>
      </c>
      <c r="BA419" s="5">
        <f t="shared" si="658"/>
        <v>8.3631960005184914E-6</v>
      </c>
      <c r="BB419" s="5">
        <f t="shared" si="659"/>
        <v>5.3330287894774771E-7</v>
      </c>
      <c r="BC419" s="5">
        <f t="shared" si="660"/>
        <v>2.7206054783489329E-8</v>
      </c>
      <c r="BD419" s="5">
        <f t="shared" si="661"/>
        <v>6.3927389702705848E-8</v>
      </c>
      <c r="BE419" s="5">
        <f t="shared" si="662"/>
        <v>9.8059698312435324E-8</v>
      </c>
      <c r="BF419" s="5">
        <f t="shared" si="663"/>
        <v>7.5208017078779877E-8</v>
      </c>
      <c r="BG419" s="5">
        <f t="shared" si="664"/>
        <v>3.8454437655588491E-8</v>
      </c>
      <c r="BH419" s="5">
        <f t="shared" si="665"/>
        <v>1.4746537332501765E-8</v>
      </c>
      <c r="BI419" s="5">
        <f t="shared" si="666"/>
        <v>4.5240107838064347E-9</v>
      </c>
      <c r="BJ419" s="8">
        <f t="shared" si="667"/>
        <v>0.70149279855518554</v>
      </c>
      <c r="BK419" s="8">
        <f t="shared" si="668"/>
        <v>0.23997107249783572</v>
      </c>
      <c r="BL419" s="8">
        <f t="shared" si="669"/>
        <v>5.779313879872619E-2</v>
      </c>
      <c r="BM419" s="8">
        <f t="shared" si="670"/>
        <v>0.26538163658185415</v>
      </c>
      <c r="BN419" s="8">
        <f t="shared" si="671"/>
        <v>0.73356637221557608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1.3076923076923099</v>
      </c>
      <c r="F420">
        <f>VLOOKUP(B420,home!$B$2:$E$405,3,FALSE)</f>
        <v>0.87</v>
      </c>
      <c r="G420">
        <f>VLOOKUP(C420,away!$B$2:$E$405,4,FALSE)</f>
        <v>0.89</v>
      </c>
      <c r="H420">
        <f>VLOOKUP(A420,away!$A$2:$E$405,3,FALSE)</f>
        <v>1.0419580419580401</v>
      </c>
      <c r="I420">
        <f>VLOOKUP(C420,away!$B$2:$E$405,3,FALSE)</f>
        <v>0.51</v>
      </c>
      <c r="J420">
        <f>VLOOKUP(B420,home!$B$2:$E$405,4,FALSE)</f>
        <v>1.37</v>
      </c>
      <c r="K420" s="3">
        <f t="shared" si="616"/>
        <v>1.0125461538461555</v>
      </c>
      <c r="L420" s="3">
        <f t="shared" si="617"/>
        <v>0.72801608391608275</v>
      </c>
      <c r="M420" s="5">
        <f t="shared" si="618"/>
        <v>0.17542174415651948</v>
      </c>
      <c r="N420" s="5">
        <f t="shared" si="619"/>
        <v>0.1776226123466681</v>
      </c>
      <c r="O420" s="5">
        <f t="shared" si="620"/>
        <v>0.12770985121455827</v>
      </c>
      <c r="P420" s="5">
        <f t="shared" si="621"/>
        <v>0.12931211865556572</v>
      </c>
      <c r="Q420" s="5">
        <f t="shared" si="622"/>
        <v>8.9925546483862709E-2</v>
      </c>
      <c r="R420" s="5">
        <f t="shared" si="623"/>
        <v>4.648741287936415E-2</v>
      </c>
      <c r="S420" s="5">
        <f t="shared" si="624"/>
        <v>2.3830603371882024E-2</v>
      </c>
      <c r="T420" s="5">
        <f t="shared" si="625"/>
        <v>6.5467244195195382E-2</v>
      </c>
      <c r="U420" s="5">
        <f t="shared" si="626"/>
        <v>4.7070651113258401E-2</v>
      </c>
      <c r="V420" s="5">
        <f t="shared" si="627"/>
        <v>1.9518585057689438E-3</v>
      </c>
      <c r="W420" s="5">
        <f t="shared" si="628"/>
        <v>3.0351255408249622E-2</v>
      </c>
      <c r="X420" s="5">
        <f t="shared" si="629"/>
        <v>2.2096202104250715E-2</v>
      </c>
      <c r="Y420" s="5">
        <f t="shared" si="630"/>
        <v>8.0431952626774557E-3</v>
      </c>
      <c r="Z420" s="5">
        <f t="shared" si="631"/>
        <v>1.1281194758608254E-2</v>
      </c>
      <c r="AA420" s="5">
        <f t="shared" si="632"/>
        <v>1.1422730363618195E-2</v>
      </c>
      <c r="AB420" s="5">
        <f t="shared" si="633"/>
        <v>5.7830208480516496E-3</v>
      </c>
      <c r="AC420" s="5">
        <f t="shared" si="634"/>
        <v>8.992576715278336E-5</v>
      </c>
      <c r="AD420" s="5">
        <f t="shared" si="635"/>
        <v>7.6830117320063705E-3</v>
      </c>
      <c r="AE420" s="5">
        <f t="shared" si="636"/>
        <v>5.5933561138165966E-3</v>
      </c>
      <c r="AF420" s="5">
        <f t="shared" si="637"/>
        <v>2.0360266069644191E-3</v>
      </c>
      <c r="AG420" s="5">
        <f t="shared" si="638"/>
        <v>4.9408670571706207E-4</v>
      </c>
      <c r="AH420" s="5">
        <f t="shared" si="639"/>
        <v>2.0532228075141544E-3</v>
      </c>
      <c r="AI420" s="5">
        <f t="shared" si="640"/>
        <v>2.0789828567376622E-3</v>
      </c>
      <c r="AJ420" s="5">
        <f t="shared" si="641"/>
        <v>1.0525330477509063E-3</v>
      </c>
      <c r="AK420" s="5">
        <f t="shared" si="642"/>
        <v>3.5524609643205075E-4</v>
      </c>
      <c r="AL420" s="5">
        <f t="shared" si="643"/>
        <v>2.6515507591528725E-6</v>
      </c>
      <c r="AM420" s="5">
        <f t="shared" si="644"/>
        <v>1.5558807958395884E-3</v>
      </c>
      <c r="AN420" s="5">
        <f t="shared" si="645"/>
        <v>1.1327062440273752E-3</v>
      </c>
      <c r="AO420" s="5">
        <f t="shared" si="646"/>
        <v>4.1231418200205231E-4</v>
      </c>
      <c r="AP420" s="5">
        <f t="shared" si="647"/>
        <v>1.0005711870806572E-4</v>
      </c>
      <c r="AQ420" s="5">
        <f t="shared" si="648"/>
        <v>1.8210797932443152E-5</v>
      </c>
      <c r="AR420" s="5">
        <f t="shared" si="649"/>
        <v>2.9895584554672796E-4</v>
      </c>
      <c r="AS420" s="5">
        <f t="shared" si="650"/>
        <v>3.0270659157816468E-4</v>
      </c>
      <c r="AT420" s="5">
        <f t="shared" si="651"/>
        <v>1.5325219752317486E-4</v>
      </c>
      <c r="AU420" s="5">
        <f t="shared" si="652"/>
        <v>5.1724974390187339E-5</v>
      </c>
      <c r="AV420" s="5">
        <f t="shared" si="653"/>
        <v>1.3093480969143771E-5</v>
      </c>
      <c r="AW420" s="5">
        <f t="shared" si="654"/>
        <v>5.4294176084911889E-8</v>
      </c>
      <c r="AX420" s="5">
        <f t="shared" si="655"/>
        <v>2.6256685261174503E-4</v>
      </c>
      <c r="AY420" s="5">
        <f t="shared" si="656"/>
        <v>1.9115289180457389E-4</v>
      </c>
      <c r="AZ420" s="5">
        <f t="shared" si="657"/>
        <v>6.958118986040028E-5</v>
      </c>
      <c r="BA420" s="5">
        <f t="shared" si="658"/>
        <v>1.688540845213002E-5</v>
      </c>
      <c r="BB420" s="5">
        <f t="shared" si="659"/>
        <v>3.0732122341608047E-6</v>
      </c>
      <c r="BC420" s="5">
        <f t="shared" si="660"/>
        <v>4.4746958715134902E-7</v>
      </c>
      <c r="BD420" s="5">
        <f t="shared" si="661"/>
        <v>3.627411065645836E-5</v>
      </c>
      <c r="BE420" s="5">
        <f t="shared" si="662"/>
        <v>3.6729211229386752E-5</v>
      </c>
      <c r="BF420" s="5">
        <f t="shared" si="663"/>
        <v>1.8595010782059291E-5</v>
      </c>
      <c r="BG420" s="5">
        <f t="shared" si="664"/>
        <v>6.2761022160339757E-6</v>
      </c>
      <c r="BH420" s="5">
        <f t="shared" si="665"/>
        <v>1.5887107899976339E-6</v>
      </c>
      <c r="BI420" s="5">
        <f t="shared" si="666"/>
        <v>3.217285999971984E-7</v>
      </c>
      <c r="BJ420" s="8">
        <f t="shared" si="667"/>
        <v>0.41307541312246804</v>
      </c>
      <c r="BK420" s="8">
        <f t="shared" si="668"/>
        <v>0.33080005489945263</v>
      </c>
      <c r="BL420" s="8">
        <f t="shared" si="669"/>
        <v>0.24493316919156677</v>
      </c>
      <c r="BM420" s="8">
        <f t="shared" si="670"/>
        <v>0.25341944763792884</v>
      </c>
      <c r="BN420" s="8">
        <f t="shared" si="671"/>
        <v>0.74647928573653843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1.3076923076923099</v>
      </c>
      <c r="F421">
        <f>VLOOKUP(B421,home!$B$2:$E$405,3,FALSE)</f>
        <v>0.89</v>
      </c>
      <c r="G421">
        <f>VLOOKUP(C421,away!$B$2:$E$405,4,FALSE)</f>
        <v>1.4</v>
      </c>
      <c r="H421">
        <f>VLOOKUP(A421,away!$A$2:$E$405,3,FALSE)</f>
        <v>1.0419580419580401</v>
      </c>
      <c r="I421">
        <f>VLOOKUP(C421,away!$B$2:$E$405,3,FALSE)</f>
        <v>1.4</v>
      </c>
      <c r="J421">
        <f>VLOOKUP(B421,home!$B$2:$E$405,4,FALSE)</f>
        <v>0.96</v>
      </c>
      <c r="K421" s="3">
        <f t="shared" si="616"/>
        <v>1.6293846153846179</v>
      </c>
      <c r="L421" s="3">
        <f t="shared" si="617"/>
        <v>1.4003916083916057</v>
      </c>
      <c r="M421" s="5">
        <f t="shared" si="618"/>
        <v>4.8326451226929294E-2</v>
      </c>
      <c r="N421" s="5">
        <f t="shared" si="619"/>
        <v>7.8742376145293683E-2</v>
      </c>
      <c r="O421" s="5">
        <f t="shared" si="620"/>
        <v>6.7675956761538009E-2</v>
      </c>
      <c r="P421" s="5">
        <f t="shared" si="621"/>
        <v>0.11027016277868462</v>
      </c>
      <c r="Q421" s="5">
        <f t="shared" si="622"/>
        <v>6.4150808134985138E-2</v>
      </c>
      <c r="R421" s="5">
        <f t="shared" si="623"/>
        <v>4.7386420969365496E-2</v>
      </c>
      <c r="S421" s="5">
        <f t="shared" si="624"/>
        <v>6.2902967683988967E-2</v>
      </c>
      <c r="T421" s="5">
        <f t="shared" si="625"/>
        <v>8.9836253383773143E-2</v>
      </c>
      <c r="U421" s="5">
        <f t="shared" si="626"/>
        <v>7.7210705305623184E-2</v>
      </c>
      <c r="V421" s="5">
        <f t="shared" si="627"/>
        <v>1.5947835121976582E-2</v>
      </c>
      <c r="W421" s="5">
        <f t="shared" si="628"/>
        <v>3.4842113279878399E-2</v>
      </c>
      <c r="X421" s="5">
        <f t="shared" si="629"/>
        <v>4.8792603055771433E-2</v>
      </c>
      <c r="Y421" s="5">
        <f t="shared" si="630"/>
        <v>3.416437593544247E-2</v>
      </c>
      <c r="Z421" s="5">
        <f t="shared" si="631"/>
        <v>2.2119848759070481E-2</v>
      </c>
      <c r="AA421" s="5">
        <f t="shared" si="632"/>
        <v>3.6041741262663969E-2</v>
      </c>
      <c r="AB421" s="5">
        <f t="shared" si="633"/>
        <v>2.9362929362528829E-2</v>
      </c>
      <c r="AC421" s="5">
        <f t="shared" si="634"/>
        <v>2.2743372550393806E-3</v>
      </c>
      <c r="AD421" s="5">
        <f t="shared" si="635"/>
        <v>1.4192800836430486E-2</v>
      </c>
      <c r="AE421" s="5">
        <f t="shared" si="636"/>
        <v>1.9875479190910615E-2</v>
      </c>
      <c r="AF421" s="5">
        <f t="shared" si="637"/>
        <v>1.3916727135856606E-2</v>
      </c>
      <c r="AG421" s="5">
        <f t="shared" si="638"/>
        <v>6.4962892991097775E-3</v>
      </c>
      <c r="AH421" s="5">
        <f t="shared" si="639"/>
        <v>7.7441126452734476E-3</v>
      </c>
      <c r="AI421" s="5">
        <f t="shared" si="640"/>
        <v>1.2618138004014031E-2</v>
      </c>
      <c r="AJ421" s="5">
        <f t="shared" si="641"/>
        <v>1.0279899969270218E-2</v>
      </c>
      <c r="AK421" s="5">
        <f t="shared" si="642"/>
        <v>5.5833036192072336E-3</v>
      </c>
      <c r="AL421" s="5">
        <f t="shared" si="643"/>
        <v>2.0758117590647233E-4</v>
      </c>
      <c r="AM421" s="5">
        <f t="shared" si="644"/>
        <v>4.6251062664195534E-3</v>
      </c>
      <c r="AN421" s="5">
        <f t="shared" si="645"/>
        <v>6.4769600034133724E-3</v>
      </c>
      <c r="AO421" s="5">
        <f t="shared" si="646"/>
        <v>4.5351402183340774E-3</v>
      </c>
      <c r="AP421" s="5">
        <f t="shared" si="647"/>
        <v>2.1169907682114385E-3</v>
      </c>
      <c r="AQ421" s="5">
        <f t="shared" si="648"/>
        <v>7.4115402671144962E-4</v>
      </c>
      <c r="AR421" s="5">
        <f t="shared" si="649"/>
        <v>2.1689580725760501E-3</v>
      </c>
      <c r="AS421" s="5">
        <f t="shared" si="650"/>
        <v>3.5340669148696898E-3</v>
      </c>
      <c r="AT421" s="5">
        <f t="shared" si="651"/>
        <v>2.8791771304142269E-3</v>
      </c>
      <c r="AU421" s="5">
        <f t="shared" si="652"/>
        <v>1.5637623070880577E-3</v>
      </c>
      <c r="AV421" s="5">
        <f t="shared" si="653"/>
        <v>6.3699256132190938E-4</v>
      </c>
      <c r="AW421" s="5">
        <f t="shared" si="654"/>
        <v>1.315705160531348E-5</v>
      </c>
      <c r="AX421" s="5">
        <f t="shared" si="655"/>
        <v>1.2560128325038355E-3</v>
      </c>
      <c r="AY421" s="5">
        <f t="shared" si="656"/>
        <v>1.7589098306705427E-3</v>
      </c>
      <c r="AZ421" s="5">
        <f t="shared" si="657"/>
        <v>1.2315812833942643E-3</v>
      </c>
      <c r="BA421" s="5">
        <f t="shared" si="658"/>
        <v>5.7489869810583053E-4</v>
      </c>
      <c r="BB421" s="5">
        <f t="shared" si="659"/>
        <v>2.0127082812566611E-4</v>
      </c>
      <c r="BC421" s="5">
        <f t="shared" si="660"/>
        <v>5.6371595744242382E-5</v>
      </c>
      <c r="BD421" s="5">
        <f t="shared" si="661"/>
        <v>5.0623178063145477E-4</v>
      </c>
      <c r="BE421" s="5">
        <f t="shared" si="662"/>
        <v>8.2484627517965311E-4</v>
      </c>
      <c r="BF421" s="5">
        <f t="shared" si="663"/>
        <v>6.7199591541751696E-4</v>
      </c>
      <c r="BG421" s="5">
        <f t="shared" si="664"/>
        <v>3.6497993539420174E-4</v>
      </c>
      <c r="BH421" s="5">
        <f t="shared" si="665"/>
        <v>1.4867317291384599E-4</v>
      </c>
      <c r="BI421" s="5">
        <f t="shared" si="666"/>
        <v>4.8449156133247549E-5</v>
      </c>
      <c r="BJ421" s="8">
        <f t="shared" si="667"/>
        <v>0.42858422274908597</v>
      </c>
      <c r="BK421" s="8">
        <f t="shared" si="668"/>
        <v>0.24168824507319586</v>
      </c>
      <c r="BL421" s="8">
        <f t="shared" si="669"/>
        <v>0.30725134112142422</v>
      </c>
      <c r="BM421" s="8">
        <f t="shared" si="670"/>
        <v>0.58134572890691516</v>
      </c>
      <c r="BN421" s="8">
        <f t="shared" si="671"/>
        <v>0.41655217601679623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1.3076923076923099</v>
      </c>
      <c r="F422">
        <f>VLOOKUP(B422,home!$B$2:$E$405,3,FALSE)</f>
        <v>0.64</v>
      </c>
      <c r="G422">
        <f>VLOOKUP(C422,away!$B$2:$E$405,4,FALSE)</f>
        <v>0.76</v>
      </c>
      <c r="H422">
        <f>VLOOKUP(A422,away!$A$2:$E$405,3,FALSE)</f>
        <v>1.0419580419580401</v>
      </c>
      <c r="I422">
        <f>VLOOKUP(C422,away!$B$2:$E$405,3,FALSE)</f>
        <v>0.76</v>
      </c>
      <c r="J422">
        <f>VLOOKUP(B422,home!$B$2:$E$405,4,FALSE)</f>
        <v>1.28</v>
      </c>
      <c r="K422" s="3">
        <f t="shared" ref="K422:K485" si="672">E422*F422*G422</f>
        <v>0.63606153846153957</v>
      </c>
      <c r="L422" s="3">
        <f t="shared" ref="L422:L485" si="673">H422*I422*J422</f>
        <v>1.0136167832167815</v>
      </c>
      <c r="M422" s="5">
        <f t="shared" ref="M422:M485" si="674">_xlfn.POISSON.DIST(0,K422,FALSE) * _xlfn.POISSON.DIST(0,L422,FALSE)</f>
        <v>0.19211169685047205</v>
      </c>
      <c r="N422" s="5">
        <f t="shared" ref="N422:N485" si="675">_xlfn.POISSON.DIST(1,K422,FALSE) * _xlfn.POISSON.DIST(0,L422,FALSE)</f>
        <v>0.12219486145516816</v>
      </c>
      <c r="O422" s="5">
        <f t="shared" ref="O422:O485" si="676">_xlfn.POISSON.DIST(0,K422,FALSE) * _xlfn.POISSON.DIST(1,L422,FALSE)</f>
        <v>0.19472764017989297</v>
      </c>
      <c r="P422" s="5">
        <f t="shared" ref="P422:P485" si="677">_xlfn.POISSON.DIST(1,K422,FALSE) * _xlfn.POISSON.DIST(1,L422,FALSE)</f>
        <v>0.12385876239380782</v>
      </c>
      <c r="Q422" s="5">
        <f t="shared" ref="Q422:Q485" si="678">_xlfn.POISSON.DIST(2,K422,FALSE) * _xlfn.POISSON.DIST(0,L422,FALSE)</f>
        <v>3.8861725784634468E-2</v>
      </c>
      <c r="R422" s="5">
        <f t="shared" ref="R422:R485" si="679">_xlfn.POISSON.DIST(0,K422,FALSE) * _xlfn.POISSON.DIST(2,L422,FALSE)</f>
        <v>9.8689602121268996E-2</v>
      </c>
      <c r="S422" s="5">
        <f t="shared" ref="S422:S485" si="680">_xlfn.POISSON.DIST(2,K422,FALSE) * _xlfn.POISSON.DIST(2,L422,FALSE)</f>
        <v>1.9963637395887232E-2</v>
      </c>
      <c r="T422" s="5">
        <f t="shared" ref="T422:T485" si="681">_xlfn.POISSON.DIST(2,K422,FALSE) * _xlfn.POISSON.DIST(1,L422,FALSE)</f>
        <v>3.9390897480073843E-2</v>
      </c>
      <c r="U422" s="5">
        <f t="shared" ref="U422:U485" si="682">_xlfn.POISSON.DIST(1,K422,FALSE) * _xlfn.POISSON.DIST(2,L422,FALSE)</f>
        <v>6.2772660155411567E-2</v>
      </c>
      <c r="V422" s="5">
        <f t="shared" ref="V422:V485" si="683">_xlfn.POISSON.DIST(3,K422,FALSE) * _xlfn.POISSON.DIST(3,L422,FALSE)</f>
        <v>1.4301121351513134E-3</v>
      </c>
      <c r="W422" s="5">
        <f t="shared" ref="W422:W485" si="684">_xlfn.POISSON.DIST(3,K422,FALSE) * _xlfn.POISSON.DIST(0,L422,FALSE)</f>
        <v>8.2394830299483586E-3</v>
      </c>
      <c r="X422" s="5">
        <f t="shared" ref="X422:X485" si="685">_xlfn.POISSON.DIST(3,K422,FALSE) * _xlfn.POISSON.DIST(1,L422,FALSE)</f>
        <v>8.3516782841855149E-3</v>
      </c>
      <c r="Y422" s="5">
        <f t="shared" ref="Y422:Y485" si="686">_xlfn.POISSON.DIST(3,K422,FALSE) * _xlfn.POISSON.DIST(2,L422,FALSE)</f>
        <v>4.2327006384387852E-3</v>
      </c>
      <c r="Z422" s="5">
        <f t="shared" ref="Z422:Z485" si="687">_xlfn.POISSON.DIST(0,K422,FALSE) * _xlfn.POISSON.DIST(3,L422,FALSE)</f>
        <v>3.3344479013034917E-2</v>
      </c>
      <c r="AA422" s="5">
        <f t="shared" ref="AA422:AA485" si="688">_xlfn.POISSON.DIST(1,K422,FALSE) * _xlfn.POISSON.DIST(3,L422,FALSE)</f>
        <v>2.1209140620229508E-2</v>
      </c>
      <c r="AB422" s="5">
        <f t="shared" ref="AB422:AB485" si="689">_xlfn.POISSON.DIST(2,K422,FALSE) * _xlfn.POISSON.DIST(3,L422,FALSE)</f>
        <v>6.7451593061751552E-3</v>
      </c>
      <c r="AC422" s="5">
        <f t="shared" ref="AC422:AC485" si="690">_xlfn.POISSON.DIST(4,K422,FALSE) * _xlfn.POISSON.DIST(4,L422,FALSE)</f>
        <v>5.762660539680605E-5</v>
      </c>
      <c r="AD422" s="5">
        <f t="shared" ref="AD422:AD485" si="691">_xlfn.POISSON.DIST(4,K422,FALSE) * _xlfn.POISSON.DIST(0,L422,FALSE)</f>
        <v>1.3102045630391751E-3</v>
      </c>
      <c r="AE422" s="5">
        <f t="shared" ref="AE422:AE485" si="692">_xlfn.POISSON.DIST(4,K422,FALSE) * _xlfn.POISSON.DIST(1,L422,FALSE)</f>
        <v>1.3280453345437175E-3</v>
      </c>
      <c r="AF422" s="5">
        <f t="shared" ref="AF422:AF485" si="693">_xlfn.POISSON.DIST(4,K422,FALSE) * _xlfn.POISSON.DIST(2,L422,FALSE)</f>
        <v>6.7306451998312862E-4</v>
      </c>
      <c r="AG422" s="5">
        <f t="shared" ref="AG422:AG485" si="694">_xlfn.POISSON.DIST(4,K422,FALSE) * _xlfn.POISSON.DIST(3,L422,FALSE)</f>
        <v>2.2740983121421538E-4</v>
      </c>
      <c r="AH422" s="5">
        <f t="shared" ref="AH422:AH485" si="695">_xlfn.POISSON.DIST(0,K422,FALSE) * _xlfn.POISSON.DIST(4,L422,FALSE)</f>
        <v>8.4496308888079835E-3</v>
      </c>
      <c r="AI422" s="5">
        <f t="shared" ref="AI422:AI485" si="696">_xlfn.POISSON.DIST(1,K422,FALSE) * _xlfn.POISSON.DIST(4,L422,FALSE)</f>
        <v>5.3744852225673509E-3</v>
      </c>
      <c r="AJ422" s="5">
        <f t="shared" ref="AJ422:AJ485" si="697">_xlfn.POISSON.DIST(2,K422,FALSE) * _xlfn.POISSON.DIST(4,L422,FALSE)</f>
        <v>1.7092516695524996E-3</v>
      </c>
      <c r="AK422" s="5">
        <f t="shared" ref="AK422:AK485" si="698">_xlfn.POISSON.DIST(3,K422,FALSE) * _xlfn.POISSON.DIST(4,L422,FALSE)</f>
        <v>3.6239641551783928E-4</v>
      </c>
      <c r="AL422" s="5">
        <f t="shared" ref="AL422:AL485" si="699">_xlfn.POISSON.DIST(5,K422,FALSE) * _xlfn.POISSON.DIST(5,L422,FALSE)</f>
        <v>1.486127110929673E-6</v>
      </c>
      <c r="AM422" s="5">
        <f t="shared" ref="AM422:AM485" si="700">_xlfn.POISSON.DIST(5,K422,FALSE) * _xlfn.POISSON.DIST(0,L422,FALSE)</f>
        <v>1.6667414601320547E-4</v>
      </c>
      <c r="AN422" s="5">
        <f t="shared" ref="AN422:AN485" si="701">_xlfn.POISSON.DIST(5,K422,FALSE) * _xlfn.POISSON.DIST(1,L422,FALSE)</f>
        <v>1.6894371172730945E-4</v>
      </c>
      <c r="AO422" s="5">
        <f t="shared" ref="AO422:AO485" si="702">_xlfn.POISSON.DIST(5,K422,FALSE) * _xlfn.POISSON.DIST(2,L422,FALSE)</f>
        <v>8.5622090812869324E-5</v>
      </c>
      <c r="AP422" s="5">
        <f t="shared" ref="AP422:AP485" si="703">_xlfn.POISSON.DIST(5,K422,FALSE) * _xlfn.POISSON.DIST(3,L422,FALSE)</f>
        <v>2.8929329420678588E-5</v>
      </c>
      <c r="AQ422" s="5">
        <f t="shared" ref="AQ422:AQ485" si="704">_xlfn.POISSON.DIST(5,K422,FALSE) * _xlfn.POISSON.DIST(4,L422,FALSE)</f>
        <v>7.3308134570017061E-6</v>
      </c>
      <c r="AR422" s="5">
        <f t="shared" ref="AR422:AR485" si="705">_xlfn.POISSON.DIST(0,K422,FALSE) * _xlfn.POISSON.DIST(5,L422,FALSE)</f>
        <v>1.712937536176541E-3</v>
      </c>
      <c r="AS422" s="5">
        <f t="shared" ref="AS422:AS485" si="706">_xlfn.POISSON.DIST(1,K422,FALSE) * _xlfn.POISSON.DIST(5,L422,FALSE)</f>
        <v>1.0895336845489695E-3</v>
      </c>
      <c r="AT422" s="5">
        <f t="shared" ref="AT422:AT485" si="707">_xlfn.POISSON.DIST(2,K422,FALSE) * _xlfn.POISSON.DIST(5,L422,FALSE)</f>
        <v>3.4650523579994363E-4</v>
      </c>
      <c r="AU422" s="5">
        <f t="shared" ref="AU422:AU485" si="708">_xlfn.POISSON.DIST(3,K422,FALSE) * _xlfn.POISSON.DIST(5,L422,FALSE)</f>
        <v>7.3466217789296896E-5</v>
      </c>
      <c r="AV422" s="5">
        <f t="shared" ref="AV422:AV485" si="709">_xlfn.POISSON.DIST(4,K422,FALSE) * _xlfn.POISSON.DIST(5,L422,FALSE)</f>
        <v>1.1682258878002678E-5</v>
      </c>
      <c r="AW422" s="5">
        <f t="shared" ref="AW422:AW485" si="710">_xlfn.POISSON.DIST(6,K422,FALSE) * _xlfn.POISSON.DIST(6,L422,FALSE)</f>
        <v>2.6614994722301081E-8</v>
      </c>
      <c r="AX422" s="5">
        <f t="shared" ref="AX422:AX485" si="711">_xlfn.POISSON.DIST(6,K422,FALSE) * _xlfn.POISSON.DIST(0,L422,FALSE)</f>
        <v>1.7669168955820447E-5</v>
      </c>
      <c r="AY422" s="5">
        <f t="shared" ref="AY422:AY485" si="712">_xlfn.POISSON.DIST(6,K422,FALSE) * _xlfn.POISSON.DIST(1,L422,FALSE)</f>
        <v>1.7909766199112539E-5</v>
      </c>
      <c r="AZ422" s="5">
        <f t="shared" ref="AZ422:AZ485" si="713">_xlfn.POISSON.DIST(6,K422,FALSE) * _xlfn.POISSON.DIST(2,L422,FALSE)</f>
        <v>9.0768198014545477E-6</v>
      </c>
      <c r="BA422" s="5">
        <f t="shared" ref="BA422:BA485" si="714">_xlfn.POISSON.DIST(6,K422,FALSE) * _xlfn.POISSON.DIST(3,L422,FALSE)</f>
        <v>3.0668056296629151E-6</v>
      </c>
      <c r="BB422" s="5">
        <f t="shared" ref="BB422:BB485" si="715">_xlfn.POISSON.DIST(6,K422,FALSE) * _xlfn.POISSON.DIST(4,L422,FALSE)</f>
        <v>7.7714141427251001E-7</v>
      </c>
      <c r="BC422" s="5">
        <f t="shared" ref="BC422:BC485" si="716">_xlfn.POISSON.DIST(6,K422,FALSE) * _xlfn.POISSON.DIST(5,L422,FALSE)</f>
        <v>1.575447160878884E-7</v>
      </c>
      <c r="BD422" s="5">
        <f t="shared" ref="BD422:BD485" si="717">_xlfn.POISSON.DIST(0,K422,FALSE) * _xlfn.POISSON.DIST(6,L422,FALSE)</f>
        <v>2.8937703921175733E-4</v>
      </c>
      <c r="BE422" s="5">
        <f t="shared" ref="BE422:BE485" si="718">_xlfn.POISSON.DIST(1,K422,FALSE) * _xlfn.POISSON.DIST(6,L422,FALSE)</f>
        <v>1.8406160475647562E-4</v>
      </c>
      <c r="BF422" s="5">
        <f t="shared" ref="BF422:BF485" si="719">_xlfn.POISSON.DIST(2,K422,FALSE) * _xlfn.POISSON.DIST(6,L422,FALSE)</f>
        <v>5.8537253746551852E-5</v>
      </c>
      <c r="BG422" s="5">
        <f t="shared" ref="BG422:BG485" si="720">_xlfn.POISSON.DIST(3,K422,FALSE) * _xlfn.POISSON.DIST(6,L422,FALSE)</f>
        <v>1.2411098558448429E-5</v>
      </c>
      <c r="BH422" s="5">
        <f t="shared" ref="BH422:BH485" si="721">_xlfn.POISSON.DIST(4,K422,FALSE) * _xlfn.POISSON.DIST(6,L422,FALSE)</f>
        <v>1.9735556107711258E-6</v>
      </c>
      <c r="BI422" s="5">
        <f t="shared" ref="BI422:BI485" si="722">_xlfn.POISSON.DIST(5,K422,FALSE) * _xlfn.POISSON.DIST(6,L422,FALSE)</f>
        <v>2.5106056360529727E-7</v>
      </c>
      <c r="BJ422" s="8">
        <f t="shared" ref="BJ422:BJ485" si="723">SUM(N422,Q422,T422,W422,X422,Y422,AD422,AE422,AF422,AG422,AM422,AN422,AO422,AP422,AQ422,AX422,AY422,AZ422,BA422,BB422,BC422)</f>
        <v>0.22531622825937686</v>
      </c>
      <c r="BK422" s="8">
        <f t="shared" ref="BK422:BK485" si="724">SUM(M422,P422,S422,V422,AC422,AL422,AY422)</f>
        <v>0.33744123127402526</v>
      </c>
      <c r="BL422" s="8">
        <f t="shared" ref="BL422:BL485" si="725">SUM(O422,R422,U422,AA422,AB422,AH422,AI422,AJ422,AK422,AR422,AS422,AT422,AU422,AV422,BD422,BE422,BF422,BG422,BH422,BI422)</f>
        <v>0.40382070312506407</v>
      </c>
      <c r="BM422" s="8">
        <f t="shared" ref="BM422:BM485" si="726">SUM(S422:BI422)</f>
        <v>0.22946046973505241</v>
      </c>
      <c r="BN422" s="8">
        <f t="shared" ref="BN422:BN485" si="727">SUM(M422:R422)</f>
        <v>0.77044428878524429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1.3076923076923099</v>
      </c>
      <c r="F423">
        <f>VLOOKUP(B423,home!$B$2:$E$405,3,FALSE)</f>
        <v>0.98</v>
      </c>
      <c r="G423">
        <f>VLOOKUP(C423,away!$B$2:$E$405,4,FALSE)</f>
        <v>0.51</v>
      </c>
      <c r="H423">
        <f>VLOOKUP(A423,away!$A$2:$E$405,3,FALSE)</f>
        <v>1.0419580419580401</v>
      </c>
      <c r="I423">
        <f>VLOOKUP(C423,away!$B$2:$E$405,3,FALSE)</f>
        <v>1.4</v>
      </c>
      <c r="J423">
        <f>VLOOKUP(B423,home!$B$2:$E$405,4,FALSE)</f>
        <v>0.55000000000000004</v>
      </c>
      <c r="K423" s="3">
        <f t="shared" si="672"/>
        <v>0.65358461538461654</v>
      </c>
      <c r="L423" s="3">
        <f t="shared" si="673"/>
        <v>0.80230769230769083</v>
      </c>
      <c r="M423" s="5">
        <f t="shared" si="674"/>
        <v>0.23319219185162798</v>
      </c>
      <c r="N423" s="5">
        <f t="shared" si="675"/>
        <v>0.15241082902204198</v>
      </c>
      <c r="O423" s="5">
        <f t="shared" si="676"/>
        <v>0.18709188930865198</v>
      </c>
      <c r="P423" s="5">
        <f t="shared" si="677"/>
        <v>0.12228038051537654</v>
      </c>
      <c r="Q423" s="5">
        <f t="shared" si="678"/>
        <v>4.9806686533410929E-2</v>
      </c>
      <c r="R423" s="5">
        <f t="shared" si="679"/>
        <v>7.5052630980355237E-2</v>
      </c>
      <c r="S423" s="5">
        <f t="shared" si="680"/>
        <v>1.6030223117953945E-2</v>
      </c>
      <c r="T423" s="5">
        <f t="shared" si="681"/>
        <v>3.9960287734113469E-2</v>
      </c>
      <c r="U423" s="5">
        <f t="shared" si="682"/>
        <v>4.9053244952899026E-2</v>
      </c>
      <c r="V423" s="5">
        <f t="shared" si="683"/>
        <v>9.3398485650887479E-4</v>
      </c>
      <c r="W423" s="5">
        <f t="shared" si="684"/>
        <v>1.0850961353840515E-2</v>
      </c>
      <c r="X423" s="5">
        <f t="shared" si="685"/>
        <v>8.7058097631197203E-3</v>
      </c>
      <c r="Y423" s="5">
        <f t="shared" si="686"/>
        <v>3.4923690703591729E-3</v>
      </c>
      <c r="Z423" s="5">
        <f t="shared" si="687"/>
        <v>2.007176772115651E-2</v>
      </c>
      <c r="AA423" s="5">
        <f t="shared" si="688"/>
        <v>1.3118598586121437E-2</v>
      </c>
      <c r="AB423" s="5">
        <f t="shared" si="689"/>
        <v>4.2870571056476767E-3</v>
      </c>
      <c r="AC423" s="5">
        <f t="shared" si="690"/>
        <v>3.0609950622341991E-5</v>
      </c>
      <c r="AD423" s="5">
        <f t="shared" si="691"/>
        <v>1.7730053507507974E-3</v>
      </c>
      <c r="AE423" s="5">
        <f t="shared" si="692"/>
        <v>1.4224958314100603E-3</v>
      </c>
      <c r="AF423" s="5">
        <f t="shared" si="693"/>
        <v>5.706396739079576E-4</v>
      </c>
      <c r="AG423" s="5">
        <f t="shared" si="694"/>
        <v>1.5260953330410227E-4</v>
      </c>
      <c r="AH423" s="5">
        <f t="shared" si="695"/>
        <v>4.0259334102242684E-3</v>
      </c>
      <c r="AI423" s="5">
        <f t="shared" si="696"/>
        <v>2.6312881394855063E-3</v>
      </c>
      <c r="AJ423" s="5">
        <f t="shared" si="697"/>
        <v>8.5988472330586886E-4</v>
      </c>
      <c r="AK423" s="5">
        <f t="shared" si="698"/>
        <v>1.8733580871899125E-4</v>
      </c>
      <c r="AL423" s="5">
        <f t="shared" si="699"/>
        <v>6.4204489523189631E-7</v>
      </c>
      <c r="AM423" s="5">
        <f t="shared" si="700"/>
        <v>2.3176180404906551E-4</v>
      </c>
      <c r="AN423" s="5">
        <f t="shared" si="701"/>
        <v>1.8594427817167299E-4</v>
      </c>
      <c r="AO423" s="5">
        <f t="shared" si="702"/>
        <v>7.4592262358867128E-5</v>
      </c>
      <c r="AP423" s="5">
        <f t="shared" si="703"/>
        <v>1.9948648625717511E-5</v>
      </c>
      <c r="AQ423" s="5">
        <f t="shared" si="704"/>
        <v>4.0012385608891E-6</v>
      </c>
      <c r="AR423" s="5">
        <f t="shared" si="705"/>
        <v>6.4600746874829331E-4</v>
      </c>
      <c r="AS423" s="5">
        <f t="shared" si="706"/>
        <v>4.2222054299744291E-4</v>
      </c>
      <c r="AT423" s="5">
        <f t="shared" si="707"/>
        <v>1.3797842560123383E-4</v>
      </c>
      <c r="AU423" s="5">
        <f t="shared" si="708"/>
        <v>3.0060192075985786E-5</v>
      </c>
      <c r="AV423" s="5">
        <f t="shared" si="709"/>
        <v>4.9117197690927153E-6</v>
      </c>
      <c r="AW423" s="5">
        <f t="shared" si="710"/>
        <v>9.3520253107674197E-9</v>
      </c>
      <c r="AX423" s="5">
        <f t="shared" si="711"/>
        <v>2.5245991593375545E-5</v>
      </c>
      <c r="AY423" s="5">
        <f t="shared" si="712"/>
        <v>2.0255053255300497E-5</v>
      </c>
      <c r="AZ423" s="5">
        <f t="shared" si="713"/>
        <v>8.1253925174147599E-6</v>
      </c>
      <c r="BA423" s="5">
        <f t="shared" si="714"/>
        <v>2.1730216399137389E-6</v>
      </c>
      <c r="BB423" s="5">
        <f t="shared" si="715"/>
        <v>4.3585799431346637E-7</v>
      </c>
      <c r="BC423" s="5">
        <f t="shared" si="716"/>
        <v>6.9938444318299202E-8</v>
      </c>
      <c r="BD423" s="5">
        <f t="shared" si="717"/>
        <v>8.6382793577495913E-5</v>
      </c>
      <c r="BE423" s="5">
        <f t="shared" si="718"/>
        <v>5.6458464916196389E-5</v>
      </c>
      <c r="BF423" s="5">
        <f t="shared" si="719"/>
        <v>1.845019203872904E-5</v>
      </c>
      <c r="BG423" s="5">
        <f t="shared" si="720"/>
        <v>4.0195872224683449E-6</v>
      </c>
      <c r="BH423" s="5">
        <f t="shared" si="721"/>
        <v>6.5678509220047293E-7</v>
      </c>
      <c r="BI423" s="5">
        <f t="shared" si="722"/>
        <v>8.5852926375239239E-8</v>
      </c>
      <c r="BJ423" s="8">
        <f t="shared" si="723"/>
        <v>0.2697182473534695</v>
      </c>
      <c r="BK423" s="8">
        <f t="shared" si="724"/>
        <v>0.3724882873902402</v>
      </c>
      <c r="BL423" s="8">
        <f t="shared" si="725"/>
        <v>0.33771509504037545</v>
      </c>
      <c r="BM423" s="8">
        <f t="shared" si="726"/>
        <v>0.18013854359254719</v>
      </c>
      <c r="BN423" s="8">
        <f t="shared" si="727"/>
        <v>0.81983460821146459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1.3076923076923099</v>
      </c>
      <c r="F424">
        <f>VLOOKUP(B424,home!$B$2:$E$405,3,FALSE)</f>
        <v>0.38</v>
      </c>
      <c r="G424">
        <f>VLOOKUP(C424,away!$B$2:$E$405,4,FALSE)</f>
        <v>0.64</v>
      </c>
      <c r="H424">
        <f>VLOOKUP(A424,away!$A$2:$E$405,3,FALSE)</f>
        <v>1.0419580419580401</v>
      </c>
      <c r="I424">
        <f>VLOOKUP(C424,away!$B$2:$E$405,3,FALSE)</f>
        <v>0.64</v>
      </c>
      <c r="J424">
        <f>VLOOKUP(B424,home!$B$2:$E$405,4,FALSE)</f>
        <v>1.76</v>
      </c>
      <c r="K424" s="3">
        <f t="shared" si="672"/>
        <v>0.31803076923076978</v>
      </c>
      <c r="L424" s="3">
        <f t="shared" si="673"/>
        <v>1.1736615384615363</v>
      </c>
      <c r="M424" s="5">
        <f t="shared" si="674"/>
        <v>0.22499157820183624</v>
      </c>
      <c r="N424" s="5">
        <f t="shared" si="675"/>
        <v>7.1554244685974863E-2</v>
      </c>
      <c r="O424" s="5">
        <f t="shared" si="676"/>
        <v>0.26406396181325614</v>
      </c>
      <c r="P424" s="5">
        <f t="shared" si="677"/>
        <v>8.3980464901594457E-2</v>
      </c>
      <c r="Q424" s="5">
        <f t="shared" si="678"/>
        <v>1.1378225739603653E-2</v>
      </c>
      <c r="R424" s="5">
        <f t="shared" si="679"/>
        <v>0.15496085783699734</v>
      </c>
      <c r="S424" s="5">
        <f t="shared" si="680"/>
        <v>7.8366471997021424E-3</v>
      </c>
      <c r="T424" s="5">
        <f t="shared" si="681"/>
        <v>1.3354185926505873E-2</v>
      </c>
      <c r="U424" s="5">
        <f t="shared" si="682"/>
        <v>4.9282320818560224E-2</v>
      </c>
      <c r="V424" s="5">
        <f t="shared" si="683"/>
        <v>3.2501230113223298E-4</v>
      </c>
      <c r="W424" s="5">
        <f t="shared" si="684"/>
        <v>1.2062086281491643E-3</v>
      </c>
      <c r="X424" s="5">
        <f t="shared" si="685"/>
        <v>1.4156806742191272E-3</v>
      </c>
      <c r="Y424" s="5">
        <f t="shared" si="686"/>
        <v>8.3076497903714324E-4</v>
      </c>
      <c r="Z424" s="5">
        <f t="shared" si="687"/>
        <v>6.0623866270096541E-2</v>
      </c>
      <c r="AA424" s="5">
        <f t="shared" si="688"/>
        <v>1.9280254823622119E-2</v>
      </c>
      <c r="AB424" s="5">
        <f t="shared" si="689"/>
        <v>3.065857136260901E-3</v>
      </c>
      <c r="AC424" s="5">
        <f t="shared" si="690"/>
        <v>7.582140508870609E-6</v>
      </c>
      <c r="AD424" s="5">
        <f t="shared" si="691"/>
        <v>9.5902864465767569E-5</v>
      </c>
      <c r="AE424" s="5">
        <f t="shared" si="692"/>
        <v>1.1255750345176095E-4</v>
      </c>
      <c r="AF424" s="5">
        <f t="shared" si="693"/>
        <v>6.6052206333291744E-5</v>
      </c>
      <c r="AG424" s="5">
        <f t="shared" si="694"/>
        <v>2.584097803463666E-5</v>
      </c>
      <c r="AH424" s="5">
        <f t="shared" si="695"/>
        <v>1.778797503851199E-2</v>
      </c>
      <c r="AI424" s="5">
        <f t="shared" si="696"/>
        <v>5.6571233845556989E-3</v>
      </c>
      <c r="AJ424" s="5">
        <f t="shared" si="697"/>
        <v>8.9956965081181245E-4</v>
      </c>
      <c r="AK424" s="5">
        <f t="shared" si="698"/>
        <v>9.5363609341445196E-5</v>
      </c>
      <c r="AL424" s="5">
        <f t="shared" si="699"/>
        <v>1.132045368050082E-7</v>
      </c>
      <c r="AM424" s="5">
        <f t="shared" si="700"/>
        <v>6.1000123514964651E-6</v>
      </c>
      <c r="AN424" s="5">
        <f t="shared" si="701"/>
        <v>7.1593498810917144E-6</v>
      </c>
      <c r="AO424" s="5">
        <f t="shared" si="702"/>
        <v>4.2013267979132612E-6</v>
      </c>
      <c r="AP424" s="5">
        <f t="shared" si="703"/>
        <v>1.6436452244061851E-6</v>
      </c>
      <c r="AQ424" s="5">
        <f t="shared" si="704"/>
        <v>4.822707956903802E-7</v>
      </c>
      <c r="AR424" s="5">
        <f t="shared" si="705"/>
        <v>4.1754124299630789E-3</v>
      </c>
      <c r="AS424" s="5">
        <f t="shared" si="706"/>
        <v>1.3279096269568755E-3</v>
      </c>
      <c r="AT424" s="5">
        <f t="shared" si="707"/>
        <v>2.111580600650198E-4</v>
      </c>
      <c r="AU424" s="5">
        <f t="shared" si="708"/>
        <v>2.2384920090585106E-5</v>
      </c>
      <c r="AV424" s="5">
        <f t="shared" si="709"/>
        <v>1.7797733388945233E-6</v>
      </c>
      <c r="AW424" s="5">
        <f t="shared" si="710"/>
        <v>1.1737438877879644E-9</v>
      </c>
      <c r="AX424" s="5">
        <f t="shared" si="711"/>
        <v>3.2333193674393591E-7</v>
      </c>
      <c r="AY424" s="5">
        <f t="shared" si="712"/>
        <v>3.7948225831263588E-7</v>
      </c>
      <c r="AZ424" s="5">
        <f t="shared" si="713"/>
        <v>2.2269186555503327E-7</v>
      </c>
      <c r="BA424" s="5">
        <f t="shared" si="714"/>
        <v>8.7121625843396615E-8</v>
      </c>
      <c r="BB424" s="5">
        <f t="shared" si="715"/>
        <v>2.5562825355157807E-8</v>
      </c>
      <c r="BC424" s="5">
        <f t="shared" si="716"/>
        <v>6.0004209867516174E-9</v>
      </c>
      <c r="BD424" s="5">
        <f t="shared" si="717"/>
        <v>8.1675349604364727E-4</v>
      </c>
      <c r="BE424" s="5">
        <f t="shared" si="718"/>
        <v>2.5975274261868158E-4</v>
      </c>
      <c r="BF424" s="5">
        <f t="shared" si="719"/>
        <v>4.1304682272410731E-5</v>
      </c>
      <c r="BG424" s="5">
        <f t="shared" si="720"/>
        <v>4.3787199586424405E-6</v>
      </c>
      <c r="BH424" s="5">
        <f t="shared" si="721"/>
        <v>3.4814191917329491E-7</v>
      </c>
      <c r="BI424" s="5">
        <f t="shared" si="722"/>
        <v>2.21439684712319E-8</v>
      </c>
      <c r="BJ424" s="8">
        <f t="shared" si="723"/>
        <v>0.10006029498175868</v>
      </c>
      <c r="BK424" s="8">
        <f t="shared" si="724"/>
        <v>0.31714177743156907</v>
      </c>
      <c r="BL424" s="8">
        <f t="shared" si="725"/>
        <v>0.52195448884911311</v>
      </c>
      <c r="BM424" s="8">
        <f t="shared" si="726"/>
        <v>0.18885071604476025</v>
      </c>
      <c r="BN424" s="8">
        <f t="shared" si="727"/>
        <v>0.81092933317926275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1.3076923076923099</v>
      </c>
      <c r="F425">
        <f>VLOOKUP(B425,home!$B$2:$E$405,3,FALSE)</f>
        <v>0.89</v>
      </c>
      <c r="G425">
        <f>VLOOKUP(C425,away!$B$2:$E$405,4,FALSE)</f>
        <v>0.89</v>
      </c>
      <c r="H425">
        <f>VLOOKUP(A425,away!$A$2:$E$405,3,FALSE)</f>
        <v>1.0419580419580401</v>
      </c>
      <c r="I425">
        <f>VLOOKUP(C425,away!$B$2:$E$405,3,FALSE)</f>
        <v>1.1499999999999999</v>
      </c>
      <c r="J425">
        <f>VLOOKUP(B425,home!$B$2:$E$405,4,FALSE)</f>
        <v>1.28</v>
      </c>
      <c r="K425" s="3">
        <f t="shared" si="672"/>
        <v>1.0358230769230787</v>
      </c>
      <c r="L425" s="3">
        <f t="shared" si="673"/>
        <v>1.5337622377622351</v>
      </c>
      <c r="M425" s="5">
        <f t="shared" si="674"/>
        <v>7.6567290172235861E-2</v>
      </c>
      <c r="N425" s="5">
        <f t="shared" si="675"/>
        <v>7.9310166097867549E-2</v>
      </c>
      <c r="O425" s="5">
        <f t="shared" si="676"/>
        <v>0.11743601831395886</v>
      </c>
      <c r="P425" s="5">
        <f t="shared" si="677"/>
        <v>0.12164293783155988</v>
      </c>
      <c r="Q425" s="5">
        <f t="shared" si="678"/>
        <v>4.1075650139386799E-2</v>
      </c>
      <c r="R425" s="5">
        <f t="shared" si="679"/>
        <v>9.0059465121552204E-2</v>
      </c>
      <c r="S425" s="5">
        <f t="shared" si="680"/>
        <v>4.8313726040869802E-2</v>
      </c>
      <c r="T425" s="5">
        <f t="shared" si="681"/>
        <v>6.3000281075324557E-2</v>
      </c>
      <c r="U425" s="5">
        <f t="shared" si="682"/>
        <v>9.3285672268252878E-2</v>
      </c>
      <c r="V425" s="5">
        <f t="shared" si="683"/>
        <v>8.5284802136211778E-3</v>
      </c>
      <c r="W425" s="5">
        <f t="shared" si="684"/>
        <v>1.4182368771331841E-2</v>
      </c>
      <c r="X425" s="5">
        <f t="shared" si="685"/>
        <v>2.1752381663487166E-2</v>
      </c>
      <c r="Y425" s="5">
        <f t="shared" si="686"/>
        <v>1.6681490788424142E-2</v>
      </c>
      <c r="Z425" s="5">
        <f t="shared" si="687"/>
        <v>4.6043268918833966E-2</v>
      </c>
      <c r="AA425" s="5">
        <f t="shared" si="688"/>
        <v>4.769268048310335E-2</v>
      </c>
      <c r="AB425" s="5">
        <f t="shared" si="689"/>
        <v>2.4700589522358683E-2</v>
      </c>
      <c r="AC425" s="5">
        <f t="shared" si="690"/>
        <v>8.4682815116737743E-4</v>
      </c>
      <c r="AD425" s="5">
        <f t="shared" si="691"/>
        <v>3.6726062146946827E-3</v>
      </c>
      <c r="AE425" s="5">
        <f t="shared" si="692"/>
        <v>5.632904726269608E-3</v>
      </c>
      <c r="AF425" s="5">
        <f t="shared" si="693"/>
        <v>4.3197682790323726E-3</v>
      </c>
      <c r="AG425" s="5">
        <f t="shared" si="694"/>
        <v>2.2084991540876711E-3</v>
      </c>
      <c r="AH425" s="5">
        <f t="shared" si="695"/>
        <v>1.7654856792709787E-2</v>
      </c>
      <c r="AI425" s="5">
        <f t="shared" si="696"/>
        <v>1.8287308085660967E-2</v>
      </c>
      <c r="AJ425" s="5">
        <f t="shared" si="697"/>
        <v>9.4712078649648191E-3</v>
      </c>
      <c r="AK425" s="5">
        <f t="shared" si="698"/>
        <v>3.2701652242886404E-3</v>
      </c>
      <c r="AL425" s="5">
        <f t="shared" si="699"/>
        <v>5.3814449441660358E-5</v>
      </c>
      <c r="AM425" s="5">
        <f t="shared" si="700"/>
        <v>7.6083405392637373E-4</v>
      </c>
      <c r="AN425" s="5">
        <f t="shared" si="701"/>
        <v>1.1669385411158281E-3</v>
      </c>
      <c r="AO425" s="5">
        <f t="shared" si="702"/>
        <v>8.9490313407640531E-4</v>
      </c>
      <c r="AP425" s="5">
        <f t="shared" si="703"/>
        <v>4.5752287783382172E-4</v>
      </c>
      <c r="AQ425" s="5">
        <f t="shared" si="704"/>
        <v>1.7543282823345504E-4</v>
      </c>
      <c r="AR425" s="5">
        <f t="shared" si="705"/>
        <v>5.4156705323516715E-3</v>
      </c>
      <c r="AS425" s="5">
        <f t="shared" si="706"/>
        <v>5.609676514422156E-3</v>
      </c>
      <c r="AT425" s="5">
        <f t="shared" si="707"/>
        <v>2.9053161938559437E-3</v>
      </c>
      <c r="AU425" s="5">
        <f t="shared" si="708"/>
        <v>1.0031311864514372E-3</v>
      </c>
      <c r="AV425" s="5">
        <f t="shared" si="709"/>
        <v>2.5976660802690658E-4</v>
      </c>
      <c r="AW425" s="5">
        <f t="shared" si="710"/>
        <v>2.3748709987813574E-6</v>
      </c>
      <c r="AX425" s="5">
        <f t="shared" si="711"/>
        <v>1.3134824512764593E-4</v>
      </c>
      <c r="AY425" s="5">
        <f t="shared" si="712"/>
        <v>2.0145697837312083E-4</v>
      </c>
      <c r="AZ425" s="5">
        <f t="shared" si="713"/>
        <v>1.5449355298118801E-4</v>
      </c>
      <c r="BA425" s="5">
        <f t="shared" si="714"/>
        <v>7.8985459180088474E-5</v>
      </c>
      <c r="BB425" s="5">
        <f t="shared" si="715"/>
        <v>3.0286228655682544E-5</v>
      </c>
      <c r="BC425" s="5">
        <f t="shared" si="716"/>
        <v>9.2903747672636759E-6</v>
      </c>
      <c r="BD425" s="5">
        <f t="shared" si="717"/>
        <v>1.3843918257804497E-3</v>
      </c>
      <c r="BE425" s="5">
        <f t="shared" si="718"/>
        <v>1.433985000647064E-3</v>
      </c>
      <c r="BF425" s="5">
        <f t="shared" si="719"/>
        <v>7.4267737781589225E-4</v>
      </c>
      <c r="BG425" s="5">
        <f t="shared" si="720"/>
        <v>2.5642745555014046E-4</v>
      </c>
      <c r="BH425" s="5">
        <f t="shared" si="721"/>
        <v>6.6403369003875627E-5</v>
      </c>
      <c r="BI425" s="5">
        <f t="shared" si="722"/>
        <v>1.3756428399930613E-5</v>
      </c>
      <c r="BJ425" s="8">
        <f t="shared" si="723"/>
        <v>0.25589760918417737</v>
      </c>
      <c r="BK425" s="8">
        <f t="shared" si="724"/>
        <v>0.25615453383726883</v>
      </c>
      <c r="BL425" s="8">
        <f t="shared" si="725"/>
        <v>0.44094916616915575</v>
      </c>
      <c r="BM425" s="8">
        <f t="shared" si="726"/>
        <v>0.47275396832550032</v>
      </c>
      <c r="BN425" s="8">
        <f t="shared" si="727"/>
        <v>0.5260915276765612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1.3076923076923099</v>
      </c>
      <c r="F426">
        <f>VLOOKUP(B426,home!$B$2:$E$405,3,FALSE)</f>
        <v>1.02</v>
      </c>
      <c r="G426">
        <f>VLOOKUP(C426,away!$B$2:$E$405,4,FALSE)</f>
        <v>1.2</v>
      </c>
      <c r="H426">
        <f>VLOOKUP(A426,away!$A$2:$E$405,3,FALSE)</f>
        <v>1.0419580419580401</v>
      </c>
      <c r="I426">
        <f>VLOOKUP(C426,away!$B$2:$E$405,3,FALSE)</f>
        <v>0.87</v>
      </c>
      <c r="J426">
        <f>VLOOKUP(B426,home!$B$2:$E$405,4,FALSE)</f>
        <v>0.32</v>
      </c>
      <c r="K426" s="3">
        <f t="shared" si="672"/>
        <v>1.6006153846153872</v>
      </c>
      <c r="L426" s="3">
        <f t="shared" si="673"/>
        <v>0.29008111888111837</v>
      </c>
      <c r="M426" s="5">
        <f t="shared" si="674"/>
        <v>0.15096662342854733</v>
      </c>
      <c r="N426" s="5">
        <f t="shared" si="675"/>
        <v>0.24163950002317058</v>
      </c>
      <c r="O426" s="5">
        <f t="shared" si="676"/>
        <v>4.3792567037857465E-2</v>
      </c>
      <c r="P426" s="5">
        <f t="shared" si="677"/>
        <v>7.0095056532595346E-2</v>
      </c>
      <c r="Q426" s="5">
        <f t="shared" si="678"/>
        <v>0.19338595063392855</v>
      </c>
      <c r="R426" s="5">
        <f t="shared" si="679"/>
        <v>6.3516984225090367E-3</v>
      </c>
      <c r="S426" s="5">
        <f t="shared" si="680"/>
        <v>8.1364291634852936E-3</v>
      </c>
      <c r="T426" s="5">
        <f t="shared" si="681"/>
        <v>5.6097612935778716E-2</v>
      </c>
      <c r="U426" s="5">
        <f t="shared" si="682"/>
        <v>1.016662621350525E-2</v>
      </c>
      <c r="V426" s="5">
        <f t="shared" si="683"/>
        <v>4.1975684517069864E-4</v>
      </c>
      <c r="W426" s="5">
        <f t="shared" si="684"/>
        <v>0.10317884258437929</v>
      </c>
      <c r="X426" s="5">
        <f t="shared" si="685"/>
        <v>2.9930234101735523E-2</v>
      </c>
      <c r="Y426" s="5">
        <f t="shared" si="686"/>
        <v>4.3410978983026219E-3</v>
      </c>
      <c r="Z426" s="5">
        <f t="shared" si="687"/>
        <v>6.1416926173228528E-4</v>
      </c>
      <c r="AA426" s="5">
        <f t="shared" si="688"/>
        <v>9.8304876908657029E-4</v>
      </c>
      <c r="AB426" s="5">
        <f t="shared" si="689"/>
        <v>7.8674149181359189E-4</v>
      </c>
      <c r="AC426" s="5">
        <f t="shared" si="690"/>
        <v>1.218103674340884E-5</v>
      </c>
      <c r="AD426" s="5">
        <f t="shared" si="691"/>
        <v>4.1287410701841713E-2</v>
      </c>
      <c r="AE426" s="5">
        <f t="shared" si="692"/>
        <v>1.1976698292094504E-2</v>
      </c>
      <c r="AF426" s="5">
        <f t="shared" si="693"/>
        <v>1.7371070205361762E-3</v>
      </c>
      <c r="AG426" s="5">
        <f t="shared" si="694"/>
        <v>1.6796731604445996E-4</v>
      </c>
      <c r="AH426" s="5">
        <f t="shared" si="695"/>
        <v>4.4539726656422935E-5</v>
      </c>
      <c r="AI426" s="5">
        <f t="shared" si="696"/>
        <v>7.1290971712834603E-5</v>
      </c>
      <c r="AJ426" s="5">
        <f t="shared" si="697"/>
        <v>5.7054713053871732E-5</v>
      </c>
      <c r="AK426" s="5">
        <f t="shared" si="698"/>
        <v>3.0440883826281154E-5</v>
      </c>
      <c r="AL426" s="5">
        <f t="shared" si="699"/>
        <v>2.2623025931529358E-7</v>
      </c>
      <c r="AM426" s="5">
        <f t="shared" si="700"/>
        <v>1.3217052952060356E-2</v>
      </c>
      <c r="AN426" s="5">
        <f t="shared" si="701"/>
        <v>3.8340175086446562E-3</v>
      </c>
      <c r="AO426" s="5">
        <f t="shared" si="702"/>
        <v>5.5608804435871976E-4</v>
      </c>
      <c r="AP426" s="5">
        <f t="shared" si="703"/>
        <v>5.3770214034663475E-5</v>
      </c>
      <c r="AQ426" s="5">
        <f t="shared" si="704"/>
        <v>3.8994309624130977E-6</v>
      </c>
      <c r="AR426" s="5">
        <f t="shared" si="705"/>
        <v>2.5840267486308682E-6</v>
      </c>
      <c r="AS426" s="5">
        <f t="shared" si="706"/>
        <v>4.1360329681162451E-6</v>
      </c>
      <c r="AT426" s="5">
        <f t="shared" si="707"/>
        <v>3.3100990000216532E-6</v>
      </c>
      <c r="AU426" s="5">
        <f t="shared" si="708"/>
        <v>1.7660651280115557E-6</v>
      </c>
      <c r="AV426" s="5">
        <f t="shared" si="709"/>
        <v>7.0669775353201033E-7</v>
      </c>
      <c r="AW426" s="5">
        <f t="shared" si="710"/>
        <v>2.917794096902677E-9</v>
      </c>
      <c r="AX426" s="5">
        <f t="shared" si="711"/>
        <v>3.5259030490573393E-3</v>
      </c>
      <c r="AY426" s="5">
        <f t="shared" si="712"/>
        <v>1.0227979015368996E-3</v>
      </c>
      <c r="AZ426" s="5">
        <f t="shared" si="713"/>
        <v>1.4834717983354186E-4</v>
      </c>
      <c r="BA426" s="5">
        <f t="shared" si="714"/>
        <v>1.4344238636324101E-5</v>
      </c>
      <c r="BB426" s="5">
        <f t="shared" si="715"/>
        <v>1.0402481982806656E-6</v>
      </c>
      <c r="BC426" s="5">
        <f t="shared" si="716"/>
        <v>6.0351272254264603E-8</v>
      </c>
      <c r="BD426" s="5">
        <f t="shared" si="717"/>
        <v>1.2492956174359671E-7</v>
      </c>
      <c r="BE426" s="5">
        <f t="shared" si="718"/>
        <v>1.9996417852005879E-7</v>
      </c>
      <c r="BF426" s="5">
        <f t="shared" si="719"/>
        <v>1.6003287025559195E-7</v>
      </c>
      <c r="BG426" s="5">
        <f t="shared" si="720"/>
        <v>8.5383691391752893E-8</v>
      </c>
      <c r="BH426" s="5">
        <f t="shared" si="721"/>
        <v>3.4166612509223045E-8</v>
      </c>
      <c r="BI426" s="5">
        <f t="shared" si="722"/>
        <v>1.0937521124490981E-8</v>
      </c>
      <c r="BJ426" s="8">
        <f t="shared" si="723"/>
        <v>0.70611974262640753</v>
      </c>
      <c r="BK426" s="8">
        <f t="shared" si="724"/>
        <v>0.23065307113833827</v>
      </c>
      <c r="BL426" s="8">
        <f t="shared" si="725"/>
        <v>6.2297126566055204E-2</v>
      </c>
      <c r="BM426" s="8">
        <f t="shared" si="726"/>
        <v>0.29242991853018224</v>
      </c>
      <c r="BN426" s="8">
        <f t="shared" si="727"/>
        <v>0.7062313960786083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1.5546218487395</v>
      </c>
      <c r="F427">
        <f>VLOOKUP(B427,home!$B$2:$E$405,3,FALSE)</f>
        <v>0.32</v>
      </c>
      <c r="G427">
        <f>VLOOKUP(C427,away!$B$2:$E$405,4,FALSE)</f>
        <v>0.37</v>
      </c>
      <c r="H427">
        <f>VLOOKUP(A427,away!$A$2:$E$405,3,FALSE)</f>
        <v>1.3361344537815101</v>
      </c>
      <c r="I427">
        <f>VLOOKUP(C427,away!$B$2:$E$405,3,FALSE)</f>
        <v>1.1000000000000001</v>
      </c>
      <c r="J427">
        <f>VLOOKUP(B427,home!$B$2:$E$405,4,FALSE)</f>
        <v>1.31</v>
      </c>
      <c r="K427" s="3">
        <f t="shared" si="672"/>
        <v>0.18406722689075683</v>
      </c>
      <c r="L427" s="3">
        <f t="shared" si="673"/>
        <v>1.9253697478991565</v>
      </c>
      <c r="M427" s="5">
        <f t="shared" si="674"/>
        <v>0.12130624568456948</v>
      </c>
      <c r="N427" s="5">
        <f t="shared" si="675"/>
        <v>2.232850424768754E-2</v>
      </c>
      <c r="O427" s="5">
        <f t="shared" si="676"/>
        <v>0.23355937567229265</v>
      </c>
      <c r="P427" s="5">
        <f t="shared" si="677"/>
        <v>4.2990626594335397E-2</v>
      </c>
      <c r="Q427" s="5">
        <f t="shared" si="678"/>
        <v>2.0549729287451645E-3</v>
      </c>
      <c r="R427" s="5">
        <f t="shared" si="679"/>
        <v>0.22484407812882332</v>
      </c>
      <c r="S427" s="5">
        <f t="shared" si="680"/>
        <v>3.8089423272141434E-3</v>
      </c>
      <c r="T427" s="5">
        <f t="shared" si="681"/>
        <v>3.9565827097576686E-3</v>
      </c>
      <c r="U427" s="5">
        <f t="shared" si="682"/>
        <v>4.1386425943981175E-2</v>
      </c>
      <c r="V427" s="5">
        <f t="shared" si="683"/>
        <v>1.499866138929211E-4</v>
      </c>
      <c r="W427" s="5">
        <f t="shared" si="684"/>
        <v>1.2608438944323311E-4</v>
      </c>
      <c r="X427" s="5">
        <f t="shared" si="685"/>
        <v>2.4275906911633676E-4</v>
      </c>
      <c r="Y427" s="5">
        <f t="shared" si="686"/>
        <v>2.3370048385237769E-4</v>
      </c>
      <c r="Z427" s="5">
        <f t="shared" si="687"/>
        <v>0.14430266200783692</v>
      </c>
      <c r="AA427" s="5">
        <f t="shared" si="688"/>
        <v>2.6561390828736712E-2</v>
      </c>
      <c r="AB427" s="5">
        <f t="shared" si="689"/>
        <v>2.4445407761035736E-3</v>
      </c>
      <c r="AC427" s="5">
        <f t="shared" si="690"/>
        <v>3.3221797832992446E-6</v>
      </c>
      <c r="AD427" s="5">
        <f t="shared" si="691"/>
        <v>5.8020009797575329E-6</v>
      </c>
      <c r="AE427" s="5">
        <f t="shared" si="692"/>
        <v>1.1170997163706419E-5</v>
      </c>
      <c r="AF427" s="5">
        <f t="shared" si="693"/>
        <v>1.0754149996433814E-5</v>
      </c>
      <c r="AG427" s="5">
        <f t="shared" si="694"/>
        <v>6.901905022501162E-6</v>
      </c>
      <c r="AH427" s="5">
        <f t="shared" si="695"/>
        <v>6.9458994992801504E-2</v>
      </c>
      <c r="AI427" s="5">
        <f t="shared" si="696"/>
        <v>1.2785124590943936E-2</v>
      </c>
      <c r="AJ427" s="5">
        <f t="shared" si="697"/>
        <v>1.176661214453936E-3</v>
      </c>
      <c r="AK427" s="5">
        <f t="shared" si="698"/>
        <v>7.2194922244815367E-5</v>
      </c>
      <c r="AL427" s="5">
        <f t="shared" si="699"/>
        <v>4.7094884434704828E-8</v>
      </c>
      <c r="AM427" s="5">
        <f t="shared" si="700"/>
        <v>2.1359164615228452E-7</v>
      </c>
      <c r="AN427" s="5">
        <f t="shared" si="701"/>
        <v>4.1124289390558985E-7</v>
      </c>
      <c r="AO427" s="5">
        <f t="shared" si="702"/>
        <v>3.9589731348216269E-7</v>
      </c>
      <c r="AP427" s="5">
        <f t="shared" si="703"/>
        <v>2.5408290355103496E-7</v>
      </c>
      <c r="AQ427" s="5">
        <f t="shared" si="704"/>
        <v>1.223008839888854E-7</v>
      </c>
      <c r="AR427" s="5">
        <f t="shared" si="705"/>
        <v>2.6746849535723788E-2</v>
      </c>
      <c r="AS427" s="5">
        <f t="shared" si="706"/>
        <v>4.9232184221050038E-3</v>
      </c>
      <c r="AT427" s="5">
        <f t="shared" si="707"/>
        <v>4.5310158116717777E-4</v>
      </c>
      <c r="AU427" s="5">
        <f t="shared" si="708"/>
        <v>2.7800383848419861E-5</v>
      </c>
      <c r="AV427" s="5">
        <f t="shared" si="709"/>
        <v>1.2792848903693074E-6</v>
      </c>
      <c r="AW427" s="5">
        <f t="shared" si="710"/>
        <v>4.636196640187859E-10</v>
      </c>
      <c r="AX427" s="5">
        <f t="shared" si="711"/>
        <v>6.5525369990471364E-9</v>
      </c>
      <c r="AY427" s="5">
        <f t="shared" si="712"/>
        <v>1.2616056509955281E-8</v>
      </c>
      <c r="AZ427" s="5">
        <f t="shared" si="713"/>
        <v>1.2145286771027059E-8</v>
      </c>
      <c r="BA427" s="5">
        <f t="shared" si="714"/>
        <v>7.7947225761651089E-9</v>
      </c>
      <c r="BB427" s="5">
        <f t="shared" si="715"/>
        <v>3.7519307603537185E-9</v>
      </c>
      <c r="BC427" s="5">
        <f t="shared" si="716"/>
        <v>1.444770796439465E-9</v>
      </c>
      <c r="BD427" s="5">
        <f t="shared" si="717"/>
        <v>8.5829291579488601E-3</v>
      </c>
      <c r="BE427" s="5">
        <f t="shared" si="718"/>
        <v>1.5798359687034652E-3</v>
      </c>
      <c r="BF427" s="5">
        <f t="shared" si="719"/>
        <v>1.4539801285075966E-4</v>
      </c>
      <c r="BG427" s="5">
        <f t="shared" si="720"/>
        <v>8.9210030069553192E-6</v>
      </c>
      <c r="BH427" s="5">
        <f t="shared" si="721"/>
        <v>4.1051607114359214E-7</v>
      </c>
      <c r="BI427" s="5">
        <f t="shared" si="722"/>
        <v>1.5112510961897921E-8</v>
      </c>
      <c r="BJ427" s="8">
        <f t="shared" si="723"/>
        <v>2.8978674302710204E-2</v>
      </c>
      <c r="BK427" s="8">
        <f t="shared" si="724"/>
        <v>0.1682591831107362</v>
      </c>
      <c r="BL427" s="8">
        <f t="shared" si="725"/>
        <v>0.65475854604920858</v>
      </c>
      <c r="BM427" s="8">
        <f t="shared" si="726"/>
        <v>0.34921525006160142</v>
      </c>
      <c r="BN427" s="8">
        <f t="shared" si="727"/>
        <v>0.64708380325645354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1.5546218487395</v>
      </c>
      <c r="F428">
        <f>VLOOKUP(B428,home!$B$2:$E$405,3,FALSE)</f>
        <v>0.51</v>
      </c>
      <c r="G428">
        <f>VLOOKUP(C428,away!$B$2:$E$405,4,FALSE)</f>
        <v>0.64</v>
      </c>
      <c r="H428">
        <f>VLOOKUP(A428,away!$A$2:$E$405,3,FALSE)</f>
        <v>1.3361344537815101</v>
      </c>
      <c r="I428">
        <f>VLOOKUP(C428,away!$B$2:$E$405,3,FALSE)</f>
        <v>1.18</v>
      </c>
      <c r="J428">
        <f>VLOOKUP(B428,home!$B$2:$E$405,4,FALSE)</f>
        <v>1.35</v>
      </c>
      <c r="K428" s="3">
        <f t="shared" si="672"/>
        <v>0.50742857142857278</v>
      </c>
      <c r="L428" s="3">
        <f t="shared" si="673"/>
        <v>2.1284621848739458</v>
      </c>
      <c r="M428" s="5">
        <f t="shared" si="674"/>
        <v>7.165511372872678E-2</v>
      </c>
      <c r="N428" s="5">
        <f t="shared" si="675"/>
        <v>3.6359851994919735E-2</v>
      </c>
      <c r="O428" s="5">
        <f t="shared" si="676"/>
        <v>0.15251519992443685</v>
      </c>
      <c r="P428" s="5">
        <f t="shared" si="677"/>
        <v>7.7390570018800162E-2</v>
      </c>
      <c r="Q428" s="5">
        <f t="shared" si="678"/>
        <v>9.2250138775682305E-3</v>
      </c>
      <c r="R428" s="5">
        <f t="shared" si="679"/>
        <v>0.1623114178288268</v>
      </c>
      <c r="S428" s="5">
        <f t="shared" si="680"/>
        <v>2.0896276679251438E-2</v>
      </c>
      <c r="T428" s="5">
        <f t="shared" si="681"/>
        <v>1.9635093193341346E-2</v>
      </c>
      <c r="U428" s="5">
        <f t="shared" si="682"/>
        <v>8.2361450875427761E-2</v>
      </c>
      <c r="V428" s="5">
        <f t="shared" si="683"/>
        <v>2.5076519382989017E-3</v>
      </c>
      <c r="W428" s="5">
        <f t="shared" si="684"/>
        <v>1.5603452044344022E-3</v>
      </c>
      <c r="X428" s="5">
        <f t="shared" si="685"/>
        <v>3.3211357629880311E-3</v>
      </c>
      <c r="Y428" s="5">
        <f t="shared" si="686"/>
        <v>3.534455941176253E-3</v>
      </c>
      <c r="Z428" s="5">
        <f t="shared" si="687"/>
        <v>0.11515790500731088</v>
      </c>
      <c r="AA428" s="5">
        <f t="shared" si="688"/>
        <v>5.8434411226567042E-2</v>
      </c>
      <c r="AB428" s="5">
        <f t="shared" si="689"/>
        <v>1.4825644905483331E-2</v>
      </c>
      <c r="AC428" s="5">
        <f t="shared" si="690"/>
        <v>1.6927317083084397E-4</v>
      </c>
      <c r="AD428" s="5">
        <f t="shared" si="691"/>
        <v>1.979409345053932E-4</v>
      </c>
      <c r="AE428" s="5">
        <f t="shared" si="692"/>
        <v>4.2130979393333978E-4</v>
      </c>
      <c r="AF428" s="5">
        <f t="shared" si="693"/>
        <v>4.4837098225207429E-4</v>
      </c>
      <c r="AG428" s="5">
        <f t="shared" si="694"/>
        <v>3.1811356017277575E-4</v>
      </c>
      <c r="AH428" s="5">
        <f t="shared" si="695"/>
        <v>6.1277311524341814E-2</v>
      </c>
      <c r="AI428" s="5">
        <f t="shared" si="696"/>
        <v>3.1093858647780387E-2</v>
      </c>
      <c r="AJ428" s="5">
        <f t="shared" si="697"/>
        <v>7.8889561369225852E-3</v>
      </c>
      <c r="AK428" s="5">
        <f t="shared" si="698"/>
        <v>1.3343605808737668E-3</v>
      </c>
      <c r="AL428" s="5">
        <f t="shared" si="699"/>
        <v>7.3128889190426939E-6</v>
      </c>
      <c r="AM428" s="5">
        <f t="shared" si="700"/>
        <v>2.0088177124661677E-5</v>
      </c>
      <c r="AN428" s="5">
        <f t="shared" si="701"/>
        <v>4.2756925372892207E-5</v>
      </c>
      <c r="AO428" s="5">
        <f t="shared" si="702"/>
        <v>4.5503249398839215E-5</v>
      </c>
      <c r="AP428" s="5">
        <f t="shared" si="703"/>
        <v>3.2283981878105795E-5</v>
      </c>
      <c r="AQ428" s="5">
        <f t="shared" si="704"/>
        <v>1.7178808651175986E-5</v>
      </c>
      <c r="AR428" s="5">
        <f t="shared" si="705"/>
        <v>2.6085288074060391E-2</v>
      </c>
      <c r="AS428" s="5">
        <f t="shared" si="706"/>
        <v>1.3236420462723251E-2</v>
      </c>
      <c r="AT428" s="5">
        <f t="shared" si="707"/>
        <v>3.3582689631137929E-3</v>
      </c>
      <c r="AU428" s="5">
        <f t="shared" si="708"/>
        <v>5.6802720747524882E-4</v>
      </c>
      <c r="AV428" s="5">
        <f t="shared" si="709"/>
        <v>7.205830860543173E-5</v>
      </c>
      <c r="AW428" s="5">
        <f t="shared" si="710"/>
        <v>2.1939530608592227E-7</v>
      </c>
      <c r="AX428" s="5">
        <f t="shared" si="711"/>
        <v>1.6988858368285346E-6</v>
      </c>
      <c r="AY428" s="5">
        <f t="shared" si="712"/>
        <v>3.6160142601074642E-6</v>
      </c>
      <c r="AZ428" s="5">
        <f t="shared" si="713"/>
        <v>3.8482748063018397E-6</v>
      </c>
      <c r="BA428" s="5">
        <f t="shared" si="714"/>
        <v>2.7303024674055252E-6</v>
      </c>
      <c r="BB428" s="5">
        <f t="shared" si="715"/>
        <v>1.4528363887851726E-6</v>
      </c>
      <c r="BC428" s="5">
        <f t="shared" si="716"/>
        <v>6.184614628676122E-7</v>
      </c>
      <c r="BD428" s="5">
        <f t="shared" si="717"/>
        <v>9.2535915411968029E-3</v>
      </c>
      <c r="BE428" s="5">
        <f t="shared" si="718"/>
        <v>4.695536736333019E-3</v>
      </c>
      <c r="BF428" s="5">
        <f t="shared" si="719"/>
        <v>1.1913247491039231E-3</v>
      </c>
      <c r="BG428" s="5">
        <f t="shared" si="720"/>
        <v>2.0150407184843557E-4</v>
      </c>
      <c r="BH428" s="5">
        <f t="shared" si="721"/>
        <v>2.556223082877303E-5</v>
      </c>
      <c r="BI428" s="5">
        <f t="shared" si="722"/>
        <v>2.5942012543943448E-6</v>
      </c>
      <c r="BJ428" s="8">
        <f t="shared" si="723"/>
        <v>7.5193407162939568E-2</v>
      </c>
      <c r="BK428" s="8">
        <f t="shared" si="724"/>
        <v>0.17262981443908729</v>
      </c>
      <c r="BL428" s="8">
        <f t="shared" si="725"/>
        <v>0.63073278819720369</v>
      </c>
      <c r="BM428" s="8">
        <f t="shared" si="726"/>
        <v>0.48425335081430892</v>
      </c>
      <c r="BN428" s="8">
        <f t="shared" si="727"/>
        <v>0.50945716737327862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1.5546218487395</v>
      </c>
      <c r="F429">
        <f>VLOOKUP(B429,home!$B$2:$E$405,3,FALSE)</f>
        <v>1.5</v>
      </c>
      <c r="G429">
        <f>VLOOKUP(C429,away!$B$2:$E$405,4,FALSE)</f>
        <v>0.9</v>
      </c>
      <c r="H429">
        <f>VLOOKUP(A429,away!$A$2:$E$405,3,FALSE)</f>
        <v>1.3361344537815101</v>
      </c>
      <c r="I429">
        <f>VLOOKUP(C429,away!$B$2:$E$405,3,FALSE)</f>
        <v>0.39</v>
      </c>
      <c r="J429">
        <f>VLOOKUP(B429,home!$B$2:$E$405,4,FALSE)</f>
        <v>0.62</v>
      </c>
      <c r="K429" s="3">
        <f t="shared" si="672"/>
        <v>2.0987394957983252</v>
      </c>
      <c r="L429" s="3">
        <f t="shared" si="673"/>
        <v>0.32307731092436914</v>
      </c>
      <c r="M429" s="5">
        <f t="shared" si="674"/>
        <v>8.8760210733802761E-2</v>
      </c>
      <c r="N429" s="5">
        <f t="shared" si="675"/>
        <v>0.18628455992241424</v>
      </c>
      <c r="O429" s="5">
        <f t="shared" si="676"/>
        <v>2.8676410200957323E-2</v>
      </c>
      <c r="P429" s="5">
        <f t="shared" si="677"/>
        <v>6.0184314686463111E-2</v>
      </c>
      <c r="Q429" s="5">
        <f t="shared" si="678"/>
        <v>0.19548138168329035</v>
      </c>
      <c r="R429" s="5">
        <f t="shared" si="679"/>
        <v>4.6323487473447205E-3</v>
      </c>
      <c r="S429" s="5">
        <f t="shared" si="680"/>
        <v>1.020207056837177E-2</v>
      </c>
      <c r="T429" s="5">
        <f t="shared" si="681"/>
        <v>6.3155599130017684E-2</v>
      </c>
      <c r="U429" s="5">
        <f t="shared" si="682"/>
        <v>9.7220932743642598E-3</v>
      </c>
      <c r="V429" s="5">
        <f t="shared" si="683"/>
        <v>7.6861845648112091E-4</v>
      </c>
      <c r="W429" s="5">
        <f t="shared" si="684"/>
        <v>0.1367548321439829</v>
      </c>
      <c r="X429" s="5">
        <f t="shared" si="685"/>
        <v>4.4182383424991485E-2</v>
      </c>
      <c r="Y429" s="5">
        <f t="shared" si="686"/>
        <v>7.1371628135878332E-3</v>
      </c>
      <c r="Z429" s="5">
        <f t="shared" si="687"/>
        <v>4.9886892551866753E-4</v>
      </c>
      <c r="AA429" s="5">
        <f t="shared" si="688"/>
        <v>1.0469959172125004E-3</v>
      </c>
      <c r="AB429" s="5">
        <f t="shared" si="689"/>
        <v>1.0986858416967345E-3</v>
      </c>
      <c r="AC429" s="5">
        <f t="shared" si="690"/>
        <v>3.2572854630083207E-5</v>
      </c>
      <c r="AD429" s="5">
        <f t="shared" si="691"/>
        <v>7.1753191865461849E-2</v>
      </c>
      <c r="AE429" s="5">
        <f t="shared" si="692"/>
        <v>2.3181828278133733E-2</v>
      </c>
      <c r="AF429" s="5">
        <f t="shared" si="693"/>
        <v>3.7447613712049727E-3</v>
      </c>
      <c r="AG429" s="5">
        <f t="shared" si="694"/>
        <v>4.0328247795411875E-4</v>
      </c>
      <c r="AH429" s="5">
        <f t="shared" si="695"/>
        <v>4.029330774007511E-5</v>
      </c>
      <c r="AI429" s="5">
        <f t="shared" si="696"/>
        <v>8.4565156370451975E-5</v>
      </c>
      <c r="AJ429" s="5">
        <f t="shared" si="697"/>
        <v>8.8740116821514479E-5</v>
      </c>
      <c r="AK429" s="5">
        <f t="shared" si="698"/>
        <v>6.2080796011689915E-5</v>
      </c>
      <c r="AL429" s="5">
        <f t="shared" si="699"/>
        <v>8.8344762459955273E-7</v>
      </c>
      <c r="AM429" s="5">
        <f t="shared" si="700"/>
        <v>3.0118251543527954E-2</v>
      </c>
      <c r="AN429" s="5">
        <f t="shared" si="701"/>
        <v>9.730523718426743E-3</v>
      </c>
      <c r="AO429" s="5">
        <f t="shared" si="702"/>
        <v>1.5718557184175527E-3</v>
      </c>
      <c r="AP429" s="5">
        <f t="shared" si="703"/>
        <v>1.6927697288914516E-4</v>
      </c>
      <c r="AQ429" s="5">
        <f t="shared" si="704"/>
        <v>1.3672387300610584E-5</v>
      </c>
      <c r="AR429" s="5">
        <f t="shared" si="705"/>
        <v>2.6035707025823082E-6</v>
      </c>
      <c r="AS429" s="5">
        <f t="shared" si="706"/>
        <v>5.4642166636128835E-6</v>
      </c>
      <c r="AT429" s="5">
        <f t="shared" si="707"/>
        <v>5.7339836627618569E-6</v>
      </c>
      <c r="AU429" s="5">
        <f t="shared" si="708"/>
        <v>4.0113793271002179E-6</v>
      </c>
      <c r="AV429" s="5">
        <f t="shared" si="709"/>
        <v>2.1047100566035347E-6</v>
      </c>
      <c r="AW429" s="5">
        <f t="shared" si="710"/>
        <v>1.6639616072318391E-8</v>
      </c>
      <c r="AX429" s="5">
        <f t="shared" si="711"/>
        <v>1.0535060676465173E-2</v>
      </c>
      <c r="AY429" s="5">
        <f t="shared" si="712"/>
        <v>3.4036390737774338E-3</v>
      </c>
      <c r="AZ429" s="5">
        <f t="shared" si="713"/>
        <v>5.4981927965656191E-4</v>
      </c>
      <c r="BA429" s="5">
        <f t="shared" si="714"/>
        <v>5.9211378121938599E-5</v>
      </c>
      <c r="BB429" s="5">
        <f t="shared" si="715"/>
        <v>4.7824632049404839E-6</v>
      </c>
      <c r="BC429" s="5">
        <f t="shared" si="716"/>
        <v>3.0902107036938245E-7</v>
      </c>
      <c r="BD429" s="5">
        <f t="shared" si="717"/>
        <v>1.4019243689862711E-7</v>
      </c>
      <c r="BE429" s="5">
        <f t="shared" si="718"/>
        <v>2.9422740433136317E-7</v>
      </c>
      <c r="BF429" s="5">
        <f t="shared" si="719"/>
        <v>3.0875333710822761E-7</v>
      </c>
      <c r="BG429" s="5">
        <f t="shared" si="720"/>
        <v>2.1599760768285732E-7</v>
      </c>
      <c r="BH429" s="5">
        <f t="shared" si="721"/>
        <v>1.1333067756049113E-7</v>
      </c>
      <c r="BI429" s="5">
        <f t="shared" si="722"/>
        <v>4.7570313816357516E-8</v>
      </c>
      <c r="BJ429" s="8">
        <f t="shared" si="723"/>
        <v>0.78823538534389748</v>
      </c>
      <c r="BK429" s="8">
        <f t="shared" si="724"/>
        <v>0.1633523098211509</v>
      </c>
      <c r="BL429" s="8">
        <f t="shared" si="725"/>
        <v>4.5473251290709324E-2</v>
      </c>
      <c r="BM429" s="8">
        <f t="shared" si="726"/>
        <v>0.43013696697284265</v>
      </c>
      <c r="BN429" s="8">
        <f t="shared" si="727"/>
        <v>0.56401922597427256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1.5546218487395</v>
      </c>
      <c r="F430">
        <f>VLOOKUP(B430,home!$B$2:$E$405,3,FALSE)</f>
        <v>0.21</v>
      </c>
      <c r="G430">
        <f>VLOOKUP(C430,away!$B$2:$E$405,4,FALSE)</f>
        <v>0.77</v>
      </c>
      <c r="H430">
        <f>VLOOKUP(A430,away!$A$2:$E$405,3,FALSE)</f>
        <v>1.3361344537815101</v>
      </c>
      <c r="I430">
        <f>VLOOKUP(C430,away!$B$2:$E$405,3,FALSE)</f>
        <v>0.26</v>
      </c>
      <c r="J430">
        <f>VLOOKUP(B430,home!$B$2:$E$405,4,FALSE)</f>
        <v>1</v>
      </c>
      <c r="K430" s="3">
        <f t="shared" si="672"/>
        <v>0.25138235294117717</v>
      </c>
      <c r="L430" s="3">
        <f t="shared" si="673"/>
        <v>0.34739495798319264</v>
      </c>
      <c r="M430" s="5">
        <f t="shared" si="674"/>
        <v>0.54948307248137718</v>
      </c>
      <c r="N430" s="5">
        <f t="shared" si="675"/>
        <v>0.138130347661716</v>
      </c>
      <c r="O430" s="5">
        <f t="shared" si="676"/>
        <v>0.19088764887714357</v>
      </c>
      <c r="P430" s="5">
        <f t="shared" si="677"/>
        <v>4.7985786322145611E-2</v>
      </c>
      <c r="Q430" s="5">
        <f t="shared" si="678"/>
        <v>1.73617659038925E-2</v>
      </c>
      <c r="R430" s="5">
        <f t="shared" si="679"/>
        <v>3.3156703380592858E-2</v>
      </c>
      <c r="S430" s="5">
        <f t="shared" si="680"/>
        <v>1.0476372268195106E-3</v>
      </c>
      <c r="T430" s="5">
        <f t="shared" si="681"/>
        <v>6.0313899366967599E-3</v>
      </c>
      <c r="U430" s="5">
        <f t="shared" si="682"/>
        <v>8.3350101115861157E-3</v>
      </c>
      <c r="V430" s="5">
        <f t="shared" si="683"/>
        <v>1.0165452389495085E-5</v>
      </c>
      <c r="W430" s="5">
        <f t="shared" si="684"/>
        <v>1.4548138547114669E-3</v>
      </c>
      <c r="X430" s="5">
        <f t="shared" si="685"/>
        <v>5.0539499793085649E-4</v>
      </c>
      <c r="Y430" s="5">
        <f t="shared" si="686"/>
        <v>8.7785837035552782E-5</v>
      </c>
      <c r="Z430" s="5">
        <f t="shared" si="687"/>
        <v>3.8394905259207454E-3</v>
      </c>
      <c r="AA430" s="5">
        <f t="shared" si="688"/>
        <v>9.6518016250131487E-4</v>
      </c>
      <c r="AB430" s="5">
        <f t="shared" si="689"/>
        <v>1.2131463013086412E-4</v>
      </c>
      <c r="AC430" s="5">
        <f t="shared" si="690"/>
        <v>5.5483650300117719E-8</v>
      </c>
      <c r="AD430" s="5">
        <f t="shared" si="691"/>
        <v>9.1428632472198074E-5</v>
      </c>
      <c r="AE430" s="5">
        <f t="shared" si="692"/>
        <v>3.1761845936140001E-5</v>
      </c>
      <c r="AF430" s="5">
        <f t="shared" si="693"/>
        <v>5.5169525672269966E-6</v>
      </c>
      <c r="AG430" s="5">
        <f t="shared" si="694"/>
        <v>6.3885383509569637E-7</v>
      </c>
      <c r="AH430" s="5">
        <f t="shared" si="695"/>
        <v>3.3345491248227584E-4</v>
      </c>
      <c r="AI430" s="5">
        <f t="shared" si="696"/>
        <v>8.382468049958881E-5</v>
      </c>
      <c r="AJ430" s="5">
        <f t="shared" si="697"/>
        <v>1.0536022709264523E-5</v>
      </c>
      <c r="AK430" s="5">
        <f t="shared" si="698"/>
        <v>8.8285672643219738E-7</v>
      </c>
      <c r="AL430" s="5">
        <f t="shared" si="699"/>
        <v>1.9381318340898194E-10</v>
      </c>
      <c r="AM430" s="5">
        <f t="shared" si="700"/>
        <v>4.5967089514110553E-6</v>
      </c>
      <c r="AN430" s="5">
        <f t="shared" si="701"/>
        <v>1.5968735130364087E-6</v>
      </c>
      <c r="AO430" s="5">
        <f t="shared" si="702"/>
        <v>2.7737290348287818E-7</v>
      </c>
      <c r="AP430" s="5">
        <f t="shared" si="703"/>
        <v>3.2119316050370203E-8</v>
      </c>
      <c r="AQ430" s="5">
        <f t="shared" si="704"/>
        <v>2.7895221124418097E-9</v>
      </c>
      <c r="AR430" s="5">
        <f t="shared" si="705"/>
        <v>2.3168111062213885E-5</v>
      </c>
      <c r="AS430" s="5">
        <f t="shared" si="706"/>
        <v>5.8240542720218424E-6</v>
      </c>
      <c r="AT430" s="5">
        <f t="shared" si="707"/>
        <v>7.3203223327898266E-7</v>
      </c>
      <c r="AU430" s="5">
        <f t="shared" si="708"/>
        <v>6.1339995076818464E-8</v>
      </c>
      <c r="AV430" s="5">
        <f t="shared" si="709"/>
        <v>3.8549480729527115E-9</v>
      </c>
      <c r="AW430" s="5">
        <f t="shared" si="710"/>
        <v>4.7015289213751674E-13</v>
      </c>
      <c r="AX430" s="5">
        <f t="shared" si="711"/>
        <v>1.9258858533191365E-7</v>
      </c>
      <c r="AY430" s="5">
        <f t="shared" si="712"/>
        <v>6.6904303509422637E-8</v>
      </c>
      <c r="AZ430" s="5">
        <f t="shared" si="713"/>
        <v>1.162110885327532E-8</v>
      </c>
      <c r="BA430" s="5">
        <f t="shared" si="714"/>
        <v>1.3457048739338958E-9</v>
      </c>
      <c r="BB430" s="5">
        <f t="shared" si="715"/>
        <v>1.1687277203451081E-10</v>
      </c>
      <c r="BC430" s="5">
        <f t="shared" si="716"/>
        <v>8.1202023460616289E-12</v>
      </c>
      <c r="BD430" s="5">
        <f t="shared" si="717"/>
        <v>1.3414141615012883E-6</v>
      </c>
      <c r="BE430" s="5">
        <f t="shared" si="718"/>
        <v>3.3720784818681006E-7</v>
      </c>
      <c r="BF430" s="5">
        <f t="shared" si="719"/>
        <v>4.2384051153715791E-8</v>
      </c>
      <c r="BG430" s="5">
        <f t="shared" si="720"/>
        <v>3.5515341687334304E-9</v>
      </c>
      <c r="BH430" s="5">
        <f t="shared" si="721"/>
        <v>2.231982539717993E-10</v>
      </c>
      <c r="BI430" s="5">
        <f t="shared" si="722"/>
        <v>1.1221620451158674E-11</v>
      </c>
      <c r="BJ430" s="8">
        <f t="shared" si="723"/>
        <v>0.16370762292569543</v>
      </c>
      <c r="BK430" s="8">
        <f t="shared" si="724"/>
        <v>0.59852678406449888</v>
      </c>
      <c r="BL430" s="8">
        <f t="shared" si="725"/>
        <v>0.23392606981889785</v>
      </c>
      <c r="BM430" s="8">
        <f t="shared" si="726"/>
        <v>2.2994575804311725E-2</v>
      </c>
      <c r="BN430" s="8">
        <f t="shared" si="727"/>
        <v>0.97700532462686773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1.5546218487395</v>
      </c>
      <c r="F431">
        <f>VLOOKUP(B431,home!$B$2:$E$405,3,FALSE)</f>
        <v>1.39</v>
      </c>
      <c r="G431">
        <f>VLOOKUP(C431,away!$B$2:$E$405,4,FALSE)</f>
        <v>1.1599999999999999</v>
      </c>
      <c r="H431">
        <f>VLOOKUP(A431,away!$A$2:$E$405,3,FALSE)</f>
        <v>1.3361344537815101</v>
      </c>
      <c r="I431">
        <f>VLOOKUP(C431,away!$B$2:$E$405,3,FALSE)</f>
        <v>1.03</v>
      </c>
      <c r="J431">
        <f>VLOOKUP(B431,home!$B$2:$E$405,4,FALSE)</f>
        <v>1.1200000000000001</v>
      </c>
      <c r="K431" s="3">
        <f t="shared" si="672"/>
        <v>2.5066722689075696</v>
      </c>
      <c r="L431" s="3">
        <f t="shared" si="673"/>
        <v>1.5413647058823503</v>
      </c>
      <c r="M431" s="5">
        <f t="shared" si="674"/>
        <v>1.7456608790387573E-2</v>
      </c>
      <c r="N431" s="5">
        <f t="shared" si="675"/>
        <v>4.3757997164032635E-2</v>
      </c>
      <c r="O431" s="5">
        <f t="shared" si="676"/>
        <v>2.6907000673898993E-2</v>
      </c>
      <c r="P431" s="5">
        <f t="shared" si="677"/>
        <v>6.7447032428739881E-2</v>
      </c>
      <c r="Q431" s="5">
        <f t="shared" si="678"/>
        <v>5.4843479017008361E-2</v>
      </c>
      <c r="R431" s="5">
        <f t="shared" si="679"/>
        <v>2.0736750589950267E-2</v>
      </c>
      <c r="S431" s="5">
        <f t="shared" si="680"/>
        <v>6.5148710125594977E-2</v>
      </c>
      <c r="T431" s="5">
        <f t="shared" si="681"/>
        <v>8.4533802904615943E-2</v>
      </c>
      <c r="U431" s="5">
        <f t="shared" si="682"/>
        <v>5.1980237651081007E-2</v>
      </c>
      <c r="V431" s="5">
        <f t="shared" si="683"/>
        <v>2.7968313492768349E-2</v>
      </c>
      <c r="W431" s="5">
        <f t="shared" si="684"/>
        <v>4.5824875994116339E-2</v>
      </c>
      <c r="X431" s="5">
        <f t="shared" si="685"/>
        <v>7.0632846508766292E-2</v>
      </c>
      <c r="Y431" s="5">
        <f t="shared" si="686"/>
        <v>5.4435488342308894E-2</v>
      </c>
      <c r="Z431" s="5">
        <f t="shared" si="687"/>
        <v>1.065429849134478E-2</v>
      </c>
      <c r="AA431" s="5">
        <f t="shared" si="688"/>
        <v>2.6706834572917712E-2</v>
      </c>
      <c r="AB431" s="5">
        <f t="shared" si="689"/>
        <v>3.3472640807117392E-2</v>
      </c>
      <c r="AC431" s="5">
        <f t="shared" si="690"/>
        <v>6.7538165981106757E-3</v>
      </c>
      <c r="AD431" s="5">
        <f t="shared" si="691"/>
        <v>2.8716986470144899E-2</v>
      </c>
      <c r="AE431" s="5">
        <f t="shared" si="692"/>
        <v>4.426334940438232E-2</v>
      </c>
      <c r="AF431" s="5">
        <f t="shared" si="693"/>
        <v>3.411298226802674E-2</v>
      </c>
      <c r="AG431" s="5">
        <f t="shared" si="694"/>
        <v>1.7526848960108955E-2</v>
      </c>
      <c r="AH431" s="5">
        <f t="shared" si="695"/>
        <v>4.105539915123602E-3</v>
      </c>
      <c r="AI431" s="5">
        <f t="shared" si="696"/>
        <v>1.0291243054133469E-2</v>
      </c>
      <c r="AJ431" s="5">
        <f t="shared" si="697"/>
        <v>1.2898386788192009E-2</v>
      </c>
      <c r="AK431" s="5">
        <f t="shared" si="698"/>
        <v>1.0777342825201559E-2</v>
      </c>
      <c r="AL431" s="5">
        <f t="shared" si="699"/>
        <v>1.0437878114364703E-3</v>
      </c>
      <c r="AM431" s="5">
        <f t="shared" si="700"/>
        <v>1.4396814726261217E-2</v>
      </c>
      <c r="AN431" s="5">
        <f t="shared" si="701"/>
        <v>2.2190742096186308E-2</v>
      </c>
      <c r="AO431" s="5">
        <f t="shared" si="702"/>
        <v>1.7102013332199652E-2</v>
      </c>
      <c r="AP431" s="5">
        <f t="shared" si="703"/>
        <v>8.7868132499273159E-3</v>
      </c>
      <c r="AQ431" s="5">
        <f t="shared" si="704"/>
        <v>3.3859209551543377E-3</v>
      </c>
      <c r="AR431" s="5">
        <f t="shared" si="705"/>
        <v>1.2656268647525482E-3</v>
      </c>
      <c r="AS431" s="5">
        <f t="shared" si="706"/>
        <v>3.1725117646596427E-3</v>
      </c>
      <c r="AT431" s="5">
        <f t="shared" si="707"/>
        <v>3.9762236316276739E-3</v>
      </c>
      <c r="AU431" s="5">
        <f t="shared" si="708"/>
        <v>3.3223631707920117E-3</v>
      </c>
      <c r="AV431" s="5">
        <f t="shared" si="709"/>
        <v>2.0820189068660394E-3</v>
      </c>
      <c r="AW431" s="5">
        <f t="shared" si="710"/>
        <v>1.1202441565576295E-4</v>
      </c>
      <c r="AX431" s="5">
        <f t="shared" si="711"/>
        <v>6.0146827058198578E-3</v>
      </c>
      <c r="AY431" s="5">
        <f t="shared" si="712"/>
        <v>9.270819639831682E-3</v>
      </c>
      <c r="AZ431" s="5">
        <f t="shared" si="713"/>
        <v>7.1448570937187412E-3</v>
      </c>
      <c r="BA431" s="5">
        <f t="shared" si="714"/>
        <v>3.6709435176104036E-3</v>
      </c>
      <c r="BB431" s="5">
        <f t="shared" si="715"/>
        <v>1.4145656938330693E-3</v>
      </c>
      <c r="BC431" s="5">
        <f t="shared" si="716"/>
        <v>4.3607232692525431E-4</v>
      </c>
      <c r="BD431" s="5">
        <f t="shared" si="717"/>
        <v>3.2513209669101924E-4</v>
      </c>
      <c r="BE431" s="5">
        <f t="shared" si="718"/>
        <v>8.1499961050715227E-4</v>
      </c>
      <c r="BF431" s="5">
        <f t="shared" si="719"/>
        <v>1.0214684614143748E-3</v>
      </c>
      <c r="BG431" s="5">
        <f t="shared" si="720"/>
        <v>8.5349555526369821E-4</v>
      </c>
      <c r="BH431" s="5">
        <f t="shared" si="721"/>
        <v>5.3485841000384504E-4</v>
      </c>
      <c r="BI431" s="5">
        <f t="shared" si="722"/>
        <v>2.6814294882972662E-4</v>
      </c>
      <c r="BJ431" s="8">
        <f t="shared" si="723"/>
        <v>0.57246290237097908</v>
      </c>
      <c r="BK431" s="8">
        <f t="shared" si="724"/>
        <v>0.1950890888868696</v>
      </c>
      <c r="BL431" s="8">
        <f t="shared" si="725"/>
        <v>0.21551281829902375</v>
      </c>
      <c r="BM431" s="8">
        <f t="shared" si="726"/>
        <v>0.75341144416002348</v>
      </c>
      <c r="BN431" s="8">
        <f t="shared" si="727"/>
        <v>0.23114886866401774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1.5546218487395</v>
      </c>
      <c r="F432">
        <f>VLOOKUP(B432,home!$B$2:$E$405,3,FALSE)</f>
        <v>0.51</v>
      </c>
      <c r="G432">
        <f>VLOOKUP(C432,away!$B$2:$E$405,4,FALSE)</f>
        <v>0.64</v>
      </c>
      <c r="H432">
        <f>VLOOKUP(A432,away!$A$2:$E$405,3,FALSE)</f>
        <v>1.3361344537815101</v>
      </c>
      <c r="I432">
        <f>VLOOKUP(C432,away!$B$2:$E$405,3,FALSE)</f>
        <v>0.75</v>
      </c>
      <c r="J432">
        <f>VLOOKUP(B432,home!$B$2:$E$405,4,FALSE)</f>
        <v>1.05</v>
      </c>
      <c r="K432" s="3">
        <f t="shared" si="672"/>
        <v>0.50742857142857278</v>
      </c>
      <c r="L432" s="3">
        <f t="shared" si="673"/>
        <v>1.0522058823529394</v>
      </c>
      <c r="M432" s="5">
        <f t="shared" si="674"/>
        <v>0.2102128996882861</v>
      </c>
      <c r="N432" s="5">
        <f t="shared" si="675"/>
        <v>0.10666803138468488</v>
      </c>
      <c r="O432" s="5">
        <f t="shared" si="676"/>
        <v>0.22118724959848302</v>
      </c>
      <c r="P432" s="5">
        <f t="shared" si="677"/>
        <v>0.11223673008197339</v>
      </c>
      <c r="Q432" s="5">
        <f t="shared" si="678"/>
        <v>2.7063203391314402E-2</v>
      </c>
      <c r="R432" s="5">
        <f t="shared" si="679"/>
        <v>0.11636726256449581</v>
      </c>
      <c r="S432" s="5">
        <f t="shared" si="680"/>
        <v>1.4981339868025837E-2</v>
      </c>
      <c r="T432" s="5">
        <f t="shared" si="681"/>
        <v>2.8476061803655035E-2</v>
      </c>
      <c r="U432" s="5">
        <f t="shared" si="682"/>
        <v>5.9048073804155742E-2</v>
      </c>
      <c r="V432" s="5">
        <f t="shared" si="683"/>
        <v>8.8875854564970892E-4</v>
      </c>
      <c r="W432" s="5">
        <f t="shared" si="684"/>
        <v>4.5775475450451917E-3</v>
      </c>
      <c r="X432" s="5">
        <f t="shared" si="685"/>
        <v>4.8165224536468078E-3</v>
      </c>
      <c r="Y432" s="5">
        <f t="shared" si="686"/>
        <v>2.5339866291060912E-3</v>
      </c>
      <c r="Z432" s="5">
        <f t="shared" si="687"/>
        <v>4.0814106061223848E-2</v>
      </c>
      <c r="AA432" s="5">
        <f t="shared" si="688"/>
        <v>2.0710243532781069E-2</v>
      </c>
      <c r="AB432" s="5">
        <f t="shared" si="689"/>
        <v>5.2544846448884675E-3</v>
      </c>
      <c r="AC432" s="5">
        <f t="shared" si="690"/>
        <v>2.965783532553476E-5</v>
      </c>
      <c r="AD432" s="5">
        <f t="shared" si="691"/>
        <v>5.8069460285716282E-4</v>
      </c>
      <c r="AE432" s="5">
        <f t="shared" si="692"/>
        <v>6.1101027697691075E-4</v>
      </c>
      <c r="AF432" s="5">
        <f t="shared" si="693"/>
        <v>3.214543038066021E-4</v>
      </c>
      <c r="AG432" s="5">
        <f t="shared" si="694"/>
        <v>1.1274536979099191E-4</v>
      </c>
      <c r="AH432" s="5">
        <f t="shared" si="695"/>
        <v>1.0736210620149119E-2</v>
      </c>
      <c r="AI432" s="5">
        <f t="shared" si="696"/>
        <v>5.4478600175385389E-3</v>
      </c>
      <c r="AJ432" s="5">
        <f t="shared" si="697"/>
        <v>1.3821999130212098E-3</v>
      </c>
      <c r="AK432" s="5">
        <f t="shared" si="698"/>
        <v>2.337892424310167E-4</v>
      </c>
      <c r="AL432" s="5">
        <f t="shared" si="699"/>
        <v>6.3339565995875963E-7</v>
      </c>
      <c r="AM432" s="5">
        <f t="shared" si="700"/>
        <v>5.8932206552818527E-5</v>
      </c>
      <c r="AN432" s="5">
        <f t="shared" si="701"/>
        <v>6.2008814394914102E-5</v>
      </c>
      <c r="AO432" s="5">
        <f t="shared" si="702"/>
        <v>3.2623019632030115E-5</v>
      </c>
      <c r="AP432" s="5">
        <f t="shared" si="703"/>
        <v>1.1442044385645841E-5</v>
      </c>
      <c r="AQ432" s="5">
        <f t="shared" si="704"/>
        <v>3.0098466021799939E-6</v>
      </c>
      <c r="AR432" s="5">
        <f t="shared" si="705"/>
        <v>2.2593407937402015E-3</v>
      </c>
      <c r="AS432" s="5">
        <f t="shared" si="706"/>
        <v>1.1464540713378882E-3</v>
      </c>
      <c r="AT432" s="5">
        <f t="shared" si="707"/>
        <v>2.9087177581372777E-4</v>
      </c>
      <c r="AU432" s="5">
        <f t="shared" si="708"/>
        <v>4.9198883223350656E-5</v>
      </c>
      <c r="AV432" s="5">
        <f t="shared" si="709"/>
        <v>6.2412297574764983E-6</v>
      </c>
      <c r="AW432" s="5">
        <f t="shared" si="710"/>
        <v>9.3939495820270197E-9</v>
      </c>
      <c r="AX432" s="5">
        <f t="shared" si="711"/>
        <v>4.9839808970383787E-6</v>
      </c>
      <c r="AY432" s="5">
        <f t="shared" si="712"/>
        <v>5.2441740173984619E-6</v>
      </c>
      <c r="AZ432" s="5">
        <f t="shared" si="713"/>
        <v>2.7589753745945532E-6</v>
      </c>
      <c r="BA432" s="5">
        <f t="shared" si="714"/>
        <v>9.6767003947176486E-7</v>
      </c>
      <c r="BB432" s="5">
        <f t="shared" si="715"/>
        <v>2.5454702692722296E-7</v>
      </c>
      <c r="BC432" s="5">
        <f t="shared" si="716"/>
        <v>5.3567175813655229E-8</v>
      </c>
      <c r="BD432" s="5">
        <f t="shared" si="717"/>
        <v>3.9621527890223307E-4</v>
      </c>
      <c r="BE432" s="5">
        <f t="shared" si="718"/>
        <v>2.0105095295153364E-4</v>
      </c>
      <c r="BF432" s="5">
        <f t="shared" si="719"/>
        <v>5.1009498920274952E-5</v>
      </c>
      <c r="BG432" s="5">
        <f t="shared" si="720"/>
        <v>8.6278923888008154E-6</v>
      </c>
      <c r="BH432" s="5">
        <f t="shared" si="721"/>
        <v>1.0945097773221631E-6</v>
      </c>
      <c r="BI432" s="5">
        <f t="shared" si="722"/>
        <v>1.1107710654423813E-7</v>
      </c>
      <c r="BJ432" s="8">
        <f t="shared" si="723"/>
        <v>0.17594353660698286</v>
      </c>
      <c r="BK432" s="8">
        <f t="shared" si="724"/>
        <v>0.33835526358893792</v>
      </c>
      <c r="BL432" s="8">
        <f t="shared" si="725"/>
        <v>0.44477758990186328</v>
      </c>
      <c r="BM432" s="8">
        <f t="shared" si="726"/>
        <v>0.20614988466970263</v>
      </c>
      <c r="BN432" s="8">
        <f t="shared" si="727"/>
        <v>0.79373537670923766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1.5546218487395</v>
      </c>
      <c r="F433">
        <f>VLOOKUP(B433,home!$B$2:$E$405,3,FALSE)</f>
        <v>1.03</v>
      </c>
      <c r="G433">
        <f>VLOOKUP(C433,away!$B$2:$E$405,4,FALSE)</f>
        <v>0.9</v>
      </c>
      <c r="H433">
        <f>VLOOKUP(A433,away!$A$2:$E$405,3,FALSE)</f>
        <v>1.3361344537815101</v>
      </c>
      <c r="I433">
        <f>VLOOKUP(C433,away!$B$2:$E$405,3,FALSE)</f>
        <v>0.9</v>
      </c>
      <c r="J433">
        <f>VLOOKUP(B433,home!$B$2:$E$405,4,FALSE)</f>
        <v>1.5</v>
      </c>
      <c r="K433" s="3">
        <f t="shared" si="672"/>
        <v>1.4411344537815167</v>
      </c>
      <c r="L433" s="3">
        <f t="shared" si="673"/>
        <v>1.8037815126050387</v>
      </c>
      <c r="M433" s="5">
        <f t="shared" si="674"/>
        <v>3.8971839164153955E-2</v>
      </c>
      <c r="N433" s="5">
        <f t="shared" si="675"/>
        <v>5.6163660146694126E-2</v>
      </c>
      <c r="O433" s="5">
        <f t="shared" si="676"/>
        <v>7.0296682996517909E-2</v>
      </c>
      <c r="P433" s="5">
        <f t="shared" si="677"/>
        <v>0.10130697185283925</v>
      </c>
      <c r="Q433" s="5">
        <f t="shared" si="678"/>
        <v>4.04696928439384E-2</v>
      </c>
      <c r="R433" s="5">
        <f t="shared" si="679"/>
        <v>6.339992859328801E-2</v>
      </c>
      <c r="S433" s="5">
        <f t="shared" si="680"/>
        <v>6.5836657738698068E-2</v>
      </c>
      <c r="T433" s="5">
        <f t="shared" si="681"/>
        <v>7.2998483772700518E-2</v>
      </c>
      <c r="U433" s="5">
        <f t="shared" si="682"/>
        <v>9.1367821463075261E-2</v>
      </c>
      <c r="V433" s="5">
        <f t="shared" si="683"/>
        <v>1.9015760483773625E-2</v>
      </c>
      <c r="W433" s="5">
        <f t="shared" si="684"/>
        <v>1.9440756230451647E-2</v>
      </c>
      <c r="X433" s="5">
        <f t="shared" si="685"/>
        <v>3.5066876679549899E-2</v>
      </c>
      <c r="Y433" s="5">
        <f t="shared" si="686"/>
        <v>3.1626491929686446E-2</v>
      </c>
      <c r="Z433" s="5">
        <f t="shared" si="687"/>
        <v>3.8119873032350829E-2</v>
      </c>
      <c r="AA433" s="5">
        <f t="shared" si="688"/>
        <v>5.4935862400697678E-2</v>
      </c>
      <c r="AB433" s="5">
        <f t="shared" si="689"/>
        <v>3.958498202692301E-2</v>
      </c>
      <c r="AC433" s="5">
        <f t="shared" si="690"/>
        <v>3.0894569537372263E-3</v>
      </c>
      <c r="AD433" s="5">
        <f t="shared" si="691"/>
        <v>7.0041859028178851E-3</v>
      </c>
      <c r="AE433" s="5">
        <f t="shared" si="692"/>
        <v>1.2634021042351732E-2</v>
      </c>
      <c r="AF433" s="5">
        <f t="shared" si="693"/>
        <v>1.1394506793028551E-2</v>
      </c>
      <c r="AG433" s="5">
        <f t="shared" si="694"/>
        <v>6.8510668995058095E-3</v>
      </c>
      <c r="AH433" s="5">
        <f t="shared" si="695"/>
        <v>1.7189980559651454E-2</v>
      </c>
      <c r="AI433" s="5">
        <f t="shared" si="696"/>
        <v>2.4773073244348187E-2</v>
      </c>
      <c r="AJ433" s="5">
        <f t="shared" si="697"/>
        <v>1.7850664689241621E-2</v>
      </c>
      <c r="AK433" s="5">
        <f t="shared" si="698"/>
        <v>8.5750693021890805E-3</v>
      </c>
      <c r="AL433" s="5">
        <f t="shared" si="699"/>
        <v>3.2124070648500064E-4</v>
      </c>
      <c r="AM433" s="5">
        <f t="shared" si="700"/>
        <v>2.0187947250483304E-3</v>
      </c>
      <c r="AN433" s="5">
        <f t="shared" si="701"/>
        <v>3.6414646027867503E-3</v>
      </c>
      <c r="AO433" s="5">
        <f t="shared" si="702"/>
        <v>3.2842032646561966E-3</v>
      </c>
      <c r="AP433" s="5">
        <f t="shared" si="703"/>
        <v>1.9746617108079871E-3</v>
      </c>
      <c r="AQ433" s="5">
        <f t="shared" si="704"/>
        <v>8.9046457190112118E-4</v>
      </c>
      <c r="AR433" s="5">
        <f t="shared" si="705"/>
        <v>6.2013938271078643E-3</v>
      </c>
      <c r="AS433" s="5">
        <f t="shared" si="706"/>
        <v>8.9370423057131606E-3</v>
      </c>
      <c r="AT433" s="5">
        <f t="shared" si="707"/>
        <v>6.4397397908331228E-3</v>
      </c>
      <c r="AU433" s="5">
        <f t="shared" si="708"/>
        <v>3.0935102953191314E-3</v>
      </c>
      <c r="AV433" s="5">
        <f t="shared" si="709"/>
        <v>1.1145410674280583E-3</v>
      </c>
      <c r="AW433" s="5">
        <f t="shared" si="710"/>
        <v>2.319618181561486E-5</v>
      </c>
      <c r="AX433" s="5">
        <f t="shared" si="711"/>
        <v>4.8489243889658846E-4</v>
      </c>
      <c r="AY433" s="5">
        <f t="shared" si="712"/>
        <v>8.7464001688363456E-4</v>
      </c>
      <c r="AZ433" s="5">
        <f t="shared" si="713"/>
        <v>7.8882974631962969E-4</v>
      </c>
      <c r="BA433" s="5">
        <f t="shared" si="714"/>
        <v>4.742921710014236E-4</v>
      </c>
      <c r="BB433" s="5">
        <f t="shared" si="715"/>
        <v>2.1387986240641892E-4</v>
      </c>
      <c r="BC433" s="5">
        <f t="shared" si="716"/>
        <v>7.7158508345441596E-5</v>
      </c>
      <c r="BD433" s="5">
        <f t="shared" si="717"/>
        <v>1.8643265896200289E-3</v>
      </c>
      <c r="BE433" s="5">
        <f t="shared" si="718"/>
        <v>2.6867452814024178E-3</v>
      </c>
      <c r="BF433" s="5">
        <f t="shared" si="719"/>
        <v>1.9359805967819708E-3</v>
      </c>
      <c r="BG433" s="5">
        <f t="shared" si="720"/>
        <v>9.3000277995833379E-4</v>
      </c>
      <c r="BH433" s="5">
        <f t="shared" si="721"/>
        <v>3.3506476207763617E-4</v>
      </c>
      <c r="BI433" s="5">
        <f t="shared" si="722"/>
        <v>9.6574674575637619E-5</v>
      </c>
      <c r="BJ433" s="8">
        <f t="shared" si="723"/>
        <v>0.30837302385977849</v>
      </c>
      <c r="BK433" s="8">
        <f t="shared" si="724"/>
        <v>0.22941656691657078</v>
      </c>
      <c r="BL433" s="8">
        <f t="shared" si="725"/>
        <v>0.42160898724674956</v>
      </c>
      <c r="BM433" s="8">
        <f t="shared" si="726"/>
        <v>0.62605823162294993</v>
      </c>
      <c r="BN433" s="8">
        <f t="shared" si="727"/>
        <v>0.37060877559743172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1.5546218487395</v>
      </c>
      <c r="F434">
        <f>VLOOKUP(B434,home!$B$2:$E$405,3,FALSE)</f>
        <v>0.54</v>
      </c>
      <c r="G434">
        <f>VLOOKUP(C434,away!$B$2:$E$405,4,FALSE)</f>
        <v>0.77</v>
      </c>
      <c r="H434">
        <f>VLOOKUP(A434,away!$A$2:$E$405,3,FALSE)</f>
        <v>1.3361344537815101</v>
      </c>
      <c r="I434">
        <f>VLOOKUP(C434,away!$B$2:$E$405,3,FALSE)</f>
        <v>1.54</v>
      </c>
      <c r="J434">
        <f>VLOOKUP(B434,home!$B$2:$E$405,4,FALSE)</f>
        <v>0.75</v>
      </c>
      <c r="K434" s="3">
        <f t="shared" si="672"/>
        <v>0.64641176470588413</v>
      </c>
      <c r="L434" s="3">
        <f t="shared" si="673"/>
        <v>1.5432352941176442</v>
      </c>
      <c r="M434" s="5">
        <f t="shared" si="674"/>
        <v>0.11195625561766624</v>
      </c>
      <c r="N434" s="5">
        <f t="shared" si="675"/>
        <v>7.2369840763678694E-2</v>
      </c>
      <c r="O434" s="5">
        <f t="shared" si="676"/>
        <v>0.17277484506643931</v>
      </c>
      <c r="P434" s="5">
        <f t="shared" si="677"/>
        <v>0.11168369249618276</v>
      </c>
      <c r="Q434" s="5">
        <f t="shared" si="678"/>
        <v>2.3390358239766686E-2</v>
      </c>
      <c r="R434" s="5">
        <f t="shared" si="679"/>
        <v>0.13331611942111846</v>
      </c>
      <c r="S434" s="5">
        <f t="shared" si="680"/>
        <v>2.785294823582346E-2</v>
      </c>
      <c r="T434" s="5">
        <f t="shared" si="681"/>
        <v>3.6096826377663399E-2</v>
      </c>
      <c r="U434" s="5">
        <f t="shared" si="682"/>
        <v>8.6177108018745577E-2</v>
      </c>
      <c r="V434" s="5">
        <f t="shared" si="683"/>
        <v>3.08723764843079E-3</v>
      </c>
      <c r="W434" s="5">
        <f t="shared" si="684"/>
        <v>5.0399342489568007E-3</v>
      </c>
      <c r="X434" s="5">
        <f t="shared" si="685"/>
        <v>7.7778044130224358E-3</v>
      </c>
      <c r="Y434" s="5">
        <f t="shared" si="686"/>
        <v>6.0014911404600952E-3</v>
      </c>
      <c r="Z434" s="5">
        <f t="shared" si="687"/>
        <v>6.8579380255157557E-2</v>
      </c>
      <c r="AA434" s="5">
        <f t="shared" si="688"/>
        <v>4.4330518213172264E-2</v>
      </c>
      <c r="AB434" s="5">
        <f t="shared" si="689"/>
        <v>1.432788425425151E-2</v>
      </c>
      <c r="AC434" s="5">
        <f t="shared" si="690"/>
        <v>1.9248260084248013E-4</v>
      </c>
      <c r="AD434" s="5">
        <f t="shared" si="691"/>
        <v>8.1446819796744728E-4</v>
      </c>
      <c r="AE434" s="5">
        <f t="shared" si="692"/>
        <v>1.2569160690397612E-3</v>
      </c>
      <c r="AF434" s="5">
        <f t="shared" si="693"/>
        <v>9.6985861974288449E-4</v>
      </c>
      <c r="AG434" s="5">
        <f t="shared" si="694"/>
        <v>4.9890668409714755E-4</v>
      </c>
      <c r="AH434" s="5">
        <f t="shared" si="695"/>
        <v>2.6458530014618474E-2</v>
      </c>
      <c r="AI434" s="5">
        <f t="shared" si="696"/>
        <v>1.7103105078273131E-2</v>
      </c>
      <c r="AJ434" s="5">
        <f t="shared" si="697"/>
        <v>5.5278241677983505E-3</v>
      </c>
      <c r="AK434" s="5">
        <f t="shared" si="698"/>
        <v>1.1910835250967893E-3</v>
      </c>
      <c r="AL434" s="5">
        <f t="shared" si="699"/>
        <v>7.6805596917319078E-6</v>
      </c>
      <c r="AM434" s="5">
        <f t="shared" si="700"/>
        <v>1.0529636502899183E-4</v>
      </c>
      <c r="AN434" s="5">
        <f t="shared" si="701"/>
        <v>1.6249706685503502E-4</v>
      </c>
      <c r="AO434" s="5">
        <f t="shared" si="702"/>
        <v>1.2538560438064226E-4</v>
      </c>
      <c r="AP434" s="5">
        <f t="shared" si="703"/>
        <v>6.4499830018159665E-5</v>
      </c>
      <c r="AQ434" s="5">
        <f t="shared" si="704"/>
        <v>2.4884603537153184E-5</v>
      </c>
      <c r="AR434" s="5">
        <f t="shared" si="705"/>
        <v>8.1663474698060456E-3</v>
      </c>
      <c r="AS434" s="5">
        <f t="shared" si="706"/>
        <v>5.2788230791587579E-3</v>
      </c>
      <c r="AT434" s="5">
        <f t="shared" si="707"/>
        <v>1.7061466710845807E-3</v>
      </c>
      <c r="AU434" s="5">
        <f t="shared" si="708"/>
        <v>3.6762442683428454E-4</v>
      </c>
      <c r="AV434" s="5">
        <f t="shared" si="709"/>
        <v>5.9409188624734742E-5</v>
      </c>
      <c r="AW434" s="5">
        <f t="shared" si="710"/>
        <v>2.1282947177237731E-7</v>
      </c>
      <c r="AX434" s="5">
        <f t="shared" si="711"/>
        <v>1.1344134855917589E-5</v>
      </c>
      <c r="AY434" s="5">
        <f t="shared" si="712"/>
        <v>1.7506669290882198E-5</v>
      </c>
      <c r="AZ434" s="5">
        <f t="shared" si="713"/>
        <v>1.3508454966067462E-5</v>
      </c>
      <c r="BA434" s="5">
        <f t="shared" si="714"/>
        <v>6.9489081575446891E-6</v>
      </c>
      <c r="BB434" s="5">
        <f t="shared" si="715"/>
        <v>2.6809500810762452E-6</v>
      </c>
      <c r="BC434" s="5">
        <f t="shared" si="716"/>
        <v>8.2746735737688369E-7</v>
      </c>
      <c r="BD434" s="5">
        <f t="shared" si="717"/>
        <v>2.1004326065721672E-3</v>
      </c>
      <c r="BE434" s="5">
        <f t="shared" si="718"/>
        <v>1.3577443478600946E-3</v>
      </c>
      <c r="BF434" s="5">
        <f t="shared" si="719"/>
        <v>4.3883095995984173E-4</v>
      </c>
      <c r="BG434" s="5">
        <f t="shared" si="720"/>
        <v>9.4555165078406177E-5</v>
      </c>
      <c r="BH434" s="5">
        <f t="shared" si="721"/>
        <v>1.5280392780097177E-5</v>
      </c>
      <c r="BI434" s="5">
        <f t="shared" si="722"/>
        <v>1.9754851324763339E-6</v>
      </c>
      <c r="BJ434" s="8">
        <f t="shared" si="723"/>
        <v>0.15475178480892421</v>
      </c>
      <c r="BK434" s="8">
        <f t="shared" si="724"/>
        <v>0.25479780382792838</v>
      </c>
      <c r="BL434" s="8">
        <f t="shared" si="725"/>
        <v>0.52079418755240525</v>
      </c>
      <c r="BM434" s="8">
        <f t="shared" si="726"/>
        <v>0.37341475099974419</v>
      </c>
      <c r="BN434" s="8">
        <f t="shared" si="727"/>
        <v>0.62549111160485216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1.5546218487395</v>
      </c>
      <c r="F435">
        <f>VLOOKUP(B435,home!$B$2:$E$405,3,FALSE)</f>
        <v>0.77</v>
      </c>
      <c r="G435">
        <f>VLOOKUP(C435,away!$B$2:$E$405,4,FALSE)</f>
        <v>0.77</v>
      </c>
      <c r="H435">
        <f>VLOOKUP(A435,away!$A$2:$E$405,3,FALSE)</f>
        <v>1.3361344537815101</v>
      </c>
      <c r="I435">
        <f>VLOOKUP(C435,away!$B$2:$E$405,3,FALSE)</f>
        <v>1.03</v>
      </c>
      <c r="J435">
        <f>VLOOKUP(B435,home!$B$2:$E$405,4,FALSE)</f>
        <v>1.05</v>
      </c>
      <c r="K435" s="3">
        <f t="shared" si="672"/>
        <v>0.92173529411764965</v>
      </c>
      <c r="L435" s="3">
        <f t="shared" si="673"/>
        <v>1.4450294117647033</v>
      </c>
      <c r="M435" s="5">
        <f t="shared" si="674"/>
        <v>9.3783653687300211E-2</v>
      </c>
      <c r="N435" s="5">
        <f t="shared" si="675"/>
        <v>8.6443703614891468E-2</v>
      </c>
      <c r="O435" s="5">
        <f t="shared" si="676"/>
        <v>0.13552013792090409</v>
      </c>
      <c r="P435" s="5">
        <f t="shared" si="677"/>
        <v>0.12491369418538899</v>
      </c>
      <c r="Q435" s="5">
        <f t="shared" si="678"/>
        <v>3.9839106288045448E-2</v>
      </c>
      <c r="R435" s="5">
        <f t="shared" si="679"/>
        <v>9.7915292591057759E-2</v>
      </c>
      <c r="S435" s="5">
        <f t="shared" si="680"/>
        <v>4.1594218132796602E-2</v>
      </c>
      <c r="T435" s="5">
        <f t="shared" si="681"/>
        <v>5.7568680324645814E-2</v>
      </c>
      <c r="U435" s="5">
        <f t="shared" si="682"/>
        <v>9.0251981015034358E-2</v>
      </c>
      <c r="V435" s="5">
        <f t="shared" si="683"/>
        <v>6.1556420779116097E-3</v>
      </c>
      <c r="W435" s="5">
        <f t="shared" si="684"/>
        <v>1.2240370117265297E-2</v>
      </c>
      <c r="X435" s="5">
        <f t="shared" si="685"/>
        <v>1.7687694830334125E-2</v>
      </c>
      <c r="Y435" s="5">
        <f t="shared" si="686"/>
        <v>1.2779619628075655E-2</v>
      </c>
      <c r="Z435" s="5">
        <f t="shared" si="687"/>
        <v>4.7163492551875033E-2</v>
      </c>
      <c r="AA435" s="5">
        <f t="shared" si="688"/>
        <v>4.3472255678918111E-2</v>
      </c>
      <c r="AB435" s="5">
        <f t="shared" si="689"/>
        <v>2.003495618708262E-2</v>
      </c>
      <c r="AC435" s="5">
        <f t="shared" si="690"/>
        <v>5.1243204559317523E-4</v>
      </c>
      <c r="AD435" s="5">
        <f t="shared" si="691"/>
        <v>2.8205952875366039E-3</v>
      </c>
      <c r="AE435" s="5">
        <f t="shared" si="692"/>
        <v>4.0758431491753136E-3</v>
      </c>
      <c r="AF435" s="5">
        <f t="shared" si="693"/>
        <v>2.9448566141489995E-3</v>
      </c>
      <c r="AG435" s="5">
        <f t="shared" si="694"/>
        <v>1.418468140291709E-3</v>
      </c>
      <c r="AH435" s="5">
        <f t="shared" si="695"/>
        <v>1.7038158474751236E-2</v>
      </c>
      <c r="AI435" s="5">
        <f t="shared" si="696"/>
        <v>1.5704672012947958E-2</v>
      </c>
      <c r="AJ435" s="5">
        <f t="shared" si="697"/>
        <v>7.2377752384379006E-3</v>
      </c>
      <c r="AK435" s="5">
        <f t="shared" si="698"/>
        <v>2.2237709627196674E-3</v>
      </c>
      <c r="AL435" s="5">
        <f t="shared" si="699"/>
        <v>2.7301039069108969E-5</v>
      </c>
      <c r="AM435" s="5">
        <f t="shared" si="700"/>
        <v>5.199684453888818E-4</v>
      </c>
      <c r="AN435" s="5">
        <f t="shared" si="701"/>
        <v>7.5136969677650314E-4</v>
      </c>
      <c r="AO435" s="5">
        <f t="shared" si="702"/>
        <v>5.4287565547538703E-4</v>
      </c>
      <c r="AP435" s="5">
        <f t="shared" si="703"/>
        <v>2.6149042969765888E-4</v>
      </c>
      <c r="AQ435" s="5">
        <f t="shared" si="704"/>
        <v>9.4465340452026879E-5</v>
      </c>
      <c r="AR435" s="5">
        <f t="shared" si="705"/>
        <v>4.924128023664715E-3</v>
      </c>
      <c r="AS435" s="5">
        <f t="shared" si="706"/>
        <v>4.5387425921655572E-3</v>
      </c>
      <c r="AT435" s="5">
        <f t="shared" si="707"/>
        <v>2.0917596190570113E-3</v>
      </c>
      <c r="AU435" s="5">
        <f t="shared" si="708"/>
        <v>6.4268288923164578E-4</v>
      </c>
      <c r="AV435" s="5">
        <f t="shared" si="709"/>
        <v>1.4809587548257795E-4</v>
      </c>
      <c r="AW435" s="5">
        <f t="shared" si="710"/>
        <v>1.0100888561480481E-6</v>
      </c>
      <c r="AX435" s="5">
        <f t="shared" si="711"/>
        <v>7.9878877990402966E-5</v>
      </c>
      <c r="AY435" s="5">
        <f t="shared" si="712"/>
        <v>1.1542732807489652E-4</v>
      </c>
      <c r="AZ435" s="5">
        <f t="shared" si="713"/>
        <v>8.3397941994819578E-5</v>
      </c>
      <c r="BA435" s="5">
        <f t="shared" si="714"/>
        <v>4.0170826354387014E-5</v>
      </c>
      <c r="BB435" s="5">
        <f t="shared" si="715"/>
        <v>1.4512006394245479E-5</v>
      </c>
      <c r="BC435" s="5">
        <f t="shared" si="716"/>
        <v>4.1940552126804317E-6</v>
      </c>
      <c r="BD435" s="5">
        <f t="shared" si="717"/>
        <v>1.1859183035817186E-3</v>
      </c>
      <c r="BE435" s="5">
        <f t="shared" si="718"/>
        <v>1.0931027563513996E-3</v>
      </c>
      <c r="BF435" s="5">
        <f t="shared" si="719"/>
        <v>5.0377569531318521E-4</v>
      </c>
      <c r="BG435" s="5">
        <f t="shared" si="720"/>
        <v>1.5478261289627413E-4</v>
      </c>
      <c r="BH435" s="5">
        <f t="shared" si="721"/>
        <v>3.5667149305561379E-5</v>
      </c>
      <c r="BI435" s="5">
        <f t="shared" si="722"/>
        <v>6.5751340710999494E-6</v>
      </c>
      <c r="BJ435" s="8">
        <f t="shared" si="723"/>
        <v>0.24032668859822234</v>
      </c>
      <c r="BK435" s="8">
        <f t="shared" si="724"/>
        <v>0.26710236849613456</v>
      </c>
      <c r="BL435" s="8">
        <f t="shared" si="725"/>
        <v>0.44472423073297435</v>
      </c>
      <c r="BM435" s="8">
        <f t="shared" si="726"/>
        <v>0.42078677485239963</v>
      </c>
      <c r="BN435" s="8">
        <f t="shared" si="727"/>
        <v>0.57841558828758799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1.63636363636364</v>
      </c>
      <c r="F436">
        <f>VLOOKUP(B436,home!$B$2:$E$405,3,FALSE)</f>
        <v>0.86</v>
      </c>
      <c r="G436">
        <f>VLOOKUP(C436,away!$B$2:$E$405,4,FALSE)</f>
        <v>0.73</v>
      </c>
      <c r="H436">
        <f>VLOOKUP(A436,away!$A$2:$E$405,3,FALSE)</f>
        <v>1.23232323232323</v>
      </c>
      <c r="I436">
        <f>VLOOKUP(C436,away!$B$2:$E$405,3,FALSE)</f>
        <v>1.1000000000000001</v>
      </c>
      <c r="J436">
        <f>VLOOKUP(B436,home!$B$2:$E$405,4,FALSE)</f>
        <v>0.97</v>
      </c>
      <c r="K436" s="3">
        <f t="shared" si="672"/>
        <v>1.0273090909090932</v>
      </c>
      <c r="L436" s="3">
        <f t="shared" si="673"/>
        <v>1.3148888888888866</v>
      </c>
      <c r="M436" s="5">
        <f t="shared" si="674"/>
        <v>9.6116144542248233E-2</v>
      </c>
      <c r="N436" s="5">
        <f t="shared" si="675"/>
        <v>9.8740989071384025E-2</v>
      </c>
      <c r="O436" s="5">
        <f t="shared" si="676"/>
        <v>0.12638205050144041</v>
      </c>
      <c r="P436" s="5">
        <f t="shared" si="677"/>
        <v>0.12983342940786186</v>
      </c>
      <c r="Q436" s="5">
        <f t="shared" si="678"/>
        <v>5.0718757859194101E-2</v>
      </c>
      <c r="R436" s="5">
        <f t="shared" si="679"/>
        <v>8.3089176979669069E-2</v>
      </c>
      <c r="S436" s="5">
        <f t="shared" si="680"/>
        <v>4.3844661768546088E-2</v>
      </c>
      <c r="T436" s="5">
        <f t="shared" si="681"/>
        <v>6.6689531167300226E-2</v>
      </c>
      <c r="U436" s="5">
        <f t="shared" si="682"/>
        <v>8.5358266867368596E-2</v>
      </c>
      <c r="V436" s="5">
        <f t="shared" si="683"/>
        <v>6.5805834594392402E-3</v>
      </c>
      <c r="W436" s="5">
        <f t="shared" si="684"/>
        <v>1.7367947009455709E-2</v>
      </c>
      <c r="X436" s="5">
        <f t="shared" si="685"/>
        <v>2.283692054554428E-2</v>
      </c>
      <c r="Y436" s="5">
        <f t="shared" si="686"/>
        <v>1.5014006540887253E-2</v>
      </c>
      <c r="Z436" s="5">
        <f t="shared" si="687"/>
        <v>3.6417678532496382E-2</v>
      </c>
      <c r="AA436" s="5">
        <f t="shared" si="688"/>
        <v>3.7412212226238459E-2</v>
      </c>
      <c r="AB436" s="5">
        <f t="shared" si="689"/>
        <v>1.9216952865517542E-2</v>
      </c>
      <c r="AC436" s="5">
        <f t="shared" si="690"/>
        <v>5.5556465182866703E-4</v>
      </c>
      <c r="AD436" s="5">
        <f t="shared" si="691"/>
        <v>4.4605624633103115E-3</v>
      </c>
      <c r="AE436" s="5">
        <f t="shared" si="692"/>
        <v>5.865144021201571E-3</v>
      </c>
      <c r="AF436" s="5">
        <f t="shared" si="693"/>
        <v>3.8560063526055155E-3</v>
      </c>
      <c r="AG436" s="5">
        <f t="shared" si="694"/>
        <v>1.6900733028419853E-3</v>
      </c>
      <c r="AH436" s="5">
        <f t="shared" si="695"/>
        <v>1.1971300215376703E-2</v>
      </c>
      <c r="AI436" s="5">
        <f t="shared" si="696"/>
        <v>1.2298225541258473E-2</v>
      </c>
      <c r="AJ436" s="5">
        <f t="shared" si="697"/>
        <v>6.3170394502926148E-3</v>
      </c>
      <c r="AK436" s="5">
        <f t="shared" si="698"/>
        <v>2.1631840183056615E-3</v>
      </c>
      <c r="AL436" s="5">
        <f t="shared" si="699"/>
        <v>3.0018209468647634E-5</v>
      </c>
      <c r="AM436" s="5">
        <f t="shared" si="700"/>
        <v>9.1647527382530871E-4</v>
      </c>
      <c r="AN436" s="5">
        <f t="shared" si="701"/>
        <v>1.2050631544942984E-3</v>
      </c>
      <c r="AO436" s="5">
        <f t="shared" si="702"/>
        <v>7.9226207612697241E-4</v>
      </c>
      <c r="AP436" s="5">
        <f t="shared" si="703"/>
        <v>3.4724553366246582E-4</v>
      </c>
      <c r="AQ436" s="5">
        <f t="shared" si="704"/>
        <v>1.1414732348226702E-4</v>
      </c>
      <c r="AR436" s="5">
        <f t="shared" si="705"/>
        <v>3.1481859277503882E-3</v>
      </c>
      <c r="AS436" s="5">
        <f t="shared" si="706"/>
        <v>3.2341600234500516E-3</v>
      </c>
      <c r="AT436" s="5">
        <f t="shared" si="707"/>
        <v>1.6612409967725016E-3</v>
      </c>
      <c r="AU436" s="5">
        <f t="shared" si="708"/>
        <v>5.6886932605842489E-4</v>
      </c>
      <c r="AV436" s="5">
        <f t="shared" si="709"/>
        <v>1.4610115754978722E-4</v>
      </c>
      <c r="AW436" s="5">
        <f t="shared" si="710"/>
        <v>1.1263476826104578E-6</v>
      </c>
      <c r="AX436" s="5">
        <f t="shared" si="711"/>
        <v>1.5691723006568993E-4</v>
      </c>
      <c r="AY436" s="5">
        <f t="shared" si="712"/>
        <v>2.0632872228859683E-4</v>
      </c>
      <c r="AZ436" s="5">
        <f t="shared" si="713"/>
        <v>1.3564967219795838E-4</v>
      </c>
      <c r="BA436" s="5">
        <f t="shared" si="714"/>
        <v>5.9454748918171738E-5</v>
      </c>
      <c r="BB436" s="5">
        <f t="shared" si="715"/>
        <v>1.954409718604564E-5</v>
      </c>
      <c r="BC436" s="5">
        <f t="shared" si="716"/>
        <v>5.1396632466591856E-6</v>
      </c>
      <c r="BD436" s="5">
        <f t="shared" si="717"/>
        <v>6.8991911609255635E-4</v>
      </c>
      <c r="BE436" s="5">
        <f t="shared" si="718"/>
        <v>7.0876017995384925E-4</v>
      </c>
      <c r="BF436" s="5">
        <f t="shared" si="719"/>
        <v>3.6405788807047695E-4</v>
      </c>
      <c r="BG436" s="5">
        <f t="shared" si="720"/>
        <v>1.2466665934398872E-4</v>
      </c>
      <c r="BH436" s="5">
        <f t="shared" si="721"/>
        <v>3.2017798119336661E-5</v>
      </c>
      <c r="BI436" s="5">
        <f t="shared" si="722"/>
        <v>6.5784350157773264E-6</v>
      </c>
      <c r="BJ436" s="8">
        <f t="shared" si="723"/>
        <v>0.29119816582921942</v>
      </c>
      <c r="BK436" s="8">
        <f t="shared" si="724"/>
        <v>0.2771667307616813</v>
      </c>
      <c r="BL436" s="8">
        <f t="shared" si="725"/>
        <v>0.39489296617364467</v>
      </c>
      <c r="BM436" s="8">
        <f t="shared" si="726"/>
        <v>0.41458979056063816</v>
      </c>
      <c r="BN436" s="8">
        <f t="shared" si="727"/>
        <v>0.5848805483617977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1.63636363636364</v>
      </c>
      <c r="F437">
        <f>VLOOKUP(B437,home!$B$2:$E$405,3,FALSE)</f>
        <v>0.49</v>
      </c>
      <c r="G437">
        <f>VLOOKUP(C437,away!$B$2:$E$405,4,FALSE)</f>
        <v>0.92</v>
      </c>
      <c r="H437">
        <f>VLOOKUP(A437,away!$A$2:$E$405,3,FALSE)</f>
        <v>1.23232323232323</v>
      </c>
      <c r="I437">
        <f>VLOOKUP(C437,away!$B$2:$E$405,3,FALSE)</f>
        <v>0.71</v>
      </c>
      <c r="J437">
        <f>VLOOKUP(B437,home!$B$2:$E$405,4,FALSE)</f>
        <v>1.3</v>
      </c>
      <c r="K437" s="3">
        <f t="shared" si="672"/>
        <v>0.73767272727272892</v>
      </c>
      <c r="L437" s="3">
        <f t="shared" si="673"/>
        <v>1.1374343434343412</v>
      </c>
      <c r="M437" s="5">
        <f t="shared" si="674"/>
        <v>0.1533385478992054</v>
      </c>
      <c r="N437" s="5">
        <f t="shared" si="675"/>
        <v>0.11311366482484683</v>
      </c>
      <c r="O437" s="5">
        <f t="shared" si="676"/>
        <v>0.17441253055290798</v>
      </c>
      <c r="P437" s="5">
        <f t="shared" si="677"/>
        <v>0.12865936708350179</v>
      </c>
      <c r="Q437" s="5">
        <f t="shared" si="678"/>
        <v>4.1720432811579049E-2</v>
      </c>
      <c r="R437" s="5">
        <f t="shared" si="679"/>
        <v>9.9191401088084441E-2</v>
      </c>
      <c r="S437" s="5">
        <f t="shared" si="680"/>
        <v>2.6988048610595072E-2</v>
      </c>
      <c r="T437" s="5">
        <f t="shared" si="681"/>
        <v>4.7454253102834958E-2</v>
      </c>
      <c r="U437" s="5">
        <f t="shared" si="682"/>
        <v>7.3170791362650381E-2</v>
      </c>
      <c r="V437" s="5">
        <f t="shared" si="683"/>
        <v>2.5160486754666244E-3</v>
      </c>
      <c r="W437" s="5">
        <f t="shared" si="684"/>
        <v>1.0258675151705388E-2</v>
      </c>
      <c r="X437" s="5">
        <f t="shared" si="685"/>
        <v>1.1668569435686209E-2</v>
      </c>
      <c r="Y437" s="5">
        <f t="shared" si="686"/>
        <v>6.6361158074488835E-3</v>
      </c>
      <c r="Z437" s="5">
        <f t="shared" si="687"/>
        <v>3.7607902056985908E-2</v>
      </c>
      <c r="AA437" s="5">
        <f t="shared" si="688"/>
        <v>2.7742323677382465E-2</v>
      </c>
      <c r="AB437" s="5">
        <f t="shared" si="689"/>
        <v>1.0232377783988762E-2</v>
      </c>
      <c r="AC437" s="5">
        <f t="shared" si="690"/>
        <v>1.3194384035024513E-4</v>
      </c>
      <c r="AD437" s="5">
        <f t="shared" si="691"/>
        <v>1.891886219340872E-3</v>
      </c>
      <c r="AE437" s="5">
        <f t="shared" si="692"/>
        <v>2.1518963597484627E-3</v>
      </c>
      <c r="AF437" s="5">
        <f t="shared" si="693"/>
        <v>1.2238204115446211E-3</v>
      </c>
      <c r="AG437" s="5">
        <f t="shared" si="694"/>
        <v>4.6400512209560042E-4</v>
      </c>
      <c r="AH437" s="5">
        <f t="shared" si="695"/>
        <v>1.0694129846032692E-2</v>
      </c>
      <c r="AI437" s="5">
        <f t="shared" si="696"/>
        <v>7.8887679293316252E-3</v>
      </c>
      <c r="AJ437" s="5">
        <f t="shared" si="697"/>
        <v>2.9096644766258488E-3</v>
      </c>
      <c r="AK437" s="5">
        <f t="shared" si="698"/>
        <v>7.1546004330705587E-4</v>
      </c>
      <c r="AL437" s="5">
        <f t="shared" si="699"/>
        <v>4.428321833643011E-6</v>
      </c>
      <c r="AM437" s="5">
        <f t="shared" si="700"/>
        <v>2.7911857342217473E-4</v>
      </c>
      <c r="AN437" s="5">
        <f t="shared" si="701"/>
        <v>3.1747905130078129E-4</v>
      </c>
      <c r="AO437" s="5">
        <f t="shared" si="702"/>
        <v>1.8055578813523087E-4</v>
      </c>
      <c r="AP437" s="5">
        <f t="shared" si="703"/>
        <v>6.8456784776955439E-5</v>
      </c>
      <c r="AQ437" s="5">
        <f t="shared" si="704"/>
        <v>1.9466274511600578E-5</v>
      </c>
      <c r="AR437" s="5">
        <f t="shared" si="705"/>
        <v>2.4327741120047579E-3</v>
      </c>
      <c r="AS437" s="5">
        <f t="shared" si="706"/>
        <v>1.794591114041041E-3</v>
      </c>
      <c r="AT437" s="5">
        <f t="shared" si="707"/>
        <v>6.6191046071702967E-4</v>
      </c>
      <c r="AU437" s="5">
        <f t="shared" si="708"/>
        <v>1.6275776492249329E-4</v>
      </c>
      <c r="AV437" s="5">
        <f t="shared" si="709"/>
        <v>3.0015491083797325E-5</v>
      </c>
      <c r="AW437" s="5">
        <f t="shared" si="710"/>
        <v>1.0321117918565722E-7</v>
      </c>
      <c r="AX437" s="5">
        <f t="shared" si="711"/>
        <v>3.4316359881468167E-5</v>
      </c>
      <c r="AY437" s="5">
        <f t="shared" si="712"/>
        <v>3.9032606270834319E-5</v>
      </c>
      <c r="AZ437" s="5">
        <f t="shared" si="713"/>
        <v>2.2198513443098794E-5</v>
      </c>
      <c r="BA437" s="5">
        <f t="shared" si="714"/>
        <v>8.4164505211231563E-6</v>
      </c>
      <c r="BB437" s="5">
        <f t="shared" si="715"/>
        <v>2.3932899681353339E-6</v>
      </c>
      <c r="BC437" s="5">
        <f t="shared" si="716"/>
        <v>5.4444204071080184E-7</v>
      </c>
      <c r="BD437" s="5">
        <f t="shared" si="717"/>
        <v>4.6118680413536532E-4</v>
      </c>
      <c r="BE437" s="5">
        <f t="shared" si="718"/>
        <v>3.4020492758872879E-4</v>
      </c>
      <c r="BF437" s="5">
        <f t="shared" si="719"/>
        <v>1.2547994838299939E-4</v>
      </c>
      <c r="BG437" s="5">
        <f t="shared" si="720"/>
        <v>3.0854378580576142E-5</v>
      </c>
      <c r="BH437" s="5">
        <f t="shared" si="721"/>
        <v>5.6901083989597173E-6</v>
      </c>
      <c r="BI437" s="5">
        <f t="shared" si="722"/>
        <v>8.3948755622761537E-7</v>
      </c>
      <c r="BJ437" s="8">
        <f t="shared" si="723"/>
        <v>0.23755529738110295</v>
      </c>
      <c r="BK437" s="8">
        <f t="shared" si="724"/>
        <v>0.31167741703722363</v>
      </c>
      <c r="BL437" s="8">
        <f t="shared" si="725"/>
        <v>0.41300375135772321</v>
      </c>
      <c r="BM437" s="8">
        <f t="shared" si="726"/>
        <v>0.28936949417781871</v>
      </c>
      <c r="BN437" s="8">
        <f t="shared" si="727"/>
        <v>0.71043594426012546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1.1680672268907599</v>
      </c>
      <c r="F438">
        <f>VLOOKUP(B438,home!$B$2:$E$405,3,FALSE)</f>
        <v>1.1000000000000001</v>
      </c>
      <c r="G438">
        <f>VLOOKUP(C438,away!$B$2:$E$405,4,FALSE)</f>
        <v>0.43</v>
      </c>
      <c r="H438">
        <f>VLOOKUP(A438,away!$A$2:$E$405,3,FALSE)</f>
        <v>1.04201680672269</v>
      </c>
      <c r="I438">
        <f>VLOOKUP(C438,away!$B$2:$E$405,3,FALSE)</f>
        <v>1.71</v>
      </c>
      <c r="J438">
        <f>VLOOKUP(B438,home!$B$2:$E$405,4,FALSE)</f>
        <v>1.37</v>
      </c>
      <c r="K438" s="3">
        <f t="shared" si="672"/>
        <v>0.55249579831932949</v>
      </c>
      <c r="L438" s="3">
        <f t="shared" si="673"/>
        <v>2.441132773109246</v>
      </c>
      <c r="M438" s="5">
        <f t="shared" si="674"/>
        <v>5.0105295822961284E-2</v>
      </c>
      <c r="N438" s="5">
        <f t="shared" si="675"/>
        <v>2.7682965415733157E-2</v>
      </c>
      <c r="O438" s="5">
        <f t="shared" si="676"/>
        <v>0.12231367973976459</v>
      </c>
      <c r="P438" s="5">
        <f t="shared" si="677"/>
        <v>6.7577794133196034E-2</v>
      </c>
      <c r="Q438" s="5">
        <f t="shared" si="678"/>
        <v>7.647361038605938E-3</v>
      </c>
      <c r="R438" s="5">
        <f t="shared" si="679"/>
        <v>0.14929196610616391</v>
      </c>
      <c r="S438" s="5">
        <f t="shared" si="680"/>
        <v>2.2785806295029694E-2</v>
      </c>
      <c r="T438" s="5">
        <f t="shared" si="681"/>
        <v>1.8668223659139716E-2</v>
      </c>
      <c r="U438" s="5">
        <f t="shared" si="682"/>
        <v>8.2483183996487311E-2</v>
      </c>
      <c r="V438" s="5">
        <f t="shared" si="683"/>
        <v>3.4146191572356774E-3</v>
      </c>
      <c r="W438" s="5">
        <f t="shared" si="684"/>
        <v>1.4083782806869085E-3</v>
      </c>
      <c r="X438" s="5">
        <f t="shared" si="685"/>
        <v>3.4380383779200651E-3</v>
      </c>
      <c r="Y438" s="5">
        <f t="shared" si="686"/>
        <v>4.1963540797740123E-3</v>
      </c>
      <c r="Z438" s="5">
        <f t="shared" si="687"/>
        <v>0.12148050374122381</v>
      </c>
      <c r="AA438" s="5">
        <f t="shared" si="688"/>
        <v>6.7117467894741739E-2</v>
      </c>
      <c r="AB438" s="5">
        <f t="shared" si="689"/>
        <v>1.8541059502838648E-2</v>
      </c>
      <c r="AC438" s="5">
        <f t="shared" si="690"/>
        <v>2.8783438289919645E-4</v>
      </c>
      <c r="AD438" s="5">
        <f t="shared" si="691"/>
        <v>1.9453077063092948E-4</v>
      </c>
      <c r="AE438" s="5">
        <f t="shared" si="692"/>
        <v>4.7487543956535957E-4</v>
      </c>
      <c r="AF438" s="5">
        <f t="shared" si="693"/>
        <v>5.7961699933382937E-4</v>
      </c>
      <c r="AG438" s="5">
        <f t="shared" si="694"/>
        <v>4.7164068430835022E-4</v>
      </c>
      <c r="AH438" s="5">
        <f t="shared" si="695"/>
        <v>7.413750974413047E-2</v>
      </c>
      <c r="AI438" s="5">
        <f t="shared" si="696"/>
        <v>4.0960662631490438E-2</v>
      </c>
      <c r="AJ438" s="5">
        <f t="shared" si="697"/>
        <v>1.1315297000137016E-2</v>
      </c>
      <c r="AK438" s="5">
        <f t="shared" si="698"/>
        <v>2.083884683103672E-3</v>
      </c>
      <c r="AL438" s="5">
        <f t="shared" si="699"/>
        <v>1.5528268900552976E-5</v>
      </c>
      <c r="AM438" s="5">
        <f t="shared" si="700"/>
        <v>2.149548668348196E-5</v>
      </c>
      <c r="AN438" s="5">
        <f t="shared" si="701"/>
        <v>5.247333701698118E-5</v>
      </c>
      <c r="AO438" s="5">
        <f t="shared" si="702"/>
        <v>6.404719135327969E-5</v>
      </c>
      <c r="AP438" s="5">
        <f t="shared" si="703"/>
        <v>5.2115899279363376E-5</v>
      </c>
      <c r="AQ438" s="5">
        <f t="shared" si="704"/>
        <v>3.1805457432728629E-5</v>
      </c>
      <c r="AR438" s="5">
        <f t="shared" si="705"/>
        <v>3.6195900950620571E-2</v>
      </c>
      <c r="AS438" s="5">
        <f t="shared" si="706"/>
        <v>1.9998083191600492E-2</v>
      </c>
      <c r="AT438" s="5">
        <f t="shared" si="707"/>
        <v>5.5244284688998379E-3</v>
      </c>
      <c r="AU438" s="5">
        <f t="shared" si="708"/>
        <v>1.0174078390609493E-3</v>
      </c>
      <c r="AV438" s="5">
        <f t="shared" si="709"/>
        <v>1.4052838906458072E-4</v>
      </c>
      <c r="AW438" s="5">
        <f t="shared" si="710"/>
        <v>5.8175606976547032E-7</v>
      </c>
      <c r="AX438" s="5">
        <f t="shared" si="711"/>
        <v>1.9793610125754793E-6</v>
      </c>
      <c r="AY438" s="5">
        <f t="shared" si="712"/>
        <v>4.8318830376127051E-6</v>
      </c>
      <c r="AZ438" s="5">
        <f t="shared" si="713"/>
        <v>5.8976340194735168E-6</v>
      </c>
      <c r="BA438" s="5">
        <f t="shared" si="714"/>
        <v>4.7989692295802711E-6</v>
      </c>
      <c r="BB438" s="5">
        <f t="shared" si="715"/>
        <v>2.9287302658678081E-6</v>
      </c>
      <c r="BC438" s="5">
        <f t="shared" si="716"/>
        <v>1.4298838871213715E-6</v>
      </c>
      <c r="BD438" s="5">
        <f t="shared" si="717"/>
        <v>1.4726500010462665E-2</v>
      </c>
      <c r="BE438" s="5">
        <f t="shared" si="718"/>
        <v>8.1363293797301842E-3</v>
      </c>
      <c r="BF438" s="5">
        <f t="shared" si="719"/>
        <v>2.247643898021521E-3</v>
      </c>
      <c r="BG438" s="5">
        <f t="shared" si="720"/>
        <v>4.1393793659165673E-4</v>
      </c>
      <c r="BH438" s="5">
        <f t="shared" si="721"/>
        <v>5.7174742682965825E-5</v>
      </c>
      <c r="BI438" s="5">
        <f t="shared" si="722"/>
        <v>6.3177610204654916E-6</v>
      </c>
      <c r="BJ438" s="8">
        <f t="shared" si="723"/>
        <v>6.500578857891634E-2</v>
      </c>
      <c r="BK438" s="8">
        <f t="shared" si="724"/>
        <v>0.14419170994326005</v>
      </c>
      <c r="BL438" s="8">
        <f t="shared" si="725"/>
        <v>0.6567089638666137</v>
      </c>
      <c r="BM438" s="8">
        <f t="shared" si="726"/>
        <v>0.56276365374662085</v>
      </c>
      <c r="BN438" s="8">
        <f t="shared" si="727"/>
        <v>0.42461906225642487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1.1680672268907599</v>
      </c>
      <c r="F439">
        <f>VLOOKUP(B439,home!$B$2:$E$405,3,FALSE)</f>
        <v>0.56999999999999995</v>
      </c>
      <c r="G439">
        <f>VLOOKUP(C439,away!$B$2:$E$405,4,FALSE)</f>
        <v>0.56999999999999995</v>
      </c>
      <c r="H439">
        <f>VLOOKUP(A439,away!$A$2:$E$405,3,FALSE)</f>
        <v>1.04201680672269</v>
      </c>
      <c r="I439">
        <f>VLOOKUP(C439,away!$B$2:$E$405,3,FALSE)</f>
        <v>1.1399999999999999</v>
      </c>
      <c r="J439">
        <f>VLOOKUP(B439,home!$B$2:$E$405,4,FALSE)</f>
        <v>1.28</v>
      </c>
      <c r="K439" s="3">
        <f t="shared" si="672"/>
        <v>0.37950504201680785</v>
      </c>
      <c r="L439" s="3">
        <f t="shared" si="673"/>
        <v>1.5205109243697492</v>
      </c>
      <c r="M439" s="5">
        <f t="shared" si="674"/>
        <v>0.14956623117130807</v>
      </c>
      <c r="N439" s="5">
        <f t="shared" si="675"/>
        <v>5.6761138844962852E-2</v>
      </c>
      <c r="O439" s="5">
        <f t="shared" si="676"/>
        <v>0.22741708841278524</v>
      </c>
      <c r="P439" s="5">
        <f t="shared" si="677"/>
        <v>8.6305931693434146E-2</v>
      </c>
      <c r="Q439" s="5">
        <f t="shared" si="678"/>
        <v>1.0770569191139749E-2</v>
      </c>
      <c r="R439" s="5">
        <f t="shared" si="679"/>
        <v>0.17289508366000056</v>
      </c>
      <c r="S439" s="5">
        <f t="shared" si="680"/>
        <v>1.2450527413738569E-2</v>
      </c>
      <c r="T439" s="5">
        <f t="shared" si="681"/>
        <v>1.637676811680824E-2</v>
      </c>
      <c r="U439" s="5">
        <f t="shared" si="682"/>
        <v>6.5614555988888004E-2</v>
      </c>
      <c r="V439" s="5">
        <f t="shared" si="683"/>
        <v>7.9827464328167952E-4</v>
      </c>
      <c r="W439" s="5">
        <f t="shared" si="684"/>
        <v>1.3624951044761422E-3</v>
      </c>
      <c r="X439" s="5">
        <f t="shared" si="685"/>
        <v>2.0716886907562772E-3</v>
      </c>
      <c r="Y439" s="5">
        <f t="shared" si="686"/>
        <v>1.5750126430940914E-3</v>
      </c>
      <c r="Z439" s="5">
        <f t="shared" si="687"/>
        <v>8.7629621158284182E-2</v>
      </c>
      <c r="AA439" s="5">
        <f t="shared" si="688"/>
        <v>3.3255883059591582E-2</v>
      </c>
      <c r="AB439" s="5">
        <f t="shared" si="689"/>
        <v>6.3103876489181776E-3</v>
      </c>
      <c r="AC439" s="5">
        <f t="shared" si="690"/>
        <v>2.878985295348779E-5</v>
      </c>
      <c r="AD439" s="5">
        <f t="shared" si="691"/>
        <v>1.2926844046797832E-4</v>
      </c>
      <c r="AE439" s="5">
        <f t="shared" si="692"/>
        <v>1.965540759078016E-4</v>
      </c>
      <c r="AF439" s="5">
        <f t="shared" si="693"/>
        <v>1.4943130982360666E-4</v>
      </c>
      <c r="AG439" s="5">
        <f t="shared" si="694"/>
        <v>7.5737313009891508E-5</v>
      </c>
      <c r="AH439" s="5">
        <f t="shared" si="695"/>
        <v>3.3310449067388399E-2</v>
      </c>
      <c r="AI439" s="5">
        <f t="shared" si="696"/>
        <v>1.2641483372917971E-2</v>
      </c>
      <c r="AJ439" s="5">
        <f t="shared" si="697"/>
        <v>2.3987533392970067E-3</v>
      </c>
      <c r="AK439" s="5">
        <f t="shared" si="698"/>
        <v>3.0344632893928957E-4</v>
      </c>
      <c r="AL439" s="5">
        <f t="shared" si="699"/>
        <v>6.6451766899756921E-7</v>
      </c>
      <c r="AM439" s="5">
        <f t="shared" si="700"/>
        <v>9.8116049862494684E-6</v>
      </c>
      <c r="AN439" s="5">
        <f t="shared" si="701"/>
        <v>1.491865256719302E-5</v>
      </c>
      <c r="AO439" s="5">
        <f t="shared" si="702"/>
        <v>1.1341987102646897E-5</v>
      </c>
      <c r="AP439" s="5">
        <f t="shared" si="703"/>
        <v>5.7485384312118017E-6</v>
      </c>
      <c r="AQ439" s="5">
        <f t="shared" si="704"/>
        <v>2.1851788709542208E-6</v>
      </c>
      <c r="AR439" s="5">
        <f t="shared" si="705"/>
        <v>1.0129780340525233E-2</v>
      </c>
      <c r="AS439" s="5">
        <f t="shared" si="706"/>
        <v>3.8443027137520622E-3</v>
      </c>
      <c r="AT439" s="5">
        <f t="shared" si="707"/>
        <v>7.2946613145390257E-4</v>
      </c>
      <c r="AU439" s="5">
        <f t="shared" si="708"/>
        <v>9.2278691622417201E-5</v>
      </c>
      <c r="AV439" s="5">
        <f t="shared" si="709"/>
        <v>8.7550571853553704E-6</v>
      </c>
      <c r="AW439" s="5">
        <f t="shared" si="710"/>
        <v>1.0651508718178104E-8</v>
      </c>
      <c r="AX439" s="5">
        <f t="shared" si="711"/>
        <v>6.2059226042648757E-7</v>
      </c>
      <c r="AY439" s="5">
        <f t="shared" si="712"/>
        <v>9.4361731155779075E-7</v>
      </c>
      <c r="AZ439" s="5">
        <f t="shared" si="713"/>
        <v>7.1739021532401708E-7</v>
      </c>
      <c r="BA439" s="5">
        <f t="shared" si="714"/>
        <v>3.6359988647871153E-7</v>
      </c>
      <c r="BB439" s="5">
        <f t="shared" si="715"/>
        <v>1.3821439987262037E-7</v>
      </c>
      <c r="BC439" s="5">
        <f t="shared" si="716"/>
        <v>4.2031300982305615E-8</v>
      </c>
      <c r="BD439" s="5">
        <f t="shared" si="717"/>
        <v>2.5670736115390876E-3</v>
      </c>
      <c r="BE439" s="5">
        <f t="shared" si="718"/>
        <v>9.7421737880737998E-4</v>
      </c>
      <c r="BF439" s="5">
        <f t="shared" si="719"/>
        <v>1.8486020363889962E-4</v>
      </c>
      <c r="BG439" s="5">
        <f t="shared" si="720"/>
        <v>2.3385126449738752E-5</v>
      </c>
      <c r="BH439" s="5">
        <f t="shared" si="721"/>
        <v>2.2186933489691171E-6</v>
      </c>
      <c r="BI439" s="5">
        <f t="shared" si="722"/>
        <v>1.684010625245874E-7</v>
      </c>
      <c r="BJ439" s="8">
        <f t="shared" si="723"/>
        <v>8.9515495137779524E-2</v>
      </c>
      <c r="BK439" s="8">
        <f t="shared" si="724"/>
        <v>0.2491513629096965</v>
      </c>
      <c r="BL439" s="8">
        <f t="shared" si="725"/>
        <v>0.57270363722811179</v>
      </c>
      <c r="BM439" s="8">
        <f t="shared" si="726"/>
        <v>0.29528314049443866</v>
      </c>
      <c r="BN439" s="8">
        <f t="shared" si="727"/>
        <v>0.70371604297363066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1.1680672268907599</v>
      </c>
      <c r="F440">
        <f>VLOOKUP(B440,home!$B$2:$E$405,3,FALSE)</f>
        <v>1.22</v>
      </c>
      <c r="G440">
        <f>VLOOKUP(C440,away!$B$2:$E$405,4,FALSE)</f>
        <v>1.28</v>
      </c>
      <c r="H440">
        <f>VLOOKUP(A440,away!$A$2:$E$405,3,FALSE)</f>
        <v>1.04201680672269</v>
      </c>
      <c r="I440">
        <f>VLOOKUP(C440,away!$B$2:$E$405,3,FALSE)</f>
        <v>0.56999999999999995</v>
      </c>
      <c r="J440">
        <f>VLOOKUP(B440,home!$B$2:$E$405,4,FALSE)</f>
        <v>1.23</v>
      </c>
      <c r="K440" s="3">
        <f t="shared" si="672"/>
        <v>1.8240537815126106</v>
      </c>
      <c r="L440" s="3">
        <f t="shared" si="673"/>
        <v>0.73055798319327792</v>
      </c>
      <c r="M440" s="5">
        <f t="shared" si="674"/>
        <v>7.7722400789771676E-2</v>
      </c>
      <c r="N440" s="5">
        <f t="shared" si="675"/>
        <v>0.14176983906882173</v>
      </c>
      <c r="O440" s="5">
        <f t="shared" si="676"/>
        <v>5.6780720369915237E-2</v>
      </c>
      <c r="P440" s="5">
        <f t="shared" si="677"/>
        <v>0.103571087707754</v>
      </c>
      <c r="Q440" s="5">
        <f t="shared" si="678"/>
        <v>0.12929790552895931</v>
      </c>
      <c r="R440" s="5">
        <f t="shared" si="679"/>
        <v>2.0740804278853373E-2</v>
      </c>
      <c r="S440" s="5">
        <f t="shared" si="680"/>
        <v>3.450411367882935E-2</v>
      </c>
      <c r="T440" s="5">
        <f t="shared" si="681"/>
        <v>9.4459617094351495E-2</v>
      </c>
      <c r="U440" s="5">
        <f t="shared" si="682"/>
        <v>3.7832342476455429E-2</v>
      </c>
      <c r="V440" s="5">
        <f t="shared" si="683"/>
        <v>5.108821120345013E-3</v>
      </c>
      <c r="W440" s="5">
        <f t="shared" si="684"/>
        <v>7.861544450725283E-2</v>
      </c>
      <c r="X440" s="5">
        <f t="shared" si="685"/>
        <v>5.7433140587061698E-2</v>
      </c>
      <c r="Y440" s="5">
        <f t="shared" si="686"/>
        <v>2.0979119677869893E-2</v>
      </c>
      <c r="Z440" s="5">
        <f t="shared" si="687"/>
        <v>5.0507867145885435E-3</v>
      </c>
      <c r="AA440" s="5">
        <f t="shared" si="688"/>
        <v>9.2129066063588866E-3</v>
      </c>
      <c r="AB440" s="5">
        <f t="shared" si="689"/>
        <v>8.4024185670257216E-3</v>
      </c>
      <c r="AC440" s="5">
        <f t="shared" si="690"/>
        <v>4.2549361168867843E-4</v>
      </c>
      <c r="AD440" s="5">
        <f t="shared" si="691"/>
        <v>3.5849699709687322E-2</v>
      </c>
      <c r="AE440" s="5">
        <f t="shared" si="692"/>
        <v>2.6190284317993813E-2</v>
      </c>
      <c r="AF440" s="5">
        <f t="shared" si="693"/>
        <v>9.566760645306047E-3</v>
      </c>
      <c r="AG440" s="5">
        <f t="shared" si="694"/>
        <v>2.3296911209092028E-3</v>
      </c>
      <c r="AH440" s="5">
        <f t="shared" si="695"/>
        <v>9.2247313893730181E-4</v>
      </c>
      <c r="AI440" s="5">
        <f t="shared" si="696"/>
        <v>1.6826406174223932E-3</v>
      </c>
      <c r="AJ440" s="5">
        <f t="shared" si="697"/>
        <v>1.5346134905680155E-3</v>
      </c>
      <c r="AK440" s="5">
        <f t="shared" si="698"/>
        <v>9.3307251354361861E-4</v>
      </c>
      <c r="AL440" s="5">
        <f t="shared" si="699"/>
        <v>2.2680120905939204E-5</v>
      </c>
      <c r="AM440" s="5">
        <f t="shared" si="700"/>
        <v>1.3078356064309344E-2</v>
      </c>
      <c r="AN440" s="5">
        <f t="shared" si="701"/>
        <v>9.5544974298254117E-3</v>
      </c>
      <c r="AO440" s="5">
        <f t="shared" si="702"/>
        <v>3.4900571863793048E-3</v>
      </c>
      <c r="AP440" s="5">
        <f t="shared" si="703"/>
        <v>8.49896379770157E-4</v>
      </c>
      <c r="AQ440" s="5">
        <f t="shared" si="704"/>
        <v>1.552246462820385E-4</v>
      </c>
      <c r="AR440" s="5">
        <f t="shared" si="705"/>
        <v>1.347840231864016E-4</v>
      </c>
      <c r="AS440" s="5">
        <f t="shared" si="706"/>
        <v>2.4585330718063919E-4</v>
      </c>
      <c r="AT440" s="5">
        <f t="shared" si="707"/>
        <v>2.2422482733011324E-4</v>
      </c>
      <c r="AU440" s="5">
        <f t="shared" si="708"/>
        <v>1.3633271473350173E-4</v>
      </c>
      <c r="AV440" s="5">
        <f t="shared" si="709"/>
        <v>6.2169550963380951E-5</v>
      </c>
      <c r="AW440" s="5">
        <f t="shared" si="710"/>
        <v>8.3952801812827071E-7</v>
      </c>
      <c r="AX440" s="5">
        <f t="shared" si="711"/>
        <v>3.9759374725119737E-3</v>
      </c>
      <c r="AY440" s="5">
        <f t="shared" si="712"/>
        <v>2.9046528612209268E-3</v>
      </c>
      <c r="AZ440" s="5">
        <f t="shared" si="713"/>
        <v>1.0610086680850723E-3</v>
      </c>
      <c r="BA440" s="5">
        <f t="shared" si="714"/>
        <v>2.5837611756893879E-4</v>
      </c>
      <c r="BB440" s="5">
        <f t="shared" si="715"/>
        <v>4.7189683839118285E-5</v>
      </c>
      <c r="BC440" s="5">
        <f t="shared" si="716"/>
        <v>6.8949600506069378E-6</v>
      </c>
      <c r="BD440" s="5">
        <f t="shared" si="717"/>
        <v>1.6411257357622253E-5</v>
      </c>
      <c r="BE440" s="5">
        <f t="shared" si="718"/>
        <v>2.9935016042547526E-5</v>
      </c>
      <c r="BF440" s="5">
        <f t="shared" si="719"/>
        <v>2.7301539606024745E-5</v>
      </c>
      <c r="BG440" s="5">
        <f t="shared" si="720"/>
        <v>1.6599825519828584E-5</v>
      </c>
      <c r="BH440" s="5">
        <f t="shared" si="721"/>
        <v>7.5697436279732143E-6</v>
      </c>
      <c r="BI440" s="5">
        <f t="shared" si="722"/>
        <v>2.7615238979371068E-6</v>
      </c>
      <c r="BJ440" s="8">
        <f t="shared" si="723"/>
        <v>0.63187359372805618</v>
      </c>
      <c r="BK440" s="8">
        <f t="shared" si="724"/>
        <v>0.22425924989051563</v>
      </c>
      <c r="BL440" s="8">
        <f t="shared" si="725"/>
        <v>0.13894593538852598</v>
      </c>
      <c r="BM440" s="8">
        <f t="shared" si="726"/>
        <v>0.46734299464440815</v>
      </c>
      <c r="BN440" s="8">
        <f t="shared" si="727"/>
        <v>0.52988275774407534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1.1680672268907599</v>
      </c>
      <c r="F441">
        <f>VLOOKUP(B441,home!$B$2:$E$405,3,FALSE)</f>
        <v>0.56999999999999995</v>
      </c>
      <c r="G441">
        <f>VLOOKUP(C441,away!$B$2:$E$405,4,FALSE)</f>
        <v>1</v>
      </c>
      <c r="H441">
        <f>VLOOKUP(A441,away!$A$2:$E$405,3,FALSE)</f>
        <v>1.04201680672269</v>
      </c>
      <c r="I441">
        <f>VLOOKUP(C441,away!$B$2:$E$405,3,FALSE)</f>
        <v>1.28</v>
      </c>
      <c r="J441">
        <f>VLOOKUP(B441,home!$B$2:$E$405,4,FALSE)</f>
        <v>1.1200000000000001</v>
      </c>
      <c r="K441" s="3">
        <f t="shared" si="672"/>
        <v>0.66579831932773315</v>
      </c>
      <c r="L441" s="3">
        <f t="shared" si="673"/>
        <v>1.4938352941176485</v>
      </c>
      <c r="M441" s="5">
        <f t="shared" si="674"/>
        <v>0.11536738235333671</v>
      </c>
      <c r="N441" s="5">
        <f t="shared" si="675"/>
        <v>7.681140927609155E-2</v>
      </c>
      <c r="O441" s="5">
        <f t="shared" si="676"/>
        <v>0.17233986754937994</v>
      </c>
      <c r="P441" s="5">
        <f t="shared" si="677"/>
        <v>0.11474359416754129</v>
      </c>
      <c r="Q441" s="5">
        <f t="shared" si="678"/>
        <v>2.5570453600608202E-2</v>
      </c>
      <c r="R441" s="5">
        <f t="shared" si="679"/>
        <v>0.12872368836441228</v>
      </c>
      <c r="S441" s="5">
        <f t="shared" si="680"/>
        <v>2.8530794696722657E-2</v>
      </c>
      <c r="T441" s="5">
        <f t="shared" si="681"/>
        <v>3.8198046075186232E-2</v>
      </c>
      <c r="U441" s="5">
        <f t="shared" si="682"/>
        <v>8.5704015370692568E-2</v>
      </c>
      <c r="V441" s="5">
        <f t="shared" si="683"/>
        <v>3.1529477215200647E-3</v>
      </c>
      <c r="W441" s="5">
        <f t="shared" si="684"/>
        <v>5.6749216772442402E-3</v>
      </c>
      <c r="X441" s="5">
        <f t="shared" si="685"/>
        <v>8.4773982928207682E-3</v>
      </c>
      <c r="Y441" s="5">
        <f t="shared" si="686"/>
        <v>6.3319183860541814E-3</v>
      </c>
      <c r="Z441" s="5">
        <f t="shared" si="687"/>
        <v>6.4097329622586782E-2</v>
      </c>
      <c r="AA441" s="5">
        <f t="shared" si="688"/>
        <v>4.2675894336114004E-2</v>
      </c>
      <c r="AB441" s="5">
        <f t="shared" si="689"/>
        <v>1.4206769362396314E-2</v>
      </c>
      <c r="AC441" s="5">
        <f t="shared" si="690"/>
        <v>1.9599373887669997E-4</v>
      </c>
      <c r="AD441" s="5">
        <f t="shared" si="691"/>
        <v>9.4458832875643386E-4</v>
      </c>
      <c r="AE441" s="5">
        <f t="shared" si="692"/>
        <v>1.4110593839079652E-3</v>
      </c>
      <c r="AF441" s="5">
        <f t="shared" si="693"/>
        <v>1.0539451548888116E-3</v>
      </c>
      <c r="AG441" s="5">
        <f t="shared" si="694"/>
        <v>5.2480682347906614E-4</v>
      </c>
      <c r="AH441" s="5">
        <f t="shared" si="695"/>
        <v>2.3937713312228204E-2</v>
      </c>
      <c r="AI441" s="5">
        <f t="shared" si="696"/>
        <v>1.5937689291830641E-2</v>
      </c>
      <c r="AJ441" s="5">
        <f t="shared" si="697"/>
        <v>5.3056433722342249E-3</v>
      </c>
      <c r="AK441" s="5">
        <f t="shared" si="698"/>
        <v>1.1774961467286241E-3</v>
      </c>
      <c r="AL441" s="5">
        <f t="shared" si="699"/>
        <v>7.7973602501163761E-6</v>
      </c>
      <c r="AM441" s="5">
        <f t="shared" si="700"/>
        <v>1.2578106434852523E-4</v>
      </c>
      <c r="AN441" s="5">
        <f t="shared" si="701"/>
        <v>1.8789619325551004E-4</v>
      </c>
      <c r="AO441" s="5">
        <f t="shared" si="702"/>
        <v>1.4034298255771567E-4</v>
      </c>
      <c r="AP441" s="5">
        <f t="shared" si="703"/>
        <v>6.9883100208817747E-5</v>
      </c>
      <c r="AQ441" s="5">
        <f t="shared" si="704"/>
        <v>2.6098460388573093E-5</v>
      </c>
      <c r="AR441" s="5">
        <f t="shared" si="705"/>
        <v>7.1518002012552718E-3</v>
      </c>
      <c r="AS441" s="5">
        <f t="shared" si="706"/>
        <v>4.7616565541635037E-3</v>
      </c>
      <c r="AT441" s="5">
        <f t="shared" si="707"/>
        <v>1.5851514654889728E-3</v>
      </c>
      <c r="AU441" s="5">
        <f t="shared" si="708"/>
        <v>3.5179706053415033E-4</v>
      </c>
      <c r="AV441" s="5">
        <f t="shared" si="709"/>
        <v>5.8556472912018525E-5</v>
      </c>
      <c r="AW441" s="5">
        <f t="shared" si="710"/>
        <v>2.1542222619284069E-7</v>
      </c>
      <c r="AX441" s="5">
        <f t="shared" si="711"/>
        <v>1.3957470207750249E-5</v>
      </c>
      <c r="AY441" s="5">
        <f t="shared" si="712"/>
        <v>2.0850161612932908E-5</v>
      </c>
      <c r="AZ441" s="5">
        <f t="shared" si="713"/>
        <v>1.5573353652728069E-5</v>
      </c>
      <c r="BA441" s="5">
        <f t="shared" si="714"/>
        <v>7.7546751114070642E-6</v>
      </c>
      <c r="BB441" s="5">
        <f t="shared" si="715"/>
        <v>2.8960518439588955E-6</v>
      </c>
      <c r="BC441" s="5">
        <f t="shared" si="716"/>
        <v>8.6524489162005881E-7</v>
      </c>
      <c r="BD441" s="5">
        <f t="shared" si="717"/>
        <v>1.7806019261854722E-3</v>
      </c>
      <c r="BE441" s="5">
        <f t="shared" si="718"/>
        <v>1.1855217698460117E-3</v>
      </c>
      <c r="BF441" s="5">
        <f t="shared" si="719"/>
        <v>3.9465920094495708E-4</v>
      </c>
      <c r="BG441" s="5">
        <f t="shared" si="720"/>
        <v>8.7587810898792829E-5</v>
      </c>
      <c r="BH441" s="5">
        <f t="shared" si="721"/>
        <v>1.4578954322502893E-5</v>
      </c>
      <c r="BI441" s="5">
        <f t="shared" si="722"/>
        <v>1.941328657095644E-6</v>
      </c>
      <c r="BJ441" s="8">
        <f t="shared" si="723"/>
        <v>0.16561044575711698</v>
      </c>
      <c r="BK441" s="8">
        <f t="shared" si="724"/>
        <v>0.2620193601998605</v>
      </c>
      <c r="BL441" s="8">
        <f t="shared" si="725"/>
        <v>0.5073826298512254</v>
      </c>
      <c r="BM441" s="8">
        <f t="shared" si="726"/>
        <v>0.36553273538003295</v>
      </c>
      <c r="BN441" s="8">
        <f t="shared" si="727"/>
        <v>0.63355639531136998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1.1680672268907599</v>
      </c>
      <c r="F442">
        <f>VLOOKUP(B442,home!$B$2:$E$405,3,FALSE)</f>
        <v>1.43</v>
      </c>
      <c r="G442">
        <f>VLOOKUP(C442,away!$B$2:$E$405,4,FALSE)</f>
        <v>0.86</v>
      </c>
      <c r="H442">
        <f>VLOOKUP(A442,away!$A$2:$E$405,3,FALSE)</f>
        <v>1.04201680672269</v>
      </c>
      <c r="I442">
        <f>VLOOKUP(C442,away!$B$2:$E$405,3,FALSE)</f>
        <v>1</v>
      </c>
      <c r="J442">
        <f>VLOOKUP(B442,home!$B$2:$E$405,4,FALSE)</f>
        <v>0.96</v>
      </c>
      <c r="K442" s="3">
        <f t="shared" si="672"/>
        <v>1.4364890756302564</v>
      </c>
      <c r="L442" s="3">
        <f t="shared" si="673"/>
        <v>1.0003361344537824</v>
      </c>
      <c r="M442" s="5">
        <f t="shared" si="674"/>
        <v>8.7438008579284396E-2</v>
      </c>
      <c r="N442" s="5">
        <f t="shared" si="675"/>
        <v>0.12560374411900668</v>
      </c>
      <c r="O442" s="5">
        <f t="shared" si="676"/>
        <v>8.7467399506538021E-2</v>
      </c>
      <c r="P442" s="5">
        <f t="shared" si="677"/>
        <v>0.12564596386492916</v>
      </c>
      <c r="Q442" s="5">
        <f t="shared" si="678"/>
        <v>9.0214203142605587E-2</v>
      </c>
      <c r="R442" s="5">
        <f t="shared" si="679"/>
        <v>4.3748400156547448E-2</v>
      </c>
      <c r="S442" s="5">
        <f t="shared" si="680"/>
        <v>4.5137430769687258E-2</v>
      </c>
      <c r="T442" s="5">
        <f t="shared" si="681"/>
        <v>9.024452724450234E-2</v>
      </c>
      <c r="U442" s="5">
        <f t="shared" si="682"/>
        <v>6.2844098901181422E-2</v>
      </c>
      <c r="V442" s="5">
        <f t="shared" si="683"/>
        <v>7.2068023297536619E-3</v>
      </c>
      <c r="W442" s="5">
        <f t="shared" si="684"/>
        <v>4.3197239093680562E-2</v>
      </c>
      <c r="X442" s="5">
        <f t="shared" si="685"/>
        <v>4.321175917404823E-2</v>
      </c>
      <c r="Y442" s="5">
        <f t="shared" si="686"/>
        <v>2.1613142067557583E-2</v>
      </c>
      <c r="Z442" s="5">
        <f t="shared" si="687"/>
        <v>1.4587701833712644E-2</v>
      </c>
      <c r="AA442" s="5">
        <f t="shared" si="688"/>
        <v>2.0955074322679672E-2</v>
      </c>
      <c r="AB442" s="5">
        <f t="shared" si="689"/>
        <v>1.5050867671774723E-2</v>
      </c>
      <c r="AC442" s="5">
        <f t="shared" si="690"/>
        <v>6.4724829040225672E-4</v>
      </c>
      <c r="AD442" s="5">
        <f t="shared" si="691"/>
        <v>1.5513090513865079E-2</v>
      </c>
      <c r="AE442" s="5">
        <f t="shared" si="692"/>
        <v>1.5518304998071435E-2</v>
      </c>
      <c r="AF442" s="5">
        <f t="shared" si="693"/>
        <v>7.7617606175227945E-3</v>
      </c>
      <c r="AG442" s="5">
        <f t="shared" si="694"/>
        <v>2.5881232042294523E-3</v>
      </c>
      <c r="AH442" s="5">
        <f t="shared" si="695"/>
        <v>3.6481513157251141E-3</v>
      </c>
      <c r="AI442" s="5">
        <f t="shared" si="696"/>
        <v>5.2405295112852726E-3</v>
      </c>
      <c r="AJ442" s="5">
        <f t="shared" si="697"/>
        <v>3.7639816967396308E-3</v>
      </c>
      <c r="AK442" s="5">
        <f t="shared" si="698"/>
        <v>1.8023061960795725E-3</v>
      </c>
      <c r="AL442" s="5">
        <f t="shared" si="699"/>
        <v>3.7203104978667716E-5</v>
      </c>
      <c r="AM442" s="5">
        <f t="shared" si="700"/>
        <v>4.4568770104861091E-3</v>
      </c>
      <c r="AN442" s="5">
        <f t="shared" si="701"/>
        <v>4.4583751204056044E-3</v>
      </c>
      <c r="AO442" s="5">
        <f t="shared" si="702"/>
        <v>2.2299368669457293E-3</v>
      </c>
      <c r="AP442" s="5">
        <f t="shared" si="703"/>
        <v>7.4356214185215645E-4</v>
      </c>
      <c r="AQ442" s="5">
        <f t="shared" si="704"/>
        <v>1.8595301967664027E-4</v>
      </c>
      <c r="AR442" s="5">
        <f t="shared" si="705"/>
        <v>7.298755170149886E-4</v>
      </c>
      <c r="AS442" s="5">
        <f t="shared" si="706"/>
        <v>1.0484582067620165E-3</v>
      </c>
      <c r="AT442" s="5">
        <f t="shared" si="707"/>
        <v>7.5304938013426271E-4</v>
      </c>
      <c r="AU442" s="5">
        <f t="shared" si="708"/>
        <v>3.6058240265766825E-4</v>
      </c>
      <c r="AV442" s="5">
        <f t="shared" si="709"/>
        <v>1.2949317057056261E-4</v>
      </c>
      <c r="AW442" s="5">
        <f t="shared" si="710"/>
        <v>1.4849949313818146E-6</v>
      </c>
      <c r="AX442" s="5">
        <f t="shared" si="711"/>
        <v>1.0670425228318228E-3</v>
      </c>
      <c r="AY442" s="5">
        <f t="shared" si="712"/>
        <v>1.0674011925873976E-3</v>
      </c>
      <c r="AZ442" s="5">
        <f t="shared" si="713"/>
        <v>5.3387999145211725E-4</v>
      </c>
      <c r="BA442" s="5">
        <f t="shared" si="714"/>
        <v>1.7801981563714313E-4</v>
      </c>
      <c r="BB442" s="5">
        <f t="shared" si="715"/>
        <v>4.4519913557658679E-5</v>
      </c>
      <c r="BC442" s="5">
        <f t="shared" si="716"/>
        <v>8.906975646896971E-6</v>
      </c>
      <c r="BD442" s="5">
        <f t="shared" si="717"/>
        <v>1.2168680888720486E-4</v>
      </c>
      <c r="BE442" s="5">
        <f t="shared" si="718"/>
        <v>1.7480177161477659E-4</v>
      </c>
      <c r="BF442" s="5">
        <f t="shared" si="719"/>
        <v>1.2555041766272083E-4</v>
      </c>
      <c r="BG442" s="5">
        <f t="shared" si="720"/>
        <v>6.0117267804438158E-5</v>
      </c>
      <c r="BH442" s="5">
        <f t="shared" si="721"/>
        <v>2.1589449614453469E-5</v>
      </c>
      <c r="BI442" s="5">
        <f t="shared" si="722"/>
        <v>6.202601704006451E-6</v>
      </c>
      <c r="BJ442" s="8">
        <f t="shared" si="723"/>
        <v>0.47044036874616901</v>
      </c>
      <c r="BK442" s="8">
        <f t="shared" si="724"/>
        <v>0.26718005813162282</v>
      </c>
      <c r="BL442" s="8">
        <f t="shared" si="725"/>
        <v>0.24805221627297797</v>
      </c>
      <c r="BM442" s="8">
        <f t="shared" si="726"/>
        <v>0.43907670941791505</v>
      </c>
      <c r="BN442" s="8">
        <f t="shared" si="727"/>
        <v>0.5601177193689113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1.1680672268907599</v>
      </c>
      <c r="F443">
        <f>VLOOKUP(B443,home!$B$2:$E$405,3,FALSE)</f>
        <v>1</v>
      </c>
      <c r="G443">
        <f>VLOOKUP(C443,away!$B$2:$E$405,4,FALSE)</f>
        <v>0.98</v>
      </c>
      <c r="H443">
        <f>VLOOKUP(A443,away!$A$2:$E$405,3,FALSE)</f>
        <v>1.04201680672269</v>
      </c>
      <c r="I443">
        <f>VLOOKUP(C443,away!$B$2:$E$405,3,FALSE)</f>
        <v>0.73</v>
      </c>
      <c r="J443">
        <f>VLOOKUP(B443,home!$B$2:$E$405,4,FALSE)</f>
        <v>0.64</v>
      </c>
      <c r="K443" s="3">
        <f t="shared" si="672"/>
        <v>1.1447058823529448</v>
      </c>
      <c r="L443" s="3">
        <f t="shared" si="673"/>
        <v>0.48683025210084074</v>
      </c>
      <c r="M443" s="5">
        <f t="shared" si="674"/>
        <v>0.19562883100764994</v>
      </c>
      <c r="N443" s="5">
        <f t="shared" si="675"/>
        <v>0.22393747361228708</v>
      </c>
      <c r="O443" s="5">
        <f t="shared" si="676"/>
        <v>9.5238033117646975E-2</v>
      </c>
      <c r="P443" s="5">
        <f t="shared" si="677"/>
        <v>0.10901953673349508</v>
      </c>
      <c r="Q443" s="5">
        <f t="shared" si="678"/>
        <v>0.12817127166162123</v>
      </c>
      <c r="R443" s="5">
        <f t="shared" si="679"/>
        <v>2.3182377836126151E-2</v>
      </c>
      <c r="S443" s="5">
        <f t="shared" si="680"/>
        <v>1.5188532447348115E-2</v>
      </c>
      <c r="T443" s="5">
        <f t="shared" si="681"/>
        <v>6.23976524951124E-2</v>
      </c>
      <c r="U443" s="5">
        <f t="shared" si="682"/>
        <v>2.653700427594214E-2</v>
      </c>
      <c r="V443" s="5">
        <f t="shared" si="683"/>
        <v>9.4046963126979467E-4</v>
      </c>
      <c r="W443" s="5">
        <f t="shared" si="684"/>
        <v>4.8906136206571693E-2</v>
      </c>
      <c r="X443" s="5">
        <f t="shared" si="685"/>
        <v>2.3808986618723348E-2</v>
      </c>
      <c r="Y443" s="5">
        <f t="shared" si="686"/>
        <v>5.7954674789293167E-3</v>
      </c>
      <c r="Z443" s="5">
        <f t="shared" si="687"/>
        <v>3.7619609487527473E-3</v>
      </c>
      <c r="AA443" s="5">
        <f t="shared" si="688"/>
        <v>4.3063388272193354E-3</v>
      </c>
      <c r="AB443" s="5">
        <f t="shared" si="689"/>
        <v>2.4647456934614284E-3</v>
      </c>
      <c r="AC443" s="5">
        <f t="shared" si="690"/>
        <v>3.2756407562998944E-5</v>
      </c>
      <c r="AD443" s="5">
        <f t="shared" si="691"/>
        <v>1.399578544970425E-2</v>
      </c>
      <c r="AE443" s="5">
        <f t="shared" si="692"/>
        <v>6.8135717588287976E-3</v>
      </c>
      <c r="AF443" s="5">
        <f t="shared" si="693"/>
        <v>1.6585264285288964E-3</v>
      </c>
      <c r="AG443" s="5">
        <f t="shared" si="694"/>
        <v>2.6914027977221003E-4</v>
      </c>
      <c r="AH443" s="5">
        <f t="shared" si="695"/>
        <v>4.5785909926870439E-4</v>
      </c>
      <c r="AI443" s="5">
        <f t="shared" si="696"/>
        <v>5.2411400422170686E-4</v>
      </c>
      <c r="AJ443" s="5">
        <f t="shared" si="697"/>
        <v>2.999781918280721E-4</v>
      </c>
      <c r="AK443" s="5">
        <f t="shared" si="698"/>
        <v>1.1446226692106469E-4</v>
      </c>
      <c r="AL443" s="5">
        <f t="shared" si="699"/>
        <v>7.3017629542182399E-7</v>
      </c>
      <c r="AM443" s="5">
        <f t="shared" si="700"/>
        <v>3.2042115864852399E-3</v>
      </c>
      <c r="AN443" s="5">
        <f t="shared" si="701"/>
        <v>1.559907134433044E-3</v>
      </c>
      <c r="AO443" s="5">
        <f t="shared" si="702"/>
        <v>3.7970499175496951E-4</v>
      </c>
      <c r="AP443" s="5">
        <f t="shared" si="703"/>
        <v>6.161729228667318E-5</v>
      </c>
      <c r="AQ443" s="5">
        <f t="shared" si="704"/>
        <v>7.4992904844230711E-6</v>
      </c>
      <c r="AR443" s="5">
        <f t="shared" si="705"/>
        <v>4.4579932144729447E-5</v>
      </c>
      <c r="AS443" s="5">
        <f t="shared" si="706"/>
        <v>5.1030910560966936E-5</v>
      </c>
      <c r="AT443" s="5">
        <f t="shared" si="707"/>
        <v>2.9207691750482942E-5</v>
      </c>
      <c r="AU443" s="5">
        <f t="shared" si="708"/>
        <v>1.1144738852243129E-5</v>
      </c>
      <c r="AV443" s="5">
        <f t="shared" si="709"/>
        <v>3.1893620303625322E-6</v>
      </c>
      <c r="AW443" s="5">
        <f t="shared" si="710"/>
        <v>1.1303077398982105E-8</v>
      </c>
      <c r="AX443" s="5">
        <f t="shared" si="711"/>
        <v>6.1131330855885245E-4</v>
      </c>
      <c r="AY443" s="5">
        <f t="shared" si="712"/>
        <v>2.9760581211830516E-4</v>
      </c>
      <c r="AZ443" s="5">
        <f t="shared" si="713"/>
        <v>7.2441756270114979E-5</v>
      </c>
      <c r="BA443" s="5">
        <f t="shared" si="714"/>
        <v>1.1755612822535917E-5</v>
      </c>
      <c r="BB443" s="5">
        <f t="shared" si="715"/>
        <v>1.4307469884987587E-6</v>
      </c>
      <c r="BC443" s="5">
        <f t="shared" si="716"/>
        <v>1.3930618342067388E-7</v>
      </c>
      <c r="BD443" s="5">
        <f t="shared" si="717"/>
        <v>3.6171432674428352E-6</v>
      </c>
      <c r="BE443" s="5">
        <f t="shared" si="718"/>
        <v>4.1405651755551651E-6</v>
      </c>
      <c r="BF443" s="5">
        <f t="shared" si="719"/>
        <v>2.3698646563618763E-6</v>
      </c>
      <c r="BG443" s="5">
        <f t="shared" si="720"/>
        <v>9.0426600417259291E-7</v>
      </c>
      <c r="BH443" s="5">
        <f t="shared" si="721"/>
        <v>2.5877965354704014E-7</v>
      </c>
      <c r="BI443" s="5">
        <f t="shared" si="722"/>
        <v>5.9245318329710759E-8</v>
      </c>
      <c r="BJ443" s="8">
        <f t="shared" si="723"/>
        <v>0.52196163882846536</v>
      </c>
      <c r="BK443" s="8">
        <f t="shared" si="724"/>
        <v>0.32110846221573969</v>
      </c>
      <c r="BL443" s="8">
        <f t="shared" si="725"/>
        <v>0.15327541581204973</v>
      </c>
      <c r="BM443" s="8">
        <f t="shared" si="726"/>
        <v>0.2246323593271401</v>
      </c>
      <c r="BN443" s="8">
        <f t="shared" si="727"/>
        <v>0.77517752396882655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1.1680672268907599</v>
      </c>
      <c r="F444">
        <f>VLOOKUP(B444,home!$B$2:$E$405,3,FALSE)</f>
        <v>1.1000000000000001</v>
      </c>
      <c r="G444">
        <f>VLOOKUP(C444,away!$B$2:$E$405,4,FALSE)</f>
        <v>1.43</v>
      </c>
      <c r="H444">
        <f>VLOOKUP(A444,away!$A$2:$E$405,3,FALSE)</f>
        <v>1.04201680672269</v>
      </c>
      <c r="I444">
        <f>VLOOKUP(C444,away!$B$2:$E$405,3,FALSE)</f>
        <v>0.56999999999999995</v>
      </c>
      <c r="J444">
        <f>VLOOKUP(B444,home!$B$2:$E$405,4,FALSE)</f>
        <v>0.69</v>
      </c>
      <c r="K444" s="3">
        <f t="shared" si="672"/>
        <v>1.8373697478991655</v>
      </c>
      <c r="L444" s="3">
        <f t="shared" si="673"/>
        <v>0.40982521008403394</v>
      </c>
      <c r="M444" s="5">
        <f t="shared" si="674"/>
        <v>0.10569528885756724</v>
      </c>
      <c r="N444" s="5">
        <f t="shared" si="675"/>
        <v>0.19420132624235778</v>
      </c>
      <c r="O444" s="5">
        <f t="shared" si="676"/>
        <v>4.3316593960945143E-2</v>
      </c>
      <c r="P444" s="5">
        <f t="shared" si="677"/>
        <v>7.9588599325872283E-2</v>
      </c>
      <c r="Q444" s="5">
        <f t="shared" si="678"/>
        <v>0.17840982091980229</v>
      </c>
      <c r="R444" s="5">
        <f t="shared" si="679"/>
        <v>8.8761161100845698E-3</v>
      </c>
      <c r="S444" s="5">
        <f t="shared" si="680"/>
        <v>1.498256263623602E-2</v>
      </c>
      <c r="T444" s="5">
        <f t="shared" si="681"/>
        <v>7.311684233951285E-2</v>
      </c>
      <c r="U444" s="5">
        <f t="shared" si="682"/>
        <v>1.6308707219509805E-2</v>
      </c>
      <c r="V444" s="5">
        <f t="shared" si="683"/>
        <v>1.2535418112649408E-3</v>
      </c>
      <c r="W444" s="5">
        <f t="shared" si="684"/>
        <v>0.10926826922871745</v>
      </c>
      <c r="X444" s="5">
        <f t="shared" si="685"/>
        <v>4.4780891392177904E-2</v>
      </c>
      <c r="Y444" s="5">
        <f t="shared" si="686"/>
        <v>9.1761691112748085E-3</v>
      </c>
      <c r="Z444" s="5">
        <f t="shared" si="687"/>
        <v>1.2125520498485625E-3</v>
      </c>
      <c r="AA444" s="5">
        <f t="shared" si="688"/>
        <v>2.2279064541448693E-3</v>
      </c>
      <c r="AB444" s="5">
        <f t="shared" si="689"/>
        <v>2.0467439599975417E-3</v>
      </c>
      <c r="AC444" s="5">
        <f t="shared" si="690"/>
        <v>5.899484619498886E-5</v>
      </c>
      <c r="AD444" s="5">
        <f t="shared" si="691"/>
        <v>5.0191553071536679E-2</v>
      </c>
      <c r="AE444" s="5">
        <f t="shared" si="692"/>
        <v>2.0569763781986456E-2</v>
      </c>
      <c r="AF444" s="5">
        <f t="shared" si="693"/>
        <v>4.2150038816657761E-3</v>
      </c>
      <c r="AG444" s="5">
        <f t="shared" si="694"/>
        <v>5.7580495043623185E-4</v>
      </c>
      <c r="AH444" s="5">
        <f t="shared" si="695"/>
        <v>1.2423359964175326E-4</v>
      </c>
      <c r="AI444" s="5">
        <f t="shared" si="696"/>
        <v>2.2826305765437404E-4</v>
      </c>
      <c r="AJ444" s="5">
        <f t="shared" si="697"/>
        <v>2.0970181834855498E-4</v>
      </c>
      <c r="AK444" s="5">
        <f t="shared" si="698"/>
        <v>1.2843325903769367E-4</v>
      </c>
      <c r="AL444" s="5">
        <f t="shared" si="699"/>
        <v>1.7769258126279387E-6</v>
      </c>
      <c r="AM444" s="5">
        <f t="shared" si="700"/>
        <v>1.8444088242743385E-2</v>
      </c>
      <c r="AN444" s="5">
        <f t="shared" si="701"/>
        <v>7.5588523388907683E-3</v>
      </c>
      <c r="AO444" s="5">
        <f t="shared" si="702"/>
        <v>1.5489041238900502E-3</v>
      </c>
      <c r="AP444" s="5">
        <f t="shared" si="703"/>
        <v>2.1159331932442215E-4</v>
      </c>
      <c r="AQ444" s="5">
        <f t="shared" si="704"/>
        <v>2.1679069136127342E-5</v>
      </c>
      <c r="AR444" s="5">
        <f t="shared" si="705"/>
        <v>1.0182812214535469E-5</v>
      </c>
      <c r="AS444" s="5">
        <f t="shared" si="706"/>
        <v>1.8709591111525576E-5</v>
      </c>
      <c r="AT444" s="5">
        <f t="shared" si="707"/>
        <v>1.7188218351940111E-5</v>
      </c>
      <c r="AU444" s="5">
        <f t="shared" si="708"/>
        <v>1.0527037473380003E-5</v>
      </c>
      <c r="AV444" s="5">
        <f t="shared" si="709"/>
        <v>4.8355150471473208E-6</v>
      </c>
      <c r="AW444" s="5">
        <f t="shared" si="710"/>
        <v>3.7167386776976627E-8</v>
      </c>
      <c r="AX444" s="5">
        <f t="shared" si="711"/>
        <v>5.6481016274665622E-3</v>
      </c>
      <c r="AY444" s="5">
        <f t="shared" si="712"/>
        <v>2.3147344360524577E-3</v>
      </c>
      <c r="AZ444" s="5">
        <f t="shared" si="713"/>
        <v>4.7431826327197317E-4</v>
      </c>
      <c r="BA444" s="5">
        <f t="shared" si="714"/>
        <v>6.479586063071019E-5</v>
      </c>
      <c r="BB444" s="5">
        <f t="shared" si="715"/>
        <v>6.6387442988891458E-6</v>
      </c>
      <c r="BC444" s="5">
        <f t="shared" si="716"/>
        <v>5.441449553972859E-7</v>
      </c>
      <c r="BD444" s="5">
        <f t="shared" si="717"/>
        <v>6.955288591780436E-7</v>
      </c>
      <c r="BE444" s="5">
        <f t="shared" si="718"/>
        <v>1.277943684644556E-6</v>
      </c>
      <c r="BF444" s="5">
        <f t="shared" si="719"/>
        <v>1.1740275328423495E-6</v>
      </c>
      <c r="BG444" s="5">
        <f t="shared" si="720"/>
        <v>7.1904089068174221E-7</v>
      </c>
      <c r="BH444" s="5">
        <f t="shared" si="721"/>
        <v>3.30285995010276E-7</v>
      </c>
      <c r="BI444" s="5">
        <f t="shared" si="722"/>
        <v>1.2137149907733116E-7</v>
      </c>
      <c r="BJ444" s="8">
        <f t="shared" si="723"/>
        <v>0.72079969509012876</v>
      </c>
      <c r="BK444" s="8">
        <f t="shared" si="724"/>
        <v>0.20389549883900054</v>
      </c>
      <c r="BL444" s="8">
        <f t="shared" si="725"/>
        <v>7.3532460812024233E-2</v>
      </c>
      <c r="BM444" s="8">
        <f t="shared" si="726"/>
        <v>0.38703776410570734</v>
      </c>
      <c r="BN444" s="8">
        <f t="shared" si="727"/>
        <v>0.61008774541662925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1.1680672268907599</v>
      </c>
      <c r="F445">
        <f>VLOOKUP(B445,home!$B$2:$E$405,3,FALSE)</f>
        <v>0.71</v>
      </c>
      <c r="G445">
        <f>VLOOKUP(C445,away!$B$2:$E$405,4,FALSE)</f>
        <v>1.28</v>
      </c>
      <c r="H445">
        <f>VLOOKUP(A445,away!$A$2:$E$405,3,FALSE)</f>
        <v>1.04201680672269</v>
      </c>
      <c r="I445">
        <f>VLOOKUP(C445,away!$B$2:$E$405,3,FALSE)</f>
        <v>1</v>
      </c>
      <c r="J445">
        <f>VLOOKUP(B445,home!$B$2:$E$405,4,FALSE)</f>
        <v>2.08</v>
      </c>
      <c r="K445" s="3">
        <f t="shared" si="672"/>
        <v>1.0615394957983226</v>
      </c>
      <c r="L445" s="3">
        <f t="shared" si="673"/>
        <v>2.1673949579831953</v>
      </c>
      <c r="M445" s="5">
        <f t="shared" si="674"/>
        <v>3.9599671596193042E-2</v>
      </c>
      <c r="N445" s="5">
        <f t="shared" si="675"/>
        <v>4.2036615420001915E-2</v>
      </c>
      <c r="O445" s="5">
        <f t="shared" si="676"/>
        <v>8.5828128555379135E-2</v>
      </c>
      <c r="P445" s="5">
        <f t="shared" si="677"/>
        <v>9.1109948311990763E-2</v>
      </c>
      <c r="Q445" s="5">
        <f t="shared" si="678"/>
        <v>2.2311763769008407E-2</v>
      </c>
      <c r="R445" s="5">
        <f t="shared" si="679"/>
        <v>9.3011726542031159E-2</v>
      </c>
      <c r="S445" s="5">
        <f t="shared" si="680"/>
        <v>5.2405880824347939E-2</v>
      </c>
      <c r="T445" s="5">
        <f t="shared" si="681"/>
        <v>4.8358404296660953E-2</v>
      </c>
      <c r="U445" s="5">
        <f t="shared" si="682"/>
        <v>9.8735621296759196E-2</v>
      </c>
      <c r="V445" s="5">
        <f t="shared" si="683"/>
        <v>1.3397128760279115E-2</v>
      </c>
      <c r="W445" s="5">
        <f t="shared" si="684"/>
        <v>7.8949394872414938E-3</v>
      </c>
      <c r="X445" s="5">
        <f t="shared" si="685"/>
        <v>1.7111452038229641E-2</v>
      </c>
      <c r="Y445" s="5">
        <f t="shared" si="686"/>
        <v>1.8543637435715105E-2</v>
      </c>
      <c r="Z445" s="5">
        <f t="shared" si="687"/>
        <v>6.7197715713503345E-2</v>
      </c>
      <c r="AA445" s="5">
        <f t="shared" si="688"/>
        <v>7.1333029257311359E-2</v>
      </c>
      <c r="AB445" s="5">
        <f t="shared" si="689"/>
        <v>3.7861413955786641E-2</v>
      </c>
      <c r="AC445" s="5">
        <f t="shared" si="690"/>
        <v>1.9264864765246249E-3</v>
      </c>
      <c r="AD445" s="5">
        <f t="shared" si="691"/>
        <v>2.0951975206611496E-3</v>
      </c>
      <c r="AE445" s="5">
        <f t="shared" si="692"/>
        <v>4.5411205422598673E-3</v>
      </c>
      <c r="AF445" s="5">
        <f t="shared" si="693"/>
        <v>4.9212008834439765E-3</v>
      </c>
      <c r="AG445" s="5">
        <f t="shared" si="694"/>
        <v>3.555395327332973E-3</v>
      </c>
      <c r="AH445" s="5">
        <f t="shared" si="695"/>
        <v>3.6410997556358828E-2</v>
      </c>
      <c r="AI445" s="5">
        <f t="shared" si="696"/>
        <v>3.8651711987491101E-2</v>
      </c>
      <c r="AJ445" s="5">
        <f t="shared" si="697"/>
        <v>2.0515159427471643E-2</v>
      </c>
      <c r="AK445" s="5">
        <f t="shared" si="698"/>
        <v>7.2592173316201533E-3</v>
      </c>
      <c r="AL445" s="5">
        <f t="shared" si="699"/>
        <v>1.7729650396068627E-4</v>
      </c>
      <c r="AM445" s="5">
        <f t="shared" si="700"/>
        <v>4.4482698393610669E-4</v>
      </c>
      <c r="AN445" s="5">
        <f t="shared" si="701"/>
        <v>9.6411576215798926E-4</v>
      </c>
      <c r="AO445" s="5">
        <f t="shared" si="702"/>
        <v>1.044809820906676E-3</v>
      </c>
      <c r="AP445" s="5">
        <f t="shared" si="703"/>
        <v>7.548385126281516E-4</v>
      </c>
      <c r="AQ445" s="5">
        <f t="shared" si="704"/>
        <v>4.0900829659044766E-4</v>
      </c>
      <c r="AR445" s="5">
        <f t="shared" si="705"/>
        <v>1.578340250375811E-2</v>
      </c>
      <c r="AS445" s="5">
        <f t="shared" si="706"/>
        <v>1.6754705135821363E-2</v>
      </c>
      <c r="AT445" s="5">
        <f t="shared" si="707"/>
        <v>8.892890621064688E-3</v>
      </c>
      <c r="AU445" s="5">
        <f t="shared" si="708"/>
        <v>3.1467182086915482E-3</v>
      </c>
      <c r="AV445" s="5">
        <f t="shared" si="709"/>
        <v>8.3509141516845641E-4</v>
      </c>
      <c r="AW445" s="5">
        <f t="shared" si="710"/>
        <v>1.133109516978625E-5</v>
      </c>
      <c r="AX445" s="5">
        <f t="shared" si="711"/>
        <v>7.8700235374170528E-5</v>
      </c>
      <c r="AY445" s="5">
        <f t="shared" si="712"/>
        <v>1.7057449334206788E-4</v>
      </c>
      <c r="AZ445" s="5">
        <f t="shared" si="713"/>
        <v>1.8485114841506809E-4</v>
      </c>
      <c r="BA445" s="5">
        <f t="shared" si="714"/>
        <v>1.3354848235074061E-4</v>
      </c>
      <c r="BB445" s="5">
        <f t="shared" si="715"/>
        <v>7.2363076823325748E-5</v>
      </c>
      <c r="BC445" s="5">
        <f t="shared" si="716"/>
        <v>3.1367873570205363E-5</v>
      </c>
      <c r="BD445" s="5">
        <f t="shared" si="717"/>
        <v>5.7014778344107835E-3</v>
      </c>
      <c r="BE445" s="5">
        <f t="shared" si="718"/>
        <v>6.0523439056457354E-3</v>
      </c>
      <c r="BF445" s="5">
        <f t="shared" si="719"/>
        <v>3.2124010489986117E-3</v>
      </c>
      <c r="BG445" s="5">
        <f t="shared" si="720"/>
        <v>1.1366968632853301E-3</v>
      </c>
      <c r="BH445" s="5">
        <f t="shared" si="721"/>
        <v>3.0166215378186096E-4</v>
      </c>
      <c r="BI445" s="5">
        <f t="shared" si="722"/>
        <v>6.4045258125406575E-5</v>
      </c>
      <c r="BJ445" s="8">
        <f t="shared" si="723"/>
        <v>0.17565873140665042</v>
      </c>
      <c r="BK445" s="8">
        <f t="shared" si="724"/>
        <v>0.19878698696663827</v>
      </c>
      <c r="BL445" s="8">
        <f t="shared" si="725"/>
        <v>0.55148844085896098</v>
      </c>
      <c r="BM445" s="8">
        <f t="shared" si="726"/>
        <v>0.61907477735297611</v>
      </c>
      <c r="BN445" s="8">
        <f t="shared" si="727"/>
        <v>0.37389785419460442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1.72151898734177</v>
      </c>
      <c r="F446">
        <f>VLOOKUP(B446,home!$B$2:$E$405,3,FALSE)</f>
        <v>2.3199999999999998</v>
      </c>
      <c r="G446">
        <f>VLOOKUP(C446,away!$B$2:$E$405,4,FALSE)</f>
        <v>1.31</v>
      </c>
      <c r="H446">
        <f>VLOOKUP(A446,away!$A$2:$E$405,3,FALSE)</f>
        <v>1.48101265822785</v>
      </c>
      <c r="I446">
        <f>VLOOKUP(C446,away!$B$2:$E$405,3,FALSE)</f>
        <v>0.73</v>
      </c>
      <c r="J446">
        <f>VLOOKUP(B446,home!$B$2:$E$405,4,FALSE)</f>
        <v>0.68</v>
      </c>
      <c r="K446" s="3">
        <f t="shared" si="672"/>
        <v>5.2320405063291071</v>
      </c>
      <c r="L446" s="3">
        <f t="shared" si="673"/>
        <v>0.73517468354430482</v>
      </c>
      <c r="M446" s="5">
        <f t="shared" si="674"/>
        <v>2.5613644098475604E-3</v>
      </c>
      <c r="N446" s="5">
        <f t="shared" si="675"/>
        <v>1.3401162343792183E-2</v>
      </c>
      <c r="O446" s="5">
        <f t="shared" si="676"/>
        <v>1.8830502694513252E-3</v>
      </c>
      <c r="P446" s="5">
        <f t="shared" si="677"/>
        <v>9.8521952852232732E-3</v>
      </c>
      <c r="Q446" s="5">
        <f t="shared" si="678"/>
        <v>3.5057712107306516E-2</v>
      </c>
      <c r="R446" s="5">
        <f t="shared" si="679"/>
        <v>6.921854429709479E-4</v>
      </c>
      <c r="S446" s="5">
        <f t="shared" si="680"/>
        <v>9.474027940439814E-3</v>
      </c>
      <c r="T446" s="5">
        <f t="shared" si="681"/>
        <v>2.5773542404276411E-2</v>
      </c>
      <c r="U446" s="5">
        <f t="shared" si="682"/>
        <v>3.6215422755153551E-3</v>
      </c>
      <c r="V446" s="5">
        <f t="shared" si="683"/>
        <v>4.0490560876250518E-3</v>
      </c>
      <c r="W446" s="5">
        <f t="shared" si="684"/>
        <v>6.1141123268217357E-2</v>
      </c>
      <c r="X446" s="5">
        <f t="shared" si="685"/>
        <v>4.4949405950255025E-2</v>
      </c>
      <c r="Y446" s="5">
        <f t="shared" si="686"/>
        <v>1.6522832647491614E-2</v>
      </c>
      <c r="Z446" s="5">
        <f t="shared" si="687"/>
        <v>1.696257379967137E-4</v>
      </c>
      <c r="AA446" s="5">
        <f t="shared" si="688"/>
        <v>8.8748873211477427E-4</v>
      </c>
      <c r="AB446" s="5">
        <f t="shared" si="689"/>
        <v>2.3216884976675809E-3</v>
      </c>
      <c r="AC446" s="5">
        <f t="shared" si="690"/>
        <v>9.7340920972463052E-4</v>
      </c>
      <c r="AD446" s="5">
        <f t="shared" si="691"/>
        <v>7.9973208385443584E-2</v>
      </c>
      <c r="AE446" s="5">
        <f t="shared" si="692"/>
        <v>5.8794278166791232E-2</v>
      </c>
      <c r="AF446" s="5">
        <f t="shared" si="693"/>
        <v>2.1612032422743285E-2</v>
      </c>
      <c r="AG446" s="5">
        <f t="shared" si="694"/>
        <v>5.2962063657131832E-3</v>
      </c>
      <c r="AH446" s="5">
        <f t="shared" si="695"/>
        <v>3.1176137063175785E-5</v>
      </c>
      <c r="AI446" s="5">
        <f t="shared" si="696"/>
        <v>1.6311481194540385E-4</v>
      </c>
      <c r="AJ446" s="5">
        <f t="shared" si="697"/>
        <v>4.2671165164030403E-4</v>
      </c>
      <c r="AK446" s="5">
        <f t="shared" si="698"/>
        <v>7.4419088196822202E-4</v>
      </c>
      <c r="AL446" s="5">
        <f t="shared" si="699"/>
        <v>1.497673285342897E-4</v>
      </c>
      <c r="AM446" s="5">
        <f t="shared" si="700"/>
        <v>8.3684613138747865E-2</v>
      </c>
      <c r="AN446" s="5">
        <f t="shared" si="701"/>
        <v>6.152280898180653E-2</v>
      </c>
      <c r="AO446" s="5">
        <f t="shared" si="702"/>
        <v>2.2615005811978162E-2</v>
      </c>
      <c r="AP446" s="5">
        <f t="shared" si="703"/>
        <v>5.5419932470578866E-3</v>
      </c>
      <c r="AQ446" s="5">
        <f t="shared" si="704"/>
        <v>1.0185832829026139E-3</v>
      </c>
      <c r="AR446" s="5">
        <f t="shared" si="705"/>
        <v>4.5839813399108271E-6</v>
      </c>
      <c r="AS446" s="5">
        <f t="shared" si="706"/>
        <v>2.3983576050670222E-5</v>
      </c>
      <c r="AT446" s="5">
        <f t="shared" si="707"/>
        <v>6.2741520691865656E-5</v>
      </c>
      <c r="AU446" s="5">
        <f t="shared" si="708"/>
        <v>1.0942205922950898E-4</v>
      </c>
      <c r="AV446" s="5">
        <f t="shared" si="709"/>
        <v>1.4312516154368346E-4</v>
      </c>
      <c r="AW446" s="5">
        <f t="shared" si="710"/>
        <v>1.6002072116037975E-5</v>
      </c>
      <c r="AX446" s="5">
        <f t="shared" si="711"/>
        <v>7.2973547616401638E-2</v>
      </c>
      <c r="AY446" s="5">
        <f t="shared" si="712"/>
        <v>5.3648304775993333E-2</v>
      </c>
      <c r="AZ446" s="5">
        <f t="shared" si="713"/>
        <v>1.9720437743189653E-2</v>
      </c>
      <c r="BA446" s="5">
        <f t="shared" si="714"/>
        <v>4.8326555257348731E-3</v>
      </c>
      <c r="BB446" s="5">
        <f t="shared" si="715"/>
        <v>8.8821149920269272E-4</v>
      </c>
      <c r="BC446" s="5">
        <f t="shared" si="716"/>
        <v>1.3059812156935048E-4</v>
      </c>
      <c r="BD446" s="5">
        <f t="shared" si="717"/>
        <v>5.6167117182365652E-7</v>
      </c>
      <c r="BE446" s="5">
        <f t="shared" si="718"/>
        <v>2.9386863222187065E-6</v>
      </c>
      <c r="BF446" s="5">
        <f t="shared" si="719"/>
        <v>7.6876629366217928E-6</v>
      </c>
      <c r="BG446" s="5">
        <f t="shared" si="720"/>
        <v>1.3407387961136734E-5</v>
      </c>
      <c r="BH446" s="5">
        <f t="shared" si="721"/>
        <v>1.7536999224184158E-5</v>
      </c>
      <c r="BI446" s="5">
        <f t="shared" si="722"/>
        <v>1.8350858060078721E-5</v>
      </c>
      <c r="BJ446" s="8">
        <f t="shared" si="723"/>
        <v>0.68909826380661499</v>
      </c>
      <c r="BK446" s="8">
        <f t="shared" si="724"/>
        <v>8.0708125037387946E-2</v>
      </c>
      <c r="BL446" s="8">
        <f t="shared" si="725"/>
        <v>1.1175488264868794E-2</v>
      </c>
      <c r="BM446" s="8">
        <f t="shared" si="726"/>
        <v>0.66407153028439925</v>
      </c>
      <c r="BN446" s="8">
        <f t="shared" si="727"/>
        <v>6.3447669858591807E-2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1.72151898734177</v>
      </c>
      <c r="F447">
        <f>VLOOKUP(B447,home!$B$2:$E$405,3,FALSE)</f>
        <v>1.45</v>
      </c>
      <c r="G447">
        <f>VLOOKUP(C447,away!$B$2:$E$405,4,FALSE)</f>
        <v>1.1599999999999999</v>
      </c>
      <c r="H447">
        <f>VLOOKUP(A447,away!$A$2:$E$405,3,FALSE)</f>
        <v>1.48101265822785</v>
      </c>
      <c r="I447">
        <f>VLOOKUP(C447,away!$B$2:$E$405,3,FALSE)</f>
        <v>1.02</v>
      </c>
      <c r="J447">
        <f>VLOOKUP(B447,home!$B$2:$E$405,4,FALSE)</f>
        <v>1.35</v>
      </c>
      <c r="K447" s="3">
        <f t="shared" si="672"/>
        <v>2.8955949367088571</v>
      </c>
      <c r="L447" s="3">
        <f t="shared" si="673"/>
        <v>2.0393544303797495</v>
      </c>
      <c r="M447" s="5">
        <f t="shared" si="674"/>
        <v>7.1908250290856146E-3</v>
      </c>
      <c r="N447" s="5">
        <f t="shared" si="675"/>
        <v>2.0821716544979624E-2</v>
      </c>
      <c r="O447" s="5">
        <f t="shared" si="676"/>
        <v>1.4664640881151341E-2</v>
      </c>
      <c r="P447" s="5">
        <f t="shared" si="677"/>
        <v>4.2462859884115529E-2</v>
      </c>
      <c r="Q447" s="5">
        <f t="shared" si="678"/>
        <v>3.0145628500615029E-2</v>
      </c>
      <c r="R447" s="5">
        <f t="shared" si="679"/>
        <v>1.4953200175451993E-2</v>
      </c>
      <c r="S447" s="5">
        <f t="shared" si="680"/>
        <v>6.2687329417863424E-2</v>
      </c>
      <c r="T447" s="5">
        <f t="shared" si="681"/>
        <v>6.1477621039311307E-2</v>
      </c>
      <c r="U447" s="5">
        <f t="shared" si="682"/>
        <v>4.3298410715632778E-2</v>
      </c>
      <c r="V447" s="5">
        <f t="shared" si="683"/>
        <v>4.1130858880947148E-2</v>
      </c>
      <c r="W447" s="5">
        <f t="shared" si="684"/>
        <v>2.9096509750095693E-2</v>
      </c>
      <c r="X447" s="5">
        <f t="shared" si="685"/>
        <v>5.9338096067445237E-2</v>
      </c>
      <c r="Y447" s="5">
        <f t="shared" si="686"/>
        <v>6.0505704552721827E-2</v>
      </c>
      <c r="Z447" s="5">
        <f t="shared" si="687"/>
        <v>1.0164958342054423E-2</v>
      </c>
      <c r="AA447" s="5">
        <f t="shared" si="688"/>
        <v>2.9433601907109242E-2</v>
      </c>
      <c r="AB447" s="5">
        <f t="shared" si="689"/>
        <v>4.2613894325664856E-2</v>
      </c>
      <c r="AC447" s="5">
        <f t="shared" si="690"/>
        <v>1.5180228716025002E-2</v>
      </c>
      <c r="AD447" s="5">
        <f t="shared" si="691"/>
        <v>2.1062926577069253E-2</v>
      </c>
      <c r="AE447" s="5">
        <f t="shared" si="692"/>
        <v>4.2954772631709555E-2</v>
      </c>
      <c r="AF447" s="5">
        <f t="shared" si="693"/>
        <v>4.3800002936215852E-2</v>
      </c>
      <c r="AG447" s="5">
        <f t="shared" si="694"/>
        <v>2.977457667953928E-2</v>
      </c>
      <c r="AH447" s="5">
        <f t="shared" si="695"/>
        <v>5.1824882073735704E-3</v>
      </c>
      <c r="AI447" s="5">
        <f t="shared" si="696"/>
        <v>1.5006386612824271E-2</v>
      </c>
      <c r="AJ447" s="5">
        <f t="shared" si="697"/>
        <v>2.1726208547194776E-2</v>
      </c>
      <c r="AK447" s="5">
        <f t="shared" si="698"/>
        <v>2.0970099821045959E-2</v>
      </c>
      <c r="AL447" s="5">
        <f t="shared" si="699"/>
        <v>3.585657681115146E-3</v>
      </c>
      <c r="AM447" s="5">
        <f t="shared" si="700"/>
        <v>1.2197940709766429E-2</v>
      </c>
      <c r="AN447" s="5">
        <f t="shared" si="701"/>
        <v>2.4875924427971673E-2</v>
      </c>
      <c r="AO447" s="5">
        <f t="shared" si="702"/>
        <v>2.536541334598794E-2</v>
      </c>
      <c r="AP447" s="5">
        <f t="shared" si="703"/>
        <v>1.7243022695184709E-2</v>
      </c>
      <c r="AQ447" s="5">
        <f t="shared" si="704"/>
        <v>8.7911586816408777E-3</v>
      </c>
      <c r="AR447" s="5">
        <f t="shared" si="705"/>
        <v>2.1137860572196204E-3</v>
      </c>
      <c r="AS447" s="5">
        <f t="shared" si="706"/>
        <v>6.1206682045709107E-3</v>
      </c>
      <c r="AT447" s="5">
        <f t="shared" si="707"/>
        <v>8.8614879312152138E-3</v>
      </c>
      <c r="AU447" s="5">
        <f t="shared" si="708"/>
        <v>8.5530931951111368E-3</v>
      </c>
      <c r="AV447" s="5">
        <f t="shared" si="709"/>
        <v>6.1915733372406995E-3</v>
      </c>
      <c r="AW447" s="5">
        <f t="shared" si="710"/>
        <v>5.8816184006757575E-4</v>
      </c>
      <c r="AX447" s="5">
        <f t="shared" si="711"/>
        <v>5.8867158929124218E-3</v>
      </c>
      <c r="AY447" s="5">
        <f t="shared" si="712"/>
        <v>1.2005100136597831E-2</v>
      </c>
      <c r="AZ447" s="5">
        <f t="shared" si="713"/>
        <v>1.2241327075361665E-2</v>
      </c>
      <c r="BA447" s="5">
        <f t="shared" si="714"/>
        <v>8.3214682016221307E-3</v>
      </c>
      <c r="BB447" s="5">
        <f t="shared" si="715"/>
        <v>4.2426057610605748E-3</v>
      </c>
      <c r="BC447" s="5">
        <f t="shared" si="716"/>
        <v>1.7304353710347073E-3</v>
      </c>
      <c r="BD447" s="5">
        <f t="shared" si="717"/>
        <v>7.1845982677762896E-4</v>
      </c>
      <c r="BE447" s="5">
        <f t="shared" si="718"/>
        <v>2.0803686366460245E-3</v>
      </c>
      <c r="BF447" s="5">
        <f t="shared" si="719"/>
        <v>3.0119524453800697E-3</v>
      </c>
      <c r="BG447" s="5">
        <f t="shared" si="720"/>
        <v>2.9071314168167962E-3</v>
      </c>
      <c r="BH447" s="5">
        <f t="shared" si="721"/>
        <v>2.1044687527204909E-3</v>
      </c>
      <c r="BI447" s="5">
        <f t="shared" si="722"/>
        <v>1.2187378129678915E-3</v>
      </c>
      <c r="BJ447" s="8">
        <f t="shared" si="723"/>
        <v>0.5318786675788435</v>
      </c>
      <c r="BK447" s="8">
        <f t="shared" si="724"/>
        <v>0.18424285974574972</v>
      </c>
      <c r="BL447" s="8">
        <f t="shared" si="725"/>
        <v>0.2517306588101153</v>
      </c>
      <c r="BM447" s="8">
        <f t="shared" si="726"/>
        <v>0.83636133516483391</v>
      </c>
      <c r="BN447" s="8">
        <f t="shared" si="727"/>
        <v>0.13023887101539913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1.72151898734177</v>
      </c>
      <c r="F448">
        <f>VLOOKUP(B448,home!$B$2:$E$405,3,FALSE)</f>
        <v>0.81</v>
      </c>
      <c r="G448">
        <f>VLOOKUP(C448,away!$B$2:$E$405,4,FALSE)</f>
        <v>1.02</v>
      </c>
      <c r="H448">
        <f>VLOOKUP(A448,away!$A$2:$E$405,3,FALSE)</f>
        <v>1.48101265822785</v>
      </c>
      <c r="I448">
        <f>VLOOKUP(C448,away!$B$2:$E$405,3,FALSE)</f>
        <v>0.57999999999999996</v>
      </c>
      <c r="J448">
        <f>VLOOKUP(B448,home!$B$2:$E$405,4,FALSE)</f>
        <v>1.89</v>
      </c>
      <c r="K448" s="3">
        <f t="shared" si="672"/>
        <v>1.4223189873417705</v>
      </c>
      <c r="L448" s="3">
        <f t="shared" si="673"/>
        <v>1.623486075949369</v>
      </c>
      <c r="M448" s="5">
        <f t="shared" si="674"/>
        <v>4.7558009364042336E-2</v>
      </c>
      <c r="N448" s="5">
        <f t="shared" si="675"/>
        <v>6.7642659718655129E-2</v>
      </c>
      <c r="O448" s="5">
        <f t="shared" si="676"/>
        <v>7.7209766002392433E-2</v>
      </c>
      <c r="P448" s="5">
        <f t="shared" si="677"/>
        <v>0.10981691619341785</v>
      </c>
      <c r="Q448" s="5">
        <f t="shared" si="678"/>
        <v>4.8104719636070783E-2</v>
      </c>
      <c r="R448" s="5">
        <f t="shared" si="679"/>
        <v>6.2674490016096568E-2</v>
      </c>
      <c r="S448" s="5">
        <f t="shared" si="680"/>
        <v>6.3394974072181795E-2</v>
      </c>
      <c r="T448" s="5">
        <f t="shared" si="681"/>
        <v>7.8097342516609103E-2</v>
      </c>
      <c r="U448" s="5">
        <f t="shared" si="682"/>
        <v>8.914311717185637E-2</v>
      </c>
      <c r="V448" s="5">
        <f t="shared" si="683"/>
        <v>1.6265143343102147E-2</v>
      </c>
      <c r="W448" s="5">
        <f t="shared" si="684"/>
        <v>2.280675203971199E-2</v>
      </c>
      <c r="X448" s="5">
        <f t="shared" si="685"/>
        <v>3.7026444374102283E-2</v>
      </c>
      <c r="Y448" s="5">
        <f t="shared" si="686"/>
        <v>3.0055958441634462E-2</v>
      </c>
      <c r="Z448" s="5">
        <f t="shared" si="687"/>
        <v>3.3917053952786838E-2</v>
      </c>
      <c r="AA448" s="5">
        <f t="shared" si="688"/>
        <v>4.8240869831743964E-2</v>
      </c>
      <c r="AB448" s="5">
        <f t="shared" si="689"/>
        <v>3.4306952563786131E-2</v>
      </c>
      <c r="AC448" s="5">
        <f t="shared" si="690"/>
        <v>2.347380477111965E-3</v>
      </c>
      <c r="AD448" s="5">
        <f t="shared" si="691"/>
        <v>8.1096191164195027E-3</v>
      </c>
      <c r="AE448" s="5">
        <f t="shared" si="692"/>
        <v>1.3165853716759887E-2</v>
      </c>
      <c r="AF448" s="5">
        <f t="shared" si="693"/>
        <v>1.0687290093572966E-2</v>
      </c>
      <c r="AG448" s="5">
        <f t="shared" si="694"/>
        <v>5.7835555521824457E-3</v>
      </c>
      <c r="AH448" s="5">
        <f t="shared" si="695"/>
        <v>1.3765966207393229E-2</v>
      </c>
      <c r="AI448" s="5">
        <f t="shared" si="696"/>
        <v>1.9579595115880567E-2</v>
      </c>
      <c r="AJ448" s="5">
        <f t="shared" si="697"/>
        <v>1.3924214948890568E-2</v>
      </c>
      <c r="AK448" s="5">
        <f t="shared" si="698"/>
        <v>6.601558435211723E-3</v>
      </c>
      <c r="AL448" s="5">
        <f t="shared" si="699"/>
        <v>2.1681486553049343E-4</v>
      </c>
      <c r="AM448" s="5">
        <f t="shared" si="700"/>
        <v>2.3068930498786489E-3</v>
      </c>
      <c r="AN448" s="5">
        <f t="shared" si="701"/>
        <v>3.7452087451823593E-3</v>
      </c>
      <c r="AO448" s="5">
        <f t="shared" si="702"/>
        <v>3.0401471246636856E-3</v>
      </c>
      <c r="AP448" s="5">
        <f t="shared" si="703"/>
        <v>1.6452121752430012E-3</v>
      </c>
      <c r="AQ448" s="5">
        <f t="shared" si="704"/>
        <v>6.6774476462234608E-4</v>
      </c>
      <c r="AR448" s="5">
        <f t="shared" si="705"/>
        <v>4.4697708919384871E-3</v>
      </c>
      <c r="AS448" s="5">
        <f t="shared" si="706"/>
        <v>6.3574400086716717E-3</v>
      </c>
      <c r="AT448" s="5">
        <f t="shared" si="707"/>
        <v>4.5211538176099754E-3</v>
      </c>
      <c r="AU448" s="5">
        <f t="shared" si="708"/>
        <v>2.1435076398264663E-3</v>
      </c>
      <c r="AV448" s="5">
        <f t="shared" si="709"/>
        <v>7.6218790390933193E-4</v>
      </c>
      <c r="AW448" s="5">
        <f t="shared" si="710"/>
        <v>1.3906957603427579E-5</v>
      </c>
      <c r="AX448" s="5">
        <f t="shared" si="711"/>
        <v>5.468562977681944E-4</v>
      </c>
      <c r="AY448" s="5">
        <f t="shared" si="712"/>
        <v>8.8781358497188548E-4</v>
      </c>
      <c r="AZ448" s="5">
        <f t="shared" si="713"/>
        <v>7.2067649662027437E-4</v>
      </c>
      <c r="BA448" s="5">
        <f t="shared" si="714"/>
        <v>3.900027525089959E-4</v>
      </c>
      <c r="BB448" s="5">
        <f t="shared" si="715"/>
        <v>1.5829100957007061E-4</v>
      </c>
      <c r="BC448" s="5">
        <f t="shared" si="716"/>
        <v>5.1396649996995559E-5</v>
      </c>
      <c r="BD448" s="5">
        <f t="shared" si="717"/>
        <v>1.2094351342909879E-3</v>
      </c>
      <c r="BE448" s="5">
        <f t="shared" si="718"/>
        <v>1.7202025554603159E-3</v>
      </c>
      <c r="BF448" s="5">
        <f t="shared" si="719"/>
        <v>1.2233383783525214E-3</v>
      </c>
      <c r="BG448" s="5">
        <f t="shared" si="720"/>
        <v>5.7999246782489394E-4</v>
      </c>
      <c r="BH448" s="5">
        <f t="shared" si="721"/>
        <v>2.0623357487563936E-4</v>
      </c>
      <c r="BI448" s="5">
        <f t="shared" si="722"/>
        <v>5.8665985874598485E-5</v>
      </c>
      <c r="BJ448" s="8">
        <f t="shared" si="723"/>
        <v>0.33564043785674486</v>
      </c>
      <c r="BK448" s="8">
        <f t="shared" si="724"/>
        <v>0.24048705190035849</v>
      </c>
      <c r="BL448" s="8">
        <f t="shared" si="725"/>
        <v>0.38869845865188651</v>
      </c>
      <c r="BM448" s="8">
        <f t="shared" si="726"/>
        <v>0.58486253480373318</v>
      </c>
      <c r="BN448" s="8">
        <f t="shared" si="727"/>
        <v>0.41300656093067512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1.72151898734177</v>
      </c>
      <c r="F449">
        <f>VLOOKUP(B449,home!$B$2:$E$405,3,FALSE)</f>
        <v>0.87</v>
      </c>
      <c r="G449">
        <f>VLOOKUP(C449,away!$B$2:$E$405,4,FALSE)</f>
        <v>0.57999999999999996</v>
      </c>
      <c r="H449">
        <f>VLOOKUP(A449,away!$A$2:$E$405,3,FALSE)</f>
        <v>1.48101265822785</v>
      </c>
      <c r="I449">
        <f>VLOOKUP(C449,away!$B$2:$E$405,3,FALSE)</f>
        <v>1.31</v>
      </c>
      <c r="J449">
        <f>VLOOKUP(B449,home!$B$2:$E$405,4,FALSE)</f>
        <v>0.68</v>
      </c>
      <c r="K449" s="3">
        <f t="shared" si="672"/>
        <v>0.8686784810126571</v>
      </c>
      <c r="L449" s="3">
        <f t="shared" si="673"/>
        <v>1.319286075949369</v>
      </c>
      <c r="M449" s="5">
        <f t="shared" si="674"/>
        <v>0.11214478077864364</v>
      </c>
      <c r="N449" s="5">
        <f t="shared" si="675"/>
        <v>9.7417757820289566E-2</v>
      </c>
      <c r="O449" s="5">
        <f t="shared" si="676"/>
        <v>0.14795104777165902</v>
      </c>
      <c r="P449" s="5">
        <f t="shared" si="677"/>
        <v>0.1285218914425158</v>
      </c>
      <c r="Q449" s="5">
        <f t="shared" si="678"/>
        <v>4.2312354943494015E-2</v>
      </c>
      <c r="R449" s="5">
        <f t="shared" si="679"/>
        <v>9.7594878623634834E-2</v>
      </c>
      <c r="S449" s="5">
        <f t="shared" si="680"/>
        <v>3.682266010347271E-2</v>
      </c>
      <c r="T449" s="5">
        <f t="shared" si="681"/>
        <v>5.5822100717579114E-2</v>
      </c>
      <c r="U449" s="5">
        <f t="shared" si="682"/>
        <v>8.4778570917393742E-2</v>
      </c>
      <c r="V449" s="5">
        <f t="shared" si="683"/>
        <v>4.6888969891166667E-3</v>
      </c>
      <c r="W449" s="5">
        <f t="shared" si="684"/>
        <v>1.2251944073460927E-2</v>
      </c>
      <c r="X449" s="5">
        <f t="shared" si="685"/>
        <v>1.6163819219427396E-2</v>
      </c>
      <c r="Y449" s="5">
        <f t="shared" si="686"/>
        <v>1.0662350815176682E-2</v>
      </c>
      <c r="Z449" s="5">
        <f t="shared" si="687"/>
        <v>4.2918521484043383E-2</v>
      </c>
      <c r="AA449" s="5">
        <f t="shared" si="688"/>
        <v>3.728239605006789E-2</v>
      </c>
      <c r="AB449" s="5">
        <f t="shared" si="689"/>
        <v>1.6193207584642631E-2</v>
      </c>
      <c r="AC449" s="5">
        <f t="shared" si="690"/>
        <v>3.3585262820315799E-4</v>
      </c>
      <c r="AD449" s="5">
        <f t="shared" si="691"/>
        <v>2.6607500417965158E-3</v>
      </c>
      <c r="AE449" s="5">
        <f t="shared" si="692"/>
        <v>3.510290481723845E-3</v>
      </c>
      <c r="AF449" s="5">
        <f t="shared" si="693"/>
        <v>2.3155386775379361E-3</v>
      </c>
      <c r="AG449" s="5">
        <f t="shared" si="694"/>
        <v>1.0182859785326716E-3</v>
      </c>
      <c r="AH449" s="5">
        <f t="shared" si="695"/>
        <v>1.4155451948558074E-2</v>
      </c>
      <c r="AI449" s="5">
        <f t="shared" si="696"/>
        <v>1.2296536496721083E-2</v>
      </c>
      <c r="AJ449" s="5">
        <f t="shared" si="697"/>
        <v>5.3408683228441849E-3</v>
      </c>
      <c r="AK449" s="5">
        <f t="shared" si="698"/>
        <v>1.5464991273256349E-3</v>
      </c>
      <c r="AL449" s="5">
        <f t="shared" si="699"/>
        <v>1.5395960372978826E-5</v>
      </c>
      <c r="AM449" s="5">
        <f t="shared" si="700"/>
        <v>4.6226726093243238E-4</v>
      </c>
      <c r="AN449" s="5">
        <f t="shared" si="701"/>
        <v>6.0986276071541186E-4</v>
      </c>
      <c r="AO449" s="5">
        <f t="shared" si="702"/>
        <v>4.0229172422594239E-4</v>
      </c>
      <c r="AP449" s="5">
        <f t="shared" si="703"/>
        <v>1.7691262341364971E-4</v>
      </c>
      <c r="AQ449" s="5">
        <f t="shared" si="704"/>
        <v>5.8349590182325611E-5</v>
      </c>
      <c r="AR449" s="5">
        <f t="shared" si="705"/>
        <v>3.7350181309006034E-3</v>
      </c>
      <c r="AS449" s="5">
        <f t="shared" si="706"/>
        <v>3.2445298765054692E-3</v>
      </c>
      <c r="AT449" s="5">
        <f t="shared" si="707"/>
        <v>1.4092266423614773E-3</v>
      </c>
      <c r="AU449" s="5">
        <f t="shared" si="708"/>
        <v>4.0805495302971182E-4</v>
      </c>
      <c r="AV449" s="5">
        <f t="shared" si="709"/>
        <v>8.8617139191885281E-5</v>
      </c>
      <c r="AW449" s="5">
        <f t="shared" si="710"/>
        <v>4.9011988836876364E-7</v>
      </c>
      <c r="AX449" s="5">
        <f t="shared" si="711"/>
        <v>6.6926937008111132E-5</v>
      </c>
      <c r="AY449" s="5">
        <f t="shared" si="712"/>
        <v>8.8295776100741555E-5</v>
      </c>
      <c r="AZ449" s="5">
        <f t="shared" si="713"/>
        <v>5.8243693987425711E-5</v>
      </c>
      <c r="BA449" s="5">
        <f t="shared" si="714"/>
        <v>2.561336482982224E-5</v>
      </c>
      <c r="BB449" s="5">
        <f t="shared" si="715"/>
        <v>8.4478388945489405E-6</v>
      </c>
      <c r="BC449" s="5">
        <f t="shared" si="716"/>
        <v>2.2290232450883842E-6</v>
      </c>
      <c r="BD449" s="5">
        <f t="shared" si="717"/>
        <v>8.2125956891926691E-4</v>
      </c>
      <c r="BE449" s="5">
        <f t="shared" si="718"/>
        <v>7.1341051484589827E-4</v>
      </c>
      <c r="BF449" s="5">
        <f t="shared" si="719"/>
        <v>3.0986218118739625E-4</v>
      </c>
      <c r="BG449" s="5">
        <f t="shared" si="720"/>
        <v>8.9723536292378718E-5</v>
      </c>
      <c r="BH449" s="5">
        <f t="shared" si="721"/>
        <v>1.9485226304386886E-5</v>
      </c>
      <c r="BI449" s="5">
        <f t="shared" si="722"/>
        <v>3.3852793576565352E-6</v>
      </c>
      <c r="BJ449" s="8">
        <f t="shared" si="723"/>
        <v>0.24609463336255427</v>
      </c>
      <c r="BK449" s="8">
        <f t="shared" si="724"/>
        <v>0.28261777367842572</v>
      </c>
      <c r="BL449" s="8">
        <f t="shared" si="725"/>
        <v>0.42798202989174328</v>
      </c>
      <c r="BM449" s="8">
        <f t="shared" si="726"/>
        <v>0.37358244138031721</v>
      </c>
      <c r="BN449" s="8">
        <f t="shared" si="727"/>
        <v>0.62594271138023683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</v>
      </c>
      <c r="F450">
        <f>VLOOKUP(B450,home!$B$2:$E$405,3,FALSE)</f>
        <v>0.56999999999999995</v>
      </c>
      <c r="G450">
        <f>VLOOKUP(C450,away!$B$2:$E$405,4,FALSE)</f>
        <v>0</v>
      </c>
      <c r="H450">
        <f>VLOOKUP(A450,away!$A$2:$E$405,3,FALSE)</f>
        <v>1.25</v>
      </c>
      <c r="I450">
        <f>VLOOKUP(C450,away!$B$2:$E$405,3,FALSE)</f>
        <v>0.71</v>
      </c>
      <c r="J450">
        <f>VLOOKUP(B450,home!$B$2:$E$405,4,FALSE)</f>
        <v>2.08</v>
      </c>
      <c r="K450" s="3">
        <f t="shared" si="672"/>
        <v>0</v>
      </c>
      <c r="L450" s="3">
        <f t="shared" si="673"/>
        <v>1.8459999999999999</v>
      </c>
      <c r="M450" s="5">
        <f t="shared" si="674"/>
        <v>0.15786737455508765</v>
      </c>
      <c r="N450" s="5">
        <f t="shared" si="675"/>
        <v>0</v>
      </c>
      <c r="O450" s="5">
        <f t="shared" si="676"/>
        <v>0.29142317342869173</v>
      </c>
      <c r="P450" s="5">
        <f t="shared" si="677"/>
        <v>0</v>
      </c>
      <c r="Q450" s="5">
        <f t="shared" si="678"/>
        <v>0</v>
      </c>
      <c r="R450" s="5">
        <f t="shared" si="679"/>
        <v>0.26898358907468251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0.16551456847728796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7.638497335226839E-2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2.8201332161657461E-2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8.6766098617366179E-3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0.15786737455508765</v>
      </c>
      <c r="BL450" s="8">
        <f t="shared" si="725"/>
        <v>0.67366967787903653</v>
      </c>
      <c r="BM450" s="8">
        <f t="shared" si="726"/>
        <v>0.27877748385295048</v>
      </c>
      <c r="BN450" s="8">
        <f t="shared" si="727"/>
        <v>0.71827413705846188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</v>
      </c>
      <c r="F451">
        <f>VLOOKUP(B451,home!$B$2:$E$405,3,FALSE)</f>
        <v>1</v>
      </c>
      <c r="G451">
        <f>VLOOKUP(C451,away!$B$2:$E$405,4,FALSE)</f>
        <v>1.43</v>
      </c>
      <c r="H451">
        <f>VLOOKUP(A451,away!$A$2:$E$405,3,FALSE)</f>
        <v>1.25</v>
      </c>
      <c r="I451">
        <f>VLOOKUP(C451,away!$B$2:$E$405,3,FALSE)</f>
        <v>1.25</v>
      </c>
      <c r="J451">
        <f>VLOOKUP(B451,home!$B$2:$E$405,4,FALSE)</f>
        <v>0.64</v>
      </c>
      <c r="K451" s="3">
        <f t="shared" si="672"/>
        <v>2.0019999999999998</v>
      </c>
      <c r="L451" s="3">
        <f t="shared" si="673"/>
        <v>1</v>
      </c>
      <c r="M451" s="5">
        <f t="shared" si="674"/>
        <v>4.9687593738915389E-2</v>
      </c>
      <c r="N451" s="5">
        <f t="shared" si="675"/>
        <v>9.9474562665308602E-2</v>
      </c>
      <c r="O451" s="5">
        <f t="shared" si="676"/>
        <v>4.9687593738915389E-2</v>
      </c>
      <c r="P451" s="5">
        <f t="shared" si="677"/>
        <v>9.9474562665308602E-2</v>
      </c>
      <c r="Q451" s="5">
        <f t="shared" si="678"/>
        <v>9.9574037227973908E-2</v>
      </c>
      <c r="R451" s="5">
        <f t="shared" si="679"/>
        <v>2.4843796869457688E-2</v>
      </c>
      <c r="S451" s="5">
        <f t="shared" si="680"/>
        <v>4.9787018613986947E-2</v>
      </c>
      <c r="T451" s="5">
        <f t="shared" si="681"/>
        <v>9.9574037227973908E-2</v>
      </c>
      <c r="U451" s="5">
        <f t="shared" si="682"/>
        <v>4.9737281332654294E-2</v>
      </c>
      <c r="V451" s="5">
        <f t="shared" si="683"/>
        <v>1.1074845696133541E-2</v>
      </c>
      <c r="W451" s="5">
        <f t="shared" si="684"/>
        <v>6.6449074176801251E-2</v>
      </c>
      <c r="X451" s="5">
        <f t="shared" si="685"/>
        <v>6.6449074176801251E-2</v>
      </c>
      <c r="Y451" s="5">
        <f t="shared" si="686"/>
        <v>3.3224537088400619E-2</v>
      </c>
      <c r="Z451" s="5">
        <f t="shared" si="687"/>
        <v>8.2812656231525655E-3</v>
      </c>
      <c r="AA451" s="5">
        <f t="shared" si="688"/>
        <v>1.6579093777551433E-2</v>
      </c>
      <c r="AB451" s="5">
        <f t="shared" si="689"/>
        <v>1.6595672871328983E-2</v>
      </c>
      <c r="AC451" s="5">
        <f t="shared" si="690"/>
        <v>1.3857400677287088E-3</v>
      </c>
      <c r="AD451" s="5">
        <f t="shared" si="691"/>
        <v>3.3257761625489018E-2</v>
      </c>
      <c r="AE451" s="5">
        <f t="shared" si="692"/>
        <v>3.3257761625489018E-2</v>
      </c>
      <c r="AF451" s="5">
        <f t="shared" si="693"/>
        <v>1.6628880812744506E-2</v>
      </c>
      <c r="AG451" s="5">
        <f t="shared" si="694"/>
        <v>5.542960270914837E-3</v>
      </c>
      <c r="AH451" s="5">
        <f t="shared" si="695"/>
        <v>2.0703164057881405E-3</v>
      </c>
      <c r="AI451" s="5">
        <f t="shared" si="696"/>
        <v>4.1447734443878573E-3</v>
      </c>
      <c r="AJ451" s="5">
        <f t="shared" si="697"/>
        <v>4.148918217832245E-3</v>
      </c>
      <c r="AK451" s="5">
        <f t="shared" si="698"/>
        <v>2.7687114240333849E-3</v>
      </c>
      <c r="AL451" s="5">
        <f t="shared" si="699"/>
        <v>1.1097006462371502E-4</v>
      </c>
      <c r="AM451" s="5">
        <f t="shared" si="700"/>
        <v>1.3316407754845799E-2</v>
      </c>
      <c r="AN451" s="5">
        <f t="shared" si="701"/>
        <v>1.3316407754845799E-2</v>
      </c>
      <c r="AO451" s="5">
        <f t="shared" si="702"/>
        <v>6.6582038774228988E-3</v>
      </c>
      <c r="AP451" s="5">
        <f t="shared" si="703"/>
        <v>2.2194012924743002E-3</v>
      </c>
      <c r="AQ451" s="5">
        <f t="shared" si="704"/>
        <v>5.5485032311857493E-4</v>
      </c>
      <c r="AR451" s="5">
        <f t="shared" si="705"/>
        <v>4.1406328115762832E-4</v>
      </c>
      <c r="AS451" s="5">
        <f t="shared" si="706"/>
        <v>8.2895468887757176E-4</v>
      </c>
      <c r="AT451" s="5">
        <f t="shared" si="707"/>
        <v>8.2978364356644933E-4</v>
      </c>
      <c r="AU451" s="5">
        <f t="shared" si="708"/>
        <v>5.5374228480667713E-4</v>
      </c>
      <c r="AV451" s="5">
        <f t="shared" si="709"/>
        <v>2.7714801354574185E-4</v>
      </c>
      <c r="AW451" s="5">
        <f t="shared" si="710"/>
        <v>6.1711685937965991E-6</v>
      </c>
      <c r="AX451" s="5">
        <f t="shared" si="711"/>
        <v>4.4432413875335527E-3</v>
      </c>
      <c r="AY451" s="5">
        <f t="shared" si="712"/>
        <v>4.4432413875335527E-3</v>
      </c>
      <c r="AZ451" s="5">
        <f t="shared" si="713"/>
        <v>2.2216206937667759E-3</v>
      </c>
      <c r="BA451" s="5">
        <f t="shared" si="714"/>
        <v>7.4054023125559208E-4</v>
      </c>
      <c r="BB451" s="5">
        <f t="shared" si="715"/>
        <v>1.8513505781389799E-4</v>
      </c>
      <c r="BC451" s="5">
        <f t="shared" si="716"/>
        <v>3.7027011562779613E-5</v>
      </c>
      <c r="BD451" s="5">
        <f t="shared" si="717"/>
        <v>6.9010546859604683E-5</v>
      </c>
      <c r="BE451" s="5">
        <f t="shared" si="718"/>
        <v>1.3815911481292856E-4</v>
      </c>
      <c r="BF451" s="5">
        <f t="shared" si="719"/>
        <v>1.382972739277415E-4</v>
      </c>
      <c r="BG451" s="5">
        <f t="shared" si="720"/>
        <v>9.2290380801112823E-5</v>
      </c>
      <c r="BH451" s="5">
        <f t="shared" si="721"/>
        <v>4.6191335590956959E-5</v>
      </c>
      <c r="BI451" s="5">
        <f t="shared" si="722"/>
        <v>1.8495010770619163E-5</v>
      </c>
      <c r="BJ451" s="8">
        <f t="shared" si="723"/>
        <v>0.60156876367007039</v>
      </c>
      <c r="BK451" s="8">
        <f t="shared" si="724"/>
        <v>0.21596397223423042</v>
      </c>
      <c r="BL451" s="8">
        <f t="shared" si="725"/>
        <v>0.17398229365666643</v>
      </c>
      <c r="BM451" s="8">
        <f t="shared" si="726"/>
        <v>0.57261707805930073</v>
      </c>
      <c r="BN451" s="8">
        <f t="shared" si="727"/>
        <v>0.42274214690587958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1.78481012658228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1.36708860759494</v>
      </c>
      <c r="I452">
        <f>VLOOKUP(C452,away!$B$2:$E$405,3,FALSE)</f>
        <v>0.9</v>
      </c>
      <c r="J452">
        <f>VLOOKUP(B452,home!$B$2:$E$405,4,FALSE)</f>
        <v>1.46</v>
      </c>
      <c r="K452" s="3">
        <f t="shared" si="672"/>
        <v>1.5592101265822802</v>
      </c>
      <c r="L452" s="3">
        <f t="shared" si="673"/>
        <v>1.7963544303797512</v>
      </c>
      <c r="M452" s="5">
        <f t="shared" si="674"/>
        <v>3.4889667388984871E-2</v>
      </c>
      <c r="N452" s="5">
        <f t="shared" si="675"/>
        <v>5.4400322705992751E-2</v>
      </c>
      <c r="O452" s="5">
        <f t="shared" si="676"/>
        <v>6.2674208588678892E-2</v>
      </c>
      <c r="P452" s="5">
        <f t="shared" si="677"/>
        <v>9.7722260706998243E-2</v>
      </c>
      <c r="Q452" s="5">
        <f t="shared" si="678"/>
        <v>4.2410767026263937E-2</v>
      </c>
      <c r="R452" s="5">
        <f t="shared" si="679"/>
        <v>5.6292546134409004E-2</v>
      </c>
      <c r="S452" s="5">
        <f t="shared" si="680"/>
        <v>6.8427423878949664E-2</v>
      </c>
      <c r="T452" s="5">
        <f t="shared" si="681"/>
        <v>7.6184769243432676E-2</v>
      </c>
      <c r="U452" s="5">
        <f t="shared" si="682"/>
        <v>8.7771907983870703E-2</v>
      </c>
      <c r="V452" s="5">
        <f t="shared" si="683"/>
        <v>2.1295329140334326E-2</v>
      </c>
      <c r="W452" s="5">
        <f t="shared" si="684"/>
        <v>2.2042432474490857E-2</v>
      </c>
      <c r="X452" s="5">
        <f t="shared" si="685"/>
        <v>3.9596021231898149E-2</v>
      </c>
      <c r="Y452" s="5">
        <f t="shared" si="686"/>
        <v>3.5564244082665473E-2</v>
      </c>
      <c r="Z452" s="5">
        <f t="shared" si="687"/>
        <v>3.3707121548634054E-2</v>
      </c>
      <c r="AA452" s="5">
        <f t="shared" si="688"/>
        <v>5.2556485256570001E-2</v>
      </c>
      <c r="AB452" s="5">
        <f t="shared" si="689"/>
        <v>4.0973302014808137E-2</v>
      </c>
      <c r="AC452" s="5">
        <f t="shared" si="690"/>
        <v>3.727872501068354E-3</v>
      </c>
      <c r="AD452" s="5">
        <f t="shared" si="691"/>
        <v>8.5921959821830679E-3</v>
      </c>
      <c r="AE452" s="5">
        <f t="shared" si="692"/>
        <v>1.543462931928565E-2</v>
      </c>
      <c r="AF452" s="5">
        <f t="shared" si="693"/>
        <v>1.3863032379483994E-2</v>
      </c>
      <c r="AG452" s="5">
        <f t="shared" si="694"/>
        <v>8.3009732111280054E-3</v>
      </c>
      <c r="AH452" s="5">
        <f t="shared" si="695"/>
        <v>1.5137484282309384E-2</v>
      </c>
      <c r="AI452" s="5">
        <f t="shared" si="696"/>
        <v>2.3602518783956888E-2</v>
      </c>
      <c r="AJ452" s="5">
        <f t="shared" si="697"/>
        <v>1.840064315039704E-2</v>
      </c>
      <c r="AK452" s="5">
        <f t="shared" si="698"/>
        <v>9.5634897119086428E-3</v>
      </c>
      <c r="AL452" s="5">
        <f t="shared" si="699"/>
        <v>4.1765503164053043E-4</v>
      </c>
      <c r="AM452" s="5">
        <f t="shared" si="700"/>
        <v>2.6794077969998845E-3</v>
      </c>
      <c r="AN452" s="5">
        <f t="shared" si="701"/>
        <v>4.8131660669347908E-3</v>
      </c>
      <c r="AO452" s="5">
        <f t="shared" si="702"/>
        <v>4.3230760942458979E-3</v>
      </c>
      <c r="AP452" s="5">
        <f t="shared" si="703"/>
        <v>2.5885922982558031E-3</v>
      </c>
      <c r="AQ452" s="5">
        <f t="shared" si="704"/>
        <v>1.1625073108546783E-3</v>
      </c>
      <c r="AR452" s="5">
        <f t="shared" si="705"/>
        <v>5.4384573910660631E-3</v>
      </c>
      <c r="AS452" s="5">
        <f t="shared" si="706"/>
        <v>8.4796978371364535E-3</v>
      </c>
      <c r="AT452" s="5">
        <f t="shared" si="707"/>
        <v>6.6108153690105104E-3</v>
      </c>
      <c r="AU452" s="5">
        <f t="shared" si="708"/>
        <v>3.4358834227756533E-3</v>
      </c>
      <c r="AV452" s="5">
        <f t="shared" si="709"/>
        <v>1.3393160566369966E-3</v>
      </c>
      <c r="AW452" s="5">
        <f t="shared" si="710"/>
        <v>3.2494652223192736E-5</v>
      </c>
      <c r="AX452" s="5">
        <f t="shared" si="711"/>
        <v>6.9629329505428955E-4</v>
      </c>
      <c r="AY452" s="5">
        <f t="shared" si="712"/>
        <v>1.2507895454144881E-3</v>
      </c>
      <c r="AZ452" s="5">
        <f t="shared" si="713"/>
        <v>1.1234306706889956E-3</v>
      </c>
      <c r="BA452" s="5">
        <f t="shared" si="714"/>
        <v>6.7269322083889093E-4</v>
      </c>
      <c r="BB452" s="5">
        <f t="shared" si="715"/>
        <v>3.0209886188509139E-4</v>
      </c>
      <c r="BC452" s="5">
        <f t="shared" si="716"/>
        <v>1.0853532579199293E-4</v>
      </c>
      <c r="BD452" s="5">
        <f t="shared" si="717"/>
        <v>1.6282328381455064E-3</v>
      </c>
      <c r="BE452" s="5">
        <f t="shared" si="718"/>
        <v>2.5387571296702801E-3</v>
      </c>
      <c r="BF452" s="5">
        <f t="shared" si="719"/>
        <v>1.9792279127574326E-3</v>
      </c>
      <c r="BG452" s="5">
        <f t="shared" si="720"/>
        <v>1.0286774014618993E-3</v>
      </c>
      <c r="BH452" s="5">
        <f t="shared" si="721"/>
        <v>4.0098105533643499E-4</v>
      </c>
      <c r="BI452" s="5">
        <f t="shared" si="722"/>
        <v>1.2504274440964383E-4</v>
      </c>
      <c r="BJ452" s="8">
        <f t="shared" si="723"/>
        <v>0.33610997814378923</v>
      </c>
      <c r="BK452" s="8">
        <f t="shared" si="724"/>
        <v>0.22773099819339049</v>
      </c>
      <c r="BL452" s="8">
        <f t="shared" si="725"/>
        <v>0.39997767506531567</v>
      </c>
      <c r="BM452" s="8">
        <f t="shared" si="726"/>
        <v>0.64791770550661043</v>
      </c>
      <c r="BN452" s="8">
        <f t="shared" si="727"/>
        <v>0.34838977255132769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1.78481012658228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1.36708860759494</v>
      </c>
      <c r="I453">
        <f>VLOOKUP(C453,away!$B$2:$E$405,3,FALSE)</f>
        <v>0.7</v>
      </c>
      <c r="J453">
        <f>VLOOKUP(B453,home!$B$2:$E$405,4,FALSE)</f>
        <v>1.32</v>
      </c>
      <c r="K453" s="3">
        <f t="shared" si="672"/>
        <v>5.4922177215189922</v>
      </c>
      <c r="L453" s="3">
        <f t="shared" si="673"/>
        <v>1.2631898734177245</v>
      </c>
      <c r="M453" s="5">
        <f t="shared" si="674"/>
        <v>1.1645650667450747E-3</v>
      </c>
      <c r="N453" s="5">
        <f t="shared" si="675"/>
        <v>6.396044897439248E-3</v>
      </c>
      <c r="O453" s="5">
        <f t="shared" si="676"/>
        <v>1.4710667992484149E-3</v>
      </c>
      <c r="P453" s="5">
        <f t="shared" si="677"/>
        <v>8.0794191443703672E-3</v>
      </c>
      <c r="Q453" s="5">
        <f t="shared" si="678"/>
        <v>1.7564235566673483E-2</v>
      </c>
      <c r="R453" s="5">
        <f t="shared" si="679"/>
        <v>9.291183419658114E-4</v>
      </c>
      <c r="S453" s="5">
        <f t="shared" si="680"/>
        <v>1.4013174440494283E-2</v>
      </c>
      <c r="T453" s="5">
        <f t="shared" si="681"/>
        <v>2.2186964502145374E-2</v>
      </c>
      <c r="U453" s="5">
        <f t="shared" si="682"/>
        <v>5.1029202231329734E-3</v>
      </c>
      <c r="V453" s="5">
        <f t="shared" si="683"/>
        <v>1.0802154868414418E-2</v>
      </c>
      <c r="W453" s="5">
        <f t="shared" si="684"/>
        <v>3.2155535281406106E-2</v>
      </c>
      <c r="X453" s="5">
        <f t="shared" si="685"/>
        <v>4.0618546541798556E-2</v>
      </c>
      <c r="Y453" s="5">
        <f t="shared" si="686"/>
        <v>2.565446833227324E-2</v>
      </c>
      <c r="Z453" s="5">
        <f t="shared" si="687"/>
        <v>3.9121762692595979E-4</v>
      </c>
      <c r="AA453" s="5">
        <f t="shared" si="688"/>
        <v>2.1486523835733623E-3</v>
      </c>
      <c r="AB453" s="5">
        <f t="shared" si="689"/>
        <v>5.9004333492228217E-3</v>
      </c>
      <c r="AC453" s="5">
        <f t="shared" si="690"/>
        <v>4.6838911869611357E-3</v>
      </c>
      <c r="AD453" s="5">
        <f t="shared" si="691"/>
        <v>4.4151300179366942E-2</v>
      </c>
      <c r="AE453" s="5">
        <f t="shared" si="692"/>
        <v>5.5771475284802488E-2</v>
      </c>
      <c r="AF453" s="5">
        <f t="shared" si="693"/>
        <v>3.522498140266471E-2</v>
      </c>
      <c r="AG453" s="5">
        <f t="shared" si="694"/>
        <v>1.4831946599724579E-2</v>
      </c>
      <c r="AH453" s="5">
        <f t="shared" si="695"/>
        <v>1.2354553615884643E-4</v>
      </c>
      <c r="AI453" s="5">
        <f t="shared" si="696"/>
        <v>6.7853898310618198E-4</v>
      </c>
      <c r="AJ453" s="5">
        <f t="shared" si="697"/>
        <v>1.8633419138786244E-3</v>
      </c>
      <c r="AK453" s="5">
        <f t="shared" si="698"/>
        <v>3.4112931602177671E-3</v>
      </c>
      <c r="AL453" s="5">
        <f t="shared" si="699"/>
        <v>1.2998198625982082E-3</v>
      </c>
      <c r="AM453" s="5">
        <f t="shared" si="700"/>
        <v>4.8497710654644748E-2</v>
      </c>
      <c r="AN453" s="5">
        <f t="shared" si="701"/>
        <v>6.1261816982890127E-2</v>
      </c>
      <c r="AO453" s="5">
        <f t="shared" si="702"/>
        <v>3.8692653419978407E-2</v>
      </c>
      <c r="AP453" s="5">
        <f t="shared" si="703"/>
        <v>1.6292055991926135E-2</v>
      </c>
      <c r="AQ453" s="5">
        <f t="shared" si="704"/>
        <v>5.1449900365389146E-3</v>
      </c>
      <c r="AR453" s="5">
        <f t="shared" si="705"/>
        <v>3.1212294036363608E-5</v>
      </c>
      <c r="AS453" s="5">
        <f t="shared" si="706"/>
        <v>1.7142471443577781E-4</v>
      </c>
      <c r="AT453" s="5">
        <f t="shared" si="707"/>
        <v>4.7075092726525571E-4</v>
      </c>
      <c r="AU453" s="5">
        <f t="shared" si="708"/>
        <v>8.6182219504924557E-4</v>
      </c>
      <c r="AV453" s="5">
        <f t="shared" si="709"/>
        <v>1.1833287831119657E-3</v>
      </c>
      <c r="AW453" s="5">
        <f t="shared" si="710"/>
        <v>2.5049383914491047E-4</v>
      </c>
      <c r="AX453" s="5">
        <f t="shared" si="711"/>
        <v>4.4393330985090053E-2</v>
      </c>
      <c r="AY453" s="5">
        <f t="shared" si="712"/>
        <v>5.6077206147647052E-2</v>
      </c>
      <c r="AZ453" s="5">
        <f t="shared" si="713"/>
        <v>3.5418079467632972E-2</v>
      </c>
      <c r="BA453" s="5">
        <f t="shared" si="714"/>
        <v>1.4913253106472733E-2</v>
      </c>
      <c r="BB453" s="5">
        <f t="shared" si="715"/>
        <v>4.7095675759529446E-3</v>
      </c>
      <c r="BC453" s="5">
        <f t="shared" si="716"/>
        <v>1.1898156140240433E-3</v>
      </c>
      <c r="BD453" s="5">
        <f t="shared" si="717"/>
        <v>6.5711756254784879E-6</v>
      </c>
      <c r="BE453" s="5">
        <f t="shared" si="718"/>
        <v>3.6090327221466606E-5</v>
      </c>
      <c r="BF453" s="5">
        <f t="shared" si="719"/>
        <v>9.9107967370579093E-5</v>
      </c>
      <c r="BG453" s="5">
        <f t="shared" si="720"/>
        <v>1.8144084491214028E-4</v>
      </c>
      <c r="BH453" s="5">
        <f t="shared" si="721"/>
        <v>2.4912815595845892E-4</v>
      </c>
      <c r="BI453" s="5">
        <f t="shared" si="722"/>
        <v>2.7365321461687901E-4</v>
      </c>
      <c r="BJ453" s="8">
        <f t="shared" si="723"/>
        <v>0.62114597857109299</v>
      </c>
      <c r="BK453" s="8">
        <f t="shared" si="724"/>
        <v>9.612023071723054E-2</v>
      </c>
      <c r="BL453" s="8">
        <f t="shared" si="725"/>
        <v>2.5193441290108417E-2</v>
      </c>
      <c r="BM453" s="8">
        <f t="shared" si="726"/>
        <v>0.65141970608041333</v>
      </c>
      <c r="BN453" s="8">
        <f t="shared" si="727"/>
        <v>3.5604449816442396E-2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1.78481012658228</v>
      </c>
      <c r="F454">
        <f>VLOOKUP(B454,home!$B$2:$E$405,3,FALSE)</f>
        <v>0.67</v>
      </c>
      <c r="G454">
        <f>VLOOKUP(C454,away!$B$2:$E$405,4,FALSE)</f>
        <v>1.31</v>
      </c>
      <c r="H454">
        <f>VLOOKUP(A454,away!$A$2:$E$405,3,FALSE)</f>
        <v>1.36708860759494</v>
      </c>
      <c r="I454">
        <f>VLOOKUP(C454,away!$B$2:$E$405,3,FALSE)</f>
        <v>0.75</v>
      </c>
      <c r="J454">
        <f>VLOOKUP(B454,home!$B$2:$E$405,4,FALSE)</f>
        <v>1.17</v>
      </c>
      <c r="K454" s="3">
        <f t="shared" si="672"/>
        <v>1.5665278481012674</v>
      </c>
      <c r="L454" s="3">
        <f t="shared" si="673"/>
        <v>1.1996202531645597</v>
      </c>
      <c r="M454" s="5">
        <f t="shared" si="674"/>
        <v>6.2903837898305254E-2</v>
      </c>
      <c r="N454" s="5">
        <f t="shared" si="675"/>
        <v>9.8540613820143078E-2</v>
      </c>
      <c r="O454" s="5">
        <f t="shared" si="676"/>
        <v>7.5460717944587363E-2</v>
      </c>
      <c r="P454" s="5">
        <f t="shared" si="677"/>
        <v>0.11821131609791113</v>
      </c>
      <c r="Q454" s="5">
        <f t="shared" si="678"/>
        <v>7.718330785912339E-2</v>
      </c>
      <c r="R454" s="5">
        <f t="shared" si="679"/>
        <v>4.5262102782332683E-2</v>
      </c>
      <c r="S454" s="5">
        <f t="shared" si="680"/>
        <v>5.5536815083490954E-2</v>
      </c>
      <c r="T454" s="5">
        <f t="shared" si="681"/>
        <v>9.2590659314039744E-2</v>
      </c>
      <c r="U454" s="5">
        <f t="shared" si="682"/>
        <v>7.0904344472146011E-2</v>
      </c>
      <c r="V454" s="5">
        <f t="shared" si="683"/>
        <v>1.1596324771717162E-2</v>
      </c>
      <c r="W454" s="5">
        <f t="shared" si="684"/>
        <v>4.0303267056630052E-2</v>
      </c>
      <c r="X454" s="5">
        <f t="shared" si="685"/>
        <v>4.8348615429833396E-2</v>
      </c>
      <c r="Y454" s="5">
        <f t="shared" si="686"/>
        <v>2.8999989141046352E-2</v>
      </c>
      <c r="Z454" s="5">
        <f t="shared" si="687"/>
        <v>1.8099111732834076E-2</v>
      </c>
      <c r="AA454" s="5">
        <f t="shared" si="688"/>
        <v>2.8352762555380964E-2</v>
      </c>
      <c r="AB454" s="5">
        <f t="shared" si="689"/>
        <v>2.2207696056803571E-2</v>
      </c>
      <c r="AC454" s="5">
        <f t="shared" si="690"/>
        <v>1.3620162725401341E-3</v>
      </c>
      <c r="AD454" s="5">
        <f t="shared" si="691"/>
        <v>1.5784047553418352E-2</v>
      </c>
      <c r="AE454" s="5">
        <f t="shared" si="692"/>
        <v>1.8934863121993172E-2</v>
      </c>
      <c r="AF454" s="5">
        <f t="shared" si="693"/>
        <v>1.1357322646020872E-2</v>
      </c>
      <c r="AG454" s="5">
        <f t="shared" si="694"/>
        <v>4.5414914226303794E-3</v>
      </c>
      <c r="AH454" s="5">
        <f t="shared" si="695"/>
        <v>5.4280152497490205E-3</v>
      </c>
      <c r="AI454" s="5">
        <f t="shared" si="696"/>
        <v>8.5031370486501959E-3</v>
      </c>
      <c r="AJ454" s="5">
        <f t="shared" si="697"/>
        <v>6.6602004914660786E-3</v>
      </c>
      <c r="AK454" s="5">
        <f t="shared" si="698"/>
        <v>3.4777965146064516E-3</v>
      </c>
      <c r="AL454" s="5">
        <f t="shared" si="699"/>
        <v>1.0238213851691117E-4</v>
      </c>
      <c r="AM454" s="5">
        <f t="shared" si="700"/>
        <v>4.945230009636906E-3</v>
      </c>
      <c r="AN454" s="5">
        <f t="shared" si="701"/>
        <v>5.9323980761176029E-3</v>
      </c>
      <c r="AO454" s="5">
        <f t="shared" si="702"/>
        <v>3.5583124409725745E-3</v>
      </c>
      <c r="AP454" s="5">
        <f t="shared" si="703"/>
        <v>1.4228745570927066E-3</v>
      </c>
      <c r="AQ454" s="5">
        <f t="shared" si="704"/>
        <v>4.2672728410024117E-4</v>
      </c>
      <c r="AR454" s="5">
        <f t="shared" si="705"/>
        <v>1.3023114056170009E-3</v>
      </c>
      <c r="AS454" s="5">
        <f t="shared" si="706"/>
        <v>2.0401070837989372E-3</v>
      </c>
      <c r="AT454" s="5">
        <f t="shared" si="707"/>
        <v>1.5979422799398508E-3</v>
      </c>
      <c r="AU454" s="5">
        <f t="shared" si="708"/>
        <v>8.3440702706140217E-4</v>
      </c>
      <c r="AV454" s="5">
        <f t="shared" si="709"/>
        <v>3.2678046113576877E-4</v>
      </c>
      <c r="AW454" s="5">
        <f t="shared" si="710"/>
        <v>5.344457218514331E-6</v>
      </c>
      <c r="AX454" s="5">
        <f t="shared" si="711"/>
        <v>1.2911400875603863E-3</v>
      </c>
      <c r="AY454" s="5">
        <f t="shared" si="712"/>
        <v>1.5488777987101021E-3</v>
      </c>
      <c r="AZ454" s="5">
        <f t="shared" si="713"/>
        <v>9.2903258850478981E-4</v>
      </c>
      <c r="BA454" s="5">
        <f t="shared" si="714"/>
        <v>3.714954363400805E-4</v>
      </c>
      <c r="BB454" s="5">
        <f t="shared" si="715"/>
        <v>1.1141336234794157E-4</v>
      </c>
      <c r="BC454" s="5">
        <f t="shared" si="716"/>
        <v>2.6730745189150471E-5</v>
      </c>
      <c r="BD454" s="5">
        <f t="shared" si="717"/>
        <v>2.6037985635089306E-4</v>
      </c>
      <c r="BE454" s="5">
        <f t="shared" si="718"/>
        <v>4.078922960582816E-4</v>
      </c>
      <c r="BF454" s="5">
        <f t="shared" si="719"/>
        <v>3.1948732040063254E-4</v>
      </c>
      <c r="BG454" s="5">
        <f t="shared" si="720"/>
        <v>1.668285948409476E-4</v>
      </c>
      <c r="BH454" s="5">
        <f t="shared" si="721"/>
        <v>6.5335409919486996E-5</v>
      </c>
      <c r="BI454" s="5">
        <f t="shared" si="722"/>
        <v>2.046994782119764E-5</v>
      </c>
      <c r="BJ454" s="8">
        <f t="shared" si="723"/>
        <v>0.45714840975145132</v>
      </c>
      <c r="BK454" s="8">
        <f t="shared" si="724"/>
        <v>0.25126157006119165</v>
      </c>
      <c r="BL454" s="8">
        <f t="shared" si="725"/>
        <v>0.27359871479866671</v>
      </c>
      <c r="BM454" s="8">
        <f t="shared" si="726"/>
        <v>0.52100237660024906</v>
      </c>
      <c r="BN454" s="8">
        <f t="shared" si="727"/>
        <v>0.47756189640240287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1.78481012658228</v>
      </c>
      <c r="F455">
        <f>VLOOKUP(B455,home!$B$2:$E$405,3,FALSE)</f>
        <v>0.28000000000000003</v>
      </c>
      <c r="G455">
        <f>VLOOKUP(C455,away!$B$2:$E$405,4,FALSE)</f>
        <v>0.67</v>
      </c>
      <c r="H455">
        <f>VLOOKUP(A455,away!$A$2:$E$405,3,FALSE)</f>
        <v>1.36708860759494</v>
      </c>
      <c r="I455">
        <f>VLOOKUP(C455,away!$B$2:$E$405,3,FALSE)</f>
        <v>0.56000000000000005</v>
      </c>
      <c r="J455">
        <f>VLOOKUP(B455,home!$B$2:$E$405,4,FALSE)</f>
        <v>0.55000000000000004</v>
      </c>
      <c r="K455" s="3">
        <f t="shared" si="672"/>
        <v>0.33483037974683577</v>
      </c>
      <c r="L455" s="3">
        <f t="shared" si="673"/>
        <v>0.42106329113924157</v>
      </c>
      <c r="M455" s="5">
        <f t="shared" si="674"/>
        <v>0.46959076755854556</v>
      </c>
      <c r="N455" s="5">
        <f t="shared" si="675"/>
        <v>0.1572332550272359</v>
      </c>
      <c r="O455" s="5">
        <f t="shared" si="676"/>
        <v>0.19772743407680377</v>
      </c>
      <c r="P455" s="5">
        <f t="shared" si="677"/>
        <v>6.6205151838303652E-2</v>
      </c>
      <c r="Q455" s="5">
        <f t="shared" si="678"/>
        <v>2.6323235244800236E-2</v>
      </c>
      <c r="R455" s="5">
        <f t="shared" si="679"/>
        <v>4.1627882070448215E-2</v>
      </c>
      <c r="S455" s="5">
        <f t="shared" si="680"/>
        <v>2.3334797193315677E-3</v>
      </c>
      <c r="T455" s="5">
        <f t="shared" si="681"/>
        <v>1.1083748065608067E-2</v>
      </c>
      <c r="U455" s="5">
        <f t="shared" si="682"/>
        <v>1.3938279561704674E-2</v>
      </c>
      <c r="V455" s="5">
        <f t="shared" si="683"/>
        <v>3.6553903195601297E-5</v>
      </c>
      <c r="W455" s="5">
        <f t="shared" si="684"/>
        <v>2.9379396177272518E-3</v>
      </c>
      <c r="X455" s="5">
        <f t="shared" si="685"/>
        <v>1.2370585246086019E-3</v>
      </c>
      <c r="Y455" s="5">
        <f t="shared" si="686"/>
        <v>2.6043996685177622E-4</v>
      </c>
      <c r="Z455" s="5">
        <f t="shared" si="687"/>
        <v>5.8426576759130515E-3</v>
      </c>
      <c r="AA455" s="5">
        <f t="shared" si="688"/>
        <v>1.956299288356732E-3</v>
      </c>
      <c r="AB455" s="5">
        <f t="shared" si="689"/>
        <v>3.2751421680947456E-4</v>
      </c>
      <c r="AC455" s="5">
        <f t="shared" si="690"/>
        <v>3.220965038252322E-7</v>
      </c>
      <c r="AD455" s="5">
        <f t="shared" si="691"/>
        <v>2.4592785946922236E-4</v>
      </c>
      <c r="AE455" s="5">
        <f t="shared" si="692"/>
        <v>1.0355119389093965E-4</v>
      </c>
      <c r="AF455" s="5">
        <f t="shared" si="693"/>
        <v>2.1800803250558388E-5</v>
      </c>
      <c r="AG455" s="5">
        <f t="shared" si="694"/>
        <v>3.0598393220530641E-6</v>
      </c>
      <c r="AH455" s="5">
        <f t="shared" si="695"/>
        <v>6.1503216750497544E-4</v>
      </c>
      <c r="AI455" s="5">
        <f t="shared" si="696"/>
        <v>2.0593145420221042E-4</v>
      </c>
      <c r="AJ455" s="5">
        <f t="shared" si="697"/>
        <v>3.4476053506172122E-5</v>
      </c>
      <c r="AK455" s="5">
        <f t="shared" si="698"/>
        <v>3.8478766958812801E-6</v>
      </c>
      <c r="AL455" s="5">
        <f t="shared" si="699"/>
        <v>1.816428210733735E-9</v>
      </c>
      <c r="AM455" s="5">
        <f t="shared" si="700"/>
        <v>1.6468823715281242E-5</v>
      </c>
      <c r="AN455" s="5">
        <f t="shared" si="701"/>
        <v>6.9344171147483105E-6</v>
      </c>
      <c r="AO455" s="5">
        <f t="shared" si="702"/>
        <v>1.4599142462341038E-6</v>
      </c>
      <c r="AP455" s="5">
        <f t="shared" si="703"/>
        <v>2.0490543243346564E-7</v>
      </c>
      <c r="AQ455" s="5">
        <f t="shared" si="704"/>
        <v>2.1569538938186135E-8</v>
      </c>
      <c r="AR455" s="5">
        <f t="shared" si="705"/>
        <v>5.1793493721229241E-5</v>
      </c>
      <c r="AS455" s="5">
        <f t="shared" si="706"/>
        <v>1.7342035171094543E-5</v>
      </c>
      <c r="AT455" s="5">
        <f t="shared" si="707"/>
        <v>2.9033201109602839E-6</v>
      </c>
      <c r="AU455" s="5">
        <f t="shared" si="708"/>
        <v>3.2403992509315248E-7</v>
      </c>
      <c r="AV455" s="5">
        <f t="shared" si="709"/>
        <v>2.7124602793019114E-8</v>
      </c>
      <c r="AW455" s="5">
        <f t="shared" si="710"/>
        <v>7.1135759641335066E-12</v>
      </c>
      <c r="AX455" s="5">
        <f t="shared" si="711"/>
        <v>9.1904374976188506E-7</v>
      </c>
      <c r="AY455" s="5">
        <f t="shared" si="712"/>
        <v>3.8697558597568885E-7</v>
      </c>
      <c r="AZ455" s="5">
        <f t="shared" si="713"/>
        <v>8.1470606910730052E-8</v>
      </c>
      <c r="BA455" s="5">
        <f t="shared" si="714"/>
        <v>1.1434760625647813E-8</v>
      </c>
      <c r="BB455" s="5">
        <f t="shared" si="715"/>
        <v>1.2036894856061702E-9</v>
      </c>
      <c r="BC455" s="5">
        <f t="shared" si="716"/>
        <v>1.0136589126380694E-10</v>
      </c>
      <c r="BD455" s="5">
        <f t="shared" si="717"/>
        <v>3.6347231543100708E-6</v>
      </c>
      <c r="BE455" s="5">
        <f t="shared" si="718"/>
        <v>1.2170157340322578E-6</v>
      </c>
      <c r="BF455" s="5">
        <f t="shared" si="719"/>
        <v>2.0374692019194749E-7</v>
      </c>
      <c r="BG455" s="5">
        <f t="shared" si="720"/>
        <v>2.2740219553372677E-8</v>
      </c>
      <c r="BH455" s="5">
        <f t="shared" si="721"/>
        <v>1.9035290871455484E-9</v>
      </c>
      <c r="BI455" s="5">
        <f t="shared" si="722"/>
        <v>1.2747187342161837E-10</v>
      </c>
      <c r="BJ455" s="8">
        <f t="shared" si="723"/>
        <v>0.19947650600257089</v>
      </c>
      <c r="BK455" s="8">
        <f t="shared" si="724"/>
        <v>0.53816666390789447</v>
      </c>
      <c r="BL455" s="8">
        <f t="shared" si="725"/>
        <v>0.2565141670365923</v>
      </c>
      <c r="BM455" s="8">
        <f t="shared" si="726"/>
        <v>4.1291881838360911E-2</v>
      </c>
      <c r="BN455" s="8">
        <f t="shared" si="727"/>
        <v>0.9587077258161375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1.44444444444444</v>
      </c>
      <c r="F458">
        <f>VLOOKUP(B458,home!$B$2:$E$405,3,FALSE)</f>
        <v>2.77</v>
      </c>
      <c r="G458">
        <f>VLOOKUP(C458,away!$B$2:$E$405,4,FALSE)</f>
        <v>1.66</v>
      </c>
      <c r="H458">
        <f>VLOOKUP(A458,away!$A$2:$E$405,3,FALSE)</f>
        <v>1.0185185185185199</v>
      </c>
      <c r="I458">
        <f>VLOOKUP(C458,away!$B$2:$E$405,3,FALSE)</f>
        <v>1.1100000000000001</v>
      </c>
      <c r="J458">
        <f>VLOOKUP(B458,home!$B$2:$E$405,4,FALSE)</f>
        <v>0.25</v>
      </c>
      <c r="K458" s="3">
        <f t="shared" si="672"/>
        <v>6.6418444444444233</v>
      </c>
      <c r="L458" s="3">
        <f t="shared" si="673"/>
        <v>0.28263888888888933</v>
      </c>
      <c r="M458" s="5">
        <f t="shared" si="674"/>
        <v>9.834110826393292E-4</v>
      </c>
      <c r="N458" s="5">
        <f t="shared" si="675"/>
        <v>6.531663435833104E-3</v>
      </c>
      <c r="O458" s="5">
        <f t="shared" si="676"/>
        <v>2.7795021571819971E-4</v>
      </c>
      <c r="P458" s="5">
        <f t="shared" si="677"/>
        <v>1.8461020961000536E-3</v>
      </c>
      <c r="Q458" s="5">
        <f t="shared" si="678"/>
        <v>2.1691146252134436E-2</v>
      </c>
      <c r="R458" s="5">
        <f t="shared" si="679"/>
        <v>3.927977006850953E-5</v>
      </c>
      <c r="S458" s="5">
        <f t="shared" si="680"/>
        <v>8.6639580572912508E-4</v>
      </c>
      <c r="T458" s="5">
        <f t="shared" si="681"/>
        <v>6.1307614754296724E-3</v>
      </c>
      <c r="U458" s="5">
        <f t="shared" si="682"/>
        <v>2.6089012260858431E-4</v>
      </c>
      <c r="V458" s="5">
        <f t="shared" si="683"/>
        <v>1.807151026829925E-4</v>
      </c>
      <c r="W458" s="5">
        <f t="shared" si="684"/>
        <v>4.8023073076123524E-2</v>
      </c>
      <c r="X458" s="5">
        <f t="shared" si="685"/>
        <v>1.3573188015265488E-2</v>
      </c>
      <c r="Y458" s="5">
        <f t="shared" si="686"/>
        <v>1.9181553896573131E-3</v>
      </c>
      <c r="Z458" s="5">
        <f t="shared" si="687"/>
        <v>3.7006635226581954E-6</v>
      </c>
      <c r="AA458" s="5">
        <f t="shared" si="688"/>
        <v>2.457923145872546E-5</v>
      </c>
      <c r="AB458" s="5">
        <f t="shared" si="689"/>
        <v>8.1625715956424645E-5</v>
      </c>
      <c r="AC458" s="5">
        <f t="shared" si="690"/>
        <v>2.1202891124929315E-5</v>
      </c>
      <c r="AD458" s="5">
        <f t="shared" si="691"/>
        <v>7.974044527894994E-2</v>
      </c>
      <c r="AE458" s="5">
        <f t="shared" si="692"/>
        <v>2.2537750853147687E-2</v>
      </c>
      <c r="AF458" s="5">
        <f t="shared" si="693"/>
        <v>3.1850224295941398E-3</v>
      </c>
      <c r="AG458" s="5">
        <f t="shared" si="694"/>
        <v>3.0007040019555946E-4</v>
      </c>
      <c r="AH458" s="5">
        <f t="shared" si="695"/>
        <v>2.6148785654893881E-7</v>
      </c>
      <c r="AI458" s="5">
        <f t="shared" si="696"/>
        <v>1.7367616673092492E-6</v>
      </c>
      <c r="AJ458" s="5">
        <f t="shared" si="697"/>
        <v>5.7676504156709849E-6</v>
      </c>
      <c r="AK458" s="5">
        <f t="shared" si="698"/>
        <v>1.2769278956940634E-5</v>
      </c>
      <c r="AL458" s="5">
        <f t="shared" si="699"/>
        <v>1.5921196106132971E-6</v>
      </c>
      <c r="AM458" s="5">
        <f t="shared" si="700"/>
        <v>0.10592472669470364</v>
      </c>
      <c r="AN458" s="5">
        <f t="shared" si="701"/>
        <v>2.993844705885031E-2</v>
      </c>
      <c r="AO458" s="5">
        <f t="shared" si="702"/>
        <v>4.2308847058861437E-3</v>
      </c>
      <c r="AP458" s="5">
        <f t="shared" si="703"/>
        <v>3.986041840962183E-4</v>
      </c>
      <c r="AQ458" s="5">
        <f t="shared" si="704"/>
        <v>2.816526092485435E-5</v>
      </c>
      <c r="AR458" s="5">
        <f t="shared" si="705"/>
        <v>1.4781327446585869E-8</v>
      </c>
      <c r="AS458" s="5">
        <f t="shared" si="706"/>
        <v>9.817527758262022E-8</v>
      </c>
      <c r="AT458" s="5">
        <f t="shared" si="707"/>
        <v>3.2603246099695756E-7</v>
      </c>
      <c r="AU458" s="5">
        <f t="shared" si="708"/>
        <v>7.2181896326039528E-7</v>
      </c>
      <c r="AV458" s="5">
        <f t="shared" si="709"/>
        <v>1.1985523177564231E-6</v>
      </c>
      <c r="AW458" s="5">
        <f t="shared" si="710"/>
        <v>8.3022117897216144E-8</v>
      </c>
      <c r="AX458" s="5">
        <f t="shared" si="711"/>
        <v>0.11725592625441852</v>
      </c>
      <c r="AY458" s="5">
        <f t="shared" si="712"/>
        <v>3.3141084712186394E-2</v>
      </c>
      <c r="AZ458" s="5">
        <f t="shared" si="713"/>
        <v>4.6834796798124589E-3</v>
      </c>
      <c r="BA458" s="5">
        <f t="shared" si="714"/>
        <v>4.4124449761196154E-4</v>
      </c>
      <c r="BB458" s="5">
        <f t="shared" si="715"/>
        <v>3.1178213633345238E-5</v>
      </c>
      <c r="BC458" s="5">
        <f t="shared" si="716"/>
        <v>1.762435131773824E-6</v>
      </c>
      <c r="BD458" s="5">
        <f t="shared" si="717"/>
        <v>6.9629632763431231E-10</v>
      </c>
      <c r="BE458" s="5">
        <f t="shared" si="718"/>
        <v>4.6246918953850107E-9</v>
      </c>
      <c r="BF458" s="5">
        <f t="shared" si="719"/>
        <v>1.5358242086315038E-8</v>
      </c>
      <c r="BG458" s="5">
        <f t="shared" si="720"/>
        <v>3.4002351625808024E-8</v>
      </c>
      <c r="BH458" s="5">
        <f t="shared" si="721"/>
        <v>5.6459582560979733E-8</v>
      </c>
      <c r="BI458" s="5">
        <f t="shared" si="722"/>
        <v>7.4999152953658901E-8</v>
      </c>
      <c r="BJ458" s="8">
        <f t="shared" si="723"/>
        <v>0.49970678030358651</v>
      </c>
      <c r="BK458" s="8">
        <f t="shared" si="724"/>
        <v>3.7040503810073434E-2</v>
      </c>
      <c r="BL458" s="8">
        <f t="shared" si="725"/>
        <v>7.0740573537140616E-4</v>
      </c>
      <c r="BM458" s="8">
        <f t="shared" si="726"/>
        <v>0.47294783596999185</v>
      </c>
      <c r="BN458" s="8">
        <f t="shared" si="727"/>
        <v>3.1369552852493633E-2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1.44444444444444</v>
      </c>
      <c r="F459">
        <f>VLOOKUP(B459,home!$B$2:$E$405,3,FALSE)</f>
        <v>0.52</v>
      </c>
      <c r="G459">
        <f>VLOOKUP(C459,away!$B$2:$E$405,4,FALSE)</f>
        <v>0.87</v>
      </c>
      <c r="H459">
        <f>VLOOKUP(A459,away!$A$2:$E$405,3,FALSE)</f>
        <v>1.0185185185185199</v>
      </c>
      <c r="I459">
        <f>VLOOKUP(C459,away!$B$2:$E$405,3,FALSE)</f>
        <v>0.69</v>
      </c>
      <c r="J459">
        <f>VLOOKUP(B459,home!$B$2:$E$405,4,FALSE)</f>
        <v>1.23</v>
      </c>
      <c r="K459" s="3">
        <f t="shared" si="672"/>
        <v>0.65346666666666464</v>
      </c>
      <c r="L459" s="3">
        <f t="shared" si="673"/>
        <v>0.86441666666666783</v>
      </c>
      <c r="M459" s="5">
        <f t="shared" si="674"/>
        <v>0.21917531740380031</v>
      </c>
      <c r="N459" s="5">
        <f t="shared" si="675"/>
        <v>0.14322376407946957</v>
      </c>
      <c r="O459" s="5">
        <f t="shared" si="676"/>
        <v>0.18945879728580198</v>
      </c>
      <c r="P459" s="5">
        <f t="shared" si="677"/>
        <v>0.12380500873302833</v>
      </c>
      <c r="Q459" s="5">
        <f t="shared" si="678"/>
        <v>4.679597785023188E-2</v>
      </c>
      <c r="R459" s="5">
        <f t="shared" si="679"/>
        <v>8.1885671010234432E-2</v>
      </c>
      <c r="S459" s="5">
        <f t="shared" si="680"/>
        <v>1.748335575482033E-2</v>
      </c>
      <c r="T459" s="5">
        <f t="shared" si="681"/>
        <v>4.045122318670466E-2</v>
      </c>
      <c r="U459" s="5">
        <f t="shared" si="682"/>
        <v>5.3509556482821019E-2</v>
      </c>
      <c r="V459" s="5">
        <f t="shared" si="683"/>
        <v>1.097308785368549E-3</v>
      </c>
      <c r="W459" s="5">
        <f t="shared" si="684"/>
        <v>1.0193203886399367E-2</v>
      </c>
      <c r="X459" s="5">
        <f t="shared" si="685"/>
        <v>8.8111753261350644E-3</v>
      </c>
      <c r="Y459" s="5">
        <f t="shared" si="686"/>
        <v>3.8082634024166305E-3</v>
      </c>
      <c r="Z459" s="5">
        <f t="shared" si="687"/>
        <v>2.359444626081008E-2</v>
      </c>
      <c r="AA459" s="5">
        <f t="shared" si="688"/>
        <v>1.5418184149897311E-2</v>
      </c>
      <c r="AB459" s="5">
        <f t="shared" si="689"/>
        <v>5.0376347012430992E-3</v>
      </c>
      <c r="AC459" s="5">
        <f t="shared" si="690"/>
        <v>3.8739627870907999E-5</v>
      </c>
      <c r="AD459" s="5">
        <f t="shared" si="691"/>
        <v>1.6652297415747715E-3</v>
      </c>
      <c r="AE459" s="5">
        <f t="shared" si="692"/>
        <v>1.4394523424462605E-3</v>
      </c>
      <c r="AF459" s="5">
        <f t="shared" si="693"/>
        <v>6.2214329784146159E-4</v>
      </c>
      <c r="AG459" s="5">
        <f t="shared" si="694"/>
        <v>1.7926367856970805E-4</v>
      </c>
      <c r="AH459" s="5">
        <f t="shared" si="695"/>
        <v>5.0988581471538182E-3</v>
      </c>
      <c r="AI459" s="5">
        <f t="shared" si="696"/>
        <v>3.331933837226771E-3</v>
      </c>
      <c r="AJ459" s="5">
        <f t="shared" si="697"/>
        <v>1.0886538490832236E-3</v>
      </c>
      <c r="AK459" s="5">
        <f t="shared" si="698"/>
        <v>2.3713300063808276E-4</v>
      </c>
      <c r="AL459" s="5">
        <f t="shared" si="699"/>
        <v>8.7531023541957933E-7</v>
      </c>
      <c r="AM459" s="5">
        <f t="shared" si="700"/>
        <v>2.1763442569221151E-4</v>
      </c>
      <c r="AN459" s="5">
        <f t="shared" si="701"/>
        <v>1.8812682480877607E-4</v>
      </c>
      <c r="AO459" s="5">
        <f t="shared" si="702"/>
        <v>8.1309981405893188E-5</v>
      </c>
      <c r="AP459" s="5">
        <f t="shared" si="703"/>
        <v>2.3428567697870314E-5</v>
      </c>
      <c r="AQ459" s="5">
        <f t="shared" si="704"/>
        <v>5.0630110985418553E-6</v>
      </c>
      <c r="AR459" s="5">
        <f t="shared" si="705"/>
        <v>8.8150759267377748E-4</v>
      </c>
      <c r="AS459" s="5">
        <f t="shared" si="706"/>
        <v>5.7603582822588926E-4</v>
      </c>
      <c r="AT459" s="5">
        <f t="shared" si="707"/>
        <v>1.8821010627567163E-4</v>
      </c>
      <c r="AU459" s="5">
        <f t="shared" si="708"/>
        <v>4.099634359364728E-5</v>
      </c>
      <c r="AV459" s="5">
        <f t="shared" si="709"/>
        <v>6.6974359984154899E-6</v>
      </c>
      <c r="AW459" s="5">
        <f t="shared" si="710"/>
        <v>1.3734285693181369E-8</v>
      </c>
      <c r="AX459" s="5">
        <f t="shared" si="711"/>
        <v>2.370280711816722E-5</v>
      </c>
      <c r="AY459" s="5">
        <f t="shared" si="712"/>
        <v>2.0489101519729075E-5</v>
      </c>
      <c r="AZ459" s="5">
        <f t="shared" si="713"/>
        <v>8.8555604193395807E-6</v>
      </c>
      <c r="BA459" s="5">
        <f t="shared" si="714"/>
        <v>2.5516313397169335E-6</v>
      </c>
      <c r="BB459" s="5">
        <f t="shared" si="715"/>
        <v>5.5141816431007881E-7</v>
      </c>
      <c r="BC459" s="5">
        <f t="shared" si="716"/>
        <v>9.5331010306474287E-8</v>
      </c>
      <c r="BD459" s="5">
        <f t="shared" si="717"/>
        <v>1.2699830915007085E-4</v>
      </c>
      <c r="BE459" s="5">
        <f t="shared" si="718"/>
        <v>8.2989161752599366E-5</v>
      </c>
      <c r="BF459" s="5">
        <f t="shared" si="719"/>
        <v>2.711532544996588E-5</v>
      </c>
      <c r="BG459" s="5">
        <f t="shared" si="720"/>
        <v>5.9063204457903275E-6</v>
      </c>
      <c r="BH459" s="5">
        <f t="shared" si="721"/>
        <v>9.6489588349394352E-7</v>
      </c>
      <c r="BI459" s="5">
        <f t="shared" si="722"/>
        <v>1.2610545933343476E-7</v>
      </c>
      <c r="BJ459" s="8">
        <f t="shared" si="723"/>
        <v>0.25776150545206422</v>
      </c>
      <c r="BK459" s="8">
        <f t="shared" si="724"/>
        <v>0.36162109471664361</v>
      </c>
      <c r="BL459" s="8">
        <f t="shared" si="725"/>
        <v>0.35700396988900851</v>
      </c>
      <c r="BM459" s="8">
        <f t="shared" si="726"/>
        <v>0.19561600458872574</v>
      </c>
      <c r="BN459" s="8">
        <f t="shared" si="727"/>
        <v>0.80434453636256664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1.3333333333333299</v>
      </c>
      <c r="F460">
        <f>VLOOKUP(B460,home!$B$2:$E$405,3,FALSE)</f>
        <v>1.31</v>
      </c>
      <c r="G460">
        <f>VLOOKUP(C460,away!$B$2:$E$405,4,FALSE)</f>
        <v>1.5</v>
      </c>
      <c r="H460">
        <f>VLOOKUP(A460,away!$A$2:$E$405,3,FALSE)</f>
        <v>1.3333333333333299</v>
      </c>
      <c r="I460">
        <f>VLOOKUP(C460,away!$B$2:$E$405,3,FALSE)</f>
        <v>1.95</v>
      </c>
      <c r="J460">
        <f>VLOOKUP(B460,home!$B$2:$E$405,4,FALSE)</f>
        <v>0.38</v>
      </c>
      <c r="K460" s="3">
        <f t="shared" si="672"/>
        <v>2.6199999999999934</v>
      </c>
      <c r="L460" s="3">
        <f t="shared" si="673"/>
        <v>0.98799999999999755</v>
      </c>
      <c r="M460" s="5">
        <f t="shared" si="674"/>
        <v>2.7106004699864263E-2</v>
      </c>
      <c r="N460" s="5">
        <f t="shared" si="675"/>
        <v>7.101773231364418E-2</v>
      </c>
      <c r="O460" s="5">
        <f t="shared" si="676"/>
        <v>2.6780732643465824E-2</v>
      </c>
      <c r="P460" s="5">
        <f t="shared" si="677"/>
        <v>7.0165519525880279E-2</v>
      </c>
      <c r="Q460" s="5">
        <f t="shared" si="678"/>
        <v>9.3033229330873671E-2</v>
      </c>
      <c r="R460" s="5">
        <f t="shared" si="679"/>
        <v>1.3229681925872082E-2</v>
      </c>
      <c r="S460" s="5">
        <f t="shared" si="680"/>
        <v>4.5406914305977937E-2</v>
      </c>
      <c r="T460" s="5">
        <f t="shared" si="681"/>
        <v>9.1916830578902958E-2</v>
      </c>
      <c r="U460" s="5">
        <f t="shared" si="682"/>
        <v>3.466176664578477E-2</v>
      </c>
      <c r="V460" s="5">
        <f t="shared" si="683"/>
        <v>1.3059835788431298E-2</v>
      </c>
      <c r="W460" s="5">
        <f t="shared" si="684"/>
        <v>8.1249020282296136E-2</v>
      </c>
      <c r="X460" s="5">
        <f t="shared" si="685"/>
        <v>8.0274032038908386E-2</v>
      </c>
      <c r="Y460" s="5">
        <f t="shared" si="686"/>
        <v>3.9655371827220634E-2</v>
      </c>
      <c r="Z460" s="5">
        <f t="shared" si="687"/>
        <v>4.3569752475871954E-3</v>
      </c>
      <c r="AA460" s="5">
        <f t="shared" si="688"/>
        <v>1.1415275148678423E-2</v>
      </c>
      <c r="AB460" s="5">
        <f t="shared" si="689"/>
        <v>1.49540104447687E-2</v>
      </c>
      <c r="AC460" s="5">
        <f t="shared" si="690"/>
        <v>2.1128855330313462E-3</v>
      </c>
      <c r="AD460" s="5">
        <f t="shared" si="691"/>
        <v>5.3218108284903823E-2</v>
      </c>
      <c r="AE460" s="5">
        <f t="shared" si="692"/>
        <v>5.2579490985484853E-2</v>
      </c>
      <c r="AF460" s="5">
        <f t="shared" si="693"/>
        <v>2.5974268546829445E-2</v>
      </c>
      <c r="AG460" s="5">
        <f t="shared" si="694"/>
        <v>8.5541924414224771E-3</v>
      </c>
      <c r="AH460" s="5">
        <f t="shared" si="695"/>
        <v>1.0761728861540343E-3</v>
      </c>
      <c r="AI460" s="5">
        <f t="shared" si="696"/>
        <v>2.8195729617235626E-3</v>
      </c>
      <c r="AJ460" s="5">
        <f t="shared" si="697"/>
        <v>3.6936405798578585E-3</v>
      </c>
      <c r="AK460" s="5">
        <f t="shared" si="698"/>
        <v>3.2257794397425217E-3</v>
      </c>
      <c r="AL460" s="5">
        <f t="shared" si="699"/>
        <v>2.1877323901534383E-4</v>
      </c>
      <c r="AM460" s="5">
        <f t="shared" si="700"/>
        <v>2.7886288741289528E-2</v>
      </c>
      <c r="AN460" s="5">
        <f t="shared" si="701"/>
        <v>2.7551653276393986E-2</v>
      </c>
      <c r="AO460" s="5">
        <f t="shared" si="702"/>
        <v>1.3610516718538593E-2</v>
      </c>
      <c r="AP460" s="5">
        <f t="shared" si="703"/>
        <v>4.4823968393053661E-3</v>
      </c>
      <c r="AQ460" s="5">
        <f t="shared" si="704"/>
        <v>1.1071520193084224E-3</v>
      </c>
      <c r="AR460" s="5">
        <f t="shared" si="705"/>
        <v>2.1265176230403677E-4</v>
      </c>
      <c r="AS460" s="5">
        <f t="shared" si="706"/>
        <v>5.5714761723657492E-4</v>
      </c>
      <c r="AT460" s="5">
        <f t="shared" si="707"/>
        <v>7.2986337857991143E-4</v>
      </c>
      <c r="AU460" s="5">
        <f t="shared" si="708"/>
        <v>6.3741401729312103E-4</v>
      </c>
      <c r="AV460" s="5">
        <f t="shared" si="709"/>
        <v>4.1750618132699319E-4</v>
      </c>
      <c r="AW460" s="5">
        <f t="shared" si="710"/>
        <v>1.5730768210709879E-5</v>
      </c>
      <c r="AX460" s="5">
        <f t="shared" si="711"/>
        <v>1.2177012750363071E-2</v>
      </c>
      <c r="AY460" s="5">
        <f t="shared" si="712"/>
        <v>1.2030888597358685E-2</v>
      </c>
      <c r="AZ460" s="5">
        <f t="shared" si="713"/>
        <v>5.9432589670951746E-3</v>
      </c>
      <c r="BA460" s="5">
        <f t="shared" si="714"/>
        <v>1.9573132864966728E-3</v>
      </c>
      <c r="BB460" s="5">
        <f t="shared" si="715"/>
        <v>4.8345638176467684E-4</v>
      </c>
      <c r="BC460" s="5">
        <f t="shared" si="716"/>
        <v>9.5530981036699958E-5</v>
      </c>
      <c r="BD460" s="5">
        <f t="shared" si="717"/>
        <v>3.5016656859397947E-5</v>
      </c>
      <c r="BE460" s="5">
        <f t="shared" si="718"/>
        <v>9.1743640971622396E-5</v>
      </c>
      <c r="BF460" s="5">
        <f t="shared" si="719"/>
        <v>1.2018416967282507E-4</v>
      </c>
      <c r="BG460" s="5">
        <f t="shared" si="720"/>
        <v>1.0496084151426695E-4</v>
      </c>
      <c r="BH460" s="5">
        <f t="shared" si="721"/>
        <v>6.8749351191844664E-5</v>
      </c>
      <c r="BI460" s="5">
        <f t="shared" si="722"/>
        <v>3.6024660024526508E-5</v>
      </c>
      <c r="BJ460" s="8">
        <f t="shared" si="723"/>
        <v>0.7047977451894375</v>
      </c>
      <c r="BK460" s="8">
        <f t="shared" si="724"/>
        <v>0.17010082168955917</v>
      </c>
      <c r="BL460" s="8">
        <f t="shared" si="725"/>
        <v>0.11486789495302289</v>
      </c>
      <c r="BM460" s="8">
        <f t="shared" si="726"/>
        <v>0.68077537881085826</v>
      </c>
      <c r="BN460" s="8">
        <f t="shared" si="727"/>
        <v>0.30133290043960032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1.3333333333333299</v>
      </c>
      <c r="F461">
        <f>VLOOKUP(B461,home!$B$2:$E$405,3,FALSE)</f>
        <v>0.45</v>
      </c>
      <c r="G461">
        <f>VLOOKUP(C461,away!$B$2:$E$405,4,FALSE)</f>
        <v>0.3</v>
      </c>
      <c r="H461">
        <f>VLOOKUP(A461,away!$A$2:$E$405,3,FALSE)</f>
        <v>1.3333333333333299</v>
      </c>
      <c r="I461">
        <f>VLOOKUP(C461,away!$B$2:$E$405,3,FALSE)</f>
        <v>1.05</v>
      </c>
      <c r="J461">
        <f>VLOOKUP(B461,home!$B$2:$E$405,4,FALSE)</f>
        <v>1.8</v>
      </c>
      <c r="K461" s="3">
        <f t="shared" si="672"/>
        <v>0.17999999999999955</v>
      </c>
      <c r="L461" s="3">
        <f t="shared" si="673"/>
        <v>2.5199999999999938</v>
      </c>
      <c r="M461" s="5">
        <f t="shared" si="674"/>
        <v>6.7205512739750214E-2</v>
      </c>
      <c r="N461" s="5">
        <f t="shared" si="675"/>
        <v>1.2096992293155008E-2</v>
      </c>
      <c r="O461" s="5">
        <f t="shared" si="676"/>
        <v>0.1693578921041701</v>
      </c>
      <c r="P461" s="5">
        <f t="shared" si="677"/>
        <v>3.0484420578750539E-2</v>
      </c>
      <c r="Q461" s="5">
        <f t="shared" si="678"/>
        <v>1.088729306383948E-3</v>
      </c>
      <c r="R461" s="5">
        <f t="shared" si="679"/>
        <v>0.21339094405125389</v>
      </c>
      <c r="S461" s="5">
        <f t="shared" si="680"/>
        <v>3.4569332936302951E-3</v>
      </c>
      <c r="T461" s="5">
        <f t="shared" si="681"/>
        <v>2.7435978520875415E-3</v>
      </c>
      <c r="U461" s="5">
        <f t="shared" si="682"/>
        <v>3.8410369929225599E-2</v>
      </c>
      <c r="V461" s="5">
        <f t="shared" si="683"/>
        <v>1.7422943799896596E-4</v>
      </c>
      <c r="W461" s="5">
        <f t="shared" si="684"/>
        <v>6.5323758383036706E-5</v>
      </c>
      <c r="X461" s="5">
        <f t="shared" si="685"/>
        <v>1.6461587112525205E-4</v>
      </c>
      <c r="Y461" s="5">
        <f t="shared" si="686"/>
        <v>2.0741599761781715E-4</v>
      </c>
      <c r="Z461" s="5">
        <f t="shared" si="687"/>
        <v>0.17924839300305281</v>
      </c>
      <c r="AA461" s="5">
        <f t="shared" si="688"/>
        <v>3.2264710740549422E-2</v>
      </c>
      <c r="AB461" s="5">
        <f t="shared" si="689"/>
        <v>2.9038239666494404E-3</v>
      </c>
      <c r="AC461" s="5">
        <f t="shared" si="690"/>
        <v>4.9394045672706599E-6</v>
      </c>
      <c r="AD461" s="5">
        <f t="shared" si="691"/>
        <v>2.9395691272366433E-6</v>
      </c>
      <c r="AE461" s="5">
        <f t="shared" si="692"/>
        <v>7.4077142006363217E-6</v>
      </c>
      <c r="AF461" s="5">
        <f t="shared" si="693"/>
        <v>9.3337198928017462E-6</v>
      </c>
      <c r="AG461" s="5">
        <f t="shared" si="694"/>
        <v>7.8403247099534456E-6</v>
      </c>
      <c r="AH461" s="5">
        <f t="shared" si="695"/>
        <v>0.11292648759192302</v>
      </c>
      <c r="AI461" s="5">
        <f t="shared" si="696"/>
        <v>2.032676776654609E-2</v>
      </c>
      <c r="AJ461" s="5">
        <f t="shared" si="697"/>
        <v>1.8294090989891434E-3</v>
      </c>
      <c r="AK461" s="5">
        <f t="shared" si="698"/>
        <v>1.0976454593934831E-4</v>
      </c>
      <c r="AL461" s="5">
        <f t="shared" si="699"/>
        <v>8.9620556468558426E-8</v>
      </c>
      <c r="AM461" s="5">
        <f t="shared" si="700"/>
        <v>1.0582448858051896E-7</v>
      </c>
      <c r="AN461" s="5">
        <f t="shared" si="701"/>
        <v>2.6667771122290705E-7</v>
      </c>
      <c r="AO461" s="5">
        <f t="shared" si="702"/>
        <v>3.3601391614086218E-7</v>
      </c>
      <c r="AP461" s="5">
        <f t="shared" si="703"/>
        <v>2.8225168955832353E-7</v>
      </c>
      <c r="AQ461" s="5">
        <f t="shared" si="704"/>
        <v>1.7781856442174341E-7</v>
      </c>
      <c r="AR461" s="5">
        <f t="shared" si="705"/>
        <v>5.691494974632904E-2</v>
      </c>
      <c r="AS461" s="5">
        <f t="shared" si="706"/>
        <v>1.02446909543392E-2</v>
      </c>
      <c r="AT461" s="5">
        <f t="shared" si="707"/>
        <v>9.2202218589052562E-4</v>
      </c>
      <c r="AU461" s="5">
        <f t="shared" si="708"/>
        <v>5.5321331153431392E-5</v>
      </c>
      <c r="AV461" s="5">
        <f t="shared" si="709"/>
        <v>2.4894599019044056E-6</v>
      </c>
      <c r="AW461" s="5">
        <f t="shared" si="710"/>
        <v>1.1292190115038295E-9</v>
      </c>
      <c r="AX461" s="5">
        <f t="shared" si="711"/>
        <v>3.1747346574155564E-9</v>
      </c>
      <c r="AY461" s="5">
        <f t="shared" si="712"/>
        <v>8.0003313366871809E-9</v>
      </c>
      <c r="AZ461" s="5">
        <f t="shared" si="713"/>
        <v>1.0080417484225827E-8</v>
      </c>
      <c r="BA461" s="5">
        <f t="shared" si="714"/>
        <v>8.4675506867496725E-9</v>
      </c>
      <c r="BB461" s="5">
        <f t="shared" si="715"/>
        <v>5.3345569326522818E-9</v>
      </c>
      <c r="BC461" s="5">
        <f t="shared" si="716"/>
        <v>2.6886166940567424E-9</v>
      </c>
      <c r="BD461" s="5">
        <f t="shared" si="717"/>
        <v>2.3904278893458149E-2</v>
      </c>
      <c r="BE461" s="5">
        <f t="shared" si="718"/>
        <v>4.3027702008224559E-3</v>
      </c>
      <c r="BF461" s="5">
        <f t="shared" si="719"/>
        <v>3.8724931807402002E-4</v>
      </c>
      <c r="BG461" s="5">
        <f t="shared" si="720"/>
        <v>2.323495908444114E-5</v>
      </c>
      <c r="BH461" s="5">
        <f t="shared" si="721"/>
        <v>1.0455731587998484E-6</v>
      </c>
      <c r="BI461" s="5">
        <f t="shared" si="722"/>
        <v>3.7640633716794463E-8</v>
      </c>
      <c r="BJ461" s="8">
        <f t="shared" si="723"/>
        <v>1.6395402739260944E-2</v>
      </c>
      <c r="BK461" s="8">
        <f t="shared" si="724"/>
        <v>0.10132613307558509</v>
      </c>
      <c r="BL461" s="8">
        <f t="shared" si="725"/>
        <v>0.68827826005809167</v>
      </c>
      <c r="BM461" s="8">
        <f t="shared" si="726"/>
        <v>0.49162369093141467</v>
      </c>
      <c r="BN461" s="8">
        <f t="shared" si="727"/>
        <v>0.49362449107346373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1.3333333333333299</v>
      </c>
      <c r="F462">
        <f>VLOOKUP(B462,home!$B$2:$E$405,3,FALSE)</f>
        <v>1.35</v>
      </c>
      <c r="G462">
        <f>VLOOKUP(C462,away!$B$2:$E$405,4,FALSE)</f>
        <v>1.31</v>
      </c>
      <c r="H462">
        <f>VLOOKUP(A462,away!$A$2:$E$405,3,FALSE)</f>
        <v>1.3333333333333299</v>
      </c>
      <c r="I462">
        <f>VLOOKUP(C462,away!$B$2:$E$405,3,FALSE)</f>
        <v>0.38</v>
      </c>
      <c r="J462">
        <f>VLOOKUP(B462,home!$B$2:$E$405,4,FALSE)</f>
        <v>0.3</v>
      </c>
      <c r="K462" s="3">
        <f t="shared" si="672"/>
        <v>2.3579999999999943</v>
      </c>
      <c r="L462" s="3">
        <f t="shared" si="673"/>
        <v>0.15199999999999961</v>
      </c>
      <c r="M462" s="5">
        <f t="shared" si="674"/>
        <v>8.1268239240892173E-2</v>
      </c>
      <c r="N462" s="5">
        <f t="shared" si="675"/>
        <v>0.19163050813002327</v>
      </c>
      <c r="O462" s="5">
        <f t="shared" si="676"/>
        <v>1.2352772364615579E-2</v>
      </c>
      <c r="P462" s="5">
        <f t="shared" si="677"/>
        <v>2.9127837235763464E-2</v>
      </c>
      <c r="Q462" s="5">
        <f t="shared" si="678"/>
        <v>0.22593236908529696</v>
      </c>
      <c r="R462" s="5">
        <f t="shared" si="679"/>
        <v>9.3881069971078139E-4</v>
      </c>
      <c r="S462" s="5">
        <f t="shared" si="680"/>
        <v>2.6099707276733366E-3</v>
      </c>
      <c r="T462" s="5">
        <f t="shared" si="681"/>
        <v>3.4341720100965048E-2</v>
      </c>
      <c r="U462" s="5">
        <f t="shared" si="682"/>
        <v>2.2137156299180173E-3</v>
      </c>
      <c r="V462" s="5">
        <f t="shared" si="683"/>
        <v>1.0393947425886243E-4</v>
      </c>
      <c r="W462" s="5">
        <f t="shared" si="684"/>
        <v>0.17758284210104297</v>
      </c>
      <c r="X462" s="5">
        <f t="shared" si="685"/>
        <v>2.6992591999358464E-2</v>
      </c>
      <c r="Y462" s="5">
        <f t="shared" si="686"/>
        <v>2.0514369919512375E-3</v>
      </c>
      <c r="Z462" s="5">
        <f t="shared" si="687"/>
        <v>4.7566408785346134E-5</v>
      </c>
      <c r="AA462" s="5">
        <f t="shared" si="688"/>
        <v>1.121615919158459E-4</v>
      </c>
      <c r="AB462" s="5">
        <f t="shared" si="689"/>
        <v>1.3223851686878203E-4</v>
      </c>
      <c r="AC462" s="5">
        <f t="shared" si="690"/>
        <v>2.3283481628727665E-6</v>
      </c>
      <c r="AD462" s="5">
        <f t="shared" si="691"/>
        <v>0.1046850854185646</v>
      </c>
      <c r="AE462" s="5">
        <f t="shared" si="692"/>
        <v>1.5912132983621777E-2</v>
      </c>
      <c r="AF462" s="5">
        <f t="shared" si="693"/>
        <v>1.2093221067552519E-3</v>
      </c>
      <c r="AG462" s="5">
        <f t="shared" si="694"/>
        <v>6.1272320075599264E-5</v>
      </c>
      <c r="AH462" s="5">
        <f t="shared" si="695"/>
        <v>1.8075235338431486E-6</v>
      </c>
      <c r="AI462" s="5">
        <f t="shared" si="696"/>
        <v>4.2621404928021344E-6</v>
      </c>
      <c r="AJ462" s="5">
        <f t="shared" si="697"/>
        <v>5.0250636410137051E-6</v>
      </c>
      <c r="AK462" s="5">
        <f t="shared" si="698"/>
        <v>3.9497000218367631E-6</v>
      </c>
      <c r="AL462" s="5">
        <f t="shared" si="699"/>
        <v>3.3380689405768086E-8</v>
      </c>
      <c r="AM462" s="5">
        <f t="shared" si="700"/>
        <v>4.9369486283394971E-2</v>
      </c>
      <c r="AN462" s="5">
        <f t="shared" si="701"/>
        <v>7.5041619150760155E-3</v>
      </c>
      <c r="AO462" s="5">
        <f t="shared" si="702"/>
        <v>5.703163055457756E-4</v>
      </c>
      <c r="AP462" s="5">
        <f t="shared" si="703"/>
        <v>2.8896026147652554E-5</v>
      </c>
      <c r="AQ462" s="5">
        <f t="shared" si="704"/>
        <v>1.0980489936107945E-6</v>
      </c>
      <c r="AR462" s="5">
        <f t="shared" si="705"/>
        <v>5.4948715428831608E-8</v>
      </c>
      <c r="AS462" s="5">
        <f t="shared" si="706"/>
        <v>1.2956907098118463E-7</v>
      </c>
      <c r="AT462" s="5">
        <f t="shared" si="707"/>
        <v>1.5276193468681635E-7</v>
      </c>
      <c r="AU462" s="5">
        <f t="shared" si="708"/>
        <v>1.2007088066383735E-7</v>
      </c>
      <c r="AV462" s="5">
        <f t="shared" si="709"/>
        <v>7.0781784151331954E-8</v>
      </c>
      <c r="AW462" s="5">
        <f t="shared" si="710"/>
        <v>3.3233814372382463E-10</v>
      </c>
      <c r="AX462" s="5">
        <f t="shared" si="711"/>
        <v>1.9402208109374153E-2</v>
      </c>
      <c r="AY462" s="5">
        <f t="shared" si="712"/>
        <v>2.9491356326248638E-3</v>
      </c>
      <c r="AZ462" s="5">
        <f t="shared" si="713"/>
        <v>2.2413430807948902E-4</v>
      </c>
      <c r="BA462" s="5">
        <f t="shared" si="714"/>
        <v>1.1356138276027414E-5</v>
      </c>
      <c r="BB462" s="5">
        <f t="shared" si="715"/>
        <v>4.3153325448904066E-7</v>
      </c>
      <c r="BC462" s="5">
        <f t="shared" si="716"/>
        <v>1.311861093646681E-8</v>
      </c>
      <c r="BD462" s="5">
        <f t="shared" si="717"/>
        <v>1.3920341241970623E-9</v>
      </c>
      <c r="BE462" s="5">
        <f t="shared" si="718"/>
        <v>3.2824164648566651E-9</v>
      </c>
      <c r="BF462" s="5">
        <f t="shared" si="719"/>
        <v>3.8699690120660002E-9</v>
      </c>
      <c r="BG462" s="5">
        <f t="shared" si="720"/>
        <v>3.0417956434838684E-9</v>
      </c>
      <c r="BH462" s="5">
        <f t="shared" si="721"/>
        <v>1.7931385318337363E-9</v>
      </c>
      <c r="BI462" s="5">
        <f t="shared" si="722"/>
        <v>8.4564413161278835E-10</v>
      </c>
      <c r="BJ462" s="8">
        <f t="shared" si="723"/>
        <v>0.8604605186570331</v>
      </c>
      <c r="BK462" s="8">
        <f t="shared" si="724"/>
        <v>0.11606148404006499</v>
      </c>
      <c r="BL462" s="8">
        <f t="shared" si="725"/>
        <v>1.5765285588102321E-2</v>
      </c>
      <c r="BM462" s="8">
        <f t="shared" si="726"/>
        <v>0.44813518263739677</v>
      </c>
      <c r="BN462" s="8">
        <f t="shared" si="727"/>
        <v>0.5412505367563023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1.3333333333333299</v>
      </c>
      <c r="F463">
        <f>VLOOKUP(B463,home!$B$2:$E$405,3,FALSE)</f>
        <v>1.1299999999999999</v>
      </c>
      <c r="G463">
        <f>VLOOKUP(C463,away!$B$2:$E$405,4,FALSE)</f>
        <v>1.35</v>
      </c>
      <c r="H463">
        <f>VLOOKUP(A463,away!$A$2:$E$405,3,FALSE)</f>
        <v>1.3333333333333299</v>
      </c>
      <c r="I463">
        <f>VLOOKUP(C463,away!$B$2:$E$405,3,FALSE)</f>
        <v>1.2</v>
      </c>
      <c r="J463">
        <f>VLOOKUP(B463,home!$B$2:$E$405,4,FALSE)</f>
        <v>1.5</v>
      </c>
      <c r="K463" s="3">
        <f t="shared" si="672"/>
        <v>2.0339999999999945</v>
      </c>
      <c r="L463" s="3">
        <f t="shared" si="673"/>
        <v>2.3999999999999937</v>
      </c>
      <c r="M463" s="5">
        <f t="shared" si="674"/>
        <v>1.1866926903055103E-2</v>
      </c>
      <c r="N463" s="5">
        <f t="shared" si="675"/>
        <v>2.4137329320814013E-2</v>
      </c>
      <c r="O463" s="5">
        <f t="shared" si="676"/>
        <v>2.8480624567332167E-2</v>
      </c>
      <c r="P463" s="5">
        <f t="shared" si="677"/>
        <v>5.7929590369953467E-2</v>
      </c>
      <c r="Q463" s="5">
        <f t="shared" si="678"/>
        <v>2.4547663919267791E-2</v>
      </c>
      <c r="R463" s="5">
        <f t="shared" si="679"/>
        <v>3.4176749480798525E-2</v>
      </c>
      <c r="S463" s="5">
        <f t="shared" si="680"/>
        <v>7.0697272087490881E-2</v>
      </c>
      <c r="T463" s="5">
        <f t="shared" si="681"/>
        <v>5.8914393406242535E-2</v>
      </c>
      <c r="U463" s="5">
        <f t="shared" si="682"/>
        <v>6.951550844394401E-2</v>
      </c>
      <c r="V463" s="5">
        <f t="shared" si="683"/>
        <v>3.8346200380254845E-2</v>
      </c>
      <c r="W463" s="5">
        <f t="shared" si="684"/>
        <v>1.6643316137263518E-2</v>
      </c>
      <c r="X463" s="5">
        <f t="shared" si="685"/>
        <v>3.9943958729432329E-2</v>
      </c>
      <c r="Y463" s="5">
        <f t="shared" si="686"/>
        <v>4.793275047531869E-2</v>
      </c>
      <c r="Z463" s="5">
        <f t="shared" si="687"/>
        <v>2.7341399584638743E-2</v>
      </c>
      <c r="AA463" s="5">
        <f t="shared" si="688"/>
        <v>5.5612406755155053E-2</v>
      </c>
      <c r="AB463" s="5">
        <f t="shared" si="689"/>
        <v>5.6557817669992551E-2</v>
      </c>
      <c r="AC463" s="5">
        <f t="shared" si="690"/>
        <v>1.1699425736015696E-2</v>
      </c>
      <c r="AD463" s="5">
        <f t="shared" si="691"/>
        <v>8.4631262557984793E-3</v>
      </c>
      <c r="AE463" s="5">
        <f t="shared" si="692"/>
        <v>2.031150301391629E-2</v>
      </c>
      <c r="AF463" s="5">
        <f t="shared" si="693"/>
        <v>2.4373803616699496E-2</v>
      </c>
      <c r="AG463" s="5">
        <f t="shared" si="694"/>
        <v>1.9499042893359544E-2</v>
      </c>
      <c r="AH463" s="5">
        <f t="shared" si="695"/>
        <v>1.6404839750783204E-2</v>
      </c>
      <c r="AI463" s="5">
        <f t="shared" si="696"/>
        <v>3.336744405309295E-2</v>
      </c>
      <c r="AJ463" s="5">
        <f t="shared" si="697"/>
        <v>3.3934690601995443E-2</v>
      </c>
      <c r="AK463" s="5">
        <f t="shared" si="698"/>
        <v>2.300772022815285E-2</v>
      </c>
      <c r="AL463" s="5">
        <f t="shared" si="699"/>
        <v>2.2844766669173561E-3</v>
      </c>
      <c r="AM463" s="5">
        <f t="shared" si="700"/>
        <v>3.4427997608588111E-3</v>
      </c>
      <c r="AN463" s="5">
        <f t="shared" si="701"/>
        <v>8.2627194260611238E-3</v>
      </c>
      <c r="AO463" s="5">
        <f t="shared" si="702"/>
        <v>9.9152633112733271E-3</v>
      </c>
      <c r="AP463" s="5">
        <f t="shared" si="703"/>
        <v>7.9322106490186395E-3</v>
      </c>
      <c r="AQ463" s="5">
        <f t="shared" si="704"/>
        <v>4.7593263894111712E-3</v>
      </c>
      <c r="AR463" s="5">
        <f t="shared" si="705"/>
        <v>7.8743230803759168E-3</v>
      </c>
      <c r="AS463" s="5">
        <f t="shared" si="706"/>
        <v>1.6016373145484569E-2</v>
      </c>
      <c r="AT463" s="5">
        <f t="shared" si="707"/>
        <v>1.6288651488957768E-2</v>
      </c>
      <c r="AU463" s="5">
        <f t="shared" si="708"/>
        <v>1.1043705709513336E-2</v>
      </c>
      <c r="AV463" s="5">
        <f t="shared" si="709"/>
        <v>5.6157243532875181E-3</v>
      </c>
      <c r="AW463" s="5">
        <f t="shared" si="710"/>
        <v>3.0977503603399147E-4</v>
      </c>
      <c r="AX463" s="5">
        <f t="shared" si="711"/>
        <v>1.1671091189311333E-3</v>
      </c>
      <c r="AY463" s="5">
        <f t="shared" si="712"/>
        <v>2.8010618854347118E-3</v>
      </c>
      <c r="AZ463" s="5">
        <f t="shared" si="713"/>
        <v>3.3612742625216468E-3</v>
      </c>
      <c r="BA463" s="5">
        <f t="shared" si="714"/>
        <v>2.68901941001731E-3</v>
      </c>
      <c r="BB463" s="5">
        <f t="shared" si="715"/>
        <v>1.6134116460103818E-3</v>
      </c>
      <c r="BC463" s="5">
        <f t="shared" si="716"/>
        <v>7.744375900849812E-4</v>
      </c>
      <c r="BD463" s="5">
        <f t="shared" si="717"/>
        <v>3.1497292321503566E-3</v>
      </c>
      <c r="BE463" s="5">
        <f t="shared" si="718"/>
        <v>6.4065492581938076E-3</v>
      </c>
      <c r="BF463" s="5">
        <f t="shared" si="719"/>
        <v>6.5154605955830861E-3</v>
      </c>
      <c r="BG463" s="5">
        <f t="shared" si="720"/>
        <v>4.4174822838053207E-3</v>
      </c>
      <c r="BH463" s="5">
        <f t="shared" si="721"/>
        <v>2.2462897413150001E-3</v>
      </c>
      <c r="BI463" s="5">
        <f t="shared" si="722"/>
        <v>9.1379066676693945E-4</v>
      </c>
      <c r="BJ463" s="8">
        <f t="shared" si="723"/>
        <v>0.33148552121773595</v>
      </c>
      <c r="BK463" s="8">
        <f t="shared" si="724"/>
        <v>0.19562495402912208</v>
      </c>
      <c r="BL463" s="8">
        <f t="shared" si="725"/>
        <v>0.4315458811066803</v>
      </c>
      <c r="BM463" s="8">
        <f t="shared" si="726"/>
        <v>0.80236758452755541</v>
      </c>
      <c r="BN463" s="8">
        <f t="shared" si="727"/>
        <v>0.18113888456122107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1.66</v>
      </c>
      <c r="F464">
        <f>VLOOKUP(B464,home!$B$2:$E$405,3,FALSE)</f>
        <v>1.08</v>
      </c>
      <c r="G464">
        <f>VLOOKUP(C464,away!$B$2:$E$405,4,FALSE)</f>
        <v>0.48</v>
      </c>
      <c r="H464">
        <f>VLOOKUP(A464,away!$A$2:$E$405,3,FALSE)</f>
        <v>1.46</v>
      </c>
      <c r="I464">
        <f>VLOOKUP(C464,away!$B$2:$E$405,3,FALSE)</f>
        <v>0.96</v>
      </c>
      <c r="J464">
        <f>VLOOKUP(B464,home!$B$2:$E$405,4,FALSE)</f>
        <v>1.23</v>
      </c>
      <c r="K464" s="3">
        <f t="shared" si="672"/>
        <v>0.86054399999999998</v>
      </c>
      <c r="L464" s="3">
        <f t="shared" si="673"/>
        <v>1.7239679999999999</v>
      </c>
      <c r="M464" s="5">
        <f t="shared" si="674"/>
        <v>7.5432881866995649E-2</v>
      </c>
      <c r="N464" s="5">
        <f t="shared" si="675"/>
        <v>6.4913313893351893E-2</v>
      </c>
      <c r="O464" s="5">
        <f t="shared" si="676"/>
        <v>0.13004387448648075</v>
      </c>
      <c r="P464" s="5">
        <f t="shared" si="677"/>
        <v>0.11190847592609407</v>
      </c>
      <c r="Q464" s="5">
        <f t="shared" si="678"/>
        <v>2.7930381395520301E-2</v>
      </c>
      <c r="R464" s="5">
        <f t="shared" si="679"/>
        <v>0.11209573910535464</v>
      </c>
      <c r="S464" s="5">
        <f t="shared" si="680"/>
        <v>4.1505463778325501E-2</v>
      </c>
      <c r="T464" s="5">
        <f t="shared" si="681"/>
        <v>4.8151083753672337E-2</v>
      </c>
      <c r="U464" s="5">
        <f t="shared" si="682"/>
        <v>9.6463315712678285E-2</v>
      </c>
      <c r="V464" s="5">
        <f t="shared" si="683"/>
        <v>6.841716001293725E-3</v>
      </c>
      <c r="W464" s="5">
        <f t="shared" si="684"/>
        <v>8.0117740425422086E-3</v>
      </c>
      <c r="X464" s="5">
        <f t="shared" si="685"/>
        <v>1.3812042072573404E-2</v>
      </c>
      <c r="Y464" s="5">
        <f t="shared" si="686"/>
        <v>1.1905759273885116E-2</v>
      </c>
      <c r="Z464" s="5">
        <f t="shared" si="687"/>
        <v>6.4416489051326672E-2</v>
      </c>
      <c r="AA464" s="5">
        <f t="shared" si="688"/>
        <v>5.5433223154184856E-2</v>
      </c>
      <c r="AB464" s="5">
        <f t="shared" si="689"/>
        <v>2.3851363792997422E-2</v>
      </c>
      <c r="AC464" s="5">
        <f t="shared" si="690"/>
        <v>6.3437687208970544E-4</v>
      </c>
      <c r="AD464" s="5">
        <f t="shared" si="691"/>
        <v>1.7236210204163601E-3</v>
      </c>
      <c r="AE464" s="5">
        <f t="shared" si="692"/>
        <v>2.9714674833251514E-3</v>
      </c>
      <c r="AF464" s="5">
        <f t="shared" si="693"/>
        <v>2.5613574271465475E-3</v>
      </c>
      <c r="AG464" s="5">
        <f t="shared" si="694"/>
        <v>1.4718994136543265E-3</v>
      </c>
      <c r="AH464" s="5">
        <f t="shared" si="695"/>
        <v>2.7762991449209382E-2</v>
      </c>
      <c r="AI464" s="5">
        <f t="shared" si="696"/>
        <v>2.3891275713668437E-2</v>
      </c>
      <c r="AJ464" s="5">
        <f t="shared" si="697"/>
        <v>1.0279746983871543E-2</v>
      </c>
      <c r="AK464" s="5">
        <f t="shared" si="698"/>
        <v>2.9487248628295849E-3</v>
      </c>
      <c r="AL464" s="5">
        <f t="shared" si="699"/>
        <v>3.7645200427843162E-5</v>
      </c>
      <c r="AM464" s="5">
        <f t="shared" si="700"/>
        <v>2.9665034547863531E-4</v>
      </c>
      <c r="AN464" s="5">
        <f t="shared" si="701"/>
        <v>5.1141570279411195E-4</v>
      </c>
      <c r="AO464" s="5">
        <f t="shared" si="702"/>
        <v>4.4083215315727988E-4</v>
      </c>
      <c r="AP464" s="5">
        <f t="shared" si="703"/>
        <v>2.5332684180474983E-4</v>
      </c>
      <c r="AQ464" s="5">
        <f t="shared" si="704"/>
        <v>1.0918184220311272E-4</v>
      </c>
      <c r="AR464" s="5">
        <f t="shared" si="705"/>
        <v>9.5725017685421195E-3</v>
      </c>
      <c r="AS464" s="5">
        <f t="shared" si="706"/>
        <v>8.2375589619083089E-3</v>
      </c>
      <c r="AT464" s="5">
        <f t="shared" si="707"/>
        <v>3.5443909696582106E-3</v>
      </c>
      <c r="AU464" s="5">
        <f t="shared" si="708"/>
        <v>1.0167014608645185E-3</v>
      </c>
      <c r="AV464" s="5">
        <f t="shared" si="709"/>
        <v>2.1872908548454902E-4</v>
      </c>
      <c r="AW464" s="5">
        <f t="shared" si="710"/>
        <v>1.5513485857829541E-6</v>
      </c>
      <c r="AX464" s="5">
        <f t="shared" si="711"/>
        <v>4.2546779149927772E-5</v>
      </c>
      <c r="AY464" s="5">
        <f t="shared" si="712"/>
        <v>7.3349285757542674E-5</v>
      </c>
      <c r="AZ464" s="5">
        <f t="shared" si="713"/>
        <v>6.3225910734429676E-5</v>
      </c>
      <c r="BA464" s="5">
        <f t="shared" si="714"/>
        <v>3.6333148959004419E-5</v>
      </c>
      <c r="BB464" s="5">
        <f t="shared" si="715"/>
        <v>1.5659296536139231E-5</v>
      </c>
      <c r="BC464" s="5">
        <f t="shared" si="716"/>
        <v>5.3992252261629748E-6</v>
      </c>
      <c r="BD464" s="5">
        <f t="shared" si="717"/>
        <v>2.7504477881516677E-3</v>
      </c>
      <c r="BE464" s="5">
        <f t="shared" si="718"/>
        <v>2.3668813414071885E-3</v>
      </c>
      <c r="BF464" s="5">
        <f t="shared" si="719"/>
        <v>1.0184027685299537E-3</v>
      </c>
      <c r="BG464" s="5">
        <f t="shared" si="720"/>
        <v>2.9212679734728019E-4</v>
      </c>
      <c r="BH464" s="5">
        <f t="shared" si="721"/>
        <v>6.2846990674104452E-5</v>
      </c>
      <c r="BI464" s="5">
        <f t="shared" si="722"/>
        <v>1.0816520148531312E-5</v>
      </c>
      <c r="BJ464" s="8">
        <f t="shared" si="723"/>
        <v>0.1853006203078888</v>
      </c>
      <c r="BK464" s="8">
        <f t="shared" si="724"/>
        <v>0.23643390893098401</v>
      </c>
      <c r="BL464" s="8">
        <f t="shared" si="725"/>
        <v>0.51186165971399145</v>
      </c>
      <c r="BM464" s="8">
        <f t="shared" si="726"/>
        <v>0.47561621339322163</v>
      </c>
      <c r="BN464" s="8">
        <f t="shared" si="727"/>
        <v>0.52232466667379729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1.66</v>
      </c>
      <c r="F465">
        <f>VLOOKUP(B465,home!$B$2:$E$405,3,FALSE)</f>
        <v>1.08</v>
      </c>
      <c r="G465">
        <f>VLOOKUP(C465,away!$B$2:$E$405,4,FALSE)</f>
        <v>1</v>
      </c>
      <c r="H465">
        <f>VLOOKUP(A465,away!$A$2:$E$405,3,FALSE)</f>
        <v>1.46</v>
      </c>
      <c r="I465">
        <f>VLOOKUP(C465,away!$B$2:$E$405,3,FALSE)</f>
        <v>1</v>
      </c>
      <c r="J465">
        <f>VLOOKUP(B465,home!$B$2:$E$405,4,FALSE)</f>
        <v>1.23</v>
      </c>
      <c r="K465" s="3">
        <f t="shared" si="672"/>
        <v>1.7927999999999999</v>
      </c>
      <c r="L465" s="3">
        <f t="shared" si="673"/>
        <v>1.7957999999999998</v>
      </c>
      <c r="M465" s="5">
        <f t="shared" si="674"/>
        <v>2.7636995144831707E-2</v>
      </c>
      <c r="N465" s="5">
        <f t="shared" si="675"/>
        <v>4.9547604895654282E-2</v>
      </c>
      <c r="O465" s="5">
        <f t="shared" si="676"/>
        <v>4.9630515881088778E-2</v>
      </c>
      <c r="P465" s="5">
        <f t="shared" si="677"/>
        <v>8.897758887161597E-2</v>
      </c>
      <c r="Q465" s="5">
        <f t="shared" si="678"/>
        <v>4.4414473028464511E-2</v>
      </c>
      <c r="R465" s="5">
        <f t="shared" si="679"/>
        <v>4.4563240209629623E-2</v>
      </c>
      <c r="S465" s="5">
        <f t="shared" si="680"/>
        <v>7.161606462566944E-2</v>
      </c>
      <c r="T465" s="5">
        <f t="shared" si="681"/>
        <v>7.9759510664516572E-2</v>
      </c>
      <c r="U465" s="5">
        <f t="shared" si="682"/>
        <v>7.9892977047823985E-2</v>
      </c>
      <c r="V465" s="5">
        <f t="shared" si="683"/>
        <v>2.5618739267871605E-2</v>
      </c>
      <c r="W465" s="5">
        <f t="shared" si="684"/>
        <v>2.6542089081810386E-2</v>
      </c>
      <c r="X465" s="5">
        <f t="shared" si="685"/>
        <v>4.7664283573115092E-2</v>
      </c>
      <c r="Y465" s="5">
        <f t="shared" si="686"/>
        <v>4.2797760220300046E-2</v>
      </c>
      <c r="Z465" s="5">
        <f t="shared" si="687"/>
        <v>2.6675555589484288E-2</v>
      </c>
      <c r="AA465" s="5">
        <f t="shared" si="688"/>
        <v>4.7823936060827431E-2</v>
      </c>
      <c r="AB465" s="5">
        <f t="shared" si="689"/>
        <v>4.2869376284925716E-2</v>
      </c>
      <c r="AC465" s="5">
        <f t="shared" si="690"/>
        <v>5.1549870880501728E-3</v>
      </c>
      <c r="AD465" s="5">
        <f t="shared" si="691"/>
        <v>1.1896164326467423E-2</v>
      </c>
      <c r="AE465" s="5">
        <f t="shared" si="692"/>
        <v>2.1363131897470199E-2</v>
      </c>
      <c r="AF465" s="5">
        <f t="shared" si="693"/>
        <v>1.9181956130738493E-2</v>
      </c>
      <c r="AG465" s="5">
        <f t="shared" si="694"/>
        <v>1.1482318939860061E-2</v>
      </c>
      <c r="AH465" s="5">
        <f t="shared" si="695"/>
        <v>1.1975990681898968E-2</v>
      </c>
      <c r="AI465" s="5">
        <f t="shared" si="696"/>
        <v>2.1470556094508469E-2</v>
      </c>
      <c r="AJ465" s="5">
        <f t="shared" si="697"/>
        <v>1.9246206483117395E-2</v>
      </c>
      <c r="AK465" s="5">
        <f t="shared" si="698"/>
        <v>1.1501532994310953E-2</v>
      </c>
      <c r="AL465" s="5">
        <f t="shared" si="699"/>
        <v>6.6386134868181299E-4</v>
      </c>
      <c r="AM465" s="5">
        <f t="shared" si="700"/>
        <v>4.2654886808981621E-3</v>
      </c>
      <c r="AN465" s="5">
        <f t="shared" si="701"/>
        <v>7.6599645731569195E-3</v>
      </c>
      <c r="AO465" s="5">
        <f t="shared" si="702"/>
        <v>6.8778821902375992E-3</v>
      </c>
      <c r="AP465" s="5">
        <f t="shared" si="703"/>
        <v>4.1171002790762259E-3</v>
      </c>
      <c r="AQ465" s="5">
        <f t="shared" si="704"/>
        <v>1.8483721702912711E-3</v>
      </c>
      <c r="AR465" s="5">
        <f t="shared" si="705"/>
        <v>4.3012968133108332E-3</v>
      </c>
      <c r="AS465" s="5">
        <f t="shared" si="706"/>
        <v>7.7113649269036624E-3</v>
      </c>
      <c r="AT465" s="5">
        <f t="shared" si="707"/>
        <v>6.9124675204764443E-3</v>
      </c>
      <c r="AU465" s="5">
        <f t="shared" si="708"/>
        <v>4.1308905902367223E-3</v>
      </c>
      <c r="AV465" s="5">
        <f t="shared" si="709"/>
        <v>1.8514651625441004E-3</v>
      </c>
      <c r="AW465" s="5">
        <f t="shared" si="710"/>
        <v>5.9369678056147329E-5</v>
      </c>
      <c r="AX465" s="5">
        <f t="shared" si="711"/>
        <v>1.2745280178523683E-3</v>
      </c>
      <c r="AY465" s="5">
        <f t="shared" si="712"/>
        <v>2.2887974144592833E-3</v>
      </c>
      <c r="AZ465" s="5">
        <f t="shared" si="713"/>
        <v>2.0551111984429904E-3</v>
      </c>
      <c r="BA465" s="5">
        <f t="shared" si="714"/>
        <v>1.2301895633879739E-3</v>
      </c>
      <c r="BB465" s="5">
        <f t="shared" si="715"/>
        <v>5.5229360448303083E-4</v>
      </c>
      <c r="BC465" s="5">
        <f t="shared" si="716"/>
        <v>1.9836177098612535E-4</v>
      </c>
      <c r="BD465" s="5">
        <f t="shared" si="717"/>
        <v>1.2873781362239328E-3</v>
      </c>
      <c r="BE465" s="5">
        <f t="shared" si="718"/>
        <v>2.3080115226222666E-3</v>
      </c>
      <c r="BF465" s="5">
        <f t="shared" si="719"/>
        <v>2.0689015288786004E-3</v>
      </c>
      <c r="BG465" s="5">
        <f t="shared" si="720"/>
        <v>1.2363755536578514E-3</v>
      </c>
      <c r="BH465" s="5">
        <f t="shared" si="721"/>
        <v>5.5414352314944932E-4</v>
      </c>
      <c r="BI465" s="5">
        <f t="shared" si="722"/>
        <v>1.9869370166046668E-4</v>
      </c>
      <c r="BJ465" s="8">
        <f t="shared" si="723"/>
        <v>0.38701738222166915</v>
      </c>
      <c r="BK465" s="8">
        <f t="shared" si="724"/>
        <v>0.22195703376118001</v>
      </c>
      <c r="BL465" s="8">
        <f t="shared" si="725"/>
        <v>0.36153532071779571</v>
      </c>
      <c r="BM465" s="8">
        <f t="shared" si="726"/>
        <v>0.69018544652244074</v>
      </c>
      <c r="BN465" s="8">
        <f t="shared" si="727"/>
        <v>0.30477041803128491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1.66</v>
      </c>
      <c r="F466">
        <f>VLOOKUP(B466,home!$B$2:$E$405,3,FALSE)</f>
        <v>0.96</v>
      </c>
      <c r="G466">
        <f>VLOOKUP(C466,away!$B$2:$E$405,4,FALSE)</f>
        <v>0.24</v>
      </c>
      <c r="H466">
        <f>VLOOKUP(A466,away!$A$2:$E$405,3,FALSE)</f>
        <v>1.46</v>
      </c>
      <c r="I466">
        <f>VLOOKUP(C466,away!$B$2:$E$405,3,FALSE)</f>
        <v>1.45</v>
      </c>
      <c r="J466">
        <f>VLOOKUP(B466,home!$B$2:$E$405,4,FALSE)</f>
        <v>0.96</v>
      </c>
      <c r="K466" s="3">
        <f t="shared" si="672"/>
        <v>0.38246399999999997</v>
      </c>
      <c r="L466" s="3">
        <f t="shared" si="673"/>
        <v>2.0323199999999999</v>
      </c>
      <c r="M466" s="5">
        <f t="shared" si="674"/>
        <v>8.93866443518717E-2</v>
      </c>
      <c r="N466" s="5">
        <f t="shared" si="675"/>
        <v>3.4187173545394252E-2</v>
      </c>
      <c r="O466" s="5">
        <f t="shared" si="676"/>
        <v>0.18166226504919586</v>
      </c>
      <c r="P466" s="5">
        <f t="shared" si="677"/>
        <v>6.9479276539775633E-2</v>
      </c>
      <c r="Q466" s="5">
        <f t="shared" si="678"/>
        <v>6.5376815714328325E-3</v>
      </c>
      <c r="R466" s="5">
        <f t="shared" si="679"/>
        <v>0.18459792725239091</v>
      </c>
      <c r="S466" s="5">
        <f t="shared" si="680"/>
        <v>1.3501373453196247E-2</v>
      </c>
      <c r="T466" s="5">
        <f t="shared" si="681"/>
        <v>1.3286661011254372E-2</v>
      </c>
      <c r="U466" s="5">
        <f t="shared" si="682"/>
        <v>7.0602061648658426E-2</v>
      </c>
      <c r="V466" s="5">
        <f t="shared" si="683"/>
        <v>1.1660524736518056E-3</v>
      </c>
      <c r="W466" s="5">
        <f t="shared" si="684"/>
        <v>8.3347594817882893E-4</v>
      </c>
      <c r="X466" s="5">
        <f t="shared" si="685"/>
        <v>1.6938898390027974E-3</v>
      </c>
      <c r="Y466" s="5">
        <f t="shared" si="686"/>
        <v>1.721263098801083E-3</v>
      </c>
      <c r="Z466" s="5">
        <f t="shared" si="687"/>
        <v>0.12505401983785969</v>
      </c>
      <c r="AA466" s="5">
        <f t="shared" si="688"/>
        <v>4.7828660643267157E-2</v>
      </c>
      <c r="AB466" s="5">
        <f t="shared" si="689"/>
        <v>9.1463704321332641E-3</v>
      </c>
      <c r="AC466" s="5">
        <f t="shared" si="690"/>
        <v>5.6647502308776681E-5</v>
      </c>
      <c r="AD466" s="5">
        <f t="shared" si="691"/>
        <v>7.9693636261066902E-5</v>
      </c>
      <c r="AE466" s="5">
        <f t="shared" si="692"/>
        <v>1.6196297084609146E-4</v>
      </c>
      <c r="AF466" s="5">
        <f t="shared" si="693"/>
        <v>1.6458029245496433E-4</v>
      </c>
      <c r="AG466" s="5">
        <f t="shared" si="694"/>
        <v>1.1149327332069102E-4</v>
      </c>
      <c r="AH466" s="5">
        <f t="shared" si="695"/>
        <v>6.3537446399219738E-2</v>
      </c>
      <c r="AI466" s="5">
        <f t="shared" si="696"/>
        <v>2.4300785899631173E-2</v>
      </c>
      <c r="AJ466" s="5">
        <f t="shared" si="697"/>
        <v>4.6470878891582681E-3</v>
      </c>
      <c r="AK466" s="5">
        <f t="shared" si="698"/>
        <v>5.9244794081300927E-4</v>
      </c>
      <c r="AL466" s="5">
        <f t="shared" si="699"/>
        <v>1.7612597527235227E-6</v>
      </c>
      <c r="AM466" s="5">
        <f t="shared" si="700"/>
        <v>6.0959893797905395E-6</v>
      </c>
      <c r="AN466" s="5">
        <f t="shared" si="701"/>
        <v>1.2389001136335906E-5</v>
      </c>
      <c r="AO466" s="5">
        <f t="shared" si="702"/>
        <v>1.2589207394699099E-5</v>
      </c>
      <c r="AP466" s="5">
        <f t="shared" si="703"/>
        <v>8.5284326574649564E-6</v>
      </c>
      <c r="AQ466" s="5">
        <f t="shared" si="704"/>
        <v>4.333126064604794E-6</v>
      </c>
      <c r="AR466" s="5">
        <f t="shared" si="705"/>
        <v>2.5825684613212448E-2</v>
      </c>
      <c r="AS466" s="5">
        <f t="shared" si="706"/>
        <v>9.8773946399076835E-3</v>
      </c>
      <c r="AT466" s="5">
        <f t="shared" si="707"/>
        <v>1.8888739317788261E-3</v>
      </c>
      <c r="AU466" s="5">
        <f t="shared" si="708"/>
        <v>2.4080875981461895E-4</v>
      </c>
      <c r="AV466" s="5">
        <f t="shared" si="709"/>
        <v>2.3025170378434601E-5</v>
      </c>
      <c r="AW466" s="5">
        <f t="shared" si="710"/>
        <v>3.802800690103946E-8</v>
      </c>
      <c r="AX466" s="5">
        <f t="shared" si="711"/>
        <v>3.885827470253678E-7</v>
      </c>
      <c r="AY466" s="5">
        <f t="shared" si="712"/>
        <v>7.8972448843459538E-7</v>
      </c>
      <c r="AZ466" s="5">
        <f t="shared" si="713"/>
        <v>8.0248643616769862E-7</v>
      </c>
      <c r="BA466" s="5">
        <f t="shared" si="714"/>
        <v>5.4363641131744563E-7</v>
      </c>
      <c r="BB466" s="5">
        <f t="shared" si="715"/>
        <v>2.7621078786216774E-7</v>
      </c>
      <c r="BC466" s="5">
        <f t="shared" si="716"/>
        <v>1.1226974167760813E-7</v>
      </c>
      <c r="BD466" s="5">
        <f t="shared" si="717"/>
        <v>8.7476758921873274E-3</v>
      </c>
      <c r="BE466" s="5">
        <f t="shared" si="718"/>
        <v>3.3456711124295337E-3</v>
      </c>
      <c r="BF466" s="5">
        <f t="shared" si="719"/>
        <v>6.3979937817212451E-4</v>
      </c>
      <c r="BG466" s="5">
        <f t="shared" si="720"/>
        <v>8.1566743124407805E-5</v>
      </c>
      <c r="BH466" s="5">
        <f t="shared" si="721"/>
        <v>7.7990857105833749E-6</v>
      </c>
      <c r="BI466" s="5">
        <f t="shared" si="722"/>
        <v>5.9657390344251216E-7</v>
      </c>
      <c r="BJ466" s="8">
        <f t="shared" si="723"/>
        <v>5.8824723854192372E-2</v>
      </c>
      <c r="BK466" s="8">
        <f t="shared" si="724"/>
        <v>0.17359254530504534</v>
      </c>
      <c r="BL466" s="8">
        <f t="shared" si="725"/>
        <v>0.63759394905508726</v>
      </c>
      <c r="BM466" s="8">
        <f t="shared" si="726"/>
        <v>0.42921351804564206</v>
      </c>
      <c r="BN466" s="8">
        <f t="shared" si="727"/>
        <v>0.56585096831006121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1.66</v>
      </c>
      <c r="F467">
        <f>VLOOKUP(B467,home!$B$2:$E$405,3,FALSE)</f>
        <v>0.8</v>
      </c>
      <c r="G467">
        <f>VLOOKUP(C467,away!$B$2:$E$405,4,FALSE)</f>
        <v>1.2</v>
      </c>
      <c r="H467">
        <f>VLOOKUP(A467,away!$A$2:$E$405,3,FALSE)</f>
        <v>1.46</v>
      </c>
      <c r="I467">
        <f>VLOOKUP(C467,away!$B$2:$E$405,3,FALSE)</f>
        <v>0.84</v>
      </c>
      <c r="J467">
        <f>VLOOKUP(B467,home!$B$2:$E$405,4,FALSE)</f>
        <v>0.91</v>
      </c>
      <c r="K467" s="3">
        <f t="shared" si="672"/>
        <v>1.5936000000000001</v>
      </c>
      <c r="L467" s="3">
        <f t="shared" si="673"/>
        <v>1.1160239999999999</v>
      </c>
      <c r="M467" s="5">
        <f t="shared" si="674"/>
        <v>6.6561829258285035E-2</v>
      </c>
      <c r="N467" s="5">
        <f t="shared" si="675"/>
        <v>0.10607293110600303</v>
      </c>
      <c r="O467" s="5">
        <f t="shared" si="676"/>
        <v>7.4284598936148291E-2</v>
      </c>
      <c r="P467" s="5">
        <f t="shared" si="677"/>
        <v>0.11837993686464592</v>
      </c>
      <c r="Q467" s="5">
        <f t="shared" si="678"/>
        <v>8.4518911505263236E-2</v>
      </c>
      <c r="R467" s="5">
        <f t="shared" si="679"/>
        <v>4.1451697621557981E-2</v>
      </c>
      <c r="S467" s="5">
        <f t="shared" si="680"/>
        <v>5.2634556502716763E-2</v>
      </c>
      <c r="T467" s="5">
        <f t="shared" si="681"/>
        <v>9.4325133693749882E-2</v>
      </c>
      <c r="U467" s="5">
        <f t="shared" si="682"/>
        <v>6.60574253297148E-2</v>
      </c>
      <c r="V467" s="5">
        <f t="shared" si="683"/>
        <v>1.040114890190977E-2</v>
      </c>
      <c r="W467" s="5">
        <f t="shared" si="684"/>
        <v>4.4896445791595845E-2</v>
      </c>
      <c r="X467" s="5">
        <f t="shared" si="685"/>
        <v>5.0105511018119955E-2</v>
      </c>
      <c r="Y467" s="5">
        <f t="shared" si="686"/>
        <v>2.7959476414243154E-2</v>
      </c>
      <c r="Z467" s="5">
        <f t="shared" si="687"/>
        <v>1.5420363128800544E-2</v>
      </c>
      <c r="AA467" s="5">
        <f t="shared" si="688"/>
        <v>2.4573890682056548E-2</v>
      </c>
      <c r="AB467" s="5">
        <f t="shared" si="689"/>
        <v>1.9580476095462662E-2</v>
      </c>
      <c r="AC467" s="5">
        <f t="shared" si="690"/>
        <v>1.1561500074896524E-3</v>
      </c>
      <c r="AD467" s="5">
        <f t="shared" si="691"/>
        <v>1.7886744003371782E-2</v>
      </c>
      <c r="AE467" s="5">
        <f t="shared" si="692"/>
        <v>1.9962035589618989E-2</v>
      </c>
      <c r="AF467" s="5">
        <f t="shared" si="693"/>
        <v>1.1139055403434472E-2</v>
      </c>
      <c r="AG467" s="5">
        <f t="shared" si="694"/>
        <v>4.1438177225208515E-3</v>
      </c>
      <c r="AH467" s="5">
        <f t="shared" si="695"/>
        <v>4.3023738351141236E-3</v>
      </c>
      <c r="AI467" s="5">
        <f t="shared" si="696"/>
        <v>6.8562629436378676E-3</v>
      </c>
      <c r="AJ467" s="5">
        <f t="shared" si="697"/>
        <v>5.463070313490654E-3</v>
      </c>
      <c r="AK467" s="5">
        <f t="shared" si="698"/>
        <v>2.9019829505262363E-3</v>
      </c>
      <c r="AL467" s="5">
        <f t="shared" si="699"/>
        <v>8.2248319445426914E-5</v>
      </c>
      <c r="AM467" s="5">
        <f t="shared" si="700"/>
        <v>5.7008630487546501E-3</v>
      </c>
      <c r="AN467" s="5">
        <f t="shared" si="701"/>
        <v>6.362299983123358E-3</v>
      </c>
      <c r="AO467" s="5">
        <f t="shared" si="702"/>
        <v>3.5502397381826315E-3</v>
      </c>
      <c r="AP467" s="5">
        <f t="shared" si="703"/>
        <v>1.3207175845218447E-3</v>
      </c>
      <c r="AQ467" s="5">
        <f t="shared" si="704"/>
        <v>3.6848813038710171E-4</v>
      </c>
      <c r="AR467" s="5">
        <f t="shared" si="705"/>
        <v>9.6031049139188045E-4</v>
      </c>
      <c r="AS467" s="5">
        <f t="shared" si="706"/>
        <v>1.5303507990821008E-3</v>
      </c>
      <c r="AT467" s="5">
        <f t="shared" si="707"/>
        <v>1.219383516708618E-3</v>
      </c>
      <c r="AU467" s="5">
        <f t="shared" si="708"/>
        <v>6.4773652407561818E-4</v>
      </c>
      <c r="AV467" s="5">
        <f t="shared" si="709"/>
        <v>2.5805823119172627E-4</v>
      </c>
      <c r="AW467" s="5">
        <f t="shared" si="710"/>
        <v>4.0632859585297833E-6</v>
      </c>
      <c r="AX467" s="5">
        <f t="shared" si="711"/>
        <v>1.514149225749237E-3</v>
      </c>
      <c r="AY467" s="5">
        <f t="shared" si="712"/>
        <v>1.6898268755175664E-3</v>
      </c>
      <c r="AZ467" s="5">
        <f t="shared" si="713"/>
        <v>9.4294367446130832E-4</v>
      </c>
      <c r="BA467" s="5">
        <f t="shared" si="714"/>
        <v>3.5078259044900247E-4</v>
      </c>
      <c r="BB467" s="5">
        <f t="shared" si="715"/>
        <v>9.7870447430814346E-5</v>
      </c>
      <c r="BC467" s="5">
        <f t="shared" si="716"/>
        <v>2.184515364470542E-5</v>
      </c>
      <c r="BD467" s="5">
        <f t="shared" si="717"/>
        <v>1.7862159264085518E-4</v>
      </c>
      <c r="BE467" s="5">
        <f t="shared" si="718"/>
        <v>2.8465137003246682E-4</v>
      </c>
      <c r="BF467" s="5">
        <f t="shared" si="719"/>
        <v>2.2681021164186959E-4</v>
      </c>
      <c r="BG467" s="5">
        <f t="shared" si="720"/>
        <v>1.2048158442416118E-4</v>
      </c>
      <c r="BH467" s="5">
        <f t="shared" si="721"/>
        <v>4.7999863234585808E-5</v>
      </c>
      <c r="BI467" s="5">
        <f t="shared" si="722"/>
        <v>1.5298516410127176E-5</v>
      </c>
      <c r="BJ467" s="8">
        <f t="shared" si="723"/>
        <v>0.48293008870014348</v>
      </c>
      <c r="BK467" s="8">
        <f t="shared" si="724"/>
        <v>0.25090569673001012</v>
      </c>
      <c r="BL467" s="8">
        <f t="shared" si="725"/>
        <v>0.25096148140854319</v>
      </c>
      <c r="BM467" s="8">
        <f t="shared" si="726"/>
        <v>0.50726196108603439</v>
      </c>
      <c r="BN467" s="8">
        <f t="shared" si="727"/>
        <v>0.49126990529190351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1.66</v>
      </c>
      <c r="F468">
        <f>VLOOKUP(B468,home!$B$2:$E$405,3,FALSE)</f>
        <v>1.45</v>
      </c>
      <c r="G468">
        <f>VLOOKUP(C468,away!$B$2:$E$405,4,FALSE)</f>
        <v>0.6</v>
      </c>
      <c r="H468">
        <f>VLOOKUP(A468,away!$A$2:$E$405,3,FALSE)</f>
        <v>1.46</v>
      </c>
      <c r="I468">
        <f>VLOOKUP(C468,away!$B$2:$E$405,3,FALSE)</f>
        <v>0.96</v>
      </c>
      <c r="J468">
        <f>VLOOKUP(B468,home!$B$2:$E$405,4,FALSE)</f>
        <v>0.82</v>
      </c>
      <c r="K468" s="3">
        <f t="shared" si="672"/>
        <v>1.4441999999999999</v>
      </c>
      <c r="L468" s="3">
        <f t="shared" si="673"/>
        <v>1.1493119999999999</v>
      </c>
      <c r="M468" s="5">
        <f t="shared" si="674"/>
        <v>7.4757031817397554E-2</v>
      </c>
      <c r="N468" s="5">
        <f t="shared" si="675"/>
        <v>0.10796410535068554</v>
      </c>
      <c r="O468" s="5">
        <f t="shared" si="676"/>
        <v>8.5919153752116811E-2</v>
      </c>
      <c r="P468" s="5">
        <f t="shared" si="677"/>
        <v>0.1240844418488071</v>
      </c>
      <c r="Q468" s="5">
        <f t="shared" si="678"/>
        <v>7.7960880473730038E-2</v>
      </c>
      <c r="R468" s="5">
        <f t="shared" si="679"/>
        <v>4.9373957218576445E-2</v>
      </c>
      <c r="S468" s="5">
        <f t="shared" si="680"/>
        <v>5.1489968015780679E-2</v>
      </c>
      <c r="T468" s="5">
        <f t="shared" si="681"/>
        <v>8.9601375459023608E-2</v>
      </c>
      <c r="U468" s="5">
        <f t="shared" si="682"/>
        <v>7.1305869015068107E-2</v>
      </c>
      <c r="V468" s="5">
        <f t="shared" si="683"/>
        <v>9.4961025170138685E-3</v>
      </c>
      <c r="W468" s="5">
        <f t="shared" si="684"/>
        <v>3.7530367860053634E-2</v>
      </c>
      <c r="X468" s="5">
        <f t="shared" si="685"/>
        <v>4.3134102145973956E-2</v>
      </c>
      <c r="Y468" s="5">
        <f t="shared" si="686"/>
        <v>2.4787270602796816E-2</v>
      </c>
      <c r="Z468" s="5">
        <f t="shared" si="687"/>
        <v>1.8915360506265504E-2</v>
      </c>
      <c r="AA468" s="5">
        <f t="shared" si="688"/>
        <v>2.7317563643148642E-2</v>
      </c>
      <c r="AB468" s="5">
        <f t="shared" si="689"/>
        <v>1.9726012706717633E-2</v>
      </c>
      <c r="AC468" s="5">
        <f t="shared" si="690"/>
        <v>9.8512353279429032E-4</v>
      </c>
      <c r="AD468" s="5">
        <f t="shared" si="691"/>
        <v>1.3550339315872359E-2</v>
      </c>
      <c r="AE468" s="5">
        <f t="shared" si="692"/>
        <v>1.5573567579803891E-2</v>
      </c>
      <c r="AF468" s="5">
        <f t="shared" si="693"/>
        <v>8.949444051139786E-3</v>
      </c>
      <c r="AG468" s="5">
        <f t="shared" si="694"/>
        <v>3.4285678137678556E-3</v>
      </c>
      <c r="AH468" s="5">
        <f t="shared" si="695"/>
        <v>5.4349127035442542E-3</v>
      </c>
      <c r="AI468" s="5">
        <f t="shared" si="696"/>
        <v>7.8491009264586124E-3</v>
      </c>
      <c r="AJ468" s="5">
        <f t="shared" si="697"/>
        <v>5.6678357789957641E-3</v>
      </c>
      <c r="AK468" s="5">
        <f t="shared" si="698"/>
        <v>2.7284961440085602E-3</v>
      </c>
      <c r="AL468" s="5">
        <f t="shared" si="699"/>
        <v>6.5405755550854847E-5</v>
      </c>
      <c r="AM468" s="5">
        <f t="shared" si="700"/>
        <v>3.9138800079965728E-3</v>
      </c>
      <c r="AN468" s="5">
        <f t="shared" si="701"/>
        <v>4.4982692597505571E-3</v>
      </c>
      <c r="AO468" s="5">
        <f t="shared" si="702"/>
        <v>2.5849574197312165E-3</v>
      </c>
      <c r="AP468" s="5">
        <f t="shared" si="703"/>
        <v>9.9030752732870756E-4</v>
      </c>
      <c r="AQ468" s="5">
        <f t="shared" si="704"/>
        <v>2.8454308121230284E-4</v>
      </c>
      <c r="AR468" s="5">
        <f t="shared" si="705"/>
        <v>1.2492820778271709E-3</v>
      </c>
      <c r="AS468" s="5">
        <f t="shared" si="706"/>
        <v>1.8042131767980001E-3</v>
      </c>
      <c r="AT468" s="5">
        <f t="shared" si="707"/>
        <v>1.302822334965836E-3</v>
      </c>
      <c r="AU468" s="5">
        <f t="shared" si="708"/>
        <v>6.2717867205255341E-4</v>
      </c>
      <c r="AV468" s="5">
        <f t="shared" si="709"/>
        <v>2.2644285954457428E-4</v>
      </c>
      <c r="AW468" s="5">
        <f t="shared" si="710"/>
        <v>3.0156348112476523E-6</v>
      </c>
      <c r="AX468" s="5">
        <f t="shared" si="711"/>
        <v>9.4207091792477475E-4</v>
      </c>
      <c r="AY468" s="5">
        <f t="shared" si="712"/>
        <v>1.0827334108219585E-3</v>
      </c>
      <c r="AZ468" s="5">
        <f t="shared" si="713"/>
        <v>6.2219925092930352E-4</v>
      </c>
      <c r="BA468" s="5">
        <f t="shared" si="714"/>
        <v>2.3836702182801982E-4</v>
      </c>
      <c r="BB468" s="5">
        <f t="shared" si="715"/>
        <v>6.8489519647801271E-5</v>
      </c>
      <c r="BC468" s="5">
        <f t="shared" si="716"/>
        <v>1.5743165361090755E-5</v>
      </c>
      <c r="BD468" s="5">
        <f t="shared" si="717"/>
        <v>2.3930248057194988E-4</v>
      </c>
      <c r="BE468" s="5">
        <f t="shared" si="718"/>
        <v>3.4560064244201002E-4</v>
      </c>
      <c r="BF468" s="5">
        <f t="shared" si="719"/>
        <v>2.4955822390737548E-4</v>
      </c>
      <c r="BG468" s="5">
        <f t="shared" si="720"/>
        <v>1.2013732898901052E-4</v>
      </c>
      <c r="BH468" s="5">
        <f t="shared" si="721"/>
        <v>4.3375582631482228E-5</v>
      </c>
      <c r="BI468" s="5">
        <f t="shared" si="722"/>
        <v>1.252860328727733E-5</v>
      </c>
      <c r="BJ468" s="8">
        <f t="shared" si="723"/>
        <v>0.43772158123537974</v>
      </c>
      <c r="BK468" s="8">
        <f t="shared" si="724"/>
        <v>0.26196080689816625</v>
      </c>
      <c r="BL468" s="8">
        <f t="shared" si="725"/>
        <v>0.28154334387165197</v>
      </c>
      <c r="BM468" s="8">
        <f t="shared" si="726"/>
        <v>0.47900180427413935</v>
      </c>
      <c r="BN468" s="8">
        <f t="shared" si="727"/>
        <v>0.52005957046131346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1.30952380952381</v>
      </c>
      <c r="F474">
        <f>VLOOKUP(B474,home!$B$2:$E$405,3,FALSE)</f>
        <v>0.38</v>
      </c>
      <c r="G474">
        <f>VLOOKUP(C474,away!$B$2:$E$405,4,FALSE)</f>
        <v>1.72</v>
      </c>
      <c r="H474">
        <f>VLOOKUP(A474,away!$A$2:$E$405,3,FALSE)</f>
        <v>0.92857142857142905</v>
      </c>
      <c r="I474">
        <f>VLOOKUP(C474,away!$B$2:$E$405,3,FALSE)</f>
        <v>0.38</v>
      </c>
      <c r="J474">
        <f>VLOOKUP(B474,home!$B$2:$E$405,4,FALSE)</f>
        <v>1.88</v>
      </c>
      <c r="K474" s="3">
        <f t="shared" si="672"/>
        <v>0.85590476190476217</v>
      </c>
      <c r="L474" s="3">
        <f t="shared" si="673"/>
        <v>0.66337142857142883</v>
      </c>
      <c r="M474" s="5">
        <f t="shared" si="674"/>
        <v>0.21887025000438987</v>
      </c>
      <c r="N474" s="5">
        <f t="shared" si="675"/>
        <v>0.18733208921804306</v>
      </c>
      <c r="O474" s="5">
        <f t="shared" si="676"/>
        <v>0.14519227041719787</v>
      </c>
      <c r="P474" s="5">
        <f t="shared" si="677"/>
        <v>0.12427075564184357</v>
      </c>
      <c r="Q474" s="5">
        <f t="shared" si="678"/>
        <v>8.0169213609645407E-2</v>
      </c>
      <c r="R474" s="5">
        <f t="shared" si="679"/>
        <v>4.8158201922092879E-2</v>
      </c>
      <c r="S474" s="5">
        <f t="shared" si="680"/>
        <v>1.7639698300117371E-2</v>
      </c>
      <c r="T474" s="5">
        <f t="shared" si="681"/>
        <v>5.3181965759678498E-2</v>
      </c>
      <c r="U474" s="5">
        <f t="shared" si="682"/>
        <v>4.1218834349890363E-2</v>
      </c>
      <c r="V474" s="5">
        <f t="shared" si="683"/>
        <v>1.1128351853340625E-3</v>
      </c>
      <c r="W474" s="5">
        <f t="shared" si="684"/>
        <v>2.2872403895551858E-2</v>
      </c>
      <c r="X474" s="5">
        <f t="shared" si="685"/>
        <v>1.517289924705495E-2</v>
      </c>
      <c r="Y474" s="5">
        <f t="shared" si="686"/>
        <v>5.0326339245445988E-3</v>
      </c>
      <c r="Z474" s="5">
        <f t="shared" si="687"/>
        <v>1.0648925068830029E-2</v>
      </c>
      <c r="AA474" s="5">
        <f t="shared" si="688"/>
        <v>9.1144656755786178E-3</v>
      </c>
      <c r="AB474" s="5">
        <f t="shared" si="689"/>
        <v>3.9005572869726221E-3</v>
      </c>
      <c r="AC474" s="5">
        <f t="shared" si="690"/>
        <v>3.9490539881368415E-5</v>
      </c>
      <c r="AD474" s="5">
        <f t="shared" si="691"/>
        <v>4.8941498526029661E-3</v>
      </c>
      <c r="AE474" s="5">
        <f t="shared" si="692"/>
        <v>3.246639179363877E-3</v>
      </c>
      <c r="AF474" s="5">
        <f t="shared" si="693"/>
        <v>1.0768638352352932E-3</v>
      </c>
      <c r="AG474" s="5">
        <f t="shared" si="694"/>
        <v>2.3812023358564812E-4</v>
      </c>
      <c r="AH474" s="5">
        <f t="shared" si="695"/>
        <v>1.7660481589149687E-3</v>
      </c>
      <c r="AI474" s="5">
        <f t="shared" si="696"/>
        <v>1.5115690289684597E-3</v>
      </c>
      <c r="AJ474" s="5">
        <f t="shared" si="697"/>
        <v>6.4687956492093094E-4</v>
      </c>
      <c r="AK474" s="5">
        <f t="shared" si="698"/>
        <v>1.845557666649019E-4</v>
      </c>
      <c r="AL474" s="5">
        <f t="shared" si="699"/>
        <v>8.9688191641643166E-7</v>
      </c>
      <c r="AM474" s="5">
        <f t="shared" si="700"/>
        <v>8.3778523286367384E-4</v>
      </c>
      <c r="AN474" s="5">
        <f t="shared" si="701"/>
        <v>5.5576278676082252E-4</v>
      </c>
      <c r="AO474" s="5">
        <f t="shared" si="702"/>
        <v>1.8433857690018258E-4</v>
      </c>
      <c r="AP474" s="5">
        <f t="shared" si="703"/>
        <v>4.0761648366366108E-5</v>
      </c>
      <c r="AQ474" s="5">
        <f t="shared" si="704"/>
        <v>6.760028226930631E-6</v>
      </c>
      <c r="AR474" s="5">
        <f t="shared" si="705"/>
        <v>2.3430917802107302E-4</v>
      </c>
      <c r="AS474" s="5">
        <f t="shared" si="706"/>
        <v>2.0054634122622703E-4</v>
      </c>
      <c r="AT474" s="5">
        <f t="shared" si="707"/>
        <v>8.5824284219052519E-5</v>
      </c>
      <c r="AU474" s="5">
        <f t="shared" si="708"/>
        <v>2.4485804516718263E-5</v>
      </c>
      <c r="AV474" s="5">
        <f t="shared" si="709"/>
        <v>5.2393791712320727E-6</v>
      </c>
      <c r="AW474" s="5">
        <f t="shared" si="710"/>
        <v>1.4145391501273679E-8</v>
      </c>
      <c r="AX474" s="5">
        <f t="shared" si="711"/>
        <v>1.1951072837691805E-4</v>
      </c>
      <c r="AY474" s="5">
        <f t="shared" si="712"/>
        <v>7.9280002613008117E-5</v>
      </c>
      <c r="AZ474" s="5">
        <f t="shared" si="713"/>
        <v>2.6296044295268903E-5</v>
      </c>
      <c r="BA474" s="5">
        <f t="shared" si="714"/>
        <v>5.8146814899767023E-6</v>
      </c>
      <c r="BB474" s="5">
        <f t="shared" si="715"/>
        <v>9.6432339167342197E-7</v>
      </c>
      <c r="BC474" s="5">
        <f t="shared" si="716"/>
        <v>1.2794091718784876E-7</v>
      </c>
      <c r="BD474" s="5">
        <f t="shared" si="717"/>
        <v>2.5905669025206068E-5</v>
      </c>
      <c r="BE474" s="5">
        <f t="shared" si="718"/>
        <v>2.2172785479002571E-5</v>
      </c>
      <c r="BF474" s="5">
        <f t="shared" si="719"/>
        <v>9.4888963380855308E-6</v>
      </c>
      <c r="BG474" s="5">
        <f t="shared" si="720"/>
        <v>2.7071971869960225E-6</v>
      </c>
      <c r="BH474" s="5">
        <f t="shared" si="721"/>
        <v>5.79275740941268E-7</v>
      </c>
      <c r="BI474" s="5">
        <f t="shared" si="722"/>
        <v>9.9160973025508151E-8</v>
      </c>
      <c r="BJ474" s="8">
        <f t="shared" si="723"/>
        <v>0.37507438074950816</v>
      </c>
      <c r="BK474" s="8">
        <f t="shared" si="724"/>
        <v>0.3620132065560957</v>
      </c>
      <c r="BL474" s="8">
        <f t="shared" si="725"/>
        <v>0.25230474014309917</v>
      </c>
      <c r="BM474" s="8">
        <f t="shared" si="726"/>
        <v>0.19596920584709887</v>
      </c>
      <c r="BN474" s="8">
        <f t="shared" si="727"/>
        <v>0.80399278081321268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1.30952380952381</v>
      </c>
      <c r="F475">
        <f>VLOOKUP(B475,home!$B$2:$E$405,3,FALSE)</f>
        <v>0.76</v>
      </c>
      <c r="G475">
        <f>VLOOKUP(C475,away!$B$2:$E$405,4,FALSE)</f>
        <v>0.38</v>
      </c>
      <c r="H475">
        <f>VLOOKUP(A475,away!$A$2:$E$405,3,FALSE)</f>
        <v>0.92857142857142905</v>
      </c>
      <c r="I475">
        <f>VLOOKUP(C475,away!$B$2:$E$405,3,FALSE)</f>
        <v>0.38</v>
      </c>
      <c r="J475">
        <f>VLOOKUP(B475,home!$B$2:$E$405,4,FALSE)</f>
        <v>0.81</v>
      </c>
      <c r="K475" s="3">
        <f t="shared" si="672"/>
        <v>0.37819047619047635</v>
      </c>
      <c r="L475" s="3">
        <f t="shared" si="673"/>
        <v>0.28581428571428585</v>
      </c>
      <c r="M475" s="5">
        <f t="shared" si="674"/>
        <v>0.51478560709096566</v>
      </c>
      <c r="N475" s="5">
        <f t="shared" si="675"/>
        <v>0.19468701388173576</v>
      </c>
      <c r="O475" s="5">
        <f t="shared" si="676"/>
        <v>0.14713308058669936</v>
      </c>
      <c r="P475" s="5">
        <f t="shared" si="677"/>
        <v>5.5644329810455563E-2</v>
      </c>
      <c r="Q475" s="5">
        <f t="shared" si="678"/>
        <v>3.6814387244017761E-2</v>
      </c>
      <c r="R475" s="5">
        <f t="shared" si="679"/>
        <v>2.1026368166414965E-2</v>
      </c>
      <c r="S475" s="5">
        <f t="shared" si="680"/>
        <v>1.5036800744837161E-3</v>
      </c>
      <c r="T475" s="5">
        <f t="shared" si="681"/>
        <v>1.0522077794158053E-2</v>
      </c>
      <c r="U475" s="5">
        <f t="shared" si="682"/>
        <v>7.9519721894127492E-3</v>
      </c>
      <c r="V475" s="5">
        <f t="shared" si="683"/>
        <v>1.8059572080200653E-5</v>
      </c>
      <c r="W475" s="5">
        <f t="shared" si="684"/>
        <v>4.6409502141585594E-3</v>
      </c>
      <c r="X475" s="5">
        <f t="shared" si="685"/>
        <v>1.3264498704952908E-3</v>
      </c>
      <c r="Y475" s="5">
        <f t="shared" si="686"/>
        <v>1.8955916113570922E-4</v>
      </c>
      <c r="Z475" s="5">
        <f t="shared" si="687"/>
        <v>2.0032121328831644E-3</v>
      </c>
      <c r="AA475" s="5">
        <f t="shared" si="688"/>
        <v>7.5759575044562373E-4</v>
      </c>
      <c r="AB475" s="5">
        <f t="shared" si="689"/>
        <v>1.4325774881045585E-4</v>
      </c>
      <c r="AC475" s="5">
        <f t="shared" si="690"/>
        <v>1.2200622589580358E-7</v>
      </c>
      <c r="AD475" s="5">
        <f t="shared" si="691"/>
        <v>4.3879079286722965E-4</v>
      </c>
      <c r="AE475" s="5">
        <f t="shared" si="692"/>
        <v>1.2541267704135241E-4</v>
      </c>
      <c r="AF475" s="5">
        <f t="shared" si="693"/>
        <v>1.7922367354045274E-5</v>
      </c>
      <c r="AG475" s="5">
        <f t="shared" si="694"/>
        <v>1.7074895412018289E-6</v>
      </c>
      <c r="AH475" s="5">
        <f t="shared" si="695"/>
        <v>1.4313666122354814E-4</v>
      </c>
      <c r="AI475" s="5">
        <f t="shared" si="696"/>
        <v>5.4132922068448568E-5</v>
      </c>
      <c r="AJ475" s="5">
        <f t="shared" si="697"/>
        <v>1.0236277787324254E-5</v>
      </c>
      <c r="AK475" s="5">
        <f t="shared" si="698"/>
        <v>1.2904209236020521E-6</v>
      </c>
      <c r="AL475" s="5">
        <f t="shared" si="699"/>
        <v>5.275170540248141E-10</v>
      </c>
      <c r="AM475" s="5">
        <f t="shared" si="700"/>
        <v>3.318929978049086E-5</v>
      </c>
      <c r="AN475" s="5">
        <f t="shared" si="701"/>
        <v>9.4859760101182995E-6</v>
      </c>
      <c r="AO475" s="5">
        <f t="shared" si="702"/>
        <v>1.3556137288174065E-6</v>
      </c>
      <c r="AP475" s="5">
        <f t="shared" si="703"/>
        <v>1.2915125653547556E-7</v>
      </c>
      <c r="AQ475" s="5">
        <f t="shared" si="704"/>
        <v>9.2283185339473589E-9</v>
      </c>
      <c r="AR475" s="5">
        <f t="shared" si="705"/>
        <v>8.1821005174272274E-6</v>
      </c>
      <c r="AS475" s="5">
        <f t="shared" si="706"/>
        <v>3.0943924909241464E-6</v>
      </c>
      <c r="AT475" s="5">
        <f t="shared" si="707"/>
        <v>5.8513488483141856E-7</v>
      </c>
      <c r="AU475" s="5">
        <f t="shared" si="708"/>
        <v>7.3764146910017932E-8</v>
      </c>
      <c r="AV475" s="5">
        <f t="shared" si="709"/>
        <v>6.9742244614209825E-9</v>
      </c>
      <c r="AW475" s="5">
        <f t="shared" si="710"/>
        <v>1.5839027899547042E-12</v>
      </c>
      <c r="AX475" s="5">
        <f t="shared" si="711"/>
        <v>2.0919795147353847E-6</v>
      </c>
      <c r="AY475" s="5">
        <f t="shared" si="712"/>
        <v>5.9791763073301239E-7</v>
      </c>
      <c r="AZ475" s="5">
        <f t="shared" si="713"/>
        <v>8.5446700271967027E-8</v>
      </c>
      <c r="BA475" s="5">
        <f t="shared" si="714"/>
        <v>8.1406292016249773E-9</v>
      </c>
      <c r="BB475" s="5">
        <f t="shared" si="715"/>
        <v>5.8167703013182488E-10</v>
      </c>
      <c r="BC475" s="5">
        <f t="shared" si="716"/>
        <v>3.3250320976706942E-11</v>
      </c>
      <c r="BD475" s="5">
        <f t="shared" si="717"/>
        <v>3.8976020250515844E-7</v>
      </c>
      <c r="BE475" s="5">
        <f t="shared" si="718"/>
        <v>1.4740359658552238E-7</v>
      </c>
      <c r="BF475" s="5">
        <f t="shared" si="719"/>
        <v>2.7873318192433789E-8</v>
      </c>
      <c r="BG475" s="5">
        <f t="shared" si="720"/>
        <v>3.5138078267350684E-9</v>
      </c>
      <c r="BH475" s="5">
        <f t="shared" si="721"/>
        <v>3.3222216380868951E-10</v>
      </c>
      <c r="BI475" s="5">
        <f t="shared" si="722"/>
        <v>2.5128651666367752E-11</v>
      </c>
      <c r="BJ475" s="8">
        <f t="shared" si="723"/>
        <v>0.24881122486100177</v>
      </c>
      <c r="BK475" s="8">
        <f t="shared" si="724"/>
        <v>0.57195239699935885</v>
      </c>
      <c r="BL475" s="8">
        <f t="shared" si="725"/>
        <v>0.17723358199832648</v>
      </c>
      <c r="BM475" s="8">
        <f t="shared" si="726"/>
        <v>2.9909031295234392E-2</v>
      </c>
      <c r="BN475" s="8">
        <f t="shared" si="727"/>
        <v>0.97009078678028904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1.30952380952381</v>
      </c>
      <c r="F476">
        <f>VLOOKUP(B476,home!$B$2:$E$405,3,FALSE)</f>
        <v>0.95</v>
      </c>
      <c r="G476">
        <f>VLOOKUP(C476,away!$B$2:$E$405,4,FALSE)</f>
        <v>1.22</v>
      </c>
      <c r="H476">
        <f>VLOOKUP(A476,away!$A$2:$E$405,3,FALSE)</f>
        <v>0.92857142857142905</v>
      </c>
      <c r="I476">
        <f>VLOOKUP(C476,away!$B$2:$E$405,3,FALSE)</f>
        <v>1.07</v>
      </c>
      <c r="J476">
        <f>VLOOKUP(B476,home!$B$2:$E$405,4,FALSE)</f>
        <v>1.62</v>
      </c>
      <c r="K476" s="3">
        <f t="shared" si="672"/>
        <v>1.5177380952380957</v>
      </c>
      <c r="L476" s="3">
        <f t="shared" si="673"/>
        <v>1.6095857142857153</v>
      </c>
      <c r="M476" s="5">
        <f t="shared" si="674"/>
        <v>4.3834951098480547E-2</v>
      </c>
      <c r="N476" s="5">
        <f t="shared" si="675"/>
        <v>6.6529975185062928E-2</v>
      </c>
      <c r="O476" s="5">
        <f t="shared" si="676"/>
        <v>7.0556111074527195E-2</v>
      </c>
      <c r="P476" s="5">
        <f t="shared" si="677"/>
        <v>0.10708569762966041</v>
      </c>
      <c r="Q476" s="5">
        <f t="shared" si="678"/>
        <v>5.0487538906807593E-2</v>
      </c>
      <c r="R476" s="5">
        <f t="shared" si="679"/>
        <v>5.6783054220557579E-2</v>
      </c>
      <c r="S476" s="5">
        <f t="shared" si="680"/>
        <v>6.5400703944372363E-2</v>
      </c>
      <c r="T476" s="5">
        <f t="shared" si="681"/>
        <v>8.1264021373841727E-2</v>
      </c>
      <c r="U476" s="5">
        <f t="shared" si="682"/>
        <v>8.6181804554510577E-2</v>
      </c>
      <c r="V476" s="5">
        <f t="shared" si="683"/>
        <v>1.7752145850769039E-2</v>
      </c>
      <c r="W476" s="5">
        <f t="shared" si="684"/>
        <v>2.5542287044559124E-2</v>
      </c>
      <c r="X476" s="5">
        <f t="shared" si="685"/>
        <v>4.1112500337107463E-2</v>
      </c>
      <c r="Y476" s="5">
        <f t="shared" si="686"/>
        <v>3.3087046610587423E-2</v>
      </c>
      <c r="Z476" s="5">
        <f t="shared" si="687"/>
        <v>3.046573096230689E-2</v>
      </c>
      <c r="AA476" s="5">
        <f t="shared" si="688"/>
        <v>4.6239000480767935E-2</v>
      </c>
      <c r="AB476" s="5">
        <f t="shared" si="689"/>
        <v>3.5089346257697059E-2</v>
      </c>
      <c r="AC476" s="5">
        <f t="shared" si="690"/>
        <v>2.7104526114650157E-3</v>
      </c>
      <c r="AD476" s="5">
        <f t="shared" si="691"/>
        <v>9.6916255217584669E-3</v>
      </c>
      <c r="AE476" s="5">
        <f t="shared" si="692"/>
        <v>1.5599501988029268E-2</v>
      </c>
      <c r="AF476" s="5">
        <f t="shared" si="693"/>
        <v>1.2554367774951766E-2</v>
      </c>
      <c r="AG476" s="5">
        <f t="shared" si="694"/>
        <v>6.735777007483768E-3</v>
      </c>
      <c r="AH476" s="5">
        <f t="shared" si="695"/>
        <v>1.2259301333050296E-2</v>
      </c>
      <c r="AI476" s="5">
        <f t="shared" si="696"/>
        <v>1.8606408654173606E-2</v>
      </c>
      <c r="AJ476" s="5">
        <f t="shared" si="697"/>
        <v>1.4119827615003534E-2</v>
      </c>
      <c r="AK476" s="5">
        <f t="shared" si="698"/>
        <v>7.1434000898285719E-3</v>
      </c>
      <c r="AL476" s="5">
        <f t="shared" si="699"/>
        <v>2.6485779180068688E-4</v>
      </c>
      <c r="AM476" s="5">
        <f t="shared" si="700"/>
        <v>2.9418698518309241E-3</v>
      </c>
      <c r="AN476" s="5">
        <f t="shared" si="701"/>
        <v>4.735191686794888E-3</v>
      </c>
      <c r="AO476" s="5">
        <f t="shared" si="702"/>
        <v>3.8108484467347672E-3</v>
      </c>
      <c r="AP476" s="5">
        <f t="shared" si="703"/>
        <v>2.0446290730573961E-3</v>
      </c>
      <c r="AQ476" s="5">
        <f t="shared" si="704"/>
        <v>8.2275143675160757E-4</v>
      </c>
      <c r="AR476" s="5">
        <f t="shared" si="705"/>
        <v>3.9464792585603157E-3</v>
      </c>
      <c r="AS476" s="5">
        <f t="shared" si="706"/>
        <v>5.9897219127839864E-3</v>
      </c>
      <c r="AT476" s="5">
        <f t="shared" si="707"/>
        <v>4.5454145634573253E-3</v>
      </c>
      <c r="AU476" s="5">
        <f t="shared" si="708"/>
        <v>2.2995829472030726E-3</v>
      </c>
      <c r="AV476" s="5">
        <f t="shared" si="709"/>
        <v>8.7254116053249973E-4</v>
      </c>
      <c r="AW476" s="5">
        <f t="shared" si="710"/>
        <v>1.7973025771089543E-5</v>
      </c>
      <c r="AX476" s="5">
        <f t="shared" si="711"/>
        <v>7.4416465755937366E-4</v>
      </c>
      <c r="AY476" s="5">
        <f t="shared" si="712"/>
        <v>1.197796801883889E-3</v>
      </c>
      <c r="AZ476" s="5">
        <f t="shared" si="713"/>
        <v>9.6397831046471274E-4</v>
      </c>
      <c r="BA476" s="5">
        <f t="shared" si="714"/>
        <v>5.1720190580176054E-4</v>
      </c>
      <c r="BB476" s="5">
        <f t="shared" si="715"/>
        <v>2.0812019974496507E-4</v>
      </c>
      <c r="BC476" s="5">
        <f t="shared" si="716"/>
        <v>6.6997460072757055E-5</v>
      </c>
      <c r="BD476" s="5">
        <f t="shared" si="717"/>
        <v>1.0586994393839268E-3</v>
      </c>
      <c r="BE476" s="5">
        <f t="shared" si="718"/>
        <v>1.6068284705602006E-3</v>
      </c>
      <c r="BF476" s="5">
        <f t="shared" si="719"/>
        <v>1.2193723911411907E-3</v>
      </c>
      <c r="BG476" s="5">
        <f t="shared" si="720"/>
        <v>6.1689597677218409E-4</v>
      </c>
      <c r="BH476" s="5">
        <f t="shared" si="721"/>
        <v>2.3407163118656488E-4</v>
      </c>
      <c r="BI476" s="5">
        <f t="shared" si="722"/>
        <v>7.1051886333274252E-5</v>
      </c>
      <c r="BJ476" s="8">
        <f t="shared" si="723"/>
        <v>0.36065819158088658</v>
      </c>
      <c r="BK476" s="8">
        <f t="shared" si="724"/>
        <v>0.23824660572843195</v>
      </c>
      <c r="BL476" s="8">
        <f t="shared" si="725"/>
        <v>0.3694389139180308</v>
      </c>
      <c r="BM476" s="8">
        <f t="shared" si="726"/>
        <v>0.60235229029844717</v>
      </c>
      <c r="BN476" s="8">
        <f t="shared" si="727"/>
        <v>0.39527732811509625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1.30952380952381</v>
      </c>
      <c r="F477">
        <f>VLOOKUP(B477,home!$B$2:$E$405,3,FALSE)</f>
        <v>0.95</v>
      </c>
      <c r="G477">
        <f>VLOOKUP(C477,away!$B$2:$E$405,4,FALSE)</f>
        <v>0.76</v>
      </c>
      <c r="H477">
        <f>VLOOKUP(A477,away!$A$2:$E$405,3,FALSE)</f>
        <v>0.92857142857142905</v>
      </c>
      <c r="I477">
        <f>VLOOKUP(C477,away!$B$2:$E$405,3,FALSE)</f>
        <v>0.25</v>
      </c>
      <c r="J477">
        <f>VLOOKUP(B477,home!$B$2:$E$405,4,FALSE)</f>
        <v>0.81</v>
      </c>
      <c r="K477" s="3">
        <f t="shared" si="672"/>
        <v>0.9454761904761908</v>
      </c>
      <c r="L477" s="3">
        <f t="shared" si="673"/>
        <v>0.18803571428571439</v>
      </c>
      <c r="M477" s="5">
        <f t="shared" si="674"/>
        <v>0.32190078412214462</v>
      </c>
      <c r="N477" s="5">
        <f t="shared" si="675"/>
        <v>0.30434952708310398</v>
      </c>
      <c r="O477" s="5">
        <f t="shared" si="676"/>
        <v>6.0528843871539013E-2</v>
      </c>
      <c r="P477" s="5">
        <f t="shared" si="677"/>
        <v>5.7228580717590835E-2</v>
      </c>
      <c r="Q477" s="5">
        <f t="shared" si="678"/>
        <v>0.14387761571988167</v>
      </c>
      <c r="R477" s="5">
        <f t="shared" si="679"/>
        <v>5.6907921961366617E-3</v>
      </c>
      <c r="S477" s="5">
        <f t="shared" si="680"/>
        <v>2.5435713521802686E-3</v>
      </c>
      <c r="T477" s="5">
        <f t="shared" si="681"/>
        <v>2.7054130241613482E-2</v>
      </c>
      <c r="U477" s="5">
        <f t="shared" si="682"/>
        <v>5.3805085263949268E-3</v>
      </c>
      <c r="V477" s="5">
        <f t="shared" si="683"/>
        <v>5.024494282408246E-5</v>
      </c>
      <c r="W477" s="5">
        <f t="shared" si="684"/>
        <v>4.534428666854369E-2</v>
      </c>
      <c r="X477" s="5">
        <f t="shared" si="685"/>
        <v>8.5263453324958098E-3</v>
      </c>
      <c r="Y477" s="5">
        <f t="shared" si="686"/>
        <v>8.0162871742125812E-4</v>
      </c>
      <c r="Z477" s="5">
        <f t="shared" si="687"/>
        <v>3.5669072515070885E-4</v>
      </c>
      <c r="AA477" s="5">
        <f t="shared" si="688"/>
        <v>3.3724258799368219E-4</v>
      </c>
      <c r="AB477" s="5">
        <f t="shared" si="689"/>
        <v>1.5942741868129907E-4</v>
      </c>
      <c r="AC477" s="5">
        <f t="shared" si="690"/>
        <v>5.5829445513397247E-7</v>
      </c>
      <c r="AD477" s="5">
        <f t="shared" si="691"/>
        <v>1.0717985854808753E-2</v>
      </c>
      <c r="AE477" s="5">
        <f t="shared" si="692"/>
        <v>2.0153641259131466E-3</v>
      </c>
      <c r="AF477" s="5">
        <f t="shared" si="693"/>
        <v>1.8948021648094147E-4</v>
      </c>
      <c r="AG477" s="5">
        <f t="shared" si="694"/>
        <v>1.1876349283001876E-5</v>
      </c>
      <c r="AH477" s="5">
        <f t="shared" si="695"/>
        <v>1.6767648820700743E-5</v>
      </c>
      <c r="AI477" s="5">
        <f t="shared" si="696"/>
        <v>1.5853412730238731E-5</v>
      </c>
      <c r="AJ477" s="5">
        <f t="shared" si="697"/>
        <v>7.49451213711643E-6</v>
      </c>
      <c r="AK477" s="5">
        <f t="shared" si="698"/>
        <v>2.3619609282928063E-6</v>
      </c>
      <c r="AL477" s="5">
        <f t="shared" si="699"/>
        <v>3.9702170191290304E-9</v>
      </c>
      <c r="AM477" s="5">
        <f t="shared" si="700"/>
        <v>2.0267200871164561E-3</v>
      </c>
      <c r="AN477" s="5">
        <f t="shared" si="701"/>
        <v>3.8109575923814812E-4</v>
      </c>
      <c r="AO477" s="5">
        <f t="shared" si="702"/>
        <v>3.5829806649800909E-5</v>
      </c>
      <c r="AP477" s="5">
        <f t="shared" si="703"/>
        <v>2.2457610953714512E-6</v>
      </c>
      <c r="AQ477" s="5">
        <f t="shared" si="704"/>
        <v>1.055708229208098E-7</v>
      </c>
      <c r="AR477" s="5">
        <f t="shared" si="705"/>
        <v>6.3058336457849656E-7</v>
      </c>
      <c r="AS477" s="5">
        <f t="shared" si="706"/>
        <v>5.9620155731933591E-7</v>
      </c>
      <c r="AT477" s="5">
        <f t="shared" si="707"/>
        <v>2.8184718858512895E-7</v>
      </c>
      <c r="AU477" s="5">
        <f t="shared" si="708"/>
        <v>8.8826602053297435E-8</v>
      </c>
      <c r="AV477" s="5">
        <f t="shared" si="709"/>
        <v>2.0995859330574059E-8</v>
      </c>
      <c r="AW477" s="5">
        <f t="shared" si="710"/>
        <v>1.9606617969881808E-11</v>
      </c>
      <c r="AX477" s="5">
        <f t="shared" si="711"/>
        <v>3.1936926452140658E-4</v>
      </c>
      <c r="AY477" s="5">
        <f t="shared" si="712"/>
        <v>6.0052827775185955E-5</v>
      </c>
      <c r="AZ477" s="5">
        <f t="shared" si="713"/>
        <v>5.646038182792039E-6</v>
      </c>
      <c r="BA477" s="5">
        <f t="shared" si="714"/>
        <v>3.5388560752857265E-7</v>
      </c>
      <c r="BB477" s="5">
        <f t="shared" si="715"/>
        <v>1.6635783246767288E-8</v>
      </c>
      <c r="BC477" s="5">
        <f t="shared" si="716"/>
        <v>6.2562427710164195E-10</v>
      </c>
      <c r="BD477" s="5">
        <f t="shared" si="717"/>
        <v>1.9762032229201089E-8</v>
      </c>
      <c r="BE477" s="5">
        <f t="shared" si="718"/>
        <v>1.8684530948132752E-8</v>
      </c>
      <c r="BF477" s="5">
        <f t="shared" si="719"/>
        <v>8.8328895708375192E-9</v>
      </c>
      <c r="BG477" s="5">
        <f t="shared" si="720"/>
        <v>2.7837622607774452E-9</v>
      </c>
      <c r="BH477" s="5">
        <f t="shared" si="721"/>
        <v>6.5799523437781178E-10</v>
      </c>
      <c r="BI477" s="5">
        <f t="shared" si="722"/>
        <v>1.244237655102044E-10</v>
      </c>
      <c r="BJ477" s="8">
        <f t="shared" si="723"/>
        <v>0.54571967657196307</v>
      </c>
      <c r="BK477" s="8">
        <f t="shared" si="724"/>
        <v>0.38178379622718711</v>
      </c>
      <c r="BL477" s="8">
        <f t="shared" si="725"/>
        <v>7.2140961435567821E-2</v>
      </c>
      <c r="BM477" s="8">
        <f t="shared" si="726"/>
        <v>0.10636492844130319</v>
      </c>
      <c r="BN477" s="8">
        <f t="shared" si="727"/>
        <v>0.89357614371039684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1.28181818181818</v>
      </c>
      <c r="F478">
        <f>VLOOKUP(B478,home!$B$2:$E$405,3,FALSE)</f>
        <v>0.78</v>
      </c>
      <c r="G478">
        <f>VLOOKUP(C478,away!$B$2:$E$405,4,FALSE)</f>
        <v>0.59</v>
      </c>
      <c r="H478">
        <f>VLOOKUP(A478,away!$A$2:$E$405,3,FALSE)</f>
        <v>0.99090909090909096</v>
      </c>
      <c r="I478">
        <f>VLOOKUP(C478,away!$B$2:$E$405,3,FALSE)</f>
        <v>0.98</v>
      </c>
      <c r="J478">
        <f>VLOOKUP(B478,home!$B$2:$E$405,4,FALSE)</f>
        <v>1.01</v>
      </c>
      <c r="K478" s="3">
        <f t="shared" si="672"/>
        <v>0.58989272727272635</v>
      </c>
      <c r="L478" s="3">
        <f t="shared" si="673"/>
        <v>0.98080181818181822</v>
      </c>
      <c r="M478" s="5">
        <f t="shared" si="674"/>
        <v>0.20790073568946935</v>
      </c>
      <c r="N478" s="5">
        <f t="shared" si="675"/>
        <v>0.12263913197786729</v>
      </c>
      <c r="O478" s="5">
        <f t="shared" si="676"/>
        <v>0.20390941956556916</v>
      </c>
      <c r="P478" s="5">
        <f t="shared" si="677"/>
        <v>0.12028468362413221</v>
      </c>
      <c r="Q478" s="5">
        <f t="shared" si="678"/>
        <v>3.6171966016391985E-2</v>
      </c>
      <c r="R478" s="5">
        <f t="shared" si="679"/>
        <v>9.9997364727154703E-2</v>
      </c>
      <c r="S478" s="5">
        <f t="shared" si="680"/>
        <v>1.7398212981997684E-2</v>
      </c>
      <c r="T478" s="5">
        <f t="shared" si="681"/>
        <v>3.5477530036088195E-2</v>
      </c>
      <c r="U478" s="5">
        <f t="shared" si="682"/>
        <v>5.8987718198986808E-2</v>
      </c>
      <c r="V478" s="5">
        <f t="shared" si="683"/>
        <v>1.1184496492331792E-3</v>
      </c>
      <c r="W478" s="5">
        <f t="shared" si="684"/>
        <v>7.112526561408615E-3</v>
      </c>
      <c r="X478" s="5">
        <f t="shared" si="685"/>
        <v>6.9759789832960451E-3</v>
      </c>
      <c r="Y478" s="5">
        <f t="shared" si="686"/>
        <v>3.4210264352074558E-3</v>
      </c>
      <c r="Z478" s="5">
        <f t="shared" si="687"/>
        <v>3.2692532379261258E-2</v>
      </c>
      <c r="AA478" s="5">
        <f t="shared" si="688"/>
        <v>1.9285087086654332E-2</v>
      </c>
      <c r="AB478" s="5">
        <f t="shared" si="689"/>
        <v>5.6880663086192815E-3</v>
      </c>
      <c r="AC478" s="5">
        <f t="shared" si="690"/>
        <v>4.0443688715608556E-5</v>
      </c>
      <c r="AD478" s="5">
        <f t="shared" si="691"/>
        <v>1.0489069227772583E-3</v>
      </c>
      <c r="AE478" s="5">
        <f t="shared" si="692"/>
        <v>1.0287698169634308E-3</v>
      </c>
      <c r="AF478" s="5">
        <f t="shared" si="693"/>
        <v>5.0450965348415458E-4</v>
      </c>
      <c r="AG478" s="5">
        <f t="shared" si="694"/>
        <v>1.6494132847584599E-4</v>
      </c>
      <c r="AH478" s="5">
        <f t="shared" si="695"/>
        <v>8.0162237996368492E-3</v>
      </c>
      <c r="AI478" s="5">
        <f t="shared" si="696"/>
        <v>4.7287121195963176E-3</v>
      </c>
      <c r="AJ478" s="5">
        <f t="shared" si="697"/>
        <v>1.3947164443581332E-3</v>
      </c>
      <c r="AK478" s="5">
        <f t="shared" si="698"/>
        <v>2.7424436237817969E-4</v>
      </c>
      <c r="AL478" s="5">
        <f t="shared" si="699"/>
        <v>9.3597673632403109E-7</v>
      </c>
      <c r="AM478" s="5">
        <f t="shared" si="700"/>
        <v>1.2374851306646398E-4</v>
      </c>
      <c r="AN478" s="5">
        <f t="shared" si="701"/>
        <v>1.2137276661288435E-4</v>
      </c>
      <c r="AO478" s="5">
        <f t="shared" si="702"/>
        <v>5.9521315085837218E-5</v>
      </c>
      <c r="AP478" s="5">
        <f t="shared" si="703"/>
        <v>1.9459538018920679E-5</v>
      </c>
      <c r="AQ478" s="5">
        <f t="shared" si="704"/>
        <v>4.7714875674839034E-6</v>
      </c>
      <c r="AR478" s="5">
        <f t="shared" si="705"/>
        <v>1.5724653755272374E-3</v>
      </c>
      <c r="AS478" s="5">
        <f t="shared" si="706"/>
        <v>9.275858889116939E-4</v>
      </c>
      <c r="AT478" s="5">
        <f t="shared" si="707"/>
        <v>2.7358808489490763E-4</v>
      </c>
      <c r="AU478" s="5">
        <f t="shared" si="708"/>
        <v>5.3795873849326432E-5</v>
      </c>
      <c r="AV478" s="5">
        <f t="shared" si="709"/>
        <v>7.9334486852496736E-6</v>
      </c>
      <c r="AW478" s="5">
        <f t="shared" si="710"/>
        <v>1.5042390467274128E-8</v>
      </c>
      <c r="AX478" s="5">
        <f t="shared" si="711"/>
        <v>1.2166391311453508E-5</v>
      </c>
      <c r="AY478" s="5">
        <f t="shared" si="712"/>
        <v>1.1932818718985075E-5</v>
      </c>
      <c r="AZ478" s="5">
        <f t="shared" si="713"/>
        <v>5.8518651478072975E-6</v>
      </c>
      <c r="BA478" s="5">
        <f t="shared" si="714"/>
        <v>1.9131733255747375E-6</v>
      </c>
      <c r="BB478" s="5">
        <f t="shared" si="715"/>
        <v>4.6911096905516447E-7</v>
      </c>
      <c r="BC478" s="5">
        <f t="shared" si="716"/>
        <v>9.2020978275668024E-8</v>
      </c>
      <c r="BD478" s="5">
        <f t="shared" si="717"/>
        <v>2.5704614989084494E-4</v>
      </c>
      <c r="BE478" s="5">
        <f t="shared" si="718"/>
        <v>1.5162965439406451E-4</v>
      </c>
      <c r="BF478" s="5">
        <f t="shared" si="719"/>
        <v>4.4722615182967823E-5</v>
      </c>
      <c r="BG478" s="5">
        <f t="shared" si="720"/>
        <v>8.793848480349845E-6</v>
      </c>
      <c r="BH478" s="5">
        <f t="shared" si="721"/>
        <v>1.2968568158241721E-6</v>
      </c>
      <c r="BI478" s="5">
        <f t="shared" si="722"/>
        <v>1.5300128079374893E-7</v>
      </c>
      <c r="BJ478" s="8">
        <f t="shared" si="723"/>
        <v>0.214906586732763</v>
      </c>
      <c r="BK478" s="8">
        <f t="shared" si="724"/>
        <v>0.34675539442900333</v>
      </c>
      <c r="BL478" s="8">
        <f t="shared" si="725"/>
        <v>0.40558056341086707</v>
      </c>
      <c r="BM478" s="8">
        <f t="shared" si="726"/>
        <v>0.20901985757498137</v>
      </c>
      <c r="BN478" s="8">
        <f t="shared" si="727"/>
        <v>0.79090330160058464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1.28181818181818</v>
      </c>
      <c r="F479">
        <f>VLOOKUP(B479,home!$B$2:$E$405,3,FALSE)</f>
        <v>0.98</v>
      </c>
      <c r="G479">
        <f>VLOOKUP(C479,away!$B$2:$E$405,4,FALSE)</f>
        <v>0.94</v>
      </c>
      <c r="H479">
        <f>VLOOKUP(A479,away!$A$2:$E$405,3,FALSE)</f>
        <v>0.99090909090909096</v>
      </c>
      <c r="I479">
        <f>VLOOKUP(C479,away!$B$2:$E$405,3,FALSE)</f>
        <v>0.94</v>
      </c>
      <c r="J479">
        <f>VLOOKUP(B479,home!$B$2:$E$405,4,FALSE)</f>
        <v>0.76</v>
      </c>
      <c r="K479" s="3">
        <f t="shared" si="672"/>
        <v>1.1808109090909071</v>
      </c>
      <c r="L479" s="3">
        <f t="shared" si="673"/>
        <v>0.7079054545454545</v>
      </c>
      <c r="M479" s="5">
        <f t="shared" si="674"/>
        <v>0.15126585461918088</v>
      </c>
      <c r="N479" s="5">
        <f t="shared" si="675"/>
        <v>0.17861637130728797</v>
      </c>
      <c r="O479" s="5">
        <f t="shared" si="676"/>
        <v>0.10708192357139788</v>
      </c>
      <c r="P479" s="5">
        <f t="shared" si="677"/>
        <v>0.12644350351954536</v>
      </c>
      <c r="Q479" s="5">
        <f t="shared" si="678"/>
        <v>0.1054560798909389</v>
      </c>
      <c r="R479" s="5">
        <f t="shared" si="679"/>
        <v>3.790193888970602E-2</v>
      </c>
      <c r="S479" s="5">
        <f t="shared" si="680"/>
        <v>2.642360964830389E-2</v>
      </c>
      <c r="T479" s="5">
        <f t="shared" si="681"/>
        <v>7.4652934169776863E-2</v>
      </c>
      <c r="U479" s="5">
        <f t="shared" si="682"/>
        <v>4.4755022916661766E-2</v>
      </c>
      <c r="V479" s="5">
        <f t="shared" si="683"/>
        <v>2.4541734359576324E-3</v>
      </c>
      <c r="W479" s="5">
        <f t="shared" si="684"/>
        <v>4.1507896521727622E-2</v>
      </c>
      <c r="X479" s="5">
        <f t="shared" si="685"/>
        <v>2.9383666354439279E-2</v>
      </c>
      <c r="Y479" s="5">
        <f t="shared" si="686"/>
        <v>1.0400428843425659E-2</v>
      </c>
      <c r="Z479" s="5">
        <f t="shared" si="687"/>
        <v>8.9436630926237933E-3</v>
      </c>
      <c r="AA479" s="5">
        <f t="shared" si="688"/>
        <v>1.0560774947003894E-2</v>
      </c>
      <c r="AB479" s="5">
        <f t="shared" si="689"/>
        <v>6.2351391329380753E-3</v>
      </c>
      <c r="AC479" s="5">
        <f t="shared" si="690"/>
        <v>1.2821560435281106E-4</v>
      </c>
      <c r="AD479" s="5">
        <f t="shared" si="691"/>
        <v>1.225324425656813E-2</v>
      </c>
      <c r="AE479" s="5">
        <f t="shared" si="692"/>
        <v>8.6741384451023418E-3</v>
      </c>
      <c r="AF479" s="5">
        <f t="shared" si="693"/>
        <v>3.0702349593851874E-3</v>
      </c>
      <c r="AG479" s="5">
        <f t="shared" si="694"/>
        <v>7.2447869149497215E-4</v>
      </c>
      <c r="AH479" s="5">
        <f t="shared" si="695"/>
        <v>1.5828169717213127E-3</v>
      </c>
      <c r="AI479" s="5">
        <f t="shared" si="696"/>
        <v>1.8690075473027595E-3</v>
      </c>
      <c r="AJ479" s="5">
        <f t="shared" si="697"/>
        <v>1.1034722505141696E-3</v>
      </c>
      <c r="AK479" s="5">
        <f t="shared" si="698"/>
        <v>4.3433069042874182E-4</v>
      </c>
      <c r="AL479" s="5">
        <f t="shared" si="699"/>
        <v>4.2870296832182939E-6</v>
      </c>
      <c r="AM479" s="5">
        <f t="shared" si="700"/>
        <v>2.8937528979822266E-3</v>
      </c>
      <c r="AN479" s="5">
        <f t="shared" si="701"/>
        <v>2.0485034605883341E-3</v>
      </c>
      <c r="AO479" s="5">
        <f t="shared" si="702"/>
        <v>7.2507338670286072E-4</v>
      </c>
      <c r="AP479" s="5">
        <f t="shared" si="703"/>
        <v>1.7109446846423358E-4</v>
      </c>
      <c r="AQ479" s="5">
        <f t="shared" si="704"/>
        <v>3.0279676867096544E-5</v>
      </c>
      <c r="AR479" s="5">
        <f t="shared" si="705"/>
        <v>2.2409695356572721E-4</v>
      </c>
      <c r="AS479" s="5">
        <f t="shared" si="706"/>
        <v>2.6461612746444911E-4</v>
      </c>
      <c r="AT479" s="5">
        <f t="shared" si="707"/>
        <v>1.5623080501570583E-4</v>
      </c>
      <c r="AU479" s="5">
        <f t="shared" si="708"/>
        <v>6.1493012966199934E-5</v>
      </c>
      <c r="AV479" s="5">
        <f t="shared" si="709"/>
        <v>1.8152905135839383E-5</v>
      </c>
      <c r="AW479" s="5">
        <f t="shared" si="710"/>
        <v>9.9542743286698909E-8</v>
      </c>
      <c r="AX479" s="5">
        <f t="shared" si="711"/>
        <v>5.6949583169180781E-4</v>
      </c>
      <c r="AY479" s="5">
        <f t="shared" si="712"/>
        <v>4.0314920559553083E-4</v>
      </c>
      <c r="AZ479" s="5">
        <f t="shared" si="713"/>
        <v>1.4269576081837158E-4</v>
      </c>
      <c r="BA479" s="5">
        <f t="shared" si="714"/>
        <v>3.3671702474612934E-5</v>
      </c>
      <c r="BB479" s="5">
        <f t="shared" si="715"/>
        <v>5.959095461402542E-6</v>
      </c>
      <c r="BC479" s="5">
        <f t="shared" si="716"/>
        <v>8.4369523625678465E-7</v>
      </c>
      <c r="BD479" s="5">
        <f t="shared" si="717"/>
        <v>2.6439909296032942E-5</v>
      </c>
      <c r="BE479" s="5">
        <f t="shared" si="718"/>
        <v>3.1220533332129778E-5</v>
      </c>
      <c r="BF479" s="5">
        <f t="shared" si="719"/>
        <v>1.8432773173107575E-5</v>
      </c>
      <c r="BG479" s="5">
        <f t="shared" si="720"/>
        <v>7.2552065492012113E-6</v>
      </c>
      <c r="BH479" s="5">
        <f t="shared" si="721"/>
        <v>2.1417567602511476E-6</v>
      </c>
      <c r="BI479" s="5">
        <f t="shared" si="722"/>
        <v>5.0580194942475014E-7</v>
      </c>
      <c r="BJ479" s="8">
        <f t="shared" si="723"/>
        <v>0.47176399262202967</v>
      </c>
      <c r="BK479" s="8">
        <f t="shared" si="724"/>
        <v>0.30712279306261925</v>
      </c>
      <c r="BL479" s="8">
        <f t="shared" si="725"/>
        <v>0.21233501270288271</v>
      </c>
      <c r="BM479" s="8">
        <f t="shared" si="726"/>
        <v>0.29299674001924608</v>
      </c>
      <c r="BN479" s="8">
        <f t="shared" si="727"/>
        <v>0.70676567179805705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1.28181818181818</v>
      </c>
      <c r="F480">
        <f>VLOOKUP(B480,home!$B$2:$E$405,3,FALSE)</f>
        <v>0.47</v>
      </c>
      <c r="G480">
        <f>VLOOKUP(C480,away!$B$2:$E$405,4,FALSE)</f>
        <v>0.16</v>
      </c>
      <c r="H480">
        <f>VLOOKUP(A480,away!$A$2:$E$405,3,FALSE)</f>
        <v>0.99090909090909096</v>
      </c>
      <c r="I480">
        <f>VLOOKUP(C480,away!$B$2:$E$405,3,FALSE)</f>
        <v>0.31</v>
      </c>
      <c r="J480">
        <f>VLOOKUP(B480,home!$B$2:$E$405,4,FALSE)</f>
        <v>2.42</v>
      </c>
      <c r="K480" s="3">
        <f t="shared" si="672"/>
        <v>9.639272727272713E-2</v>
      </c>
      <c r="L480" s="3">
        <f t="shared" si="673"/>
        <v>0.74338000000000004</v>
      </c>
      <c r="M480" s="5">
        <f t="shared" si="674"/>
        <v>0.43180865060752516</v>
      </c>
      <c r="N480" s="5">
        <f t="shared" si="675"/>
        <v>4.1623213492015497E-2</v>
      </c>
      <c r="O480" s="5">
        <f t="shared" si="676"/>
        <v>0.3209979146886221</v>
      </c>
      <c r="P480" s="5">
        <f t="shared" si="677"/>
        <v>3.0941864445694484E-2</v>
      </c>
      <c r="Q480" s="5">
        <f t="shared" si="678"/>
        <v>2.0060875331751734E-3</v>
      </c>
      <c r="R480" s="5">
        <f t="shared" si="679"/>
        <v>0.11931171491061392</v>
      </c>
      <c r="S480" s="5">
        <f t="shared" si="680"/>
        <v>5.542958518945471E-4</v>
      </c>
      <c r="T480" s="5">
        <f t="shared" si="681"/>
        <v>1.4912853504117606E-3</v>
      </c>
      <c r="U480" s="5">
        <f t="shared" si="682"/>
        <v>1.1500781595820181E-2</v>
      </c>
      <c r="V480" s="5">
        <f t="shared" si="683"/>
        <v>4.4132066079633529E-6</v>
      </c>
      <c r="W480" s="5">
        <f t="shared" si="684"/>
        <v>6.4457416156857465E-5</v>
      </c>
      <c r="X480" s="5">
        <f t="shared" si="685"/>
        <v>4.7916354022684703E-5</v>
      </c>
      <c r="Y480" s="5">
        <f t="shared" si="686"/>
        <v>1.7810029626691675E-5</v>
      </c>
      <c r="Z480" s="5">
        <f t="shared" si="687"/>
        <v>2.9564647543417397E-2</v>
      </c>
      <c r="AA480" s="5">
        <f t="shared" si="688"/>
        <v>2.8498170075669359E-3</v>
      </c>
      <c r="AB480" s="5">
        <f t="shared" si="689"/>
        <v>1.3735081679378951E-4</v>
      </c>
      <c r="AC480" s="5">
        <f t="shared" si="690"/>
        <v>1.976466318505963E-8</v>
      </c>
      <c r="AD480" s="5">
        <f t="shared" si="691"/>
        <v>1.5533065340781598E-6</v>
      </c>
      <c r="AE480" s="5">
        <f t="shared" si="692"/>
        <v>1.1546970113030226E-6</v>
      </c>
      <c r="AF480" s="5">
        <f t="shared" si="693"/>
        <v>4.2918933213122039E-7</v>
      </c>
      <c r="AG480" s="5">
        <f t="shared" si="694"/>
        <v>1.0635025523990222E-7</v>
      </c>
      <c r="AH480" s="5">
        <f t="shared" si="695"/>
        <v>5.4944419227064062E-3</v>
      </c>
      <c r="AI480" s="5">
        <f t="shared" si="696"/>
        <v>5.2962424177127718E-4</v>
      </c>
      <c r="AJ480" s="5">
        <f t="shared" si="697"/>
        <v>2.5525962547041811E-5</v>
      </c>
      <c r="AK480" s="5">
        <f t="shared" si="698"/>
        <v>8.2017238205694939E-7</v>
      </c>
      <c r="AL480" s="5">
        <f t="shared" si="699"/>
        <v>5.6650604681171349E-11</v>
      </c>
      <c r="AM480" s="5">
        <f t="shared" si="700"/>
        <v>2.9945490622068248E-8</v>
      </c>
      <c r="AN480" s="5">
        <f t="shared" si="701"/>
        <v>2.2260878818633095E-8</v>
      </c>
      <c r="AO480" s="5">
        <f t="shared" si="702"/>
        <v>8.274146048097734E-9</v>
      </c>
      <c r="AP480" s="5">
        <f t="shared" si="703"/>
        <v>2.0502782297449648E-9</v>
      </c>
      <c r="AQ480" s="5">
        <f t="shared" si="704"/>
        <v>3.8103395760695298E-10</v>
      </c>
      <c r="AR480" s="5">
        <f t="shared" si="705"/>
        <v>8.1689164730029782E-4</v>
      </c>
      <c r="AS480" s="5">
        <f t="shared" si="706"/>
        <v>7.8742413769586423E-5</v>
      </c>
      <c r="AT480" s="5">
        <f t="shared" si="707"/>
        <v>3.7950980076439889E-6</v>
      </c>
      <c r="AU480" s="5">
        <f t="shared" si="708"/>
        <v>1.2193994907469903E-7</v>
      </c>
      <c r="AV480" s="5">
        <f t="shared" si="709"/>
        <v>2.938531063701926E-9</v>
      </c>
      <c r="AW480" s="5">
        <f t="shared" si="710"/>
        <v>1.1276055109809315E-13</v>
      </c>
      <c r="AX480" s="5">
        <f t="shared" si="711"/>
        <v>4.8108791843017124E-10</v>
      </c>
      <c r="AY480" s="5">
        <f t="shared" si="712"/>
        <v>3.5763113680262076E-10</v>
      </c>
      <c r="AZ480" s="5">
        <f t="shared" si="713"/>
        <v>1.3292791723816609E-10</v>
      </c>
      <c r="BA480" s="5">
        <f t="shared" si="714"/>
        <v>3.2938651705502643E-11</v>
      </c>
      <c r="BB480" s="5">
        <f t="shared" si="715"/>
        <v>6.1214837262091385E-12</v>
      </c>
      <c r="BC480" s="5">
        <f t="shared" si="716"/>
        <v>9.1011771447787008E-13</v>
      </c>
      <c r="BD480" s="5">
        <f t="shared" si="717"/>
        <v>1.0121015212834921E-4</v>
      </c>
      <c r="BE480" s="5">
        <f t="shared" si="718"/>
        <v>9.7559225913391905E-6</v>
      </c>
      <c r="BF480" s="5">
        <f t="shared" si="719"/>
        <v>4.7019999282039804E-7</v>
      </c>
      <c r="BG480" s="5">
        <f t="shared" si="720"/>
        <v>1.5107953223858291E-8</v>
      </c>
      <c r="BH480" s="5">
        <f t="shared" si="721"/>
        <v>3.6407420368912292E-10</v>
      </c>
      <c r="BI480" s="5">
        <f t="shared" si="722"/>
        <v>7.0188210846481918E-12</v>
      </c>
      <c r="BJ480" s="8">
        <f t="shared" si="723"/>
        <v>4.5254077641986322E-2</v>
      </c>
      <c r="BK480" s="8">
        <f t="shared" si="724"/>
        <v>0.46330924429066711</v>
      </c>
      <c r="BL480" s="8">
        <f t="shared" si="725"/>
        <v>0.46185899711014022</v>
      </c>
      <c r="BM480" s="8">
        <f t="shared" si="726"/>
        <v>5.3297520551046237E-2</v>
      </c>
      <c r="BN480" s="8">
        <f t="shared" si="727"/>
        <v>0.94668944567764624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1.5681818181818199</v>
      </c>
      <c r="F481">
        <f>VLOOKUP(B481,home!$B$2:$E$405,3,FALSE)</f>
        <v>0.89</v>
      </c>
      <c r="G481">
        <f>VLOOKUP(C481,away!$B$2:$E$405,4,FALSE)</f>
        <v>0.8</v>
      </c>
      <c r="H481">
        <f>VLOOKUP(A481,away!$A$2:$E$405,3,FALSE)</f>
        <v>1.11363636363636</v>
      </c>
      <c r="I481">
        <f>VLOOKUP(C481,away!$B$2:$E$405,3,FALSE)</f>
        <v>0.32</v>
      </c>
      <c r="J481">
        <f>VLOOKUP(B481,home!$B$2:$E$405,4,FALSE)</f>
        <v>1.26</v>
      </c>
      <c r="K481" s="3">
        <f t="shared" si="672"/>
        <v>1.1165454545454558</v>
      </c>
      <c r="L481" s="3">
        <f t="shared" si="673"/>
        <v>0.44901818181818037</v>
      </c>
      <c r="M481" s="5">
        <f t="shared" si="674"/>
        <v>0.20897019677178114</v>
      </c>
      <c r="N481" s="5">
        <f t="shared" si="675"/>
        <v>0.23332472334100171</v>
      </c>
      <c r="O481" s="5">
        <f t="shared" si="676"/>
        <v>9.3831417808652562E-2</v>
      </c>
      <c r="P481" s="5">
        <f t="shared" si="677"/>
        <v>0.10476704304780654</v>
      </c>
      <c r="Q481" s="5">
        <f t="shared" si="678"/>
        <v>0.13025882963973578</v>
      </c>
      <c r="R481" s="5">
        <f t="shared" si="679"/>
        <v>2.1066006310931595E-2</v>
      </c>
      <c r="S481" s="5">
        <f t="shared" si="680"/>
        <v>1.3131218564348814E-2</v>
      </c>
      <c r="T481" s="5">
        <f t="shared" si="681"/>
        <v>5.8488582850598263E-2</v>
      </c>
      <c r="U481" s="5">
        <f t="shared" si="682"/>
        <v>2.3521153591896559E-2</v>
      </c>
      <c r="V481" s="5">
        <f t="shared" si="683"/>
        <v>7.3148067249870826E-4</v>
      </c>
      <c r="W481" s="5">
        <f t="shared" si="684"/>
        <v>4.8479968049552617E-2</v>
      </c>
      <c r="X481" s="5">
        <f t="shared" si="685"/>
        <v>2.1768387108213594E-2</v>
      </c>
      <c r="Y481" s="5">
        <f t="shared" si="686"/>
        <v>4.887200800222191E-3</v>
      </c>
      <c r="Z481" s="5">
        <f t="shared" si="687"/>
        <v>3.1530066173016064E-3</v>
      </c>
      <c r="AA481" s="5">
        <f t="shared" si="688"/>
        <v>3.520475206699852E-3</v>
      </c>
      <c r="AB481" s="5">
        <f t="shared" si="689"/>
        <v>1.9653852949403474E-3</v>
      </c>
      <c r="AC481" s="5">
        <f t="shared" si="690"/>
        <v>2.2920453576690158E-5</v>
      </c>
      <c r="AD481" s="5">
        <f t="shared" si="691"/>
        <v>1.3532521990559232E-2</v>
      </c>
      <c r="AE481" s="5">
        <f t="shared" si="692"/>
        <v>6.0763484196154497E-3</v>
      </c>
      <c r="AF481" s="5">
        <f t="shared" si="693"/>
        <v>1.364195459734751E-3</v>
      </c>
      <c r="AG481" s="5">
        <f t="shared" si="694"/>
        <v>2.0418285499157156E-4</v>
      </c>
      <c r="AH481" s="5">
        <f t="shared" si="695"/>
        <v>3.5393932464036461E-4</v>
      </c>
      <c r="AI481" s="5">
        <f t="shared" si="696"/>
        <v>3.9518934411208757E-4</v>
      </c>
      <c r="AJ481" s="5">
        <f t="shared" si="697"/>
        <v>2.2062343292657572E-4</v>
      </c>
      <c r="AK481" s="5">
        <f t="shared" si="698"/>
        <v>8.2112030400127446E-5</v>
      </c>
      <c r="AL481" s="5">
        <f t="shared" si="699"/>
        <v>4.596460516648398E-7</v>
      </c>
      <c r="AM481" s="5">
        <f t="shared" si="700"/>
        <v>3.0219351834190633E-3</v>
      </c>
      <c r="AN481" s="5">
        <f t="shared" si="701"/>
        <v>1.3569038416312172E-3</v>
      </c>
      <c r="AO481" s="5">
        <f t="shared" si="702"/>
        <v>3.0463724793567656E-4</v>
      </c>
      <c r="AP481" s="5">
        <f t="shared" si="703"/>
        <v>4.559588772739058E-5</v>
      </c>
      <c r="AQ481" s="5">
        <f t="shared" si="704"/>
        <v>5.1183456514347002E-6</v>
      </c>
      <c r="AR481" s="5">
        <f t="shared" si="705"/>
        <v>3.1785038404794239E-5</v>
      </c>
      <c r="AS481" s="5">
        <f t="shared" si="706"/>
        <v>3.5489440153425757E-5</v>
      </c>
      <c r="AT481" s="5">
        <f t="shared" si="707"/>
        <v>1.981278654383526E-5</v>
      </c>
      <c r="AU481" s="5">
        <f t="shared" si="708"/>
        <v>7.3739589191328764E-6</v>
      </c>
      <c r="AV481" s="5">
        <f t="shared" si="709"/>
        <v>2.0583400782906849E-6</v>
      </c>
      <c r="AW481" s="5">
        <f t="shared" si="710"/>
        <v>6.4011995789944097E-9</v>
      </c>
      <c r="AX481" s="5">
        <f t="shared" si="711"/>
        <v>5.6235466549625721E-4</v>
      </c>
      <c r="AY481" s="5">
        <f t="shared" si="712"/>
        <v>2.5250746943810044E-4</v>
      </c>
      <c r="AZ481" s="5">
        <f t="shared" si="713"/>
        <v>5.6690222411302782E-5</v>
      </c>
      <c r="BA481" s="5">
        <f t="shared" si="714"/>
        <v>8.4849801979971476E-6</v>
      </c>
      <c r="BB481" s="5">
        <f t="shared" si="715"/>
        <v>9.5247759531698559E-7</v>
      </c>
      <c r="BC481" s="5">
        <f t="shared" si="716"/>
        <v>8.5535951614357099E-8</v>
      </c>
      <c r="BD481" s="5">
        <f t="shared" si="717"/>
        <v>2.3786766922569567E-6</v>
      </c>
      <c r="BE481" s="5">
        <f t="shared" si="718"/>
        <v>2.6559006485727252E-6</v>
      </c>
      <c r="BF481" s="5">
        <f t="shared" si="719"/>
        <v>1.4827168984441024E-6</v>
      </c>
      <c r="BG481" s="5">
        <f t="shared" si="720"/>
        <v>5.5184027111183294E-7</v>
      </c>
      <c r="BH481" s="5">
        <f t="shared" si="721"/>
        <v>1.5403868658626233E-7</v>
      </c>
      <c r="BI481" s="5">
        <f t="shared" si="722"/>
        <v>3.4398239066408615E-8</v>
      </c>
      <c r="BJ481" s="8">
        <f t="shared" si="723"/>
        <v>0.52400020637168065</v>
      </c>
      <c r="BK481" s="8">
        <f t="shared" si="724"/>
        <v>0.32787582662550169</v>
      </c>
      <c r="BL481" s="8">
        <f t="shared" si="725"/>
        <v>0.1450600794807356</v>
      </c>
      <c r="BM481" s="8">
        <f t="shared" si="726"/>
        <v>0.20761840110707164</v>
      </c>
      <c r="BN481" s="8">
        <f t="shared" si="727"/>
        <v>0.79221821691990923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1.5681818181818199</v>
      </c>
      <c r="F482">
        <f>VLOOKUP(B482,home!$B$2:$E$405,3,FALSE)</f>
        <v>0.48</v>
      </c>
      <c r="G482">
        <f>VLOOKUP(C482,away!$B$2:$E$405,4,FALSE)</f>
        <v>1.02</v>
      </c>
      <c r="H482">
        <f>VLOOKUP(A482,away!$A$2:$E$405,3,FALSE)</f>
        <v>1.11363636363636</v>
      </c>
      <c r="I482">
        <f>VLOOKUP(C482,away!$B$2:$E$405,3,FALSE)</f>
        <v>0.64</v>
      </c>
      <c r="J482">
        <f>VLOOKUP(B482,home!$B$2:$E$405,4,FALSE)</f>
        <v>1.57</v>
      </c>
      <c r="K482" s="3">
        <f t="shared" si="672"/>
        <v>0.76778181818181901</v>
      </c>
      <c r="L482" s="3">
        <f t="shared" si="673"/>
        <v>1.1189818181818145</v>
      </c>
      <c r="M482" s="5">
        <f t="shared" si="674"/>
        <v>0.1515615241659696</v>
      </c>
      <c r="N482" s="5">
        <f t="shared" si="675"/>
        <v>0.11636618259055584</v>
      </c>
      <c r="O482" s="5">
        <f t="shared" si="676"/>
        <v>0.16959458987764367</v>
      </c>
      <c r="P482" s="5">
        <f t="shared" si="677"/>
        <v>0.13021164257005718</v>
      </c>
      <c r="Q482" s="5">
        <f t="shared" si="678"/>
        <v>4.4671919622127243E-2</v>
      </c>
      <c r="R482" s="5">
        <f t="shared" si="679"/>
        <v>9.4886631267542446E-2</v>
      </c>
      <c r="S482" s="5">
        <f t="shared" si="680"/>
        <v>2.7967308909854716E-2</v>
      </c>
      <c r="T482" s="5">
        <f t="shared" si="681"/>
        <v>4.9987065840439819E-2</v>
      </c>
      <c r="U482" s="5">
        <f t="shared" si="682"/>
        <v>7.2852230275741586E-2</v>
      </c>
      <c r="V482" s="5">
        <f t="shared" si="683"/>
        <v>2.6697403369916224E-3</v>
      </c>
      <c r="W482" s="5">
        <f t="shared" si="684"/>
        <v>1.1432762556382977E-2</v>
      </c>
      <c r="X482" s="5">
        <f t="shared" si="685"/>
        <v>1.2793053432182393E-2</v>
      </c>
      <c r="Y482" s="5">
        <f t="shared" si="686"/>
        <v>7.1575970948202792E-3</v>
      </c>
      <c r="Z482" s="5">
        <f t="shared" si="687"/>
        <v>3.5392138392300682E-2</v>
      </c>
      <c r="AA482" s="5">
        <f t="shared" si="688"/>
        <v>2.7173440364183177E-2</v>
      </c>
      <c r="AB482" s="5">
        <f t="shared" si="689"/>
        <v>1.0431636724533894E-2</v>
      </c>
      <c r="AC482" s="5">
        <f t="shared" si="690"/>
        <v>1.4335402587670383E-4</v>
      </c>
      <c r="AD482" s="5">
        <f t="shared" si="691"/>
        <v>2.1944668055951856E-3</v>
      </c>
      <c r="AE482" s="5">
        <f t="shared" si="692"/>
        <v>2.455568456064539E-3</v>
      </c>
      <c r="AF482" s="5">
        <f t="shared" si="693"/>
        <v>1.3738682278185046E-3</v>
      </c>
      <c r="AG482" s="5">
        <f t="shared" si="694"/>
        <v>5.1244452250219247E-4</v>
      </c>
      <c r="AH482" s="5">
        <f t="shared" si="695"/>
        <v>9.9007898418897577E-3</v>
      </c>
      <c r="AI482" s="5">
        <f t="shared" si="696"/>
        <v>7.6016464262422022E-3</v>
      </c>
      <c r="AJ482" s="5">
        <f t="shared" si="697"/>
        <v>2.9182029571577822E-3</v>
      </c>
      <c r="AK482" s="5">
        <f t="shared" si="698"/>
        <v>7.4684772409005422E-4</v>
      </c>
      <c r="AL482" s="5">
        <f t="shared" si="699"/>
        <v>4.9264121039044765E-6</v>
      </c>
      <c r="AM482" s="5">
        <f t="shared" si="700"/>
        <v>3.369743427879041E-4</v>
      </c>
      <c r="AN482" s="5">
        <f t="shared" si="701"/>
        <v>3.7706816277343095E-4</v>
      </c>
      <c r="AO482" s="5">
        <f t="shared" si="702"/>
        <v>2.1096620917934511E-4</v>
      </c>
      <c r="AP482" s="5">
        <f t="shared" si="703"/>
        <v>7.868911744080951E-5</v>
      </c>
      <c r="AQ482" s="5">
        <f t="shared" si="704"/>
        <v>2.2012922926259846E-5</v>
      </c>
      <c r="AR482" s="5">
        <f t="shared" si="705"/>
        <v>2.2157607637427672E-3</v>
      </c>
      <c r="AS482" s="5">
        <f t="shared" si="706"/>
        <v>1.7012208278423576E-3</v>
      </c>
      <c r="AT482" s="5">
        <f t="shared" si="707"/>
        <v>6.530832101647923E-4</v>
      </c>
      <c r="AU482" s="5">
        <f t="shared" si="708"/>
        <v>1.6714180484144774E-4</v>
      </c>
      <c r="AV482" s="5">
        <f t="shared" si="709"/>
        <v>3.2082109703839372E-5</v>
      </c>
      <c r="AW482" s="5">
        <f t="shared" si="710"/>
        <v>1.1756798940532988E-7</v>
      </c>
      <c r="AX482" s="5">
        <f t="shared" si="711"/>
        <v>4.3120462264386729E-5</v>
      </c>
      <c r="AY482" s="5">
        <f t="shared" si="712"/>
        <v>4.8251013265443786E-5</v>
      </c>
      <c r="AZ482" s="5">
        <f t="shared" si="713"/>
        <v>2.6996003276440571E-5</v>
      </c>
      <c r="BA482" s="5">
        <f t="shared" si="714"/>
        <v>1.0069345609971229E-5</v>
      </c>
      <c r="BB482" s="5">
        <f t="shared" si="715"/>
        <v>2.8168536646366703E-6</v>
      </c>
      <c r="BC482" s="5">
        <f t="shared" si="716"/>
        <v>6.3040160704144949E-7</v>
      </c>
      <c r="BD482" s="5">
        <f t="shared" si="717"/>
        <v>4.1323266801146811E-4</v>
      </c>
      <c r="BE482" s="5">
        <f t="shared" si="718"/>
        <v>3.1727252917796898E-4</v>
      </c>
      <c r="BF482" s="5">
        <f t="shared" si="719"/>
        <v>1.2179803965570262E-4</v>
      </c>
      <c r="BG482" s="5">
        <f t="shared" si="720"/>
        <v>3.1171440112612218E-5</v>
      </c>
      <c r="BH482" s="5">
        <f t="shared" si="721"/>
        <v>5.9832162412517717E-6</v>
      </c>
      <c r="BI482" s="5">
        <f t="shared" si="722"/>
        <v>9.1876092885665528E-7</v>
      </c>
      <c r="BJ482" s="8">
        <f t="shared" si="723"/>
        <v>0.25010252398328464</v>
      </c>
      <c r="BK482" s="8">
        <f t="shared" si="724"/>
        <v>0.31260674743411926</v>
      </c>
      <c r="BL482" s="8">
        <f t="shared" si="725"/>
        <v>0.40176568082944764</v>
      </c>
      <c r="BM482" s="8">
        <f t="shared" si="726"/>
        <v>0.29252646709998015</v>
      </c>
      <c r="BN482" s="8">
        <f t="shared" si="727"/>
        <v>0.70729249009389594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1.5681818181818199</v>
      </c>
      <c r="F483">
        <f>VLOOKUP(B483,home!$B$2:$E$405,3,FALSE)</f>
        <v>0.85</v>
      </c>
      <c r="G483">
        <f>VLOOKUP(C483,away!$B$2:$E$405,4,FALSE)</f>
        <v>1.43</v>
      </c>
      <c r="H483">
        <f>VLOOKUP(A483,away!$A$2:$E$405,3,FALSE)</f>
        <v>1.11363636363636</v>
      </c>
      <c r="I483">
        <f>VLOOKUP(C483,away!$B$2:$E$405,3,FALSE)</f>
        <v>1.28</v>
      </c>
      <c r="J483">
        <f>VLOOKUP(B483,home!$B$2:$E$405,4,FALSE)</f>
        <v>1.2</v>
      </c>
      <c r="K483" s="3">
        <f t="shared" si="672"/>
        <v>1.9061250000000018</v>
      </c>
      <c r="L483" s="3">
        <f t="shared" si="673"/>
        <v>1.710545454545449</v>
      </c>
      <c r="M483" s="5">
        <f t="shared" si="674"/>
        <v>2.6871999250988546E-2</v>
      </c>
      <c r="N483" s="5">
        <f t="shared" si="675"/>
        <v>5.1221389572290589E-2</v>
      </c>
      <c r="O483" s="5">
        <f t="shared" si="676"/>
        <v>4.5965776173327165E-2</v>
      </c>
      <c r="P483" s="5">
        <f t="shared" si="677"/>
        <v>8.7616515108383322E-2</v>
      </c>
      <c r="Q483" s="5">
        <f t="shared" si="678"/>
        <v>4.881718559924126E-2</v>
      </c>
      <c r="R483" s="5">
        <f t="shared" si="679"/>
        <v>3.9313274748969153E-2</v>
      </c>
      <c r="S483" s="5">
        <f t="shared" si="680"/>
        <v>7.1418706587817099E-2</v>
      </c>
      <c r="T483" s="5">
        <f t="shared" si="681"/>
        <v>8.3504014930483678E-2</v>
      </c>
      <c r="U483" s="5">
        <f t="shared" si="682"/>
        <v>7.4936015830878888E-2</v>
      </c>
      <c r="V483" s="5">
        <f t="shared" si="683"/>
        <v>2.5873517081756801E-2</v>
      </c>
      <c r="W483" s="5">
        <f t="shared" si="684"/>
        <v>3.1017219300117947E-2</v>
      </c>
      <c r="X483" s="5">
        <f t="shared" si="685"/>
        <v>5.3056363486456121E-2</v>
      </c>
      <c r="Y483" s="5">
        <f t="shared" si="686"/>
        <v>4.5377660698234332E-2</v>
      </c>
      <c r="Z483" s="5">
        <f t="shared" si="687"/>
        <v>2.2415714475048521E-2</v>
      </c>
      <c r="AA483" s="5">
        <f t="shared" si="688"/>
        <v>4.2727153753751898E-2</v>
      </c>
      <c r="AB483" s="5">
        <f t="shared" si="689"/>
        <v>4.072164797443522E-2</v>
      </c>
      <c r="AC483" s="5">
        <f t="shared" si="690"/>
        <v>5.27255941009247E-3</v>
      </c>
      <c r="AD483" s="5">
        <f t="shared" si="691"/>
        <v>1.4780674284609342E-2</v>
      </c>
      <c r="AE483" s="5">
        <f t="shared" si="692"/>
        <v>2.5283015212655316E-2</v>
      </c>
      <c r="AF483" s="5">
        <f t="shared" si="693"/>
        <v>2.1623873374605498E-2</v>
      </c>
      <c r="AG483" s="5">
        <f t="shared" si="694"/>
        <v>1.2329539436865931E-2</v>
      </c>
      <c r="AH483" s="5">
        <f t="shared" si="695"/>
        <v>9.5857746264207209E-3</v>
      </c>
      <c r="AI483" s="5">
        <f t="shared" si="696"/>
        <v>1.8271684659786212E-2</v>
      </c>
      <c r="AJ483" s="5">
        <f t="shared" si="697"/>
        <v>1.7414057461067518E-2</v>
      </c>
      <c r="AK483" s="5">
        <f t="shared" si="698"/>
        <v>1.1064456759325785E-2</v>
      </c>
      <c r="AL483" s="5">
        <f t="shared" si="699"/>
        <v>6.8765003585986796E-4</v>
      </c>
      <c r="AM483" s="5">
        <f t="shared" si="700"/>
        <v>5.6347625541502029E-3</v>
      </c>
      <c r="AN483" s="5">
        <f t="shared" si="701"/>
        <v>9.638517474444535E-3</v>
      </c>
      <c r="AO483" s="5">
        <f t="shared" si="702"/>
        <v>8.2435611272339906E-3</v>
      </c>
      <c r="AP483" s="5">
        <f t="shared" si="703"/>
        <v>4.7003286718192202E-3</v>
      </c>
      <c r="AQ483" s="5">
        <f t="shared" si="704"/>
        <v>2.0100314611125043E-3</v>
      </c>
      <c r="AR483" s="5">
        <f t="shared" si="705"/>
        <v>3.2793806431042111E-3</v>
      </c>
      <c r="AS483" s="5">
        <f t="shared" si="706"/>
        <v>6.2509094283370193E-3</v>
      </c>
      <c r="AT483" s="5">
        <f t="shared" si="707"/>
        <v>5.9575073670444581E-3</v>
      </c>
      <c r="AU483" s="5">
        <f t="shared" si="708"/>
        <v>3.7852512433358761E-3</v>
      </c>
      <c r="AV483" s="5">
        <f t="shared" si="709"/>
        <v>1.8037905065509008E-3</v>
      </c>
      <c r="AW483" s="5">
        <f t="shared" si="710"/>
        <v>6.2280338720548795E-5</v>
      </c>
      <c r="AX483" s="5">
        <f t="shared" si="711"/>
        <v>1.7900936289215921E-3</v>
      </c>
      <c r="AY483" s="5">
        <f t="shared" si="712"/>
        <v>3.0620365201625972E-3</v>
      </c>
      <c r="AZ483" s="5">
        <f t="shared" si="713"/>
        <v>2.6188763256081477E-3</v>
      </c>
      <c r="BA483" s="5">
        <f t="shared" si="714"/>
        <v>1.4932356649285682E-3</v>
      </c>
      <c r="BB483" s="5">
        <f t="shared" si="715"/>
        <v>6.3856186980217847E-4</v>
      </c>
      <c r="BC483" s="5">
        <f t="shared" si="716"/>
        <v>2.1845782076723174E-4</v>
      </c>
      <c r="BD483" s="5">
        <f t="shared" si="717"/>
        <v>9.3492160879770692E-4</v>
      </c>
      <c r="BE483" s="5">
        <f t="shared" si="718"/>
        <v>1.7820774515695306E-3</v>
      </c>
      <c r="BF483" s="5">
        <f t="shared" si="719"/>
        <v>1.6984311911864879E-3</v>
      </c>
      <c r="BG483" s="5">
        <f t="shared" si="720"/>
        <v>1.0791407181001157E-3</v>
      </c>
      <c r="BH483" s="5">
        <f t="shared" si="721"/>
        <v>5.1424427532214623E-4</v>
      </c>
      <c r="BI483" s="5">
        <f t="shared" si="722"/>
        <v>1.9604277385968543E-4</v>
      </c>
      <c r="BJ483" s="8">
        <f t="shared" si="723"/>
        <v>0.42705939901451073</v>
      </c>
      <c r="BK483" s="8">
        <f t="shared" si="724"/>
        <v>0.22080298399506071</v>
      </c>
      <c r="BL483" s="8">
        <f t="shared" si="725"/>
        <v>0.32728153919517083</v>
      </c>
      <c r="BM483" s="8">
        <f t="shared" si="726"/>
        <v>0.69475374004514856</v>
      </c>
      <c r="BN483" s="8">
        <f t="shared" si="727"/>
        <v>0.29980614045320003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1.5681818181818199</v>
      </c>
      <c r="F484">
        <f>VLOOKUP(B484,home!$B$2:$E$405,3,FALSE)</f>
        <v>1.1200000000000001</v>
      </c>
      <c r="G484">
        <f>VLOOKUP(C484,away!$B$2:$E$405,4,FALSE)</f>
        <v>1.1200000000000001</v>
      </c>
      <c r="H484">
        <f>VLOOKUP(A484,away!$A$2:$E$405,3,FALSE)</f>
        <v>1.11363636363636</v>
      </c>
      <c r="I484">
        <f>VLOOKUP(C484,away!$B$2:$E$405,3,FALSE)</f>
        <v>0.96</v>
      </c>
      <c r="J484">
        <f>VLOOKUP(B484,home!$B$2:$E$405,4,FALSE)</f>
        <v>0.22</v>
      </c>
      <c r="K484" s="3">
        <f t="shared" si="672"/>
        <v>1.9671272727272751</v>
      </c>
      <c r="L484" s="3">
        <f t="shared" si="673"/>
        <v>0.23519999999999922</v>
      </c>
      <c r="M484" s="5">
        <f t="shared" si="674"/>
        <v>0.11054558902707991</v>
      </c>
      <c r="N484" s="5">
        <f t="shared" si="675"/>
        <v>0.21745724305486985</v>
      </c>
      <c r="O484" s="5">
        <f t="shared" si="676"/>
        <v>2.6000322539169111E-2</v>
      </c>
      <c r="P484" s="5">
        <f t="shared" si="677"/>
        <v>5.1145943566505231E-2</v>
      </c>
      <c r="Q484" s="5">
        <f t="shared" si="678"/>
        <v>0.21388303673265918</v>
      </c>
      <c r="R484" s="5">
        <f t="shared" si="679"/>
        <v>3.0576379306062771E-3</v>
      </c>
      <c r="S484" s="5">
        <f t="shared" si="680"/>
        <v>5.9159021321676828E-3</v>
      </c>
      <c r="T484" s="5">
        <f t="shared" si="681"/>
        <v>5.030529023952128E-2</v>
      </c>
      <c r="U484" s="5">
        <f t="shared" si="682"/>
        <v>6.0147629634209948E-3</v>
      </c>
      <c r="V484" s="5">
        <f t="shared" si="683"/>
        <v>3.0412228742488011E-4</v>
      </c>
      <c r="W484" s="5">
        <f t="shared" si="684"/>
        <v>0.14024505157684786</v>
      </c>
      <c r="X484" s="5">
        <f t="shared" si="685"/>
        <v>3.2985636130874511E-2</v>
      </c>
      <c r="Y484" s="5">
        <f t="shared" si="686"/>
        <v>3.879110808990829E-3</v>
      </c>
      <c r="Z484" s="5">
        <f t="shared" si="687"/>
        <v>2.3971881375953142E-4</v>
      </c>
      <c r="AA484" s="5">
        <f t="shared" si="688"/>
        <v>4.715574163322046E-4</v>
      </c>
      <c r="AB484" s="5">
        <f t="shared" si="689"/>
        <v>4.6380672716194495E-4</v>
      </c>
      <c r="AC484" s="5">
        <f t="shared" si="690"/>
        <v>8.7942345138139357E-6</v>
      </c>
      <c r="AD484" s="5">
        <f t="shared" si="691"/>
        <v>6.8969966455465173E-2</v>
      </c>
      <c r="AE484" s="5">
        <f t="shared" si="692"/>
        <v>1.6221736110325357E-2</v>
      </c>
      <c r="AF484" s="5">
        <f t="shared" si="693"/>
        <v>1.9076761665742556E-3</v>
      </c>
      <c r="AG484" s="5">
        <f t="shared" si="694"/>
        <v>1.4956181145942121E-4</v>
      </c>
      <c r="AH484" s="5">
        <f t="shared" si="695"/>
        <v>1.4095466249060397E-5</v>
      </c>
      <c r="AI484" s="5">
        <f t="shared" si="696"/>
        <v>2.7727576080333529E-5</v>
      </c>
      <c r="AJ484" s="5">
        <f t="shared" si="697"/>
        <v>2.7271835557122265E-5</v>
      </c>
      <c r="AK484" s="5">
        <f t="shared" si="698"/>
        <v>1.7882390500582885E-5</v>
      </c>
      <c r="AL484" s="5">
        <f t="shared" si="699"/>
        <v>1.6275255344433768E-7</v>
      </c>
      <c r="AM484" s="5">
        <f t="shared" si="700"/>
        <v>2.7134540402726181E-2</v>
      </c>
      <c r="AN484" s="5">
        <f t="shared" si="701"/>
        <v>6.3820439027211769E-3</v>
      </c>
      <c r="AO484" s="5">
        <f t="shared" si="702"/>
        <v>7.5052836296000784E-4</v>
      </c>
      <c r="AP484" s="5">
        <f t="shared" si="703"/>
        <v>5.8841423656064448E-5</v>
      </c>
      <c r="AQ484" s="5">
        <f t="shared" si="704"/>
        <v>3.4598757109765772E-6</v>
      </c>
      <c r="AR484" s="5">
        <f t="shared" si="705"/>
        <v>6.63050732355799E-7</v>
      </c>
      <c r="AS484" s="5">
        <f t="shared" si="706"/>
        <v>1.3043051788188853E-6</v>
      </c>
      <c r="AT484" s="5">
        <f t="shared" si="707"/>
        <v>1.2828671446070275E-6</v>
      </c>
      <c r="AU484" s="5">
        <f t="shared" si="708"/>
        <v>8.4118764914741642E-7</v>
      </c>
      <c r="AV484" s="5">
        <f t="shared" si="709"/>
        <v>4.1368079152980624E-7</v>
      </c>
      <c r="AW484" s="5">
        <f t="shared" si="710"/>
        <v>2.0916792456975451E-9</v>
      </c>
      <c r="AX484" s="5">
        <f t="shared" si="711"/>
        <v>8.8961824098537975E-3</v>
      </c>
      <c r="AY484" s="5">
        <f t="shared" si="712"/>
        <v>2.0923821027976066E-3</v>
      </c>
      <c r="AZ484" s="5">
        <f t="shared" si="713"/>
        <v>2.4606413528899772E-4</v>
      </c>
      <c r="BA484" s="5">
        <f t="shared" si="714"/>
        <v>1.9291428206657363E-5</v>
      </c>
      <c r="BB484" s="5">
        <f t="shared" si="715"/>
        <v>1.1343359785514489E-6</v>
      </c>
      <c r="BC484" s="5">
        <f t="shared" si="716"/>
        <v>5.3359164431059991E-8</v>
      </c>
      <c r="BD484" s="5">
        <f t="shared" si="717"/>
        <v>2.5991588708347243E-8</v>
      </c>
      <c r="BE484" s="5">
        <f t="shared" si="718"/>
        <v>5.1128763009700143E-8</v>
      </c>
      <c r="BF484" s="5">
        <f t="shared" si="719"/>
        <v>5.0288392068595321E-8</v>
      </c>
      <c r="BG484" s="5">
        <f t="shared" si="720"/>
        <v>3.2974555846578623E-8</v>
      </c>
      <c r="BH484" s="5">
        <f t="shared" si="721"/>
        <v>1.6216287027968356E-8</v>
      </c>
      <c r="BI484" s="5">
        <f t="shared" si="722"/>
        <v>6.379900095018018E-9</v>
      </c>
      <c r="BJ484" s="8">
        <f t="shared" si="723"/>
        <v>0.79158883082665221</v>
      </c>
      <c r="BK484" s="8">
        <f t="shared" si="724"/>
        <v>0.17001289610304257</v>
      </c>
      <c r="BL484" s="8">
        <f t="shared" si="725"/>
        <v>3.6099752916060837E-2</v>
      </c>
      <c r="BM484" s="8">
        <f t="shared" si="726"/>
        <v>0.37375904579750724</v>
      </c>
      <c r="BN484" s="8">
        <f t="shared" si="727"/>
        <v>0.62208977285088962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1.60606060606061</v>
      </c>
      <c r="F485">
        <f>VLOOKUP(B485,home!$B$2:$E$405,3,FALSE)</f>
        <v>0.93</v>
      </c>
      <c r="G485">
        <f>VLOOKUP(C485,away!$B$2:$E$405,4,FALSE)</f>
        <v>0.87</v>
      </c>
      <c r="H485">
        <f>VLOOKUP(A485,away!$A$2:$E$405,3,FALSE)</f>
        <v>1.4242424242424201</v>
      </c>
      <c r="I485">
        <f>VLOOKUP(C485,away!$B$2:$E$405,3,FALSE)</f>
        <v>1.37</v>
      </c>
      <c r="J485">
        <f>VLOOKUP(B485,home!$B$2:$E$405,4,FALSE)</f>
        <v>1.76</v>
      </c>
      <c r="K485" s="3">
        <f t="shared" si="672"/>
        <v>1.2994636363636396</v>
      </c>
      <c r="L485" s="3">
        <f t="shared" si="673"/>
        <v>3.4341333333333237</v>
      </c>
      <c r="M485" s="5">
        <f t="shared" si="674"/>
        <v>8.7947795217498455E-3</v>
      </c>
      <c r="N485" s="5">
        <f t="shared" si="675"/>
        <v>1.1428496178349528E-2</v>
      </c>
      <c r="O485" s="5">
        <f t="shared" si="676"/>
        <v>3.0202445514958456E-2</v>
      </c>
      <c r="P485" s="5">
        <f t="shared" si="677"/>
        <v>3.9246979675942616E-2</v>
      </c>
      <c r="Q485" s="5">
        <f t="shared" si="678"/>
        <v>7.4254576010430191E-3</v>
      </c>
      <c r="R485" s="5">
        <f t="shared" si="679"/>
        <v>5.1859612445551199E-2</v>
      </c>
      <c r="S485" s="5">
        <f t="shared" si="680"/>
        <v>4.3785219682726723E-2</v>
      </c>
      <c r="T485" s="5">
        <f t="shared" si="681"/>
        <v>2.5500011462995128E-2</v>
      </c>
      <c r="U485" s="5">
        <f t="shared" si="682"/>
        <v>6.7389680568905028E-2</v>
      </c>
      <c r="V485" s="5">
        <f t="shared" si="683"/>
        <v>2.1710324134712116E-2</v>
      </c>
      <c r="W485" s="5">
        <f t="shared" si="684"/>
        <v>3.2163707119717967E-3</v>
      </c>
      <c r="X485" s="5">
        <f t="shared" si="685"/>
        <v>1.1045445874339381E-2</v>
      </c>
      <c r="Y485" s="5">
        <f t="shared" si="686"/>
        <v>1.8965766929298959E-2</v>
      </c>
      <c r="Z485" s="5">
        <f t="shared" si="687"/>
        <v>5.936427458433835E-2</v>
      </c>
      <c r="AA485" s="5">
        <f t="shared" si="688"/>
        <v>7.7141716121453902E-2</v>
      </c>
      <c r="AB485" s="5">
        <f t="shared" si="689"/>
        <v>5.0121427473258054E-2</v>
      </c>
      <c r="AC485" s="5">
        <f t="shared" si="690"/>
        <v>6.0551876824056728E-3</v>
      </c>
      <c r="AD485" s="5">
        <f t="shared" si="691"/>
        <v>1.0448891953180953E-3</v>
      </c>
      <c r="AE485" s="5">
        <f t="shared" si="692"/>
        <v>3.5882888152817048E-3</v>
      </c>
      <c r="AF485" s="5">
        <f t="shared" si="693"/>
        <v>6.1613311150930236E-3</v>
      </c>
      <c r="AG485" s="5">
        <f t="shared" si="694"/>
        <v>7.0529441866815758E-3</v>
      </c>
      <c r="AH485" s="5">
        <f t="shared" si="695"/>
        <v>5.0966208539807142E-2</v>
      </c>
      <c r="AI485" s="5">
        <f t="shared" si="696"/>
        <v>6.6228734680805382E-2</v>
      </c>
      <c r="AJ485" s="5">
        <f t="shared" si="697"/>
        <v>4.3030916200041035E-2</v>
      </c>
      <c r="AK485" s="5">
        <f t="shared" si="698"/>
        <v>1.8639036947121459E-2</v>
      </c>
      <c r="AL485" s="5">
        <f t="shared" si="699"/>
        <v>1.0808586039828777E-3</v>
      </c>
      <c r="AM485" s="5">
        <f t="shared" si="700"/>
        <v>2.7155910266902594E-4</v>
      </c>
      <c r="AN485" s="5">
        <f t="shared" si="701"/>
        <v>9.3257016644578833E-4</v>
      </c>
      <c r="AO485" s="5">
        <f t="shared" si="702"/>
        <v>1.6012851471318443E-3</v>
      </c>
      <c r="AP485" s="5">
        <f t="shared" si="703"/>
        <v>1.8330088999790072E-3</v>
      </c>
      <c r="AQ485" s="5">
        <f t="shared" si="704"/>
        <v>1.5736992409286395E-3</v>
      </c>
      <c r="AR485" s="5">
        <f t="shared" si="705"/>
        <v>3.5004951124033838E-2</v>
      </c>
      <c r="AS485" s="5">
        <f t="shared" si="706"/>
        <v>4.5487661078368491E-2</v>
      </c>
      <c r="AT485" s="5">
        <f t="shared" si="707"/>
        <v>2.9554780737286762E-2</v>
      </c>
      <c r="AU485" s="5">
        <f t="shared" si="708"/>
        <v>1.2801787616268236E-2</v>
      </c>
      <c r="AV485" s="5">
        <f t="shared" si="709"/>
        <v>4.1588643719477347E-3</v>
      </c>
      <c r="AW485" s="5">
        <f t="shared" si="710"/>
        <v>1.3398237354007124E-4</v>
      </c>
      <c r="AX485" s="5">
        <f t="shared" si="711"/>
        <v>5.8813529840323147E-5</v>
      </c>
      <c r="AY485" s="5">
        <f t="shared" si="712"/>
        <v>2.0197350327564784E-4</v>
      </c>
      <c r="AZ485" s="5">
        <f t="shared" si="713"/>
        <v>3.4680197002450483E-4</v>
      </c>
      <c r="BA485" s="5">
        <f t="shared" si="714"/>
        <v>3.9698806844227206E-4</v>
      </c>
      <c r="BB485" s="5">
        <f t="shared" si="715"/>
        <v>3.4082748969330439E-4</v>
      </c>
      <c r="BC485" s="5">
        <f t="shared" si="716"/>
        <v>2.3408940865441924E-4</v>
      </c>
      <c r="BD485" s="5">
        <f t="shared" si="717"/>
        <v>2.0035278247791402E-2</v>
      </c>
      <c r="BE485" s="5">
        <f t="shared" si="718"/>
        <v>2.6035115527432349E-2</v>
      </c>
      <c r="BF485" s="5">
        <f t="shared" si="719"/>
        <v>1.6915842948212353E-2</v>
      </c>
      <c r="BG485" s="5">
        <f t="shared" si="720"/>
        <v>7.3271742632134177E-3</v>
      </c>
      <c r="BH485" s="5">
        <f t="shared" si="721"/>
        <v>2.3803491280863461E-3</v>
      </c>
      <c r="BI485" s="5">
        <f t="shared" si="722"/>
        <v>6.1863542675962056E-4</v>
      </c>
      <c r="BJ485" s="8">
        <f t="shared" si="723"/>
        <v>0.10322061859745696</v>
      </c>
      <c r="BK485" s="8">
        <f t="shared" si="724"/>
        <v>0.12087532280479552</v>
      </c>
      <c r="BL485" s="8">
        <f t="shared" si="725"/>
        <v>0.65590021896130224</v>
      </c>
      <c r="BM485" s="8">
        <f t="shared" si="726"/>
        <v>0.79033467288056303</v>
      </c>
      <c r="BN485" s="8">
        <f t="shared" si="727"/>
        <v>0.14895777093759466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1.60606060606061</v>
      </c>
      <c r="F486">
        <f>VLOOKUP(B486,home!$B$2:$E$405,3,FALSE)</f>
        <v>1.25</v>
      </c>
      <c r="G486">
        <f>VLOOKUP(C486,away!$B$2:$E$405,4,FALSE)</f>
        <v>1.62</v>
      </c>
      <c r="H486">
        <f>VLOOKUP(A486,away!$A$2:$E$405,3,FALSE)</f>
        <v>1.4242424242424201</v>
      </c>
      <c r="I486">
        <f>VLOOKUP(C486,away!$B$2:$E$405,3,FALSE)</f>
        <v>0.87</v>
      </c>
      <c r="J486">
        <f>VLOOKUP(B486,home!$B$2:$E$405,4,FALSE)</f>
        <v>0.7</v>
      </c>
      <c r="K486" s="3">
        <f t="shared" ref="K486:K545" si="728">E486*F486*G486</f>
        <v>3.252272727272735</v>
      </c>
      <c r="L486" s="3">
        <f t="shared" ref="L486:L545" si="729">H486*I486*J486</f>
        <v>0.86736363636363378</v>
      </c>
      <c r="M486" s="5">
        <f t="shared" ref="M486:M545" si="730">_xlfn.POISSON.DIST(0,K486,FALSE) * _xlfn.POISSON.DIST(0,L486,FALSE)</f>
        <v>1.6250422612258179E-2</v>
      </c>
      <c r="N486" s="5">
        <f t="shared" ref="N486:N545" si="731">_xlfn.POISSON.DIST(1,K486,FALSE) * _xlfn.POISSON.DIST(0,L486,FALSE)</f>
        <v>5.2850806268503428E-2</v>
      </c>
      <c r="O486" s="5">
        <f t="shared" ref="O486:O545" si="732">_xlfn.POISSON.DIST(0,K486,FALSE) * _xlfn.POISSON.DIST(1,L486,FALSE)</f>
        <v>1.4095025649414075E-2</v>
      </c>
      <c r="P486" s="5">
        <f t="shared" ref="P486:P545" si="733">_xlfn.POISSON.DIST(1,K486,FALSE) * _xlfn.POISSON.DIST(1,L486,FALSE)</f>
        <v>4.5840867509799064E-2</v>
      </c>
      <c r="Q486" s="5">
        <f t="shared" ref="Q486:Q545" si="734">_xlfn.POISSON.DIST(2,K486,FALSE) * _xlfn.POISSON.DIST(0,L486,FALSE)</f>
        <v>8.5942617920714323E-2</v>
      </c>
      <c r="R486" s="5">
        <f t="shared" ref="R486:R545" si="735">_xlfn.POISSON.DIST(0,K486,FALSE) * _xlfn.POISSON.DIST(2,L486,FALSE)</f>
        <v>6.1127563509572394E-3</v>
      </c>
      <c r="S486" s="5">
        <f t="shared" ref="S486:S545" si="736">_xlfn.POISSON.DIST(2,K486,FALSE) * _xlfn.POISSON.DIST(2,L486,FALSE)</f>
        <v>3.2328161306799094E-2</v>
      </c>
      <c r="T486" s="5">
        <f t="shared" ref="T486:T545" si="737">_xlfn.POISSON.DIST(2,K486,FALSE) * _xlfn.POISSON.DIST(1,L486,FALSE)</f>
        <v>7.4543501598321169E-2</v>
      </c>
      <c r="U486" s="5">
        <f t="shared" ref="U486:U545" si="738">_xlfn.POISSON.DIST(1,K486,FALSE) * _xlfn.POISSON.DIST(2,L486,FALSE)</f>
        <v>1.9880350768681432E-2</v>
      </c>
      <c r="V486" s="5">
        <f t="shared" ref="V486:V545" si="739">_xlfn.POISSON.DIST(3,K486,FALSE) * _xlfn.POISSON.DIST(3,L486,FALSE)</f>
        <v>1.0132734491214676E-2</v>
      </c>
      <c r="W486" s="5">
        <f t="shared" ref="W486:W545" si="740">_xlfn.POISSON.DIST(3,K486,FALSE) * _xlfn.POISSON.DIST(0,L486,FALSE)</f>
        <v>9.3169610791320065E-2</v>
      </c>
      <c r="X486" s="5">
        <f t="shared" ref="X486:X545" si="741">_xlfn.POISSON.DIST(3,K486,FALSE) * _xlfn.POISSON.DIST(1,L486,FALSE)</f>
        <v>8.0811932414543833E-2</v>
      </c>
      <c r="Y486" s="5">
        <f t="shared" ref="Y486:Y545" si="742">_xlfn.POISSON.DIST(3,K486,FALSE) * _xlfn.POISSON.DIST(2,L486,FALSE)</f>
        <v>3.5046665780325469E-2</v>
      </c>
      <c r="Z486" s="5">
        <f t="shared" ref="Z486:Z545" si="743">_xlfn.POISSON.DIST(0,K486,FALSE) * _xlfn.POISSON.DIST(3,L486,FALSE)</f>
        <v>1.7673275255903895E-3</v>
      </c>
      <c r="AA486" s="5">
        <f t="shared" ref="AA486:AA545" si="744">_xlfn.POISSON.DIST(1,K486,FALSE) * _xlfn.POISSON.DIST(3,L486,FALSE)</f>
        <v>5.7478311116360304E-3</v>
      </c>
      <c r="AB486" s="5">
        <f t="shared" ref="AB486:AB545" si="745">_xlfn.POISSON.DIST(2,K486,FALSE) * _xlfn.POISSON.DIST(3,L486,FALSE)</f>
        <v>9.3467571826717968E-3</v>
      </c>
      <c r="AC486" s="5">
        <f t="shared" ref="AC486:AC545" si="746">_xlfn.POISSON.DIST(4,K486,FALSE) * _xlfn.POISSON.DIST(4,L486,FALSE)</f>
        <v>1.7864663830856387E-3</v>
      </c>
      <c r="AD486" s="5">
        <f t="shared" ref="AD486:AD545" si="747">_xlfn.POISSON.DIST(4,K486,FALSE) * _xlfn.POISSON.DIST(0,L486,FALSE)</f>
        <v>7.5753246046806444E-2</v>
      </c>
      <c r="AE486" s="5">
        <f t="shared" ref="AE486:AE545" si="748">_xlfn.POISSON.DIST(4,K486,FALSE) * _xlfn.POISSON.DIST(1,L486,FALSE)</f>
        <v>6.5705610957507099E-2</v>
      </c>
      <c r="AF486" s="5">
        <f t="shared" ref="AF486:AF545" si="749">_xlfn.POISSON.DIST(4,K486,FALSE) * _xlfn.POISSON.DIST(2,L486,FALSE)</f>
        <v>2.8495328824798789E-2</v>
      </c>
      <c r="AG486" s="5">
        <f t="shared" ref="AG486:AG545" si="750">_xlfn.POISSON.DIST(4,K486,FALSE) * _xlfn.POISSON.DIST(3,L486,FALSE)</f>
        <v>8.2386040096183166E-3</v>
      </c>
      <c r="AH486" s="5">
        <f t="shared" ref="AH486:AH545" si="751">_xlfn.POISSON.DIST(0,K486,FALSE) * _xlfn.POISSON.DIST(4,L486,FALSE)</f>
        <v>3.8322890731040573E-4</v>
      </c>
      <c r="AI486" s="5">
        <f t="shared" ref="AI486:AI545" si="752">_xlfn.POISSON.DIST(1,K486,FALSE) * _xlfn.POISSON.DIST(4,L486,FALSE)</f>
        <v>1.2463649235481635E-3</v>
      </c>
      <c r="AJ486" s="5">
        <f t="shared" ref="AJ486:AJ545" si="753">_xlfn.POISSON.DIST(2,K486,FALSE) * _xlfn.POISSON.DIST(4,L486,FALSE)</f>
        <v>2.0267593245425299E-3</v>
      </c>
      <c r="AK486" s="5">
        <f t="shared" ref="AK486:AK545" si="754">_xlfn.POISSON.DIST(3,K486,FALSE) * _xlfn.POISSON.DIST(4,L486,FALSE)</f>
        <v>2.1971913586517938E-3</v>
      </c>
      <c r="AL486" s="5">
        <f t="shared" ref="AL486:AL545" si="755">_xlfn.POISSON.DIST(5,K486,FALSE) * _xlfn.POISSON.DIST(5,L486,FALSE)</f>
        <v>2.015779422646259E-4</v>
      </c>
      <c r="AM486" s="5">
        <f t="shared" ref="AM486:AM545" si="756">_xlfn.POISSON.DIST(5,K486,FALSE) * _xlfn.POISSON.DIST(0,L486,FALSE)</f>
        <v>4.9274043224081958E-2</v>
      </c>
      <c r="AN486" s="5">
        <f t="shared" ref="AN486:AN545" si="757">_xlfn.POISSON.DIST(5,K486,FALSE) * _xlfn.POISSON.DIST(1,L486,FALSE)</f>
        <v>4.2738513309178591E-2</v>
      </c>
      <c r="AO486" s="5">
        <f t="shared" ref="AO486:AO545" si="758">_xlfn.POISSON.DIST(5,K486,FALSE) * _xlfn.POISSON.DIST(2,L486,FALSE)</f>
        <v>1.8534916158312351E-2</v>
      </c>
      <c r="AP486" s="5">
        <f t="shared" ref="AP486:AP545" si="759">_xlfn.POISSON.DIST(5,K486,FALSE) * _xlfn.POISSON.DIST(3,L486,FALSE)</f>
        <v>5.3588374262562915E-3</v>
      </c>
      <c r="AQ486" s="5">
        <f t="shared" ref="AQ486:AQ545" si="760">_xlfn.POISSON.DIST(5,K486,FALSE) * _xlfn.POISSON.DIST(4,L486,FALSE)</f>
        <v>1.1620151791797981E-3</v>
      </c>
      <c r="AR486" s="5">
        <f t="shared" ref="AR486:AR545" si="761">_xlfn.POISSON.DIST(0,K486,FALSE) * _xlfn.POISSON.DIST(5,L486,FALSE)</f>
        <v>6.6479763720883123E-5</v>
      </c>
      <c r="AS486" s="5">
        <f t="shared" ref="AS486:AS545" si="762">_xlfn.POISSON.DIST(1,K486,FALSE) * _xlfn.POISSON.DIST(5,L486,FALSE)</f>
        <v>2.1621032246496358E-4</v>
      </c>
      <c r="AT486" s="5">
        <f t="shared" ref="AT486:AT545" si="763">_xlfn.POISSON.DIST(2,K486,FALSE) * _xlfn.POISSON.DIST(5,L486,FALSE)</f>
        <v>3.5158746755382231E-4</v>
      </c>
      <c r="AU486" s="5">
        <f t="shared" ref="AU486:AU545" si="764">_xlfn.POISSON.DIST(3,K486,FALSE) * _xlfn.POISSON.DIST(5,L486,FALSE)</f>
        <v>3.811527773253947E-4</v>
      </c>
      <c r="AV486" s="5">
        <f t="shared" ref="AV486:AV545" si="765">_xlfn.POISSON.DIST(4,K486,FALSE) * _xlfn.POISSON.DIST(5,L486,FALSE)</f>
        <v>3.0990319565490974E-4</v>
      </c>
      <c r="AW486" s="5">
        <f t="shared" ref="AW486:AW545" si="766">_xlfn.POISSON.DIST(6,K486,FALSE) * _xlfn.POISSON.DIST(6,L486,FALSE)</f>
        <v>1.5795328946091961E-5</v>
      </c>
      <c r="AX486" s="5">
        <f t="shared" ref="AX486:AX545" si="767">_xlfn.POISSON.DIST(6,K486,FALSE) * _xlfn.POISSON.DIST(0,L486,FALSE)</f>
        <v>2.6708771156689952E-2</v>
      </c>
      <c r="AY486" s="5">
        <f t="shared" ref="AY486:AY545" si="768">_xlfn.POISSON.DIST(6,K486,FALSE) * _xlfn.POISSON.DIST(1,L486,FALSE)</f>
        <v>2.3166216873270733E-2</v>
      </c>
      <c r="AZ486" s="5">
        <f t="shared" ref="AZ486:AZ545" si="769">_xlfn.POISSON.DIST(6,K486,FALSE) * _xlfn.POISSON.DIST(2,L486,FALSE)</f>
        <v>1.0046767053994337E-2</v>
      </c>
      <c r="BA486" s="5">
        <f t="shared" ref="BA486:BA545" si="770">_xlfn.POISSON.DIST(6,K486,FALSE) * _xlfn.POISSON.DIST(3,L486,FALSE)</f>
        <v>2.9047334685502932E-3</v>
      </c>
      <c r="BB486" s="5">
        <f t="shared" ref="BB486:BB545" si="771">_xlfn.POISSON.DIST(6,K486,FALSE) * _xlfn.POISSON.DIST(4,L486,FALSE)</f>
        <v>6.2986504598723319E-4</v>
      </c>
      <c r="BC486" s="5">
        <f t="shared" ref="BC486:BC545" si="772">_xlfn.POISSON.DIST(6,K486,FALSE) * _xlfn.POISSON.DIST(5,L486,FALSE)</f>
        <v>1.0926440734116684E-4</v>
      </c>
      <c r="BD486" s="5">
        <f t="shared" ref="BD486:BD545" si="773">_xlfn.POISSON.DIST(0,K486,FALSE) * _xlfn.POISSON.DIST(6,L486,FALSE)</f>
        <v>9.6103549342567235E-6</v>
      </c>
      <c r="BE486" s="5">
        <f t="shared" ref="BE486:BE545" si="774">_xlfn.POISSON.DIST(1,K486,FALSE) * _xlfn.POISSON.DIST(6,L486,FALSE)</f>
        <v>3.12554952520941E-5</v>
      </c>
      <c r="BF486" s="5">
        <f t="shared" ref="BF486:BF545" si="775">_xlfn.POISSON.DIST(2,K486,FALSE) * _xlfn.POISSON.DIST(6,L486,FALSE)</f>
        <v>5.0825697392894059E-5</v>
      </c>
      <c r="BG486" s="5">
        <f t="shared" ref="BG486:BG545" si="776">_xlfn.POISSON.DIST(3,K486,FALSE) * _xlfn.POISSON.DIST(6,L486,FALSE)</f>
        <v>5.50996764918421E-5</v>
      </c>
      <c r="BH486" s="5">
        <f t="shared" ref="BH486:BH545" si="777">_xlfn.POISSON.DIST(4,K486,FALSE) * _xlfn.POISSON.DIST(6,L486,FALSE)</f>
        <v>4.479979378399218E-5</v>
      </c>
      <c r="BI486" s="5">
        <f t="shared" ref="BI486:BI545" si="778">_xlfn.POISSON.DIST(5,K486,FALSE) * _xlfn.POISSON.DIST(6,L486,FALSE)</f>
        <v>2.9140229502224078E-5</v>
      </c>
      <c r="BJ486" s="8">
        <f t="shared" ref="BJ486:BJ545" si="779">SUM(N486,Q486,T486,W486,X486,Y486,AD486,AE486,AF486,AG486,AM486,AN486,AO486,AP486,AQ486,AX486,AY486,AZ486,BA486,BB486,BC486)</f>
        <v>0.78119186791530149</v>
      </c>
      <c r="BK486" s="8">
        <f t="shared" ref="BK486:BK545" si="780">SUM(M486,P486,S486,V486,AC486,AL486,AY486)</f>
        <v>0.129706447118692</v>
      </c>
      <c r="BL486" s="8">
        <f t="shared" ref="BL486:BL545" si="781">SUM(O486,R486,U486,AA486,AB486,AH486,AI486,AJ486,AK486,AR486,AS486,AT486,AU486,AV486,BD486,BE486,BF486,BG486,BH486,BI486)</f>
        <v>6.2582330351490745E-2</v>
      </c>
      <c r="BM486" s="8">
        <f t="shared" ref="BM486:BM545" si="782">SUM(S486:BI486)</f>
        <v>0.73100505505510371</v>
      </c>
      <c r="BN486" s="8">
        <f t="shared" ref="BN486:BN545" si="783">SUM(M486:R486)</f>
        <v>0.22109249631164632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1.60606060606061</v>
      </c>
      <c r="F487">
        <f>VLOOKUP(B487,home!$B$2:$E$405,3,FALSE)</f>
        <v>1.49</v>
      </c>
      <c r="G487">
        <f>VLOOKUP(C487,away!$B$2:$E$405,4,FALSE)</f>
        <v>0.62</v>
      </c>
      <c r="H487">
        <f>VLOOKUP(A487,away!$A$2:$E$405,3,FALSE)</f>
        <v>1.4242424242424201</v>
      </c>
      <c r="I487">
        <f>VLOOKUP(C487,away!$B$2:$E$405,3,FALSE)</f>
        <v>1.37</v>
      </c>
      <c r="J487">
        <f>VLOOKUP(B487,home!$B$2:$E$405,4,FALSE)</f>
        <v>0.98</v>
      </c>
      <c r="K487" s="3">
        <f t="shared" si="728"/>
        <v>1.4836787878787914</v>
      </c>
      <c r="L487" s="3">
        <f t="shared" si="729"/>
        <v>1.9121878787878732</v>
      </c>
      <c r="M487" s="5">
        <f t="shared" si="730"/>
        <v>3.351149828456948E-2</v>
      </c>
      <c r="N487" s="5">
        <f t="shared" si="731"/>
        <v>4.9720299154852238E-2</v>
      </c>
      <c r="O487" s="5">
        <f t="shared" si="732"/>
        <v>6.4080280819774363E-2</v>
      </c>
      <c r="P487" s="5">
        <f t="shared" si="733"/>
        <v>9.5074553373615381E-2</v>
      </c>
      <c r="Q487" s="5">
        <f t="shared" si="734"/>
        <v>3.6884476591521047E-2</v>
      </c>
      <c r="R487" s="5">
        <f t="shared" si="735"/>
        <v>6.1266768126447796E-2</v>
      </c>
      <c r="S487" s="5">
        <f t="shared" si="736"/>
        <v>6.7433352445439396E-2</v>
      </c>
      <c r="T487" s="5">
        <f t="shared" si="737"/>
        <v>7.0530049053741592E-2</v>
      </c>
      <c r="U487" s="5">
        <f t="shared" si="738"/>
        <v>9.090020427109903E-2</v>
      </c>
      <c r="V487" s="5">
        <f t="shared" si="739"/>
        <v>2.1257035128638909E-2</v>
      </c>
      <c r="W487" s="5">
        <f t="shared" si="740"/>
        <v>1.8241571840283865E-2</v>
      </c>
      <c r="X487" s="5">
        <f t="shared" si="741"/>
        <v>3.4881312563029003E-2</v>
      </c>
      <c r="Y487" s="5">
        <f t="shared" si="742"/>
        <v>3.3349811539617615E-2</v>
      </c>
      <c r="Z487" s="5">
        <f t="shared" si="743"/>
        <v>3.905119046130022E-2</v>
      </c>
      <c r="AA487" s="5">
        <f t="shared" si="744"/>
        <v>5.793942292884572E-2</v>
      </c>
      <c r="AB487" s="5">
        <f t="shared" si="745"/>
        <v>4.2981746390733253E-2</v>
      </c>
      <c r="AC487" s="5">
        <f t="shared" si="746"/>
        <v>3.7692344873333714E-3</v>
      </c>
      <c r="AD487" s="5">
        <f t="shared" si="747"/>
        <v>6.7661582992490652E-3</v>
      </c>
      <c r="AE487" s="5">
        <f t="shared" si="748"/>
        <v>1.2938165885784034E-2</v>
      </c>
      <c r="AF487" s="5">
        <f t="shared" si="749"/>
        <v>1.23701019902715E-2</v>
      </c>
      <c r="AG487" s="5">
        <f t="shared" si="750"/>
        <v>7.8846530283889667E-3</v>
      </c>
      <c r="AH487" s="5">
        <f t="shared" si="751"/>
        <v>1.8668303263083729E-2</v>
      </c>
      <c r="AI487" s="5">
        <f t="shared" si="752"/>
        <v>2.7697765557125754E-2</v>
      </c>
      <c r="AJ487" s="5">
        <f t="shared" si="753"/>
        <v>2.0547293614373643E-2</v>
      </c>
      <c r="AK487" s="5">
        <f t="shared" si="754"/>
        <v>1.016186122798784E-2</v>
      </c>
      <c r="AL487" s="5">
        <f t="shared" si="755"/>
        <v>4.2774367460455274E-4</v>
      </c>
      <c r="AM487" s="5">
        <f t="shared" si="756"/>
        <v>2.0077611088051726E-3</v>
      </c>
      <c r="AN487" s="5">
        <f t="shared" si="757"/>
        <v>3.8392164557589513E-3</v>
      </c>
      <c r="AO487" s="5">
        <f t="shared" si="758"/>
        <v>3.6706515853726037E-3</v>
      </c>
      <c r="AP487" s="5">
        <f t="shared" si="759"/>
        <v>2.3396584896009935E-3</v>
      </c>
      <c r="AQ487" s="5">
        <f t="shared" si="760"/>
        <v>1.1184666510795412E-3</v>
      </c>
      <c r="AR487" s="5">
        <f t="shared" si="761"/>
        <v>7.1394606434409596E-3</v>
      </c>
      <c r="AS487" s="5">
        <f t="shared" si="762"/>
        <v>1.0592666313568819E-2</v>
      </c>
      <c r="AT487" s="5">
        <f t="shared" si="763"/>
        <v>7.8580571582601479E-3</v>
      </c>
      <c r="AU487" s="5">
        <f t="shared" si="764"/>
        <v>3.8862775732165589E-3</v>
      </c>
      <c r="AV487" s="5">
        <f t="shared" si="765"/>
        <v>1.4414968997976188E-3</v>
      </c>
      <c r="AW487" s="5">
        <f t="shared" si="766"/>
        <v>3.370944046004135E-5</v>
      </c>
      <c r="AX487" s="5">
        <f t="shared" si="767"/>
        <v>4.9647876137704004E-4</v>
      </c>
      <c r="AY487" s="5">
        <f t="shared" si="768"/>
        <v>9.4936066958079294E-4</v>
      </c>
      <c r="AZ487" s="5">
        <f t="shared" si="769"/>
        <v>9.0767798248516589E-4</v>
      </c>
      <c r="BA487" s="5">
        <f t="shared" si="770"/>
        <v>5.7855027865025505E-4</v>
      </c>
      <c r="BB487" s="5">
        <f t="shared" si="771"/>
        <v>2.7657420752609117E-4</v>
      </c>
      <c r="BC487" s="5">
        <f t="shared" si="772"/>
        <v>1.0577236944335063E-4</v>
      </c>
      <c r="BD487" s="5">
        <f t="shared" si="773"/>
        <v>2.275331683911815E-3</v>
      </c>
      <c r="BE487" s="5">
        <f t="shared" si="774"/>
        <v>3.3758613548084903E-3</v>
      </c>
      <c r="BF487" s="5">
        <f t="shared" si="775"/>
        <v>2.5043469414745586E-3</v>
      </c>
      <c r="BG487" s="5">
        <f t="shared" si="776"/>
        <v>1.2385488115183106E-3</v>
      </c>
      <c r="BH487" s="5">
        <f t="shared" si="777"/>
        <v>4.5940214985055122E-4</v>
      </c>
      <c r="BI487" s="5">
        <f t="shared" si="778"/>
        <v>1.3632104496783516E-4</v>
      </c>
      <c r="BJ487" s="8">
        <f t="shared" si="779"/>
        <v>0.29985676850641896</v>
      </c>
      <c r="BK487" s="8">
        <f t="shared" si="780"/>
        <v>0.22242277806378191</v>
      </c>
      <c r="BL487" s="8">
        <f t="shared" si="781"/>
        <v>0.43515141677428687</v>
      </c>
      <c r="BM487" s="8">
        <f t="shared" si="782"/>
        <v>0.65502862622588698</v>
      </c>
      <c r="BN487" s="8">
        <f t="shared" si="783"/>
        <v>0.34053787635078026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1.80555555555556</v>
      </c>
      <c r="F488">
        <f>VLOOKUP(B488,home!$B$2:$E$405,3,FALSE)</f>
        <v>1.38</v>
      </c>
      <c r="G488">
        <f>VLOOKUP(C488,away!$B$2:$E$405,4,FALSE)</f>
        <v>1.29</v>
      </c>
      <c r="H488">
        <f>VLOOKUP(A488,away!$A$2:$E$405,3,FALSE)</f>
        <v>1.2361111111111101</v>
      </c>
      <c r="I488">
        <f>VLOOKUP(C488,away!$B$2:$E$405,3,FALSE)</f>
        <v>1.1100000000000001</v>
      </c>
      <c r="J488">
        <f>VLOOKUP(B488,home!$B$2:$E$405,4,FALSE)</f>
        <v>1.01</v>
      </c>
      <c r="K488" s="3">
        <f t="shared" si="728"/>
        <v>3.2142500000000074</v>
      </c>
      <c r="L488" s="3">
        <f t="shared" si="729"/>
        <v>1.3858041666666656</v>
      </c>
      <c r="M488" s="5">
        <f t="shared" si="730"/>
        <v>1.0051291284943266E-2</v>
      </c>
      <c r="N488" s="5">
        <f t="shared" si="731"/>
        <v>3.2307363012628966E-2</v>
      </c>
      <c r="O488" s="5">
        <f t="shared" si="732"/>
        <v>1.3929121343054723E-2</v>
      </c>
      <c r="P488" s="5">
        <f t="shared" si="733"/>
        <v>4.4771678276913737E-2</v>
      </c>
      <c r="Q488" s="5">
        <f t="shared" si="734"/>
        <v>5.1921970781671462E-2</v>
      </c>
      <c r="R488" s="5">
        <f t="shared" si="735"/>
        <v>9.6515171976054095E-3</v>
      </c>
      <c r="S488" s="5">
        <f t="shared" si="736"/>
        <v>4.9856857166556218E-2</v>
      </c>
      <c r="T488" s="5">
        <f t="shared" si="737"/>
        <v>7.1953683450785191E-2</v>
      </c>
      <c r="U488" s="5">
        <f t="shared" si="738"/>
        <v>3.1022389152403254E-2</v>
      </c>
      <c r="V488" s="5">
        <f t="shared" si="739"/>
        <v>2.4675383111143933E-2</v>
      </c>
      <c r="W488" s="5">
        <f t="shared" si="740"/>
        <v>5.5630064861662616E-2</v>
      </c>
      <c r="X488" s="5">
        <f t="shared" si="741"/>
        <v>7.709237567722893E-2</v>
      </c>
      <c r="Y488" s="5">
        <f t="shared" si="742"/>
        <v>5.3417467715867889E-2</v>
      </c>
      <c r="Z488" s="5">
        <f t="shared" si="743"/>
        <v>4.4583709156988515E-3</v>
      </c>
      <c r="AA488" s="5">
        <f t="shared" si="744"/>
        <v>1.4330318715785065E-2</v>
      </c>
      <c r="AB488" s="5">
        <f t="shared" si="745"/>
        <v>2.3030613466106135E-2</v>
      </c>
      <c r="AC488" s="5">
        <f t="shared" si="746"/>
        <v>6.8695048893036509E-3</v>
      </c>
      <c r="AD488" s="5">
        <f t="shared" si="747"/>
        <v>4.4702233995399875E-2</v>
      </c>
      <c r="AE488" s="5">
        <f t="shared" si="748"/>
        <v>6.1948542130133413E-2</v>
      </c>
      <c r="AF488" s="5">
        <f t="shared" si="749"/>
        <v>4.2924273901432185E-2</v>
      </c>
      <c r="AG488" s="5">
        <f t="shared" si="750"/>
        <v>1.9828212541248644E-2</v>
      </c>
      <c r="AH488" s="5">
        <f t="shared" si="751"/>
        <v>1.5446072478802364E-3</v>
      </c>
      <c r="AI488" s="5">
        <f t="shared" si="752"/>
        <v>4.9647538464990607E-3</v>
      </c>
      <c r="AJ488" s="5">
        <f t="shared" si="753"/>
        <v>7.9789800255548257E-3</v>
      </c>
      <c r="AK488" s="5">
        <f t="shared" si="754"/>
        <v>8.5488121823798831E-3</v>
      </c>
      <c r="AL488" s="5">
        <f t="shared" si="755"/>
        <v>1.2239592072565222E-3</v>
      </c>
      <c r="AM488" s="5">
        <f t="shared" si="756"/>
        <v>2.8736831123942871E-2</v>
      </c>
      <c r="AN488" s="5">
        <f t="shared" si="757"/>
        <v>3.9823620308356351E-2</v>
      </c>
      <c r="AO488" s="5">
        <f t="shared" si="758"/>
        <v>2.759386947753574E-2</v>
      </c>
      <c r="AP488" s="5">
        <f t="shared" si="759"/>
        <v>1.2746566432141719E-2</v>
      </c>
      <c r="AQ488" s="5">
        <f t="shared" si="760"/>
        <v>4.4160612180888618E-3</v>
      </c>
      <c r="AR488" s="5">
        <f t="shared" si="761"/>
        <v>4.281046319951923E-4</v>
      </c>
      <c r="AS488" s="5">
        <f t="shared" si="762"/>
        <v>1.3760353133905499E-3</v>
      </c>
      <c r="AT488" s="5">
        <f t="shared" si="763"/>
        <v>2.2114607530327934E-3</v>
      </c>
      <c r="AU488" s="5">
        <f t="shared" si="764"/>
        <v>2.369395908478557E-3</v>
      </c>
      <c r="AV488" s="5">
        <f t="shared" si="765"/>
        <v>1.903957699706805E-3</v>
      </c>
      <c r="AW488" s="5">
        <f t="shared" si="766"/>
        <v>1.5144186811942619E-4</v>
      </c>
      <c r="AX488" s="5">
        <f t="shared" si="767"/>
        <v>1.5394559906688929E-2</v>
      </c>
      <c r="AY488" s="5">
        <f t="shared" si="768"/>
        <v>2.1333845262689114E-2</v>
      </c>
      <c r="AZ488" s="5">
        <f t="shared" si="769"/>
        <v>1.4782265828028242E-2</v>
      </c>
      <c r="BA488" s="5">
        <f t="shared" si="770"/>
        <v>6.8284418590852684E-3</v>
      </c>
      <c r="BB488" s="5">
        <f t="shared" si="771"/>
        <v>2.365720795040359E-3</v>
      </c>
      <c r="BC488" s="5">
        <f t="shared" si="772"/>
        <v>6.5568514698738085E-4</v>
      </c>
      <c r="BD488" s="5">
        <f t="shared" si="773"/>
        <v>9.8878197131372801E-5</v>
      </c>
      <c r="BE488" s="5">
        <f t="shared" si="774"/>
        <v>3.178192451295157E-4</v>
      </c>
      <c r="BF488" s="5">
        <f t="shared" si="775"/>
        <v>5.1077525432877428E-4</v>
      </c>
      <c r="BG488" s="5">
        <f t="shared" si="776"/>
        <v>5.4725312040875549E-4</v>
      </c>
      <c r="BH488" s="5">
        <f t="shared" si="777"/>
        <v>4.3975208556846156E-4</v>
      </c>
      <c r="BI488" s="5">
        <f t="shared" si="778"/>
        <v>2.8269462820768612E-4</v>
      </c>
      <c r="BJ488" s="8">
        <f t="shared" si="779"/>
        <v>0.68640365542664383</v>
      </c>
      <c r="BK488" s="8">
        <f t="shared" si="780"/>
        <v>0.15878251919880643</v>
      </c>
      <c r="BL488" s="8">
        <f t="shared" si="781"/>
        <v>0.12548724001464701</v>
      </c>
      <c r="BM488" s="8">
        <f t="shared" si="782"/>
        <v>0.79131644026440906</v>
      </c>
      <c r="BN488" s="8">
        <f t="shared" si="783"/>
        <v>0.16263294189681757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1.80555555555556</v>
      </c>
      <c r="F489">
        <f>VLOOKUP(B489,home!$B$2:$E$405,3,FALSE)</f>
        <v>2.2200000000000002</v>
      </c>
      <c r="G489">
        <f>VLOOKUP(C489,away!$B$2:$E$405,4,FALSE)</f>
        <v>1.38</v>
      </c>
      <c r="H489">
        <f>VLOOKUP(A489,away!$A$2:$E$405,3,FALSE)</f>
        <v>1.2361111111111101</v>
      </c>
      <c r="I489">
        <f>VLOOKUP(C489,away!$B$2:$E$405,3,FALSE)</f>
        <v>0.55000000000000004</v>
      </c>
      <c r="J489">
        <f>VLOOKUP(B489,home!$B$2:$E$405,4,FALSE)</f>
        <v>0.81</v>
      </c>
      <c r="K489" s="3">
        <f t="shared" si="728"/>
        <v>5.5315000000000136</v>
      </c>
      <c r="L489" s="3">
        <f t="shared" si="729"/>
        <v>0.55068749999999966</v>
      </c>
      <c r="M489" s="5">
        <f t="shared" si="730"/>
        <v>2.2831767371455339E-3</v>
      </c>
      <c r="N489" s="5">
        <f t="shared" si="731"/>
        <v>1.2629392121520554E-2</v>
      </c>
      <c r="O489" s="5">
        <f t="shared" si="732"/>
        <v>1.2573168894368307E-3</v>
      </c>
      <c r="P489" s="5">
        <f t="shared" si="733"/>
        <v>6.9548483739198461E-3</v>
      </c>
      <c r="Q489" s="5">
        <f t="shared" si="734"/>
        <v>3.492974126009555E-2</v>
      </c>
      <c r="R489" s="5">
        <f t="shared" si="735"/>
        <v>3.4619434727587204E-4</v>
      </c>
      <c r="S489" s="5">
        <f t="shared" si="736"/>
        <v>5.2963394288836774E-3</v>
      </c>
      <c r="T489" s="5">
        <f t="shared" si="737"/>
        <v>1.923537189016886E-2</v>
      </c>
      <c r="U489" s="5">
        <f t="shared" si="738"/>
        <v>1.9149740319564911E-3</v>
      </c>
      <c r="V489" s="5">
        <f t="shared" si="739"/>
        <v>1.7925919261438657E-3</v>
      </c>
      <c r="W489" s="5">
        <f t="shared" si="740"/>
        <v>6.4404621260073014E-2</v>
      </c>
      <c r="X489" s="5">
        <f t="shared" si="741"/>
        <v>3.5466819870156437E-2</v>
      </c>
      <c r="Y489" s="5">
        <f t="shared" si="742"/>
        <v>9.765567183623378E-3</v>
      </c>
      <c r="Z489" s="5">
        <f t="shared" si="743"/>
        <v>6.3548299871827235E-5</v>
      </c>
      <c r="AA489" s="5">
        <f t="shared" si="744"/>
        <v>3.5151742074101329E-4</v>
      </c>
      <c r="AB489" s="5">
        <f t="shared" si="745"/>
        <v>9.722093064144597E-4</v>
      </c>
      <c r="AC489" s="5">
        <f t="shared" si="746"/>
        <v>3.4127901817157996E-4</v>
      </c>
      <c r="AD489" s="5">
        <f t="shared" si="747"/>
        <v>8.906354062502371E-2</v>
      </c>
      <c r="AE489" s="5">
        <f t="shared" si="748"/>
        <v>4.9046178527942713E-2</v>
      </c>
      <c r="AF489" s="5">
        <f t="shared" si="749"/>
        <v>1.3504558719053216E-2</v>
      </c>
      <c r="AG489" s="5">
        <f t="shared" si="750"/>
        <v>2.4789305598662049E-3</v>
      </c>
      <c r="AH489" s="5">
        <f t="shared" si="751"/>
        <v>8.7488135964167086E-6</v>
      </c>
      <c r="AI489" s="5">
        <f t="shared" si="752"/>
        <v>4.839406240857915E-5</v>
      </c>
      <c r="AJ489" s="5">
        <f t="shared" si="753"/>
        <v>1.3384587810652809E-4</v>
      </c>
      <c r="AK489" s="5">
        <f t="shared" si="754"/>
        <v>2.4678949158208734E-4</v>
      </c>
      <c r="AL489" s="5">
        <f t="shared" si="755"/>
        <v>4.1583181642802109E-5</v>
      </c>
      <c r="AM489" s="5">
        <f t="shared" si="756"/>
        <v>9.8530994993463947E-2</v>
      </c>
      <c r="AN489" s="5">
        <f t="shared" si="757"/>
        <v>5.4259787305463145E-2</v>
      </c>
      <c r="AO489" s="5">
        <f t="shared" si="758"/>
        <v>1.4940093310888605E-2</v>
      </c>
      <c r="AP489" s="5">
        <f t="shared" si="759"/>
        <v>2.7424408783799886E-3</v>
      </c>
      <c r="AQ489" s="5">
        <f t="shared" si="760"/>
        <v>3.7755697780321971E-4</v>
      </c>
      <c r="AR489" s="5">
        <f t="shared" si="761"/>
        <v>9.6357245747534527E-7</v>
      </c>
      <c r="AS489" s="5">
        <f t="shared" si="762"/>
        <v>5.3300010485248862E-6</v>
      </c>
      <c r="AT489" s="5">
        <f t="shared" si="763"/>
        <v>1.4741450399957737E-5</v>
      </c>
      <c r="AU489" s="5">
        <f t="shared" si="764"/>
        <v>2.718077762912214E-5</v>
      </c>
      <c r="AV489" s="5">
        <f t="shared" si="765"/>
        <v>3.7587617863872381E-5</v>
      </c>
      <c r="AW489" s="5">
        <f t="shared" si="766"/>
        <v>3.5185469453556215E-6</v>
      </c>
      <c r="AX489" s="5">
        <f t="shared" si="767"/>
        <v>9.0837366467724515E-2</v>
      </c>
      <c r="AY489" s="5">
        <f t="shared" si="768"/>
        <v>5.0023002246695016E-2</v>
      </c>
      <c r="AZ489" s="5">
        <f t="shared" si="769"/>
        <v>1.3773521024863419E-2</v>
      </c>
      <c r="BA489" s="5">
        <f t="shared" si="770"/>
        <v>2.5283019531264907E-3</v>
      </c>
      <c r="BB489" s="5">
        <f t="shared" si="771"/>
        <v>3.4807607045308581E-4</v>
      </c>
      <c r="BC489" s="5">
        <f t="shared" si="772"/>
        <v>3.8336228209526736E-5</v>
      </c>
      <c r="BD489" s="5">
        <f t="shared" si="773"/>
        <v>8.8437884612658921E-8</v>
      </c>
      <c r="BE489" s="5">
        <f t="shared" si="774"/>
        <v>4.8919415873492411E-7</v>
      </c>
      <c r="BF489" s="5">
        <f t="shared" si="775"/>
        <v>1.3529887445211193E-6</v>
      </c>
      <c r="BG489" s="5">
        <f t="shared" si="776"/>
        <v>2.4946857467728635E-6</v>
      </c>
      <c r="BH489" s="5">
        <f t="shared" si="777"/>
        <v>3.4498385520685331E-6</v>
      </c>
      <c r="BI489" s="5">
        <f t="shared" si="778"/>
        <v>3.816556390153426E-6</v>
      </c>
      <c r="BJ489" s="8">
        <f t="shared" si="779"/>
        <v>0.65892419947459446</v>
      </c>
      <c r="BK489" s="8">
        <f t="shared" si="780"/>
        <v>6.6732820912602325E-2</v>
      </c>
      <c r="BL489" s="8">
        <f t="shared" si="781"/>
        <v>5.3774853623940952E-3</v>
      </c>
      <c r="BM489" s="8">
        <f t="shared" si="782"/>
        <v>0.6226779006203188</v>
      </c>
      <c r="BN489" s="8">
        <f t="shared" si="783"/>
        <v>5.8400669729394186E-2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1.43333333333333</v>
      </c>
      <c r="F490">
        <f>VLOOKUP(B490,home!$B$2:$E$405,3,FALSE)</f>
        <v>0.42</v>
      </c>
      <c r="G490">
        <f>VLOOKUP(C490,away!$B$2:$E$405,4,FALSE)</f>
        <v>1.1200000000000001</v>
      </c>
      <c r="H490">
        <f>VLOOKUP(A490,away!$A$2:$E$405,3,FALSE)</f>
        <v>1.3888888888888899</v>
      </c>
      <c r="I490">
        <f>VLOOKUP(C490,away!$B$2:$E$405,3,FALSE)</f>
        <v>0.98</v>
      </c>
      <c r="J490">
        <f>VLOOKUP(B490,home!$B$2:$E$405,4,FALSE)</f>
        <v>1.3</v>
      </c>
      <c r="K490" s="3">
        <f t="shared" si="728"/>
        <v>0.6742399999999984</v>
      </c>
      <c r="L490" s="3">
        <f t="shared" si="729"/>
        <v>1.7694444444444457</v>
      </c>
      <c r="M490" s="5">
        <f t="shared" si="730"/>
        <v>8.6840303031105653E-2</v>
      </c>
      <c r="N490" s="5">
        <f t="shared" si="731"/>
        <v>5.8551205915692545E-2</v>
      </c>
      <c r="O490" s="5">
        <f t="shared" si="732"/>
        <v>0.15365909175226206</v>
      </c>
      <c r="P490" s="5">
        <f t="shared" si="733"/>
        <v>0.10360310602304493</v>
      </c>
      <c r="Q490" s="5">
        <f t="shared" si="734"/>
        <v>1.9738782538298222E-2</v>
      </c>
      <c r="R490" s="5">
        <f t="shared" si="735"/>
        <v>0.13594561311970976</v>
      </c>
      <c r="S490" s="5">
        <f t="shared" si="736"/>
        <v>3.090040915039639E-2</v>
      </c>
      <c r="T490" s="5">
        <f t="shared" si="737"/>
        <v>3.4926679102488818E-2</v>
      </c>
      <c r="U490" s="5">
        <f t="shared" si="738"/>
        <v>9.1659970189832907E-2</v>
      </c>
      <c r="V490" s="5">
        <f t="shared" si="739"/>
        <v>4.0961246661616584E-3</v>
      </c>
      <c r="W490" s="5">
        <f t="shared" si="740"/>
        <v>4.4362255795407212E-3</v>
      </c>
      <c r="X490" s="5">
        <f t="shared" si="741"/>
        <v>7.8496547060206701E-3</v>
      </c>
      <c r="Y490" s="5">
        <f t="shared" si="742"/>
        <v>6.9447639551877393E-3</v>
      </c>
      <c r="Z490" s="5">
        <f t="shared" si="743"/>
        <v>8.0182736627088094E-2</v>
      </c>
      <c r="AA490" s="5">
        <f t="shared" si="744"/>
        <v>5.4062408343447756E-2</v>
      </c>
      <c r="AB490" s="5">
        <f t="shared" si="745"/>
        <v>1.8225519100743062E-2</v>
      </c>
      <c r="AC490" s="5">
        <f t="shared" si="746"/>
        <v>3.0542503254504772E-4</v>
      </c>
      <c r="AD490" s="5">
        <f t="shared" si="747"/>
        <v>7.4777018368738207E-4</v>
      </c>
      <c r="AE490" s="5">
        <f t="shared" si="748"/>
        <v>1.3231377972468406E-3</v>
      </c>
      <c r="AF490" s="5">
        <f t="shared" si="749"/>
        <v>1.1706094122864424E-3</v>
      </c>
      <c r="AG490" s="5">
        <f t="shared" si="750"/>
        <v>6.9044277372820736E-4</v>
      </c>
      <c r="AH490" s="5">
        <f t="shared" si="751"/>
        <v>3.5469724466288322E-2</v>
      </c>
      <c r="AI490" s="5">
        <f t="shared" si="752"/>
        <v>2.3915107024150187E-2</v>
      </c>
      <c r="AJ490" s="5">
        <f t="shared" si="753"/>
        <v>8.0622608799814904E-3</v>
      </c>
      <c r="AK490" s="5">
        <f t="shared" si="754"/>
        <v>1.8119662585729026E-3</v>
      </c>
      <c r="AL490" s="5">
        <f t="shared" si="755"/>
        <v>1.4575251777977878E-5</v>
      </c>
      <c r="AM490" s="5">
        <f t="shared" si="756"/>
        <v>1.0083531372987588E-4</v>
      </c>
      <c r="AN490" s="5">
        <f t="shared" si="757"/>
        <v>1.7842248568314159E-4</v>
      </c>
      <c r="AO490" s="5">
        <f t="shared" si="758"/>
        <v>1.5785433802800183E-4</v>
      </c>
      <c r="AP490" s="5">
        <f t="shared" si="759"/>
        <v>9.3104827151701104E-5</v>
      </c>
      <c r="AQ490" s="5">
        <f t="shared" si="760"/>
        <v>4.11859547886345E-5</v>
      </c>
      <c r="AR490" s="5">
        <f t="shared" si="761"/>
        <v>1.2552341380569813E-2</v>
      </c>
      <c r="AS490" s="5">
        <f t="shared" si="762"/>
        <v>8.4632906524353714E-3</v>
      </c>
      <c r="AT490" s="5">
        <f t="shared" si="763"/>
        <v>2.8531445447490052E-3</v>
      </c>
      <c r="AU490" s="5">
        <f t="shared" si="764"/>
        <v>6.4123472595052178E-4</v>
      </c>
      <c r="AV490" s="5">
        <f t="shared" si="765"/>
        <v>1.0808652540621967E-4</v>
      </c>
      <c r="AW490" s="5">
        <f t="shared" si="766"/>
        <v>4.8301988521182632E-7</v>
      </c>
      <c r="AX490" s="5">
        <f t="shared" si="767"/>
        <v>1.1331200321538553E-5</v>
      </c>
      <c r="AY490" s="5">
        <f t="shared" si="768"/>
        <v>2.0049929457833507E-5</v>
      </c>
      <c r="AZ490" s="5">
        <f t="shared" si="769"/>
        <v>1.7738618145333275E-5</v>
      </c>
      <c r="BA490" s="5">
        <f t="shared" si="770"/>
        <v>1.0462499776460462E-5</v>
      </c>
      <c r="BB490" s="5">
        <f t="shared" si="771"/>
        <v>4.6282030261148075E-6</v>
      </c>
      <c r="BC490" s="5">
        <f t="shared" si="772"/>
        <v>1.6378696264639627E-6</v>
      </c>
      <c r="BD490" s="5">
        <f t="shared" si="773"/>
        <v>3.7017784534365628E-3</v>
      </c>
      <c r="BE490" s="5">
        <f t="shared" si="774"/>
        <v>2.4958871044450624E-3</v>
      </c>
      <c r="BF490" s="5">
        <f t="shared" si="775"/>
        <v>8.4141346065051725E-4</v>
      </c>
      <c r="BG490" s="5">
        <f t="shared" si="776"/>
        <v>1.8910487056966787E-4</v>
      </c>
      <c r="BH490" s="5">
        <f t="shared" si="777"/>
        <v>3.1875516983223133E-5</v>
      </c>
      <c r="BI490" s="5">
        <f t="shared" si="778"/>
        <v>4.2983497141536633E-6</v>
      </c>
      <c r="BJ490" s="8">
        <f t="shared" si="779"/>
        <v>0.13701652320391264</v>
      </c>
      <c r="BK490" s="8">
        <f t="shared" si="780"/>
        <v>0.22577999308448948</v>
      </c>
      <c r="BL490" s="8">
        <f t="shared" si="781"/>
        <v>0.55469411671989866</v>
      </c>
      <c r="BM490" s="8">
        <f t="shared" si="782"/>
        <v>0.439315700345703</v>
      </c>
      <c r="BN490" s="8">
        <f t="shared" si="783"/>
        <v>0.55833810238011317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1.43333333333333</v>
      </c>
      <c r="F491">
        <f>VLOOKUP(B491,home!$B$2:$E$405,3,FALSE)</f>
        <v>1.1200000000000001</v>
      </c>
      <c r="G491">
        <f>VLOOKUP(C491,away!$B$2:$E$405,4,FALSE)</f>
        <v>1.4</v>
      </c>
      <c r="H491">
        <f>VLOOKUP(A491,away!$A$2:$E$405,3,FALSE)</f>
        <v>1.3888888888888899</v>
      </c>
      <c r="I491">
        <f>VLOOKUP(C491,away!$B$2:$E$405,3,FALSE)</f>
        <v>1.4</v>
      </c>
      <c r="J491">
        <f>VLOOKUP(B491,home!$B$2:$E$405,4,FALSE)</f>
        <v>1.01</v>
      </c>
      <c r="K491" s="3">
        <f t="shared" si="728"/>
        <v>2.2474666666666616</v>
      </c>
      <c r="L491" s="3">
        <f t="shared" si="729"/>
        <v>1.9638888888888901</v>
      </c>
      <c r="M491" s="5">
        <f t="shared" si="730"/>
        <v>1.4826256895175071E-2</v>
      </c>
      <c r="N491" s="5">
        <f t="shared" si="731"/>
        <v>3.3321518163342723E-2</v>
      </c>
      <c r="O491" s="5">
        <f t="shared" si="732"/>
        <v>2.9117121180246612E-2</v>
      </c>
      <c r="P491" s="5">
        <f t="shared" si="733"/>
        <v>6.5439759281898102E-2</v>
      </c>
      <c r="Q491" s="5">
        <f t="shared" si="734"/>
        <v>3.7444500677420257E-2</v>
      </c>
      <c r="R491" s="5">
        <f t="shared" si="735"/>
        <v>2.8591395381158853E-2</v>
      </c>
      <c r="S491" s="5">
        <f t="shared" si="736"/>
        <v>7.2209090351496391E-2</v>
      </c>
      <c r="T491" s="5">
        <f t="shared" si="737"/>
        <v>7.3536838830378148E-2</v>
      </c>
      <c r="U491" s="5">
        <f t="shared" si="738"/>
        <v>6.4258208072641668E-2</v>
      </c>
      <c r="V491" s="5">
        <f t="shared" si="739"/>
        <v>3.5412740488235749E-2</v>
      </c>
      <c r="W491" s="5">
        <f t="shared" si="740"/>
        <v>2.8051755707493083E-2</v>
      </c>
      <c r="X491" s="5">
        <f t="shared" si="741"/>
        <v>5.5090531347771164E-2</v>
      </c>
      <c r="Y491" s="5">
        <f t="shared" si="742"/>
        <v>5.409584119843646E-2</v>
      </c>
      <c r="Z491" s="5">
        <f t="shared" si="743"/>
        <v>1.8716774568962338E-2</v>
      </c>
      <c r="AA491" s="5">
        <f t="shared" si="744"/>
        <v>4.2065326951257129E-2</v>
      </c>
      <c r="AB491" s="5">
        <f t="shared" si="745"/>
        <v>4.7270210072692581E-2</v>
      </c>
      <c r="AC491" s="5">
        <f t="shared" si="746"/>
        <v>9.7689913806592189E-3</v>
      </c>
      <c r="AD491" s="5">
        <f t="shared" si="747"/>
        <v>1.5761346473516742E-2</v>
      </c>
      <c r="AE491" s="5">
        <f t="shared" si="748"/>
        <v>3.0953533213267617E-2</v>
      </c>
      <c r="AF491" s="5">
        <f t="shared" si="749"/>
        <v>3.0394649974694758E-2</v>
      </c>
      <c r="AG491" s="5">
        <f t="shared" si="750"/>
        <v>1.9897238455656677E-2</v>
      </c>
      <c r="AH491" s="5">
        <f t="shared" si="751"/>
        <v>9.1894164029558169E-3</v>
      </c>
      <c r="AI491" s="5">
        <f t="shared" si="752"/>
        <v>2.0652907051763054E-2</v>
      </c>
      <c r="AJ491" s="5">
        <f t="shared" si="753"/>
        <v>2.3208360084301157E-2</v>
      </c>
      <c r="AK491" s="5">
        <f t="shared" si="754"/>
        <v>1.7386671892487972E-2</v>
      </c>
      <c r="AL491" s="5">
        <f t="shared" si="755"/>
        <v>1.7247251248838651E-3</v>
      </c>
      <c r="AM491" s="5">
        <f t="shared" si="756"/>
        <v>7.0846201642026079E-3</v>
      </c>
      <c r="AN491" s="5">
        <f t="shared" si="757"/>
        <v>1.3913406822475684E-2</v>
      </c>
      <c r="AO491" s="5">
        <f t="shared" si="758"/>
        <v>1.3662192532625442E-2</v>
      </c>
      <c r="AP491" s="5">
        <f t="shared" si="759"/>
        <v>8.943676037561292E-3</v>
      </c>
      <c r="AQ491" s="5">
        <f t="shared" si="760"/>
        <v>4.3910964989971072E-3</v>
      </c>
      <c r="AR491" s="5">
        <f t="shared" si="761"/>
        <v>3.6093985538276484E-3</v>
      </c>
      <c r="AS491" s="5">
        <f t="shared" si="762"/>
        <v>8.1120029364424948E-3</v>
      </c>
      <c r="AT491" s="5">
        <f t="shared" si="763"/>
        <v>9.1157280997782933E-3</v>
      </c>
      <c r="AU491" s="5">
        <f t="shared" si="764"/>
        <v>6.8290983488827808E-3</v>
      </c>
      <c r="AV491" s="5">
        <f t="shared" si="765"/>
        <v>3.8370427256255958E-3</v>
      </c>
      <c r="AW491" s="5">
        <f t="shared" si="766"/>
        <v>2.1145967551918692E-4</v>
      </c>
      <c r="AX491" s="5">
        <f t="shared" si="767"/>
        <v>2.6537412775066408E-3</v>
      </c>
      <c r="AY491" s="5">
        <f t="shared" si="768"/>
        <v>5.2116530088811E-3</v>
      </c>
      <c r="AZ491" s="5">
        <f t="shared" si="769"/>
        <v>5.1175537184429739E-3</v>
      </c>
      <c r="BA491" s="5">
        <f t="shared" si="770"/>
        <v>3.3501022953140607E-3</v>
      </c>
      <c r="BB491" s="5">
        <f t="shared" si="771"/>
        <v>1.6448071686021122E-3</v>
      </c>
      <c r="BC491" s="5">
        <f t="shared" si="772"/>
        <v>6.460437045564967E-4</v>
      </c>
      <c r="BD491" s="5">
        <f t="shared" si="773"/>
        <v>1.1814096192389585E-3</v>
      </c>
      <c r="BE491" s="5">
        <f t="shared" si="774"/>
        <v>2.655178738918912E-3</v>
      </c>
      <c r="BF491" s="5">
        <f t="shared" si="775"/>
        <v>2.9837128548811393E-3</v>
      </c>
      <c r="BG491" s="5">
        <f t="shared" si="776"/>
        <v>2.2352650614167273E-3</v>
      </c>
      <c r="BH491" s="5">
        <f t="shared" si="777"/>
        <v>1.2559209291746756E-3</v>
      </c>
      <c r="BI491" s="5">
        <f t="shared" si="778"/>
        <v>5.645280848578213E-4</v>
      </c>
      <c r="BJ491" s="8">
        <f t="shared" si="779"/>
        <v>0.44516664727114308</v>
      </c>
      <c r="BK491" s="8">
        <f t="shared" si="780"/>
        <v>0.2045932165312295</v>
      </c>
      <c r="BL491" s="8">
        <f t="shared" si="781"/>
        <v>0.32411890304254987</v>
      </c>
      <c r="BM491" s="8">
        <f t="shared" si="782"/>
        <v>0.77885479650128175</v>
      </c>
      <c r="BN491" s="8">
        <f t="shared" si="783"/>
        <v>0.2087405515792416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1.43333333333333</v>
      </c>
      <c r="F492">
        <f>VLOOKUP(B492,home!$B$2:$E$405,3,FALSE)</f>
        <v>0.42</v>
      </c>
      <c r="G492">
        <f>VLOOKUP(C492,away!$B$2:$E$405,4,FALSE)</f>
        <v>0.84</v>
      </c>
      <c r="H492">
        <f>VLOOKUP(A492,away!$A$2:$E$405,3,FALSE)</f>
        <v>1.3888888888888899</v>
      </c>
      <c r="I492">
        <f>VLOOKUP(C492,away!$B$2:$E$405,3,FALSE)</f>
        <v>0.98</v>
      </c>
      <c r="J492">
        <f>VLOOKUP(B492,home!$B$2:$E$405,4,FALSE)</f>
        <v>1.1499999999999999</v>
      </c>
      <c r="K492" s="3">
        <f t="shared" si="728"/>
        <v>0.5056799999999988</v>
      </c>
      <c r="L492" s="3">
        <f t="shared" si="729"/>
        <v>1.5652777777777787</v>
      </c>
      <c r="M492" s="5">
        <f t="shared" si="730"/>
        <v>0.12606498162650009</v>
      </c>
      <c r="N492" s="5">
        <f t="shared" si="731"/>
        <v>6.374853990888843E-2</v>
      </c>
      <c r="O492" s="5">
        <f t="shared" si="732"/>
        <v>0.19732671429592458</v>
      </c>
      <c r="P492" s="5">
        <f t="shared" si="733"/>
        <v>9.9784172885162906E-2</v>
      </c>
      <c r="Q492" s="5">
        <f t="shared" si="734"/>
        <v>1.6118180830563308E-2</v>
      </c>
      <c r="R492" s="5">
        <f t="shared" si="735"/>
        <v>0.15443556042465778</v>
      </c>
      <c r="S492" s="5">
        <f t="shared" si="736"/>
        <v>1.9745533275600479E-2</v>
      </c>
      <c r="T492" s="5">
        <f t="shared" si="737"/>
        <v>2.5229430272284529E-2</v>
      </c>
      <c r="U492" s="5">
        <f t="shared" si="738"/>
        <v>7.8094974195540762E-2</v>
      </c>
      <c r="V492" s="5">
        <f t="shared" si="739"/>
        <v>1.736575041310177E-3</v>
      </c>
      <c r="W492" s="5">
        <f t="shared" si="740"/>
        <v>2.7168805607997457E-3</v>
      </c>
      <c r="X492" s="5">
        <f t="shared" si="741"/>
        <v>4.2526727666962715E-3</v>
      </c>
      <c r="Y492" s="5">
        <f t="shared" si="742"/>
        <v>3.3283070889352099E-3</v>
      </c>
      <c r="Z492" s="5">
        <f t="shared" si="743"/>
        <v>8.0578183610458029E-2</v>
      </c>
      <c r="AA492" s="5">
        <f t="shared" si="744"/>
        <v>4.0746775888136327E-2</v>
      </c>
      <c r="AB492" s="5">
        <f t="shared" si="745"/>
        <v>1.0302414815556363E-2</v>
      </c>
      <c r="AC492" s="5">
        <f t="shared" si="746"/>
        <v>8.5909416474368468E-5</v>
      </c>
      <c r="AD492" s="5">
        <f t="shared" si="747"/>
        <v>3.4346804049630296E-4</v>
      </c>
      <c r="AE492" s="5">
        <f t="shared" si="748"/>
        <v>5.3762289116574121E-4</v>
      </c>
      <c r="AF492" s="5">
        <f t="shared" si="749"/>
        <v>4.2076458218318812E-4</v>
      </c>
      <c r="AG492" s="5">
        <f t="shared" si="750"/>
        <v>2.1953781672243199E-4</v>
      </c>
      <c r="AH492" s="5">
        <f t="shared" si="751"/>
        <v>3.1531810044786918E-2</v>
      </c>
      <c r="AI492" s="5">
        <f t="shared" si="752"/>
        <v>1.5945005703447812E-2</v>
      </c>
      <c r="AJ492" s="5">
        <f t="shared" si="753"/>
        <v>4.0315352420597353E-3</v>
      </c>
      <c r="AK492" s="5">
        <f t="shared" si="754"/>
        <v>6.7955558040158756E-4</v>
      </c>
      <c r="AL492" s="5">
        <f t="shared" si="755"/>
        <v>2.7199940714193838E-6</v>
      </c>
      <c r="AM492" s="5">
        <f t="shared" si="756"/>
        <v>3.4736983743634026E-5</v>
      </c>
      <c r="AN492" s="5">
        <f t="shared" si="757"/>
        <v>5.4373028720938296E-5</v>
      </c>
      <c r="AO492" s="5">
        <f t="shared" si="758"/>
        <v>4.2554446783678826E-5</v>
      </c>
      <c r="AP492" s="5">
        <f t="shared" si="759"/>
        <v>2.2203176632039836E-5</v>
      </c>
      <c r="AQ492" s="5">
        <f t="shared" si="760"/>
        <v>8.6885347445517129E-6</v>
      </c>
      <c r="AR492" s="5">
        <f t="shared" si="761"/>
        <v>9.8712083112430186E-3</v>
      </c>
      <c r="AS492" s="5">
        <f t="shared" si="762"/>
        <v>4.9916726188293584E-3</v>
      </c>
      <c r="AT492" s="5">
        <f t="shared" si="763"/>
        <v>1.2620945049448117E-3</v>
      </c>
      <c r="AU492" s="5">
        <f t="shared" si="764"/>
        <v>2.1273864975349704E-4</v>
      </c>
      <c r="AV492" s="5">
        <f t="shared" si="765"/>
        <v>2.6894420101837022E-5</v>
      </c>
      <c r="AW492" s="5">
        <f t="shared" si="766"/>
        <v>5.9804333352385837E-8</v>
      </c>
      <c r="AX492" s="5">
        <f t="shared" si="767"/>
        <v>2.9276329899134681E-6</v>
      </c>
      <c r="AY492" s="5">
        <f t="shared" si="768"/>
        <v>4.5825588606006669E-6</v>
      </c>
      <c r="AZ492" s="5">
        <f t="shared" si="769"/>
        <v>3.5864887749284422E-6</v>
      </c>
      <c r="BA492" s="5">
        <f t="shared" si="770"/>
        <v>1.8712837265483126E-6</v>
      </c>
      <c r="BB492" s="5">
        <f t="shared" si="771"/>
        <v>7.3226970827081642E-7</v>
      </c>
      <c r="BC492" s="5">
        <f t="shared" si="772"/>
        <v>2.2924110033922508E-7</v>
      </c>
      <c r="BD492" s="5">
        <f t="shared" si="773"/>
        <v>2.5751971682340022E-3</v>
      </c>
      <c r="BE492" s="5">
        <f t="shared" si="774"/>
        <v>1.3022257040325672E-3</v>
      </c>
      <c r="BF492" s="5">
        <f t="shared" si="775"/>
        <v>3.2925474700759349E-4</v>
      </c>
      <c r="BG492" s="5">
        <f t="shared" si="776"/>
        <v>5.5499180155599841E-5</v>
      </c>
      <c r="BH492" s="5">
        <f t="shared" si="777"/>
        <v>7.0162063552709135E-6</v>
      </c>
      <c r="BI492" s="5">
        <f t="shared" si="778"/>
        <v>7.0959104594667766E-7</v>
      </c>
      <c r="BJ492" s="8">
        <f t="shared" si="779"/>
        <v>0.11709189040452059</v>
      </c>
      <c r="BK492" s="8">
        <f t="shared" si="780"/>
        <v>0.24742447479798002</v>
      </c>
      <c r="BL492" s="8">
        <f t="shared" si="781"/>
        <v>0.55372885729221522</v>
      </c>
      <c r="BM492" s="8">
        <f t="shared" si="782"/>
        <v>0.34134073337894977</v>
      </c>
      <c r="BN492" s="8">
        <f t="shared" si="783"/>
        <v>0.65747814997169707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1.46835443037975</v>
      </c>
      <c r="F493">
        <f>VLOOKUP(B493,home!$B$2:$E$405,3,FALSE)</f>
        <v>0.34</v>
      </c>
      <c r="G493">
        <f>VLOOKUP(C493,away!$B$2:$E$405,4,FALSE)</f>
        <v>1.02</v>
      </c>
      <c r="H493">
        <f>VLOOKUP(A493,away!$A$2:$E$405,3,FALSE)</f>
        <v>1.16455696202532</v>
      </c>
      <c r="I493">
        <f>VLOOKUP(C493,away!$B$2:$E$405,3,FALSE)</f>
        <v>1.02</v>
      </c>
      <c r="J493">
        <f>VLOOKUP(B493,home!$B$2:$E$405,4,FALSE)</f>
        <v>0.43</v>
      </c>
      <c r="K493" s="3">
        <f t="shared" si="728"/>
        <v>0.50922531645569735</v>
      </c>
      <c r="L493" s="3">
        <f t="shared" si="729"/>
        <v>0.51077468354430533</v>
      </c>
      <c r="M493" s="5">
        <f t="shared" si="730"/>
        <v>0.36059494017307736</v>
      </c>
      <c r="N493" s="5">
        <f t="shared" si="731"/>
        <v>0.18362407252195856</v>
      </c>
      <c r="O493" s="5">
        <f t="shared" si="732"/>
        <v>0.18418276645458129</v>
      </c>
      <c r="P493" s="5">
        <f t="shared" si="733"/>
        <v>9.3790527533519949E-2</v>
      </c>
      <c r="Q493" s="5">
        <f t="shared" si="734"/>
        <v>4.6753013219439137E-2</v>
      </c>
      <c r="R493" s="5">
        <f t="shared" si="735"/>
        <v>4.7037947125076716E-2</v>
      </c>
      <c r="S493" s="5">
        <f t="shared" si="736"/>
        <v>6.0987149811321285E-3</v>
      </c>
      <c r="T493" s="5">
        <f t="shared" si="737"/>
        <v>2.3880255531901744E-2</v>
      </c>
      <c r="U493" s="5">
        <f t="shared" si="738"/>
        <v>2.395291351019355E-2</v>
      </c>
      <c r="V493" s="5">
        <f t="shared" si="739"/>
        <v>1.762524562825153E-4</v>
      </c>
      <c r="W493" s="5">
        <f t="shared" si="740"/>
        <v>7.9359393173087656E-3</v>
      </c>
      <c r="X493" s="5">
        <f t="shared" si="741"/>
        <v>4.0534768934251952E-3</v>
      </c>
      <c r="Y493" s="5">
        <f t="shared" si="742"/>
        <v>1.0352066887467037E-3</v>
      </c>
      <c r="Z493" s="5">
        <f t="shared" si="743"/>
        <v>8.0085975191282778E-3</v>
      </c>
      <c r="AA493" s="5">
        <f t="shared" si="744"/>
        <v>4.0781806060444098E-3</v>
      </c>
      <c r="AB493" s="5">
        <f t="shared" si="745"/>
        <v>1.0383564048382259E-3</v>
      </c>
      <c r="AC493" s="5">
        <f t="shared" si="746"/>
        <v>2.865197381492887E-6</v>
      </c>
      <c r="AD493" s="5">
        <f t="shared" si="747"/>
        <v>1.0102953025574416E-3</v>
      </c>
      <c r="AE493" s="5">
        <f t="shared" si="748"/>
        <v>5.1603326345007539E-4</v>
      </c>
      <c r="AF493" s="5">
        <f t="shared" si="749"/>
        <v>1.3178836341852369E-4</v>
      </c>
      <c r="AG493" s="5">
        <f t="shared" si="750"/>
        <v>2.243805320663945E-5</v>
      </c>
      <c r="AH493" s="5">
        <f t="shared" si="751"/>
        <v>1.0226472158666134E-3</v>
      </c>
      <c r="AI493" s="5">
        <f t="shared" si="752"/>
        <v>5.2075785212221399E-4</v>
      </c>
      <c r="AJ493" s="5">
        <f t="shared" si="753"/>
        <v>1.3259154102186182E-4</v>
      </c>
      <c r="AK493" s="5">
        <f t="shared" si="754"/>
        <v>2.250632314540206E-5</v>
      </c>
      <c r="AL493" s="5">
        <f t="shared" si="755"/>
        <v>2.9809444776889495E-8</v>
      </c>
      <c r="AM493" s="5">
        <f t="shared" si="756"/>
        <v>1.0289358903170357E-4</v>
      </c>
      <c r="AN493" s="5">
        <f t="shared" si="757"/>
        <v>5.2555440376406193E-5</v>
      </c>
      <c r="AO493" s="5">
        <f t="shared" si="758"/>
        <v>1.3421994213395236E-5</v>
      </c>
      <c r="AP493" s="5">
        <f t="shared" si="759"/>
        <v>2.2852049489601503E-6</v>
      </c>
      <c r="AQ493" s="5">
        <f t="shared" si="760"/>
        <v>2.9180620865975023E-7</v>
      </c>
      <c r="AR493" s="5">
        <f t="shared" si="761"/>
        <v>1.0446846161234689E-4</v>
      </c>
      <c r="AS493" s="5">
        <f t="shared" si="762"/>
        <v>5.3197985424187209E-5</v>
      </c>
      <c r="AT493" s="5">
        <f t="shared" si="763"/>
        <v>1.3544880481218653E-5</v>
      </c>
      <c r="AU493" s="5">
        <f t="shared" si="764"/>
        <v>2.2991320164677225E-6</v>
      </c>
      <c r="AV493" s="5">
        <f t="shared" si="765"/>
        <v>2.9269405716480038E-7</v>
      </c>
      <c r="AW493" s="5">
        <f t="shared" si="766"/>
        <v>2.1537274157749896E-10</v>
      </c>
      <c r="AX493" s="5">
        <f t="shared" si="767"/>
        <v>8.7326700726552843E-6</v>
      </c>
      <c r="AY493" s="5">
        <f t="shared" si="768"/>
        <v>4.4604267928573281E-6</v>
      </c>
      <c r="AZ493" s="5">
        <f t="shared" si="769"/>
        <v>1.139136541797121E-6</v>
      </c>
      <c r="BA493" s="5">
        <f t="shared" si="770"/>
        <v>1.93947368883393E-7</v>
      </c>
      <c r="BB493" s="5">
        <f t="shared" si="771"/>
        <v>2.4765851491416422E-8</v>
      </c>
      <c r="BC493" s="5">
        <f t="shared" si="772"/>
        <v>2.5299539916466971E-9</v>
      </c>
      <c r="BD493" s="5">
        <f t="shared" si="773"/>
        <v>8.8933075700678145E-6</v>
      </c>
      <c r="BE493" s="5">
        <f t="shared" si="774"/>
        <v>4.5286973617056314E-6</v>
      </c>
      <c r="BF493" s="5">
        <f t="shared" si="775"/>
        <v>1.1530636735733158E-6</v>
      </c>
      <c r="BG493" s="5">
        <f t="shared" si="776"/>
        <v>1.957230713563136E-7</v>
      </c>
      <c r="BH493" s="5">
        <f t="shared" si="777"/>
        <v>2.4916785737274952E-8</v>
      </c>
      <c r="BI493" s="5">
        <f t="shared" si="778"/>
        <v>2.5376516204245294E-9</v>
      </c>
      <c r="BJ493" s="8">
        <f t="shared" si="779"/>
        <v>0.26914852066677347</v>
      </c>
      <c r="BK493" s="8">
        <f t="shared" si="780"/>
        <v>0.46066779057763113</v>
      </c>
      <c r="BL493" s="8">
        <f t="shared" si="781"/>
        <v>0.26217726843259581</v>
      </c>
      <c r="BM493" s="8">
        <f t="shared" si="782"/>
        <v>8.4014449957055565E-2</v>
      </c>
      <c r="BN493" s="8">
        <f t="shared" si="783"/>
        <v>0.91598326702765298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1.46835443037975</v>
      </c>
      <c r="F494">
        <f>VLOOKUP(B494,home!$B$2:$E$405,3,FALSE)</f>
        <v>0.34</v>
      </c>
      <c r="G494">
        <f>VLOOKUP(C494,away!$B$2:$E$405,4,FALSE)</f>
        <v>1.36</v>
      </c>
      <c r="H494">
        <f>VLOOKUP(A494,away!$A$2:$E$405,3,FALSE)</f>
        <v>1.16455696202532</v>
      </c>
      <c r="I494">
        <f>VLOOKUP(C494,away!$B$2:$E$405,3,FALSE)</f>
        <v>0.85</v>
      </c>
      <c r="J494">
        <f>VLOOKUP(B494,home!$B$2:$E$405,4,FALSE)</f>
        <v>1.07</v>
      </c>
      <c r="K494" s="3">
        <f t="shared" si="728"/>
        <v>0.67896708860759647</v>
      </c>
      <c r="L494" s="3">
        <f t="shared" si="729"/>
        <v>1.0591645569620285</v>
      </c>
      <c r="M494" s="5">
        <f t="shared" si="730"/>
        <v>0.17584864147475743</v>
      </c>
      <c r="N494" s="5">
        <f t="shared" si="731"/>
        <v>0.11939544013771707</v>
      </c>
      <c r="O494" s="5">
        <f t="shared" si="732"/>
        <v>0.18625264843998601</v>
      </c>
      <c r="P494" s="5">
        <f t="shared" si="733"/>
        <v>0.12645941845675146</v>
      </c>
      <c r="Q494" s="5">
        <f t="shared" si="734"/>
        <v>4.0532787191664164E-2</v>
      </c>
      <c r="R494" s="5">
        <f t="shared" si="735"/>
        <v>9.8636101933971113E-2</v>
      </c>
      <c r="S494" s="5">
        <f t="shared" si="736"/>
        <v>2.2735439384550752E-2</v>
      </c>
      <c r="T494" s="5">
        <f t="shared" si="737"/>
        <v>4.2930891588295154E-2</v>
      </c>
      <c r="U494" s="5">
        <f t="shared" si="738"/>
        <v>6.6970666961710459E-2</v>
      </c>
      <c r="V494" s="5">
        <f t="shared" si="739"/>
        <v>1.8166572866407879E-3</v>
      </c>
      <c r="W494" s="5">
        <f t="shared" si="740"/>
        <v>9.1734761708918335E-3</v>
      </c>
      <c r="X494" s="5">
        <f t="shared" si="741"/>
        <v>9.7162208243443734E-3</v>
      </c>
      <c r="Y494" s="5">
        <f t="shared" si="742"/>
        <v>5.1455383623809714E-3</v>
      </c>
      <c r="Z494" s="5">
        <f t="shared" si="743"/>
        <v>3.4823954401785331E-2</v>
      </c>
      <c r="AA494" s="5">
        <f t="shared" si="744"/>
        <v>2.3644318933983877E-2</v>
      </c>
      <c r="AB494" s="5">
        <f t="shared" si="745"/>
        <v>8.0268571943582518E-3</v>
      </c>
      <c r="AC494" s="5">
        <f t="shared" si="746"/>
        <v>8.165169136265111E-5</v>
      </c>
      <c r="AD494" s="5">
        <f t="shared" si="747"/>
        <v>1.5571221020403974E-3</v>
      </c>
      <c r="AE494" s="5">
        <f t="shared" si="748"/>
        <v>1.6492485413433999E-3</v>
      </c>
      <c r="AF494" s="5">
        <f t="shared" si="749"/>
        <v>8.7341280030612688E-4</v>
      </c>
      <c r="AG494" s="5">
        <f t="shared" si="750"/>
        <v>3.0836262722706782E-4</v>
      </c>
      <c r="AH494" s="5">
        <f t="shared" si="751"/>
        <v>9.2210745589082124E-3</v>
      </c>
      <c r="AI494" s="5">
        <f t="shared" si="752"/>
        <v>6.2608061470954832E-3</v>
      </c>
      <c r="AJ494" s="5">
        <f t="shared" si="753"/>
        <v>2.125440661014982E-3</v>
      </c>
      <c r="AK494" s="5">
        <f t="shared" si="754"/>
        <v>4.8103475253918275E-4</v>
      </c>
      <c r="AL494" s="5">
        <f t="shared" si="755"/>
        <v>2.3487529546171076E-6</v>
      </c>
      <c r="AM494" s="5">
        <f t="shared" si="756"/>
        <v>2.1144693204578187E-4</v>
      </c>
      <c r="AN494" s="5">
        <f t="shared" si="757"/>
        <v>2.2395709610125068E-4</v>
      </c>
      <c r="AO494" s="5">
        <f t="shared" si="758"/>
        <v>1.186037092352918E-4</v>
      </c>
      <c r="AP494" s="5">
        <f t="shared" si="759"/>
        <v>4.1873615048750364E-5</v>
      </c>
      <c r="AQ494" s="5">
        <f t="shared" si="760"/>
        <v>1.1087762232877052E-5</v>
      </c>
      <c r="AR494" s="5">
        <f t="shared" si="761"/>
        <v>1.9533270699799705E-3</v>
      </c>
      <c r="AS494" s="5">
        <f t="shared" si="762"/>
        <v>1.326244793802707E-3</v>
      </c>
      <c r="AT494" s="5">
        <f t="shared" si="763"/>
        <v>4.5023828321460308E-4</v>
      </c>
      <c r="AU494" s="5">
        <f t="shared" si="764"/>
        <v>1.0189899211130054E-4</v>
      </c>
      <c r="AV494" s="5">
        <f t="shared" si="765"/>
        <v>1.7296515501464539E-5</v>
      </c>
      <c r="AW494" s="5">
        <f t="shared" si="766"/>
        <v>4.6918811391255597E-8</v>
      </c>
      <c r="AX494" s="5">
        <f t="shared" si="767"/>
        <v>2.3927584641022135E-5</v>
      </c>
      <c r="AY494" s="5">
        <f t="shared" si="768"/>
        <v>2.5343249585479641E-5</v>
      </c>
      <c r="AZ494" s="5">
        <f t="shared" si="769"/>
        <v>1.3421335859591328E-5</v>
      </c>
      <c r="BA494" s="5">
        <f t="shared" si="770"/>
        <v>4.7384677498542118E-6</v>
      </c>
      <c r="BB494" s="5">
        <f t="shared" si="771"/>
        <v>1.2547042737382991E-6</v>
      </c>
      <c r="BC494" s="5">
        <f t="shared" si="772"/>
        <v>2.6578765924247793E-7</v>
      </c>
      <c r="BD494" s="5">
        <f t="shared" si="773"/>
        <v>3.4481580011287856E-4</v>
      </c>
      <c r="BE494" s="5">
        <f t="shared" si="774"/>
        <v>2.3411857990854004E-4</v>
      </c>
      <c r="BF494" s="5">
        <f t="shared" si="775"/>
        <v>7.9479405294723187E-5</v>
      </c>
      <c r="BG494" s="5">
        <f t="shared" si="776"/>
        <v>1.7987966805740469E-5</v>
      </c>
      <c r="BH494" s="5">
        <f t="shared" si="777"/>
        <v>3.0533093630159223E-6</v>
      </c>
      <c r="BI494" s="5">
        <f t="shared" si="778"/>
        <v>4.1461931376504718E-7</v>
      </c>
      <c r="BJ494" s="8">
        <f t="shared" si="779"/>
        <v>0.23195842059064342</v>
      </c>
      <c r="BK494" s="8">
        <f t="shared" si="780"/>
        <v>0.32696950029660315</v>
      </c>
      <c r="BL494" s="8">
        <f t="shared" si="781"/>
        <v>0.40614782491897633</v>
      </c>
      <c r="BM494" s="8">
        <f t="shared" si="782"/>
        <v>0.25274936624238692</v>
      </c>
      <c r="BN494" s="8">
        <f t="shared" si="783"/>
        <v>0.74712503763484728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1.46835443037975</v>
      </c>
      <c r="F495">
        <f>VLOOKUP(B495,home!$B$2:$E$405,3,FALSE)</f>
        <v>0.91</v>
      </c>
      <c r="G495">
        <f>VLOOKUP(C495,away!$B$2:$E$405,4,FALSE)</f>
        <v>0.17</v>
      </c>
      <c r="H495">
        <f>VLOOKUP(A495,away!$A$2:$E$405,3,FALSE)</f>
        <v>1.16455696202532</v>
      </c>
      <c r="I495">
        <f>VLOOKUP(C495,away!$B$2:$E$405,3,FALSE)</f>
        <v>1.19</v>
      </c>
      <c r="J495">
        <f>VLOOKUP(B495,home!$B$2:$E$405,4,FALSE)</f>
        <v>0.86</v>
      </c>
      <c r="K495" s="3">
        <f t="shared" si="728"/>
        <v>0.22715443037974736</v>
      </c>
      <c r="L495" s="3">
        <f t="shared" si="729"/>
        <v>1.1918075949367124</v>
      </c>
      <c r="M495" s="5">
        <f t="shared" si="730"/>
        <v>0.24196504018260259</v>
      </c>
      <c r="N495" s="5">
        <f t="shared" si="731"/>
        <v>5.4963430874491764E-2</v>
      </c>
      <c r="O495" s="5">
        <f t="shared" si="732"/>
        <v>0.28837577259879249</v>
      </c>
      <c r="P495" s="5">
        <f t="shared" si="733"/>
        <v>6.5505834359998252E-2</v>
      </c>
      <c r="Q495" s="5">
        <f t="shared" si="734"/>
        <v>6.2425934160058975E-3</v>
      </c>
      <c r="R495" s="5">
        <f t="shared" si="735"/>
        <v>0.17184421798949168</v>
      </c>
      <c r="S495" s="5">
        <f t="shared" si="736"/>
        <v>4.4335065222245043E-3</v>
      </c>
      <c r="T495" s="5">
        <f t="shared" si="737"/>
        <v>7.4399702452977428E-3</v>
      </c>
      <c r="U495" s="5">
        <f t="shared" si="738"/>
        <v>3.9035175451456107E-2</v>
      </c>
      <c r="V495" s="5">
        <f t="shared" si="739"/>
        <v>1.3336203153776086E-4</v>
      </c>
      <c r="W495" s="5">
        <f t="shared" si="740"/>
        <v>4.7267758383506039E-4</v>
      </c>
      <c r="X495" s="5">
        <f t="shared" si="741"/>
        <v>5.633407343709594E-4</v>
      </c>
      <c r="Y495" s="5">
        <f t="shared" si="742"/>
        <v>3.3569688288026739E-4</v>
      </c>
      <c r="Z495" s="5">
        <f t="shared" si="743"/>
        <v>6.8268414715278711E-2</v>
      </c>
      <c r="AA495" s="5">
        <f t="shared" si="744"/>
        <v>1.5507472857577496E-2</v>
      </c>
      <c r="AB495" s="5">
        <f t="shared" si="745"/>
        <v>1.7612955817962045E-3</v>
      </c>
      <c r="AC495" s="5">
        <f t="shared" si="746"/>
        <v>2.2565220427175877E-6</v>
      </c>
      <c r="AD495" s="5">
        <f t="shared" si="747"/>
        <v>2.6842701827332102E-5</v>
      </c>
      <c r="AE495" s="5">
        <f t="shared" si="748"/>
        <v>3.199133590643596E-5</v>
      </c>
      <c r="AF495" s="5">
        <f t="shared" si="749"/>
        <v>1.9063758552730977E-5</v>
      </c>
      <c r="AG495" s="5">
        <f t="shared" si="750"/>
        <v>7.5734440770614928E-6</v>
      </c>
      <c r="AH495" s="5">
        <f t="shared" si="751"/>
        <v>2.0340703787989606E-2</v>
      </c>
      <c r="AI495" s="5">
        <f t="shared" si="752"/>
        <v>4.6204809824839472E-3</v>
      </c>
      <c r="AJ495" s="5">
        <f t="shared" si="753"/>
        <v>5.2478136282829821E-4</v>
      </c>
      <c r="AK495" s="5">
        <f t="shared" si="754"/>
        <v>3.973547051572321E-5</v>
      </c>
      <c r="AL495" s="5">
        <f t="shared" si="755"/>
        <v>2.4435820819138544E-8</v>
      </c>
      <c r="AM495" s="5">
        <f t="shared" si="756"/>
        <v>1.2194877286882059E-6</v>
      </c>
      <c r="AN495" s="5">
        <f t="shared" si="757"/>
        <v>1.4533947369827245E-6</v>
      </c>
      <c r="AO495" s="5">
        <f t="shared" si="758"/>
        <v>8.6608344298852867E-7</v>
      </c>
      <c r="AP495" s="5">
        <f t="shared" si="759"/>
        <v>3.4406827506755509E-7</v>
      </c>
      <c r="AQ495" s="5">
        <f t="shared" si="760"/>
        <v>1.0251579585057155E-7</v>
      </c>
      <c r="AR495" s="5">
        <f t="shared" si="761"/>
        <v>4.8484410521767952E-3</v>
      </c>
      <c r="AS495" s="5">
        <f t="shared" si="762"/>
        <v>1.1013448654370026E-3</v>
      </c>
      <c r="AT495" s="5">
        <f t="shared" si="763"/>
        <v>1.250876827800009E-4</v>
      </c>
      <c r="AU495" s="5">
        <f t="shared" si="764"/>
        <v>9.4714071098045482E-6</v>
      </c>
      <c r="AV495" s="5">
        <f t="shared" si="765"/>
        <v>5.378680217305853E-7</v>
      </c>
      <c r="AW495" s="5">
        <f t="shared" si="766"/>
        <v>1.8376034242856597E-10</v>
      </c>
      <c r="AX495" s="5">
        <f t="shared" si="767"/>
        <v>4.6168673394210205E-8</v>
      </c>
      <c r="AY495" s="5">
        <f t="shared" si="768"/>
        <v>5.5024175599372236E-8</v>
      </c>
      <c r="AZ495" s="5">
        <f t="shared" si="769"/>
        <v>3.2789115192231596E-8</v>
      </c>
      <c r="BA495" s="5">
        <f t="shared" si="770"/>
        <v>1.3026105505785448E-8</v>
      </c>
      <c r="BB495" s="5">
        <f t="shared" si="771"/>
        <v>3.8811528685605069E-9</v>
      </c>
      <c r="BC495" s="5">
        <f t="shared" si="772"/>
        <v>9.2511749317216433E-10</v>
      </c>
      <c r="BD495" s="5">
        <f t="shared" si="773"/>
        <v>9.6306814493120666E-4</v>
      </c>
      <c r="BE495" s="5">
        <f t="shared" si="774"/>
        <v>2.1876519587872819E-4</v>
      </c>
      <c r="BF495" s="5">
        <f t="shared" si="775"/>
        <v>2.4846741728373175E-5</v>
      </c>
      <c r="BG495" s="5">
        <f t="shared" si="776"/>
        <v>1.8813491547004364E-6</v>
      </c>
      <c r="BH495" s="5">
        <f t="shared" si="777"/>
        <v>1.068391988953492E-7</v>
      </c>
      <c r="BI495" s="5">
        <f t="shared" si="778"/>
        <v>4.8537994734603176E-9</v>
      </c>
      <c r="BJ495" s="8">
        <f t="shared" si="779"/>
        <v>7.0107318341564889E-2</v>
      </c>
      <c r="BK495" s="8">
        <f t="shared" si="780"/>
        <v>0.31204007907840225</v>
      </c>
      <c r="BL495" s="8">
        <f t="shared" si="781"/>
        <v>0.54934319208314808</v>
      </c>
      <c r="BM495" s="8">
        <f t="shared" si="782"/>
        <v>0.17086205995659617</v>
      </c>
      <c r="BN495" s="8">
        <f t="shared" si="783"/>
        <v>0.82889688942138262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1.63636363636364</v>
      </c>
      <c r="F496">
        <f>VLOOKUP(B496,home!$B$2:$E$405,3,FALSE)</f>
        <v>1.32</v>
      </c>
      <c r="G496">
        <f>VLOOKUP(C496,away!$B$2:$E$405,4,FALSE)</f>
        <v>1.71</v>
      </c>
      <c r="H496">
        <f>VLOOKUP(A496,away!$A$2:$E$405,3,FALSE)</f>
        <v>1.23232323232323</v>
      </c>
      <c r="I496">
        <f>VLOOKUP(C496,away!$B$2:$E$405,3,FALSE)</f>
        <v>0.73</v>
      </c>
      <c r="J496">
        <f>VLOOKUP(B496,home!$B$2:$E$405,4,FALSE)</f>
        <v>0.95</v>
      </c>
      <c r="K496" s="3">
        <f t="shared" si="728"/>
        <v>3.6936000000000084</v>
      </c>
      <c r="L496" s="3">
        <f t="shared" si="729"/>
        <v>0.85461616161616005</v>
      </c>
      <c r="M496" s="5">
        <f t="shared" si="730"/>
        <v>1.0586071391485537E-2</v>
      </c>
      <c r="N496" s="5">
        <f t="shared" si="731"/>
        <v>3.9100713291591073E-2</v>
      </c>
      <c r="O496" s="5">
        <f t="shared" si="732"/>
        <v>9.0470276991860121E-3</v>
      </c>
      <c r="P496" s="5">
        <f t="shared" si="733"/>
        <v>3.3416101509713532E-2</v>
      </c>
      <c r="Q496" s="5">
        <f t="shared" si="734"/>
        <v>7.2211197306910557E-2</v>
      </c>
      <c r="R496" s="5">
        <f t="shared" si="735"/>
        <v>3.8658680431567145E-3</v>
      </c>
      <c r="S496" s="5">
        <f t="shared" si="736"/>
        <v>2.6370402173123406E-2</v>
      </c>
      <c r="T496" s="5">
        <f t="shared" si="737"/>
        <v>6.1712856268139098E-2</v>
      </c>
      <c r="U496" s="5">
        <f t="shared" si="738"/>
        <v>1.4278970204203673E-2</v>
      </c>
      <c r="V496" s="5">
        <f t="shared" si="739"/>
        <v>9.2490091017965719E-3</v>
      </c>
      <c r="W496" s="5">
        <f t="shared" si="740"/>
        <v>8.8906426124268495E-2</v>
      </c>
      <c r="X496" s="5">
        <f t="shared" si="741"/>
        <v>7.5980868637333041E-2</v>
      </c>
      <c r="Y496" s="5">
        <f t="shared" si="742"/>
        <v>3.246723915554961E-2</v>
      </c>
      <c r="Z496" s="5">
        <f t="shared" si="743"/>
        <v>1.1012777694523893E-3</v>
      </c>
      <c r="AA496" s="5">
        <f t="shared" si="744"/>
        <v>4.0676795692493545E-3</v>
      </c>
      <c r="AB496" s="5">
        <f t="shared" si="745"/>
        <v>7.5121906284897257E-3</v>
      </c>
      <c r="AC496" s="5">
        <f t="shared" si="746"/>
        <v>1.8247198109447066E-3</v>
      </c>
      <c r="AD496" s="5">
        <f t="shared" si="747"/>
        <v>8.2096193883149718E-2</v>
      </c>
      <c r="AE496" s="5">
        <f t="shared" si="748"/>
        <v>7.016073409971349E-2</v>
      </c>
      <c r="AF496" s="5">
        <f t="shared" si="749"/>
        <v>2.9980248636234583E-2</v>
      </c>
      <c r="AG496" s="5">
        <f t="shared" si="750"/>
        <v>8.5405350045989741E-3</v>
      </c>
      <c r="AH496" s="5">
        <f t="shared" si="751"/>
        <v>2.3529244505065175E-4</v>
      </c>
      <c r="AI496" s="5">
        <f t="shared" si="752"/>
        <v>8.6907617503908933E-4</v>
      </c>
      <c r="AJ496" s="5">
        <f t="shared" si="753"/>
        <v>1.605009880062194E-3</v>
      </c>
      <c r="AK496" s="5">
        <f t="shared" si="754"/>
        <v>1.9760881643325779E-3</v>
      </c>
      <c r="AL496" s="5">
        <f t="shared" si="755"/>
        <v>2.303971706760123E-4</v>
      </c>
      <c r="AM496" s="5">
        <f t="shared" si="756"/>
        <v>6.0646100345360485E-2</v>
      </c>
      <c r="AN496" s="5">
        <f t="shared" si="757"/>
        <v>5.1829137494140455E-2</v>
      </c>
      <c r="AO496" s="5">
        <f t="shared" si="758"/>
        <v>2.2147009272559259E-2</v>
      </c>
      <c r="AP496" s="5">
        <f t="shared" si="759"/>
        <v>6.3090640185973681E-3</v>
      </c>
      <c r="AQ496" s="5">
        <f t="shared" si="760"/>
        <v>1.3479570187410765E-3</v>
      </c>
      <c r="AR496" s="5">
        <f t="shared" si="761"/>
        <v>4.0216945249293866E-5</v>
      </c>
      <c r="AS496" s="5">
        <f t="shared" si="762"/>
        <v>1.4854530897279216E-4</v>
      </c>
      <c r="AT496" s="5">
        <f t="shared" si="763"/>
        <v>2.7433347661095321E-4</v>
      </c>
      <c r="AU496" s="5">
        <f t="shared" si="764"/>
        <v>3.3775937640340636E-4</v>
      </c>
      <c r="AV496" s="5">
        <f t="shared" si="765"/>
        <v>3.1188700817090618E-4</v>
      </c>
      <c r="AW496" s="5">
        <f t="shared" si="766"/>
        <v>2.0202057543726664E-5</v>
      </c>
      <c r="AX496" s="5">
        <f t="shared" si="767"/>
        <v>3.7333739372604008E-2</v>
      </c>
      <c r="AY496" s="5">
        <f t="shared" si="768"/>
        <v>3.1906017041392946E-2</v>
      </c>
      <c r="AZ496" s="5">
        <f t="shared" si="769"/>
        <v>1.3633698908187513E-2</v>
      </c>
      <c r="BA496" s="5">
        <f t="shared" si="770"/>
        <v>3.8838598098485493E-3</v>
      </c>
      <c r="BB496" s="5">
        <f t="shared" si="771"/>
        <v>8.2980234073700874E-4</v>
      </c>
      <c r="BC496" s="5">
        <f t="shared" si="772"/>
        <v>1.4183249826815351E-4</v>
      </c>
      <c r="BD496" s="5">
        <f t="shared" si="773"/>
        <v>5.728341896813129E-6</v>
      </c>
      <c r="BE496" s="5">
        <f t="shared" si="774"/>
        <v>2.115820363006902E-5</v>
      </c>
      <c r="BF496" s="5">
        <f t="shared" si="775"/>
        <v>3.9074970464011559E-5</v>
      </c>
      <c r="BG496" s="5">
        <f t="shared" si="776"/>
        <v>4.8109103635291141E-5</v>
      </c>
      <c r="BH496" s="5">
        <f t="shared" si="777"/>
        <v>4.4423946296827944E-5</v>
      </c>
      <c r="BI496" s="5">
        <f t="shared" si="778"/>
        <v>3.2816857608392809E-5</v>
      </c>
      <c r="BJ496" s="8">
        <f t="shared" si="779"/>
        <v>0.79116523052792542</v>
      </c>
      <c r="BK496" s="8">
        <f t="shared" si="780"/>
        <v>0.11358271819913271</v>
      </c>
      <c r="BL496" s="8">
        <f t="shared" si="781"/>
        <v>4.4761256347708757E-2</v>
      </c>
      <c r="BM496" s="8">
        <f t="shared" si="782"/>
        <v>0.75049768861832644</v>
      </c>
      <c r="BN496" s="8">
        <f t="shared" si="783"/>
        <v>0.16822697924204344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1.63636363636364</v>
      </c>
      <c r="F497">
        <f>VLOOKUP(B497,home!$B$2:$E$405,3,FALSE)</f>
        <v>0.61</v>
      </c>
      <c r="G497">
        <f>VLOOKUP(C497,away!$B$2:$E$405,4,FALSE)</f>
        <v>0.61</v>
      </c>
      <c r="H497">
        <f>VLOOKUP(A497,away!$A$2:$E$405,3,FALSE)</f>
        <v>1.23232323232323</v>
      </c>
      <c r="I497">
        <f>VLOOKUP(C497,away!$B$2:$E$405,3,FALSE)</f>
        <v>0.73</v>
      </c>
      <c r="J497">
        <f>VLOOKUP(B497,home!$B$2:$E$405,4,FALSE)</f>
        <v>1.3</v>
      </c>
      <c r="K497" s="3">
        <f t="shared" si="728"/>
        <v>0.60889090909091037</v>
      </c>
      <c r="L497" s="3">
        <f t="shared" si="729"/>
        <v>1.1694747474747453</v>
      </c>
      <c r="M497" s="5">
        <f t="shared" si="730"/>
        <v>0.16891398526297269</v>
      </c>
      <c r="N497" s="5">
        <f t="shared" si="731"/>
        <v>0.10285019004494009</v>
      </c>
      <c r="O497" s="5">
        <f t="shared" si="732"/>
        <v>0.19754064026036786</v>
      </c>
      <c r="P497" s="5">
        <f t="shared" si="733"/>
        <v>0.12028070003053588</v>
      </c>
      <c r="Q497" s="5">
        <f t="shared" si="734"/>
        <v>3.1312272858318238E-2</v>
      </c>
      <c r="R497" s="5">
        <f t="shared" si="735"/>
        <v>0.11550939519224661</v>
      </c>
      <c r="S497" s="5">
        <f t="shared" si="736"/>
        <v>2.1412446662294124E-2</v>
      </c>
      <c r="T497" s="5">
        <f t="shared" si="737"/>
        <v>3.6618912393842039E-2</v>
      </c>
      <c r="U497" s="5">
        <f t="shared" si="738"/>
        <v>7.0332620647148278E-2</v>
      </c>
      <c r="V497" s="5">
        <f t="shared" si="739"/>
        <v>1.6941588281012374E-3</v>
      </c>
      <c r="W497" s="5">
        <f t="shared" si="740"/>
        <v>6.3552527621346753E-3</v>
      </c>
      <c r="X497" s="5">
        <f t="shared" si="741"/>
        <v>7.4323076191356273E-3</v>
      </c>
      <c r="Y497" s="5">
        <f t="shared" si="742"/>
        <v>4.3459480380216315E-3</v>
      </c>
      <c r="Z497" s="5">
        <f t="shared" si="743"/>
        <v>4.5028440257804385E-2</v>
      </c>
      <c r="AA497" s="5">
        <f t="shared" si="744"/>
        <v>2.7417407923520262E-2</v>
      </c>
      <c r="AB497" s="5">
        <f t="shared" si="745"/>
        <v>8.3471052177342912E-3</v>
      </c>
      <c r="AC497" s="5">
        <f t="shared" si="746"/>
        <v>7.5398807819880906E-5</v>
      </c>
      <c r="AD497" s="5">
        <f t="shared" si="747"/>
        <v>9.6741390795967519E-4</v>
      </c>
      <c r="AE497" s="5">
        <f t="shared" si="748"/>
        <v>1.1313661357146977E-3</v>
      </c>
      <c r="AF497" s="5">
        <f t="shared" si="749"/>
        <v>6.6155206293321228E-4</v>
      </c>
      <c r="AG497" s="5">
        <f t="shared" si="750"/>
        <v>2.5788947724673841E-4</v>
      </c>
      <c r="AH497" s="5">
        <f t="shared" si="751"/>
        <v>1.3164905949919366E-2</v>
      </c>
      <c r="AI497" s="5">
        <f t="shared" si="752"/>
        <v>8.0159915519427381E-3</v>
      </c>
      <c r="AJ497" s="5">
        <f t="shared" si="753"/>
        <v>2.4404321916637359E-3</v>
      </c>
      <c r="AK497" s="5">
        <f t="shared" si="754"/>
        <v>4.9531899191895151E-4</v>
      </c>
      <c r="AL497" s="5">
        <f t="shared" si="755"/>
        <v>2.147606989894664E-6</v>
      </c>
      <c r="AM497" s="5">
        <f t="shared" si="756"/>
        <v>1.1780990677695143E-4</v>
      </c>
      <c r="AN497" s="5">
        <f t="shared" si="757"/>
        <v>1.3777571097799856E-4</v>
      </c>
      <c r="AO497" s="5">
        <f t="shared" si="758"/>
        <v>8.0562607402074186E-5</v>
      </c>
      <c r="AP497" s="5">
        <f t="shared" si="759"/>
        <v>3.1405311649149251E-5</v>
      </c>
      <c r="AQ497" s="5">
        <f t="shared" si="760"/>
        <v>9.1819297275636293E-6</v>
      </c>
      <c r="AR497" s="5">
        <f t="shared" si="761"/>
        <v>3.0792050122621407E-3</v>
      </c>
      <c r="AS497" s="5">
        <f t="shared" si="762"/>
        <v>1.8748999391935829E-3</v>
      </c>
      <c r="AT497" s="5">
        <f t="shared" si="763"/>
        <v>5.7080476421503669E-4</v>
      </c>
      <c r="AU497" s="5">
        <f t="shared" si="764"/>
        <v>1.1585261059877211E-4</v>
      </c>
      <c r="AV497" s="5">
        <f t="shared" si="765"/>
        <v>1.7635400347010395E-5</v>
      </c>
      <c r="AW497" s="5">
        <f t="shared" si="766"/>
        <v>4.2479817913906627E-8</v>
      </c>
      <c r="AX497" s="5">
        <f t="shared" si="767"/>
        <v>1.1955563539555554E-5</v>
      </c>
      <c r="AY497" s="5">
        <f t="shared" si="768"/>
        <v>1.3981729651340005E-5</v>
      </c>
      <c r="AZ497" s="5">
        <f t="shared" si="769"/>
        <v>8.1756398766305063E-6</v>
      </c>
      <c r="BA497" s="5">
        <f t="shared" si="770"/>
        <v>3.1870681267223062E-6</v>
      </c>
      <c r="BB497" s="5">
        <f t="shared" si="771"/>
        <v>9.3179892317084509E-7</v>
      </c>
      <c r="BC497" s="5">
        <f t="shared" si="772"/>
        <v>2.1794306207449247E-7</v>
      </c>
      <c r="BD497" s="5">
        <f t="shared" si="773"/>
        <v>6.0017541735637276E-4</v>
      </c>
      <c r="BE497" s="5">
        <f t="shared" si="774"/>
        <v>3.6544135548813837E-4</v>
      </c>
      <c r="BF497" s="5">
        <f t="shared" si="775"/>
        <v>1.1125695958129355E-4</v>
      </c>
      <c r="BG497" s="5">
        <f t="shared" si="776"/>
        <v>2.2581117087381497E-5</v>
      </c>
      <c r="BH497" s="5">
        <f t="shared" si="777"/>
        <v>3.437359227906002E-6</v>
      </c>
      <c r="BI497" s="5">
        <f t="shared" si="778"/>
        <v>4.185953570303432E-7</v>
      </c>
      <c r="BJ497" s="8">
        <f t="shared" si="779"/>
        <v>0.19234829050995986</v>
      </c>
      <c r="BK497" s="8">
        <f t="shared" si="780"/>
        <v>0.31239281892836507</v>
      </c>
      <c r="BL497" s="8">
        <f t="shared" si="781"/>
        <v>0.45002552645717681</v>
      </c>
      <c r="BM497" s="8">
        <f t="shared" si="782"/>
        <v>0.26337395325409141</v>
      </c>
      <c r="BN497" s="8">
        <f t="shared" si="783"/>
        <v>0.7364071836493814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1.63636363636364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1.23232323232323</v>
      </c>
      <c r="I498">
        <f>VLOOKUP(C498,away!$B$2:$E$405,3,FALSE)</f>
        <v>0.51</v>
      </c>
      <c r="J498">
        <f>VLOOKUP(B498,home!$B$2:$E$405,4,FALSE)</f>
        <v>1.79</v>
      </c>
      <c r="K498" s="3">
        <f t="shared" si="728"/>
        <v>0.60889090909091037</v>
      </c>
      <c r="L498" s="3">
        <f t="shared" si="729"/>
        <v>1.1249878787878766</v>
      </c>
      <c r="M498" s="5">
        <f t="shared" si="730"/>
        <v>0.17659809324834805</v>
      </c>
      <c r="N498" s="5">
        <f t="shared" si="731"/>
        <v>0.10752897354170801</v>
      </c>
      <c r="O498" s="5">
        <f t="shared" si="732"/>
        <v>0.19867071432144273</v>
      </c>
      <c r="P498" s="5">
        <f t="shared" si="733"/>
        <v>0.12096879185292381</v>
      </c>
      <c r="Q498" s="5">
        <f t="shared" si="734"/>
        <v>3.2736707226711521E-2</v>
      </c>
      <c r="R498" s="5">
        <f t="shared" si="735"/>
        <v>0.11175107274087605</v>
      </c>
      <c r="S498" s="5">
        <f t="shared" si="736"/>
        <v>2.0715751134664208E-2</v>
      </c>
      <c r="T498" s="5">
        <f t="shared" si="737"/>
        <v>3.6828398821477946E-2</v>
      </c>
      <c r="U498" s="5">
        <f t="shared" si="738"/>
        <v>6.8044212273076471E-2</v>
      </c>
      <c r="V498" s="5">
        <f t="shared" si="739"/>
        <v>1.5766870795535463E-3</v>
      </c>
      <c r="W498" s="5">
        <f t="shared" si="740"/>
        <v>6.6443611413051166E-3</v>
      </c>
      <c r="X498" s="5">
        <f t="shared" si="741"/>
        <v>7.4748257462574378E-3</v>
      </c>
      <c r="Y498" s="5">
        <f t="shared" si="742"/>
        <v>4.2045441802955816E-3</v>
      </c>
      <c r="Z498" s="5">
        <f t="shared" si="743"/>
        <v>4.1906200758342622E-2</v>
      </c>
      <c r="AA498" s="5">
        <f t="shared" si="744"/>
        <v>2.5516304676293441E-2</v>
      </c>
      <c r="AB498" s="5">
        <f t="shared" si="745"/>
        <v>7.7683229754944806E-3</v>
      </c>
      <c r="AC498" s="5">
        <f t="shared" si="746"/>
        <v>6.7501412258839374E-5</v>
      </c>
      <c r="AD498" s="5">
        <f t="shared" si="747"/>
        <v>1.0114227739143977E-3</v>
      </c>
      <c r="AE498" s="5">
        <f t="shared" si="748"/>
        <v>1.1378383609837084E-3</v>
      </c>
      <c r="AF498" s="5">
        <f t="shared" si="749"/>
        <v>6.4002718206326826E-4</v>
      </c>
      <c r="AG498" s="5">
        <f t="shared" si="750"/>
        <v>2.4000760730531279E-4</v>
      </c>
      <c r="AH498" s="5">
        <f t="shared" si="751"/>
        <v>1.1785991974796692E-2</v>
      </c>
      <c r="AI498" s="5">
        <f t="shared" si="752"/>
        <v>7.1763833680721324E-3</v>
      </c>
      <c r="AJ498" s="5">
        <f t="shared" si="753"/>
        <v>2.1848172964851649E-3</v>
      </c>
      <c r="AK498" s="5">
        <f t="shared" si="754"/>
        <v>4.4343846328479897E-4</v>
      </c>
      <c r="AL498" s="5">
        <f t="shared" si="755"/>
        <v>1.8495249046284531E-6</v>
      </c>
      <c r="AM498" s="5">
        <f t="shared" si="756"/>
        <v>1.2316922645679761E-4</v>
      </c>
      <c r="AN498" s="5">
        <f t="shared" si="757"/>
        <v>1.3856388680357637E-4</v>
      </c>
      <c r="AO498" s="5">
        <f t="shared" si="758"/>
        <v>7.7941346545879427E-5</v>
      </c>
      <c r="AP498" s="5">
        <f t="shared" si="759"/>
        <v>2.9227690040173235E-5</v>
      </c>
      <c r="AQ498" s="5">
        <f t="shared" si="760"/>
        <v>8.2201992550410091E-6</v>
      </c>
      <c r="AR498" s="5">
        <f t="shared" si="761"/>
        <v>2.6518196222274932E-3</v>
      </c>
      <c r="AS498" s="5">
        <f t="shared" si="762"/>
        <v>1.6146688605232129E-3</v>
      </c>
      <c r="AT498" s="5">
        <f t="shared" si="763"/>
        <v>4.9157859518238168E-4</v>
      </c>
      <c r="AU498" s="5">
        <f t="shared" si="764"/>
        <v>9.9772579236744323E-5</v>
      </c>
      <c r="AV498" s="5">
        <f t="shared" si="765"/>
        <v>1.5187654118451531E-5</v>
      </c>
      <c r="AW498" s="5">
        <f t="shared" si="766"/>
        <v>3.5192086464590679E-8</v>
      </c>
      <c r="AX498" s="5">
        <f t="shared" si="767"/>
        <v>1.2499437044883946E-5</v>
      </c>
      <c r="AY498" s="5">
        <f t="shared" si="768"/>
        <v>1.4061715167166596E-5</v>
      </c>
      <c r="AZ498" s="5">
        <f t="shared" si="769"/>
        <v>7.9096295590150321E-6</v>
      </c>
      <c r="BA498" s="5">
        <f t="shared" si="770"/>
        <v>2.9660791265314036E-6</v>
      </c>
      <c r="BB498" s="5">
        <f t="shared" si="771"/>
        <v>8.3420076621839031E-7</v>
      </c>
      <c r="BC498" s="5">
        <f t="shared" si="772"/>
        <v>1.8769315009424959E-7</v>
      </c>
      <c r="BD498" s="5">
        <f t="shared" si="773"/>
        <v>4.9721082195629512E-4</v>
      </c>
      <c r="BE498" s="5">
        <f t="shared" si="774"/>
        <v>3.0274714939080736E-4</v>
      </c>
      <c r="BF498" s="5">
        <f t="shared" si="775"/>
        <v>9.2169993508625173E-5</v>
      </c>
      <c r="BG498" s="5">
        <f t="shared" si="776"/>
        <v>1.8707157046123358E-5</v>
      </c>
      <c r="BH498" s="5">
        <f t="shared" si="777"/>
        <v>2.8476544650801202E-6</v>
      </c>
      <c r="BI498" s="5">
        <f t="shared" si="778"/>
        <v>3.4678218320388498E-7</v>
      </c>
      <c r="BJ498" s="8">
        <f t="shared" si="779"/>
        <v>0.19886268768593768</v>
      </c>
      <c r="BK498" s="8">
        <f t="shared" si="780"/>
        <v>0.31994273596782025</v>
      </c>
      <c r="BL498" s="8">
        <f t="shared" si="781"/>
        <v>0.43912831495966043</v>
      </c>
      <c r="BM498" s="8">
        <f t="shared" si="782"/>
        <v>0.25157155991667007</v>
      </c>
      <c r="BN498" s="8">
        <f t="shared" si="783"/>
        <v>0.74825435293201015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1.63636363636364</v>
      </c>
      <c r="F499">
        <f>VLOOKUP(B499,home!$B$2:$E$405,3,FALSE)</f>
        <v>1.22</v>
      </c>
      <c r="G499">
        <f>VLOOKUP(C499,away!$B$2:$E$405,4,FALSE)</f>
        <v>1.1200000000000001</v>
      </c>
      <c r="H499">
        <f>VLOOKUP(A499,away!$A$2:$E$405,3,FALSE)</f>
        <v>1.23232323232323</v>
      </c>
      <c r="I499">
        <f>VLOOKUP(C499,away!$B$2:$E$405,3,FALSE)</f>
        <v>0.61</v>
      </c>
      <c r="J499">
        <f>VLOOKUP(B499,home!$B$2:$E$405,4,FALSE)</f>
        <v>1.08</v>
      </c>
      <c r="K499" s="3">
        <f t="shared" si="728"/>
        <v>2.2359272727272779</v>
      </c>
      <c r="L499" s="3">
        <f t="shared" si="729"/>
        <v>0.81185454545454405</v>
      </c>
      <c r="M499" s="5">
        <f t="shared" si="730"/>
        <v>4.7464091693130907E-2</v>
      </c>
      <c r="N499" s="5">
        <f t="shared" si="731"/>
        <v>0.10612625709189961</v>
      </c>
      <c r="O499" s="5">
        <f t="shared" si="732"/>
        <v>3.8533938586939591E-2</v>
      </c>
      <c r="P499" s="5">
        <f t="shared" si="733"/>
        <v>8.615908421213625E-2</v>
      </c>
      <c r="Q499" s="5">
        <f t="shared" si="734"/>
        <v>0.11864529629212255</v>
      </c>
      <c r="R499" s="5">
        <f t="shared" si="735"/>
        <v>1.5641976598036577E-2</v>
      </c>
      <c r="S499" s="5">
        <f t="shared" si="736"/>
        <v>3.9100020286221525E-2</v>
      </c>
      <c r="T499" s="5">
        <f t="shared" si="737"/>
        <v>9.6322723091560855E-2</v>
      </c>
      <c r="U499" s="5">
        <f t="shared" si="738"/>
        <v>3.4974322074911822E-2</v>
      </c>
      <c r="V499" s="5">
        <f t="shared" si="739"/>
        <v>7.8862469626213086E-3</v>
      </c>
      <c r="W499" s="5">
        <f t="shared" si="740"/>
        <v>8.8427417920121792E-2</v>
      </c>
      <c r="X499" s="5">
        <f t="shared" si="741"/>
        <v>7.1790201181259478E-2</v>
      </c>
      <c r="Y499" s="5">
        <f t="shared" si="742"/>
        <v>2.9141600574050842E-2</v>
      </c>
      <c r="Z499" s="5">
        <f t="shared" si="743"/>
        <v>4.2330032670032007E-3</v>
      </c>
      <c r="AA499" s="5">
        <f t="shared" si="744"/>
        <v>9.4646874502361221E-3</v>
      </c>
      <c r="AB499" s="5">
        <f t="shared" si="745"/>
        <v>1.0581176398911277E-2</v>
      </c>
      <c r="AC499" s="5">
        <f t="shared" si="746"/>
        <v>8.9471823847801497E-4</v>
      </c>
      <c r="AD499" s="5">
        <f t="shared" si="747"/>
        <v>4.9429318846113297E-2</v>
      </c>
      <c r="AE499" s="5">
        <f t="shared" si="748"/>
        <v>4.0129417183939038E-2</v>
      </c>
      <c r="AF499" s="5">
        <f t="shared" si="749"/>
        <v>1.6289624873611297E-2</v>
      </c>
      <c r="AG499" s="5">
        <f t="shared" si="750"/>
        <v>4.4082686657969123E-3</v>
      </c>
      <c r="AH499" s="5">
        <f t="shared" si="751"/>
        <v>8.5914573581012059E-4</v>
      </c>
      <c r="AI499" s="5">
        <f t="shared" si="752"/>
        <v>1.920987381945193E-3</v>
      </c>
      <c r="AJ499" s="5">
        <f t="shared" si="753"/>
        <v>2.1475940389281151E-3</v>
      </c>
      <c r="AK499" s="5">
        <f t="shared" si="754"/>
        <v>1.6006213607952999E-3</v>
      </c>
      <c r="AL499" s="5">
        <f t="shared" si="755"/>
        <v>6.4965409685754382E-5</v>
      </c>
      <c r="AM499" s="5">
        <f t="shared" si="756"/>
        <v>2.2104072416071419E-2</v>
      </c>
      <c r="AN499" s="5">
        <f t="shared" si="757"/>
        <v>1.7945291664043989E-2</v>
      </c>
      <c r="AO499" s="5">
        <f t="shared" si="758"/>
        <v>7.2844833034808243E-3</v>
      </c>
      <c r="AP499" s="5">
        <f t="shared" si="759"/>
        <v>1.9713136270728803E-3</v>
      </c>
      <c r="AQ499" s="5">
        <f t="shared" si="760"/>
        <v>4.0010498216390026E-4</v>
      </c>
      <c r="AR499" s="5">
        <f t="shared" si="761"/>
        <v>1.3950027416506712E-4</v>
      </c>
      <c r="AS499" s="5">
        <f t="shared" si="762"/>
        <v>3.11912467558606E-4</v>
      </c>
      <c r="AT499" s="5">
        <f t="shared" si="763"/>
        <v>3.4870679645897484E-4</v>
      </c>
      <c r="AU499" s="5">
        <f t="shared" si="764"/>
        <v>2.5989434546266053E-4</v>
      </c>
      <c r="AV499" s="5">
        <f t="shared" si="765"/>
        <v>1.452762137618919E-4</v>
      </c>
      <c r="AW499" s="5">
        <f t="shared" si="766"/>
        <v>3.2757864385959857E-6</v>
      </c>
      <c r="AX499" s="5">
        <f t="shared" si="767"/>
        <v>8.2371830589054746E-3</v>
      </c>
      <c r="AY499" s="5">
        <f t="shared" si="768"/>
        <v>6.6873945081135748E-3</v>
      </c>
      <c r="AZ499" s="5">
        <f t="shared" si="769"/>
        <v>2.7145958143298802E-3</v>
      </c>
      <c r="BA499" s="5">
        <f t="shared" si="770"/>
        <v>7.3461898364519766E-4</v>
      </c>
      <c r="BB499" s="5">
        <f t="shared" si="771"/>
        <v>1.4910094026238772E-4</v>
      </c>
      <c r="BC499" s="5">
        <f t="shared" si="772"/>
        <v>2.4209655216713193E-5</v>
      </c>
      <c r="BD499" s="5">
        <f t="shared" si="773"/>
        <v>1.8875655278844134E-5</v>
      </c>
      <c r="BE499" s="5">
        <f t="shared" si="774"/>
        <v>4.2204592428566203E-5</v>
      </c>
      <c r="BF499" s="5">
        <f t="shared" si="775"/>
        <v>4.7183199622685195E-5</v>
      </c>
      <c r="BG499" s="5">
        <f t="shared" si="776"/>
        <v>3.5166067616965739E-5</v>
      </c>
      <c r="BH499" s="5">
        <f t="shared" si="777"/>
        <v>1.9657192414836317E-5</v>
      </c>
      <c r="BI499" s="5">
        <f t="shared" si="778"/>
        <v>8.7904105251160568E-6</v>
      </c>
      <c r="BJ499" s="8">
        <f t="shared" si="779"/>
        <v>0.68896249467378223</v>
      </c>
      <c r="BK499" s="8">
        <f t="shared" si="780"/>
        <v>0.18825652131038731</v>
      </c>
      <c r="BL499" s="8">
        <f t="shared" si="781"/>
        <v>0.11710161684180835</v>
      </c>
      <c r="BM499" s="8">
        <f t="shared" si="782"/>
        <v>0.57929887289704074</v>
      </c>
      <c r="BN499" s="8">
        <f t="shared" si="783"/>
        <v>0.4125706444742655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1.63636363636364</v>
      </c>
      <c r="F500">
        <f>VLOOKUP(B500,home!$B$2:$E$405,3,FALSE)</f>
        <v>1.32</v>
      </c>
      <c r="G500">
        <f>VLOOKUP(C500,away!$B$2:$E$405,4,FALSE)</f>
        <v>0.98</v>
      </c>
      <c r="H500">
        <f>VLOOKUP(A500,away!$A$2:$E$405,3,FALSE)</f>
        <v>1.23232323232323</v>
      </c>
      <c r="I500">
        <f>VLOOKUP(C500,away!$B$2:$E$405,3,FALSE)</f>
        <v>0.49</v>
      </c>
      <c r="J500">
        <f>VLOOKUP(B500,home!$B$2:$E$405,4,FALSE)</f>
        <v>0.95</v>
      </c>
      <c r="K500" s="3">
        <f t="shared" si="728"/>
        <v>2.1168000000000049</v>
      </c>
      <c r="L500" s="3">
        <f t="shared" si="729"/>
        <v>0.57364646464646352</v>
      </c>
      <c r="M500" s="5">
        <f t="shared" si="730"/>
        <v>6.7850639696533085E-2</v>
      </c>
      <c r="N500" s="5">
        <f t="shared" si="731"/>
        <v>0.14362623410962155</v>
      </c>
      <c r="O500" s="5">
        <f t="shared" si="732"/>
        <v>3.8922279585917194E-2</v>
      </c>
      <c r="P500" s="5">
        <f t="shared" si="733"/>
        <v>8.2390681427469706E-2</v>
      </c>
      <c r="Q500" s="5">
        <f t="shared" si="734"/>
        <v>0.15201400618162383</v>
      </c>
      <c r="R500" s="5">
        <f t="shared" si="735"/>
        <v>1.1163814040221308E-2</v>
      </c>
      <c r="S500" s="5">
        <f t="shared" si="736"/>
        <v>2.5011644755464468E-2</v>
      </c>
      <c r="T500" s="5">
        <f t="shared" si="737"/>
        <v>8.7202297222834152E-2</v>
      </c>
      <c r="U500" s="5">
        <f t="shared" si="738"/>
        <v>2.3631561560340519E-2</v>
      </c>
      <c r="V500" s="5">
        <f t="shared" si="739"/>
        <v>3.3746123417246828E-3</v>
      </c>
      <c r="W500" s="5">
        <f t="shared" si="740"/>
        <v>0.10726108276175403</v>
      </c>
      <c r="X500" s="5">
        <f t="shared" si="741"/>
        <v>6.1529940920431923E-2</v>
      </c>
      <c r="Y500" s="5">
        <f t="shared" si="742"/>
        <v>1.764821653945577E-2</v>
      </c>
      <c r="Z500" s="5">
        <f t="shared" si="743"/>
        <v>2.1346941520478356E-3</v>
      </c>
      <c r="AA500" s="5">
        <f t="shared" si="744"/>
        <v>4.5187205810548678E-3</v>
      </c>
      <c r="AB500" s="5">
        <f t="shared" si="745"/>
        <v>4.7826138629884843E-3</v>
      </c>
      <c r="AC500" s="5">
        <f t="shared" si="746"/>
        <v>2.5611089633033009E-4</v>
      </c>
      <c r="AD500" s="5">
        <f t="shared" si="747"/>
        <v>5.6762564997520366E-2</v>
      </c>
      <c r="AE500" s="5">
        <f t="shared" si="748"/>
        <v>3.2561644735092647E-2</v>
      </c>
      <c r="AF500" s="5">
        <f t="shared" si="749"/>
        <v>9.3394361926800156E-3</v>
      </c>
      <c r="AG500" s="5">
        <f t="shared" si="750"/>
        <v>1.7858448512407064E-3</v>
      </c>
      <c r="AH500" s="5">
        <f t="shared" si="751"/>
        <v>3.0613993835593021E-4</v>
      </c>
      <c r="AI500" s="5">
        <f t="shared" si="752"/>
        <v>6.4803702151183448E-4</v>
      </c>
      <c r="AJ500" s="5">
        <f t="shared" si="753"/>
        <v>6.8588238356812731E-4</v>
      </c>
      <c r="AK500" s="5">
        <f t="shared" si="754"/>
        <v>4.8395860984567178E-4</v>
      </c>
      <c r="AL500" s="5">
        <f t="shared" si="755"/>
        <v>1.2439765558015304E-5</v>
      </c>
      <c r="AM500" s="5">
        <f t="shared" si="756"/>
        <v>2.4030999517350278E-2</v>
      </c>
      <c r="AN500" s="5">
        <f t="shared" si="757"/>
        <v>1.3785297915048858E-2</v>
      </c>
      <c r="AO500" s="5">
        <f t="shared" si="758"/>
        <v>3.953943706533021E-3</v>
      </c>
      <c r="AP500" s="5">
        <f t="shared" si="759"/>
        <v>7.5605527622126726E-4</v>
      </c>
      <c r="AQ500" s="5">
        <f t="shared" si="760"/>
        <v>1.0842710907040882E-4</v>
      </c>
      <c r="AR500" s="5">
        <f t="shared" si="761"/>
        <v>3.5123218664993124E-5</v>
      </c>
      <c r="AS500" s="5">
        <f t="shared" si="762"/>
        <v>7.4348829270057612E-5</v>
      </c>
      <c r="AT500" s="5">
        <f t="shared" si="763"/>
        <v>7.8690800899429181E-5</v>
      </c>
      <c r="AU500" s="5">
        <f t="shared" si="764"/>
        <v>5.5524229114637363E-5</v>
      </c>
      <c r="AV500" s="5">
        <f t="shared" si="765"/>
        <v>2.9383422047466162E-5</v>
      </c>
      <c r="AW500" s="5">
        <f t="shared" si="766"/>
        <v>4.195984189631167E-7</v>
      </c>
      <c r="AX500" s="5">
        <f t="shared" si="767"/>
        <v>8.4781366297211995E-3</v>
      </c>
      <c r="AY500" s="5">
        <f t="shared" si="768"/>
        <v>4.8634531044292493E-3</v>
      </c>
      <c r="AZ500" s="5">
        <f t="shared" si="769"/>
        <v>1.3949513396648533E-3</v>
      </c>
      <c r="BA500" s="5">
        <f t="shared" si="770"/>
        <v>2.6673630145086373E-4</v>
      </c>
      <c r="BB500" s="5">
        <f t="shared" si="771"/>
        <v>3.8253084080040329E-5</v>
      </c>
      <c r="BC500" s="5">
        <f t="shared" si="772"/>
        <v>4.3887492888678099E-6</v>
      </c>
      <c r="BD500" s="5">
        <f t="shared" si="773"/>
        <v>3.3580517023629981E-6</v>
      </c>
      <c r="BE500" s="5">
        <f t="shared" si="774"/>
        <v>7.1083238435620101E-6</v>
      </c>
      <c r="BF500" s="5">
        <f t="shared" si="775"/>
        <v>7.5234499560260507E-6</v>
      </c>
      <c r="BG500" s="5">
        <f t="shared" si="776"/>
        <v>5.3085462889719943E-6</v>
      </c>
      <c r="BH500" s="5">
        <f t="shared" si="777"/>
        <v>2.809282696123986E-6</v>
      </c>
      <c r="BI500" s="5">
        <f t="shared" si="778"/>
        <v>1.1893379222310536E-6</v>
      </c>
      <c r="BJ500" s="8">
        <f t="shared" si="779"/>
        <v>0.72741191124511395</v>
      </c>
      <c r="BK500" s="8">
        <f t="shared" si="780"/>
        <v>0.18375958198750952</v>
      </c>
      <c r="BL500" s="8">
        <f t="shared" si="781"/>
        <v>8.5443375076209763E-2</v>
      </c>
      <c r="BM500" s="8">
        <f t="shared" si="782"/>
        <v>0.49791887391348411</v>
      </c>
      <c r="BN500" s="8">
        <f t="shared" si="783"/>
        <v>0.49596765504138668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1.63636363636364</v>
      </c>
      <c r="F501">
        <f>VLOOKUP(B501,home!$B$2:$E$405,3,FALSE)</f>
        <v>1.22</v>
      </c>
      <c r="G501">
        <f>VLOOKUP(C501,away!$B$2:$E$405,4,FALSE)</f>
        <v>0.86</v>
      </c>
      <c r="H501">
        <f>VLOOKUP(A501,away!$A$2:$E$405,3,FALSE)</f>
        <v>1.23232323232323</v>
      </c>
      <c r="I501">
        <f>VLOOKUP(C501,away!$B$2:$E$405,3,FALSE)</f>
        <v>0.86</v>
      </c>
      <c r="J501">
        <f>VLOOKUP(B501,home!$B$2:$E$405,4,FALSE)</f>
        <v>0.49</v>
      </c>
      <c r="K501" s="3">
        <f t="shared" si="728"/>
        <v>1.7168727272727311</v>
      </c>
      <c r="L501" s="3">
        <f t="shared" si="729"/>
        <v>0.51930101010100904</v>
      </c>
      <c r="M501" s="5">
        <f t="shared" si="730"/>
        <v>0.10686662286214163</v>
      </c>
      <c r="N501" s="5">
        <f t="shared" si="731"/>
        <v>0.18347639024775148</v>
      </c>
      <c r="O501" s="5">
        <f t="shared" si="732"/>
        <v>5.5495945198393723E-2</v>
      </c>
      <c r="P501" s="5">
        <f t="shared" si="733"/>
        <v>9.5279474785344251E-2</v>
      </c>
      <c r="Q501" s="5">
        <f t="shared" si="734"/>
        <v>0.15750280525740654</v>
      </c>
      <c r="R501" s="5">
        <f t="shared" si="735"/>
        <v>1.440955019901805E-2</v>
      </c>
      <c r="S501" s="5">
        <f t="shared" si="736"/>
        <v>2.1237169455335787E-2</v>
      </c>
      <c r="T501" s="5">
        <f t="shared" si="737"/>
        <v>8.1791365863913709E-2</v>
      </c>
      <c r="U501" s="5">
        <f t="shared" si="738"/>
        <v>2.4739363748961442E-2</v>
      </c>
      <c r="V501" s="5">
        <f t="shared" si="739"/>
        <v>2.1038336255444425E-3</v>
      </c>
      <c r="W501" s="5">
        <f t="shared" si="740"/>
        <v>9.0137423605129816E-2</v>
      </c>
      <c r="X501" s="5">
        <f t="shared" si="741"/>
        <v>4.6808455126046443E-2</v>
      </c>
      <c r="Y501" s="5">
        <f t="shared" si="742"/>
        <v>1.2153839014111835E-2</v>
      </c>
      <c r="Z501" s="5">
        <f t="shared" si="743"/>
        <v>2.4942979911504229E-3</v>
      </c>
      <c r="AA501" s="5">
        <f t="shared" si="744"/>
        <v>4.2823921946973211E-3</v>
      </c>
      <c r="AB501" s="5">
        <f t="shared" si="745"/>
        <v>3.6761611832807238E-3</v>
      </c>
      <c r="AC501" s="5">
        <f t="shared" si="746"/>
        <v>1.1723267606213049E-4</v>
      </c>
      <c r="AD501" s="5">
        <f t="shared" si="747"/>
        <v>3.8688621073569157E-2</v>
      </c>
      <c r="AE501" s="5">
        <f t="shared" si="748"/>
        <v>2.0091040002919645E-2</v>
      </c>
      <c r="AF501" s="5">
        <f t="shared" si="749"/>
        <v>5.2166486837479749E-3</v>
      </c>
      <c r="AG501" s="5">
        <f t="shared" si="750"/>
        <v>9.0300364360414089E-4</v>
      </c>
      <c r="AH501" s="5">
        <f t="shared" si="751"/>
        <v>3.238228665743331E-4</v>
      </c>
      <c r="AI501" s="5">
        <f t="shared" si="752"/>
        <v>5.5596264808874902E-4</v>
      </c>
      <c r="AJ501" s="5">
        <f t="shared" si="753"/>
        <v>4.7725855394295009E-4</v>
      </c>
      <c r="AK501" s="5">
        <f t="shared" si="754"/>
        <v>2.7313073170742426E-4</v>
      </c>
      <c r="AL501" s="5">
        <f t="shared" si="755"/>
        <v>4.1808630248527155E-6</v>
      </c>
      <c r="AM501" s="5">
        <f t="shared" si="756"/>
        <v>1.3284687675399984E-2</v>
      </c>
      <c r="AN501" s="5">
        <f t="shared" si="757"/>
        <v>6.898751728711636E-3</v>
      </c>
      <c r="AO501" s="5">
        <f t="shared" si="758"/>
        <v>1.7912643705780172E-3</v>
      </c>
      <c r="AP501" s="5">
        <f t="shared" si="759"/>
        <v>3.1006846566637085E-4</v>
      </c>
      <c r="AQ501" s="5">
        <f t="shared" si="760"/>
        <v>4.025471685525411E-5</v>
      </c>
      <c r="AR501" s="5">
        <f t="shared" si="761"/>
        <v>3.3632308341171104E-5</v>
      </c>
      <c r="AS501" s="5">
        <f t="shared" si="762"/>
        <v>5.7742392946183849E-5</v>
      </c>
      <c r="AT501" s="5">
        <f t="shared" si="763"/>
        <v>4.9568169828384195E-5</v>
      </c>
      <c r="AU501" s="5">
        <f t="shared" si="764"/>
        <v>2.8367412973058631E-5</v>
      </c>
      <c r="AV501" s="5">
        <f t="shared" si="765"/>
        <v>1.2175809419181753E-5</v>
      </c>
      <c r="AW501" s="5">
        <f t="shared" si="766"/>
        <v>1.0354299138097537E-7</v>
      </c>
      <c r="AX501" s="5">
        <f t="shared" si="767"/>
        <v>3.8013529933717352E-3</v>
      </c>
      <c r="AY501" s="5">
        <f t="shared" si="768"/>
        <v>1.9740464492084362E-3</v>
      </c>
      <c r="AZ501" s="5">
        <f t="shared" si="769"/>
        <v>5.1256215753012549E-4</v>
      </c>
      <c r="BA501" s="5">
        <f t="shared" si="770"/>
        <v>8.8724682048315557E-5</v>
      </c>
      <c r="BB501" s="5">
        <f t="shared" si="771"/>
        <v>1.1518704252145284E-5</v>
      </c>
      <c r="BC501" s="5">
        <f t="shared" si="772"/>
        <v>1.1963349506387671E-6</v>
      </c>
      <c r="BD501" s="5">
        <f t="shared" si="773"/>
        <v>2.9108819489331225E-6</v>
      </c>
      <c r="BE501" s="5">
        <f t="shared" si="774"/>
        <v>4.9976138304337721E-6</v>
      </c>
      <c r="BF501" s="5">
        <f t="shared" si="775"/>
        <v>4.2901334434563764E-6</v>
      </c>
      <c r="BG501" s="5">
        <f t="shared" si="776"/>
        <v>2.4552043684769676E-6</v>
      </c>
      <c r="BH501" s="5">
        <f t="shared" si="777"/>
        <v>1.0538183550297433E-6</v>
      </c>
      <c r="BI501" s="5">
        <f t="shared" si="778"/>
        <v>3.6185439864999566E-7</v>
      </c>
      <c r="BJ501" s="8">
        <f t="shared" si="779"/>
        <v>0.66548402079677349</v>
      </c>
      <c r="BK501" s="8">
        <f t="shared" si="780"/>
        <v>0.22758256071666152</v>
      </c>
      <c r="BL501" s="8">
        <f t="shared" si="781"/>
        <v>0.1044311429245177</v>
      </c>
      <c r="BM501" s="8">
        <f t="shared" si="782"/>
        <v>0.38498729097283046</v>
      </c>
      <c r="BN501" s="8">
        <f t="shared" si="783"/>
        <v>0.61303078855005566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1.63636363636364</v>
      </c>
      <c r="F502">
        <f>VLOOKUP(B502,home!$B$2:$E$405,3,FALSE)</f>
        <v>1.22</v>
      </c>
      <c r="G502">
        <f>VLOOKUP(C502,away!$B$2:$E$405,4,FALSE)</f>
        <v>0.61</v>
      </c>
      <c r="H502">
        <f>VLOOKUP(A502,away!$A$2:$E$405,3,FALSE)</f>
        <v>1.23232323232323</v>
      </c>
      <c r="I502">
        <f>VLOOKUP(C502,away!$B$2:$E$405,3,FALSE)</f>
        <v>0.76</v>
      </c>
      <c r="J502">
        <f>VLOOKUP(B502,home!$B$2:$E$405,4,FALSE)</f>
        <v>0.61</v>
      </c>
      <c r="K502" s="3">
        <f t="shared" si="728"/>
        <v>1.2177818181818207</v>
      </c>
      <c r="L502" s="3">
        <f t="shared" si="729"/>
        <v>0.57130505050504943</v>
      </c>
      <c r="M502" s="5">
        <f t="shared" si="730"/>
        <v>0.16711269585362953</v>
      </c>
      <c r="N502" s="5">
        <f t="shared" si="731"/>
        <v>0.20350680259789858</v>
      </c>
      <c r="O502" s="5">
        <f t="shared" si="732"/>
        <v>9.5472327144692753E-2</v>
      </c>
      <c r="P502" s="5">
        <f t="shared" si="733"/>
        <v>0.11626446413631354</v>
      </c>
      <c r="Q502" s="5">
        <f t="shared" si="734"/>
        <v>0.12391344204001896</v>
      </c>
      <c r="R502" s="5">
        <f t="shared" si="735"/>
        <v>2.7271911340616652E-2</v>
      </c>
      <c r="S502" s="5">
        <f t="shared" si="736"/>
        <v>2.0222020762479611E-2</v>
      </c>
      <c r="T502" s="5">
        <f t="shared" si="737"/>
        <v>7.0792375262927532E-2</v>
      </c>
      <c r="U502" s="5">
        <f t="shared" si="738"/>
        <v>3.3211237777669558E-2</v>
      </c>
      <c r="V502" s="5">
        <f t="shared" si="739"/>
        <v>1.5632181595868029E-3</v>
      </c>
      <c r="W502" s="5">
        <f t="shared" si="740"/>
        <v>5.0299845581553967E-2</v>
      </c>
      <c r="X502" s="5">
        <f t="shared" si="741"/>
        <v>2.8736555820365869E-2</v>
      </c>
      <c r="Y502" s="5">
        <f t="shared" si="742"/>
        <v>8.2086697371476485E-3</v>
      </c>
      <c r="Z502" s="5">
        <f t="shared" si="743"/>
        <v>5.1935268952734088E-3</v>
      </c>
      <c r="AA502" s="5">
        <f t="shared" si="744"/>
        <v>6.3245826253022384E-3</v>
      </c>
      <c r="AB502" s="5">
        <f t="shared" si="745"/>
        <v>3.8509808643408579E-3</v>
      </c>
      <c r="AC502" s="5">
        <f t="shared" si="746"/>
        <v>6.797311266662456E-5</v>
      </c>
      <c r="AD502" s="5">
        <f t="shared" si="747"/>
        <v>1.5313559351642407E-2</v>
      </c>
      <c r="AE502" s="5">
        <f t="shared" si="748"/>
        <v>8.7487137988021355E-3</v>
      </c>
      <c r="AF502" s="5">
        <f t="shared" si="749"/>
        <v>2.4990921893394383E-3</v>
      </c>
      <c r="AG502" s="5">
        <f t="shared" si="750"/>
        <v>4.7591466314911415E-4</v>
      </c>
      <c r="AH502" s="5">
        <f t="shared" si="751"/>
        <v>7.4177203630087672E-4</v>
      </c>
      <c r="AI502" s="5">
        <f t="shared" si="752"/>
        <v>9.0331649904291326E-4</v>
      </c>
      <c r="AJ502" s="5">
        <f t="shared" si="753"/>
        <v>5.5002120429905807E-4</v>
      </c>
      <c r="AK502" s="5">
        <f t="shared" si="754"/>
        <v>2.2326860740328716E-4</v>
      </c>
      <c r="AL502" s="5">
        <f t="shared" si="755"/>
        <v>1.8916234890458171E-6</v>
      </c>
      <c r="AM502" s="5">
        <f t="shared" si="756"/>
        <v>3.7297148300156641E-3</v>
      </c>
      <c r="AN502" s="5">
        <f t="shared" si="757"/>
        <v>2.1308049193315302E-3</v>
      </c>
      <c r="AO502" s="5">
        <f t="shared" si="758"/>
        <v>6.0866980602755389E-4</v>
      </c>
      <c r="AP502" s="5">
        <f t="shared" si="759"/>
        <v>1.1591204475782345E-4</v>
      </c>
      <c r="AQ502" s="5">
        <f t="shared" si="760"/>
        <v>1.6555284146127966E-5</v>
      </c>
      <c r="AR502" s="5">
        <f t="shared" si="761"/>
        <v>8.4755622132421193E-5</v>
      </c>
      <c r="AS502" s="5">
        <f t="shared" si="762"/>
        <v>1.0321385562155123E-4</v>
      </c>
      <c r="AT502" s="5">
        <f t="shared" si="763"/>
        <v>6.2845978380184322E-5</v>
      </c>
      <c r="AU502" s="5">
        <f t="shared" si="764"/>
        <v>2.5510896605745416E-5</v>
      </c>
      <c r="AV502" s="5">
        <f t="shared" si="765"/>
        <v>7.7666765129982749E-6</v>
      </c>
      <c r="AW502" s="5">
        <f t="shared" si="766"/>
        <v>3.655693246374126E-8</v>
      </c>
      <c r="AX502" s="5">
        <f t="shared" si="767"/>
        <v>7.5699648449936154E-4</v>
      </c>
      <c r="AY502" s="5">
        <f t="shared" si="768"/>
        <v>4.3247591480905255E-4</v>
      </c>
      <c r="AZ502" s="5">
        <f t="shared" si="769"/>
        <v>1.2353783717610162E-4</v>
      </c>
      <c r="BA502" s="5">
        <f t="shared" si="770"/>
        <v>2.3525930102392436E-5</v>
      </c>
      <c r="BB502" s="5">
        <f t="shared" si="771"/>
        <v>3.3601206713313931E-6</v>
      </c>
      <c r="BC502" s="5">
        <f t="shared" si="772"/>
        <v>3.8393078196760856E-7</v>
      </c>
      <c r="BD502" s="5">
        <f t="shared" si="773"/>
        <v>8.0702191638249554E-6</v>
      </c>
      <c r="BE502" s="5">
        <f t="shared" si="774"/>
        <v>9.8277661664485281E-6</v>
      </c>
      <c r="BF502" s="5">
        <f t="shared" si="775"/>
        <v>5.9840374754217372E-6</v>
      </c>
      <c r="BG502" s="5">
        <f t="shared" si="776"/>
        <v>2.4290840122957447E-6</v>
      </c>
      <c r="BH502" s="5">
        <f t="shared" si="777"/>
        <v>7.3952358625247615E-7</v>
      </c>
      <c r="BI502" s="5">
        <f t="shared" si="778"/>
        <v>1.8011567549097625E-7</v>
      </c>
      <c r="BJ502" s="8">
        <f t="shared" si="779"/>
        <v>0.52043690814516452</v>
      </c>
      <c r="BK502" s="8">
        <f t="shared" si="780"/>
        <v>0.30566473956297419</v>
      </c>
      <c r="BL502" s="8">
        <f t="shared" si="781"/>
        <v>0.16886074187500086</v>
      </c>
      <c r="BM502" s="8">
        <f t="shared" si="782"/>
        <v>0.26618183400736639</v>
      </c>
      <c r="BN502" s="8">
        <f t="shared" si="783"/>
        <v>0.73354164311317005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1.72151898734177</v>
      </c>
      <c r="F503">
        <f>VLOOKUP(B503,home!$B$2:$E$405,3,FALSE)</f>
        <v>1.31</v>
      </c>
      <c r="G503">
        <f>VLOOKUP(C503,away!$B$2:$E$405,4,FALSE)</f>
        <v>1.45</v>
      </c>
      <c r="H503">
        <f>VLOOKUP(A503,away!$A$2:$E$405,3,FALSE)</f>
        <v>1.48101265822785</v>
      </c>
      <c r="I503">
        <f>VLOOKUP(C503,away!$B$2:$E$405,3,FALSE)</f>
        <v>0.44</v>
      </c>
      <c r="J503">
        <f>VLOOKUP(B503,home!$B$2:$E$405,4,FALSE)</f>
        <v>0.68</v>
      </c>
      <c r="K503" s="3">
        <f t="shared" si="728"/>
        <v>3.2700253164556918</v>
      </c>
      <c r="L503" s="3">
        <f t="shared" si="729"/>
        <v>0.44311898734177274</v>
      </c>
      <c r="M503" s="5">
        <f t="shared" si="730"/>
        <v>2.4400679375864445E-2</v>
      </c>
      <c r="N503" s="5">
        <f t="shared" si="731"/>
        <v>7.9790839297795013E-2</v>
      </c>
      <c r="O503" s="5">
        <f t="shared" si="732"/>
        <v>1.0812404335484332E-2</v>
      </c>
      <c r="P503" s="5">
        <f t="shared" si="733"/>
        <v>3.5356835908789047E-2</v>
      </c>
      <c r="Q503" s="5">
        <f t="shared" si="734"/>
        <v>0.13045903226251876</v>
      </c>
      <c r="R503" s="5">
        <f t="shared" si="735"/>
        <v>2.3955908299348053E-3</v>
      </c>
      <c r="S503" s="5">
        <f t="shared" si="736"/>
        <v>1.2808104912004603E-2</v>
      </c>
      <c r="T503" s="5">
        <f t="shared" si="737"/>
        <v>5.7808874265754963E-2</v>
      </c>
      <c r="U503" s="5">
        <f t="shared" si="738"/>
        <v>7.8336426617559157E-3</v>
      </c>
      <c r="V503" s="5">
        <f t="shared" si="739"/>
        <v>2.0621195586884413E-3</v>
      </c>
      <c r="W503" s="5">
        <f t="shared" si="740"/>
        <v>0.14220144608624868</v>
      </c>
      <c r="X503" s="5">
        <f t="shared" si="741"/>
        <v>6.3012160788274207E-2</v>
      </c>
      <c r="Y503" s="5">
        <f t="shared" si="742"/>
        <v>1.3960942439358514E-2</v>
      </c>
      <c r="Z503" s="5">
        <f t="shared" si="743"/>
        <v>3.5384392754864928E-4</v>
      </c>
      <c r="AA503" s="5">
        <f t="shared" si="744"/>
        <v>1.1570786011581968E-3</v>
      </c>
      <c r="AB503" s="5">
        <f t="shared" si="745"/>
        <v>1.8918381594582217E-3</v>
      </c>
      <c r="AC503" s="5">
        <f t="shared" si="746"/>
        <v>1.8675203090085248E-4</v>
      </c>
      <c r="AD503" s="5">
        <f t="shared" si="747"/>
        <v>0.1162505821846606</v>
      </c>
      <c r="AE503" s="5">
        <f t="shared" si="748"/>
        <v>5.1512840255558322E-2</v>
      </c>
      <c r="AF503" s="5">
        <f t="shared" si="749"/>
        <v>1.1413158804570755E-2</v>
      </c>
      <c r="AG503" s="5">
        <f t="shared" si="750"/>
        <v>1.6857957906174102E-3</v>
      </c>
      <c r="AH503" s="5">
        <f t="shared" si="751"/>
        <v>3.9198740713098265E-5</v>
      </c>
      <c r="AI503" s="5">
        <f t="shared" si="752"/>
        <v>1.2818087450501377E-4</v>
      </c>
      <c r="AJ503" s="5">
        <f t="shared" si="753"/>
        <v>2.0957735235841259E-4</v>
      </c>
      <c r="AK503" s="5">
        <f t="shared" si="754"/>
        <v>2.2844108265592132E-4</v>
      </c>
      <c r="AL503" s="5">
        <f t="shared" si="755"/>
        <v>1.0824224703719942E-5</v>
      </c>
      <c r="AM503" s="5">
        <f t="shared" si="756"/>
        <v>7.6028469359310596E-2</v>
      </c>
      <c r="AN503" s="5">
        <f t="shared" si="757"/>
        <v>3.3689658351642705E-2</v>
      </c>
      <c r="AO503" s="5">
        <f t="shared" si="758"/>
        <v>7.4642636463351066E-3</v>
      </c>
      <c r="AP503" s="5">
        <f t="shared" si="759"/>
        <v>1.1025189827386737E-3</v>
      </c>
      <c r="AQ503" s="5">
        <f t="shared" si="760"/>
        <v>1.2213677378906062E-4</v>
      </c>
      <c r="AR503" s="5">
        <f t="shared" si="761"/>
        <v>3.4739412579721646E-6</v>
      </c>
      <c r="AS503" s="5">
        <f t="shared" si="762"/>
        <v>1.1359875861448912E-5</v>
      </c>
      <c r="AT503" s="5">
        <f t="shared" si="763"/>
        <v>1.8573540829365934E-5</v>
      </c>
      <c r="AU503" s="5">
        <f t="shared" si="764"/>
        <v>2.0245316242750015E-5</v>
      </c>
      <c r="AV503" s="5">
        <f t="shared" si="765"/>
        <v>1.655067416336104E-5</v>
      </c>
      <c r="AW503" s="5">
        <f t="shared" si="766"/>
        <v>4.3567814330320914E-7</v>
      </c>
      <c r="AX503" s="5">
        <f t="shared" si="767"/>
        <v>4.143583659605362E-2</v>
      </c>
      <c r="AY503" s="5">
        <f t="shared" si="768"/>
        <v>1.8361005952102445E-2</v>
      </c>
      <c r="AZ503" s="5">
        <f t="shared" si="769"/>
        <v>4.0680551820359489E-3</v>
      </c>
      <c r="BA503" s="5">
        <f t="shared" si="770"/>
        <v>6.0087749757140691E-4</v>
      </c>
      <c r="BB503" s="5">
        <f t="shared" si="771"/>
        <v>6.6565057060075086E-5</v>
      </c>
      <c r="BC503" s="5">
        <f t="shared" si="772"/>
        <v>5.8992481353615586E-6</v>
      </c>
      <c r="BD503" s="5">
        <f t="shared" si="773"/>
        <v>2.5656155538623828E-7</v>
      </c>
      <c r="BE503" s="5">
        <f t="shared" si="774"/>
        <v>8.3896278134224834E-7</v>
      </c>
      <c r="BF503" s="5">
        <f t="shared" si="775"/>
        <v>1.3717147672766173E-6</v>
      </c>
      <c r="BG503" s="5">
        <f t="shared" si="776"/>
        <v>1.4951806719835549E-6</v>
      </c>
      <c r="BH503" s="5">
        <f t="shared" si="777"/>
        <v>1.2223196625153644E-6</v>
      </c>
      <c r="BI503" s="5">
        <f t="shared" si="778"/>
        <v>7.9940324824536348E-7</v>
      </c>
      <c r="BJ503" s="8">
        <f t="shared" si="779"/>
        <v>0.85104095882213227</v>
      </c>
      <c r="BK503" s="8">
        <f t="shared" si="780"/>
        <v>9.3186321963053542E-2</v>
      </c>
      <c r="BL503" s="8">
        <f t="shared" si="781"/>
        <v>2.4772140129065562E-2</v>
      </c>
      <c r="BM503" s="8">
        <f t="shared" si="782"/>
        <v>0.66777731255745454</v>
      </c>
      <c r="BN503" s="8">
        <f t="shared" si="783"/>
        <v>0.28321538201038637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1.72151898734177</v>
      </c>
      <c r="F504">
        <f>VLOOKUP(B504,home!$B$2:$E$405,3,FALSE)</f>
        <v>0.7</v>
      </c>
      <c r="G504">
        <f>VLOOKUP(C504,away!$B$2:$E$405,4,FALSE)</f>
        <v>0.87</v>
      </c>
      <c r="H504">
        <f>VLOOKUP(A504,away!$A$2:$E$405,3,FALSE)</f>
        <v>1.48101265822785</v>
      </c>
      <c r="I504">
        <f>VLOOKUP(C504,away!$B$2:$E$405,3,FALSE)</f>
        <v>1.02</v>
      </c>
      <c r="J504">
        <f>VLOOKUP(B504,home!$B$2:$E$405,4,FALSE)</f>
        <v>1.08</v>
      </c>
      <c r="K504" s="3">
        <f t="shared" si="728"/>
        <v>1.0484050632911379</v>
      </c>
      <c r="L504" s="3">
        <f t="shared" si="729"/>
        <v>1.6314835443037998</v>
      </c>
      <c r="M504" s="5">
        <f t="shared" si="730"/>
        <v>6.8570791994308614E-2</v>
      </c>
      <c r="N504" s="5">
        <f t="shared" si="731"/>
        <v>7.1889965520716567E-2</v>
      </c>
      <c r="O504" s="5">
        <f t="shared" si="732"/>
        <v>0.11187211875859322</v>
      </c>
      <c r="P504" s="5">
        <f t="shared" si="733"/>
        <v>0.11728729574761664</v>
      </c>
      <c r="Q504" s="5">
        <f t="shared" si="734"/>
        <v>3.7684901925872281E-2</v>
      </c>
      <c r="R504" s="5">
        <f t="shared" si="735"/>
        <v>9.1258760410522652E-2</v>
      </c>
      <c r="S504" s="5">
        <f t="shared" si="736"/>
        <v>5.0153678205039062E-2</v>
      </c>
      <c r="T504" s="5">
        <f t="shared" si="737"/>
        <v>6.1482297360763202E-2</v>
      </c>
      <c r="U504" s="5">
        <f t="shared" si="738"/>
        <v>9.5676146484064806E-2</v>
      </c>
      <c r="V504" s="5">
        <f t="shared" si="739"/>
        <v>9.5317377971034234E-3</v>
      </c>
      <c r="W504" s="5">
        <f t="shared" si="740"/>
        <v>1.3169680662904823E-2</v>
      </c>
      <c r="X504" s="5">
        <f t="shared" si="741"/>
        <v>2.1486117285265175E-2</v>
      </c>
      <c r="Y504" s="5">
        <f t="shared" si="742"/>
        <v>1.7527123390945785E-2</v>
      </c>
      <c r="Z504" s="5">
        <f t="shared" si="743"/>
        <v>4.9629055294443607E-2</v>
      </c>
      <c r="AA504" s="5">
        <f t="shared" si="744"/>
        <v>5.2031352857050538E-2</v>
      </c>
      <c r="AB504" s="5">
        <f t="shared" si="745"/>
        <v>2.7274966892609793E-2</v>
      </c>
      <c r="AC504" s="5">
        <f t="shared" si="746"/>
        <v>1.0189758983773984E-3</v>
      </c>
      <c r="AD504" s="5">
        <f t="shared" si="747"/>
        <v>3.4517899722292006E-3</v>
      </c>
      <c r="AE504" s="5">
        <f t="shared" si="748"/>
        <v>5.6315385380848104E-3</v>
      </c>
      <c r="AF504" s="5">
        <f t="shared" si="749"/>
        <v>4.5938812269990239E-3</v>
      </c>
      <c r="AG504" s="5">
        <f t="shared" si="750"/>
        <v>2.4982805421116861E-3</v>
      </c>
      <c r="AH504" s="5">
        <f t="shared" si="751"/>
        <v>2.0242246758057039E-2</v>
      </c>
      <c r="AI504" s="5">
        <f t="shared" si="752"/>
        <v>2.1222073993535619E-2</v>
      </c>
      <c r="AJ504" s="5">
        <f t="shared" si="753"/>
        <v>1.1124664914180961E-2</v>
      </c>
      <c r="AK504" s="5">
        <f t="shared" si="754"/>
        <v>3.8877183411481979E-3</v>
      </c>
      <c r="AL504" s="5">
        <f t="shared" si="755"/>
        <v>6.9716521613227324E-5</v>
      </c>
      <c r="AM504" s="5">
        <f t="shared" si="756"/>
        <v>7.2377481686053435E-4</v>
      </c>
      <c r="AN504" s="5">
        <f t="shared" si="757"/>
        <v>1.1808267034894581E-3</v>
      </c>
      <c r="AO504" s="5">
        <f t="shared" si="758"/>
        <v>9.6324966770877684E-4</v>
      </c>
      <c r="AP504" s="5">
        <f t="shared" si="759"/>
        <v>5.2384199397432433E-4</v>
      </c>
      <c r="AQ504" s="5">
        <f t="shared" si="760"/>
        <v>2.1365989824610019E-4</v>
      </c>
      <c r="AR504" s="5">
        <f t="shared" si="761"/>
        <v>6.6049784971013966E-3</v>
      </c>
      <c r="AS504" s="5">
        <f t="shared" si="762"/>
        <v>6.9246928992901949E-3</v>
      </c>
      <c r="AT504" s="5">
        <f t="shared" si="763"/>
        <v>3.6299415486760146E-3</v>
      </c>
      <c r="AU504" s="5">
        <f t="shared" si="764"/>
        <v>1.2685496996942696E-3</v>
      </c>
      <c r="AV504" s="5">
        <f t="shared" si="765"/>
        <v>3.3248848204898117E-4</v>
      </c>
      <c r="AW504" s="5">
        <f t="shared" si="766"/>
        <v>3.3124170944485668E-6</v>
      </c>
      <c r="AX504" s="5">
        <f t="shared" si="767"/>
        <v>1.2646819711319994E-4</v>
      </c>
      <c r="AY504" s="5">
        <f t="shared" si="768"/>
        <v>2.0633078246795505E-4</v>
      </c>
      <c r="AZ504" s="5">
        <f t="shared" si="769"/>
        <v>1.6831263813989783E-4</v>
      </c>
      <c r="BA504" s="5">
        <f t="shared" si="770"/>
        <v>9.1533099807867828E-5</v>
      </c>
      <c r="BB504" s="5">
        <f t="shared" si="771"/>
        <v>3.7333686523913432E-5</v>
      </c>
      <c r="BC504" s="5">
        <f t="shared" si="772"/>
        <v>1.2181859042392255E-5</v>
      </c>
      <c r="BD504" s="5">
        <f t="shared" si="773"/>
        <v>1.7959856214168949E-3</v>
      </c>
      <c r="BE504" s="5">
        <f t="shared" si="774"/>
        <v>1.8829204190915533E-3</v>
      </c>
      <c r="BF504" s="5">
        <f t="shared" si="775"/>
        <v>9.8703165057492767E-4</v>
      </c>
      <c r="BG504" s="5">
        <f t="shared" si="776"/>
        <v>3.4493632669712124E-4</v>
      </c>
      <c r="BH504" s="5">
        <f t="shared" si="777"/>
        <v>9.0408247855576984E-5</v>
      </c>
      <c r="BI504" s="5">
        <f t="shared" si="778"/>
        <v>1.8956892963013424E-5</v>
      </c>
      <c r="BJ504" s="8">
        <f t="shared" si="779"/>
        <v>0.24366308976926698</v>
      </c>
      <c r="BK504" s="8">
        <f t="shared" si="780"/>
        <v>0.24683852694652633</v>
      </c>
      <c r="BL504" s="8">
        <f t="shared" si="781"/>
        <v>0.45847093969517272</v>
      </c>
      <c r="BM504" s="8">
        <f t="shared" si="782"/>
        <v>0.4998347589824062</v>
      </c>
      <c r="BN504" s="8">
        <f t="shared" si="783"/>
        <v>0.49856383435762996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1.72151898734177</v>
      </c>
      <c r="F505">
        <f>VLOOKUP(B505,home!$B$2:$E$405,3,FALSE)</f>
        <v>1.02</v>
      </c>
      <c r="G505">
        <f>VLOOKUP(C505,away!$B$2:$E$405,4,FALSE)</f>
        <v>0</v>
      </c>
      <c r="H505">
        <f>VLOOKUP(A505,away!$A$2:$E$405,3,FALSE)</f>
        <v>1.48101265822785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1.72151898734177</v>
      </c>
      <c r="F506">
        <f>VLOOKUP(B506,home!$B$2:$E$405,3,FALSE)</f>
        <v>1.1599999999999999</v>
      </c>
      <c r="G506">
        <f>VLOOKUP(C506,away!$B$2:$E$405,4,FALSE)</f>
        <v>0.73</v>
      </c>
      <c r="H506">
        <f>VLOOKUP(A506,away!$A$2:$E$405,3,FALSE)</f>
        <v>1.48101265822785</v>
      </c>
      <c r="I506">
        <f>VLOOKUP(C506,away!$B$2:$E$405,3,FALSE)</f>
        <v>0.87</v>
      </c>
      <c r="J506">
        <f>VLOOKUP(B506,home!$B$2:$E$405,4,FALSE)</f>
        <v>0.34</v>
      </c>
      <c r="K506" s="3">
        <f t="shared" si="728"/>
        <v>1.4577822784810106</v>
      </c>
      <c r="L506" s="3">
        <f t="shared" si="729"/>
        <v>0.43808354430379809</v>
      </c>
      <c r="M506" s="5">
        <f t="shared" si="730"/>
        <v>0.15018824233368705</v>
      </c>
      <c r="N506" s="5">
        <f t="shared" si="731"/>
        <v>0.21894175811026048</v>
      </c>
      <c r="O506" s="5">
        <f t="shared" si="732"/>
        <v>6.5794997514299347E-2</v>
      </c>
      <c r="P506" s="5">
        <f t="shared" si="733"/>
        <v>9.5914781389047743E-2</v>
      </c>
      <c r="Q506" s="5">
        <f t="shared" si="734"/>
        <v>0.15958470749630693</v>
      </c>
      <c r="R506" s="5">
        <f t="shared" si="735"/>
        <v>1.4411852854261923E-2</v>
      </c>
      <c r="S506" s="5">
        <f t="shared" si="736"/>
        <v>1.5313524457642166E-2</v>
      </c>
      <c r="T506" s="5">
        <f t="shared" si="737"/>
        <v>6.9911434276667031E-2</v>
      </c>
      <c r="U506" s="5">
        <f t="shared" si="738"/>
        <v>2.1009343691019002E-2</v>
      </c>
      <c r="V506" s="5">
        <f t="shared" si="739"/>
        <v>1.0866314076757322E-3</v>
      </c>
      <c r="W506" s="5">
        <f t="shared" si="740"/>
        <v>7.7546586168230652E-2</v>
      </c>
      <c r="X506" s="5">
        <f t="shared" si="741"/>
        <v>3.3971883317238369E-2</v>
      </c>
      <c r="Y506" s="5">
        <f t="shared" si="742"/>
        <v>7.4412615251454274E-3</v>
      </c>
      <c r="Z506" s="5">
        <f t="shared" si="743"/>
        <v>2.1045318594599583E-3</v>
      </c>
      <c r="AA506" s="5">
        <f t="shared" si="744"/>
        <v>3.0679492492194163E-3</v>
      </c>
      <c r="AB506" s="5">
        <f t="shared" si="745"/>
        <v>2.2362010233955933E-3</v>
      </c>
      <c r="AC506" s="5">
        <f t="shared" si="746"/>
        <v>4.3372242518045668E-5</v>
      </c>
      <c r="AD506" s="5">
        <f t="shared" si="747"/>
        <v>2.8261509768186817E-2</v>
      </c>
      <c r="AE506" s="5">
        <f t="shared" si="748"/>
        <v>1.2380902366623692E-2</v>
      </c>
      <c r="AF506" s="5">
        <f t="shared" si="749"/>
        <v>2.7119347952248947E-3</v>
      </c>
      <c r="AG506" s="5">
        <f t="shared" si="750"/>
        <v>3.9601800233763908E-4</v>
      </c>
      <c r="AH506" s="5">
        <f t="shared" si="751"/>
        <v>2.3049019402312024E-4</v>
      </c>
      <c r="AI506" s="5">
        <f t="shared" si="752"/>
        <v>3.3600452021055442E-4</v>
      </c>
      <c r="AJ506" s="5">
        <f t="shared" si="753"/>
        <v>2.4491071752623047E-4</v>
      </c>
      <c r="AK506" s="5">
        <f t="shared" si="754"/>
        <v>1.1900883460660248E-4</v>
      </c>
      <c r="AL506" s="5">
        <f t="shared" si="755"/>
        <v>1.1079533510295355E-6</v>
      </c>
      <c r="AM506" s="5">
        <f t="shared" si="756"/>
        <v>8.2398256206361459E-3</v>
      </c>
      <c r="AN506" s="5">
        <f t="shared" si="757"/>
        <v>3.6097320123335253E-3</v>
      </c>
      <c r="AO506" s="5">
        <f t="shared" si="758"/>
        <v>7.9068209697497613E-4</v>
      </c>
      <c r="AP506" s="5">
        <f t="shared" si="759"/>
        <v>1.1546160515345236E-4</v>
      </c>
      <c r="AQ506" s="5">
        <f t="shared" si="760"/>
        <v>1.2645457304157519E-5</v>
      </c>
      <c r="AR506" s="5">
        <f t="shared" si="761"/>
        <v>2.0194792224983721E-5</v>
      </c>
      <c r="AS506" s="5">
        <f t="shared" si="762"/>
        <v>2.943961022318737E-5</v>
      </c>
      <c r="AT506" s="5">
        <f t="shared" si="763"/>
        <v>2.1458271034375472E-5</v>
      </c>
      <c r="AU506" s="5">
        <f t="shared" si="764"/>
        <v>1.0427162413584984E-5</v>
      </c>
      <c r="AV506" s="5">
        <f t="shared" si="765"/>
        <v>3.8001331453418668E-6</v>
      </c>
      <c r="AW506" s="5">
        <f t="shared" si="766"/>
        <v>1.9654797835704121E-8</v>
      </c>
      <c r="AX506" s="5">
        <f t="shared" si="767"/>
        <v>2.0019786279228628E-3</v>
      </c>
      <c r="AY506" s="5">
        <f t="shared" si="768"/>
        <v>8.7703389294090247E-4</v>
      </c>
      <c r="AZ506" s="5">
        <f t="shared" si="769"/>
        <v>1.9210705814705416E-4</v>
      </c>
      <c r="BA506" s="5">
        <f t="shared" si="770"/>
        <v>2.805298030627912E-5</v>
      </c>
      <c r="BB506" s="5">
        <f t="shared" si="771"/>
        <v>3.0723872602148503E-6</v>
      </c>
      <c r="BC506" s="5">
        <f t="shared" si="772"/>
        <v>2.6919246008575141E-7</v>
      </c>
      <c r="BD506" s="5">
        <f t="shared" si="773"/>
        <v>1.4745010257332763E-6</v>
      </c>
      <c r="BE506" s="5">
        <f t="shared" si="774"/>
        <v>2.1495014649160426E-6</v>
      </c>
      <c r="BF506" s="5">
        <f t="shared" si="775"/>
        <v>1.5667525715617895E-6</v>
      </c>
      <c r="BG506" s="5">
        <f t="shared" si="776"/>
        <v>7.6132804452910951E-7</v>
      </c>
      <c r="BH506" s="5">
        <f t="shared" si="777"/>
        <v>2.7746263285628431E-7</v>
      </c>
      <c r="BI506" s="5">
        <f t="shared" si="778"/>
        <v>8.0896021823714867E-8</v>
      </c>
      <c r="BJ506" s="8">
        <f t="shared" si="779"/>
        <v>0.62701885675766167</v>
      </c>
      <c r="BK506" s="8">
        <f t="shared" si="780"/>
        <v>0.26342469367686266</v>
      </c>
      <c r="BL506" s="8">
        <f t="shared" si="781"/>
        <v>0.10754238900936469</v>
      </c>
      <c r="BM506" s="8">
        <f t="shared" si="782"/>
        <v>0.29437711736734234</v>
      </c>
      <c r="BN506" s="8">
        <f t="shared" si="783"/>
        <v>0.70483633969786341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</v>
      </c>
      <c r="F507">
        <f>VLOOKUP(B507,home!$B$2:$E$405,3,FALSE)</f>
        <v>0.89</v>
      </c>
      <c r="G507">
        <f>VLOOKUP(C507,away!$B$2:$E$405,4,FALSE)</f>
        <v>0.86</v>
      </c>
      <c r="H507">
        <f>VLOOKUP(A507,away!$A$2:$E$405,3,FALSE)</f>
        <v>1.25</v>
      </c>
      <c r="I507">
        <f>VLOOKUP(C507,away!$B$2:$E$405,3,FALSE)</f>
        <v>0.28999999999999998</v>
      </c>
      <c r="J507">
        <f>VLOOKUP(B507,home!$B$2:$E$405,4,FALSE)</f>
        <v>0.6</v>
      </c>
      <c r="K507" s="3">
        <f t="shared" si="728"/>
        <v>1.0715600000000001</v>
      </c>
      <c r="L507" s="3">
        <f t="shared" si="729"/>
        <v>0.2175</v>
      </c>
      <c r="M507" s="5">
        <f t="shared" si="730"/>
        <v>0.27552965927860357</v>
      </c>
      <c r="N507" s="5">
        <f t="shared" si="731"/>
        <v>0.29524656169658042</v>
      </c>
      <c r="O507" s="5">
        <f t="shared" si="732"/>
        <v>5.9927700893096271E-2</v>
      </c>
      <c r="P507" s="5">
        <f t="shared" si="733"/>
        <v>6.4216127169006237E-2</v>
      </c>
      <c r="Q507" s="5">
        <f t="shared" si="734"/>
        <v>0.15818720282579385</v>
      </c>
      <c r="R507" s="5">
        <f t="shared" si="735"/>
        <v>6.5171374721242192E-3</v>
      </c>
      <c r="S507" s="5">
        <f t="shared" si="736"/>
        <v>3.7416216818388546E-3</v>
      </c>
      <c r="T507" s="5">
        <f t="shared" si="737"/>
        <v>3.4405716614610157E-2</v>
      </c>
      <c r="U507" s="5">
        <f t="shared" si="738"/>
        <v>6.9835038296294288E-3</v>
      </c>
      <c r="V507" s="5">
        <f t="shared" si="739"/>
        <v>9.6893159793621716E-5</v>
      </c>
      <c r="W507" s="5">
        <f t="shared" si="740"/>
        <v>5.650235968666923E-2</v>
      </c>
      <c r="X507" s="5">
        <f t="shared" si="741"/>
        <v>1.2289263231850556E-2</v>
      </c>
      <c r="Y507" s="5">
        <f t="shared" si="742"/>
        <v>1.3364573764637479E-3</v>
      </c>
      <c r="Z507" s="5">
        <f t="shared" si="743"/>
        <v>4.7249246672900584E-4</v>
      </c>
      <c r="AA507" s="5">
        <f t="shared" si="744"/>
        <v>5.0630402764813352E-4</v>
      </c>
      <c r="AB507" s="5">
        <f t="shared" si="745"/>
        <v>2.7126757193331695E-4</v>
      </c>
      <c r="AC507" s="5">
        <f t="shared" si="746"/>
        <v>1.4113960288805373E-6</v>
      </c>
      <c r="AD507" s="5">
        <f t="shared" si="747"/>
        <v>1.5136417136461819E-2</v>
      </c>
      <c r="AE507" s="5">
        <f t="shared" si="748"/>
        <v>3.2921707271804457E-3</v>
      </c>
      <c r="AF507" s="5">
        <f t="shared" si="749"/>
        <v>3.5802356658087343E-4</v>
      </c>
      <c r="AG507" s="5">
        <f t="shared" si="750"/>
        <v>2.5956708577113322E-5</v>
      </c>
      <c r="AH507" s="5">
        <f t="shared" si="751"/>
        <v>2.5691777878389701E-5</v>
      </c>
      <c r="AI507" s="5">
        <f t="shared" si="752"/>
        <v>2.7530281503367267E-5</v>
      </c>
      <c r="AJ507" s="5">
        <f t="shared" si="753"/>
        <v>1.4750174223874112E-5</v>
      </c>
      <c r="AK507" s="5">
        <f t="shared" si="754"/>
        <v>5.2685655637781823E-6</v>
      </c>
      <c r="AL507" s="5">
        <f t="shared" si="755"/>
        <v>1.31578410997529E-8</v>
      </c>
      <c r="AM507" s="5">
        <f t="shared" si="756"/>
        <v>3.2439158293494069E-3</v>
      </c>
      <c r="AN507" s="5">
        <f t="shared" si="757"/>
        <v>7.0555169288349592E-4</v>
      </c>
      <c r="AO507" s="5">
        <f t="shared" si="758"/>
        <v>7.6728746601080182E-5</v>
      </c>
      <c r="AP507" s="5">
        <f t="shared" si="759"/>
        <v>5.5628341285783122E-6</v>
      </c>
      <c r="AQ507" s="5">
        <f t="shared" si="760"/>
        <v>3.0247910574144582E-7</v>
      </c>
      <c r="AR507" s="5">
        <f t="shared" si="761"/>
        <v>1.1175923377099525E-6</v>
      </c>
      <c r="AS507" s="5">
        <f t="shared" si="762"/>
        <v>1.1975672453964767E-6</v>
      </c>
      <c r="AT507" s="5">
        <f t="shared" si="763"/>
        <v>6.4163257873852426E-7</v>
      </c>
      <c r="AU507" s="5">
        <f t="shared" si="764"/>
        <v>2.2918260202435104E-7</v>
      </c>
      <c r="AV507" s="5">
        <f t="shared" si="765"/>
        <v>6.13957272563034E-8</v>
      </c>
      <c r="AW507" s="5">
        <f t="shared" si="766"/>
        <v>8.5183972928475976E-11</v>
      </c>
      <c r="AX507" s="5">
        <f t="shared" si="767"/>
        <v>5.7934174101627474E-4</v>
      </c>
      <c r="AY507" s="5">
        <f t="shared" si="768"/>
        <v>1.2600682867103976E-4</v>
      </c>
      <c r="AZ507" s="5">
        <f t="shared" si="769"/>
        <v>1.3703242617975573E-5</v>
      </c>
      <c r="BA507" s="5">
        <f t="shared" si="770"/>
        <v>9.9348508980322897E-7</v>
      </c>
      <c r="BB507" s="5">
        <f t="shared" si="771"/>
        <v>5.4020751758050589E-8</v>
      </c>
      <c r="BC507" s="5">
        <f t="shared" si="772"/>
        <v>2.3499027014752017E-9</v>
      </c>
      <c r="BD507" s="5">
        <f t="shared" si="773"/>
        <v>4.051272224198573E-8</v>
      </c>
      <c r="BE507" s="5">
        <f t="shared" si="774"/>
        <v>4.3411812645622235E-8</v>
      </c>
      <c r="BF507" s="5">
        <f t="shared" si="775"/>
        <v>2.3259180979271477E-8</v>
      </c>
      <c r="BG507" s="5">
        <f t="shared" si="776"/>
        <v>8.3078693233827155E-9</v>
      </c>
      <c r="BH507" s="5">
        <f t="shared" si="777"/>
        <v>2.2255951130409957E-9</v>
      </c>
      <c r="BI507" s="5">
        <f t="shared" si="778"/>
        <v>4.7697173986604209E-10</v>
      </c>
      <c r="BJ507" s="8">
        <f t="shared" si="779"/>
        <v>0.58153229282088581</v>
      </c>
      <c r="BK507" s="8">
        <f t="shared" si="780"/>
        <v>0.34371173267178323</v>
      </c>
      <c r="BL507" s="8">
        <f t="shared" si="781"/>
        <v>7.428252015824395E-2</v>
      </c>
      <c r="BM507" s="8">
        <f t="shared" si="782"/>
        <v>0.14024864203895068</v>
      </c>
      <c r="BN507" s="8">
        <f t="shared" si="783"/>
        <v>0.85962438933520469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</v>
      </c>
      <c r="F508">
        <f>VLOOKUP(B508,home!$B$2:$E$405,3,FALSE)</f>
        <v>0.89</v>
      </c>
      <c r="G508">
        <f>VLOOKUP(C508,away!$B$2:$E$405,4,FALSE)</f>
        <v>0.86</v>
      </c>
      <c r="H508">
        <f>VLOOKUP(A508,away!$A$2:$E$405,3,FALSE)</f>
        <v>1.25</v>
      </c>
      <c r="I508">
        <f>VLOOKUP(C508,away!$B$2:$E$405,3,FALSE)</f>
        <v>1.43</v>
      </c>
      <c r="J508">
        <f>VLOOKUP(B508,home!$B$2:$E$405,4,FALSE)</f>
        <v>1.4</v>
      </c>
      <c r="K508" s="3">
        <f t="shared" si="728"/>
        <v>1.0715600000000001</v>
      </c>
      <c r="L508" s="3">
        <f t="shared" si="729"/>
        <v>2.5024999999999995</v>
      </c>
      <c r="M508" s="5">
        <f t="shared" si="730"/>
        <v>2.804177265554381E-2</v>
      </c>
      <c r="N508" s="5">
        <f t="shared" si="731"/>
        <v>3.0048441906774526E-2</v>
      </c>
      <c r="O508" s="5">
        <f t="shared" si="732"/>
        <v>7.0174536070498353E-2</v>
      </c>
      <c r="P508" s="5">
        <f t="shared" si="733"/>
        <v>7.5196225871703215E-2</v>
      </c>
      <c r="Q508" s="5">
        <f t="shared" si="734"/>
        <v>1.6099354204811653E-2</v>
      </c>
      <c r="R508" s="5">
        <f t="shared" si="735"/>
        <v>8.7805888258211076E-2</v>
      </c>
      <c r="S508" s="5">
        <f t="shared" si="736"/>
        <v>5.0411153164298367E-2</v>
      </c>
      <c r="T508" s="5">
        <f t="shared" si="737"/>
        <v>4.028863389754115E-2</v>
      </c>
      <c r="U508" s="5">
        <f t="shared" si="738"/>
        <v>9.408927762196867E-2</v>
      </c>
      <c r="V508" s="5">
        <f t="shared" si="739"/>
        <v>1.5020164961116749E-2</v>
      </c>
      <c r="W508" s="5">
        <f t="shared" si="740"/>
        <v>5.7504746639026588E-3</v>
      </c>
      <c r="X508" s="5">
        <f t="shared" si="741"/>
        <v>1.43905628464164E-2</v>
      </c>
      <c r="Y508" s="5">
        <f t="shared" si="742"/>
        <v>1.800619176157852E-2</v>
      </c>
      <c r="Z508" s="5">
        <f t="shared" si="743"/>
        <v>7.3244745122057739E-2</v>
      </c>
      <c r="AA508" s="5">
        <f t="shared" si="744"/>
        <v>7.8486139082992193E-2</v>
      </c>
      <c r="AB508" s="5">
        <f t="shared" si="745"/>
        <v>4.2051303597885552E-2</v>
      </c>
      <c r="AC508" s="5">
        <f t="shared" si="746"/>
        <v>2.5173598396406238E-3</v>
      </c>
      <c r="AD508" s="5">
        <f t="shared" si="747"/>
        <v>1.5404946577128834E-3</v>
      </c>
      <c r="AE508" s="5">
        <f t="shared" si="748"/>
        <v>3.8550878809264894E-3</v>
      </c>
      <c r="AF508" s="5">
        <f t="shared" si="749"/>
        <v>4.8236787110092702E-3</v>
      </c>
      <c r="AG508" s="5">
        <f t="shared" si="750"/>
        <v>4.0237519914335662E-3</v>
      </c>
      <c r="AH508" s="5">
        <f t="shared" si="751"/>
        <v>4.5823743666987354E-2</v>
      </c>
      <c r="AI508" s="5">
        <f t="shared" si="752"/>
        <v>4.9102890763796973E-2</v>
      </c>
      <c r="AJ508" s="5">
        <f t="shared" si="753"/>
        <v>2.6308346813427138E-2</v>
      </c>
      <c r="AK508" s="5">
        <f t="shared" si="754"/>
        <v>9.3969907037986626E-3</v>
      </c>
      <c r="AL508" s="5">
        <f t="shared" si="755"/>
        <v>2.7001996118750733E-4</v>
      </c>
      <c r="AM508" s="5">
        <f t="shared" si="756"/>
        <v>3.3014649108376357E-4</v>
      </c>
      <c r="AN508" s="5">
        <f t="shared" si="757"/>
        <v>8.2619159393711812E-4</v>
      </c>
      <c r="AO508" s="5">
        <f t="shared" si="758"/>
        <v>1.0337722319138192E-3</v>
      </c>
      <c r="AP508" s="5">
        <f t="shared" si="759"/>
        <v>8.6233833678811078E-4</v>
      </c>
      <c r="AQ508" s="5">
        <f t="shared" si="760"/>
        <v>5.3950042195306162E-4</v>
      </c>
      <c r="AR508" s="5">
        <f t="shared" si="761"/>
        <v>2.2934783705327172E-2</v>
      </c>
      <c r="AS508" s="5">
        <f t="shared" si="762"/>
        <v>2.4575996827280386E-2</v>
      </c>
      <c r="AT508" s="5">
        <f t="shared" si="763"/>
        <v>1.3167327580120283E-2</v>
      </c>
      <c r="AU508" s="5">
        <f t="shared" si="764"/>
        <v>4.7031938472512315E-3</v>
      </c>
      <c r="AV508" s="5">
        <f t="shared" si="765"/>
        <v>1.2599385997401323E-3</v>
      </c>
      <c r="AW508" s="5">
        <f t="shared" si="766"/>
        <v>2.0113328624978838E-5</v>
      </c>
      <c r="AX508" s="5">
        <f t="shared" si="767"/>
        <v>5.8961962330952928E-5</v>
      </c>
      <c r="AY508" s="5">
        <f t="shared" si="768"/>
        <v>1.4755231073320966E-4</v>
      </c>
      <c r="AZ508" s="5">
        <f t="shared" si="769"/>
        <v>1.8462482880492859E-4</v>
      </c>
      <c r="BA508" s="5">
        <f t="shared" si="770"/>
        <v>1.5400787802811127E-4</v>
      </c>
      <c r="BB508" s="5">
        <f t="shared" si="771"/>
        <v>9.6351178691337077E-5</v>
      </c>
      <c r="BC508" s="5">
        <f t="shared" si="772"/>
        <v>4.8223764935014211E-5</v>
      </c>
      <c r="BD508" s="5">
        <f t="shared" si="773"/>
        <v>9.5657160370968743E-3</v>
      </c>
      <c r="BE508" s="5">
        <f t="shared" si="774"/>
        <v>1.0250238676711527E-2</v>
      </c>
      <c r="BF508" s="5">
        <f t="shared" si="775"/>
        <v>5.4918728782085008E-3</v>
      </c>
      <c r="BG508" s="5">
        <f t="shared" si="776"/>
        <v>1.9616237671243675E-3</v>
      </c>
      <c r="BH508" s="5">
        <f t="shared" si="777"/>
        <v>5.2549939097494677E-4</v>
      </c>
      <c r="BI508" s="5">
        <f t="shared" si="778"/>
        <v>1.1262082547862284E-4</v>
      </c>
      <c r="BJ508" s="8">
        <f t="shared" si="779"/>
        <v>0.14310834352130655</v>
      </c>
      <c r="BK508" s="8">
        <f t="shared" si="780"/>
        <v>0.17160424876422348</v>
      </c>
      <c r="BL508" s="8">
        <f t="shared" si="781"/>
        <v>0.59778792871488007</v>
      </c>
      <c r="BM508" s="8">
        <f t="shared" si="782"/>
        <v>0.67825160817281649</v>
      </c>
      <c r="BN508" s="8">
        <f t="shared" si="783"/>
        <v>0.30736621896754263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</v>
      </c>
      <c r="F509">
        <f>VLOOKUP(B509,home!$B$2:$E$405,3,FALSE)</f>
        <v>0.71</v>
      </c>
      <c r="G509">
        <f>VLOOKUP(C509,away!$B$2:$E$405,4,FALSE)</f>
        <v>1.43</v>
      </c>
      <c r="H509">
        <f>VLOOKUP(A509,away!$A$2:$E$405,3,FALSE)</f>
        <v>1.25</v>
      </c>
      <c r="I509">
        <f>VLOOKUP(C509,away!$B$2:$E$405,3,FALSE)</f>
        <v>0.36</v>
      </c>
      <c r="J509">
        <f>VLOOKUP(B509,home!$B$2:$E$405,4,FALSE)</f>
        <v>1.2</v>
      </c>
      <c r="K509" s="3">
        <f t="shared" si="728"/>
        <v>1.4214199999999997</v>
      </c>
      <c r="L509" s="3">
        <f t="shared" si="729"/>
        <v>0.53999999999999992</v>
      </c>
      <c r="M509" s="5">
        <f t="shared" si="730"/>
        <v>0.14065854390960131</v>
      </c>
      <c r="N509" s="5">
        <f t="shared" si="731"/>
        <v>0.19993486748398545</v>
      </c>
      <c r="O509" s="5">
        <f t="shared" si="732"/>
        <v>7.5955613711184686E-2</v>
      </c>
      <c r="P509" s="5">
        <f t="shared" si="733"/>
        <v>0.10796482844135211</v>
      </c>
      <c r="Q509" s="5">
        <f t="shared" si="734"/>
        <v>0.1420957096695433</v>
      </c>
      <c r="R509" s="5">
        <f t="shared" si="735"/>
        <v>2.050801570201986E-2</v>
      </c>
      <c r="S509" s="5">
        <f t="shared" si="736"/>
        <v>2.0717554469819401E-2</v>
      </c>
      <c r="T509" s="5">
        <f t="shared" si="737"/>
        <v>7.6731683221553354E-2</v>
      </c>
      <c r="U509" s="5">
        <f t="shared" si="738"/>
        <v>2.9150503679165062E-2</v>
      </c>
      <c r="V509" s="5">
        <f t="shared" si="739"/>
        <v>1.7669007764694409E-3</v>
      </c>
      <c r="W509" s="5">
        <f t="shared" si="740"/>
        <v>6.7325894546160711E-2</v>
      </c>
      <c r="X509" s="5">
        <f t="shared" si="741"/>
        <v>3.635598305492678E-2</v>
      </c>
      <c r="Y509" s="5">
        <f t="shared" si="742"/>
        <v>9.8161154248302268E-3</v>
      </c>
      <c r="Z509" s="5">
        <f t="shared" si="743"/>
        <v>3.6914428263635744E-3</v>
      </c>
      <c r="AA509" s="5">
        <f t="shared" si="744"/>
        <v>5.2470906622497111E-3</v>
      </c>
      <c r="AB509" s="5">
        <f t="shared" si="745"/>
        <v>3.7291598045674922E-3</v>
      </c>
      <c r="AC509" s="5">
        <f t="shared" si="746"/>
        <v>8.4763398432010219E-5</v>
      </c>
      <c r="AD509" s="5">
        <f t="shared" si="747"/>
        <v>2.3924593256450948E-2</v>
      </c>
      <c r="AE509" s="5">
        <f t="shared" si="748"/>
        <v>1.2919280358483509E-2</v>
      </c>
      <c r="AF509" s="5">
        <f t="shared" si="749"/>
        <v>3.4882056967905461E-3</v>
      </c>
      <c r="AG509" s="5">
        <f t="shared" si="750"/>
        <v>6.2787702542229827E-4</v>
      </c>
      <c r="AH509" s="5">
        <f t="shared" si="751"/>
        <v>4.9834478155908227E-4</v>
      </c>
      <c r="AI509" s="5">
        <f t="shared" si="752"/>
        <v>7.0835723940371057E-4</v>
      </c>
      <c r="AJ509" s="5">
        <f t="shared" si="753"/>
        <v>5.0343657361661114E-4</v>
      </c>
      <c r="AK509" s="5">
        <f t="shared" si="754"/>
        <v>2.3853160482337435E-4</v>
      </c>
      <c r="AL509" s="5">
        <f t="shared" si="755"/>
        <v>2.6024628196633233E-6</v>
      </c>
      <c r="AM509" s="5">
        <f t="shared" si="756"/>
        <v>6.8013790693168983E-3</v>
      </c>
      <c r="AN509" s="5">
        <f t="shared" si="757"/>
        <v>3.6727446974311241E-3</v>
      </c>
      <c r="AO509" s="5">
        <f t="shared" si="758"/>
        <v>9.9164106830640321E-4</v>
      </c>
      <c r="AP509" s="5">
        <f t="shared" si="759"/>
        <v>1.7849539229515258E-4</v>
      </c>
      <c r="AQ509" s="5">
        <f t="shared" si="760"/>
        <v>2.4096877959845583E-5</v>
      </c>
      <c r="AR509" s="5">
        <f t="shared" si="761"/>
        <v>5.3821236408380894E-5</v>
      </c>
      <c r="AS509" s="5">
        <f t="shared" si="762"/>
        <v>7.650258185560075E-5</v>
      </c>
      <c r="AT509" s="5">
        <f t="shared" si="763"/>
        <v>5.4371149950594014E-5</v>
      </c>
      <c r="AU509" s="5">
        <f t="shared" si="764"/>
        <v>2.5761413320924435E-5</v>
      </c>
      <c r="AV509" s="5">
        <f t="shared" si="765"/>
        <v>9.1544470306571058E-6</v>
      </c>
      <c r="AW509" s="5">
        <f t="shared" si="766"/>
        <v>5.5487890516887614E-8</v>
      </c>
      <c r="AX509" s="5">
        <f t="shared" si="767"/>
        <v>1.611269372784738E-3</v>
      </c>
      <c r="AY509" s="5">
        <f t="shared" si="768"/>
        <v>8.7008546130375836E-4</v>
      </c>
      <c r="AZ509" s="5">
        <f t="shared" si="769"/>
        <v>2.3492307455201468E-4</v>
      </c>
      <c r="BA509" s="5">
        <f t="shared" si="770"/>
        <v>4.2286153419362644E-5</v>
      </c>
      <c r="BB509" s="5">
        <f t="shared" si="771"/>
        <v>5.7086307116139532E-6</v>
      </c>
      <c r="BC509" s="5">
        <f t="shared" si="772"/>
        <v>6.1653211685430703E-7</v>
      </c>
      <c r="BD509" s="5">
        <f t="shared" si="773"/>
        <v>4.8439112767542788E-6</v>
      </c>
      <c r="BE509" s="5">
        <f t="shared" si="774"/>
        <v>6.8852323670040657E-6</v>
      </c>
      <c r="BF509" s="5">
        <f t="shared" si="775"/>
        <v>4.8934034955534591E-6</v>
      </c>
      <c r="BG509" s="5">
        <f t="shared" si="776"/>
        <v>2.3185271988831984E-6</v>
      </c>
      <c r="BH509" s="5">
        <f t="shared" si="777"/>
        <v>8.2390023275913926E-7</v>
      </c>
      <c r="BI509" s="5">
        <f t="shared" si="778"/>
        <v>2.3422165376969903E-7</v>
      </c>
      <c r="BJ509" s="8">
        <f t="shared" si="779"/>
        <v>0.58765345606834496</v>
      </c>
      <c r="BK509" s="8">
        <f t="shared" si="780"/>
        <v>0.2720652789197977</v>
      </c>
      <c r="BL509" s="8">
        <f t="shared" si="781"/>
        <v>0.13677866378338047</v>
      </c>
      <c r="BM509" s="8">
        <f t="shared" si="782"/>
        <v>0.31220123270678668</v>
      </c>
      <c r="BN509" s="8">
        <f t="shared" si="783"/>
        <v>0.68711757891768677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</v>
      </c>
      <c r="F510">
        <f>VLOOKUP(B510,home!$B$2:$E$405,3,FALSE)</f>
        <v>1.43</v>
      </c>
      <c r="G510">
        <f>VLOOKUP(C510,away!$B$2:$E$405,4,FALSE)</f>
        <v>1.71</v>
      </c>
      <c r="H510">
        <f>VLOOKUP(A510,away!$A$2:$E$405,3,FALSE)</f>
        <v>1.25</v>
      </c>
      <c r="I510">
        <f>VLOOKUP(C510,away!$B$2:$E$405,3,FALSE)</f>
        <v>0.86</v>
      </c>
      <c r="J510">
        <f>VLOOKUP(B510,home!$B$2:$E$405,4,FALSE)</f>
        <v>0.8</v>
      </c>
      <c r="K510" s="3">
        <f t="shared" si="728"/>
        <v>3.4234199999999997</v>
      </c>
      <c r="L510" s="3">
        <f t="shared" si="729"/>
        <v>0.86</v>
      </c>
      <c r="M510" s="5">
        <f t="shared" si="730"/>
        <v>1.3795401044590707E-2</v>
      </c>
      <c r="N510" s="5">
        <f t="shared" si="731"/>
        <v>4.7227451844072718E-2</v>
      </c>
      <c r="O510" s="5">
        <f t="shared" si="732"/>
        <v>1.1864044898348006E-2</v>
      </c>
      <c r="P510" s="5">
        <f t="shared" si="733"/>
        <v>4.0615608585902532E-2</v>
      </c>
      <c r="Q510" s="5">
        <f t="shared" si="734"/>
        <v>8.0839701596017721E-2</v>
      </c>
      <c r="R510" s="5">
        <f t="shared" si="735"/>
        <v>5.1015393062896434E-3</v>
      </c>
      <c r="S510" s="5">
        <f t="shared" si="736"/>
        <v>2.9894521650207354E-2</v>
      </c>
      <c r="T510" s="5">
        <f t="shared" si="737"/>
        <v>6.9522143372575243E-2</v>
      </c>
      <c r="U510" s="5">
        <f t="shared" si="738"/>
        <v>1.7464711691938091E-2</v>
      </c>
      <c r="V510" s="5">
        <f t="shared" si="739"/>
        <v>9.7792992049630465E-3</v>
      </c>
      <c r="W510" s="5">
        <f t="shared" si="740"/>
        <v>9.2249417079279639E-2</v>
      </c>
      <c r="X510" s="5">
        <f t="shared" si="741"/>
        <v>7.9334498688180488E-2</v>
      </c>
      <c r="Y510" s="5">
        <f t="shared" si="742"/>
        <v>3.411383443591761E-2</v>
      </c>
      <c r="Z510" s="5">
        <f t="shared" si="743"/>
        <v>1.4624412678030309E-3</v>
      </c>
      <c r="AA510" s="5">
        <f t="shared" si="744"/>
        <v>5.0065506850222518E-3</v>
      </c>
      <c r="AB510" s="5">
        <f t="shared" si="745"/>
        <v>8.5697628730594406E-3</v>
      </c>
      <c r="AC510" s="5">
        <f t="shared" si="746"/>
        <v>1.7994773560286842E-3</v>
      </c>
      <c r="AD510" s="5">
        <f t="shared" si="747"/>
        <v>7.8952124854386879E-2</v>
      </c>
      <c r="AE510" s="5">
        <f t="shared" si="748"/>
        <v>6.7898827374772722E-2</v>
      </c>
      <c r="AF510" s="5">
        <f t="shared" si="749"/>
        <v>2.919649577115227E-2</v>
      </c>
      <c r="AG510" s="5">
        <f t="shared" si="750"/>
        <v>8.3696621210636486E-3</v>
      </c>
      <c r="AH510" s="5">
        <f t="shared" si="751"/>
        <v>3.1442487257765157E-4</v>
      </c>
      <c r="AI510" s="5">
        <f t="shared" si="752"/>
        <v>1.076408397279784E-3</v>
      </c>
      <c r="AJ510" s="5">
        <f t="shared" si="753"/>
        <v>1.8424990177077793E-3</v>
      </c>
      <c r="AK510" s="5">
        <f t="shared" si="754"/>
        <v>2.1025493290670549E-3</v>
      </c>
      <c r="AL510" s="5">
        <f t="shared" si="755"/>
        <v>2.1191661689404478E-4</v>
      </c>
      <c r="AM510" s="5">
        <f t="shared" si="756"/>
        <v>5.4057256653801025E-2</v>
      </c>
      <c r="AN510" s="5">
        <f t="shared" si="757"/>
        <v>4.6489240722268878E-2</v>
      </c>
      <c r="AO510" s="5">
        <f t="shared" si="758"/>
        <v>1.9990373510575619E-2</v>
      </c>
      <c r="AP510" s="5">
        <f t="shared" si="759"/>
        <v>5.7305737396983426E-3</v>
      </c>
      <c r="AQ510" s="5">
        <f t="shared" si="760"/>
        <v>1.2320733540351436E-3</v>
      </c>
      <c r="AR510" s="5">
        <f t="shared" si="761"/>
        <v>5.4081078083356092E-5</v>
      </c>
      <c r="AS510" s="5">
        <f t="shared" si="762"/>
        <v>1.8514224433212293E-4</v>
      </c>
      <c r="AT510" s="5">
        <f t="shared" si="763"/>
        <v>3.1690983104573818E-4</v>
      </c>
      <c r="AU510" s="5">
        <f t="shared" si="764"/>
        <v>3.6163848459953358E-4</v>
      </c>
      <c r="AV510" s="5">
        <f t="shared" si="765"/>
        <v>3.0951010523693384E-4</v>
      </c>
      <c r="AW510" s="5">
        <f t="shared" si="766"/>
        <v>1.7330901187843698E-5</v>
      </c>
      <c r="AX510" s="5">
        <f t="shared" si="767"/>
        <v>3.0843448928959252E-2</v>
      </c>
      <c r="AY510" s="5">
        <f t="shared" si="768"/>
        <v>2.6525366078904957E-2</v>
      </c>
      <c r="AZ510" s="5">
        <f t="shared" si="769"/>
        <v>1.1405907413929132E-2</v>
      </c>
      <c r="BA510" s="5">
        <f t="shared" si="770"/>
        <v>3.2696934586596837E-3</v>
      </c>
      <c r="BB510" s="5">
        <f t="shared" si="771"/>
        <v>7.0298409361183197E-4</v>
      </c>
      <c r="BC510" s="5">
        <f t="shared" si="772"/>
        <v>1.2091326410123514E-4</v>
      </c>
      <c r="BD510" s="5">
        <f t="shared" si="773"/>
        <v>7.7516211919477044E-6</v>
      </c>
      <c r="BE510" s="5">
        <f t="shared" si="774"/>
        <v>2.6537055020937608E-5</v>
      </c>
      <c r="BF510" s="5">
        <f t="shared" si="775"/>
        <v>4.5423742449889121E-5</v>
      </c>
      <c r="BG510" s="5">
        <f t="shared" si="776"/>
        <v>5.1834849459266456E-5</v>
      </c>
      <c r="BH510" s="5">
        <f t="shared" si="777"/>
        <v>4.4363115083960498E-5</v>
      </c>
      <c r="BI510" s="5">
        <f t="shared" si="778"/>
        <v>3.0374715088146406E-5</v>
      </c>
      <c r="BJ510" s="8">
        <f t="shared" si="779"/>
        <v>0.78807198835596404</v>
      </c>
      <c r="BK510" s="8">
        <f t="shared" si="780"/>
        <v>0.12262159053749133</v>
      </c>
      <c r="BL510" s="8">
        <f t="shared" si="781"/>
        <v>5.4776057912881537E-2</v>
      </c>
      <c r="BM510" s="8">
        <f t="shared" si="782"/>
        <v>0.74098029562120138</v>
      </c>
      <c r="BN510" s="8">
        <f t="shared" si="783"/>
        <v>0.19944374727522135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</v>
      </c>
      <c r="F511">
        <f>VLOOKUP(B511,home!$B$2:$E$405,3,FALSE)</f>
        <v>1.1399999999999999</v>
      </c>
      <c r="G511">
        <f>VLOOKUP(C511,away!$B$2:$E$405,4,FALSE)</f>
        <v>0.71</v>
      </c>
      <c r="H511">
        <f>VLOOKUP(A511,away!$A$2:$E$405,3,FALSE)</f>
        <v>1.25</v>
      </c>
      <c r="I511">
        <f>VLOOKUP(C511,away!$B$2:$E$405,3,FALSE)</f>
        <v>0.86</v>
      </c>
      <c r="J511">
        <f>VLOOKUP(B511,home!$B$2:$E$405,4,FALSE)</f>
        <v>0.64</v>
      </c>
      <c r="K511" s="3">
        <f t="shared" si="728"/>
        <v>1.1331599999999999</v>
      </c>
      <c r="L511" s="3">
        <f t="shared" si="729"/>
        <v>0.68799999999999994</v>
      </c>
      <c r="M511" s="5">
        <f t="shared" si="730"/>
        <v>0.16183791003158404</v>
      </c>
      <c r="N511" s="5">
        <f t="shared" si="731"/>
        <v>0.18338824613138976</v>
      </c>
      <c r="O511" s="5">
        <f t="shared" si="732"/>
        <v>0.1113444821017298</v>
      </c>
      <c r="P511" s="5">
        <f t="shared" si="733"/>
        <v>0.12617111333839612</v>
      </c>
      <c r="Q511" s="5">
        <f t="shared" si="734"/>
        <v>0.10390411249312283</v>
      </c>
      <c r="R511" s="5">
        <f t="shared" si="735"/>
        <v>3.8302501842995045E-2</v>
      </c>
      <c r="S511" s="5">
        <f t="shared" si="736"/>
        <v>2.4591194111972359E-2</v>
      </c>
      <c r="T511" s="5">
        <f t="shared" si="737"/>
        <v>7.1486029395268491E-2</v>
      </c>
      <c r="U511" s="5">
        <f t="shared" si="738"/>
        <v>4.3402862988408265E-2</v>
      </c>
      <c r="V511" s="5">
        <f t="shared" si="739"/>
        <v>2.1301823526340834E-3</v>
      </c>
      <c r="W511" s="5">
        <f t="shared" si="740"/>
        <v>3.9246661370902353E-2</v>
      </c>
      <c r="X511" s="5">
        <f t="shared" si="741"/>
        <v>2.7001703023180813E-2</v>
      </c>
      <c r="Y511" s="5">
        <f t="shared" si="742"/>
        <v>9.2885858399741998E-3</v>
      </c>
      <c r="Z511" s="5">
        <f t="shared" si="743"/>
        <v>8.7840404226601984E-3</v>
      </c>
      <c r="AA511" s="5">
        <f t="shared" si="744"/>
        <v>9.9537232453416301E-3</v>
      </c>
      <c r="AB511" s="5">
        <f t="shared" si="745"/>
        <v>5.6395805163456623E-3</v>
      </c>
      <c r="AC511" s="5">
        <f t="shared" si="746"/>
        <v>1.0379500969256594E-4</v>
      </c>
      <c r="AD511" s="5">
        <f t="shared" si="747"/>
        <v>1.1118186699762922E-2</v>
      </c>
      <c r="AE511" s="5">
        <f t="shared" si="748"/>
        <v>7.649312449436888E-3</v>
      </c>
      <c r="AF511" s="5">
        <f t="shared" si="749"/>
        <v>2.6313634826062894E-3</v>
      </c>
      <c r="AG511" s="5">
        <f t="shared" si="750"/>
        <v>6.0345935867770915E-4</v>
      </c>
      <c r="AH511" s="5">
        <f t="shared" si="751"/>
        <v>1.5108549526975539E-3</v>
      </c>
      <c r="AI511" s="5">
        <f t="shared" si="752"/>
        <v>1.7120403981987602E-3</v>
      </c>
      <c r="AJ511" s="5">
        <f t="shared" si="753"/>
        <v>9.7000784881145369E-4</v>
      </c>
      <c r="AK511" s="5">
        <f t="shared" si="754"/>
        <v>3.6639136465306229E-4</v>
      </c>
      <c r="AL511" s="5">
        <f t="shared" si="755"/>
        <v>3.236802039602436E-6</v>
      </c>
      <c r="AM511" s="5">
        <f t="shared" si="756"/>
        <v>2.5197368881406707E-3</v>
      </c>
      <c r="AN511" s="5">
        <f t="shared" si="757"/>
        <v>1.7335789790407809E-3</v>
      </c>
      <c r="AO511" s="5">
        <f t="shared" si="758"/>
        <v>5.9635116879002857E-4</v>
      </c>
      <c r="AP511" s="5">
        <f t="shared" si="759"/>
        <v>1.3676320137584659E-4</v>
      </c>
      <c r="AQ511" s="5">
        <f t="shared" si="760"/>
        <v>2.3523270636645606E-5</v>
      </c>
      <c r="AR511" s="5">
        <f t="shared" si="761"/>
        <v>2.0789364149118345E-4</v>
      </c>
      <c r="AS511" s="5">
        <f t="shared" si="762"/>
        <v>2.355767587921494E-4</v>
      </c>
      <c r="AT511" s="5">
        <f t="shared" si="763"/>
        <v>1.3347307999645605E-4</v>
      </c>
      <c r="AU511" s="5">
        <f t="shared" si="764"/>
        <v>5.0415451776261371E-5</v>
      </c>
      <c r="AV511" s="5">
        <f t="shared" si="765"/>
        <v>1.4282193333697076E-5</v>
      </c>
      <c r="AW511" s="5">
        <f t="shared" si="766"/>
        <v>7.009601234018815E-8</v>
      </c>
      <c r="AX511" s="5">
        <f t="shared" si="767"/>
        <v>4.7587750869424659E-4</v>
      </c>
      <c r="AY511" s="5">
        <f t="shared" si="768"/>
        <v>3.2740372598164159E-4</v>
      </c>
      <c r="AZ511" s="5">
        <f t="shared" si="769"/>
        <v>1.126268817376847E-4</v>
      </c>
      <c r="BA511" s="5">
        <f t="shared" si="770"/>
        <v>2.5829098211842362E-5</v>
      </c>
      <c r="BB511" s="5">
        <f t="shared" si="771"/>
        <v>4.4426048924368852E-6</v>
      </c>
      <c r="BC511" s="5">
        <f t="shared" si="772"/>
        <v>6.1130243319931555E-7</v>
      </c>
      <c r="BD511" s="5">
        <f t="shared" si="773"/>
        <v>2.3838470890989028E-5</v>
      </c>
      <c r="BE511" s="5">
        <f t="shared" si="774"/>
        <v>2.7012801674833124E-5</v>
      </c>
      <c r="BF511" s="5">
        <f t="shared" si="775"/>
        <v>1.5304913172926955E-5</v>
      </c>
      <c r="BG511" s="5">
        <f t="shared" si="776"/>
        <v>5.7809718036779691E-6</v>
      </c>
      <c r="BH511" s="5">
        <f t="shared" si="777"/>
        <v>1.6376915022639309E-6</v>
      </c>
      <c r="BI511" s="5">
        <f t="shared" si="778"/>
        <v>3.7115330054107919E-7</v>
      </c>
      <c r="BJ511" s="8">
        <f t="shared" si="779"/>
        <v>0.46227440487425742</v>
      </c>
      <c r="BK511" s="8">
        <f t="shared" si="780"/>
        <v>0.31516483537230039</v>
      </c>
      <c r="BL511" s="8">
        <f t="shared" si="781"/>
        <v>0.21391803238691617</v>
      </c>
      <c r="BM511" s="8">
        <f t="shared" si="782"/>
        <v>0.27486561348694738</v>
      </c>
      <c r="BN511" s="8">
        <f t="shared" si="783"/>
        <v>0.72494836593921752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</v>
      </c>
      <c r="F512">
        <f>VLOOKUP(B512,home!$B$2:$E$405,3,FALSE)</f>
        <v>1</v>
      </c>
      <c r="G512">
        <f>VLOOKUP(C512,away!$B$2:$E$405,4,FALSE)</f>
        <v>1.25</v>
      </c>
      <c r="H512">
        <f>VLOOKUP(A512,away!$A$2:$E$405,3,FALSE)</f>
        <v>1.25</v>
      </c>
      <c r="I512">
        <f>VLOOKUP(C512,away!$B$2:$E$405,3,FALSE)</f>
        <v>1.25</v>
      </c>
      <c r="J512">
        <f>VLOOKUP(B512,home!$B$2:$E$405,4,FALSE)</f>
        <v>1.44</v>
      </c>
      <c r="K512" s="3">
        <f t="shared" si="728"/>
        <v>1.75</v>
      </c>
      <c r="L512" s="3">
        <f t="shared" si="729"/>
        <v>2.25</v>
      </c>
      <c r="M512" s="5">
        <f t="shared" si="730"/>
        <v>1.8315638888734182E-2</v>
      </c>
      <c r="N512" s="5">
        <f t="shared" si="731"/>
        <v>3.2052368055284816E-2</v>
      </c>
      <c r="O512" s="5">
        <f t="shared" si="732"/>
        <v>4.1210187499651905E-2</v>
      </c>
      <c r="P512" s="5">
        <f t="shared" si="733"/>
        <v>7.2117828124390826E-2</v>
      </c>
      <c r="Q512" s="5">
        <f t="shared" si="734"/>
        <v>2.8045822048374219E-2</v>
      </c>
      <c r="R512" s="5">
        <f t="shared" si="735"/>
        <v>4.6361460937108405E-2</v>
      </c>
      <c r="S512" s="5">
        <f t="shared" si="736"/>
        <v>7.0990987059947261E-2</v>
      </c>
      <c r="T512" s="5">
        <f t="shared" si="737"/>
        <v>6.3103099608842E-2</v>
      </c>
      <c r="U512" s="5">
        <f t="shared" si="738"/>
        <v>8.1132556639939693E-2</v>
      </c>
      <c r="V512" s="5">
        <f t="shared" si="739"/>
        <v>3.1058556838726936E-2</v>
      </c>
      <c r="W512" s="5">
        <f t="shared" si="740"/>
        <v>1.6360062861551634E-2</v>
      </c>
      <c r="X512" s="5">
        <f t="shared" si="741"/>
        <v>3.6810141438491172E-2</v>
      </c>
      <c r="Y512" s="5">
        <f t="shared" si="742"/>
        <v>4.1411409118302579E-2</v>
      </c>
      <c r="Z512" s="5">
        <f t="shared" si="743"/>
        <v>3.4771095702831302E-2</v>
      </c>
      <c r="AA512" s="5">
        <f t="shared" si="744"/>
        <v>6.0849417479954773E-2</v>
      </c>
      <c r="AB512" s="5">
        <f t="shared" si="745"/>
        <v>5.3243240294960442E-2</v>
      </c>
      <c r="AC512" s="5">
        <f t="shared" si="746"/>
        <v>7.6433167220304561E-3</v>
      </c>
      <c r="AD512" s="5">
        <f t="shared" si="747"/>
        <v>7.1575275019288374E-3</v>
      </c>
      <c r="AE512" s="5">
        <f t="shared" si="748"/>
        <v>1.6104436879339885E-2</v>
      </c>
      <c r="AF512" s="5">
        <f t="shared" si="749"/>
        <v>1.811749148925737E-2</v>
      </c>
      <c r="AG512" s="5">
        <f t="shared" si="750"/>
        <v>1.3588118616943029E-2</v>
      </c>
      <c r="AH512" s="5">
        <f t="shared" si="751"/>
        <v>1.9558741332842612E-2</v>
      </c>
      <c r="AI512" s="5">
        <f t="shared" si="752"/>
        <v>3.4227797332474566E-2</v>
      </c>
      <c r="AJ512" s="5">
        <f t="shared" si="753"/>
        <v>2.9949322665915257E-2</v>
      </c>
      <c r="AK512" s="5">
        <f t="shared" si="754"/>
        <v>1.7470438221783905E-2</v>
      </c>
      <c r="AL512" s="5">
        <f t="shared" si="755"/>
        <v>1.203822383719796E-3</v>
      </c>
      <c r="AM512" s="5">
        <f t="shared" si="756"/>
        <v>2.5051346256750925E-3</v>
      </c>
      <c r="AN512" s="5">
        <f t="shared" si="757"/>
        <v>5.6365529077689576E-3</v>
      </c>
      <c r="AO512" s="5">
        <f t="shared" si="758"/>
        <v>6.3411220212400785E-3</v>
      </c>
      <c r="AP512" s="5">
        <f t="shared" si="759"/>
        <v>4.7558415159300593E-3</v>
      </c>
      <c r="AQ512" s="5">
        <f t="shared" si="760"/>
        <v>2.6751608527106588E-3</v>
      </c>
      <c r="AR512" s="5">
        <f t="shared" si="761"/>
        <v>8.8014335997791716E-3</v>
      </c>
      <c r="AS512" s="5">
        <f t="shared" si="762"/>
        <v>1.540250879961355E-2</v>
      </c>
      <c r="AT512" s="5">
        <f t="shared" si="763"/>
        <v>1.3477195199661859E-2</v>
      </c>
      <c r="AU512" s="5">
        <f t="shared" si="764"/>
        <v>7.8616971998027533E-3</v>
      </c>
      <c r="AV512" s="5">
        <f t="shared" si="765"/>
        <v>3.4394925249137038E-3</v>
      </c>
      <c r="AW512" s="5">
        <f t="shared" si="766"/>
        <v>1.3166807321935277E-4</v>
      </c>
      <c r="AX512" s="5">
        <f t="shared" si="767"/>
        <v>7.3066426582190204E-4</v>
      </c>
      <c r="AY512" s="5">
        <f t="shared" si="768"/>
        <v>1.6439945980992797E-3</v>
      </c>
      <c r="AZ512" s="5">
        <f t="shared" si="769"/>
        <v>1.8494939228616899E-3</v>
      </c>
      <c r="BA512" s="5">
        <f t="shared" si="770"/>
        <v>1.3871204421462674E-3</v>
      </c>
      <c r="BB512" s="5">
        <f t="shared" si="771"/>
        <v>7.8025524870727568E-4</v>
      </c>
      <c r="BC512" s="5">
        <f t="shared" si="772"/>
        <v>3.5111486191827387E-4</v>
      </c>
      <c r="BD512" s="5">
        <f t="shared" si="773"/>
        <v>3.3005375999171907E-3</v>
      </c>
      <c r="BE512" s="5">
        <f t="shared" si="774"/>
        <v>5.7759407998550834E-3</v>
      </c>
      <c r="BF512" s="5">
        <f t="shared" si="775"/>
        <v>5.0539481998731995E-3</v>
      </c>
      <c r="BG512" s="5">
        <f t="shared" si="776"/>
        <v>2.948136449926034E-3</v>
      </c>
      <c r="BH512" s="5">
        <f t="shared" si="777"/>
        <v>1.2898096968426394E-3</v>
      </c>
      <c r="BI512" s="5">
        <f t="shared" si="778"/>
        <v>4.5143339389492368E-4</v>
      </c>
      <c r="BJ512" s="8">
        <f t="shared" si="779"/>
        <v>0.30140693288119513</v>
      </c>
      <c r="BK512" s="8">
        <f t="shared" si="780"/>
        <v>0.20297414461564872</v>
      </c>
      <c r="BL512" s="8">
        <f t="shared" si="781"/>
        <v>0.4518052958687116</v>
      </c>
      <c r="BM512" s="8">
        <f t="shared" si="782"/>
        <v>0.75134183698996293</v>
      </c>
      <c r="BN512" s="8">
        <f t="shared" si="783"/>
        <v>0.23810330555354436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</v>
      </c>
      <c r="F513">
        <f>VLOOKUP(B513,home!$B$2:$E$405,3,FALSE)</f>
        <v>1.25</v>
      </c>
      <c r="G513">
        <f>VLOOKUP(C513,away!$B$2:$E$405,4,FALSE)</f>
        <v>0.71</v>
      </c>
      <c r="H513">
        <f>VLOOKUP(A513,away!$A$2:$E$405,3,FALSE)</f>
        <v>1.25</v>
      </c>
      <c r="I513">
        <f>VLOOKUP(C513,away!$B$2:$E$405,3,FALSE)</f>
        <v>0.18</v>
      </c>
      <c r="J513">
        <f>VLOOKUP(B513,home!$B$2:$E$405,4,FALSE)</f>
        <v>0.2</v>
      </c>
      <c r="K513" s="3">
        <f t="shared" si="728"/>
        <v>1.2424999999999999</v>
      </c>
      <c r="L513" s="3">
        <f t="shared" si="729"/>
        <v>4.4999999999999998E-2</v>
      </c>
      <c r="M513" s="5">
        <f t="shared" si="730"/>
        <v>0.27595982098597316</v>
      </c>
      <c r="N513" s="5">
        <f t="shared" si="731"/>
        <v>0.34288007757507166</v>
      </c>
      <c r="O513" s="5">
        <f t="shared" si="732"/>
        <v>1.2418191944368792E-2</v>
      </c>
      <c r="P513" s="5">
        <f t="shared" si="733"/>
        <v>1.5429603490878225E-2</v>
      </c>
      <c r="Q513" s="5">
        <f t="shared" si="734"/>
        <v>0.21301424819351328</v>
      </c>
      <c r="R513" s="5">
        <f t="shared" si="735"/>
        <v>2.7940931874829782E-4</v>
      </c>
      <c r="S513" s="5">
        <f t="shared" si="736"/>
        <v>2.1567692629593217E-4</v>
      </c>
      <c r="T513" s="5">
        <f t="shared" si="737"/>
        <v>9.5856411687080968E-3</v>
      </c>
      <c r="U513" s="5">
        <f t="shared" si="738"/>
        <v>3.471660785447601E-4</v>
      </c>
      <c r="V513" s="5">
        <f t="shared" si="739"/>
        <v>1.3398929046134786E-6</v>
      </c>
      <c r="W513" s="5">
        <f t="shared" si="740"/>
        <v>8.8223401126813386E-2</v>
      </c>
      <c r="X513" s="5">
        <f t="shared" si="741"/>
        <v>3.9700530507066024E-3</v>
      </c>
      <c r="Y513" s="5">
        <f t="shared" si="742"/>
        <v>8.9326193640898555E-5</v>
      </c>
      <c r="Z513" s="5">
        <f t="shared" si="743"/>
        <v>4.1911397812244686E-6</v>
      </c>
      <c r="AA513" s="5">
        <f t="shared" si="744"/>
        <v>5.2074911781714027E-6</v>
      </c>
      <c r="AB513" s="5">
        <f t="shared" si="745"/>
        <v>3.2351538944389835E-6</v>
      </c>
      <c r="AC513" s="5">
        <f t="shared" si="746"/>
        <v>4.6822976268250701E-9</v>
      </c>
      <c r="AD513" s="5">
        <f t="shared" si="747"/>
        <v>2.740439397501641E-2</v>
      </c>
      <c r="AE513" s="5">
        <f t="shared" si="748"/>
        <v>1.2331977288757383E-3</v>
      </c>
      <c r="AF513" s="5">
        <f t="shared" si="749"/>
        <v>2.7746948899704114E-5</v>
      </c>
      <c r="AG513" s="5">
        <f t="shared" si="750"/>
        <v>4.1620423349556185E-7</v>
      </c>
      <c r="AH513" s="5">
        <f t="shared" si="751"/>
        <v>4.7150322538775263E-8</v>
      </c>
      <c r="AI513" s="5">
        <f t="shared" si="752"/>
        <v>5.8584275754428273E-8</v>
      </c>
      <c r="AJ513" s="5">
        <f t="shared" si="753"/>
        <v>3.6395481312438559E-8</v>
      </c>
      <c r="AK513" s="5">
        <f t="shared" si="754"/>
        <v>1.5073795176901634E-8</v>
      </c>
      <c r="AL513" s="5">
        <f t="shared" si="755"/>
        <v>1.0471958642394267E-11</v>
      </c>
      <c r="AM513" s="5">
        <f t="shared" si="756"/>
        <v>6.8099919027915738E-3</v>
      </c>
      <c r="AN513" s="5">
        <f t="shared" si="757"/>
        <v>3.064496356256208E-4</v>
      </c>
      <c r="AO513" s="5">
        <f t="shared" si="758"/>
        <v>6.8951168015764683E-6</v>
      </c>
      <c r="AP513" s="5">
        <f t="shared" si="759"/>
        <v>1.0342675202364705E-7</v>
      </c>
      <c r="AQ513" s="5">
        <f t="shared" si="760"/>
        <v>1.1635509602660293E-9</v>
      </c>
      <c r="AR513" s="5">
        <f t="shared" si="761"/>
        <v>4.2435290284897757E-10</v>
      </c>
      <c r="AS513" s="5">
        <f t="shared" si="762"/>
        <v>5.272584817898547E-10</v>
      </c>
      <c r="AT513" s="5">
        <f t="shared" si="763"/>
        <v>3.2755933181194721E-10</v>
      </c>
      <c r="AU513" s="5">
        <f t="shared" si="764"/>
        <v>1.3566415659211475E-10</v>
      </c>
      <c r="AV513" s="5">
        <f t="shared" si="765"/>
        <v>4.2140678641425651E-11</v>
      </c>
      <c r="AW513" s="5">
        <f t="shared" si="766"/>
        <v>1.6264260766468582E-14</v>
      </c>
      <c r="AX513" s="5">
        <f t="shared" si="767"/>
        <v>1.4102358232030872E-3</v>
      </c>
      <c r="AY513" s="5">
        <f t="shared" si="768"/>
        <v>6.3460612044138914E-5</v>
      </c>
      <c r="AZ513" s="5">
        <f t="shared" si="769"/>
        <v>1.4278637709931258E-6</v>
      </c>
      <c r="BA513" s="5">
        <f t="shared" si="770"/>
        <v>2.1417956564896893E-8</v>
      </c>
      <c r="BB513" s="5">
        <f t="shared" si="771"/>
        <v>2.4095201135509001E-10</v>
      </c>
      <c r="BC513" s="5">
        <f t="shared" si="772"/>
        <v>2.1685681021958111E-12</v>
      </c>
      <c r="BD513" s="5">
        <f t="shared" si="773"/>
        <v>3.1826467713673311E-12</v>
      </c>
      <c r="BE513" s="5">
        <f t="shared" si="774"/>
        <v>3.9544386134239093E-12</v>
      </c>
      <c r="BF513" s="5">
        <f t="shared" si="775"/>
        <v>2.4566949885896034E-12</v>
      </c>
      <c r="BG513" s="5">
        <f t="shared" si="776"/>
        <v>1.0174811744408605E-12</v>
      </c>
      <c r="BH513" s="5">
        <f t="shared" si="777"/>
        <v>3.1605508981069235E-13</v>
      </c>
      <c r="BI513" s="5">
        <f t="shared" si="778"/>
        <v>7.8539689817956997E-14</v>
      </c>
      <c r="BJ513" s="8">
        <f t="shared" si="779"/>
        <v>0.69502708937109636</v>
      </c>
      <c r="BK513" s="8">
        <f t="shared" si="780"/>
        <v>0.29166990660086567</v>
      </c>
      <c r="BL513" s="8">
        <f t="shared" si="781"/>
        <v>1.3053368658590653E-2</v>
      </c>
      <c r="BM513" s="8">
        <f t="shared" si="782"/>
        <v>0.13970974364975275</v>
      </c>
      <c r="BN513" s="8">
        <f t="shared" si="783"/>
        <v>0.85998135150855337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1.78481012658228</v>
      </c>
      <c r="F514">
        <f>VLOOKUP(B514,home!$B$2:$E$405,3,FALSE)</f>
        <v>0.84</v>
      </c>
      <c r="G514">
        <f>VLOOKUP(C514,away!$B$2:$E$405,4,FALSE)</f>
        <v>0.14000000000000001</v>
      </c>
      <c r="H514">
        <f>VLOOKUP(A514,away!$A$2:$E$405,3,FALSE)</f>
        <v>1.36708860759494</v>
      </c>
      <c r="I514">
        <f>VLOOKUP(C514,away!$B$2:$E$405,3,FALSE)</f>
        <v>1.4</v>
      </c>
      <c r="J514">
        <f>VLOOKUP(B514,home!$B$2:$E$405,4,FALSE)</f>
        <v>0.55000000000000004</v>
      </c>
      <c r="K514" s="3">
        <f t="shared" si="728"/>
        <v>0.20989367088607616</v>
      </c>
      <c r="L514" s="3">
        <f t="shared" si="729"/>
        <v>1.0526582278481038</v>
      </c>
      <c r="M514" s="5">
        <f t="shared" si="730"/>
        <v>0.28293109296750668</v>
      </c>
      <c r="N514" s="5">
        <f t="shared" si="731"/>
        <v>5.9385445710759661E-2</v>
      </c>
      <c r="O514" s="5">
        <f t="shared" si="732"/>
        <v>0.29782974292630265</v>
      </c>
      <c r="P514" s="5">
        <f t="shared" si="733"/>
        <v>6.2512578041858044E-2</v>
      </c>
      <c r="Q514" s="5">
        <f t="shared" si="734"/>
        <v>6.2323145987185653E-3</v>
      </c>
      <c r="R514" s="5">
        <f t="shared" si="735"/>
        <v>0.15675646469462901</v>
      </c>
      <c r="S514" s="5">
        <f t="shared" si="736"/>
        <v>3.4529806996930054E-3</v>
      </c>
      <c r="T514" s="5">
        <f t="shared" si="737"/>
        <v>6.5604972408789507E-3</v>
      </c>
      <c r="U514" s="5">
        <f t="shared" si="738"/>
        <v>3.290218980987928E-2</v>
      </c>
      <c r="V514" s="5">
        <f t="shared" si="739"/>
        <v>8.4769256477339381E-5</v>
      </c>
      <c r="W514" s="5">
        <f t="shared" si="740"/>
        <v>4.3604112974730765E-4</v>
      </c>
      <c r="X514" s="5">
        <f t="shared" si="741"/>
        <v>4.5900228290868592E-4</v>
      </c>
      <c r="Y514" s="5">
        <f t="shared" si="742"/>
        <v>2.4158626485244563E-4</v>
      </c>
      <c r="Z514" s="5">
        <f t="shared" si="743"/>
        <v>5.5003660776394028E-2</v>
      </c>
      <c r="AA514" s="5">
        <f t="shared" si="744"/>
        <v>1.1544920272529825E-2</v>
      </c>
      <c r="AB514" s="5">
        <f t="shared" si="745"/>
        <v>1.2116028480441817E-3</v>
      </c>
      <c r="AC514" s="5">
        <f t="shared" si="746"/>
        <v>1.1705908463236969E-6</v>
      </c>
      <c r="AD514" s="5">
        <f t="shared" si="747"/>
        <v>2.288056834499355E-5</v>
      </c>
      <c r="AE514" s="5">
        <f t="shared" si="748"/>
        <v>2.4085418526198328E-5</v>
      </c>
      <c r="AF514" s="5">
        <f t="shared" si="749"/>
        <v>1.2676856991383909E-5</v>
      </c>
      <c r="AG514" s="5">
        <f t="shared" si="750"/>
        <v>4.448132605078012E-6</v>
      </c>
      <c r="AH514" s="5">
        <f t="shared" si="751"/>
        <v>1.4475014019509295E-2</v>
      </c>
      <c r="AI514" s="5">
        <f t="shared" si="752"/>
        <v>3.0382138286822223E-3</v>
      </c>
      <c r="AJ514" s="5">
        <f t="shared" si="753"/>
        <v>3.1885092671947587E-4</v>
      </c>
      <c r="AK514" s="5">
        <f t="shared" si="754"/>
        <v>2.2308263824859359E-5</v>
      </c>
      <c r="AL514" s="5">
        <f t="shared" si="755"/>
        <v>1.0345508635107672E-8</v>
      </c>
      <c r="AM514" s="5">
        <f t="shared" si="756"/>
        <v>9.6049729637808998E-7</v>
      </c>
      <c r="AN514" s="5">
        <f t="shared" si="757"/>
        <v>1.011075381858255E-6</v>
      </c>
      <c r="AO514" s="5">
        <f t="shared" si="758"/>
        <v>5.3215840984387772E-7</v>
      </c>
      <c r="AP514" s="5">
        <f t="shared" si="759"/>
        <v>1.8672697621357379E-7</v>
      </c>
      <c r="AQ514" s="5">
        <f t="shared" si="760"/>
        <v>4.9139921968103893E-8</v>
      </c>
      <c r="AR514" s="5">
        <f t="shared" si="761"/>
        <v>3.0474485211706231E-3</v>
      </c>
      <c r="AS514" s="5">
        <f t="shared" si="762"/>
        <v>6.3964015694484636E-4</v>
      </c>
      <c r="AT514" s="5">
        <f t="shared" si="763"/>
        <v>6.7128210293649829E-5</v>
      </c>
      <c r="AU514" s="5">
        <f t="shared" si="764"/>
        <v>4.6965954928488839E-6</v>
      </c>
      <c r="AV514" s="5">
        <f t="shared" si="765"/>
        <v>2.4644641716526308E-7</v>
      </c>
      <c r="AW514" s="5">
        <f t="shared" si="766"/>
        <v>6.349449585367943E-11</v>
      </c>
      <c r="AX514" s="5">
        <f t="shared" si="767"/>
        <v>3.3600383902158112E-8</v>
      </c>
      <c r="AY514" s="5">
        <f t="shared" si="768"/>
        <v>3.5369720573461715E-8</v>
      </c>
      <c r="AZ514" s="5">
        <f t="shared" si="769"/>
        <v>1.8616113689171409E-8</v>
      </c>
      <c r="BA514" s="5">
        <f t="shared" si="770"/>
        <v>6.5321350818206698E-9</v>
      </c>
      <c r="BB514" s="5">
        <f t="shared" si="771"/>
        <v>1.7190264348234432E-9</v>
      </c>
      <c r="BC514" s="5">
        <f t="shared" si="772"/>
        <v>3.6190946410105805E-10</v>
      </c>
      <c r="BD514" s="5">
        <f t="shared" si="773"/>
        <v>5.3465362662563198E-4</v>
      </c>
      <c r="BE514" s="5">
        <f t="shared" si="774"/>
        <v>1.1222041234500746E-4</v>
      </c>
      <c r="BF514" s="5">
        <f t="shared" si="775"/>
        <v>1.1777177147721375E-5</v>
      </c>
      <c r="BG514" s="5">
        <f t="shared" si="776"/>
        <v>8.2398498140361608E-7</v>
      </c>
      <c r="BH514" s="5">
        <f t="shared" si="777"/>
        <v>4.3237308125450037E-8</v>
      </c>
      <c r="BI514" s="5">
        <f t="shared" si="778"/>
        <v>1.8150474643366157E-9</v>
      </c>
      <c r="BJ514" s="8">
        <f t="shared" si="779"/>
        <v>7.3381814001608689E-2</v>
      </c>
      <c r="BK514" s="8">
        <f t="shared" si="780"/>
        <v>0.34898263727161061</v>
      </c>
      <c r="BL514" s="8">
        <f t="shared" si="781"/>
        <v>0.52251798777389546</v>
      </c>
      <c r="BM514" s="8">
        <f t="shared" si="782"/>
        <v>0.1342384255775079</v>
      </c>
      <c r="BN514" s="8">
        <f t="shared" si="783"/>
        <v>0.86564763893977459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1.78481012658228</v>
      </c>
      <c r="F515">
        <f>VLOOKUP(B515,home!$B$2:$E$405,3,FALSE)</f>
        <v>1.68</v>
      </c>
      <c r="G515">
        <f>VLOOKUP(C515,away!$B$2:$E$405,4,FALSE)</f>
        <v>1.82</v>
      </c>
      <c r="H515">
        <f>VLOOKUP(A515,away!$A$2:$E$405,3,FALSE)</f>
        <v>1.36708860759494</v>
      </c>
      <c r="I515">
        <f>VLOOKUP(C515,away!$B$2:$E$405,3,FALSE)</f>
        <v>0.42</v>
      </c>
      <c r="J515">
        <f>VLOOKUP(B515,home!$B$2:$E$405,4,FALSE)</f>
        <v>1.1000000000000001</v>
      </c>
      <c r="K515" s="3">
        <f t="shared" si="728"/>
        <v>5.4572354430379795</v>
      </c>
      <c r="L515" s="3">
        <f t="shared" si="729"/>
        <v>0.63159493670886224</v>
      </c>
      <c r="M515" s="5">
        <f t="shared" si="730"/>
        <v>2.2680601331198451E-3</v>
      </c>
      <c r="N515" s="5">
        <f t="shared" si="731"/>
        <v>1.2377338145403056E-2</v>
      </c>
      <c r="O515" s="5">
        <f t="shared" si="732"/>
        <v>1.4324952962297222E-3</v>
      </c>
      <c r="P515" s="5">
        <f t="shared" si="733"/>
        <v>7.8174641025700303E-3</v>
      </c>
      <c r="Q515" s="5">
        <f t="shared" si="734"/>
        <v>3.3773024208779763E-2</v>
      </c>
      <c r="R515" s="5">
        <f t="shared" si="735"/>
        <v>4.523783879789771E-4</v>
      </c>
      <c r="S515" s="5">
        <f t="shared" si="736"/>
        <v>6.7362350872623242E-3</v>
      </c>
      <c r="T515" s="5">
        <f t="shared" si="737"/>
        <v>2.1330871087611128E-2</v>
      </c>
      <c r="U515" s="5">
        <f t="shared" si="738"/>
        <v>2.4687353725432602E-3</v>
      </c>
      <c r="V515" s="5">
        <f t="shared" si="739"/>
        <v>2.5798001076956928E-3</v>
      </c>
      <c r="W515" s="5">
        <f t="shared" si="740"/>
        <v>6.1435781576910917E-2</v>
      </c>
      <c r="X515" s="5">
        <f t="shared" si="741"/>
        <v>3.8802528576728536E-2</v>
      </c>
      <c r="Y515" s="5">
        <f t="shared" si="742"/>
        <v>1.2253740290281338E-2</v>
      </c>
      <c r="Z515" s="5">
        <f t="shared" si="743"/>
        <v>9.5239966441346412E-5</v>
      </c>
      <c r="AA515" s="5">
        <f t="shared" si="744"/>
        <v>5.1974692045746336E-4</v>
      </c>
      <c r="AB515" s="5">
        <f t="shared" si="745"/>
        <v>1.4181906578651553E-3</v>
      </c>
      <c r="AC515" s="5">
        <f t="shared" si="746"/>
        <v>5.5574735539462518E-4</v>
      </c>
      <c r="AD515" s="5">
        <f t="shared" si="747"/>
        <v>8.3817381173064476E-2</v>
      </c>
      <c r="AE515" s="5">
        <f t="shared" si="748"/>
        <v>5.2938633557104237E-2</v>
      </c>
      <c r="AF515" s="5">
        <f t="shared" si="749"/>
        <v>1.6717886455476449E-2</v>
      </c>
      <c r="AG515" s="5">
        <f t="shared" si="750"/>
        <v>3.5196441459175317E-3</v>
      </c>
      <c r="AH515" s="5">
        <f t="shared" si="751"/>
        <v>1.5038270144169086E-5</v>
      </c>
      <c r="AI515" s="5">
        <f t="shared" si="752"/>
        <v>8.2067380832739393E-5</v>
      </c>
      <c r="AJ515" s="5">
        <f t="shared" si="753"/>
        <v>2.2393050969886057E-4</v>
      </c>
      <c r="AK515" s="5">
        <f t="shared" si="754"/>
        <v>4.0734717143539422E-4</v>
      </c>
      <c r="AL515" s="5">
        <f t="shared" si="755"/>
        <v>7.6621160743556809E-5</v>
      </c>
      <c r="AM515" s="5">
        <f t="shared" si="756"/>
        <v>9.148223665605433E-2</v>
      </c>
      <c r="AN515" s="5">
        <f t="shared" si="757"/>
        <v>5.7779717470765789E-2</v>
      </c>
      <c r="AO515" s="5">
        <f t="shared" si="758"/>
        <v>1.8246688499502131E-2</v>
      </c>
      <c r="AP515" s="5">
        <f t="shared" si="759"/>
        <v>3.8415053559964583E-3</v>
      </c>
      <c r="AQ515" s="5">
        <f t="shared" si="760"/>
        <v>6.0656883304683446E-4</v>
      </c>
      <c r="AR515" s="5">
        <f t="shared" si="761"/>
        <v>1.8996190559834501E-6</v>
      </c>
      <c r="AS515" s="5">
        <f t="shared" si="762"/>
        <v>1.0366668440583231E-5</v>
      </c>
      <c r="AT515" s="5">
        <f t="shared" si="763"/>
        <v>2.8286675220087034E-5</v>
      </c>
      <c r="AU515" s="5">
        <f t="shared" si="764"/>
        <v>5.1455682192254395E-5</v>
      </c>
      <c r="AV515" s="5">
        <f t="shared" si="765"/>
        <v>7.0201443151317197E-5</v>
      </c>
      <c r="AW515" s="5">
        <f t="shared" si="766"/>
        <v>7.335970173894664E-6</v>
      </c>
      <c r="AX515" s="5">
        <f t="shared" si="767"/>
        <v>8.320668404796798E-2</v>
      </c>
      <c r="AY515" s="5">
        <f t="shared" si="768"/>
        <v>5.2552920345030639E-2</v>
      </c>
      <c r="AZ515" s="5">
        <f t="shared" si="769"/>
        <v>1.6596079199592752E-2</v>
      </c>
      <c r="BA515" s="5">
        <f t="shared" si="770"/>
        <v>3.4939998638940169E-3</v>
      </c>
      <c r="BB515" s="5">
        <f t="shared" si="771"/>
        <v>5.5169815572422864E-4</v>
      </c>
      <c r="BC515" s="5">
        <f t="shared" si="772"/>
        <v>6.9689952349408078E-5</v>
      </c>
      <c r="BD515" s="5">
        <f t="shared" si="773"/>
        <v>1.9996496290580247E-7</v>
      </c>
      <c r="BE515" s="5">
        <f t="shared" si="774"/>
        <v>1.0912558829353201E-6</v>
      </c>
      <c r="BF515" s="5">
        <f t="shared" si="775"/>
        <v>2.9776201408891664E-6</v>
      </c>
      <c r="BG515" s="5">
        <f t="shared" si="776"/>
        <v>5.4165247229213697E-6</v>
      </c>
      <c r="BH515" s="5">
        <f t="shared" si="777"/>
        <v>7.3898126740044909E-6</v>
      </c>
      <c r="BI515" s="5">
        <f t="shared" si="778"/>
        <v>8.0655895283977138E-6</v>
      </c>
      <c r="BJ515" s="8">
        <f t="shared" si="779"/>
        <v>0.66539461759720209</v>
      </c>
      <c r="BK515" s="8">
        <f t="shared" si="780"/>
        <v>7.2586848291816719E-2</v>
      </c>
      <c r="BL515" s="8">
        <f t="shared" si="781"/>
        <v>7.2072808231580226E-3</v>
      </c>
      <c r="BM515" s="8">
        <f t="shared" si="782"/>
        <v>0.63461764202967996</v>
      </c>
      <c r="BN515" s="8">
        <f t="shared" si="783"/>
        <v>5.8120760274081397E-2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1.78481012658228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1.36708860759494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0.5597164556962031</v>
      </c>
      <c r="L516" s="3">
        <f t="shared" si="729"/>
        <v>2.030126582278486</v>
      </c>
      <c r="M516" s="5">
        <f t="shared" si="730"/>
        <v>7.5031816306943278E-2</v>
      </c>
      <c r="N516" s="5">
        <f t="shared" si="731"/>
        <v>4.1996542287770867E-2</v>
      </c>
      <c r="O516" s="5">
        <f t="shared" si="732"/>
        <v>0.15232408480136192</v>
      </c>
      <c r="P516" s="5">
        <f t="shared" si="733"/>
        <v>8.5258296862186167E-2</v>
      </c>
      <c r="Q516" s="5">
        <f t="shared" si="734"/>
        <v>1.1753077900403409E-2</v>
      </c>
      <c r="R516" s="5">
        <f t="shared" si="735"/>
        <v>0.15461858683824362</v>
      </c>
      <c r="S516" s="5">
        <f t="shared" si="736"/>
        <v>2.4219649548747526E-2</v>
      </c>
      <c r="T516" s="5">
        <f t="shared" si="737"/>
        <v>2.3860235869198772E-2</v>
      </c>
      <c r="U516" s="5">
        <f t="shared" si="738"/>
        <v>8.6542567409857302E-2</v>
      </c>
      <c r="V516" s="5">
        <f t="shared" si="739"/>
        <v>3.0578525406667269E-3</v>
      </c>
      <c r="W516" s="5">
        <f t="shared" si="740"/>
        <v>2.1927970353117234E-3</v>
      </c>
      <c r="X516" s="5">
        <f t="shared" si="741"/>
        <v>4.4516555509277848E-3</v>
      </c>
      <c r="Y516" s="5">
        <f t="shared" si="742"/>
        <v>4.5187121345430376E-3</v>
      </c>
      <c r="Z516" s="5">
        <f t="shared" si="743"/>
        <v>0.10463176775155093</v>
      </c>
      <c r="AA516" s="5">
        <f t="shared" si="744"/>
        <v>5.8564122199126371E-2</v>
      </c>
      <c r="AB516" s="5">
        <f t="shared" si="745"/>
        <v>1.6389651454127165E-2</v>
      </c>
      <c r="AC516" s="5">
        <f t="shared" si="746"/>
        <v>2.1716395832539368E-4</v>
      </c>
      <c r="AD516" s="5">
        <f t="shared" si="747"/>
        <v>3.0683614616645481E-4</v>
      </c>
      <c r="AE516" s="5">
        <f t="shared" si="748"/>
        <v>6.2291621673640676E-4</v>
      </c>
      <c r="AF516" s="5">
        <f t="shared" si="749"/>
        <v>6.3229938506446318E-4</v>
      </c>
      <c r="AG516" s="5">
        <f t="shared" si="750"/>
        <v>4.2788259652590239E-4</v>
      </c>
      <c r="AH516" s="5">
        <f t="shared" si="751"/>
        <v>5.3103933265803108E-2</v>
      </c>
      <c r="AI516" s="5">
        <f t="shared" si="752"/>
        <v>2.9723145311063008E-2</v>
      </c>
      <c r="AJ516" s="5">
        <f t="shared" si="753"/>
        <v>8.3182667728257005E-3</v>
      </c>
      <c r="AK516" s="5">
        <f t="shared" si="754"/>
        <v>1.551956931873832E-3</v>
      </c>
      <c r="AL516" s="5">
        <f t="shared" si="755"/>
        <v>9.8704950182369525E-6</v>
      </c>
      <c r="AM516" s="5">
        <f t="shared" si="756"/>
        <v>3.4348248042354055E-5</v>
      </c>
      <c r="AN516" s="5">
        <f t="shared" si="757"/>
        <v>6.9731291405477928E-5</v>
      </c>
      <c r="AO516" s="5">
        <f t="shared" si="758"/>
        <v>7.0781674149434057E-5</v>
      </c>
      <c r="AP516" s="5">
        <f t="shared" si="759"/>
        <v>4.7898586076313343E-5</v>
      </c>
      <c r="AQ516" s="5">
        <f t="shared" si="760"/>
        <v>2.4310048211769473E-5</v>
      </c>
      <c r="AR516" s="5">
        <f t="shared" si="761"/>
        <v>2.1561541309289924E-2</v>
      </c>
      <c r="AS516" s="5">
        <f t="shared" si="762"/>
        <v>1.2068349480983027E-2</v>
      </c>
      <c r="AT516" s="5">
        <f t="shared" si="763"/>
        <v>3.3774268987994652E-3</v>
      </c>
      <c r="AU516" s="5">
        <f t="shared" si="764"/>
        <v>6.3013380438968535E-4</v>
      </c>
      <c r="AV516" s="5">
        <f t="shared" si="765"/>
        <v>8.8174064901839775E-5</v>
      </c>
      <c r="AW516" s="5">
        <f t="shared" si="766"/>
        <v>3.1154990711575916E-7</v>
      </c>
      <c r="AX516" s="5">
        <f t="shared" si="767"/>
        <v>3.2042132756067421E-6</v>
      </c>
      <c r="AY516" s="5">
        <f t="shared" si="768"/>
        <v>6.5049585460988671E-6</v>
      </c>
      <c r="AZ516" s="5">
        <f t="shared" si="769"/>
        <v>6.6029446305274629E-6</v>
      </c>
      <c r="BA516" s="5">
        <f t="shared" si="770"/>
        <v>4.4682711385822667E-6</v>
      </c>
      <c r="BB516" s="5">
        <f t="shared" si="771"/>
        <v>2.2677890038159042E-6</v>
      </c>
      <c r="BC516" s="5">
        <f t="shared" si="772"/>
        <v>9.2077974792910245E-7</v>
      </c>
      <c r="BD516" s="5">
        <f t="shared" si="773"/>
        <v>7.2954430278141923E-3</v>
      </c>
      <c r="BE516" s="5">
        <f t="shared" si="774"/>
        <v>4.0833795142617355E-3</v>
      </c>
      <c r="BF516" s="5">
        <f t="shared" si="775"/>
        <v>1.1427673544925309E-3</v>
      </c>
      <c r="BG516" s="5">
        <f t="shared" si="776"/>
        <v>2.1320856444729532E-4</v>
      </c>
      <c r="BH516" s="5">
        <f t="shared" si="777"/>
        <v>2.9834085504128903E-5</v>
      </c>
      <c r="BI516" s="5">
        <f t="shared" si="778"/>
        <v>3.3397257194617013E-6</v>
      </c>
      <c r="BJ516" s="8">
        <f t="shared" si="779"/>
        <v>9.103399392687675E-2</v>
      </c>
      <c r="BK516" s="8">
        <f t="shared" si="780"/>
        <v>0.18780115467043343</v>
      </c>
      <c r="BL516" s="8">
        <f t="shared" si="781"/>
        <v>0.61162991281488521</v>
      </c>
      <c r="BM516" s="8">
        <f t="shared" si="782"/>
        <v>0.47410823075819808</v>
      </c>
      <c r="BN516" s="8">
        <f t="shared" si="783"/>
        <v>0.52098240499690929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1.44444444444444</v>
      </c>
      <c r="F520">
        <f>VLOOKUP(B520,home!$B$2:$E$405,3,FALSE)</f>
        <v>0.83</v>
      </c>
      <c r="G520">
        <f>VLOOKUP(C520,away!$B$2:$E$405,4,FALSE)</f>
        <v>1.04</v>
      </c>
      <c r="H520">
        <f>VLOOKUP(A520,away!$A$2:$E$405,3,FALSE)</f>
        <v>1.0185185185185199</v>
      </c>
      <c r="I520">
        <f>VLOOKUP(C520,away!$B$2:$E$405,3,FALSE)</f>
        <v>1.04</v>
      </c>
      <c r="J520">
        <f>VLOOKUP(B520,home!$B$2:$E$405,4,FALSE)</f>
        <v>1.18</v>
      </c>
      <c r="K520" s="3">
        <f t="shared" si="728"/>
        <v>1.2468444444444406</v>
      </c>
      <c r="L520" s="3">
        <f t="shared" si="729"/>
        <v>1.2499259259259274</v>
      </c>
      <c r="M520" s="5">
        <f t="shared" si="730"/>
        <v>8.2350531322935697E-2</v>
      </c>
      <c r="N520" s="5">
        <f t="shared" si="731"/>
        <v>0.10267830247705025</v>
      </c>
      <c r="O520" s="5">
        <f t="shared" si="732"/>
        <v>0.10293206411431248</v>
      </c>
      <c r="P520" s="5">
        <f t="shared" si="733"/>
        <v>0.12834027229612949</v>
      </c>
      <c r="Q520" s="5">
        <f t="shared" si="734"/>
        <v>6.4011935504247996E-2</v>
      </c>
      <c r="R520" s="5">
        <f t="shared" si="735"/>
        <v>6.4328727772774499E-2</v>
      </c>
      <c r="S520" s="5">
        <f t="shared" si="736"/>
        <v>5.0003397757244404E-2</v>
      </c>
      <c r="T520" s="5">
        <f t="shared" si="737"/>
        <v>8.001017775545792E-2</v>
      </c>
      <c r="U520" s="5">
        <f t="shared" si="738"/>
        <v>8.0207916841662674E-2</v>
      </c>
      <c r="V520" s="5">
        <f t="shared" si="739"/>
        <v>8.6587172350008398E-3</v>
      </c>
      <c r="W520" s="5">
        <f t="shared" si="740"/>
        <v>2.6604308720535826E-2</v>
      </c>
      <c r="X520" s="5">
        <f t="shared" si="741"/>
        <v>3.3253415211134965E-2</v>
      </c>
      <c r="Y520" s="5">
        <f t="shared" si="742"/>
        <v>2.0782152898988604E-2</v>
      </c>
      <c r="Z520" s="5">
        <f t="shared" si="743"/>
        <v>2.6802048208340694E-2</v>
      </c>
      <c r="AA520" s="5">
        <f t="shared" si="744"/>
        <v>3.3417984908301661E-2</v>
      </c>
      <c r="AB520" s="5">
        <f t="shared" si="745"/>
        <v>2.0833514413722047E-2</v>
      </c>
      <c r="AC520" s="5">
        <f t="shared" si="746"/>
        <v>8.4339325884052985E-4</v>
      </c>
      <c r="AD520" s="5">
        <f t="shared" si="747"/>
        <v>8.2928586316212173E-3</v>
      </c>
      <c r="AE520" s="5">
        <f t="shared" si="748"/>
        <v>1.036545900370197E-2</v>
      </c>
      <c r="AF520" s="5">
        <f t="shared" si="749"/>
        <v>6.4780279714247149E-3</v>
      </c>
      <c r="AG520" s="5">
        <f t="shared" si="750"/>
        <v>2.699018370119031E-3</v>
      </c>
      <c r="AH520" s="5">
        <f t="shared" si="751"/>
        <v>8.3751437308804012E-3</v>
      </c>
      <c r="AI520" s="5">
        <f t="shared" si="752"/>
        <v>1.0442501432271913E-2</v>
      </c>
      <c r="AJ520" s="5">
        <f t="shared" si="753"/>
        <v>6.5100874484656755E-3</v>
      </c>
      <c r="AK520" s="5">
        <f t="shared" si="754"/>
        <v>2.7056887893223045E-3</v>
      </c>
      <c r="AL520" s="5">
        <f t="shared" si="755"/>
        <v>5.2575894170177365E-5</v>
      </c>
      <c r="AM520" s="5">
        <f t="shared" si="756"/>
        <v>2.0679809426800084E-3</v>
      </c>
      <c r="AN520" s="5">
        <f t="shared" si="757"/>
        <v>2.5848229945764816E-3</v>
      </c>
      <c r="AO520" s="5">
        <f t="shared" si="758"/>
        <v>1.6154186374253193E-3</v>
      </c>
      <c r="AP520" s="5">
        <f t="shared" si="759"/>
        <v>6.7305121204728059E-4</v>
      </c>
      <c r="AQ520" s="5">
        <f t="shared" si="760"/>
        <v>2.1031603985344137E-4</v>
      </c>
      <c r="AR520" s="5">
        <f t="shared" si="761"/>
        <v>2.0936618565166815E-3</v>
      </c>
      <c r="AS520" s="5">
        <f t="shared" si="762"/>
        <v>2.6104706543430573E-3</v>
      </c>
      <c r="AT520" s="5">
        <f t="shared" si="763"/>
        <v>1.6274254163764429E-3</v>
      </c>
      <c r="AU520" s="5">
        <f t="shared" si="764"/>
        <v>6.7638211305221635E-4</v>
      </c>
      <c r="AV520" s="5">
        <f t="shared" si="765"/>
        <v>2.1083581999518683E-4</v>
      </c>
      <c r="AW520" s="5">
        <f t="shared" si="766"/>
        <v>2.2760443360618412E-6</v>
      </c>
      <c r="AX520" s="5">
        <f t="shared" si="767"/>
        <v>4.2974175826625727E-4</v>
      </c>
      <c r="AY520" s="5">
        <f t="shared" si="768"/>
        <v>5.3714536510998765E-4</v>
      </c>
      <c r="AZ520" s="5">
        <f t="shared" si="769"/>
        <v>3.3569595892096098E-4</v>
      </c>
      <c r="BA520" s="5">
        <f t="shared" si="770"/>
        <v>1.3986502742795805E-4</v>
      </c>
      <c r="BB520" s="5">
        <f t="shared" si="771"/>
        <v>4.3705230978136454E-5</v>
      </c>
      <c r="BC520" s="5">
        <f t="shared" si="772"/>
        <v>1.0925660259630742E-5</v>
      </c>
      <c r="BD520" s="5">
        <f t="shared" si="773"/>
        <v>4.361537057637344E-4</v>
      </c>
      <c r="BE520" s="5">
        <f t="shared" si="774"/>
        <v>5.4381582495536727E-4</v>
      </c>
      <c r="BF520" s="5">
        <f t="shared" si="775"/>
        <v>3.3902687007328515E-4</v>
      </c>
      <c r="BG520" s="5">
        <f t="shared" si="776"/>
        <v>1.409045898227543E-4</v>
      </c>
      <c r="BH520" s="5">
        <f t="shared" si="777"/>
        <v>4.3921526254305956E-5</v>
      </c>
      <c r="BI520" s="5">
        <f t="shared" si="778"/>
        <v>1.0952662200340406E-5</v>
      </c>
      <c r="BJ520" s="8">
        <f t="shared" si="779"/>
        <v>0.36382432537182796</v>
      </c>
      <c r="BK520" s="8">
        <f t="shared" si="780"/>
        <v>0.27078603312943111</v>
      </c>
      <c r="BL520" s="8">
        <f t="shared" si="781"/>
        <v>0.33848718049106707</v>
      </c>
      <c r="BM520" s="8">
        <f t="shared" si="782"/>
        <v>0.45472288439244252</v>
      </c>
      <c r="BN520" s="8">
        <f t="shared" si="783"/>
        <v>0.54464183348745043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1.44444444444444</v>
      </c>
      <c r="F521">
        <f>VLOOKUP(B521,home!$B$2:$E$405,3,FALSE)</f>
        <v>1.1100000000000001</v>
      </c>
      <c r="G521">
        <f>VLOOKUP(C521,away!$B$2:$E$405,4,FALSE)</f>
        <v>1.25</v>
      </c>
      <c r="H521">
        <f>VLOOKUP(A521,away!$A$2:$E$405,3,FALSE)</f>
        <v>1.0185185185185199</v>
      </c>
      <c r="I521">
        <f>VLOOKUP(C521,away!$B$2:$E$405,3,FALSE)</f>
        <v>0.83</v>
      </c>
      <c r="J521">
        <f>VLOOKUP(B521,home!$B$2:$E$405,4,FALSE)</f>
        <v>0.39</v>
      </c>
      <c r="K521" s="3">
        <f t="shared" si="728"/>
        <v>2.0041666666666607</v>
      </c>
      <c r="L521" s="3">
        <f t="shared" si="729"/>
        <v>0.3296944444444449</v>
      </c>
      <c r="M521" s="5">
        <f t="shared" si="730"/>
        <v>9.6920801718064581E-2</v>
      </c>
      <c r="N521" s="5">
        <f t="shared" si="731"/>
        <v>0.19424544010995382</v>
      </c>
      <c r="O521" s="5">
        <f t="shared" si="732"/>
        <v>3.1954249877547504E-2</v>
      </c>
      <c r="P521" s="5">
        <f t="shared" si="733"/>
        <v>6.4041642462917922E-2</v>
      </c>
      <c r="Q521" s="5">
        <f t="shared" si="734"/>
        <v>0.19465011811018237</v>
      </c>
      <c r="R521" s="5">
        <f t="shared" si="735"/>
        <v>5.2675693305084988E-3</v>
      </c>
      <c r="S521" s="5">
        <f t="shared" si="736"/>
        <v>1.0579080797532722E-2</v>
      </c>
      <c r="T521" s="5">
        <f t="shared" si="737"/>
        <v>6.4175062551382167E-2</v>
      </c>
      <c r="U521" s="5">
        <f t="shared" si="738"/>
        <v>1.0557086866560749E-2</v>
      </c>
      <c r="V521" s="5">
        <f t="shared" si="739"/>
        <v>7.7669567776781723E-4</v>
      </c>
      <c r="W521" s="5">
        <f t="shared" si="740"/>
        <v>0.13003709279305201</v>
      </c>
      <c r="X521" s="5">
        <f t="shared" si="741"/>
        <v>4.2872507065576014E-2</v>
      </c>
      <c r="Y521" s="5">
        <f t="shared" si="742"/>
        <v>7.0674136994628113E-3</v>
      </c>
      <c r="Z521" s="5">
        <f t="shared" si="743"/>
        <v>5.7889611466486557E-4</v>
      </c>
      <c r="AA521" s="5">
        <f t="shared" si="744"/>
        <v>1.1602042964741644E-3</v>
      </c>
      <c r="AB521" s="5">
        <f t="shared" si="745"/>
        <v>1.1626213887584824E-3</v>
      </c>
      <c r="AC521" s="5">
        <f t="shared" si="746"/>
        <v>3.2075716729774347E-5</v>
      </c>
      <c r="AD521" s="5">
        <f t="shared" si="747"/>
        <v>6.5154001701518582E-2</v>
      </c>
      <c r="AE521" s="5">
        <f t="shared" si="748"/>
        <v>2.1480912394314589E-2</v>
      </c>
      <c r="AF521" s="5">
        <f t="shared" si="749"/>
        <v>3.5410687390016698E-3</v>
      </c>
      <c r="AG521" s="5">
        <f t="shared" si="750"/>
        <v>3.8915689688158233E-4</v>
      </c>
      <c r="AH521" s="5">
        <f t="shared" si="751"/>
        <v>4.7714708228870119E-5</v>
      </c>
      <c r="AI521" s="5">
        <f t="shared" si="752"/>
        <v>9.5628227742026884E-5</v>
      </c>
      <c r="AJ521" s="5">
        <f t="shared" si="753"/>
        <v>9.5827453216489189E-5</v>
      </c>
      <c r="AK521" s="5">
        <f t="shared" si="754"/>
        <v>6.4018062496015506E-5</v>
      </c>
      <c r="AL521" s="5">
        <f t="shared" si="755"/>
        <v>8.4777737952498727E-7</v>
      </c>
      <c r="AM521" s="5">
        <f t="shared" si="756"/>
        <v>2.6115895682025259E-2</v>
      </c>
      <c r="AN521" s="5">
        <f t="shared" si="757"/>
        <v>8.6102657180543961E-3</v>
      </c>
      <c r="AO521" s="5">
        <f t="shared" si="758"/>
        <v>1.4193783862164969E-3</v>
      </c>
      <c r="AP521" s="5">
        <f t="shared" si="759"/>
        <v>1.5598705616670029E-4</v>
      </c>
      <c r="AQ521" s="5">
        <f t="shared" si="760"/>
        <v>1.2857016455851165E-5</v>
      </c>
      <c r="AR521" s="5">
        <f t="shared" si="761"/>
        <v>3.1462548442692234E-6</v>
      </c>
      <c r="AS521" s="5">
        <f t="shared" si="762"/>
        <v>6.3056190837228817E-6</v>
      </c>
      <c r="AT521" s="5">
        <f t="shared" si="763"/>
        <v>6.3187557901472883E-6</v>
      </c>
      <c r="AU521" s="5">
        <f t="shared" si="764"/>
        <v>4.2212799098067171E-6</v>
      </c>
      <c r="AV521" s="5">
        <f t="shared" si="765"/>
        <v>2.115037121476068E-6</v>
      </c>
      <c r="AW521" s="5">
        <f t="shared" si="766"/>
        <v>1.5560544412798913E-8</v>
      </c>
      <c r="AX521" s="5">
        <f t="shared" si="767"/>
        <v>8.723434599343138E-3</v>
      </c>
      <c r="AY521" s="5">
        <f t="shared" si="768"/>
        <v>2.8760679238778847E-3</v>
      </c>
      <c r="AZ521" s="5">
        <f t="shared" si="769"/>
        <v>4.7411180817370362E-4</v>
      </c>
      <c r="BA521" s="5">
        <f t="shared" si="770"/>
        <v>5.2104009733460174E-5</v>
      </c>
      <c r="BB521" s="5">
        <f t="shared" si="771"/>
        <v>4.2946006356002738E-6</v>
      </c>
      <c r="BC521" s="5">
        <f t="shared" si="772"/>
        <v>2.8318119413299848E-7</v>
      </c>
      <c r="BD521" s="5">
        <f t="shared" si="773"/>
        <v>1.7288379049366426E-7</v>
      </c>
      <c r="BE521" s="5">
        <f t="shared" si="774"/>
        <v>3.4648793011438432E-7</v>
      </c>
      <c r="BF521" s="5">
        <f t="shared" si="775"/>
        <v>3.4720977996878836E-7</v>
      </c>
      <c r="BG521" s="5">
        <f t="shared" si="776"/>
        <v>2.3195542245137042E-7</v>
      </c>
      <c r="BH521" s="5">
        <f t="shared" si="777"/>
        <v>1.1621933145740507E-7</v>
      </c>
      <c r="BI521" s="5">
        <f t="shared" si="778"/>
        <v>4.6584582025843011E-8</v>
      </c>
      <c r="BJ521" s="8">
        <f t="shared" si="779"/>
        <v>0.77205745404320203</v>
      </c>
      <c r="BK521" s="8">
        <f t="shared" si="780"/>
        <v>0.17522721207427019</v>
      </c>
      <c r="BL521" s="8">
        <f t="shared" si="781"/>
        <v>5.042828849911872E-2</v>
      </c>
      <c r="BM521" s="8">
        <f t="shared" si="782"/>
        <v>0.40833597675874794</v>
      </c>
      <c r="BN521" s="8">
        <f t="shared" si="783"/>
        <v>0.58707982160917482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1.44444444444444</v>
      </c>
      <c r="F522">
        <f>VLOOKUP(B522,home!$B$2:$E$405,3,FALSE)</f>
        <v>1.04</v>
      </c>
      <c r="G522">
        <f>VLOOKUP(C522,away!$B$2:$E$405,4,FALSE)</f>
        <v>0.69</v>
      </c>
      <c r="H522">
        <f>VLOOKUP(A522,away!$A$2:$E$405,3,FALSE)</f>
        <v>1.0185185185185199</v>
      </c>
      <c r="I522">
        <f>VLOOKUP(C522,away!$B$2:$E$405,3,FALSE)</f>
        <v>1.21</v>
      </c>
      <c r="J522">
        <f>VLOOKUP(B522,home!$B$2:$E$405,4,FALSE)</f>
        <v>2.21</v>
      </c>
      <c r="K522" s="3">
        <f t="shared" si="728"/>
        <v>1.0365333333333302</v>
      </c>
      <c r="L522" s="3">
        <f t="shared" si="729"/>
        <v>2.7236203703703743</v>
      </c>
      <c r="M522" s="5">
        <f t="shared" si="730"/>
        <v>2.3280161852788386E-2</v>
      </c>
      <c r="N522" s="5">
        <f t="shared" si="731"/>
        <v>2.4130663765810179E-2</v>
      </c>
      <c r="O522" s="5">
        <f t="shared" si="732"/>
        <v>6.3406323047773758E-2</v>
      </c>
      <c r="P522" s="5">
        <f t="shared" si="733"/>
        <v>6.5722767383118885E-2</v>
      </c>
      <c r="Q522" s="5">
        <f t="shared" si="734"/>
        <v>1.2506118674360517E-2</v>
      </c>
      <c r="R522" s="5">
        <f t="shared" si="735"/>
        <v>8.6347376531600614E-2</v>
      </c>
      <c r="S522" s="5">
        <f t="shared" si="736"/>
        <v>4.6385869005225483E-2</v>
      </c>
      <c r="T522" s="5">
        <f t="shared" si="737"/>
        <v>3.4061919575757646E-2</v>
      </c>
      <c r="U522" s="5">
        <f t="shared" si="738"/>
        <v>8.9501934020888144E-2</v>
      </c>
      <c r="V522" s="5">
        <f t="shared" si="739"/>
        <v>1.4550336404074018E-2</v>
      </c>
      <c r="W522" s="5">
        <f t="shared" si="740"/>
        <v>4.3210029588657056E-3</v>
      </c>
      <c r="X522" s="5">
        <f t="shared" si="741"/>
        <v>1.1768771679197295E-2</v>
      </c>
      <c r="Y522" s="5">
        <f t="shared" si="742"/>
        <v>1.6026833139849858E-2</v>
      </c>
      <c r="Z522" s="5">
        <f t="shared" si="743"/>
        <v>7.8392491216502727E-2</v>
      </c>
      <c r="AA522" s="5">
        <f t="shared" si="744"/>
        <v>8.1256430228945367E-2</v>
      </c>
      <c r="AB522" s="5">
        <f t="shared" si="745"/>
        <v>4.2112499239987958E-2</v>
      </c>
      <c r="AC522" s="5">
        <f t="shared" si="746"/>
        <v>2.5673371089464307E-3</v>
      </c>
      <c r="AD522" s="5">
        <f t="shared" si="747"/>
        <v>1.1197159000740629E-3</v>
      </c>
      <c r="AE522" s="5">
        <f t="shared" si="748"/>
        <v>3.0496810344693161E-3</v>
      </c>
      <c r="AF522" s="5">
        <f t="shared" si="749"/>
        <v>4.1530866943064139E-3</v>
      </c>
      <c r="AG522" s="5">
        <f t="shared" si="750"/>
        <v>3.7704771735090356E-3</v>
      </c>
      <c r="AH522" s="5">
        <f t="shared" si="751"/>
        <v>5.3377846490336875E-2</v>
      </c>
      <c r="AI522" s="5">
        <f t="shared" si="752"/>
        <v>5.5327917148783677E-2</v>
      </c>
      <c r="AJ522" s="5">
        <f t="shared" si="753"/>
        <v>2.8674615194309531E-2</v>
      </c>
      <c r="AK522" s="5">
        <f t="shared" si="754"/>
        <v>9.9073981564694047E-3</v>
      </c>
      <c r="AL522" s="5">
        <f t="shared" si="755"/>
        <v>2.8991636857563402E-4</v>
      </c>
      <c r="AM522" s="5">
        <f t="shared" si="756"/>
        <v>2.3212457085801982E-4</v>
      </c>
      <c r="AN522" s="5">
        <f t="shared" si="757"/>
        <v>6.3221920965238405E-4</v>
      </c>
      <c r="AO522" s="5">
        <f t="shared" si="758"/>
        <v>8.6096255897434614E-4</v>
      </c>
      <c r="AP522" s="5">
        <f t="shared" si="759"/>
        <v>7.8164505458291108E-4</v>
      </c>
      <c r="AQ522" s="5">
        <f t="shared" si="760"/>
        <v>5.3222609826532004E-4</v>
      </c>
      <c r="AR522" s="5">
        <f t="shared" si="761"/>
        <v>2.9076198005516859E-2</v>
      </c>
      <c r="AS522" s="5">
        <f t="shared" si="762"/>
        <v>3.0138448439318316E-2</v>
      </c>
      <c r="AT522" s="5">
        <f t="shared" si="763"/>
        <v>1.5619753211150656E-2</v>
      </c>
      <c r="AU522" s="5">
        <f t="shared" si="764"/>
        <v>5.3967982872659926E-3</v>
      </c>
      <c r="AV522" s="5">
        <f t="shared" si="765"/>
        <v>1.3984903295068568E-3</v>
      </c>
      <c r="AW522" s="5">
        <f t="shared" si="766"/>
        <v>2.2735268209310564E-5</v>
      </c>
      <c r="AX522" s="5">
        <f t="shared" si="767"/>
        <v>4.0100809196671989E-5</v>
      </c>
      <c r="AY522" s="5">
        <f t="shared" si="768"/>
        <v>1.0921938079639146E-4</v>
      </c>
      <c r="AZ522" s="5">
        <f t="shared" si="769"/>
        <v>1.4873606518814539E-4</v>
      </c>
      <c r="BA522" s="5">
        <f t="shared" si="770"/>
        <v>1.3503352565172287E-4</v>
      </c>
      <c r="BB522" s="5">
        <f t="shared" si="771"/>
        <v>9.1945015286990737E-5</v>
      </c>
      <c r="BC522" s="5">
        <f t="shared" si="772"/>
        <v>5.0084663317932682E-5</v>
      </c>
      <c r="BD522" s="5">
        <f t="shared" si="773"/>
        <v>1.3198754196791368E-2</v>
      </c>
      <c r="BE522" s="5">
        <f t="shared" si="774"/>
        <v>1.3680948683447438E-2</v>
      </c>
      <c r="BF522" s="5">
        <f t="shared" si="775"/>
        <v>7.0903796710080026E-3</v>
      </c>
      <c r="BG522" s="5">
        <f t="shared" si="776"/>
        <v>2.4498049583296022E-3</v>
      </c>
      <c r="BH522" s="5">
        <f t="shared" si="777"/>
        <v>6.348261248684756E-4</v>
      </c>
      <c r="BI522" s="5">
        <f t="shared" si="778"/>
        <v>1.3160368785940045E-4</v>
      </c>
      <c r="BJ522" s="8">
        <f t="shared" si="779"/>
        <v>0.11852256754797084</v>
      </c>
      <c r="BK522" s="8">
        <f t="shared" si="780"/>
        <v>0.15290560750352525</v>
      </c>
      <c r="BL522" s="8">
        <f t="shared" si="781"/>
        <v>0.62872834565415825</v>
      </c>
      <c r="BM522" s="8">
        <f t="shared" si="782"/>
        <v>0.70306911655411775</v>
      </c>
      <c r="BN522" s="8">
        <f t="shared" si="783"/>
        <v>0.27539341125545236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1.44444444444444</v>
      </c>
      <c r="F523">
        <f>VLOOKUP(B523,home!$B$2:$E$405,3,FALSE)</f>
        <v>0.69</v>
      </c>
      <c r="G523">
        <f>VLOOKUP(C523,away!$B$2:$E$405,4,FALSE)</f>
        <v>0.42</v>
      </c>
      <c r="H523">
        <f>VLOOKUP(A523,away!$A$2:$E$405,3,FALSE)</f>
        <v>1.0185185185185199</v>
      </c>
      <c r="I523">
        <f>VLOOKUP(C523,away!$B$2:$E$405,3,FALSE)</f>
        <v>0.69</v>
      </c>
      <c r="J523">
        <f>VLOOKUP(B523,home!$B$2:$E$405,4,FALSE)</f>
        <v>1.57</v>
      </c>
      <c r="K523" s="3">
        <f t="shared" si="728"/>
        <v>0.41859999999999864</v>
      </c>
      <c r="L523" s="3">
        <f t="shared" si="729"/>
        <v>1.1033611111111126</v>
      </c>
      <c r="M523" s="5">
        <f t="shared" si="730"/>
        <v>0.21828338894401522</v>
      </c>
      <c r="N523" s="5">
        <f t="shared" si="731"/>
        <v>9.1373426611964473E-2</v>
      </c>
      <c r="O523" s="5">
        <f t="shared" si="732"/>
        <v>0.24084540256236775</v>
      </c>
      <c r="P523" s="5">
        <f t="shared" si="733"/>
        <v>0.10081788551260681</v>
      </c>
      <c r="Q523" s="5">
        <f t="shared" si="734"/>
        <v>1.9124458189884102E-2</v>
      </c>
      <c r="R523" s="5">
        <f t="shared" si="735"/>
        <v>0.13286972548860868</v>
      </c>
      <c r="S523" s="5">
        <f t="shared" si="736"/>
        <v>1.1641112601838886E-2</v>
      </c>
      <c r="T523" s="5">
        <f t="shared" si="737"/>
        <v>2.1101183437788537E-2</v>
      </c>
      <c r="U523" s="5">
        <f t="shared" si="738"/>
        <v>5.5619267089531417E-2</v>
      </c>
      <c r="V523" s="5">
        <f t="shared" si="739"/>
        <v>5.9740503348484171E-4</v>
      </c>
      <c r="W523" s="5">
        <f t="shared" si="740"/>
        <v>2.6684993994284868E-3</v>
      </c>
      <c r="X523" s="5">
        <f t="shared" si="741"/>
        <v>2.9443184623527516E-3</v>
      </c>
      <c r="Y523" s="5">
        <f t="shared" si="742"/>
        <v>1.6243232450432476E-3</v>
      </c>
      <c r="Z523" s="5">
        <f t="shared" si="743"/>
        <v>4.886776264937992E-2</v>
      </c>
      <c r="AA523" s="5">
        <f t="shared" si="744"/>
        <v>2.0456045445030366E-2</v>
      </c>
      <c r="AB523" s="5">
        <f t="shared" si="745"/>
        <v>4.2814503116448419E-3</v>
      </c>
      <c r="AC523" s="5">
        <f t="shared" si="746"/>
        <v>1.7245102960507797E-5</v>
      </c>
      <c r="AD523" s="5">
        <f t="shared" si="747"/>
        <v>2.7925846215019019E-4</v>
      </c>
      <c r="AE523" s="5">
        <f t="shared" si="748"/>
        <v>3.081229270852144E-4</v>
      </c>
      <c r="AF523" s="5">
        <f t="shared" si="749"/>
        <v>1.6998542759377529E-4</v>
      </c>
      <c r="AG523" s="5">
        <f t="shared" si="750"/>
        <v>6.251843675418848E-5</v>
      </c>
      <c r="AH523" s="5">
        <f t="shared" si="751"/>
        <v>1.3479697223583484E-2</v>
      </c>
      <c r="AI523" s="5">
        <f t="shared" si="752"/>
        <v>5.6426012577920279E-3</v>
      </c>
      <c r="AJ523" s="5">
        <f t="shared" si="753"/>
        <v>1.1809964432558677E-3</v>
      </c>
      <c r="AK523" s="5">
        <f t="shared" si="754"/>
        <v>1.6478837038230157E-4</v>
      </c>
      <c r="AL523" s="5">
        <f t="shared" si="755"/>
        <v>3.18597731936718E-7</v>
      </c>
      <c r="AM523" s="5">
        <f t="shared" si="756"/>
        <v>2.3379518451213853E-5</v>
      </c>
      <c r="AN523" s="5">
        <f t="shared" si="757"/>
        <v>2.579605145557407E-5</v>
      </c>
      <c r="AO523" s="5">
        <f t="shared" si="758"/>
        <v>1.4231179998150824E-5</v>
      </c>
      <c r="AP523" s="5">
        <f t="shared" si="759"/>
        <v>5.2340435250606429E-6</v>
      </c>
      <c r="AQ523" s="5">
        <f t="shared" si="760"/>
        <v>1.4437600198537086E-6</v>
      </c>
      <c r="AR523" s="5">
        <f t="shared" si="761"/>
        <v>2.974594741210891E-3</v>
      </c>
      <c r="AS523" s="5">
        <f t="shared" si="762"/>
        <v>1.245165358670875E-3</v>
      </c>
      <c r="AT523" s="5">
        <f t="shared" si="763"/>
        <v>2.6061310956981327E-4</v>
      </c>
      <c r="AU523" s="5">
        <f t="shared" si="764"/>
        <v>3.6364215888641165E-5</v>
      </c>
      <c r="AV523" s="5">
        <f t="shared" si="765"/>
        <v>3.805515192746285E-6</v>
      </c>
      <c r="AW523" s="5">
        <f t="shared" si="766"/>
        <v>4.0874935074028924E-9</v>
      </c>
      <c r="AX523" s="5">
        <f t="shared" si="767"/>
        <v>1.6311110706130143E-6</v>
      </c>
      <c r="AY523" s="5">
        <f t="shared" si="768"/>
        <v>1.7997045232172118E-6</v>
      </c>
      <c r="AZ523" s="5">
        <f t="shared" si="769"/>
        <v>9.9286199120431931E-7</v>
      </c>
      <c r="BA523" s="5">
        <f t="shared" si="770"/>
        <v>3.6516176993172966E-7</v>
      </c>
      <c r="BB523" s="5">
        <f t="shared" si="771"/>
        <v>1.007263240517934E-7</v>
      </c>
      <c r="BC523" s="5">
        <f t="shared" si="772"/>
        <v>2.2227501764784955E-8</v>
      </c>
      <c r="BD523" s="5">
        <f t="shared" si="773"/>
        <v>5.4700869312795377E-4</v>
      </c>
      <c r="BE523" s="5">
        <f t="shared" si="774"/>
        <v>2.2897783894336069E-4</v>
      </c>
      <c r="BF523" s="5">
        <f t="shared" si="775"/>
        <v>4.7925061690845235E-5</v>
      </c>
      <c r="BG523" s="5">
        <f t="shared" si="776"/>
        <v>6.6871436079292513E-6</v>
      </c>
      <c r="BH523" s="5">
        <f t="shared" si="777"/>
        <v>6.9980957856979374E-7</v>
      </c>
      <c r="BI523" s="5">
        <f t="shared" si="778"/>
        <v>5.8588057917862957E-8</v>
      </c>
      <c r="BJ523" s="8">
        <f t="shared" si="779"/>
        <v>0.13973109094667563</v>
      </c>
      <c r="BK523" s="8">
        <f t="shared" si="780"/>
        <v>0.33135915549716144</v>
      </c>
      <c r="BL523" s="8">
        <f t="shared" si="781"/>
        <v>0.47989187426773622</v>
      </c>
      <c r="BM523" s="8">
        <f t="shared" si="782"/>
        <v>0.19653380043447652</v>
      </c>
      <c r="BN523" s="8">
        <f t="shared" si="783"/>
        <v>0.80331428730944698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1.30952380952381</v>
      </c>
      <c r="F524">
        <f>VLOOKUP(B524,home!$B$2:$E$405,3,FALSE)</f>
        <v>0.61</v>
      </c>
      <c r="G524">
        <f>VLOOKUP(C524,away!$B$2:$E$405,4,FALSE)</f>
        <v>1.07</v>
      </c>
      <c r="H524">
        <f>VLOOKUP(A524,away!$A$2:$E$405,3,FALSE)</f>
        <v>0.92857142857142905</v>
      </c>
      <c r="I524">
        <f>VLOOKUP(C524,away!$B$2:$E$405,3,FALSE)</f>
        <v>0.46</v>
      </c>
      <c r="J524">
        <f>VLOOKUP(B524,home!$B$2:$E$405,4,FALSE)</f>
        <v>0</v>
      </c>
      <c r="K524" s="3">
        <f t="shared" si="728"/>
        <v>0.85472619047619081</v>
      </c>
      <c r="L524" s="3">
        <f t="shared" si="729"/>
        <v>0</v>
      </c>
      <c r="M524" s="5">
        <f t="shared" si="730"/>
        <v>0.42539965361385595</v>
      </c>
      <c r="N524" s="5">
        <f t="shared" si="731"/>
        <v>0.36360022536326225</v>
      </c>
      <c r="O524" s="5">
        <f t="shared" si="732"/>
        <v>0</v>
      </c>
      <c r="P524" s="5">
        <f t="shared" si="733"/>
        <v>0</v>
      </c>
      <c r="Q524" s="5">
        <f t="shared" si="734"/>
        <v>0.15538931774051276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4.4271773197680955E-2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9.4600610127199419E-3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1.6171523822148906E-3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2.3037041584500497E-4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0.57456890011223583</v>
      </c>
      <c r="BK524" s="8">
        <f t="shared" si="780"/>
        <v>0.42539965361385595</v>
      </c>
      <c r="BL524" s="8">
        <f t="shared" si="781"/>
        <v>0</v>
      </c>
      <c r="BM524" s="8">
        <f t="shared" si="782"/>
        <v>5.557935700846079E-2</v>
      </c>
      <c r="BN524" s="8">
        <f t="shared" si="783"/>
        <v>0.944389196717631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1.30952380952381</v>
      </c>
      <c r="F525">
        <f>VLOOKUP(B525,home!$B$2:$E$405,3,FALSE)</f>
        <v>0.95</v>
      </c>
      <c r="G525">
        <f>VLOOKUP(C525,away!$B$2:$E$405,4,FALSE)</f>
        <v>1.22</v>
      </c>
      <c r="H525">
        <f>VLOOKUP(A525,away!$A$2:$E$405,3,FALSE)</f>
        <v>0.92857142857142905</v>
      </c>
      <c r="I525">
        <f>VLOOKUP(C525,away!$B$2:$E$405,3,FALSE)</f>
        <v>0.46</v>
      </c>
      <c r="J525">
        <f>VLOOKUP(B525,home!$B$2:$E$405,4,FALSE)</f>
        <v>0.54</v>
      </c>
      <c r="K525" s="3">
        <f t="shared" si="728"/>
        <v>1.5177380952380957</v>
      </c>
      <c r="L525" s="3">
        <f t="shared" si="729"/>
        <v>0.230657142857143</v>
      </c>
      <c r="M525" s="5">
        <f t="shared" si="730"/>
        <v>0.1740530331312844</v>
      </c>
      <c r="N525" s="5">
        <f t="shared" si="731"/>
        <v>0.26416691897508876</v>
      </c>
      <c r="O525" s="5">
        <f t="shared" si="732"/>
        <v>4.0146575327681712E-2</v>
      </c>
      <c r="P525" s="5">
        <f t="shared" si="733"/>
        <v>6.093198676816837E-2</v>
      </c>
      <c r="Q525" s="5">
        <f t="shared" si="734"/>
        <v>0.2004680982150838</v>
      </c>
      <c r="R525" s="5">
        <f t="shared" si="735"/>
        <v>4.6300471802910668E-3</v>
      </c>
      <c r="S525" s="5">
        <f t="shared" si="736"/>
        <v>5.332723803663667E-3</v>
      </c>
      <c r="T525" s="5">
        <f t="shared" si="737"/>
        <v>4.6239398768296351E-2</v>
      </c>
      <c r="U525" s="5">
        <f t="shared" si="738"/>
        <v>7.0271989882774791E-3</v>
      </c>
      <c r="V525" s="5">
        <f t="shared" si="739"/>
        <v>2.0742940649081163E-4</v>
      </c>
      <c r="W525" s="5">
        <f t="shared" si="740"/>
        <v>0.10141935651365487</v>
      </c>
      <c r="X525" s="5">
        <f t="shared" si="741"/>
        <v>2.3393099003849609E-2</v>
      </c>
      <c r="Y525" s="5">
        <f t="shared" si="742"/>
        <v>2.6978926894011147E-3</v>
      </c>
      <c r="Z525" s="5">
        <f t="shared" si="743"/>
        <v>3.5598448463323637E-4</v>
      </c>
      <c r="AA525" s="5">
        <f t="shared" si="744"/>
        <v>5.4029121364156335E-4</v>
      </c>
      <c r="AB525" s="5">
        <f t="shared" si="745"/>
        <v>4.1001027873311269E-4</v>
      </c>
      <c r="AC525" s="5">
        <f t="shared" si="746"/>
        <v>4.5385182407643548E-6</v>
      </c>
      <c r="AD525" s="5">
        <f t="shared" si="747"/>
        <v>3.8482005243826986E-2</v>
      </c>
      <c r="AE525" s="5">
        <f t="shared" si="748"/>
        <v>8.8761493809547277E-3</v>
      </c>
      <c r="AF525" s="5">
        <f t="shared" si="749"/>
        <v>1.023673627892108E-3</v>
      </c>
      <c r="AG525" s="5">
        <f t="shared" si="750"/>
        <v>7.8705878075933307E-5</v>
      </c>
      <c r="AH525" s="5">
        <f t="shared" si="751"/>
        <v>2.0527591031743697E-5</v>
      </c>
      <c r="AI525" s="5">
        <f t="shared" si="752"/>
        <v>3.11555069123453E-5</v>
      </c>
      <c r="AJ525" s="5">
        <f t="shared" si="753"/>
        <v>2.3642949858660136E-5</v>
      </c>
      <c r="AK525" s="5">
        <f t="shared" si="754"/>
        <v>1.1961268561430875E-5</v>
      </c>
      <c r="AL525" s="5">
        <f t="shared" si="755"/>
        <v>6.3553258088816139E-8</v>
      </c>
      <c r="AM525" s="5">
        <f t="shared" si="756"/>
        <v>1.1681121067941684E-2</v>
      </c>
      <c r="AN525" s="5">
        <f t="shared" si="757"/>
        <v>2.6943340108998076E-3</v>
      </c>
      <c r="AO525" s="5">
        <f t="shared" si="758"/>
        <v>3.1073369242848802E-4</v>
      </c>
      <c r="AP525" s="5">
        <f t="shared" si="759"/>
        <v>2.3890981895001778E-5</v>
      </c>
      <c r="AQ525" s="5">
        <f t="shared" si="760"/>
        <v>1.3776564059882099E-6</v>
      </c>
      <c r="AR525" s="5">
        <f t="shared" si="761"/>
        <v>9.4696709942438275E-7</v>
      </c>
      <c r="AS525" s="5">
        <f t="shared" si="762"/>
        <v>1.4372480417335071E-6</v>
      </c>
      <c r="AT525" s="5">
        <f t="shared" si="763"/>
        <v>1.0906830526226481E-6</v>
      </c>
      <c r="AU525" s="5">
        <f t="shared" si="764"/>
        <v>5.5179040626532289E-7</v>
      </c>
      <c r="AV525" s="5">
        <f t="shared" si="765"/>
        <v>2.0936833004394662E-7</v>
      </c>
      <c r="AW525" s="5">
        <f t="shared" si="766"/>
        <v>6.1801506562479851E-10</v>
      </c>
      <c r="AX525" s="5">
        <f t="shared" si="767"/>
        <v>2.9548137399838981E-3</v>
      </c>
      <c r="AY525" s="5">
        <f t="shared" si="768"/>
        <v>6.8154889493971492E-4</v>
      </c>
      <c r="AZ525" s="5">
        <f t="shared" si="769"/>
        <v>7.8602060412118888E-5</v>
      </c>
      <c r="BA525" s="5">
        <f t="shared" si="770"/>
        <v>6.0433755591146336E-6</v>
      </c>
      <c r="BB525" s="5">
        <f t="shared" si="771"/>
        <v>3.4848693491951744E-7</v>
      </c>
      <c r="BC525" s="5">
        <f t="shared" si="772"/>
        <v>1.6076200146315805E-8</v>
      </c>
      <c r="BD525" s="5">
        <f t="shared" si="773"/>
        <v>3.6404120922157389E-8</v>
      </c>
      <c r="BE525" s="5">
        <f t="shared" si="774"/>
        <v>5.5251921147212469E-8</v>
      </c>
      <c r="BF525" s="5">
        <f t="shared" si="775"/>
        <v>4.1928972780107857E-8</v>
      </c>
      <c r="BG525" s="5">
        <f t="shared" si="776"/>
        <v>2.1212399760856943E-8</v>
      </c>
      <c r="BH525" s="5">
        <f t="shared" si="777"/>
        <v>8.0487168021180163E-9</v>
      </c>
      <c r="BI525" s="5">
        <f t="shared" si="778"/>
        <v>2.4431688216714926E-9</v>
      </c>
      <c r="BJ525" s="8">
        <f t="shared" si="779"/>
        <v>0.70527812833972492</v>
      </c>
      <c r="BK525" s="8">
        <f t="shared" si="780"/>
        <v>0.24121132407604581</v>
      </c>
      <c r="BL525" s="8">
        <f t="shared" si="781"/>
        <v>5.2845811651219425E-2</v>
      </c>
      <c r="BM525" s="8">
        <f t="shared" si="782"/>
        <v>0.254613040677101</v>
      </c>
      <c r="BN525" s="8">
        <f t="shared" si="783"/>
        <v>0.74439665959759815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1.30952380952381</v>
      </c>
      <c r="F526">
        <f>VLOOKUP(B526,home!$B$2:$E$405,3,FALSE)</f>
        <v>0.76</v>
      </c>
      <c r="G526">
        <f>VLOOKUP(C526,away!$B$2:$E$405,4,FALSE)</f>
        <v>1.07</v>
      </c>
      <c r="H526">
        <f>VLOOKUP(A526,away!$A$2:$E$405,3,FALSE)</f>
        <v>0.92857142857142905</v>
      </c>
      <c r="I526">
        <f>VLOOKUP(C526,away!$B$2:$E$405,3,FALSE)</f>
        <v>1.68</v>
      </c>
      <c r="J526">
        <f>VLOOKUP(B526,home!$B$2:$E$405,4,FALSE)</f>
        <v>1.62</v>
      </c>
      <c r="K526" s="3">
        <f t="shared" si="728"/>
        <v>1.0649047619047622</v>
      </c>
      <c r="L526" s="3">
        <f t="shared" si="729"/>
        <v>2.5272000000000014</v>
      </c>
      <c r="M526" s="5">
        <f t="shared" si="730"/>
        <v>2.7540303596488236E-2</v>
      </c>
      <c r="N526" s="5">
        <f t="shared" si="731"/>
        <v>2.9327800444203172E-2</v>
      </c>
      <c r="O526" s="5">
        <f t="shared" si="732"/>
        <v>6.9599855249045106E-2</v>
      </c>
      <c r="P526" s="5">
        <f t="shared" si="733"/>
        <v>7.4117217282590298E-2</v>
      </c>
      <c r="Q526" s="5">
        <f t="shared" si="734"/>
        <v>1.5615657174612278E-2</v>
      </c>
      <c r="R526" s="5">
        <f t="shared" si="735"/>
        <v>8.794637709269347E-2</v>
      </c>
      <c r="S526" s="5">
        <f t="shared" si="736"/>
        <v>4.9866569902439102E-2</v>
      </c>
      <c r="T526" s="5">
        <f t="shared" si="737"/>
        <v>3.946388881168017E-2</v>
      </c>
      <c r="U526" s="5">
        <f t="shared" si="738"/>
        <v>9.3654515758281182E-2</v>
      </c>
      <c r="V526" s="5">
        <f t="shared" si="739"/>
        <v>1.4911363887909129E-2</v>
      </c>
      <c r="W526" s="5">
        <f t="shared" si="740"/>
        <v>5.5430625618389613E-3</v>
      </c>
      <c r="X526" s="5">
        <f t="shared" si="741"/>
        <v>1.4008427706279431E-2</v>
      </c>
      <c r="Y526" s="5">
        <f t="shared" si="742"/>
        <v>1.7701049249654703E-2</v>
      </c>
      <c r="Z526" s="5">
        <f t="shared" si="743"/>
        <v>7.4086028062885015E-2</v>
      </c>
      <c r="AA526" s="5">
        <f t="shared" si="744"/>
        <v>7.8894564074776102E-2</v>
      </c>
      <c r="AB526" s="5">
        <f t="shared" si="745"/>
        <v>4.2007598485814715E-2</v>
      </c>
      <c r="AC526" s="5">
        <f t="shared" si="746"/>
        <v>2.508116861774668E-3</v>
      </c>
      <c r="AD526" s="5">
        <f t="shared" si="747"/>
        <v>1.4757084294095796E-3</v>
      </c>
      <c r="AE526" s="5">
        <f t="shared" si="748"/>
        <v>3.7294103428038919E-3</v>
      </c>
      <c r="AF526" s="5">
        <f t="shared" si="749"/>
        <v>4.7124829091670017E-3</v>
      </c>
      <c r="AG526" s="5">
        <f t="shared" si="750"/>
        <v>3.9697956026822833E-3</v>
      </c>
      <c r="AH526" s="5">
        <f t="shared" si="751"/>
        <v>4.6807552530130775E-2</v>
      </c>
      <c r="AI526" s="5">
        <f t="shared" si="752"/>
        <v>4.9845585582443563E-2</v>
      </c>
      <c r="AJ526" s="5">
        <f t="shared" si="753"/>
        <v>2.6540400723337753E-2</v>
      </c>
      <c r="AK526" s="5">
        <f t="shared" si="754"/>
        <v>9.4209997043809921E-3</v>
      </c>
      <c r="AL526" s="5">
        <f t="shared" si="755"/>
        <v>2.6999650423314254E-4</v>
      </c>
      <c r="AM526" s="5">
        <f t="shared" si="756"/>
        <v>3.1429778673225199E-4</v>
      </c>
      <c r="AN526" s="5">
        <f t="shared" si="757"/>
        <v>7.9429336662974756E-4</v>
      </c>
      <c r="AO526" s="5">
        <f t="shared" si="758"/>
        <v>1.0036690980733498E-3</v>
      </c>
      <c r="AP526" s="5">
        <f t="shared" si="759"/>
        <v>8.4549084821699031E-4</v>
      </c>
      <c r="AQ526" s="5">
        <f t="shared" si="760"/>
        <v>5.341811179034948E-4</v>
      </c>
      <c r="AR526" s="5">
        <f t="shared" si="761"/>
        <v>2.3658409350829312E-2</v>
      </c>
      <c r="AS526" s="5">
        <f t="shared" si="762"/>
        <v>2.519395277679029E-2</v>
      </c>
      <c r="AT526" s="5">
        <f t="shared" si="763"/>
        <v>1.3414580141603842E-2</v>
      </c>
      <c r="AU526" s="5">
        <f t="shared" si="764"/>
        <v>4.7617500905823319E-3</v>
      </c>
      <c r="AV526" s="5">
        <f t="shared" si="765"/>
        <v>1.267702586615389E-3</v>
      </c>
      <c r="AW526" s="5">
        <f t="shared" si="766"/>
        <v>2.0183943526497004E-5</v>
      </c>
      <c r="AX526" s="5">
        <f t="shared" si="767"/>
        <v>5.5782868291217073E-5</v>
      </c>
      <c r="AY526" s="5">
        <f t="shared" si="768"/>
        <v>1.4097446474556387E-4</v>
      </c>
      <c r="AZ526" s="5">
        <f t="shared" si="769"/>
        <v>1.7813533365249463E-4</v>
      </c>
      <c r="BA526" s="5">
        <f t="shared" si="770"/>
        <v>1.5006120506886155E-4</v>
      </c>
      <c r="BB526" s="5">
        <f t="shared" si="771"/>
        <v>9.4808669362506779E-5</v>
      </c>
      <c r="BC526" s="5">
        <f t="shared" si="772"/>
        <v>4.7920093842585458E-5</v>
      </c>
      <c r="BD526" s="5">
        <f t="shared" si="773"/>
        <v>9.9649220185693121E-3</v>
      </c>
      <c r="BE526" s="5">
        <f t="shared" si="774"/>
        <v>1.0611692909584077E-2</v>
      </c>
      <c r="BF526" s="5">
        <f t="shared" si="775"/>
        <v>5.6502211556435419E-3</v>
      </c>
      <c r="BG526" s="5">
        <f t="shared" si="776"/>
        <v>2.0056491381532792E-3</v>
      </c>
      <c r="BH526" s="5">
        <f t="shared" si="777"/>
        <v>5.3395632948240223E-4</v>
      </c>
      <c r="BI526" s="5">
        <f t="shared" si="778"/>
        <v>1.1372252758299971E-4</v>
      </c>
      <c r="BJ526" s="8">
        <f t="shared" si="779"/>
        <v>0.13970689808485054</v>
      </c>
      <c r="BK526" s="8">
        <f t="shared" si="780"/>
        <v>0.16935454250018012</v>
      </c>
      <c r="BL526" s="8">
        <f t="shared" si="781"/>
        <v>0.60189400822634043</v>
      </c>
      <c r="BM526" s="8">
        <f t="shared" si="782"/>
        <v>0.68077347551340439</v>
      </c>
      <c r="BN526" s="8">
        <f t="shared" si="783"/>
        <v>0.30414721083963259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1.28181818181818</v>
      </c>
      <c r="F527">
        <f>VLOOKUP(B527,home!$B$2:$E$405,3,FALSE)</f>
        <v>0.94</v>
      </c>
      <c r="G527">
        <f>VLOOKUP(C527,away!$B$2:$E$405,4,FALSE)</f>
        <v>1.72</v>
      </c>
      <c r="H527">
        <f>VLOOKUP(A527,away!$A$2:$E$405,3,FALSE)</f>
        <v>0.99090909090909096</v>
      </c>
      <c r="I527">
        <f>VLOOKUP(C527,away!$B$2:$E$405,3,FALSE)</f>
        <v>0.62</v>
      </c>
      <c r="J527">
        <f>VLOOKUP(B527,home!$B$2:$E$405,4,FALSE)</f>
        <v>1.21</v>
      </c>
      <c r="K527" s="3">
        <f t="shared" si="728"/>
        <v>2.0724436363636332</v>
      </c>
      <c r="L527" s="3">
        <f t="shared" si="729"/>
        <v>0.74338000000000004</v>
      </c>
      <c r="M527" s="5">
        <f t="shared" si="730"/>
        <v>5.9855399348814751E-2</v>
      </c>
      <c r="N527" s="5">
        <f t="shared" si="731"/>
        <v>0.12404694148245508</v>
      </c>
      <c r="O527" s="5">
        <f t="shared" si="732"/>
        <v>4.4495306767921919E-2</v>
      </c>
      <c r="P527" s="5">
        <f t="shared" si="733"/>
        <v>9.2214015359227477E-2</v>
      </c>
      <c r="Q527" s="5">
        <f t="shared" si="734"/>
        <v>0.12854014724284304</v>
      </c>
      <c r="R527" s="5">
        <f t="shared" si="735"/>
        <v>1.6538460572568893E-2</v>
      </c>
      <c r="S527" s="5">
        <f t="shared" si="736"/>
        <v>3.5516531178403303E-2</v>
      </c>
      <c r="T527" s="5">
        <f t="shared" si="737"/>
        <v>9.555417465738468E-2</v>
      </c>
      <c r="U527" s="5">
        <f t="shared" si="738"/>
        <v>3.4275027368871253E-2</v>
      </c>
      <c r="V527" s="5">
        <f t="shared" si="739"/>
        <v>6.0796927766710723E-3</v>
      </c>
      <c r="W527" s="5">
        <f t="shared" si="740"/>
        <v>8.8797403390224808E-2</v>
      </c>
      <c r="X527" s="5">
        <f t="shared" si="741"/>
        <v>6.601021373222532E-2</v>
      </c>
      <c r="Y527" s="5">
        <f t="shared" si="742"/>
        <v>2.4535336342130825E-2</v>
      </c>
      <c r="Z527" s="5">
        <f t="shared" si="743"/>
        <v>4.0981202734787555E-3</v>
      </c>
      <c r="AA527" s="5">
        <f t="shared" si="744"/>
        <v>8.4931232818238386E-3</v>
      </c>
      <c r="AB527" s="5">
        <f t="shared" si="745"/>
        <v>8.8007596491338179E-3</v>
      </c>
      <c r="AC527" s="5">
        <f t="shared" si="746"/>
        <v>5.8540341513320816E-4</v>
      </c>
      <c r="AD527" s="5">
        <f t="shared" si="747"/>
        <v>4.6006903395421475E-2</v>
      </c>
      <c r="AE527" s="5">
        <f t="shared" si="748"/>
        <v>3.420061184608842E-2</v>
      </c>
      <c r="AF527" s="5">
        <f t="shared" si="749"/>
        <v>1.2712025417072602E-2</v>
      </c>
      <c r="AG527" s="5">
        <f t="shared" si="750"/>
        <v>3.1499551515144775E-3</v>
      </c>
      <c r="AH527" s="5">
        <f t="shared" si="751"/>
        <v>7.6161516222465937E-4</v>
      </c>
      <c r="AI527" s="5">
        <f t="shared" si="752"/>
        <v>1.5784044963105513E-3</v>
      </c>
      <c r="AJ527" s="5">
        <f t="shared" si="753"/>
        <v>1.6355771769932742E-3</v>
      </c>
      <c r="AK527" s="5">
        <f t="shared" si="754"/>
        <v>1.1298805040804354E-3</v>
      </c>
      <c r="AL527" s="5">
        <f t="shared" si="755"/>
        <v>3.6075207985731552E-5</v>
      </c>
      <c r="AM527" s="5">
        <f t="shared" si="756"/>
        <v>1.9069342834127517E-2</v>
      </c>
      <c r="AN527" s="5">
        <f t="shared" si="757"/>
        <v>1.4175768076033716E-2</v>
      </c>
      <c r="AO527" s="5">
        <f t="shared" si="758"/>
        <v>5.2689912361809704E-3</v>
      </c>
      <c r="AP527" s="5">
        <f t="shared" si="759"/>
        <v>1.3056209017174036E-3</v>
      </c>
      <c r="AQ527" s="5">
        <f t="shared" si="760"/>
        <v>2.4264311647967087E-4</v>
      </c>
      <c r="AR527" s="5">
        <f t="shared" si="761"/>
        <v>1.1323389585891348E-4</v>
      </c>
      <c r="AS527" s="5">
        <f t="shared" si="762"/>
        <v>2.3467086689346757E-4</v>
      </c>
      <c r="AT527" s="5">
        <f t="shared" si="763"/>
        <v>2.4317107236665209E-4</v>
      </c>
      <c r="AU527" s="5">
        <f t="shared" si="764"/>
        <v>1.6798611382466284E-4</v>
      </c>
      <c r="AV527" s="5">
        <f t="shared" si="765"/>
        <v>8.7035438148344859E-5</v>
      </c>
      <c r="AW527" s="5">
        <f t="shared" si="766"/>
        <v>1.5438316618398077E-6</v>
      </c>
      <c r="AX527" s="5">
        <f t="shared" si="767"/>
        <v>6.5866897010373425E-3</v>
      </c>
      <c r="AY527" s="5">
        <f t="shared" si="768"/>
        <v>4.89641338995714E-3</v>
      </c>
      <c r="AZ527" s="5">
        <f t="shared" si="769"/>
        <v>1.8199478929131691E-3</v>
      </c>
      <c r="BA527" s="5">
        <f t="shared" si="770"/>
        <v>4.5097095487793061E-4</v>
      </c>
      <c r="BB527" s="5">
        <f t="shared" si="771"/>
        <v>8.3810697109289021E-5</v>
      </c>
      <c r="BC527" s="5">
        <f t="shared" si="772"/>
        <v>1.2460639203420657E-5</v>
      </c>
      <c r="BD527" s="5">
        <f t="shared" si="773"/>
        <v>1.4029302250599848E-5</v>
      </c>
      <c r="BE527" s="5">
        <f t="shared" si="774"/>
        <v>2.9074938171877651E-5</v>
      </c>
      <c r="BF527" s="5">
        <f t="shared" si="775"/>
        <v>3.0128085295986969E-5</v>
      </c>
      <c r="BG527" s="5">
        <f t="shared" si="776"/>
        <v>2.0812919549162977E-5</v>
      </c>
      <c r="BH527" s="5">
        <f t="shared" si="777"/>
        <v>1.0783400668452766E-5</v>
      </c>
      <c r="BI527" s="5">
        <f t="shared" si="778"/>
        <v>4.469598018738853E-6</v>
      </c>
      <c r="BJ527" s="8">
        <f t="shared" si="779"/>
        <v>0.67746637209699845</v>
      </c>
      <c r="BK527" s="8">
        <f t="shared" si="780"/>
        <v>0.19918353067619268</v>
      </c>
      <c r="BL527" s="8">
        <f t="shared" si="781"/>
        <v>0.11866355061097553</v>
      </c>
      <c r="BM527" s="8">
        <f t="shared" si="782"/>
        <v>0.5288264333255186</v>
      </c>
      <c r="BN527" s="8">
        <f t="shared" si="783"/>
        <v>0.46569027077383118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1.28181818181818</v>
      </c>
      <c r="F528">
        <f>VLOOKUP(B528,home!$B$2:$E$405,3,FALSE)</f>
        <v>1.25</v>
      </c>
      <c r="G528">
        <f>VLOOKUP(C528,away!$B$2:$E$405,4,FALSE)</f>
        <v>0.98</v>
      </c>
      <c r="H528">
        <f>VLOOKUP(A528,away!$A$2:$E$405,3,FALSE)</f>
        <v>0.99090909090909096</v>
      </c>
      <c r="I528">
        <f>VLOOKUP(C528,away!$B$2:$E$405,3,FALSE)</f>
        <v>0.59</v>
      </c>
      <c r="J528">
        <f>VLOOKUP(B528,home!$B$2:$E$405,4,FALSE)</f>
        <v>1.01</v>
      </c>
      <c r="K528" s="3">
        <f t="shared" si="728"/>
        <v>1.5702272727272704</v>
      </c>
      <c r="L528" s="3">
        <f t="shared" si="729"/>
        <v>0.59048272727272721</v>
      </c>
      <c r="M528" s="5">
        <f t="shared" si="730"/>
        <v>0.1152432692629444</v>
      </c>
      <c r="N528" s="5">
        <f t="shared" si="731"/>
        <v>0.18095812439492762</v>
      </c>
      <c r="O528" s="5">
        <f t="shared" si="732"/>
        <v>6.8049159934208667E-2</v>
      </c>
      <c r="P528" s="5">
        <f t="shared" si="733"/>
        <v>0.1068526468148743</v>
      </c>
      <c r="Q528" s="5">
        <f t="shared" si="734"/>
        <v>0.14207269107324472</v>
      </c>
      <c r="R528" s="5">
        <f t="shared" si="735"/>
        <v>2.0090926773284765E-2</v>
      </c>
      <c r="S528" s="5">
        <f t="shared" si="736"/>
        <v>2.4768232028574269E-2</v>
      </c>
      <c r="T528" s="5">
        <f t="shared" si="737"/>
        <v>8.3891470095905196E-2</v>
      </c>
      <c r="U528" s="5">
        <f t="shared" si="738"/>
        <v>3.1547321153778229E-2</v>
      </c>
      <c r="V528" s="5">
        <f t="shared" si="739"/>
        <v>2.5516565147646352E-3</v>
      </c>
      <c r="W528" s="5">
        <f t="shared" si="740"/>
        <v>7.4362138077655016E-2</v>
      </c>
      <c r="X528" s="5">
        <f t="shared" si="741"/>
        <v>4.390955809792485E-2</v>
      </c>
      <c r="Y528" s="5">
        <f t="shared" si="742"/>
        <v>1.2963917809501466E-2</v>
      </c>
      <c r="Z528" s="5">
        <f t="shared" si="743"/>
        <v>3.9544484115086147E-3</v>
      </c>
      <c r="AA528" s="5">
        <f t="shared" si="744"/>
        <v>6.2093827443438577E-3</v>
      </c>
      <c r="AB528" s="5">
        <f t="shared" si="745"/>
        <v>4.8750710659854167E-3</v>
      </c>
      <c r="AC528" s="5">
        <f t="shared" si="746"/>
        <v>1.4786723234944691E-4</v>
      </c>
      <c r="AD528" s="5">
        <f t="shared" si="747"/>
        <v>2.9191364316961246E-2</v>
      </c>
      <c r="AE528" s="5">
        <f t="shared" si="748"/>
        <v>1.723699641469105E-2</v>
      </c>
      <c r="AF528" s="5">
        <f t="shared" si="749"/>
        <v>5.0890743264684962E-3</v>
      </c>
      <c r="AG528" s="5">
        <f t="shared" si="750"/>
        <v>1.0016701625289118E-3</v>
      </c>
      <c r="AH528" s="5">
        <f t="shared" si="751"/>
        <v>5.8375837072172749E-4</v>
      </c>
      <c r="AI528" s="5">
        <f t="shared" si="752"/>
        <v>9.1663331439009287E-4</v>
      </c>
      <c r="AJ528" s="5">
        <f t="shared" si="753"/>
        <v>7.1966131467285734E-4</v>
      </c>
      <c r="AK528" s="5">
        <f t="shared" si="754"/>
        <v>3.7667727447536085E-4</v>
      </c>
      <c r="AL528" s="5">
        <f t="shared" si="755"/>
        <v>5.4840530834571783E-6</v>
      </c>
      <c r="AM528" s="5">
        <f t="shared" si="756"/>
        <v>9.1674152757220389E-3</v>
      </c>
      <c r="AN528" s="5">
        <f t="shared" si="757"/>
        <v>5.4132003740500105E-3</v>
      </c>
      <c r="AO528" s="5">
        <f t="shared" si="758"/>
        <v>1.5982006600713985E-3</v>
      </c>
      <c r="AP528" s="5">
        <f t="shared" si="759"/>
        <v>3.145699614960108E-4</v>
      </c>
      <c r="AQ528" s="5">
        <f t="shared" si="760"/>
        <v>4.6437032195560301E-5</v>
      </c>
      <c r="AR528" s="5">
        <f t="shared" si="761"/>
        <v>6.89398469624099E-5</v>
      </c>
      <c r="AS528" s="5">
        <f t="shared" si="762"/>
        <v>1.0825122787802028E-4</v>
      </c>
      <c r="AT528" s="5">
        <f t="shared" si="763"/>
        <v>8.498951516014105E-5</v>
      </c>
      <c r="AU528" s="5">
        <f t="shared" si="764"/>
        <v>4.4484284866773755E-5</v>
      </c>
      <c r="AV528" s="5">
        <f t="shared" si="765"/>
        <v>1.7462609326394293E-5</v>
      </c>
      <c r="AW528" s="5">
        <f t="shared" si="766"/>
        <v>1.4124362774031322E-7</v>
      </c>
      <c r="AX528" s="5">
        <f t="shared" si="767"/>
        <v>2.3991542477258885E-3</v>
      </c>
      <c r="AY528" s="5">
        <f t="shared" si="768"/>
        <v>1.4166591433451309E-3</v>
      </c>
      <c r="AZ528" s="5">
        <f t="shared" si="769"/>
        <v>4.1825637728913915E-4</v>
      </c>
      <c r="BA528" s="5">
        <f t="shared" si="770"/>
        <v>8.2324388786967227E-5</v>
      </c>
      <c r="BB528" s="5">
        <f t="shared" si="771"/>
        <v>1.2152782402997179E-5</v>
      </c>
      <c r="BC528" s="5">
        <f t="shared" si="772"/>
        <v>1.4352016194547568E-6</v>
      </c>
      <c r="BD528" s="5">
        <f t="shared" si="773"/>
        <v>6.7846314753547037E-6</v>
      </c>
      <c r="BE528" s="5">
        <f t="shared" si="774"/>
        <v>1.0653413378005811E-5</v>
      </c>
      <c r="BF528" s="5">
        <f t="shared" si="775"/>
        <v>8.3641401168911442E-6</v>
      </c>
      <c r="BG528" s="5">
        <f t="shared" si="776"/>
        <v>4.3778669748182439E-6</v>
      </c>
      <c r="BH528" s="5">
        <f t="shared" si="777"/>
        <v>1.7185615300579101E-6</v>
      </c>
      <c r="BI528" s="5">
        <f t="shared" si="778"/>
        <v>5.3970643687136709E-7</v>
      </c>
      <c r="BJ528" s="8">
        <f t="shared" si="779"/>
        <v>0.61154681021451307</v>
      </c>
      <c r="BK528" s="8">
        <f t="shared" si="780"/>
        <v>0.25098581504993561</v>
      </c>
      <c r="BL528" s="8">
        <f t="shared" si="781"/>
        <v>0.13372515774996671</v>
      </c>
      <c r="BM528" s="8">
        <f t="shared" si="782"/>
        <v>0.36552889527272225</v>
      </c>
      <c r="BN528" s="8">
        <f t="shared" si="783"/>
        <v>0.63326681825348441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1.28181818181818</v>
      </c>
      <c r="F529">
        <f>VLOOKUP(B529,home!$B$2:$E$405,3,FALSE)</f>
        <v>0.78</v>
      </c>
      <c r="G529">
        <f>VLOOKUP(C529,away!$B$2:$E$405,4,FALSE)</f>
        <v>0.98</v>
      </c>
      <c r="H529">
        <f>VLOOKUP(A529,away!$A$2:$E$405,3,FALSE)</f>
        <v>0.99090909090909096</v>
      </c>
      <c r="I529">
        <f>VLOOKUP(C529,away!$B$2:$E$405,3,FALSE)</f>
        <v>0.59</v>
      </c>
      <c r="J529">
        <f>VLOOKUP(B529,home!$B$2:$E$405,4,FALSE)</f>
        <v>1.18</v>
      </c>
      <c r="K529" s="3">
        <f t="shared" si="728"/>
        <v>0.97982181818181679</v>
      </c>
      <c r="L529" s="3">
        <f t="shared" si="729"/>
        <v>0.68987090909090909</v>
      </c>
      <c r="M529" s="5">
        <f t="shared" si="730"/>
        <v>0.18830491771573446</v>
      </c>
      <c r="N529" s="5">
        <f t="shared" si="731"/>
        <v>0.18450526684880836</v>
      </c>
      <c r="O529" s="5">
        <f t="shared" si="732"/>
        <v>0.12990608477084256</v>
      </c>
      <c r="P529" s="5">
        <f t="shared" si="733"/>
        <v>0.12728481617304821</v>
      </c>
      <c r="Q529" s="5">
        <f t="shared" si="734"/>
        <v>9.0391143013960326E-2</v>
      </c>
      <c r="R529" s="5">
        <f t="shared" si="735"/>
        <v>4.4809214398650932E-2</v>
      </c>
      <c r="S529" s="5">
        <f t="shared" si="736"/>
        <v>2.1509560962003623E-2</v>
      </c>
      <c r="T529" s="5">
        <f t="shared" si="737"/>
        <v>6.2358220004807188E-2</v>
      </c>
      <c r="U529" s="5">
        <f t="shared" si="738"/>
        <v>4.3905045923385004E-2</v>
      </c>
      <c r="V529" s="5">
        <f t="shared" si="739"/>
        <v>1.6154888843899538E-3</v>
      </c>
      <c r="W529" s="5">
        <f t="shared" si="740"/>
        <v>2.9522404698490417E-2</v>
      </c>
      <c r="X529" s="5">
        <f t="shared" si="741"/>
        <v>2.0366648167897312E-2</v>
      </c>
      <c r="Y529" s="5">
        <f t="shared" si="742"/>
        <v>7.0251790433610069E-3</v>
      </c>
      <c r="Z529" s="5">
        <f t="shared" si="743"/>
        <v>1.0304191157615591E-2</v>
      </c>
      <c r="AA529" s="5">
        <f t="shared" si="744"/>
        <v>1.0096271314947908E-2</v>
      </c>
      <c r="AB529" s="5">
        <f t="shared" si="745"/>
        <v>4.9462734583345901E-3</v>
      </c>
      <c r="AC529" s="5">
        <f t="shared" si="746"/>
        <v>6.8249414358628562E-5</v>
      </c>
      <c r="AD529" s="5">
        <f t="shared" si="747"/>
        <v>7.2316740621935719E-3</v>
      </c>
      <c r="AE529" s="5">
        <f t="shared" si="748"/>
        <v>4.9889215595346273E-3</v>
      </c>
      <c r="AF529" s="5">
        <f t="shared" si="749"/>
        <v>1.7208559258296945E-3</v>
      </c>
      <c r="AG529" s="5">
        <f t="shared" si="750"/>
        <v>3.9572281398886979E-4</v>
      </c>
      <c r="AH529" s="5">
        <f t="shared" si="751"/>
        <v>1.7771404303376932E-3</v>
      </c>
      <c r="AI529" s="5">
        <f t="shared" si="752"/>
        <v>1.7412809676178951E-3</v>
      </c>
      <c r="AJ529" s="5">
        <f t="shared" si="753"/>
        <v>8.5307254182837944E-4</v>
      </c>
      <c r="AK529" s="5">
        <f t="shared" si="754"/>
        <v>2.7861969632508892E-4</v>
      </c>
      <c r="AL529" s="5">
        <f t="shared" si="755"/>
        <v>1.845329217300703E-6</v>
      </c>
      <c r="AM529" s="5">
        <f t="shared" si="756"/>
        <v>1.4171504056233585E-3</v>
      </c>
      <c r="AN529" s="5">
        <f t="shared" si="757"/>
        <v>9.7765083864593681E-4</v>
      </c>
      <c r="AO529" s="5">
        <f t="shared" si="758"/>
        <v>3.3722643641508103E-4</v>
      </c>
      <c r="AP529" s="5">
        <f t="shared" si="759"/>
        <v>7.754756941971988E-5</v>
      </c>
      <c r="AQ529" s="5">
        <f t="shared" si="760"/>
        <v>1.337445305334313E-5</v>
      </c>
      <c r="AR529" s="5">
        <f t="shared" si="761"/>
        <v>2.4519949685185489E-4</v>
      </c>
      <c r="AS529" s="5">
        <f t="shared" si="762"/>
        <v>2.4025181682265113E-4</v>
      </c>
      <c r="AT529" s="5">
        <f t="shared" si="763"/>
        <v>1.1770198599032739E-4</v>
      </c>
      <c r="AU529" s="5">
        <f t="shared" si="764"/>
        <v>3.8442324638884441E-5</v>
      </c>
      <c r="AV529" s="5">
        <f t="shared" si="765"/>
        <v>9.4166571057018512E-6</v>
      </c>
      <c r="AW529" s="5">
        <f t="shared" si="766"/>
        <v>3.4648648150645533E-8</v>
      </c>
      <c r="AX529" s="5">
        <f t="shared" si="767"/>
        <v>2.3142581451249632E-4</v>
      </c>
      <c r="AY529" s="5">
        <f t="shared" si="768"/>
        <v>1.5965393704483994E-4</v>
      </c>
      <c r="AZ529" s="5">
        <f t="shared" si="769"/>
        <v>5.5070303344533242E-5</v>
      </c>
      <c r="BA529" s="5">
        <f t="shared" si="770"/>
        <v>1.2663800077401761E-5</v>
      </c>
      <c r="BB529" s="5">
        <f t="shared" si="771"/>
        <v>2.1840968179856691E-6</v>
      </c>
      <c r="BC529" s="5">
        <f t="shared" si="772"/>
        <v>3.0134897147326723E-7</v>
      </c>
      <c r="BD529" s="5">
        <f t="shared" si="773"/>
        <v>2.8192666633637097E-5</v>
      </c>
      <c r="BE529" s="5">
        <f t="shared" si="774"/>
        <v>2.7623789880364142E-5</v>
      </c>
      <c r="BF529" s="5">
        <f t="shared" si="775"/>
        <v>1.3533196012825429E-5</v>
      </c>
      <c r="BG529" s="5">
        <f t="shared" si="776"/>
        <v>4.4200402410325098E-6</v>
      </c>
      <c r="BH529" s="5">
        <f t="shared" si="777"/>
        <v>1.0827129663513171E-6</v>
      </c>
      <c r="BI529" s="5">
        <f t="shared" si="778"/>
        <v>2.1217315745187521E-7</v>
      </c>
      <c r="BJ529" s="8">
        <f t="shared" si="779"/>
        <v>0.41179028514279753</v>
      </c>
      <c r="BK529" s="8">
        <f t="shared" si="780"/>
        <v>0.33894453241579697</v>
      </c>
      <c r="BL529" s="8">
        <f t="shared" si="781"/>
        <v>0.23903908036257115</v>
      </c>
      <c r="BM529" s="8">
        <f t="shared" si="782"/>
        <v>0.23471702686933968</v>
      </c>
      <c r="BN529" s="8">
        <f t="shared" si="783"/>
        <v>0.76520144292104486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1.28181818181818</v>
      </c>
      <c r="F530">
        <f>VLOOKUP(B530,home!$B$2:$E$405,3,FALSE)</f>
        <v>0.94</v>
      </c>
      <c r="G530">
        <f>VLOOKUP(C530,away!$B$2:$E$405,4,FALSE)</f>
        <v>1.56</v>
      </c>
      <c r="H530">
        <f>VLOOKUP(A530,away!$A$2:$E$405,3,FALSE)</f>
        <v>0.99090909090909096</v>
      </c>
      <c r="I530">
        <f>VLOOKUP(C530,away!$B$2:$E$405,3,FALSE)</f>
        <v>0.78</v>
      </c>
      <c r="J530">
        <f>VLOOKUP(B530,home!$B$2:$E$405,4,FALSE)</f>
        <v>0.81</v>
      </c>
      <c r="K530" s="3">
        <f t="shared" si="728"/>
        <v>1.8796581818181792</v>
      </c>
      <c r="L530" s="3">
        <f t="shared" si="729"/>
        <v>0.62605636363636374</v>
      </c>
      <c r="M530" s="5">
        <f t="shared" si="730"/>
        <v>8.1617257903808249E-2</v>
      </c>
      <c r="N530" s="5">
        <f t="shared" si="731"/>
        <v>0.15341254659645762</v>
      </c>
      <c r="O530" s="5">
        <f t="shared" si="732"/>
        <v>5.1097003693229462E-2</v>
      </c>
      <c r="P530" s="5">
        <f t="shared" si="733"/>
        <v>9.6044901058372462E-2</v>
      </c>
      <c r="Q530" s="5">
        <f t="shared" si="734"/>
        <v>0.1441815742017972</v>
      </c>
      <c r="R530" s="5">
        <f t="shared" si="735"/>
        <v>1.599480216244854E-2</v>
      </c>
      <c r="S530" s="5">
        <f t="shared" si="736"/>
        <v>2.8255736765208518E-2</v>
      </c>
      <c r="T530" s="5">
        <f t="shared" si="737"/>
        <v>9.0265792048143695E-2</v>
      </c>
      <c r="U530" s="5">
        <f t="shared" si="738"/>
        <v>3.00647607512095E-2</v>
      </c>
      <c r="V530" s="5">
        <f t="shared" si="739"/>
        <v>3.6945065454774533E-3</v>
      </c>
      <c r="W530" s="5">
        <f t="shared" si="740"/>
        <v>9.0337358538610968E-2</v>
      </c>
      <c r="X530" s="5">
        <f t="shared" si="741"/>
        <v>5.655627818719719E-2</v>
      </c>
      <c r="Y530" s="5">
        <f t="shared" si="742"/>
        <v>1.7703708931341634E-2</v>
      </c>
      <c r="Z530" s="5">
        <f t="shared" si="743"/>
        <v>3.337882559635194E-3</v>
      </c>
      <c r="AA530" s="5">
        <f t="shared" si="744"/>
        <v>6.2740782631664979E-3</v>
      </c>
      <c r="AB530" s="5">
        <f t="shared" si="745"/>
        <v>5.8965612703642525E-3</v>
      </c>
      <c r="AC530" s="5">
        <f t="shared" si="746"/>
        <v>2.7172448322609519E-4</v>
      </c>
      <c r="AD530" s="5">
        <f t="shared" si="747"/>
        <v>4.2450838775235651E-2</v>
      </c>
      <c r="AE530" s="5">
        <f t="shared" si="748"/>
        <v>2.6576617756937575E-2</v>
      </c>
      <c r="AF530" s="5">
        <f t="shared" si="749"/>
        <v>8.3192303353309752E-3</v>
      </c>
      <c r="AG530" s="5">
        <f t="shared" si="750"/>
        <v>1.7361023639968795E-3</v>
      </c>
      <c r="AH530" s="5">
        <f t="shared" si="751"/>
        <v>5.2242565438261176E-4</v>
      </c>
      <c r="AI530" s="5">
        <f t="shared" si="752"/>
        <v>9.8198165565199238E-4</v>
      </c>
      <c r="AJ530" s="5">
        <f t="shared" si="753"/>
        <v>9.2289492672081516E-4</v>
      </c>
      <c r="AK530" s="5">
        <f t="shared" si="754"/>
        <v>5.7824233332308948E-4</v>
      </c>
      <c r="AL530" s="5">
        <f t="shared" si="755"/>
        <v>1.2790310175500266E-5</v>
      </c>
      <c r="AM530" s="5">
        <f t="shared" si="756"/>
        <v>1.595861328578321E-2</v>
      </c>
      <c r="AN530" s="5">
        <f t="shared" si="757"/>
        <v>9.990991402376399E-3</v>
      </c>
      <c r="AO530" s="5">
        <f t="shared" si="758"/>
        <v>3.127461873246971E-3</v>
      </c>
      <c r="AP530" s="5">
        <f t="shared" si="759"/>
        <v>6.5265580259212311E-4</v>
      </c>
      <c r="AQ530" s="5">
        <f t="shared" si="760"/>
        <v>1.0214982961924924E-4</v>
      </c>
      <c r="AR530" s="5">
        <f t="shared" si="761"/>
        <v>6.5413581090625168E-5</v>
      </c>
      <c r="AS530" s="5">
        <f t="shared" si="762"/>
        <v>1.2295517289902052E-4</v>
      </c>
      <c r="AT530" s="5">
        <f t="shared" si="763"/>
        <v>1.1555684836825644E-4</v>
      </c>
      <c r="AU530" s="5">
        <f t="shared" si="764"/>
        <v>7.2402458500171941E-5</v>
      </c>
      <c r="AV530" s="5">
        <f t="shared" si="765"/>
        <v>3.4022968375899868E-5</v>
      </c>
      <c r="AW530" s="5">
        <f t="shared" si="766"/>
        <v>4.180910681495359E-7</v>
      </c>
      <c r="AX530" s="5">
        <f t="shared" si="767"/>
        <v>4.9994563388491148E-3</v>
      </c>
      <c r="AY530" s="5">
        <f t="shared" si="768"/>
        <v>3.1299414556586447E-3</v>
      </c>
      <c r="AZ530" s="5">
        <f t="shared" si="769"/>
        <v>9.797598830621789E-4</v>
      </c>
      <c r="BA530" s="5">
        <f t="shared" si="770"/>
        <v>2.044616365422323E-4</v>
      </c>
      <c r="BB530" s="5">
        <f t="shared" si="771"/>
        <v>3.2001127169192441E-5</v>
      </c>
      <c r="BC530" s="5">
        <f t="shared" si="772"/>
        <v>4.006901861561895E-6</v>
      </c>
      <c r="BD530" s="5">
        <f t="shared" si="773"/>
        <v>6.82543145167153E-6</v>
      </c>
      <c r="BE530" s="5">
        <f t="shared" si="774"/>
        <v>1.2829478072573522E-5</v>
      </c>
      <c r="BF530" s="5">
        <f t="shared" si="775"/>
        <v>1.2057516713784878E-5</v>
      </c>
      <c r="BG530" s="5">
        <f t="shared" si="776"/>
        <v>7.5546699811583944E-6</v>
      </c>
      <c r="BH530" s="5">
        <f t="shared" si="777"/>
        <v>3.5500493102551444E-6</v>
      </c>
      <c r="BI530" s="5">
        <f t="shared" si="778"/>
        <v>1.3345758463758124E-6</v>
      </c>
      <c r="BJ530" s="8">
        <f t="shared" si="779"/>
        <v>0.6707215472718101</v>
      </c>
      <c r="BK530" s="8">
        <f t="shared" si="780"/>
        <v>0.21302685852192693</v>
      </c>
      <c r="BL530" s="8">
        <f t="shared" si="781"/>
        <v>0.11278725346110656</v>
      </c>
      <c r="BM530" s="8">
        <f t="shared" si="782"/>
        <v>0.45439593283377505</v>
      </c>
      <c r="BN530" s="8">
        <f t="shared" si="783"/>
        <v>0.54234808561611358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1.5681818181818199</v>
      </c>
      <c r="F531">
        <f>VLOOKUP(B531,home!$B$2:$E$405,3,FALSE)</f>
        <v>1.28</v>
      </c>
      <c r="G531">
        <f>VLOOKUP(C531,away!$B$2:$E$405,4,FALSE)</f>
        <v>1.28</v>
      </c>
      <c r="H531">
        <f>VLOOKUP(A531,away!$A$2:$E$405,3,FALSE)</f>
        <v>1.11363636363636</v>
      </c>
      <c r="I531">
        <f>VLOOKUP(C531,away!$B$2:$E$405,3,FALSE)</f>
        <v>0.48</v>
      </c>
      <c r="J531">
        <f>VLOOKUP(B531,home!$B$2:$E$405,4,FALSE)</f>
        <v>1.1200000000000001</v>
      </c>
      <c r="K531" s="3">
        <f t="shared" si="728"/>
        <v>2.5693090909090937</v>
      </c>
      <c r="L531" s="3">
        <f t="shared" si="729"/>
        <v>0.59869090909090716</v>
      </c>
      <c r="M531" s="5">
        <f t="shared" si="730"/>
        <v>4.2087689162481026E-2</v>
      </c>
      <c r="N531" s="5">
        <f t="shared" si="731"/>
        <v>0.10813628238051864</v>
      </c>
      <c r="O531" s="5">
        <f t="shared" si="732"/>
        <v>2.5197516886221284E-2</v>
      </c>
      <c r="P531" s="5">
        <f t="shared" si="733"/>
        <v>6.4740209204103741E-2</v>
      </c>
      <c r="Q531" s="5">
        <f t="shared" si="734"/>
        <v>0.13891776668868971</v>
      </c>
      <c r="R531" s="5">
        <f t="shared" si="735"/>
        <v>7.5427621457226516E-3</v>
      </c>
      <c r="S531" s="5">
        <f t="shared" si="736"/>
        <v>2.4896203445682639E-2</v>
      </c>
      <c r="T531" s="5">
        <f t="shared" si="737"/>
        <v>8.3168804027730178E-2</v>
      </c>
      <c r="U531" s="5">
        <f t="shared" si="738"/>
        <v>1.9379687351570189E-2</v>
      </c>
      <c r="V531" s="5">
        <f t="shared" si="739"/>
        <v>4.2550986379336292E-3</v>
      </c>
      <c r="W531" s="5">
        <f t="shared" si="740"/>
        <v>0.11897422694734631</v>
      </c>
      <c r="X531" s="5">
        <f t="shared" si="741"/>
        <v>7.1228788089494663E-2</v>
      </c>
      <c r="Y531" s="5">
        <f t="shared" si="742"/>
        <v>2.1322013947371567E-2</v>
      </c>
      <c r="Z531" s="5">
        <f t="shared" si="743"/>
        <v>1.5052610420263921E-3</v>
      </c>
      <c r="AA531" s="5">
        <f t="shared" si="744"/>
        <v>3.8674808794697045E-3</v>
      </c>
      <c r="AB531" s="5">
        <f t="shared" si="745"/>
        <v>4.9683768912693049E-3</v>
      </c>
      <c r="AC531" s="5">
        <f t="shared" si="746"/>
        <v>4.0908039483415678E-4</v>
      </c>
      <c r="AD531" s="5">
        <f t="shared" si="747"/>
        <v>7.6420390719924639E-2</v>
      </c>
      <c r="AE531" s="5">
        <f t="shared" si="748"/>
        <v>4.5752193193194006E-2</v>
      </c>
      <c r="AF531" s="5">
        <f t="shared" si="749"/>
        <v>1.3695711067868065E-2</v>
      </c>
      <c r="AG531" s="5">
        <f t="shared" si="750"/>
        <v>2.7331659032894438E-3</v>
      </c>
      <c r="AH531" s="5">
        <f t="shared" si="751"/>
        <v>2.2529652541747666E-4</v>
      </c>
      <c r="AI531" s="5">
        <f t="shared" si="752"/>
        <v>5.7885641090535444E-4</v>
      </c>
      <c r="AJ531" s="5">
        <f t="shared" si="753"/>
        <v>7.4363051943506875E-4</v>
      </c>
      <c r="AK531" s="5">
        <f t="shared" si="754"/>
        <v>6.3687221795399114E-4</v>
      </c>
      <c r="AL531" s="5">
        <f t="shared" si="755"/>
        <v>2.5170258448372812E-5</v>
      </c>
      <c r="AM531" s="5">
        <f t="shared" si="756"/>
        <v>3.9269520921505451E-2</v>
      </c>
      <c r="AN531" s="5">
        <f t="shared" si="757"/>
        <v>2.3510305180060493E-2</v>
      </c>
      <c r="AO531" s="5">
        <f t="shared" si="758"/>
        <v>7.037702990627539E-3</v>
      </c>
      <c r="AP531" s="5">
        <f t="shared" si="759"/>
        <v>1.4044696004568659E-3</v>
      </c>
      <c r="AQ531" s="5">
        <f t="shared" si="760"/>
        <v>2.1021079547201601E-4</v>
      </c>
      <c r="AR531" s="5">
        <f t="shared" si="761"/>
        <v>2.6976596323442368E-5</v>
      </c>
      <c r="AS531" s="5">
        <f t="shared" si="762"/>
        <v>6.9311214175605298E-5</v>
      </c>
      <c r="AT531" s="5">
        <f t="shared" si="763"/>
        <v>8.9040966341665E-5</v>
      </c>
      <c r="AU531" s="5">
        <f t="shared" si="764"/>
        <v>7.6257921428323492E-5</v>
      </c>
      <c r="AV531" s="5">
        <f t="shared" si="765"/>
        <v>4.8982542694905737E-5</v>
      </c>
      <c r="AW531" s="5">
        <f t="shared" si="766"/>
        <v>1.0754845881800664E-6</v>
      </c>
      <c r="AX531" s="5">
        <f t="shared" si="767"/>
        <v>1.6815922849878144E-2</v>
      </c>
      <c r="AY531" s="5">
        <f t="shared" si="768"/>
        <v>1.0067540138196102E-2</v>
      </c>
      <c r="AZ531" s="5">
        <f t="shared" si="769"/>
        <v>3.0136723788229103E-3</v>
      </c>
      <c r="BA531" s="5">
        <f t="shared" si="770"/>
        <v>6.014194187265484E-4</v>
      </c>
      <c r="BB531" s="5">
        <f t="shared" si="771"/>
        <v>9.0016084635580526E-5</v>
      </c>
      <c r="BC531" s="5">
        <f t="shared" si="772"/>
        <v>1.0778362308655954E-5</v>
      </c>
      <c r="BD531" s="5">
        <f t="shared" si="773"/>
        <v>2.691773829510021E-6</v>
      </c>
      <c r="BE531" s="5">
        <f t="shared" si="774"/>
        <v>6.9159989708312813E-6</v>
      </c>
      <c r="BF531" s="5">
        <f t="shared" si="775"/>
        <v>8.884669514237375E-6</v>
      </c>
      <c r="BG531" s="5">
        <f t="shared" si="776"/>
        <v>7.6091540508843226E-6</v>
      </c>
      <c r="BH531" s="5">
        <f t="shared" si="777"/>
        <v>4.8875671692662117E-6</v>
      </c>
      <c r="BI531" s="5">
        <f t="shared" si="778"/>
        <v>2.5115341520848996E-6</v>
      </c>
      <c r="BJ531" s="8">
        <f t="shared" si="779"/>
        <v>0.78238090168611751</v>
      </c>
      <c r="BK531" s="8">
        <f t="shared" si="780"/>
        <v>0.14648099124167965</v>
      </c>
      <c r="BL531" s="8">
        <f t="shared" si="781"/>
        <v>6.3484549766615786E-2</v>
      </c>
      <c r="BM531" s="8">
        <f t="shared" si="782"/>
        <v>0.5971630126150943</v>
      </c>
      <c r="BN531" s="8">
        <f t="shared" si="783"/>
        <v>0.38662222646773703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1.5681818181818199</v>
      </c>
      <c r="F532">
        <f>VLOOKUP(B532,home!$B$2:$E$405,3,FALSE)</f>
        <v>1.1200000000000001</v>
      </c>
      <c r="G532">
        <f>VLOOKUP(C532,away!$B$2:$E$405,4,FALSE)</f>
        <v>0.96</v>
      </c>
      <c r="H532">
        <f>VLOOKUP(A532,away!$A$2:$E$405,3,FALSE)</f>
        <v>1.11363636363636</v>
      </c>
      <c r="I532">
        <f>VLOOKUP(C532,away!$B$2:$E$405,3,FALSE)</f>
        <v>0.32</v>
      </c>
      <c r="J532">
        <f>VLOOKUP(B532,home!$B$2:$E$405,4,FALSE)</f>
        <v>0.67</v>
      </c>
      <c r="K532" s="3">
        <f t="shared" si="728"/>
        <v>1.6861090909090928</v>
      </c>
      <c r="L532" s="3">
        <f t="shared" si="729"/>
        <v>0.23876363636363562</v>
      </c>
      <c r="M532" s="5">
        <f t="shared" si="730"/>
        <v>0.14589432404316846</v>
      </c>
      <c r="N532" s="5">
        <f t="shared" si="731"/>
        <v>0.24599374608122337</v>
      </c>
      <c r="O532" s="5">
        <f t="shared" si="732"/>
        <v>3.4834259333361497E-2</v>
      </c>
      <c r="P532" s="5">
        <f t="shared" si="733"/>
        <v>5.8734361337065735E-2</v>
      </c>
      <c r="Q532" s="5">
        <f t="shared" si="734"/>
        <v>0.20738614578716694</v>
      </c>
      <c r="R532" s="5">
        <f t="shared" si="735"/>
        <v>4.1585772142336518E-3</v>
      </c>
      <c r="S532" s="5">
        <f t="shared" si="736"/>
        <v>5.9113423779465673E-3</v>
      </c>
      <c r="T532" s="5">
        <f t="shared" si="737"/>
        <v>4.9516270299583047E-2</v>
      </c>
      <c r="U532" s="5">
        <f t="shared" si="738"/>
        <v>7.0118148461667694E-3</v>
      </c>
      <c r="V532" s="5">
        <f t="shared" si="739"/>
        <v>2.6442192280876986E-4</v>
      </c>
      <c r="W532" s="5">
        <f t="shared" si="740"/>
        <v>0.11655855524678022</v>
      </c>
      <c r="X532" s="5">
        <f t="shared" si="741"/>
        <v>2.7829944500012964E-2</v>
      </c>
      <c r="Y532" s="5">
        <f t="shared" si="742"/>
        <v>3.3223893743106274E-3</v>
      </c>
      <c r="Z532" s="5">
        <f t="shared" si="743"/>
        <v>3.3097233925646153E-4</v>
      </c>
      <c r="AA532" s="5">
        <f t="shared" si="744"/>
        <v>5.5805547005976814E-4</v>
      </c>
      <c r="AB532" s="5">
        <f t="shared" si="745"/>
        <v>4.704712006496612E-4</v>
      </c>
      <c r="AC532" s="5">
        <f t="shared" si="746"/>
        <v>6.6532115203710067E-6</v>
      </c>
      <c r="AD532" s="5">
        <f t="shared" si="747"/>
        <v>4.9132609906206458E-2</v>
      </c>
      <c r="AE532" s="5">
        <f t="shared" si="748"/>
        <v>1.1731080605241841E-2</v>
      </c>
      <c r="AF532" s="5">
        <f t="shared" si="749"/>
        <v>1.4004777318912301E-3</v>
      </c>
      <c r="AG532" s="5">
        <f t="shared" si="750"/>
        <v>1.1146105197088232E-4</v>
      </c>
      <c r="AH532" s="5">
        <f t="shared" si="751"/>
        <v>1.9756039814162901E-5</v>
      </c>
      <c r="AI532" s="5">
        <f t="shared" si="752"/>
        <v>3.3310838331022045E-5</v>
      </c>
      <c r="AJ532" s="5">
        <f t="shared" si="753"/>
        <v>2.808285366786968E-5</v>
      </c>
      <c r="AK532" s="5">
        <f t="shared" si="754"/>
        <v>1.578358495602161E-5</v>
      </c>
      <c r="AL532" s="5">
        <f t="shared" si="755"/>
        <v>1.0713840502082152E-7</v>
      </c>
      <c r="AM532" s="5">
        <f t="shared" si="756"/>
        <v>1.6568588044588967E-2</v>
      </c>
      <c r="AN532" s="5">
        <f t="shared" si="757"/>
        <v>3.9559763309371205E-3</v>
      </c>
      <c r="AO532" s="5">
        <f t="shared" si="758"/>
        <v>4.7227164707150995E-4</v>
      </c>
      <c r="AP532" s="5">
        <f t="shared" si="759"/>
        <v>3.7587098602079095E-5</v>
      </c>
      <c r="AQ532" s="5">
        <f t="shared" si="760"/>
        <v>2.2436080856477316E-6</v>
      </c>
      <c r="AR532" s="5">
        <f t="shared" si="761"/>
        <v>9.4340478123485939E-7</v>
      </c>
      <c r="AS532" s="5">
        <f t="shared" si="762"/>
        <v>1.5906833780472002E-6</v>
      </c>
      <c r="AT532" s="5">
        <f t="shared" si="763"/>
        <v>1.3410328522416851E-6</v>
      </c>
      <c r="AU532" s="5">
        <f t="shared" si="764"/>
        <v>7.5370922779081854E-7</v>
      </c>
      <c r="AV532" s="5">
        <f t="shared" si="765"/>
        <v>3.1770899522004281E-7</v>
      </c>
      <c r="AW532" s="5">
        <f t="shared" si="766"/>
        <v>1.1981095515614233E-9</v>
      </c>
      <c r="AX532" s="5">
        <f t="shared" si="767"/>
        <v>4.6560744875848636E-3</v>
      </c>
      <c r="AY532" s="5">
        <f t="shared" si="768"/>
        <v>1.1117012758357133E-3</v>
      </c>
      <c r="AZ532" s="5">
        <f t="shared" si="769"/>
        <v>1.3271691958431398E-4</v>
      </c>
      <c r="BA532" s="5">
        <f t="shared" si="770"/>
        <v>1.0562658108977007E-5</v>
      </c>
      <c r="BB532" s="5">
        <f t="shared" si="771"/>
        <v>6.3049466494129814E-7</v>
      </c>
      <c r="BC532" s="5">
        <f t="shared" si="772"/>
        <v>3.0107839781851273E-8</v>
      </c>
      <c r="BD532" s="5">
        <f t="shared" si="773"/>
        <v>3.7541792688412534E-8</v>
      </c>
      <c r="BE532" s="5">
        <f t="shared" si="774"/>
        <v>6.3299557940956883E-8</v>
      </c>
      <c r="BF532" s="5">
        <f t="shared" si="775"/>
        <v>5.3364980047387141E-8</v>
      </c>
      <c r="BG532" s="5">
        <f t="shared" si="776"/>
        <v>2.9993059331360604E-8</v>
      </c>
      <c r="BH532" s="5">
        <f t="shared" si="777"/>
        <v>1.2642892500695727E-8</v>
      </c>
      <c r="BI532" s="5">
        <f t="shared" si="778"/>
        <v>4.2634591961618909E-9</v>
      </c>
      <c r="BJ532" s="8">
        <f t="shared" si="779"/>
        <v>0.73993106325729152</v>
      </c>
      <c r="BK532" s="8">
        <f t="shared" si="780"/>
        <v>0.21192291130675064</v>
      </c>
      <c r="BL532" s="8">
        <f t="shared" si="781"/>
        <v>4.713525902621668E-2</v>
      </c>
      <c r="BM532" s="8">
        <f t="shared" si="782"/>
        <v>0.30120709205556961</v>
      </c>
      <c r="BN532" s="8">
        <f t="shared" si="783"/>
        <v>0.6970014137962196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1.5681818181818199</v>
      </c>
      <c r="F533">
        <f>VLOOKUP(B533,home!$B$2:$E$405,3,FALSE)</f>
        <v>0.32</v>
      </c>
      <c r="G533">
        <f>VLOOKUP(C533,away!$B$2:$E$405,4,FALSE)</f>
        <v>0.64</v>
      </c>
      <c r="H533">
        <f>VLOOKUP(A533,away!$A$2:$E$405,3,FALSE)</f>
        <v>1.11363636363636</v>
      </c>
      <c r="I533">
        <f>VLOOKUP(C533,away!$B$2:$E$405,3,FALSE)</f>
        <v>0.48</v>
      </c>
      <c r="J533">
        <f>VLOOKUP(B533,home!$B$2:$E$405,4,FALSE)</f>
        <v>1.1200000000000001</v>
      </c>
      <c r="K533" s="3">
        <f t="shared" si="728"/>
        <v>0.32116363636363671</v>
      </c>
      <c r="L533" s="3">
        <f t="shared" si="729"/>
        <v>0.59869090909090716</v>
      </c>
      <c r="M533" s="5">
        <f t="shared" si="730"/>
        <v>0.39857701170643378</v>
      </c>
      <c r="N533" s="5">
        <f t="shared" si="731"/>
        <v>0.12800844245059004</v>
      </c>
      <c r="O533" s="5">
        <f t="shared" si="732"/>
        <v>0.23862443348126197</v>
      </c>
      <c r="P533" s="5">
        <f t="shared" si="733"/>
        <v>7.6637490782054812E-2</v>
      </c>
      <c r="Q533" s="5">
        <f t="shared" si="734"/>
        <v>2.0555828431338404E-2</v>
      </c>
      <c r="R533" s="5">
        <f t="shared" si="735"/>
        <v>7.1431139506099708E-2</v>
      </c>
      <c r="S533" s="5">
        <f t="shared" si="736"/>
        <v>3.6839210622208662E-3</v>
      </c>
      <c r="T533" s="5">
        <f t="shared" si="737"/>
        <v>1.2306587610674704E-2</v>
      </c>
      <c r="U533" s="5">
        <f t="shared" si="738"/>
        <v>2.2941084513377206E-2</v>
      </c>
      <c r="V533" s="5">
        <f t="shared" si="739"/>
        <v>7.8704005654471422E-5</v>
      </c>
      <c r="W533" s="5">
        <f t="shared" si="740"/>
        <v>2.2005948691585574E-3</v>
      </c>
      <c r="X533" s="5">
        <f t="shared" si="741"/>
        <v>1.3174761427573226E-3</v>
      </c>
      <c r="Y533" s="5">
        <f t="shared" si="742"/>
        <v>3.9438049480648154E-4</v>
      </c>
      <c r="Z533" s="5">
        <f t="shared" si="743"/>
        <v>1.4255057949435417E-2</v>
      </c>
      <c r="AA533" s="5">
        <f t="shared" si="744"/>
        <v>4.5782062476150444E-3</v>
      </c>
      <c r="AB533" s="5">
        <f t="shared" si="745"/>
        <v>7.351766832533837E-4</v>
      </c>
      <c r="AC533" s="5">
        <f t="shared" si="746"/>
        <v>9.4581431735611008E-7</v>
      </c>
      <c r="AD533" s="5">
        <f t="shared" si="747"/>
        <v>1.7668776258553091E-4</v>
      </c>
      <c r="AE533" s="5">
        <f t="shared" si="748"/>
        <v>1.0578135720756986E-4</v>
      </c>
      <c r="AF533" s="5">
        <f t="shared" si="749"/>
        <v>3.1665168455734987E-5</v>
      </c>
      <c r="AG533" s="5">
        <f t="shared" si="750"/>
        <v>6.3192161630935657E-6</v>
      </c>
      <c r="AH533" s="5">
        <f t="shared" si="751"/>
        <v>2.1335934007227627E-3</v>
      </c>
      <c r="AI533" s="5">
        <f t="shared" si="752"/>
        <v>6.8523261509758021E-4</v>
      </c>
      <c r="AJ533" s="5">
        <f t="shared" si="753"/>
        <v>1.1003589920985152E-4</v>
      </c>
      <c r="AK533" s="5">
        <f t="shared" si="754"/>
        <v>1.1779843173592844E-5</v>
      </c>
      <c r="AL533" s="5">
        <f t="shared" si="755"/>
        <v>7.274361932474128E-9</v>
      </c>
      <c r="AM533" s="5">
        <f t="shared" si="756"/>
        <v>1.1349136866584807E-5</v>
      </c>
      <c r="AN533" s="5">
        <f t="shared" si="757"/>
        <v>6.7946250680527863E-6</v>
      </c>
      <c r="AO533" s="5">
        <f t="shared" si="758"/>
        <v>2.0339401294621944E-6</v>
      </c>
      <c r="AP533" s="5">
        <f t="shared" si="759"/>
        <v>4.0590048838139959E-7</v>
      </c>
      <c r="AQ533" s="5">
        <f t="shared" si="760"/>
        <v>6.0752233097375819E-8</v>
      </c>
      <c r="AR533" s="5">
        <f t="shared" si="761"/>
        <v>2.554725945418143E-4</v>
      </c>
      <c r="AS533" s="5">
        <f t="shared" si="762"/>
        <v>8.2048507454302033E-5</v>
      </c>
      <c r="AT533" s="5">
        <f t="shared" si="763"/>
        <v>1.3175498506116293E-5</v>
      </c>
      <c r="AU533" s="5">
        <f t="shared" si="764"/>
        <v>1.4104970037093239E-6</v>
      </c>
      <c r="AV533" s="5">
        <f t="shared" si="765"/>
        <v>1.1325008669782511E-7</v>
      </c>
      <c r="AW533" s="5">
        <f t="shared" si="766"/>
        <v>3.8852720579262899E-11</v>
      </c>
      <c r="AX533" s="5">
        <f t="shared" si="767"/>
        <v>6.0748834427683077E-7</v>
      </c>
      <c r="AY533" s="5">
        <f t="shared" si="768"/>
        <v>3.6369774909722577E-7</v>
      </c>
      <c r="AZ533" s="5">
        <f t="shared" si="769"/>
        <v>1.0887126802066735E-7</v>
      </c>
      <c r="BA533" s="5">
        <f t="shared" si="770"/>
        <v>2.1726746141724386E-8</v>
      </c>
      <c r="BB533" s="5">
        <f t="shared" si="771"/>
        <v>3.251901349794082E-9</v>
      </c>
      <c r="BC533" s="5">
        <f t="shared" si="772"/>
        <v>3.8937675507643358E-10</v>
      </c>
      <c r="BD533" s="5">
        <f t="shared" si="773"/>
        <v>2.5491519979008575E-5</v>
      </c>
      <c r="BE533" s="5">
        <f t="shared" si="774"/>
        <v>8.1869492528946886E-6</v>
      </c>
      <c r="BF533" s="5">
        <f t="shared" si="775"/>
        <v>1.3146751963921082E-6</v>
      </c>
      <c r="BG533" s="5">
        <f t="shared" si="776"/>
        <v>1.4074195557012258E-7</v>
      </c>
      <c r="BH533" s="5">
        <f t="shared" si="777"/>
        <v>1.1300299559957488E-8</v>
      </c>
      <c r="BI533" s="5">
        <f t="shared" si="778"/>
        <v>7.2584905973487029E-10</v>
      </c>
      <c r="BJ533" s="8">
        <f t="shared" si="779"/>
        <v>0.16512551328390868</v>
      </c>
      <c r="BK533" s="8">
        <f t="shared" si="780"/>
        <v>0.47897844434279235</v>
      </c>
      <c r="BL533" s="8">
        <f t="shared" si="781"/>
        <v>0.34163804844993628</v>
      </c>
      <c r="BM533" s="8">
        <f t="shared" si="782"/>
        <v>6.6162354009397503E-2</v>
      </c>
      <c r="BN533" s="8">
        <f t="shared" si="783"/>
        <v>0.93383434635777873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1.46835443037975</v>
      </c>
      <c r="F534">
        <f>VLOOKUP(B534,home!$B$2:$E$405,3,FALSE)</f>
        <v>1.36</v>
      </c>
      <c r="G534">
        <f>VLOOKUP(C534,away!$B$2:$E$405,4,FALSE)</f>
        <v>1.53</v>
      </c>
      <c r="H534">
        <f>VLOOKUP(A534,away!$A$2:$E$405,3,FALSE)</f>
        <v>1.16455696202532</v>
      </c>
      <c r="I534">
        <f>VLOOKUP(C534,away!$B$2:$E$405,3,FALSE)</f>
        <v>1.02</v>
      </c>
      <c r="J534">
        <f>VLOOKUP(B534,home!$B$2:$E$405,4,FALSE)</f>
        <v>1.5</v>
      </c>
      <c r="K534" s="3">
        <f t="shared" si="728"/>
        <v>3.0553518987341839</v>
      </c>
      <c r="L534" s="3">
        <f t="shared" si="729"/>
        <v>1.7817721518987395</v>
      </c>
      <c r="M534" s="5">
        <f t="shared" si="730"/>
        <v>7.9298270700160593E-3</v>
      </c>
      <c r="N534" s="5">
        <f t="shared" si="731"/>
        <v>2.42284121950073E-2</v>
      </c>
      <c r="O534" s="5">
        <f t="shared" si="732"/>
        <v>1.412914504272739E-2</v>
      </c>
      <c r="P534" s="5">
        <f t="shared" si="733"/>
        <v>4.3169510133787815E-2</v>
      </c>
      <c r="Q534" s="5">
        <f t="shared" si="734"/>
        <v>3.7013162601665012E-2</v>
      </c>
      <c r="R534" s="5">
        <f t="shared" si="735"/>
        <v>1.2587458583634897E-2</v>
      </c>
      <c r="S534" s="5">
        <f t="shared" si="736"/>
        <v>5.8753065758451503E-2</v>
      </c>
      <c r="T534" s="5">
        <f t="shared" si="737"/>
        <v>6.5949022377346608E-2</v>
      </c>
      <c r="U534" s="5">
        <f t="shared" si="738"/>
        <v>3.8459115483746781E-2</v>
      </c>
      <c r="V534" s="5">
        <f t="shared" si="739"/>
        <v>3.5538691032618745E-2</v>
      </c>
      <c r="W534" s="5">
        <f t="shared" si="740"/>
        <v>3.7696078877718094E-2</v>
      </c>
      <c r="X534" s="5">
        <f t="shared" si="741"/>
        <v>6.7165823580096373E-2</v>
      </c>
      <c r="Y534" s="5">
        <f t="shared" si="742"/>
        <v>5.9837097007179721E-2</v>
      </c>
      <c r="Z534" s="5">
        <f t="shared" si="743"/>
        <v>7.4759943891664696E-3</v>
      </c>
      <c r="AA534" s="5">
        <f t="shared" si="744"/>
        <v>2.284179365186588E-2</v>
      </c>
      <c r="AB534" s="5">
        <f t="shared" si="745"/>
        <v>3.4894858802361428E-2</v>
      </c>
      <c r="AC534" s="5">
        <f t="shared" si="746"/>
        <v>1.2091908413702975E-2</v>
      </c>
      <c r="AD534" s="5">
        <f t="shared" si="747"/>
        <v>2.8793696543467379E-2</v>
      </c>
      <c r="AE534" s="5">
        <f t="shared" si="748"/>
        <v>5.1303806651373164E-2</v>
      </c>
      <c r="AF534" s="5">
        <f t="shared" si="749"/>
        <v>4.5705846988907027E-2</v>
      </c>
      <c r="AG534" s="5">
        <f t="shared" si="750"/>
        <v>2.7145801781259797E-2</v>
      </c>
      <c r="AH534" s="5">
        <f t="shared" si="751"/>
        <v>3.3301296525920106E-3</v>
      </c>
      <c r="AI534" s="5">
        <f t="shared" si="752"/>
        <v>1.0174717957078009E-2</v>
      </c>
      <c r="AJ534" s="5">
        <f t="shared" si="753"/>
        <v>1.5543671914621547E-2</v>
      </c>
      <c r="AK534" s="5">
        <f t="shared" si="754"/>
        <v>1.5830462499213382E-2</v>
      </c>
      <c r="AL534" s="5">
        <f t="shared" si="755"/>
        <v>2.6331054041567018E-3</v>
      </c>
      <c r="AM534" s="5">
        <f t="shared" si="756"/>
        <v>1.7594975081131795E-2</v>
      </c>
      <c r="AN534" s="5">
        <f t="shared" si="757"/>
        <v>3.1350236612912891E-2</v>
      </c>
      <c r="AO534" s="5">
        <f t="shared" si="758"/>
        <v>2.7929489276162234E-2</v>
      </c>
      <c r="AP534" s="5">
        <f t="shared" si="759"/>
        <v>1.6587995403006785E-2</v>
      </c>
      <c r="AQ534" s="5">
        <f t="shared" si="760"/>
        <v>7.3890070662254483E-3</v>
      </c>
      <c r="AR534" s="5">
        <f t="shared" si="761"/>
        <v>1.1867064554401336E-3</v>
      </c>
      <c r="AS534" s="5">
        <f t="shared" si="762"/>
        <v>3.6258058218691259E-3</v>
      </c>
      <c r="AT534" s="5">
        <f t="shared" si="763"/>
        <v>5.5390563511446469E-3</v>
      </c>
      <c r="AU534" s="5">
        <f t="shared" si="764"/>
        <v>5.6412554465551457E-3</v>
      </c>
      <c r="AV534" s="5">
        <f t="shared" si="765"/>
        <v>4.3090051349692045E-3</v>
      </c>
      <c r="AW534" s="5">
        <f t="shared" si="766"/>
        <v>3.9817972988576719E-4</v>
      </c>
      <c r="AX534" s="5">
        <f t="shared" si="767"/>
        <v>8.9598067537194435E-3</v>
      </c>
      <c r="AY534" s="5">
        <f t="shared" si="768"/>
        <v>1.596433416017155E-2</v>
      </c>
      <c r="AZ534" s="5">
        <f t="shared" si="769"/>
        <v>1.4222403015099713E-2</v>
      </c>
      <c r="BA534" s="5">
        <f t="shared" si="770"/>
        <v>8.4470272084617784E-3</v>
      </c>
      <c r="BB534" s="5">
        <f t="shared" si="771"/>
        <v>3.7626694615920365E-3</v>
      </c>
      <c r="BC534" s="5">
        <f t="shared" si="772"/>
        <v>1.3408439326929027E-3</v>
      </c>
      <c r="BD534" s="5">
        <f t="shared" si="773"/>
        <v>3.524067524636156E-4</v>
      </c>
      <c r="BE534" s="5">
        <f t="shared" si="774"/>
        <v>1.0767266402664556E-3</v>
      </c>
      <c r="BF534" s="5">
        <f t="shared" si="775"/>
        <v>1.644889392377897E-3</v>
      </c>
      <c r="BG534" s="5">
        <f t="shared" si="776"/>
        <v>1.6752386427365084E-3</v>
      </c>
      <c r="BH534" s="5">
        <f t="shared" si="777"/>
        <v>1.2796108919794669E-3</v>
      </c>
      <c r="BI534" s="5">
        <f t="shared" si="778"/>
        <v>7.8193231369008145E-4</v>
      </c>
      <c r="BJ534" s="8">
        <f t="shared" si="779"/>
        <v>0.59838753657519694</v>
      </c>
      <c r="BK534" s="8">
        <f t="shared" si="780"/>
        <v>0.17608044197290534</v>
      </c>
      <c r="BL534" s="8">
        <f t="shared" si="781"/>
        <v>0.19490398743133364</v>
      </c>
      <c r="BM534" s="8">
        <f t="shared" si="782"/>
        <v>0.82222429031147837</v>
      </c>
      <c r="BN534" s="8">
        <f t="shared" si="783"/>
        <v>0.13905751562683846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1.1680672268907599</v>
      </c>
      <c r="F535">
        <f>VLOOKUP(B535,home!$B$2:$E$405,3,FALSE)</f>
        <v>1.57</v>
      </c>
      <c r="G535">
        <f>VLOOKUP(C535,away!$B$2:$E$405,4,FALSE)</f>
        <v>0.86</v>
      </c>
      <c r="H535">
        <f>VLOOKUP(A535,away!$A$2:$E$405,3,FALSE)</f>
        <v>1.04201680672269</v>
      </c>
      <c r="I535">
        <f>VLOOKUP(C535,away!$B$2:$E$405,3,FALSE)</f>
        <v>0.73</v>
      </c>
      <c r="J535">
        <f>VLOOKUP(B535,home!$B$2:$E$405,4,FALSE)</f>
        <v>0.64</v>
      </c>
      <c r="K535" s="3">
        <f t="shared" si="728"/>
        <v>1.577124369747904</v>
      </c>
      <c r="L535" s="3">
        <f t="shared" si="729"/>
        <v>0.48683025210084074</v>
      </c>
      <c r="M535" s="5">
        <f t="shared" si="730"/>
        <v>0.12695093295678253</v>
      </c>
      <c r="N535" s="5">
        <f t="shared" si="731"/>
        <v>0.20021741012837402</v>
      </c>
      <c r="O535" s="5">
        <f t="shared" si="732"/>
        <v>6.1803554695787362E-2</v>
      </c>
      <c r="P535" s="5">
        <f t="shared" si="733"/>
        <v>9.7471892247773737E-2</v>
      </c>
      <c r="Q535" s="5">
        <f t="shared" si="734"/>
        <v>0.15788387838063481</v>
      </c>
      <c r="R535" s="5">
        <f t="shared" si="735"/>
        <v>1.5043920056639131E-2</v>
      </c>
      <c r="S535" s="5">
        <f t="shared" si="736"/>
        <v>1.8709531228092543E-2</v>
      </c>
      <c r="T535" s="5">
        <f t="shared" si="737"/>
        <v>7.6862648314702908E-2</v>
      </c>
      <c r="U535" s="5">
        <f t="shared" si="738"/>
        <v>2.3726132937864838E-2</v>
      </c>
      <c r="V535" s="5">
        <f t="shared" si="739"/>
        <v>1.5961139643104088E-3</v>
      </c>
      <c r="W535" s="5">
        <f t="shared" si="740"/>
        <v>8.3000837394804475E-2</v>
      </c>
      <c r="X535" s="5">
        <f t="shared" si="741"/>
        <v>4.0407318593493551E-2</v>
      </c>
      <c r="Y535" s="5">
        <f t="shared" si="742"/>
        <v>9.8357525487947281E-3</v>
      </c>
      <c r="Z535" s="5">
        <f t="shared" si="743"/>
        <v>2.4412784645861754E-3</v>
      </c>
      <c r="AA535" s="5">
        <f t="shared" si="744"/>
        <v>3.8501997598396017E-3</v>
      </c>
      <c r="AB535" s="5">
        <f t="shared" si="745"/>
        <v>3.0361219348202829E-3</v>
      </c>
      <c r="AC535" s="5">
        <f t="shared" si="746"/>
        <v>7.6592706292572796E-5</v>
      </c>
      <c r="AD535" s="5">
        <f t="shared" si="747"/>
        <v>3.2725660841207316E-2</v>
      </c>
      <c r="AE535" s="5">
        <f t="shared" si="748"/>
        <v>1.5931841717491565E-2</v>
      </c>
      <c r="AF535" s="5">
        <f t="shared" si="749"/>
        <v>3.8780512598785557E-3</v>
      </c>
      <c r="AG535" s="5">
        <f t="shared" si="750"/>
        <v>6.2931755750222039E-4</v>
      </c>
      <c r="AH535" s="5">
        <f t="shared" si="751"/>
        <v>2.9712205259071019E-4</v>
      </c>
      <c r="AI535" s="5">
        <f t="shared" si="752"/>
        <v>4.6859842993032732E-4</v>
      </c>
      <c r="AJ535" s="5">
        <f t="shared" si="753"/>
        <v>3.6951900173436256E-4</v>
      </c>
      <c r="AK535" s="5">
        <f t="shared" si="754"/>
        <v>1.9425914090672711E-4</v>
      </c>
      <c r="AL535" s="5">
        <f t="shared" si="755"/>
        <v>2.3522902402793808E-6</v>
      </c>
      <c r="AM535" s="5">
        <f t="shared" si="756"/>
        <v>1.0322487445754548E-2</v>
      </c>
      <c r="AN535" s="5">
        <f t="shared" si="757"/>
        <v>5.0252991655244496E-3</v>
      </c>
      <c r="AO535" s="5">
        <f t="shared" si="758"/>
        <v>1.2232338298172063E-3</v>
      </c>
      <c r="AP535" s="5">
        <f t="shared" si="759"/>
        <v>1.985024112493959E-4</v>
      </c>
      <c r="AQ535" s="5">
        <f t="shared" si="760"/>
        <v>2.4159244727792034E-5</v>
      </c>
      <c r="AR535" s="5">
        <f t="shared" si="761"/>
        <v>2.8929600753490943E-5</v>
      </c>
      <c r="AS535" s="5">
        <f t="shared" si="762"/>
        <v>4.5625578355407881E-5</v>
      </c>
      <c r="AT535" s="5">
        <f t="shared" si="763"/>
        <v>3.5978605754078151E-5</v>
      </c>
      <c r="AU535" s="5">
        <f t="shared" si="764"/>
        <v>1.8914245308102941E-5</v>
      </c>
      <c r="AV535" s="5">
        <f t="shared" si="765"/>
        <v>7.4575293026997737E-6</v>
      </c>
      <c r="AW535" s="5">
        <f t="shared" si="766"/>
        <v>5.0168591276401855E-8</v>
      </c>
      <c r="AX535" s="5">
        <f t="shared" si="767"/>
        <v>2.7133077511860499E-3</v>
      </c>
      <c r="AY535" s="5">
        <f t="shared" si="768"/>
        <v>1.3209202965370698E-3</v>
      </c>
      <c r="AZ535" s="5">
        <f t="shared" si="769"/>
        <v>3.2153198048412955E-4</v>
      </c>
      <c r="BA535" s="5">
        <f t="shared" si="770"/>
        <v>5.2177165039190483E-5</v>
      </c>
      <c r="BB535" s="5">
        <f t="shared" si="771"/>
        <v>6.3503556024840674E-6</v>
      </c>
      <c r="BC535" s="5">
        <f t="shared" si="772"/>
        <v>6.18309043777461E-7</v>
      </c>
      <c r="BD535" s="5">
        <f t="shared" si="773"/>
        <v>2.3473008046664446E-6</v>
      </c>
      <c r="BE535" s="5">
        <f t="shared" si="774"/>
        <v>3.7019853021683141E-6</v>
      </c>
      <c r="BF535" s="5">
        <f t="shared" si="775"/>
        <v>2.9192456182491044E-6</v>
      </c>
      <c r="BG535" s="5">
        <f t="shared" si="776"/>
        <v>1.5346711352734831E-6</v>
      </c>
      <c r="BH535" s="5">
        <f t="shared" si="777"/>
        <v>6.0509181174712306E-7</v>
      </c>
      <c r="BI535" s="5">
        <f t="shared" si="778"/>
        <v>1.9086100844825972E-7</v>
      </c>
      <c r="BJ535" s="8">
        <f t="shared" si="779"/>
        <v>0.64258130469185004</v>
      </c>
      <c r="BK535" s="8">
        <f t="shared" si="780"/>
        <v>0.24612833569002915</v>
      </c>
      <c r="BL535" s="8">
        <f t="shared" si="781"/>
        <v>0.10893763272526769</v>
      </c>
      <c r="BM535" s="8">
        <f t="shared" si="782"/>
        <v>0.33939609297779594</v>
      </c>
      <c r="BN535" s="8">
        <f t="shared" si="783"/>
        <v>0.65937158846599153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1.72151898734177</v>
      </c>
      <c r="F536">
        <f>VLOOKUP(B536,home!$B$2:$E$405,3,FALSE)</f>
        <v>0.93</v>
      </c>
      <c r="G536">
        <f>VLOOKUP(C536,away!$B$2:$E$405,4,FALSE)</f>
        <v>1.89</v>
      </c>
      <c r="H536">
        <f>VLOOKUP(A536,away!$A$2:$E$405,3,FALSE)</f>
        <v>1.48101265822785</v>
      </c>
      <c r="I536">
        <f>VLOOKUP(C536,away!$B$2:$E$405,3,FALSE)</f>
        <v>0.73</v>
      </c>
      <c r="J536">
        <f>VLOOKUP(B536,home!$B$2:$E$405,4,FALSE)</f>
        <v>1.22</v>
      </c>
      <c r="K536" s="3">
        <f t="shared" si="728"/>
        <v>3.025913924050629</v>
      </c>
      <c r="L536" s="3">
        <f t="shared" si="729"/>
        <v>1.3189898734177232</v>
      </c>
      <c r="M536" s="5">
        <f t="shared" si="730"/>
        <v>1.2972756199727735E-2</v>
      </c>
      <c r="N536" s="5">
        <f t="shared" si="731"/>
        <v>3.9254443618070275E-2</v>
      </c>
      <c r="O536" s="5">
        <f t="shared" si="732"/>
        <v>1.7110934057757869E-2</v>
      </c>
      <c r="P536" s="5">
        <f t="shared" si="733"/>
        <v>5.1776213618881677E-2</v>
      </c>
      <c r="Q536" s="5">
        <f t="shared" si="734"/>
        <v>5.9390283762389612E-2</v>
      </c>
      <c r="R536" s="5">
        <f t="shared" si="735"/>
        <v>1.1284574373450533E-2</v>
      </c>
      <c r="S536" s="5">
        <f t="shared" si="736"/>
        <v>5.1661656463649785E-2</v>
      </c>
      <c r="T536" s="5">
        <f t="shared" si="737"/>
        <v>7.8335182861996949E-2</v>
      </c>
      <c r="U536" s="5">
        <f t="shared" si="738"/>
        <v>3.4146150723608874E-2</v>
      </c>
      <c r="V536" s="5">
        <f t="shared" si="739"/>
        <v>2.290993456496631E-2</v>
      </c>
      <c r="W536" s="5">
        <f t="shared" si="740"/>
        <v>5.9903295529977571E-2</v>
      </c>
      <c r="X536" s="5">
        <f t="shared" si="741"/>
        <v>7.9011840188389595E-2</v>
      </c>
      <c r="Y536" s="5">
        <f t="shared" si="742"/>
        <v>5.2107908544292689E-2</v>
      </c>
      <c r="Z536" s="5">
        <f t="shared" si="743"/>
        <v>4.9614131081368021E-3</v>
      </c>
      <c r="AA536" s="5">
        <f t="shared" si="744"/>
        <v>1.5012809006878458E-2</v>
      </c>
      <c r="AB536" s="5">
        <f t="shared" si="745"/>
        <v>2.2713733906513114E-2</v>
      </c>
      <c r="AC536" s="5">
        <f t="shared" si="746"/>
        <v>5.7148113311841532E-3</v>
      </c>
      <c r="AD536" s="5">
        <f t="shared" si="747"/>
        <v>4.5315554010169734E-2</v>
      </c>
      <c r="AE536" s="5">
        <f t="shared" si="748"/>
        <v>5.9770756847727785E-2</v>
      </c>
      <c r="AF536" s="5">
        <f t="shared" si="749"/>
        <v>3.9418511504332995E-2</v>
      </c>
      <c r="AG536" s="5">
        <f t="shared" si="750"/>
        <v>1.7330872499805087E-2</v>
      </c>
      <c r="AH536" s="5">
        <f t="shared" si="751"/>
        <v>1.6360134118685984E-3</v>
      </c>
      <c r="AI536" s="5">
        <f t="shared" si="752"/>
        <v>4.9504357629067686E-3</v>
      </c>
      <c r="AJ536" s="5">
        <f t="shared" si="753"/>
        <v>7.4897962525488967E-3</v>
      </c>
      <c r="AK536" s="5">
        <f t="shared" si="754"/>
        <v>7.5544929229633094E-3</v>
      </c>
      <c r="AL536" s="5">
        <f t="shared" si="755"/>
        <v>9.1234672946742242E-4</v>
      </c>
      <c r="AM536" s="5">
        <f t="shared" si="756"/>
        <v>2.7424193171088167E-2</v>
      </c>
      <c r="AN536" s="5">
        <f t="shared" si="757"/>
        <v>3.6172233079316773E-2</v>
      </c>
      <c r="AO536" s="5">
        <f t="shared" si="758"/>
        <v>2.3855404565262212E-2</v>
      </c>
      <c r="AP536" s="5">
        <f t="shared" si="759"/>
        <v>1.0488345682621263E-2</v>
      </c>
      <c r="AQ536" s="5">
        <f t="shared" si="760"/>
        <v>3.4585054360704863E-3</v>
      </c>
      <c r="AR536" s="5">
        <f t="shared" si="761"/>
        <v>4.3157702460605145E-4</v>
      </c>
      <c r="AS536" s="5">
        <f t="shared" si="762"/>
        <v>1.305914928055792E-3</v>
      </c>
      <c r="AT536" s="5">
        <f t="shared" si="763"/>
        <v>1.9757930822147988E-3</v>
      </c>
      <c r="AU536" s="5">
        <f t="shared" si="764"/>
        <v>1.9928599328388895E-3</v>
      </c>
      <c r="AV536" s="5">
        <f t="shared" si="765"/>
        <v>1.5075556548649494E-3</v>
      </c>
      <c r="AW536" s="5">
        <f t="shared" si="766"/>
        <v>1.01147569122985E-4</v>
      </c>
      <c r="AX536" s="5">
        <f t="shared" si="767"/>
        <v>1.3830541328708318E-2</v>
      </c>
      <c r="AY536" s="5">
        <f t="shared" si="768"/>
        <v>1.8242343956451575E-2</v>
      </c>
      <c r="AZ536" s="5">
        <f t="shared" si="769"/>
        <v>1.2030733472981317E-2</v>
      </c>
      <c r="BA536" s="5">
        <f t="shared" si="770"/>
        <v>5.2894718735499993E-3</v>
      </c>
      <c r="BB536" s="5">
        <f t="shared" si="771"/>
        <v>1.7441899592350802E-3</v>
      </c>
      <c r="BC536" s="5">
        <f t="shared" si="772"/>
        <v>4.6011377870958786E-4</v>
      </c>
      <c r="BD536" s="5">
        <f t="shared" si="773"/>
        <v>9.4874287509188955E-5</v>
      </c>
      <c r="BE536" s="5">
        <f t="shared" si="774"/>
        <v>2.8708142760843755E-4</v>
      </c>
      <c r="BF536" s="5">
        <f t="shared" si="775"/>
        <v>4.3434184456835203E-4</v>
      </c>
      <c r="BG536" s="5">
        <f t="shared" si="776"/>
        <v>4.3809367842573683E-4</v>
      </c>
      <c r="BH536" s="5">
        <f t="shared" si="777"/>
        <v>3.314084403967489E-4</v>
      </c>
      <c r="BI536" s="5">
        <f t="shared" si="778"/>
        <v>2.00562682868885E-4</v>
      </c>
      <c r="BJ536" s="8">
        <f t="shared" si="779"/>
        <v>0.68283472567114711</v>
      </c>
      <c r="BK536" s="8">
        <f t="shared" si="780"/>
        <v>0.16419006286432863</v>
      </c>
      <c r="BL536" s="8">
        <f t="shared" si="781"/>
        <v>0.13089900340245428</v>
      </c>
      <c r="BM536" s="8">
        <f t="shared" si="782"/>
        <v>0.77295480302846031</v>
      </c>
      <c r="BN536" s="8">
        <f t="shared" si="783"/>
        <v>0.19178920563027771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1.72151898734177</v>
      </c>
      <c r="F537">
        <f>VLOOKUP(B537,home!$B$2:$E$405,3,FALSE)</f>
        <v>0.73</v>
      </c>
      <c r="G537">
        <f>VLOOKUP(C537,away!$B$2:$E$405,4,FALSE)</f>
        <v>0.57999999999999996</v>
      </c>
      <c r="H537">
        <f>VLOOKUP(A537,away!$A$2:$E$405,3,FALSE)</f>
        <v>1.48101265822785</v>
      </c>
      <c r="I537">
        <f>VLOOKUP(C537,away!$B$2:$E$405,3,FALSE)</f>
        <v>1.02</v>
      </c>
      <c r="J537">
        <f>VLOOKUP(B537,home!$B$2:$E$405,4,FALSE)</f>
        <v>1.69</v>
      </c>
      <c r="K537" s="3">
        <f t="shared" si="728"/>
        <v>0.7288911392405053</v>
      </c>
      <c r="L537" s="3">
        <f t="shared" si="729"/>
        <v>2.552969620253168</v>
      </c>
      <c r="M537" s="5">
        <f t="shared" si="730"/>
        <v>3.755830477323116E-2</v>
      </c>
      <c r="N537" s="5">
        <f t="shared" si="731"/>
        <v>2.7375915554102567E-2</v>
      </c>
      <c r="O537" s="5">
        <f t="shared" si="732"/>
        <v>9.58852110742687E-2</v>
      </c>
      <c r="P537" s="5">
        <f t="shared" si="733"/>
        <v>6.9889880736240029E-2</v>
      </c>
      <c r="Q537" s="5">
        <f t="shared" si="734"/>
        <v>9.9770311379908435E-3</v>
      </c>
      <c r="R537" s="5">
        <f t="shared" si="735"/>
        <v>0.1223960154520853</v>
      </c>
      <c r="S537" s="5">
        <f t="shared" si="736"/>
        <v>3.2513417863359213E-2</v>
      </c>
      <c r="T537" s="5">
        <f t="shared" si="737"/>
        <v>2.5471057395610518E-2</v>
      </c>
      <c r="U537" s="5">
        <f t="shared" si="738"/>
        <v>8.9213371141368944E-2</v>
      </c>
      <c r="V537" s="5">
        <f t="shared" si="739"/>
        <v>6.7224632046323091E-3</v>
      </c>
      <c r="W537" s="5">
        <f t="shared" si="740"/>
        <v>2.4240565308027142E-3</v>
      </c>
      <c r="X537" s="5">
        <f t="shared" si="741"/>
        <v>6.1885426809156173E-3</v>
      </c>
      <c r="Y537" s="5">
        <f t="shared" si="742"/>
        <v>7.8995807290088323E-3</v>
      </c>
      <c r="Z537" s="5">
        <f t="shared" si="743"/>
        <v>0.10415776969640372</v>
      </c>
      <c r="AA537" s="5">
        <f t="shared" si="744"/>
        <v>7.5919675414761884E-2</v>
      </c>
      <c r="AB537" s="5">
        <f t="shared" si="745"/>
        <v>2.7668589351917586E-2</v>
      </c>
      <c r="AC537" s="5">
        <f t="shared" si="746"/>
        <v>7.8183798906503123E-4</v>
      </c>
      <c r="AD537" s="5">
        <f t="shared" si="747"/>
        <v>4.4171833158004425E-4</v>
      </c>
      <c r="AE537" s="5">
        <f t="shared" si="748"/>
        <v>1.1276934812327686E-3</v>
      </c>
      <c r="AF537" s="5">
        <f t="shared" si="749"/>
        <v>1.439483599272397E-3</v>
      </c>
      <c r="AG537" s="5">
        <f t="shared" si="750"/>
        <v>1.2249859659317051E-3</v>
      </c>
      <c r="AH537" s="5">
        <f t="shared" si="751"/>
        <v>6.6477905437061169E-2</v>
      </c>
      <c r="AI537" s="5">
        <f t="shared" si="752"/>
        <v>4.8455156228342094E-2</v>
      </c>
      <c r="AJ537" s="5">
        <f t="shared" si="753"/>
        <v>1.7659267012676467E-2</v>
      </c>
      <c r="AK537" s="5">
        <f t="shared" si="754"/>
        <v>4.2905610836740087E-3</v>
      </c>
      <c r="AL537" s="5">
        <f t="shared" si="755"/>
        <v>5.8194920288055233E-5</v>
      </c>
      <c r="AM537" s="5">
        <f t="shared" si="756"/>
        <v>6.4392915585758769E-5</v>
      </c>
      <c r="AN537" s="5">
        <f t="shared" si="757"/>
        <v>1.6439315724996886E-4</v>
      </c>
      <c r="AO537" s="5">
        <f t="shared" si="758"/>
        <v>2.0984536811833617E-4</v>
      </c>
      <c r="AP537" s="5">
        <f t="shared" si="759"/>
        <v>1.7857628325231833E-4</v>
      </c>
      <c r="AQ537" s="5">
        <f t="shared" si="760"/>
        <v>1.139749565102233E-4</v>
      </c>
      <c r="AR537" s="5">
        <f t="shared" si="761"/>
        <v>3.394321459977602E-2</v>
      </c>
      <c r="AS537" s="5">
        <f t="shared" si="762"/>
        <v>2.4740908359115691E-2</v>
      </c>
      <c r="AT537" s="5">
        <f t="shared" si="763"/>
        <v>9.016714439860388E-3</v>
      </c>
      <c r="AU537" s="5">
        <f t="shared" si="764"/>
        <v>2.1907344200920516E-3</v>
      </c>
      <c r="AV537" s="5">
        <f t="shared" si="765"/>
        <v>3.992017268085707E-4</v>
      </c>
      <c r="AW537" s="5">
        <f t="shared" si="766"/>
        <v>3.0080904749623133E-6</v>
      </c>
      <c r="AX537" s="5">
        <f t="shared" si="767"/>
        <v>7.8225709333868973E-6</v>
      </c>
      <c r="AY537" s="5">
        <f t="shared" si="768"/>
        <v>1.9970785945212215E-5</v>
      </c>
      <c r="AZ537" s="5">
        <f t="shared" si="769"/>
        <v>2.5492404905352864E-5</v>
      </c>
      <c r="BA537" s="5">
        <f t="shared" si="770"/>
        <v>2.1693778423519572E-5</v>
      </c>
      <c r="BB537" s="5">
        <f t="shared" si="771"/>
        <v>1.3845889315937279E-5</v>
      </c>
      <c r="BC537" s="5">
        <f t="shared" si="772"/>
        <v>7.0696269577951593E-6</v>
      </c>
      <c r="BD537" s="5">
        <f t="shared" si="773"/>
        <v>1.4442665947827005E-2</v>
      </c>
      <c r="BE537" s="5">
        <f t="shared" si="774"/>
        <v>1.0527131236381677E-2</v>
      </c>
      <c r="BF537" s="5">
        <f t="shared" si="775"/>
        <v>3.8365663399102749E-3</v>
      </c>
      <c r="BG537" s="5">
        <f t="shared" si="776"/>
        <v>9.3214640342299219E-4</v>
      </c>
      <c r="BH537" s="5">
        <f t="shared" si="777"/>
        <v>1.6985831348248107E-4</v>
      </c>
      <c r="BI537" s="5">
        <f t="shared" si="778"/>
        <v>2.4761643924743309E-5</v>
      </c>
      <c r="BJ537" s="8">
        <f t="shared" si="779"/>
        <v>8.4397143143645839E-2</v>
      </c>
      <c r="BK537" s="8">
        <f t="shared" si="780"/>
        <v>0.14754407027276098</v>
      </c>
      <c r="BL537" s="8">
        <f t="shared" si="781"/>
        <v>0.64818965562675801</v>
      </c>
      <c r="BM537" s="8">
        <f t="shared" si="782"/>
        <v>0.62118931731617966</v>
      </c>
      <c r="BN537" s="8">
        <f t="shared" si="783"/>
        <v>0.36308235872791861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1.30952380952381</v>
      </c>
      <c r="F540">
        <f>VLOOKUP(B540,home!$B$2:$E$405,3,FALSE)</f>
        <v>0.38</v>
      </c>
      <c r="G540">
        <f>VLOOKUP(C540,away!$B$2:$E$405,4,FALSE)</f>
        <v>0.31</v>
      </c>
      <c r="H540">
        <f>VLOOKUP(A540,away!$A$2:$E$405,3,FALSE)</f>
        <v>0.92857142857142905</v>
      </c>
      <c r="I540">
        <f>VLOOKUP(C540,away!$B$2:$E$405,3,FALSE)</f>
        <v>0.46</v>
      </c>
      <c r="J540">
        <f>VLOOKUP(B540,home!$B$2:$E$405,4,FALSE)</f>
        <v>1.35</v>
      </c>
      <c r="K540" s="3">
        <f t="shared" si="728"/>
        <v>0.15426190476190482</v>
      </c>
      <c r="L540" s="3">
        <f t="shared" si="729"/>
        <v>0.57664285714285746</v>
      </c>
      <c r="M540" s="5">
        <f t="shared" si="730"/>
        <v>0.48147317437886256</v>
      </c>
      <c r="N540" s="5">
        <f t="shared" si="731"/>
        <v>7.4272968971444073E-2</v>
      </c>
      <c r="O540" s="5">
        <f t="shared" si="732"/>
        <v>0.27763806691146853</v>
      </c>
      <c r="P540" s="5">
        <f t="shared" si="733"/>
        <v>4.2828977036176309E-2</v>
      </c>
      <c r="Q540" s="5">
        <f t="shared" si="734"/>
        <v>5.7287448329284077E-3</v>
      </c>
      <c r="R540" s="5">
        <f t="shared" si="735"/>
        <v>8.0049004077724528E-2</v>
      </c>
      <c r="S540" s="5">
        <f t="shared" si="736"/>
        <v>9.5245247896299373E-4</v>
      </c>
      <c r="T540" s="5">
        <f t="shared" si="737"/>
        <v>3.3034397883022187E-3</v>
      </c>
      <c r="U540" s="5">
        <f t="shared" si="738"/>
        <v>1.2348511843323268E-2</v>
      </c>
      <c r="V540" s="5">
        <f t="shared" si="739"/>
        <v>9.4138313456590425E-6</v>
      </c>
      <c r="W540" s="5">
        <f t="shared" si="740"/>
        <v>2.945756966074855E-4</v>
      </c>
      <c r="X540" s="5">
        <f t="shared" si="741"/>
        <v>1.6986497133658794E-4</v>
      </c>
      <c r="Y540" s="5">
        <f t="shared" si="742"/>
        <v>4.8975711200009832E-5</v>
      </c>
      <c r="Z540" s="5">
        <f t="shared" si="743"/>
        <v>1.5386562140939778E-2</v>
      </c>
      <c r="AA540" s="5">
        <f t="shared" si="744"/>
        <v>2.3735603835987819E-3</v>
      </c>
      <c r="AB540" s="5">
        <f t="shared" si="745"/>
        <v>1.8307497292067277E-4</v>
      </c>
      <c r="AC540" s="5">
        <f t="shared" si="746"/>
        <v>5.2337387104407109E-8</v>
      </c>
      <c r="AD540" s="5">
        <f t="shared" si="747"/>
        <v>1.1360452013808923E-5</v>
      </c>
      <c r="AE540" s="5">
        <f t="shared" si="748"/>
        <v>6.5509235076771055E-6</v>
      </c>
      <c r="AF540" s="5">
        <f t="shared" si="749"/>
        <v>1.888771624195618E-6</v>
      </c>
      <c r="AG540" s="5">
        <f t="shared" si="750"/>
        <v>3.6304888862217233E-7</v>
      </c>
      <c r="AH540" s="5">
        <f t="shared" si="751"/>
        <v>2.2181377886394084E-3</v>
      </c>
      <c r="AI540" s="5">
        <f t="shared" si="752"/>
        <v>3.421741602998745E-4</v>
      </c>
      <c r="AJ540" s="5">
        <f t="shared" si="753"/>
        <v>2.6392218864081993E-5</v>
      </c>
      <c r="AK540" s="5">
        <f t="shared" si="754"/>
        <v>1.3571046509554547E-6</v>
      </c>
      <c r="AL540" s="5">
        <f t="shared" si="755"/>
        <v>1.8622485070491455E-10</v>
      </c>
      <c r="AM540" s="5">
        <f t="shared" si="756"/>
        <v>3.5049699332127655E-7</v>
      </c>
      <c r="AN540" s="5">
        <f t="shared" si="757"/>
        <v>2.021115876487619E-7</v>
      </c>
      <c r="AO540" s="5">
        <f t="shared" si="758"/>
        <v>5.8273101681730567E-8</v>
      </c>
      <c r="AP540" s="5">
        <f t="shared" si="759"/>
        <v>1.1200922616109793E-8</v>
      </c>
      <c r="AQ540" s="5">
        <f t="shared" si="760"/>
        <v>1.6147330049973997E-9</v>
      </c>
      <c r="AR540" s="5">
        <f t="shared" si="761"/>
        <v>2.558146623955137E-4</v>
      </c>
      <c r="AS540" s="5">
        <f t="shared" si="762"/>
        <v>3.9462457087155563E-5</v>
      </c>
      <c r="AT540" s="5">
        <f t="shared" si="763"/>
        <v>3.0437768984247733E-6</v>
      </c>
      <c r="AU540" s="5">
        <f t="shared" si="764"/>
        <v>1.5651294067376279E-7</v>
      </c>
      <c r="AV540" s="5">
        <f t="shared" si="765"/>
        <v>6.035996087055414E-9</v>
      </c>
      <c r="AW540" s="5">
        <f t="shared" si="766"/>
        <v>4.6015139222885869E-13</v>
      </c>
      <c r="AX540" s="5">
        <f t="shared" si="767"/>
        <v>9.0113889671767805E-9</v>
      </c>
      <c r="AY540" s="5">
        <f t="shared" si="768"/>
        <v>5.1963530808584416E-9</v>
      </c>
      <c r="AZ540" s="5">
        <f t="shared" si="769"/>
        <v>1.4982199436346508E-9</v>
      </c>
      <c r="BA540" s="5">
        <f t="shared" si="770"/>
        <v>2.8797927630863209E-10</v>
      </c>
      <c r="BB540" s="5">
        <f t="shared" si="771"/>
        <v>4.1515298172135493E-11</v>
      </c>
      <c r="BC540" s="5">
        <f t="shared" si="772"/>
        <v>4.7879000306235727E-12</v>
      </c>
      <c r="BD540" s="5">
        <f t="shared" si="773"/>
        <v>2.4585616303797421E-5</v>
      </c>
      <c r="BE540" s="5">
        <f t="shared" si="774"/>
        <v>3.792624000769131E-6</v>
      </c>
      <c r="BF540" s="5">
        <f t="shared" si="775"/>
        <v>2.9252870120218103E-7</v>
      </c>
      <c r="BG540" s="5">
        <f t="shared" si="776"/>
        <v>1.5042011548324853E-8</v>
      </c>
      <c r="BH540" s="5">
        <f t="shared" si="777"/>
        <v>5.8010233822379029E-10</v>
      </c>
      <c r="BI540" s="5">
        <f t="shared" si="778"/>
        <v>1.7897538330247334E-11</v>
      </c>
      <c r="BJ540" s="8">
        <f t="shared" si="779"/>
        <v>8.3839372905435833E-2</v>
      </c>
      <c r="BK540" s="8">
        <f t="shared" si="780"/>
        <v>0.52526407544531262</v>
      </c>
      <c r="BL540" s="8">
        <f t="shared" si="781"/>
        <v>0.37550744931582497</v>
      </c>
      <c r="BM540" s="8">
        <f t="shared" si="782"/>
        <v>3.8006518403015971E-2</v>
      </c>
      <c r="BN540" s="8">
        <f t="shared" si="783"/>
        <v>0.96199093620860432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1.30952380952381</v>
      </c>
      <c r="F541">
        <f>VLOOKUP(B541,home!$B$2:$E$405,3,FALSE)</f>
        <v>0.46</v>
      </c>
      <c r="G541">
        <f>VLOOKUP(C541,away!$B$2:$E$405,4,FALSE)</f>
        <v>1.1499999999999999</v>
      </c>
      <c r="H541">
        <f>VLOOKUP(A541,away!$A$2:$E$405,3,FALSE)</f>
        <v>0.92857142857142905</v>
      </c>
      <c r="I541">
        <f>VLOOKUP(C541,away!$B$2:$E$405,3,FALSE)</f>
        <v>0.76</v>
      </c>
      <c r="J541">
        <f>VLOOKUP(B541,home!$B$2:$E$405,4,FALSE)</f>
        <v>1.51</v>
      </c>
      <c r="K541" s="3">
        <f t="shared" si="728"/>
        <v>0.69273809523809537</v>
      </c>
      <c r="L541" s="3">
        <f t="shared" si="729"/>
        <v>1.065628571428572</v>
      </c>
      <c r="M541" s="5">
        <f t="shared" si="730"/>
        <v>0.17232610004768853</v>
      </c>
      <c r="N541" s="5">
        <f t="shared" si="731"/>
        <v>0.11937685430684519</v>
      </c>
      <c r="O541" s="5">
        <f t="shared" si="732"/>
        <v>0.18363561581367552</v>
      </c>
      <c r="P541" s="5">
        <f t="shared" si="733"/>
        <v>0.12721138671664023</v>
      </c>
      <c r="Q541" s="5">
        <f t="shared" si="734"/>
        <v>4.1348447334019781E-2</v>
      </c>
      <c r="R541" s="5">
        <f t="shared" si="735"/>
        <v>9.7843679471466549E-2</v>
      </c>
      <c r="S541" s="5">
        <f t="shared" si="736"/>
        <v>2.3476909339171882E-2</v>
      </c>
      <c r="T541" s="5">
        <f t="shared" si="737"/>
        <v>4.4062086863341052E-2</v>
      </c>
      <c r="U541" s="5">
        <f t="shared" si="738"/>
        <v>6.7780044148150462E-2</v>
      </c>
      <c r="V541" s="5">
        <f t="shared" si="739"/>
        <v>1.9256322054719526E-3</v>
      </c>
      <c r="W541" s="5">
        <f t="shared" si="740"/>
        <v>9.5478815490738552E-3</v>
      </c>
      <c r="X541" s="5">
        <f t="shared" si="741"/>
        <v>1.0174495375308795E-2</v>
      </c>
      <c r="Y541" s="5">
        <f t="shared" si="742"/>
        <v>5.4211164858984605E-3</v>
      </c>
      <c r="Z541" s="5">
        <f t="shared" si="743"/>
        <v>3.475500679283134E-2</v>
      </c>
      <c r="AA541" s="5">
        <f t="shared" si="744"/>
        <v>2.4076117205653044E-2</v>
      </c>
      <c r="AB541" s="5">
        <f t="shared" si="745"/>
        <v>8.3392217868866123E-3</v>
      </c>
      <c r="AC541" s="5">
        <f t="shared" si="746"/>
        <v>8.8844037226702683E-5</v>
      </c>
      <c r="AD541" s="5">
        <f t="shared" si="747"/>
        <v>1.653545319466094E-3</v>
      </c>
      <c r="AE541" s="5">
        <f t="shared" si="748"/>
        <v>1.7620651365750557E-3</v>
      </c>
      <c r="AF541" s="5">
        <f t="shared" si="749"/>
        <v>9.3885347712628381E-4</v>
      </c>
      <c r="AG541" s="5">
        <f t="shared" si="750"/>
        <v>3.3348969653694316E-4</v>
      </c>
      <c r="AH541" s="5">
        <f t="shared" si="751"/>
        <v>9.2589820596587925E-3</v>
      </c>
      <c r="AI541" s="5">
        <f t="shared" si="752"/>
        <v>6.414049595851728E-3</v>
      </c>
      <c r="AJ541" s="5">
        <f t="shared" si="753"/>
        <v>2.2216282498965009E-3</v>
      </c>
      <c r="AK541" s="5">
        <f t="shared" si="754"/>
        <v>5.1300217405348173E-4</v>
      </c>
      <c r="AL541" s="5">
        <f t="shared" si="755"/>
        <v>2.6233920860475626E-6</v>
      </c>
      <c r="AM541" s="5">
        <f t="shared" si="756"/>
        <v>2.2909476699936205E-4</v>
      </c>
      <c r="AN541" s="5">
        <f t="shared" si="757"/>
        <v>2.4412992927929178E-4</v>
      </c>
      <c r="AO541" s="5">
        <f t="shared" si="758"/>
        <v>1.3007591389042498E-4</v>
      </c>
      <c r="AP541" s="5">
        <f t="shared" si="759"/>
        <v>4.6204203432106515E-5</v>
      </c>
      <c r="AQ541" s="5">
        <f t="shared" si="760"/>
        <v>1.2309129824337695E-5</v>
      </c>
      <c r="AR541" s="5">
        <f t="shared" si="761"/>
        <v>1.9733271650233964E-3</v>
      </c>
      <c r="AS541" s="5">
        <f t="shared" si="762"/>
        <v>1.3669989015798981E-3</v>
      </c>
      <c r="AT541" s="5">
        <f t="shared" si="763"/>
        <v>4.7348610763651354E-4</v>
      </c>
      <c r="AU541" s="5">
        <f t="shared" si="764"/>
        <v>1.0933395477527274E-4</v>
      </c>
      <c r="AV541" s="5">
        <f t="shared" si="765"/>
        <v>1.8934948893967617E-5</v>
      </c>
      <c r="AW541" s="5">
        <f t="shared" si="766"/>
        <v>5.3794221968184572E-8</v>
      </c>
      <c r="AX541" s="5">
        <f t="shared" si="767"/>
        <v>2.6450445420025549E-5</v>
      </c>
      <c r="AY541" s="5">
        <f t="shared" si="768"/>
        <v>2.8186350366591243E-5</v>
      </c>
      <c r="AZ541" s="5">
        <f t="shared" si="769"/>
        <v>1.5018090137467913E-5</v>
      </c>
      <c r="BA541" s="5">
        <f t="shared" si="770"/>
        <v>5.334568646258487E-6</v>
      </c>
      <c r="BB541" s="5">
        <f t="shared" si="771"/>
        <v>1.4211671914250207E-6</v>
      </c>
      <c r="BC541" s="5">
        <f t="shared" si="772"/>
        <v>3.0288727279188029E-7</v>
      </c>
      <c r="BD541" s="5">
        <f t="shared" si="773"/>
        <v>3.5047230130417914E-4</v>
      </c>
      <c r="BE541" s="5">
        <f t="shared" si="774"/>
        <v>2.4278551443916889E-4</v>
      </c>
      <c r="BF541" s="5">
        <f t="shared" si="775"/>
        <v>8.4093387411995478E-5</v>
      </c>
      <c r="BG541" s="5">
        <f t="shared" si="776"/>
        <v>1.9418231005968324E-5</v>
      </c>
      <c r="BH541" s="5">
        <f t="shared" si="777"/>
        <v>3.3629370899919541E-6</v>
      </c>
      <c r="BI541" s="5">
        <f t="shared" si="778"/>
        <v>4.6592692682531413E-7</v>
      </c>
      <c r="BJ541" s="8">
        <f t="shared" si="779"/>
        <v>0.23535736299665155</v>
      </c>
      <c r="BK541" s="8">
        <f t="shared" si="780"/>
        <v>0.32505968208865199</v>
      </c>
      <c r="BL541" s="8">
        <f t="shared" si="781"/>
        <v>0.40472501988137993</v>
      </c>
      <c r="BM541" s="8">
        <f t="shared" si="782"/>
        <v>0.25812685551303444</v>
      </c>
      <c r="BN541" s="8">
        <f t="shared" si="783"/>
        <v>0.74174208369033579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1.28181818181818</v>
      </c>
      <c r="F542">
        <f>VLOOKUP(B542,home!$B$2:$E$405,3,FALSE)</f>
        <v>1.72</v>
      </c>
      <c r="G542">
        <f>VLOOKUP(C542,away!$B$2:$E$405,4,FALSE)</f>
        <v>1.25</v>
      </c>
      <c r="H542">
        <f>VLOOKUP(A542,away!$A$2:$E$405,3,FALSE)</f>
        <v>0.99090909090909096</v>
      </c>
      <c r="I542">
        <f>VLOOKUP(C542,away!$B$2:$E$405,3,FALSE)</f>
        <v>0.31</v>
      </c>
      <c r="J542">
        <f>VLOOKUP(B542,home!$B$2:$E$405,4,FALSE)</f>
        <v>2.02</v>
      </c>
      <c r="K542" s="3">
        <f t="shared" si="728"/>
        <v>2.7559090909090864</v>
      </c>
      <c r="L542" s="3">
        <f t="shared" si="729"/>
        <v>0.6205072727272728</v>
      </c>
      <c r="M542" s="5">
        <f t="shared" si="730"/>
        <v>3.4169687319229425E-2</v>
      </c>
      <c r="N542" s="5">
        <f t="shared" si="731"/>
        <v>9.4168551916585311E-2</v>
      </c>
      <c r="O542" s="5">
        <f t="shared" si="732"/>
        <v>2.1202539488398727E-2</v>
      </c>
      <c r="P542" s="5">
        <f t="shared" si="733"/>
        <v>5.8432271326436948E-2</v>
      </c>
      <c r="Q542" s="5">
        <f t="shared" si="734"/>
        <v>0.12975998415233087</v>
      </c>
      <c r="R542" s="5">
        <f t="shared" si="735"/>
        <v>6.5781649764192988E-3</v>
      </c>
      <c r="S542" s="5">
        <f t="shared" si="736"/>
        <v>2.49806963440143E-2</v>
      </c>
      <c r="T542" s="5">
        <f t="shared" si="737"/>
        <v>8.0517013875496965E-2</v>
      </c>
      <c r="U542" s="5">
        <f t="shared" si="738"/>
        <v>1.8128824660013702E-2</v>
      </c>
      <c r="V542" s="5">
        <f t="shared" si="739"/>
        <v>4.7465033784013918E-3</v>
      </c>
      <c r="W542" s="5">
        <f t="shared" si="740"/>
        <v>0.11920223998720922</v>
      </c>
      <c r="X542" s="5">
        <f t="shared" si="741"/>
        <v>7.3965856837445054E-2</v>
      </c>
      <c r="Y542" s="5">
        <f t="shared" si="742"/>
        <v>2.2948176050569462E-2</v>
      </c>
      <c r="Z542" s="5">
        <f t="shared" si="743"/>
        <v>1.3605997363560014E-3</v>
      </c>
      <c r="AA542" s="5">
        <f t="shared" si="744"/>
        <v>3.7496891825120103E-3</v>
      </c>
      <c r="AB542" s="5">
        <f t="shared" si="745"/>
        <v>5.1669012530841558E-3</v>
      </c>
      <c r="AC542" s="5">
        <f t="shared" si="746"/>
        <v>5.0730083265665069E-4</v>
      </c>
      <c r="AD542" s="5">
        <f t="shared" si="747"/>
        <v>8.2127634209369138E-2</v>
      </c>
      <c r="AE542" s="5">
        <f t="shared" si="748"/>
        <v>5.0960794318798713E-2</v>
      </c>
      <c r="AF542" s="5">
        <f t="shared" si="749"/>
        <v>1.5810771749386641E-2</v>
      </c>
      <c r="AG542" s="5">
        <f t="shared" si="750"/>
        <v>3.2702329526417724E-3</v>
      </c>
      <c r="AH542" s="5">
        <f t="shared" si="751"/>
        <v>2.110655079199272E-4</v>
      </c>
      <c r="AI542" s="5">
        <f t="shared" si="752"/>
        <v>5.8167735205387114E-4</v>
      </c>
      <c r="AJ542" s="5">
        <f t="shared" si="753"/>
        <v>8.0152495125059443E-4</v>
      </c>
      <c r="AK542" s="5">
        <f t="shared" si="754"/>
        <v>7.3630996658065849E-4</v>
      </c>
      <c r="AL542" s="5">
        <f t="shared" si="755"/>
        <v>3.4700627630547818E-5</v>
      </c>
      <c r="AM542" s="5">
        <f t="shared" si="756"/>
        <v>4.5267258746491283E-2</v>
      </c>
      <c r="AN542" s="5">
        <f t="shared" si="757"/>
        <v>2.8088663268625091E-2</v>
      </c>
      <c r="AO542" s="5">
        <f t="shared" si="758"/>
        <v>8.7146099196846374E-3</v>
      </c>
      <c r="AP542" s="5">
        <f t="shared" si="759"/>
        <v>1.8024929447151841E-3</v>
      </c>
      <c r="AQ542" s="5">
        <f t="shared" si="760"/>
        <v>2.7961499530884247E-4</v>
      </c>
      <c r="AR542" s="5">
        <f t="shared" si="761"/>
        <v>2.6193536537238139E-5</v>
      </c>
      <c r="AS542" s="5">
        <f t="shared" si="762"/>
        <v>7.2187005466033894E-5</v>
      </c>
      <c r="AT542" s="5">
        <f t="shared" si="763"/>
        <v>9.9470412304673375E-5</v>
      </c>
      <c r="AU542" s="5">
        <f t="shared" si="764"/>
        <v>9.1377137848974805E-5</v>
      </c>
      <c r="AV542" s="5">
        <f t="shared" si="765"/>
        <v>6.2956771224810615E-5</v>
      </c>
      <c r="AW542" s="5">
        <f t="shared" si="766"/>
        <v>1.6483392217418073E-6</v>
      </c>
      <c r="AX542" s="5">
        <f t="shared" si="767"/>
        <v>2.0792074983331528E-2</v>
      </c>
      <c r="AY542" s="5">
        <f t="shared" si="768"/>
        <v>1.2901633742248004E-2</v>
      </c>
      <c r="AZ542" s="5">
        <f t="shared" si="769"/>
        <v>4.0027787835642328E-3</v>
      </c>
      <c r="BA542" s="5">
        <f t="shared" si="770"/>
        <v>8.2791778210667755E-4</v>
      </c>
      <c r="BB542" s="5">
        <f t="shared" si="771"/>
        <v>1.2843225125435675E-4</v>
      </c>
      <c r="BC542" s="5">
        <f t="shared" si="772"/>
        <v>1.5938629191212961E-5</v>
      </c>
      <c r="BD542" s="5">
        <f t="shared" si="773"/>
        <v>2.7088799866339661E-6</v>
      </c>
      <c r="BE542" s="5">
        <f t="shared" si="774"/>
        <v>7.4654269813462324E-6</v>
      </c>
      <c r="BF542" s="5">
        <f t="shared" si="775"/>
        <v>1.0287019042705031E-5</v>
      </c>
      <c r="BG542" s="5">
        <f t="shared" si="776"/>
        <v>9.4500297660485612E-6</v>
      </c>
      <c r="BH542" s="5">
        <f t="shared" si="777"/>
        <v>6.5108557354036754E-6</v>
      </c>
      <c r="BI542" s="5">
        <f t="shared" si="778"/>
        <v>3.5886653021593093E-6</v>
      </c>
      <c r="BJ542" s="8">
        <f t="shared" si="779"/>
        <v>0.79555267209635427</v>
      </c>
      <c r="BK542" s="8">
        <f t="shared" si="780"/>
        <v>0.13577279357061725</v>
      </c>
      <c r="BL542" s="8">
        <f t="shared" si="781"/>
        <v>5.7548893078428975E-2</v>
      </c>
      <c r="BM542" s="8">
        <f t="shared" si="782"/>
        <v>0.63302377389932984</v>
      </c>
      <c r="BN542" s="8">
        <f t="shared" si="783"/>
        <v>0.34431119917940056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1.28181818181818</v>
      </c>
      <c r="F543">
        <f>VLOOKUP(B543,home!$B$2:$E$405,3,FALSE)</f>
        <v>0.47</v>
      </c>
      <c r="G543">
        <f>VLOOKUP(C543,away!$B$2:$E$405,4,FALSE)</f>
        <v>0.94</v>
      </c>
      <c r="H543">
        <f>VLOOKUP(A543,away!$A$2:$E$405,3,FALSE)</f>
        <v>0.99090909090909096</v>
      </c>
      <c r="I543">
        <f>VLOOKUP(C543,away!$B$2:$E$405,3,FALSE)</f>
        <v>0.31</v>
      </c>
      <c r="J543">
        <f>VLOOKUP(B543,home!$B$2:$E$405,4,FALSE)</f>
        <v>1.01</v>
      </c>
      <c r="K543" s="3">
        <f t="shared" si="728"/>
        <v>0.56630727272727188</v>
      </c>
      <c r="L543" s="3">
        <f t="shared" si="729"/>
        <v>0.3102536363636364</v>
      </c>
      <c r="M543" s="5">
        <f t="shared" si="730"/>
        <v>0.41621184352727986</v>
      </c>
      <c r="N543" s="5">
        <f t="shared" si="731"/>
        <v>0.23570379398472388</v>
      </c>
      <c r="O543" s="5">
        <f t="shared" si="732"/>
        <v>0.12913123795195144</v>
      </c>
      <c r="P543" s="5">
        <f t="shared" si="733"/>
        <v>7.3127959188465999E-2</v>
      </c>
      <c r="Q543" s="5">
        <f t="shared" si="734"/>
        <v>6.674038637147986E-2</v>
      </c>
      <c r="R543" s="5">
        <f t="shared" si="735"/>
        <v>2.003171807136547E-2</v>
      </c>
      <c r="S543" s="5">
        <f t="shared" si="736"/>
        <v>3.212125326462173E-3</v>
      </c>
      <c r="T543" s="5">
        <f t="shared" si="737"/>
        <v>2.0706447564065707E-2</v>
      </c>
      <c r="U543" s="5">
        <f t="shared" si="738"/>
        <v>1.1344107629036584E-2</v>
      </c>
      <c r="V543" s="5">
        <f t="shared" si="739"/>
        <v>6.2707428503257692E-5</v>
      </c>
      <c r="W543" s="5">
        <f t="shared" si="740"/>
        <v>1.2598522062265714E-2</v>
      </c>
      <c r="X543" s="5">
        <f t="shared" si="741"/>
        <v>3.9087372826254376E-3</v>
      </c>
      <c r="Y543" s="5">
        <f t="shared" si="742"/>
        <v>6.0634997776233036E-4</v>
      </c>
      <c r="Z543" s="5">
        <f t="shared" si="743"/>
        <v>2.0716377914174358E-3</v>
      </c>
      <c r="AA543" s="5">
        <f t="shared" si="744"/>
        <v>1.1731835477363569E-3</v>
      </c>
      <c r="AB543" s="5">
        <f t="shared" si="745"/>
        <v>3.321911876635407E-4</v>
      </c>
      <c r="AC543" s="5">
        <f t="shared" si="746"/>
        <v>6.8860160152123903E-7</v>
      </c>
      <c r="AD543" s="5">
        <f t="shared" si="747"/>
        <v>1.7836586673690151E-3</v>
      </c>
      <c r="AE543" s="5">
        <f t="shared" si="748"/>
        <v>5.5338658758275481E-4</v>
      </c>
      <c r="AF543" s="5">
        <f t="shared" si="749"/>
        <v>8.5845100556206796E-5</v>
      </c>
      <c r="AG543" s="5">
        <f t="shared" si="750"/>
        <v>8.877918203855063E-6</v>
      </c>
      <c r="AH543" s="5">
        <f t="shared" si="751"/>
        <v>1.6068328950389794E-4</v>
      </c>
      <c r="AI543" s="5">
        <f t="shared" si="752"/>
        <v>9.0996115451799116E-5</v>
      </c>
      <c r="AJ543" s="5">
        <f t="shared" si="753"/>
        <v>2.5765880985142156E-5</v>
      </c>
      <c r="AK543" s="5">
        <f t="shared" si="754"/>
        <v>4.8638019300371093E-6</v>
      </c>
      <c r="AL543" s="5">
        <f t="shared" si="755"/>
        <v>4.8394614998366354E-9</v>
      </c>
      <c r="AM543" s="5">
        <f t="shared" si="756"/>
        <v>2.0201977507882152E-4</v>
      </c>
      <c r="AN543" s="5">
        <f t="shared" si="757"/>
        <v>6.2677369835568322E-5</v>
      </c>
      <c r="AO543" s="5">
        <f t="shared" si="758"/>
        <v>9.7229409545967811E-6</v>
      </c>
      <c r="AP543" s="5">
        <f t="shared" si="759"/>
        <v>1.0055259291041926E-6</v>
      </c>
      <c r="AQ543" s="5">
        <f t="shared" si="760"/>
        <v>7.7992018990624937E-8</v>
      </c>
      <c r="AR543" s="5">
        <f t="shared" si="761"/>
        <v>9.9705149742910541E-6</v>
      </c>
      <c r="AS543" s="5">
        <f t="shared" si="762"/>
        <v>5.6463751427771914E-6</v>
      </c>
      <c r="AT543" s="5">
        <f t="shared" si="763"/>
        <v>1.5987916539506058E-6</v>
      </c>
      <c r="AU543" s="5">
        <f t="shared" si="764"/>
        <v>3.0180244706929725E-7</v>
      </c>
      <c r="AV543" s="5">
        <f t="shared" si="765"/>
        <v>4.2728230175557635E-8</v>
      </c>
      <c r="AW543" s="5">
        <f t="shared" si="766"/>
        <v>2.3619111581296483E-11</v>
      </c>
      <c r="AX543" s="5">
        <f t="shared" si="767"/>
        <v>1.906754464364404E-5</v>
      </c>
      <c r="AY543" s="5">
        <f t="shared" si="768"/>
        <v>5.9157750622165411E-6</v>
      </c>
      <c r="AZ543" s="5">
        <f t="shared" si="769"/>
        <v>9.1769536248099955E-7</v>
      </c>
      <c r="BA543" s="5">
        <f t="shared" si="770"/>
        <v>9.490610776125852E-8</v>
      </c>
      <c r="BB543" s="5">
        <f t="shared" si="771"/>
        <v>7.3612412615123967E-9</v>
      </c>
      <c r="BC543" s="5">
        <f t="shared" si="772"/>
        <v>4.5677037390685263E-10</v>
      </c>
      <c r="BD543" s="5">
        <f t="shared" si="773"/>
        <v>5.155647545319814E-7</v>
      </c>
      <c r="BE543" s="5">
        <f t="shared" si="774"/>
        <v>2.9196807005331175E-7</v>
      </c>
      <c r="BF543" s="5">
        <f t="shared" si="775"/>
        <v>8.2671820737668007E-8</v>
      </c>
      <c r="BG543" s="5">
        <f t="shared" si="776"/>
        <v>1.5605884444448895E-8</v>
      </c>
      <c r="BH543" s="5">
        <f t="shared" si="777"/>
        <v>2.2094314645582021E-9</v>
      </c>
      <c r="BI543" s="5">
        <f t="shared" si="778"/>
        <v>2.5024342139435565E-10</v>
      </c>
      <c r="BJ543" s="8">
        <f t="shared" si="779"/>
        <v>0.34299751285963953</v>
      </c>
      <c r="BK543" s="8">
        <f t="shared" si="780"/>
        <v>0.49262124468683655</v>
      </c>
      <c r="BL543" s="8">
        <f t="shared" si="781"/>
        <v>0.16231321595827716</v>
      </c>
      <c r="BM543" s="8">
        <f t="shared" si="782"/>
        <v>5.9050756449461117E-2</v>
      </c>
      <c r="BN543" s="8">
        <f t="shared" si="783"/>
        <v>0.94094693909526661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1.5681818181818199</v>
      </c>
      <c r="F544">
        <f>VLOOKUP(B544,home!$B$2:$E$405,3,FALSE)</f>
        <v>1.28</v>
      </c>
      <c r="G544">
        <f>VLOOKUP(C544,away!$B$2:$E$405,4,FALSE)</f>
        <v>0.8</v>
      </c>
      <c r="H544">
        <f>VLOOKUP(A544,away!$A$2:$E$405,3,FALSE)</f>
        <v>1.11363636363636</v>
      </c>
      <c r="I544">
        <f>VLOOKUP(C544,away!$B$2:$E$405,3,FALSE)</f>
        <v>0.64</v>
      </c>
      <c r="J544">
        <f>VLOOKUP(B544,home!$B$2:$E$405,4,FALSE)</f>
        <v>1.1200000000000001</v>
      </c>
      <c r="K544" s="3">
        <f t="shared" si="728"/>
        <v>1.6058181818181838</v>
      </c>
      <c r="L544" s="3">
        <f t="shared" si="729"/>
        <v>0.798254545454543</v>
      </c>
      <c r="M544" s="5">
        <f t="shared" si="730"/>
        <v>9.0349235160777766E-2</v>
      </c>
      <c r="N544" s="5">
        <f t="shared" si="731"/>
        <v>0.14508444453454367</v>
      </c>
      <c r="O544" s="5">
        <f t="shared" si="732"/>
        <v>7.2121687645432267E-2</v>
      </c>
      <c r="P544" s="5">
        <f t="shared" si="733"/>
        <v>0.11581431732444701</v>
      </c>
      <c r="Q544" s="5">
        <f t="shared" si="734"/>
        <v>0.11648961946628104</v>
      </c>
      <c r="R544" s="5">
        <f t="shared" si="735"/>
        <v>2.8785732494409525E-2</v>
      </c>
      <c r="S544" s="5">
        <f t="shared" si="736"/>
        <v>3.7114193809884385E-2</v>
      </c>
      <c r="T544" s="5">
        <f t="shared" si="737"/>
        <v>9.2988368237228863E-2</v>
      </c>
      <c r="U544" s="5">
        <f t="shared" si="738"/>
        <v>4.6224652616477312E-2</v>
      </c>
      <c r="V544" s="5">
        <f t="shared" si="739"/>
        <v>5.2860990054499745E-3</v>
      </c>
      <c r="W544" s="5">
        <f t="shared" si="740"/>
        <v>6.2353716310678521E-2</v>
      </c>
      <c r="X544" s="5">
        <f t="shared" si="741"/>
        <v>4.9774137470982215E-2</v>
      </c>
      <c r="Y544" s="5">
        <f t="shared" si="742"/>
        <v>1.9866215741145415E-2</v>
      </c>
      <c r="Z544" s="5">
        <f t="shared" si="743"/>
        <v>7.6594472693003162E-3</v>
      </c>
      <c r="AA544" s="5">
        <f t="shared" si="744"/>
        <v>1.2299679687720085E-2</v>
      </c>
      <c r="AB544" s="5">
        <f t="shared" si="745"/>
        <v>9.8755246365403587E-3</v>
      </c>
      <c r="AC544" s="5">
        <f t="shared" si="746"/>
        <v>4.2349967499461796E-4</v>
      </c>
      <c r="AD544" s="5">
        <f t="shared" si="747"/>
        <v>2.5032182838905157E-2</v>
      </c>
      <c r="AE544" s="5">
        <f t="shared" si="748"/>
        <v>1.9982053733805249E-2</v>
      </c>
      <c r="AF544" s="5">
        <f t="shared" si="749"/>
        <v>7.97538261026348E-3</v>
      </c>
      <c r="AG544" s="5">
        <f t="shared" si="750"/>
        <v>2.122128473460647E-3</v>
      </c>
      <c r="AH544" s="5">
        <f t="shared" si="751"/>
        <v>1.5285471495970909E-3</v>
      </c>
      <c r="AI544" s="5">
        <f t="shared" si="752"/>
        <v>2.4545688045893676E-3</v>
      </c>
      <c r="AJ544" s="5">
        <f t="shared" si="753"/>
        <v>1.9707956074666664E-3</v>
      </c>
      <c r="AK544" s="5">
        <f t="shared" si="754"/>
        <v>1.0549131397057951E-3</v>
      </c>
      <c r="AL544" s="5">
        <f t="shared" si="755"/>
        <v>2.1714550503652371E-5</v>
      </c>
      <c r="AM544" s="5">
        <f t="shared" si="756"/>
        <v>8.0394268666621974E-3</v>
      </c>
      <c r="AN544" s="5">
        <f t="shared" si="757"/>
        <v>6.4175090391624737E-3</v>
      </c>
      <c r="AO544" s="5">
        <f t="shared" si="758"/>
        <v>2.5614028805035298E-3</v>
      </c>
      <c r="AP544" s="5">
        <f t="shared" si="759"/>
        <v>6.8155049736743419E-4</v>
      </c>
      <c r="AQ544" s="5">
        <f t="shared" si="760"/>
        <v>1.3601269562008971E-4</v>
      </c>
      <c r="AR544" s="5">
        <f t="shared" si="761"/>
        <v>2.4403394202149271E-4</v>
      </c>
      <c r="AS544" s="5">
        <f t="shared" si="762"/>
        <v>3.9187414107887748E-4</v>
      </c>
      <c r="AT544" s="5">
        <f t="shared" si="763"/>
        <v>3.1463931036442282E-4</v>
      </c>
      <c r="AU544" s="5">
        <f t="shared" si="764"/>
        <v>1.6841784176597493E-4</v>
      </c>
      <c r="AV544" s="5">
        <f t="shared" si="765"/>
        <v>6.7612108112595105E-5</v>
      </c>
      <c r="AW544" s="5">
        <f t="shared" si="766"/>
        <v>7.7318979639657384E-7</v>
      </c>
      <c r="AX544" s="5">
        <f t="shared" si="767"/>
        <v>2.1516429723139581E-3</v>
      </c>
      <c r="AY544" s="5">
        <f t="shared" si="768"/>
        <v>1.7175587828449407E-3</v>
      </c>
      <c r="AZ544" s="5">
        <f t="shared" si="769"/>
        <v>6.8552455274567298E-4</v>
      </c>
      <c r="BA544" s="5">
        <f t="shared" si="770"/>
        <v>1.8240769674997539E-4</v>
      </c>
      <c r="BB544" s="5">
        <f t="shared" si="771"/>
        <v>3.6401943264140427E-5</v>
      </c>
      <c r="BC544" s="5">
        <f t="shared" si="772"/>
        <v>5.8116033347956977E-6</v>
      </c>
      <c r="BD544" s="5">
        <f t="shared" si="773"/>
        <v>3.2466867243974473E-5</v>
      </c>
      <c r="BE544" s="5">
        <f t="shared" si="774"/>
        <v>5.2135885727051437E-5</v>
      </c>
      <c r="BF544" s="5">
        <f t="shared" si="775"/>
        <v>4.186037661284718E-5</v>
      </c>
      <c r="BG544" s="5">
        <f t="shared" si="776"/>
        <v>2.2406717954222229E-5</v>
      </c>
      <c r="BH544" s="5">
        <f t="shared" si="777"/>
        <v>8.9952787714404997E-6</v>
      </c>
      <c r="BI544" s="5">
        <f t="shared" si="778"/>
        <v>2.8889564403404553E-6</v>
      </c>
      <c r="BJ544" s="8">
        <f t="shared" si="779"/>
        <v>0.56428349894786334</v>
      </c>
      <c r="BK544" s="8">
        <f t="shared" si="780"/>
        <v>0.25072661830890236</v>
      </c>
      <c r="BL544" s="8">
        <f t="shared" si="781"/>
        <v>0.17766343320803171</v>
      </c>
      <c r="BM544" s="8">
        <f t="shared" si="782"/>
        <v>0.42997117551515812</v>
      </c>
      <c r="BN544" s="8">
        <f t="shared" si="783"/>
        <v>0.56864503662589128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1.5681818181818199</v>
      </c>
      <c r="F545" s="15">
        <f>VLOOKUP(B545,home!$B$2:$E$405,3,FALSE)</f>
        <v>0.8</v>
      </c>
      <c r="G545" s="15">
        <f>VLOOKUP(C545,away!$B$2:$E$405,4,FALSE)</f>
        <v>0.32</v>
      </c>
      <c r="H545" s="15">
        <f>VLOOKUP(A545,away!$A$2:$E$405,3,FALSE)</f>
        <v>1.11363636363636</v>
      </c>
      <c r="I545" s="15">
        <f>VLOOKUP(C545,away!$B$2:$E$405,3,FALSE)</f>
        <v>1.1200000000000001</v>
      </c>
      <c r="J545" s="15">
        <f>VLOOKUP(B545,home!$B$2:$E$405,4,FALSE)</f>
        <v>0.67</v>
      </c>
      <c r="K545" s="20">
        <f t="shared" si="728"/>
        <v>0.4014545454545459</v>
      </c>
      <c r="L545" s="20">
        <f t="shared" si="729"/>
        <v>0.83567272727272468</v>
      </c>
      <c r="M545" s="21">
        <f t="shared" si="730"/>
        <v>0.29021673509906371</v>
      </c>
      <c r="N545" s="21">
        <f t="shared" si="731"/>
        <v>0.11650882747249697</v>
      </c>
      <c r="O545" s="21">
        <f t="shared" si="732"/>
        <v>0.24252621052042045</v>
      </c>
      <c r="P545" s="21">
        <f t="shared" si="733"/>
        <v>9.7363249605288887E-2</v>
      </c>
      <c r="Q545" s="21">
        <f t="shared" si="734"/>
        <v>2.3386499187206686E-2</v>
      </c>
      <c r="R545" s="21">
        <f t="shared" si="735"/>
        <v>0.10133626989035935</v>
      </c>
      <c r="S545" s="21">
        <f t="shared" si="736"/>
        <v>8.165968074227337E-3</v>
      </c>
      <c r="T545" s="21">
        <f t="shared" si="737"/>
        <v>1.9543459557134369E-2</v>
      </c>
      <c r="U545" s="21">
        <f t="shared" si="738"/>
        <v>4.0681906166893399E-2</v>
      </c>
      <c r="V545" s="21">
        <f t="shared" si="739"/>
        <v>3.0439518383023717E-4</v>
      </c>
      <c r="W545" s="21">
        <f t="shared" si="740"/>
        <v>3.1295388003243895E-3</v>
      </c>
      <c r="X545" s="21">
        <f t="shared" si="741"/>
        <v>2.6152702243728934E-3</v>
      </c>
      <c r="Y545" s="21">
        <f t="shared" si="742"/>
        <v>1.0927550004784232E-3</v>
      </c>
      <c r="Z545" s="21">
        <f t="shared" si="743"/>
        <v>2.8227985676973835E-2</v>
      </c>
      <c r="AA545" s="21">
        <f t="shared" si="744"/>
        <v>1.1332253159046962E-2</v>
      </c>
      <c r="AB545" s="21">
        <f t="shared" si="745"/>
        <v>2.2746922704705197E-3</v>
      </c>
      <c r="AC545" s="21">
        <f t="shared" si="746"/>
        <v>6.3824938135878838E-6</v>
      </c>
      <c r="AD545" s="21">
        <f t="shared" si="747"/>
        <v>3.1409189414164805E-4</v>
      </c>
      <c r="AE545" s="21">
        <f t="shared" si="748"/>
        <v>2.6247802979160697E-4</v>
      </c>
      <c r="AF545" s="21">
        <f t="shared" si="749"/>
        <v>1.0967286550256182E-4</v>
      </c>
      <c r="AG545" s="21">
        <f t="shared" si="750"/>
        <v>3.0550207540780193E-5</v>
      </c>
      <c r="AH545" s="21">
        <f t="shared" si="751"/>
        <v>5.8973394440230316E-3</v>
      </c>
      <c r="AI545" s="21">
        <f t="shared" si="752"/>
        <v>2.3675137258914306E-3</v>
      </c>
      <c r="AJ545" s="21">
        <f t="shared" si="753"/>
        <v>4.7522457334257123E-4</v>
      </c>
      <c r="AK545" s="21">
        <f t="shared" si="754"/>
        <v>6.3593688360024159E-5</v>
      </c>
      <c r="AL545" s="21">
        <f t="shared" si="755"/>
        <v>8.5649139160007716E-8</v>
      </c>
      <c r="AM545" s="21">
        <f t="shared" si="756"/>
        <v>2.5218723718718551E-5</v>
      </c>
      <c r="AN545" s="21">
        <f t="shared" si="757"/>
        <v>2.107459962835888E-5</v>
      </c>
      <c r="AO545" s="21">
        <f t="shared" si="758"/>
        <v>8.8057340738057067E-6</v>
      </c>
      <c r="AP545" s="21">
        <f t="shared" si="759"/>
        <v>2.452903936365192E-6</v>
      </c>
      <c r="AQ545" s="21">
        <f t="shared" si="760"/>
        <v>5.1245623056007534E-7</v>
      </c>
      <c r="AR545" s="21">
        <f t="shared" si="761"/>
        <v>9.8564914736794869E-4</v>
      </c>
      <c r="AS545" s="21">
        <f t="shared" si="762"/>
        <v>3.9569333043426054E-4</v>
      </c>
      <c r="AT545" s="21">
        <f t="shared" si="763"/>
        <v>7.9426443054440732E-5</v>
      </c>
      <c r="AU545" s="21">
        <f t="shared" si="764"/>
        <v>1.0628702197830627E-5</v>
      </c>
      <c r="AV545" s="21">
        <f t="shared" si="765"/>
        <v>1.0667352024004565E-6</v>
      </c>
      <c r="AW545" s="21">
        <f t="shared" si="766"/>
        <v>7.981657907099684E-10</v>
      </c>
      <c r="AX545" s="21">
        <f t="shared" si="767"/>
        <v>1.6873618779069874E-6</v>
      </c>
      <c r="AY545" s="21">
        <f t="shared" si="768"/>
        <v>1.4100823024065585E-6</v>
      </c>
      <c r="AZ545" s="21">
        <f t="shared" si="769"/>
        <v>5.8918366166554579E-7</v>
      </c>
      <c r="BA545" s="21">
        <f t="shared" si="770"/>
        <v>1.6412157246952566E-7</v>
      </c>
      <c r="BB545" s="21">
        <f t="shared" si="771"/>
        <v>3.4287980517474149E-8</v>
      </c>
      <c r="BC545" s="21">
        <f t="shared" si="772"/>
        <v>5.7307060383423376E-9</v>
      </c>
      <c r="BD545" s="21">
        <f t="shared" si="773"/>
        <v>1.3728001851916817E-4</v>
      </c>
      <c r="BE545" s="21">
        <f t="shared" si="774"/>
        <v>5.5111687434604305E-5</v>
      </c>
      <c r="BF545" s="21">
        <f t="shared" si="775"/>
        <v>1.1062418714146038E-5</v>
      </c>
      <c r="BG545" s="21">
        <f t="shared" si="776"/>
        <v>1.4803527588384533E-6</v>
      </c>
      <c r="BH545" s="21">
        <f t="shared" si="777"/>
        <v>1.4857358597796851E-7</v>
      </c>
      <c r="BI545" s="21">
        <f t="shared" si="778"/>
        <v>1.1929108285067458E-8</v>
      </c>
      <c r="BJ545" s="22">
        <f t="shared" si="779"/>
        <v>0.16705509842467911</v>
      </c>
      <c r="BK545" s="22">
        <f t="shared" si="780"/>
        <v>0.39605822618766534</v>
      </c>
      <c r="BL545" s="22">
        <f t="shared" si="781"/>
        <v>0.40863256277718557</v>
      </c>
      <c r="BM545" s="22">
        <f t="shared" si="782"/>
        <v>0.12863467200753131</v>
      </c>
      <c r="BN545" s="22">
        <f t="shared" si="783"/>
        <v>0.87133779177483606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1.60606060606061</v>
      </c>
      <c r="F546">
        <f>VLOOKUP(B546,home!$B$2:$E$405,3,FALSE)</f>
        <v>1</v>
      </c>
      <c r="G546">
        <f>VLOOKUP(C546,away!$B$2:$E$405,4,FALSE)</f>
        <v>1.25</v>
      </c>
      <c r="H546">
        <f>VLOOKUP(A546,away!$A$2:$E$405,3,FALSE)</f>
        <v>1.4242424242424201</v>
      </c>
      <c r="I546">
        <f>VLOOKUP(C546,away!$B$2:$E$405,3,FALSE)</f>
        <v>0.73</v>
      </c>
      <c r="J546">
        <f>VLOOKUP(B546,home!$B$2:$E$405,4,FALSE)</f>
        <v>0.84</v>
      </c>
      <c r="K546" s="3">
        <f t="shared" ref="K546:K609" si="784">E546*F546*G546</f>
        <v>2.0075757575757622</v>
      </c>
      <c r="L546" s="3">
        <f t="shared" ref="L546:L609" si="785">H546*I546*J546</f>
        <v>0.87334545454545198</v>
      </c>
      <c r="M546" s="5">
        <f t="shared" ref="M546:M609" si="786">_xlfn.POISSON.DIST(0,K546,FALSE) * _xlfn.POISSON.DIST(0,L546,FALSE)</f>
        <v>5.608307462174867E-2</v>
      </c>
      <c r="N546" s="5">
        <f t="shared" ref="N546:N609" si="787">_xlfn.POISSON.DIST(1,K546,FALSE) * _xlfn.POISSON.DIST(0,L546,FALSE)</f>
        <v>0.1125910210209351</v>
      </c>
      <c r="O546" s="5">
        <f t="shared" ref="O546:O609" si="788">_xlfn.POISSON.DIST(0,K546,FALSE) * _xlfn.POISSON.DIST(1,L546,FALSE)</f>
        <v>4.8979898297837596E-2</v>
      </c>
      <c r="P546" s="5">
        <f t="shared" ref="P546:P609" si="789">_xlfn.POISSON.DIST(1,K546,FALSE) * _xlfn.POISSON.DIST(1,L546,FALSE)</f>
        <v>9.8330856431265101E-2</v>
      </c>
      <c r="Q546" s="5">
        <f t="shared" ref="Q546:Q609" si="790">_xlfn.POISSON.DIST(2,K546,FALSE) * _xlfn.POISSON.DIST(0,L546,FALSE)</f>
        <v>0.1130175021611662</v>
      </c>
      <c r="R546" s="5">
        <f t="shared" ref="R546:R609" si="791">_xlfn.POISSON.DIST(0,K546,FALSE) * _xlfn.POISSON.DIST(2,L546,FALSE)</f>
        <v>2.1388185771257489E-2</v>
      </c>
      <c r="S546" s="5">
        <f t="shared" ref="S546:S609" si="792">_xlfn.POISSON.DIST(2,K546,FALSE) * _xlfn.POISSON.DIST(2,L546,FALSE)</f>
        <v>4.3101048719770559E-2</v>
      </c>
      <c r="T546" s="5">
        <f t="shared" ref="T546:T609" si="793">_xlfn.POISSON.DIST(2,K546,FALSE) * _xlfn.POISSON.DIST(1,L546,FALSE)</f>
        <v>9.8703321796535293E-2</v>
      </c>
      <c r="U546" s="5">
        <f t="shared" ref="U546:U609" si="794">_xlfn.POISSON.DIST(1,K546,FALSE) * _xlfn.POISSON.DIST(2,L546,FALSE)</f>
        <v>4.2938403252903393E-2</v>
      </c>
      <c r="V546" s="5">
        <f t="shared" ref="V546:V609" si="795">_xlfn.POISSON.DIST(3,K546,FALSE) * _xlfn.POISSON.DIST(3,L546,FALSE)</f>
        <v>8.396597492568816E-3</v>
      </c>
      <c r="W546" s="5">
        <f t="shared" ref="W546:W609" si="796">_xlfn.POISSON.DIST(3,K546,FALSE) * _xlfn.POISSON.DIST(0,L546,FALSE)</f>
        <v>7.5630399173507848E-2</v>
      </c>
      <c r="X546" s="5">
        <f t="shared" ref="X546:X609" si="797">_xlfn.POISSON.DIST(3,K546,FALSE) * _xlfn.POISSON.DIST(1,L546,FALSE)</f>
        <v>6.6051465343641189E-2</v>
      </c>
      <c r="Y546" s="5">
        <f t="shared" ref="Y546:Y609" si="798">_xlfn.POISSON.DIST(3,K546,FALSE) * _xlfn.POISSON.DIST(2,L546,FALSE)</f>
        <v>2.8842873511967737E-2</v>
      </c>
      <c r="Z546" s="5">
        <f t="shared" ref="Z546:Z609" si="799">_xlfn.POISSON.DIST(0,K546,FALSE) * _xlfn.POISSON.DIST(3,L546,FALSE)</f>
        <v>6.2264249414338158E-3</v>
      </c>
      <c r="AA546" s="5">
        <f t="shared" ref="AA546:AA609" si="800">_xlfn.POISSON.DIST(1,K546,FALSE) * _xlfn.POISSON.DIST(3,L546,FALSE)</f>
        <v>1.2500019768787613E-2</v>
      </c>
      <c r="AB546" s="5">
        <f t="shared" ref="AB546:AB609" si="801">_xlfn.POISSON.DIST(2,K546,FALSE) * _xlfn.POISSON.DIST(3,L546,FALSE)</f>
        <v>1.25473683285179E-2</v>
      </c>
      <c r="AC546" s="5">
        <f t="shared" ref="AC546:AC609" si="802">_xlfn.POISSON.DIST(4,K546,FALSE) * _xlfn.POISSON.DIST(4,L546,FALSE)</f>
        <v>9.2011340778997352E-4</v>
      </c>
      <c r="AD546" s="5">
        <f t="shared" ref="AD546:AD609" si="803">_xlfn.POISSON.DIST(4,K546,FALSE) * _xlfn.POISSON.DIST(0,L546,FALSE)</f>
        <v>3.7958438979128095E-2</v>
      </c>
      <c r="AE546" s="5">
        <f t="shared" ref="AE546:AE609" si="804">_xlfn.POISSON.DIST(4,K546,FALSE) * _xlfn.POISSON.DIST(1,L546,FALSE)</f>
        <v>3.3150830144062428E-2</v>
      </c>
      <c r="AF546" s="5">
        <f t="shared" ref="AF546:AF609" si="805">_xlfn.POISSON.DIST(4,K546,FALSE) * _xlfn.POISSON.DIST(2,L546,FALSE)</f>
        <v>1.4476063410362634E-2</v>
      </c>
      <c r="AG546" s="5">
        <f t="shared" ref="AG546:AG609" si="806">_xlfn.POISSON.DIST(4,K546,FALSE) * _xlfn.POISSON.DIST(3,L546,FALSE)</f>
        <v>4.2142013930506483E-3</v>
      </c>
      <c r="AH546" s="5">
        <f t="shared" ref="AH546:AH609" si="807">_xlfn.POISSON.DIST(0,K546,FALSE) * _xlfn.POISSON.DIST(4,L546,FALSE)</f>
        <v>1.3594549801674133E-3</v>
      </c>
      <c r="AI546" s="5">
        <f t="shared" ref="AI546:AI609" si="808">_xlfn.POISSON.DIST(1,K546,FALSE) * _xlfn.POISSON.DIST(4,L546,FALSE)</f>
        <v>2.7292088616997375E-3</v>
      </c>
      <c r="AJ546" s="5">
        <f t="shared" ref="AJ546:AJ609" si="809">_xlfn.POISSON.DIST(2,K546,FALSE) * _xlfn.POISSON.DIST(4,L546,FALSE)</f>
        <v>2.7395467740546674E-3</v>
      </c>
      <c r="AK546" s="5">
        <f t="shared" ref="AK546:AK609" si="810">_xlfn.POISSON.DIST(3,K546,FALSE) * _xlfn.POISSON.DIST(4,L546,FALSE)</f>
        <v>1.8332825634456782E-3</v>
      </c>
      <c r="AL546" s="5">
        <f t="shared" ref="AL546:AL609" si="811">_xlfn.POISSON.DIST(5,K546,FALSE) * _xlfn.POISSON.DIST(5,L546,FALSE)</f>
        <v>6.4529657128885125E-5</v>
      </c>
      <c r="AM546" s="5">
        <f t="shared" ref="AM546:AM609" si="812">_xlfn.POISSON.DIST(5,K546,FALSE) * _xlfn.POISSON.DIST(0,L546,FALSE)</f>
        <v>1.5240888377983292E-2</v>
      </c>
      <c r="AN546" s="5">
        <f t="shared" ref="AN546:AN609" si="813">_xlfn.POISSON.DIST(5,K546,FALSE) * _xlfn.POISSON.DIST(1,L546,FALSE)</f>
        <v>1.3310560588146314E-2</v>
      </c>
      <c r="AO546" s="5">
        <f t="shared" ref="AO546:AO609" si="814">_xlfn.POISSON.DIST(5,K546,FALSE) * _xlfn.POISSON.DIST(2,L546,FALSE)</f>
        <v>5.812358793554709E-3</v>
      </c>
      <c r="AP546" s="5">
        <f t="shared" ref="AP546:AP609" si="815">_xlfn.POISSON.DIST(5,K546,FALSE) * _xlfn.POISSON.DIST(3,L546,FALSE)</f>
        <v>1.6920657108460981E-3</v>
      </c>
      <c r="AQ546" s="5">
        <f t="shared" ref="AQ546:AQ609" si="816">_xlfn.POISSON.DIST(5,K546,FALSE) * _xlfn.POISSON.DIST(4,L546,FALSE)</f>
        <v>3.6943947433991462E-4</v>
      </c>
      <c r="AR546" s="5">
        <f t="shared" ref="AR546:AR609" si="817">_xlfn.POISSON.DIST(0,K546,FALSE) * _xlfn.POISSON.DIST(5,L546,FALSE)</f>
        <v>2.3745476551767763E-4</v>
      </c>
      <c r="AS546" s="5">
        <f t="shared" ref="AS546:AS609" si="818">_xlfn.POISSON.DIST(1,K546,FALSE) * _xlfn.POISSON.DIST(5,L546,FALSE)</f>
        <v>4.7670843077412666E-4</v>
      </c>
      <c r="AT546" s="5">
        <f t="shared" ref="AT546:AT609" si="819">_xlfn.POISSON.DIST(2,K546,FALSE) * _xlfn.POISSON.DIST(5,L546,FALSE)</f>
        <v>4.7851414452706017E-4</v>
      </c>
      <c r="AU546" s="5">
        <f t="shared" ref="AU546:AU609" si="820">_xlfn.POISSON.DIST(3,K546,FALSE) * _xlfn.POISSON.DIST(5,L546,FALSE)</f>
        <v>3.2021779873654351E-4</v>
      </c>
      <c r="AV546" s="5">
        <f t="shared" ref="AV546:AV609" si="821">_xlfn.POISSON.DIST(4,K546,FALSE) * _xlfn.POISSON.DIST(5,L546,FALSE)</f>
        <v>1.6071537247193987E-4</v>
      </c>
      <c r="AW546" s="5">
        <f t="shared" ref="AW546:AW609" si="822">_xlfn.POISSON.DIST(6,K546,FALSE) * _xlfn.POISSON.DIST(6,L546,FALSE)</f>
        <v>3.1427863899990388E-6</v>
      </c>
      <c r="AX546" s="5">
        <f t="shared" ref="AX546:AX609" si="823">_xlfn.POISSON.DIST(6,K546,FALSE) * _xlfn.POISSON.DIST(0,L546,FALSE)</f>
        <v>5.0995396719262362E-3</v>
      </c>
      <c r="AY546" s="5">
        <f t="shared" ref="AY546:AY609" si="824">_xlfn.POISSON.DIST(6,K546,FALSE) * _xlfn.POISSON.DIST(1,L546,FALSE)</f>
        <v>4.4536597927509842E-3</v>
      </c>
      <c r="AZ546" s="5">
        <f t="shared" ref="AZ546:AZ609" si="825">_xlfn.POISSON.DIST(6,K546,FALSE) * _xlfn.POISSON.DIST(2,L546,FALSE)</f>
        <v>1.9447917680454553E-3</v>
      </c>
      <c r="BA546" s="5">
        <f t="shared" ref="BA546:BA609" si="826">_xlfn.POISSON.DIST(6,K546,FALSE) * _xlfn.POISSON.DIST(3,L546,FALSE)</f>
        <v>5.6615835021997074E-4</v>
      </c>
      <c r="BB546" s="5">
        <f t="shared" ref="BB546:BB609" si="827">_xlfn.POISSON.DIST(6,K546,FALSE) * _xlfn.POISSON.DIST(4,L546,FALSE)</f>
        <v>1.2361295542939084E-4</v>
      </c>
      <c r="BC546" s="5">
        <f t="shared" ref="BC546:BC609" si="828">_xlfn.POISSON.DIST(6,K546,FALSE) * _xlfn.POISSON.DIST(5,L546,FALSE)</f>
        <v>2.1591362549437612E-5</v>
      </c>
      <c r="BD546" s="5">
        <f t="shared" ref="BD546:BD609" si="829">_xlfn.POISSON.DIST(0,K546,FALSE) * _xlfn.POISSON.DIST(6,L546,FALSE)</f>
        <v>3.4563340020836635E-5</v>
      </c>
      <c r="BE546" s="5">
        <f t="shared" ref="BE546:BE609" si="830">_xlfn.POISSON.DIST(1,K546,FALSE) * _xlfn.POISSON.DIST(6,L546,FALSE)</f>
        <v>6.9388523526679778E-5</v>
      </c>
      <c r="BF546" s="5">
        <f t="shared" ref="BF546:BF609" si="831">_xlfn.POISSON.DIST(2,K546,FALSE) * _xlfn.POISSON.DIST(6,L546,FALSE)</f>
        <v>6.9651358843068881E-5</v>
      </c>
      <c r="BG546" s="5">
        <f t="shared" ref="BG546:BG609" si="832">_xlfn.POISSON.DIST(3,K546,FALSE) * _xlfn.POISSON.DIST(6,L546,FALSE)</f>
        <v>4.661012649851843E-5</v>
      </c>
      <c r="BH546" s="5">
        <f t="shared" ref="BH546:BH609" si="833">_xlfn.POISSON.DIST(4,K546,FALSE) * _xlfn.POISSON.DIST(6,L546,FALSE)</f>
        <v>2.3393340003991315E-5</v>
      </c>
      <c r="BI546" s="5">
        <f t="shared" ref="BI546:BI609" si="834">_xlfn.POISSON.DIST(5,K546,FALSE) * _xlfn.POISSON.DIST(6,L546,FALSE)</f>
        <v>9.3927804561480549E-6</v>
      </c>
      <c r="BJ546" s="8">
        <f t="shared" ref="BJ546:BJ609" si="835">SUM(N546,Q546,T546,W546,X546,Y546,AD546,AE546,AF546,AG546,AM546,AN546,AO546,AP546,AQ546,AX546,AY546,AZ546,BA546,BB546,BC546)</f>
        <v>0.63327078378014889</v>
      </c>
      <c r="BK546" s="8">
        <f t="shared" ref="BK546:BK609" si="836">SUM(M546,P546,S546,V546,AC546,AL546,AY546)</f>
        <v>0.21134988012302297</v>
      </c>
      <c r="BL546" s="8">
        <f t="shared" ref="BL546:BL609" si="837">SUM(O546,R546,U546,AA546,AB546,AH546,AI546,AJ546,AK546,AR546,AS546,AT546,AU546,AV546,BD546,BE546,BF546,BG546,BH546,BI546)</f>
        <v>0.14894197858004804</v>
      </c>
      <c r="BM546" s="8">
        <f t="shared" ref="BM546:BM609" si="838">SUM(S546:BI546)</f>
        <v>0.54494801211408284</v>
      </c>
      <c r="BN546" s="8">
        <f t="shared" ref="BN546:BN609" si="839">SUM(M546:R546)</f>
        <v>0.45039053830421016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1.80555555555556</v>
      </c>
      <c r="F547">
        <f>VLOOKUP(B547,home!$B$2:$E$405,3,FALSE)</f>
        <v>1.88</v>
      </c>
      <c r="G547">
        <f>VLOOKUP(C547,away!$B$2:$E$405,4,FALSE)</f>
        <v>0.83</v>
      </c>
      <c r="H547">
        <f>VLOOKUP(A547,away!$A$2:$E$405,3,FALSE)</f>
        <v>1.2361111111111101</v>
      </c>
      <c r="I547">
        <f>VLOOKUP(C547,away!$B$2:$E$405,3,FALSE)</f>
        <v>0.97</v>
      </c>
      <c r="J547">
        <f>VLOOKUP(B547,home!$B$2:$E$405,4,FALSE)</f>
        <v>1.29</v>
      </c>
      <c r="K547" s="3">
        <f t="shared" si="784"/>
        <v>2.8173888888888956</v>
      </c>
      <c r="L547" s="3">
        <f t="shared" si="785"/>
        <v>1.5467458333333319</v>
      </c>
      <c r="M547" s="5">
        <f t="shared" si="786"/>
        <v>1.272566164496503E-2</v>
      </c>
      <c r="N547" s="5">
        <f t="shared" si="787"/>
        <v>3.5853137722284059E-2</v>
      </c>
      <c r="O547" s="5">
        <f t="shared" si="788"/>
        <v>1.9683364125759453E-2</v>
      </c>
      <c r="P547" s="5">
        <f t="shared" si="789"/>
        <v>5.5455691383868966E-2</v>
      </c>
      <c r="Q547" s="5">
        <f t="shared" si="790"/>
        <v>5.0506115925283229E-2</v>
      </c>
      <c r="R547" s="5">
        <f t="shared" si="791"/>
        <v>1.5222580723750611E-2</v>
      </c>
      <c r="S547" s="5">
        <f t="shared" si="792"/>
        <v>6.0415988430740884E-2</v>
      </c>
      <c r="T547" s="5">
        <f t="shared" si="793"/>
        <v>7.8120124365282068E-2</v>
      </c>
      <c r="U547" s="5">
        <f t="shared" si="794"/>
        <v>4.2887929791309252E-2</v>
      </c>
      <c r="V547" s="5">
        <f t="shared" si="795"/>
        <v>2.9253317714675205E-2</v>
      </c>
      <c r="W547" s="5">
        <f t="shared" si="796"/>
        <v>4.7431789942942483E-2</v>
      </c>
      <c r="X547" s="5">
        <f t="shared" si="797"/>
        <v>7.336492346178812E-2</v>
      </c>
      <c r="Y547" s="5">
        <f t="shared" si="798"/>
        <v>5.6738444838669806E-2</v>
      </c>
      <c r="Z547" s="5">
        <f t="shared" si="799"/>
        <v>7.8484877690138521E-3</v>
      </c>
      <c r="AA547" s="5">
        <f t="shared" si="800"/>
        <v>2.211224223500002E-2</v>
      </c>
      <c r="AB547" s="5">
        <f t="shared" si="801"/>
        <v>3.1149392790654418E-2</v>
      </c>
      <c r="AC547" s="5">
        <f t="shared" si="802"/>
        <v>7.9674784521967905E-3</v>
      </c>
      <c r="AD547" s="5">
        <f t="shared" si="803"/>
        <v>3.3408449491339559E-2</v>
      </c>
      <c r="AE547" s="5">
        <f t="shared" si="804"/>
        <v>5.1674380048856529E-2</v>
      </c>
      <c r="AF547" s="5">
        <f t="shared" si="805"/>
        <v>3.9963566015325955E-2</v>
      </c>
      <c r="AG547" s="5">
        <f t="shared" si="806"/>
        <v>2.0604493073115657E-2</v>
      </c>
      <c r="AH547" s="5">
        <f t="shared" si="807"/>
        <v>3.0349039386724499E-3</v>
      </c>
      <c r="AI547" s="5">
        <f t="shared" si="808"/>
        <v>8.5505046356609063E-3</v>
      </c>
      <c r="AJ547" s="5">
        <f t="shared" si="809"/>
        <v>1.2045048377452018E-2</v>
      </c>
      <c r="AK547" s="5">
        <f t="shared" si="810"/>
        <v>1.1311861821587511E-2</v>
      </c>
      <c r="AL547" s="5">
        <f t="shared" si="811"/>
        <v>1.3888221720163942E-3</v>
      </c>
      <c r="AM547" s="5">
        <f t="shared" si="812"/>
        <v>1.8824918878381197E-2</v>
      </c>
      <c r="AN547" s="5">
        <f t="shared" si="813"/>
        <v>2.9117364837974096E-2</v>
      </c>
      <c r="AO547" s="5">
        <f t="shared" si="814"/>
        <v>2.2518581370391456E-2</v>
      </c>
      <c r="AP547" s="5">
        <f t="shared" si="815"/>
        <v>1.161017396907686E-2</v>
      </c>
      <c r="AQ547" s="5">
        <f t="shared" si="816"/>
        <v>4.4894970527361881E-3</v>
      </c>
      <c r="AR547" s="5">
        <f t="shared" si="817"/>
        <v>9.3884500434170571E-4</v>
      </c>
      <c r="AS547" s="5">
        <f t="shared" si="818"/>
        <v>2.6450914836211683E-3</v>
      </c>
      <c r="AT547" s="5">
        <f t="shared" si="819"/>
        <v>3.7261256780244628E-3</v>
      </c>
      <c r="AU547" s="5">
        <f t="shared" si="820"/>
        <v>3.4993150279565744E-3</v>
      </c>
      <c r="AV547" s="5">
        <f t="shared" si="821"/>
        <v>2.4647328196216972E-3</v>
      </c>
      <c r="AW547" s="5">
        <f t="shared" si="822"/>
        <v>1.6811632691301223E-4</v>
      </c>
      <c r="AX547" s="5">
        <f t="shared" si="823"/>
        <v>8.8395195470309888E-3</v>
      </c>
      <c r="AY547" s="5">
        <f t="shared" si="824"/>
        <v>1.3672490028038721E-2</v>
      </c>
      <c r="AZ547" s="5">
        <f t="shared" si="825"/>
        <v>1.0573933491080214E-2</v>
      </c>
      <c r="BA547" s="5">
        <f t="shared" si="826"/>
        <v>5.451729189757365E-3</v>
      </c>
      <c r="BB547" s="5">
        <f t="shared" si="827"/>
        <v>2.1081098521797273E-3</v>
      </c>
      <c r="BC547" s="5">
        <f t="shared" si="828"/>
        <v>6.5214202601358775E-4</v>
      </c>
      <c r="BD547" s="5">
        <f t="shared" si="829"/>
        <v>2.4202576643522433E-4</v>
      </c>
      <c r="BE547" s="5">
        <f t="shared" si="830"/>
        <v>6.818807051794199E-4</v>
      </c>
      <c r="BF547" s="5">
        <f t="shared" si="831"/>
        <v>9.6056156116011151E-4</v>
      </c>
      <c r="BG547" s="5">
        <f t="shared" si="832"/>
        <v>9.020918231687564E-4</v>
      </c>
      <c r="BH547" s="5">
        <f t="shared" si="833"/>
        <v>6.3538586983829528E-4</v>
      </c>
      <c r="BI547" s="5">
        <f t="shared" si="834"/>
        <v>3.5802581796788401E-4</v>
      </c>
      <c r="BJ547" s="8">
        <f t="shared" si="835"/>
        <v>0.61552388512754774</v>
      </c>
      <c r="BK547" s="8">
        <f t="shared" si="836"/>
        <v>0.18087944982650198</v>
      </c>
      <c r="BL547" s="8">
        <f t="shared" si="837"/>
        <v>0.18305190999716195</v>
      </c>
      <c r="BM547" s="8">
        <f t="shared" si="838"/>
        <v>0.78435280749318825</v>
      </c>
      <c r="BN547" s="8">
        <f t="shared" si="839"/>
        <v>0.18944655152591133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1.43333333333333</v>
      </c>
      <c r="F548">
        <f>VLOOKUP(B548,home!$B$2:$E$405,3,FALSE)</f>
        <v>0.7</v>
      </c>
      <c r="G548" t="e">
        <f>VLOOKUP(C548,away!$B$2:$E$405,4,FALSE)</f>
        <v>#N/A</v>
      </c>
      <c r="H548">
        <f>VLOOKUP(A548,away!$A$2:$E$405,3,FALSE)</f>
        <v>1.3888888888888899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1.43333333333333</v>
      </c>
      <c r="F549">
        <f>VLOOKUP(B549,home!$B$2:$E$405,3,FALSE)</f>
        <v>0.28000000000000003</v>
      </c>
      <c r="G549">
        <f>VLOOKUP(C549,away!$B$2:$E$405,4,FALSE)</f>
        <v>2.23</v>
      </c>
      <c r="H549">
        <f>VLOOKUP(A549,away!$A$2:$E$405,3,FALSE)</f>
        <v>1.3888888888888899</v>
      </c>
      <c r="I549">
        <f>VLOOKUP(C549,away!$B$2:$E$405,3,FALSE)</f>
        <v>0.56000000000000005</v>
      </c>
      <c r="J549">
        <f>VLOOKUP(B549,home!$B$2:$E$405,4,FALSE)</f>
        <v>1.87</v>
      </c>
      <c r="K549" s="3">
        <f t="shared" si="784"/>
        <v>0.89497333333333129</v>
      </c>
      <c r="L549" s="3">
        <f t="shared" si="785"/>
        <v>1.4544444444444458</v>
      </c>
      <c r="M549" s="5">
        <f t="shared" si="786"/>
        <v>9.5424704428492629E-2</v>
      </c>
      <c r="N549" s="5">
        <f t="shared" si="787"/>
        <v>8.5402565804715946E-2</v>
      </c>
      <c r="O549" s="5">
        <f t="shared" si="788"/>
        <v>0.13878993121877442</v>
      </c>
      <c r="P549" s="5">
        <f t="shared" si="789"/>
        <v>0.12421328737597032</v>
      </c>
      <c r="Q549" s="5">
        <f t="shared" si="790"/>
        <v>3.8216509496732894E-2</v>
      </c>
      <c r="R549" s="5">
        <f t="shared" si="791"/>
        <v>0.10093112220298663</v>
      </c>
      <c r="S549" s="5">
        <f t="shared" si="792"/>
        <v>4.0421767227760197E-2</v>
      </c>
      <c r="T549" s="5">
        <f t="shared" si="793"/>
        <v>5.5583789923581567E-2</v>
      </c>
      <c r="U549" s="5">
        <f t="shared" si="794"/>
        <v>9.0330662875080736E-2</v>
      </c>
      <c r="V549" s="5">
        <f t="shared" si="795"/>
        <v>5.8462854957239303E-3</v>
      </c>
      <c r="W549" s="5">
        <f t="shared" si="796"/>
        <v>1.1400918964218652E-2</v>
      </c>
      <c r="X549" s="5">
        <f t="shared" si="797"/>
        <v>1.6582003249069145E-2</v>
      </c>
      <c r="Y549" s="5">
        <f t="shared" si="798"/>
        <v>1.2058801251684185E-2</v>
      </c>
      <c r="Z549" s="5">
        <f t="shared" si="799"/>
        <v>4.8932903319892446E-2</v>
      </c>
      <c r="AA549" s="5">
        <f t="shared" si="800"/>
        <v>4.379364359388177E-2</v>
      </c>
      <c r="AB549" s="5">
        <f t="shared" si="801"/>
        <v>1.9597071593014125E-2</v>
      </c>
      <c r="AC549" s="5">
        <f t="shared" si="802"/>
        <v>4.7562784233359741E-4</v>
      </c>
      <c r="AD549" s="5">
        <f t="shared" si="803"/>
        <v>2.5508796121174893E-3</v>
      </c>
      <c r="AE549" s="5">
        <f t="shared" si="804"/>
        <v>3.7101126802908855E-3</v>
      </c>
      <c r="AF549" s="5">
        <f t="shared" si="805"/>
        <v>2.6980763880559856E-3</v>
      </c>
      <c r="AG549" s="5">
        <f t="shared" si="806"/>
        <v>1.3080674044315883E-3</v>
      </c>
      <c r="AH549" s="5">
        <f t="shared" si="807"/>
        <v>1.7792547346038686E-2</v>
      </c>
      <c r="AI549" s="5">
        <f t="shared" si="808"/>
        <v>1.5923855406775361E-2</v>
      </c>
      <c r="AJ549" s="5">
        <f t="shared" si="809"/>
        <v>7.1257129764598654E-3</v>
      </c>
      <c r="AK549" s="5">
        <f t="shared" si="810"/>
        <v>2.1257743649729537E-3</v>
      </c>
      <c r="AL549" s="5">
        <f t="shared" si="811"/>
        <v>2.4764781077448324E-5</v>
      </c>
      <c r="AM549" s="5">
        <f t="shared" si="812"/>
        <v>4.5659384587776506E-4</v>
      </c>
      <c r="AN549" s="5">
        <f t="shared" si="813"/>
        <v>6.6409038250443892E-4</v>
      </c>
      <c r="AO549" s="5">
        <f t="shared" si="814"/>
        <v>4.8294128372128417E-4</v>
      </c>
      <c r="AP549" s="5">
        <f t="shared" si="815"/>
        <v>2.3413708903376353E-4</v>
      </c>
      <c r="AQ549" s="5">
        <f t="shared" si="816"/>
        <v>8.5134847095887998E-5</v>
      </c>
      <c r="AR549" s="5">
        <f t="shared" si="817"/>
        <v>5.1756543279921465E-3</v>
      </c>
      <c r="AS549" s="5">
        <f t="shared" si="818"/>
        <v>4.6320726061042138E-3</v>
      </c>
      <c r="AT549" s="5">
        <f t="shared" si="819"/>
        <v>2.072790730263549E-3</v>
      </c>
      <c r="AU549" s="5">
        <f t="shared" si="820"/>
        <v>6.1836414305546628E-4</v>
      </c>
      <c r="AV549" s="5">
        <f t="shared" si="821"/>
        <v>1.383548545810399E-4</v>
      </c>
      <c r="AW549" s="5">
        <f t="shared" si="822"/>
        <v>8.9544563701332625E-7</v>
      </c>
      <c r="AX549" s="5">
        <f t="shared" si="823"/>
        <v>6.8106552704118084E-5</v>
      </c>
      <c r="AY549" s="5">
        <f t="shared" si="824"/>
        <v>9.9057197210767394E-5</v>
      </c>
      <c r="AZ549" s="5">
        <f t="shared" si="825"/>
        <v>7.2036595082719253E-5</v>
      </c>
      <c r="BA549" s="5">
        <f t="shared" si="826"/>
        <v>3.4924408504918362E-5</v>
      </c>
      <c r="BB549" s="5">
        <f t="shared" si="827"/>
        <v>1.2698902981371719E-5</v>
      </c>
      <c r="BC549" s="5">
        <f t="shared" si="828"/>
        <v>3.6939697783590204E-6</v>
      </c>
      <c r="BD549" s="5">
        <f t="shared" si="829"/>
        <v>1.2546169472855047E-3</v>
      </c>
      <c r="BE549" s="5">
        <f t="shared" si="830"/>
        <v>1.1228487113685965E-3</v>
      </c>
      <c r="BF549" s="5">
        <f t="shared" si="831"/>
        <v>5.0245982702129413E-4</v>
      </c>
      <c r="BG549" s="5">
        <f t="shared" si="832"/>
        <v>1.498960487517789E-4</v>
      </c>
      <c r="BH549" s="5">
        <f t="shared" si="833"/>
        <v>3.3538241601218771E-5</v>
      </c>
      <c r="BI549" s="5">
        <f t="shared" si="834"/>
        <v>6.0031663759962751E-6</v>
      </c>
      <c r="BJ549" s="8">
        <f t="shared" si="835"/>
        <v>0.23172513984939377</v>
      </c>
      <c r="BK549" s="8">
        <f t="shared" si="836"/>
        <v>0.26650549434856879</v>
      </c>
      <c r="BL549" s="8">
        <f t="shared" si="837"/>
        <v>0.45211692118238533</v>
      </c>
      <c r="BM549" s="8">
        <f t="shared" si="838"/>
        <v>0.41620417642099372</v>
      </c>
      <c r="BN549" s="8">
        <f t="shared" si="839"/>
        <v>0.58297812052767284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1.5347222222222201</v>
      </c>
      <c r="F550">
        <f>VLOOKUP(B550,home!$B$2:$E$405,3,FALSE)</f>
        <v>1.02</v>
      </c>
      <c r="G550">
        <f>VLOOKUP(C550,away!$B$2:$E$405,4,FALSE)</f>
        <v>1.41</v>
      </c>
      <c r="H550">
        <f>VLOOKUP(A550,away!$A$2:$E$405,3,FALSE)</f>
        <v>1.2152777777777799</v>
      </c>
      <c r="I550">
        <f>VLOOKUP(C550,away!$B$2:$E$405,3,FALSE)</f>
        <v>0.65</v>
      </c>
      <c r="J550">
        <f>VLOOKUP(B550,home!$B$2:$E$405,4,FALSE)</f>
        <v>0.94</v>
      </c>
      <c r="K550" s="3">
        <f t="shared" si="784"/>
        <v>2.2072374999999966</v>
      </c>
      <c r="L550" s="3">
        <f t="shared" si="785"/>
        <v>0.7425347222222235</v>
      </c>
      <c r="M550" s="5">
        <f t="shared" si="786"/>
        <v>5.2351629128209121E-2</v>
      </c>
      <c r="N550" s="5">
        <f t="shared" si="787"/>
        <v>0.11555247899787531</v>
      </c>
      <c r="O550" s="5">
        <f t="shared" si="788"/>
        <v>3.8872902392595624E-2</v>
      </c>
      <c r="P550" s="5">
        <f t="shared" si="789"/>
        <v>8.5801727894776664E-2</v>
      </c>
      <c r="Q550" s="5">
        <f t="shared" si="790"/>
        <v>0.12752588243103621</v>
      </c>
      <c r="R550" s="5">
        <f t="shared" si="791"/>
        <v>1.4432239890028797E-2</v>
      </c>
      <c r="S550" s="5">
        <f t="shared" si="792"/>
        <v>3.5156195864028961E-2</v>
      </c>
      <c r="T550" s="5">
        <f t="shared" si="793"/>
        <v>9.4692395687073411E-2</v>
      </c>
      <c r="U550" s="5">
        <f t="shared" si="794"/>
        <v>3.1855381094267388E-2</v>
      </c>
      <c r="V550" s="5">
        <f t="shared" si="795"/>
        <v>6.4021404694304335E-3</v>
      </c>
      <c r="W550" s="5">
        <f t="shared" si="796"/>
        <v>9.3826636640791314E-2</v>
      </c>
      <c r="X550" s="5">
        <f t="shared" si="797"/>
        <v>6.9669535575115474E-2</v>
      </c>
      <c r="Y550" s="5">
        <f t="shared" si="798"/>
        <v>2.586602462280984E-2</v>
      </c>
      <c r="Z550" s="5">
        <f t="shared" si="799"/>
        <v>3.5721464125956759E-3</v>
      </c>
      <c r="AA550" s="5">
        <f t="shared" si="800"/>
        <v>7.8845755173716364E-3</v>
      </c>
      <c r="AB550" s="5">
        <f t="shared" si="801"/>
        <v>8.7015653767622773E-3</v>
      </c>
      <c r="AC550" s="5">
        <f t="shared" si="802"/>
        <v>6.5579945128944341E-4</v>
      </c>
      <c r="AD550" s="5">
        <f t="shared" si="803"/>
        <v>5.1774417723107077E-2</v>
      </c>
      <c r="AE550" s="5">
        <f t="shared" si="804"/>
        <v>3.844430288224468E-2</v>
      </c>
      <c r="AF550" s="5">
        <f t="shared" si="805"/>
        <v>1.4273114880847287E-2</v>
      </c>
      <c r="AG550" s="5">
        <f t="shared" si="806"/>
        <v>3.5327611310986091E-3</v>
      </c>
      <c r="AH550" s="5">
        <f t="shared" si="807"/>
        <v>6.6311068605346053E-4</v>
      </c>
      <c r="AI550" s="5">
        <f t="shared" si="808"/>
        <v>1.463642772907923E-3</v>
      </c>
      <c r="AJ550" s="5">
        <f t="shared" si="809"/>
        <v>1.6153036074831734E-3</v>
      </c>
      <c r="AK550" s="5">
        <f t="shared" si="810"/>
        <v>1.1884528987740454E-3</v>
      </c>
      <c r="AL550" s="5">
        <f t="shared" si="811"/>
        <v>4.29929131223623E-5</v>
      </c>
      <c r="AM550" s="5">
        <f t="shared" si="812"/>
        <v>2.2855687267821272E-2</v>
      </c>
      <c r="AN550" s="5">
        <f t="shared" si="813"/>
        <v>1.6971141396609678E-2</v>
      </c>
      <c r="AO550" s="5">
        <f t="shared" si="814"/>
        <v>6.3008308813628216E-3</v>
      </c>
      <c r="AP550" s="5">
        <f t="shared" si="815"/>
        <v>1.5595285694206505E-3</v>
      </c>
      <c r="AQ550" s="5">
        <f t="shared" si="816"/>
        <v>2.89501028273096E-4</v>
      </c>
      <c r="AR550" s="5">
        <f t="shared" si="817"/>
        <v>9.8476541814258915E-5</v>
      </c>
      <c r="AS550" s="5">
        <f t="shared" si="818"/>
        <v>2.1736111596274999E-4</v>
      </c>
      <c r="AT550" s="5">
        <f t="shared" si="819"/>
        <v>2.3988380309741486E-4</v>
      </c>
      <c r="AU550" s="5">
        <f t="shared" si="820"/>
        <v>1.7649350861307652E-4</v>
      </c>
      <c r="AV550" s="5">
        <f t="shared" si="821"/>
        <v>9.7390772679338726E-5</v>
      </c>
      <c r="AW550" s="5">
        <f t="shared" si="822"/>
        <v>1.9573126602202185E-6</v>
      </c>
      <c r="AX550" s="5">
        <f t="shared" si="823"/>
        <v>8.4079883376345955E-3</v>
      </c>
      <c r="AY550" s="5">
        <f t="shared" si="824"/>
        <v>6.2432232847331997E-3</v>
      </c>
      <c r="AZ550" s="5">
        <f t="shared" si="825"/>
        <v>2.3179050337503418E-3</v>
      </c>
      <c r="BA550" s="5">
        <f t="shared" si="826"/>
        <v>5.7370832345776798E-4</v>
      </c>
      <c r="BB550" s="5">
        <f t="shared" si="827"/>
        <v>1.064995876488228E-4</v>
      </c>
      <c r="BC550" s="5">
        <f t="shared" si="828"/>
        <v>1.5815928346320004E-5</v>
      </c>
      <c r="BD550" s="5">
        <f t="shared" si="829"/>
        <v>1.2187041936909315E-5</v>
      </c>
      <c r="BE550" s="5">
        <f t="shared" si="830"/>
        <v>2.6899695977218837E-5</v>
      </c>
      <c r="BF550" s="5">
        <f t="shared" si="831"/>
        <v>2.9687008849758239E-5</v>
      </c>
      <c r="BG550" s="5">
        <f t="shared" si="832"/>
        <v>2.1842093065339389E-5</v>
      </c>
      <c r="BH550" s="5">
        <f t="shared" si="833"/>
        <v>1.2052671723076744E-5</v>
      </c>
      <c r="BI550" s="5">
        <f t="shared" si="834"/>
        <v>5.3206218004729119E-6</v>
      </c>
      <c r="BJ550" s="8">
        <f t="shared" si="835"/>
        <v>0.7007993802110577</v>
      </c>
      <c r="BK550" s="8">
        <f t="shared" si="836"/>
        <v>0.1866537090055902</v>
      </c>
      <c r="BL550" s="8">
        <f t="shared" si="837"/>
        <v>0.10761476911176396</v>
      </c>
      <c r="BM550" s="8">
        <f t="shared" si="838"/>
        <v>0.55786187803441278</v>
      </c>
      <c r="BN550" s="8">
        <f t="shared" si="839"/>
        <v>0.43453686073452175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1.3076923076923099</v>
      </c>
      <c r="F551">
        <f>VLOOKUP(B551,home!$B$2:$E$405,3,FALSE)</f>
        <v>0.38</v>
      </c>
      <c r="G551">
        <f>VLOOKUP(C551,away!$B$2:$E$405,4,FALSE)</f>
        <v>0.76</v>
      </c>
      <c r="H551">
        <f>VLOOKUP(A551,away!$A$2:$E$405,3,FALSE)</f>
        <v>1.0419580419580401</v>
      </c>
      <c r="I551">
        <f>VLOOKUP(C551,away!$B$2:$E$405,3,FALSE)</f>
        <v>0.76</v>
      </c>
      <c r="J551">
        <f>VLOOKUP(B551,home!$B$2:$E$405,4,FALSE)</f>
        <v>0.8</v>
      </c>
      <c r="K551" s="3">
        <f t="shared" si="784"/>
        <v>0.37766153846153916</v>
      </c>
      <c r="L551" s="3">
        <f t="shared" si="785"/>
        <v>0.63351048951048838</v>
      </c>
      <c r="M551" s="5">
        <f t="shared" si="786"/>
        <v>0.36379235479644323</v>
      </c>
      <c r="N551" s="5">
        <f t="shared" si="787"/>
        <v>0.13739038039297083</v>
      </c>
      <c r="O551" s="5">
        <f t="shared" si="788"/>
        <v>0.230466272767268</v>
      </c>
      <c r="P551" s="5">
        <f t="shared" si="789"/>
        <v>8.703824713678314E-2</v>
      </c>
      <c r="Q551" s="5">
        <f t="shared" si="790"/>
        <v>2.5943531214512726E-2</v>
      </c>
      <c r="R551" s="5">
        <f t="shared" si="791"/>
        <v>7.3001400638224842E-2</v>
      </c>
      <c r="S551" s="5">
        <f t="shared" si="792"/>
        <v>5.2060305588902712E-3</v>
      </c>
      <c r="T551" s="5">
        <f t="shared" si="793"/>
        <v>1.6435499159336592E-2</v>
      </c>
      <c r="U551" s="5">
        <f t="shared" si="794"/>
        <v>2.7569821274879173E-2</v>
      </c>
      <c r="V551" s="5">
        <f t="shared" si="795"/>
        <v>1.3839511847657602E-4</v>
      </c>
      <c r="W551" s="5">
        <f t="shared" si="796"/>
        <v>3.2659579705326142E-3</v>
      </c>
      <c r="X551" s="5">
        <f t="shared" si="797"/>
        <v>2.0690186326327974E-3</v>
      </c>
      <c r="Y551" s="5">
        <f t="shared" si="798"/>
        <v>6.5537250338276233E-4</v>
      </c>
      <c r="Z551" s="5">
        <f t="shared" si="799"/>
        <v>1.5415717684424369E-2</v>
      </c>
      <c r="AA551" s="5">
        <f t="shared" si="800"/>
        <v>5.8219236571884622E-3</v>
      </c>
      <c r="AB551" s="5">
        <f t="shared" si="801"/>
        <v>1.0993583225897127E-3</v>
      </c>
      <c r="AC551" s="5">
        <f t="shared" si="802"/>
        <v>2.069461528958713E-6</v>
      </c>
      <c r="AD551" s="5">
        <f t="shared" si="803"/>
        <v>3.0835667792551827E-4</v>
      </c>
      <c r="AE551" s="5">
        <f t="shared" si="804"/>
        <v>1.9534718997642306E-4</v>
      </c>
      <c r="AF551" s="5">
        <f t="shared" si="805"/>
        <v>6.1877246973231068E-5</v>
      </c>
      <c r="AG551" s="5">
        <f t="shared" si="806"/>
        <v>1.306662833985767E-5</v>
      </c>
      <c r="AH551" s="5">
        <f t="shared" si="807"/>
        <v>2.4415047141037932E-3</v>
      </c>
      <c r="AI551" s="5">
        <f t="shared" si="808"/>
        <v>9.2206242648953875E-4</v>
      </c>
      <c r="AJ551" s="5">
        <f t="shared" si="809"/>
        <v>1.7411375727280955E-4</v>
      </c>
      <c r="AK551" s="5">
        <f t="shared" si="810"/>
        <v>2.1918689812989427E-5</v>
      </c>
      <c r="AL551" s="5">
        <f t="shared" si="811"/>
        <v>1.9804957594379299E-8</v>
      </c>
      <c r="AM551" s="5">
        <f t="shared" si="812"/>
        <v>2.3290891476048112E-5</v>
      </c>
      <c r="AN551" s="5">
        <f t="shared" si="813"/>
        <v>1.4755024060126901E-5</v>
      </c>
      <c r="AO551" s="5">
        <f t="shared" si="814"/>
        <v>4.6737312575350123E-6</v>
      </c>
      <c r="AP551" s="5">
        <f t="shared" si="815"/>
        <v>9.8695259226715886E-7</v>
      </c>
      <c r="AQ551" s="5">
        <f t="shared" si="816"/>
        <v>1.5631120496270332E-7</v>
      </c>
      <c r="AR551" s="5">
        <f t="shared" si="817"/>
        <v>3.0934376931481195E-4</v>
      </c>
      <c r="AS551" s="5">
        <f t="shared" si="818"/>
        <v>1.1682724383292332E-4</v>
      </c>
      <c r="AT551" s="5">
        <f t="shared" si="819"/>
        <v>2.2060578320081598E-5</v>
      </c>
      <c r="AU551" s="5">
        <f t="shared" si="820"/>
        <v>2.7771439825710981E-6</v>
      </c>
      <c r="AV551" s="5">
        <f t="shared" si="821"/>
        <v>2.6220511724675169E-7</v>
      </c>
      <c r="AW551" s="5">
        <f t="shared" si="822"/>
        <v>1.3162184805163449E-10</v>
      </c>
      <c r="AX551" s="5">
        <f t="shared" si="823"/>
        <v>1.4660123178308463E-6</v>
      </c>
      <c r="AY551" s="5">
        <f t="shared" si="824"/>
        <v>9.287341810974251E-7</v>
      </c>
      <c r="AZ551" s="5">
        <f t="shared" si="825"/>
        <v>2.9418142284607615E-7</v>
      </c>
      <c r="BA551" s="5">
        <f t="shared" si="826"/>
        <v>6.2122339064036568E-8</v>
      </c>
      <c r="BB551" s="5">
        <f t="shared" si="827"/>
        <v>9.838788357498585E-9</v>
      </c>
      <c r="BC551" s="5">
        <f t="shared" si="828"/>
        <v>1.2465951257098048E-9</v>
      </c>
      <c r="BD551" s="5">
        <f t="shared" si="829"/>
        <v>3.2662087120941009E-5</v>
      </c>
      <c r="BE551" s="5">
        <f t="shared" si="830"/>
        <v>1.2335214071459401E-5</v>
      </c>
      <c r="BF551" s="5">
        <f t="shared" si="831"/>
        <v>2.3292679617398922E-6</v>
      </c>
      <c r="BG551" s="5">
        <f t="shared" si="832"/>
        <v>2.9322497397328714E-7</v>
      </c>
      <c r="BH551" s="5">
        <f t="shared" si="833"/>
        <v>2.7684948696524099E-8</v>
      </c>
      <c r="BI551" s="5">
        <f t="shared" si="834"/>
        <v>2.0911080633916149E-9</v>
      </c>
      <c r="BJ551" s="8">
        <f t="shared" si="835"/>
        <v>0.18638503266281858</v>
      </c>
      <c r="BK551" s="8">
        <f t="shared" si="836"/>
        <v>0.45617804561126096</v>
      </c>
      <c r="BL551" s="8">
        <f t="shared" si="837"/>
        <v>0.34201729675858189</v>
      </c>
      <c r="BM551" s="8">
        <f t="shared" si="838"/>
        <v>8.2362977168323651E-2</v>
      </c>
      <c r="BN551" s="8">
        <f t="shared" si="839"/>
        <v>0.91763218694620263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1.63636363636364</v>
      </c>
      <c r="F552">
        <f>VLOOKUP(B552,home!$B$2:$E$405,3,FALSE)</f>
        <v>0.86</v>
      </c>
      <c r="G552">
        <f>VLOOKUP(C552,away!$B$2:$E$405,4,FALSE)</f>
        <v>0.92</v>
      </c>
      <c r="H552">
        <f>VLOOKUP(A552,away!$A$2:$E$405,3,FALSE)</f>
        <v>1.23232323232323</v>
      </c>
      <c r="I552">
        <f>VLOOKUP(C552,away!$B$2:$E$405,3,FALSE)</f>
        <v>0.46</v>
      </c>
      <c r="J552">
        <f>VLOOKUP(B552,home!$B$2:$E$405,4,FALSE)</f>
        <v>0.65</v>
      </c>
      <c r="K552" s="3">
        <f t="shared" si="784"/>
        <v>1.294690909090912</v>
      </c>
      <c r="L552" s="3">
        <f t="shared" si="785"/>
        <v>0.36846464646464583</v>
      </c>
      <c r="M552" s="5">
        <f t="shared" si="786"/>
        <v>0.18953993164895624</v>
      </c>
      <c r="N552" s="5">
        <f t="shared" si="787"/>
        <v>0.24539562641561644</v>
      </c>
      <c r="O552" s="5">
        <f t="shared" si="788"/>
        <v>6.9838763905965801E-2</v>
      </c>
      <c r="P552" s="5">
        <f t="shared" si="789"/>
        <v>9.0419612731200416E-2</v>
      </c>
      <c r="Q552" s="5">
        <f t="shared" si="790"/>
        <v>0.15885574332548416</v>
      </c>
      <c r="R552" s="5">
        <f t="shared" si="791"/>
        <v>1.2866557726069771E-2</v>
      </c>
      <c r="S552" s="5">
        <f t="shared" si="792"/>
        <v>1.0783619967746887E-2</v>
      </c>
      <c r="T552" s="5">
        <f t="shared" si="793"/>
        <v>5.8532725303303043E-2</v>
      </c>
      <c r="U552" s="5">
        <f t="shared" si="794"/>
        <v>1.6658215319235968E-2</v>
      </c>
      <c r="V552" s="5">
        <f t="shared" si="795"/>
        <v>5.7158916496228163E-4</v>
      </c>
      <c r="W552" s="5">
        <f t="shared" si="796"/>
        <v>6.8556362246794539E-2</v>
      </c>
      <c r="X552" s="5">
        <f t="shared" si="797"/>
        <v>2.5260595778167343E-2</v>
      </c>
      <c r="Y552" s="5">
        <f t="shared" si="798"/>
        <v>4.653818246444375E-3</v>
      </c>
      <c r="Z552" s="5">
        <f t="shared" si="799"/>
        <v>1.580290547917752E-3</v>
      </c>
      <c r="AA552" s="5">
        <f t="shared" si="800"/>
        <v>2.0459878061114094E-3</v>
      </c>
      <c r="AB552" s="5">
        <f t="shared" si="801"/>
        <v>1.324460906341651E-3</v>
      </c>
      <c r="AC552" s="5">
        <f t="shared" si="802"/>
        <v>1.7042210606892302E-5</v>
      </c>
      <c r="AD552" s="5">
        <f t="shared" si="803"/>
        <v>2.2189824740317075E-2</v>
      </c>
      <c r="AE552" s="5">
        <f t="shared" si="804"/>
        <v>8.1761659280533833E-3</v>
      </c>
      <c r="AF552" s="5">
        <f t="shared" si="805"/>
        <v>1.5063140440582357E-3</v>
      </c>
      <c r="AG552" s="5">
        <f t="shared" si="806"/>
        <v>1.8500782390288293E-4</v>
      </c>
      <c r="AH552" s="5">
        <f t="shared" si="807"/>
        <v>1.4557029951248399E-4</v>
      </c>
      <c r="AI552" s="5">
        <f t="shared" si="808"/>
        <v>1.8846854341245421E-4</v>
      </c>
      <c r="AJ552" s="5">
        <f t="shared" si="809"/>
        <v>1.220042549028552E-4</v>
      </c>
      <c r="AK552" s="5">
        <f t="shared" si="810"/>
        <v>5.2652599897712313E-5</v>
      </c>
      <c r="AL552" s="5">
        <f t="shared" si="811"/>
        <v>3.2519798224106686E-7</v>
      </c>
      <c r="AM552" s="5">
        <f t="shared" si="812"/>
        <v>5.7457928731218235E-3</v>
      </c>
      <c r="AN552" s="5">
        <f t="shared" si="813"/>
        <v>2.117121539653914E-3</v>
      </c>
      <c r="AO552" s="5">
        <f t="shared" si="814"/>
        <v>3.9004221981563293E-4</v>
      </c>
      <c r="AP552" s="5">
        <f t="shared" si="815"/>
        <v>4.7905589543550957E-5</v>
      </c>
      <c r="AQ552" s="5">
        <f t="shared" si="816"/>
        <v>4.4128790287112344E-6</v>
      </c>
      <c r="AR552" s="5">
        <f t="shared" si="817"/>
        <v>1.0727501789124001E-5</v>
      </c>
      <c r="AS552" s="5">
        <f t="shared" si="818"/>
        <v>1.3888799043635336E-5</v>
      </c>
      <c r="AT552" s="5">
        <f t="shared" si="819"/>
        <v>8.9908509299926133E-6</v>
      </c>
      <c r="AU552" s="5">
        <f t="shared" si="820"/>
        <v>3.8801243213510019E-6</v>
      </c>
      <c r="AV552" s="5">
        <f t="shared" si="821"/>
        <v>1.2558904212489216E-6</v>
      </c>
      <c r="AW552" s="5">
        <f t="shared" si="822"/>
        <v>4.3093053091759638E-9</v>
      </c>
      <c r="AX552" s="5">
        <f t="shared" si="823"/>
        <v>1.2398376330583635E-3</v>
      </c>
      <c r="AY552" s="5">
        <f t="shared" si="824"/>
        <v>4.5683633513841318E-4</v>
      </c>
      <c r="AZ552" s="5">
        <f t="shared" si="825"/>
        <v>8.4164019359489898E-5</v>
      </c>
      <c r="BA552" s="5">
        <f t="shared" si="826"/>
        <v>1.0337155212779352E-5</v>
      </c>
      <c r="BB552" s="5">
        <f t="shared" si="827"/>
        <v>9.522190602317287E-7</v>
      </c>
      <c r="BC552" s="5">
        <f t="shared" si="828"/>
        <v>7.0171811877036221E-8</v>
      </c>
      <c r="BD552" s="5">
        <f t="shared" si="829"/>
        <v>6.5878419236307155E-7</v>
      </c>
      <c r="BE552" s="5">
        <f t="shared" si="830"/>
        <v>8.5292190490526727E-7</v>
      </c>
      <c r="BF552" s="5">
        <f t="shared" si="831"/>
        <v>5.5213511822267648E-7</v>
      </c>
      <c r="BG552" s="5">
        <f t="shared" si="832"/>
        <v>2.3828143938424503E-7</v>
      </c>
      <c r="BH552" s="5">
        <f t="shared" si="833"/>
        <v>7.7125203343969816E-8</v>
      </c>
      <c r="BI552" s="5">
        <f t="shared" si="834"/>
        <v>1.997065992624514E-8</v>
      </c>
      <c r="BJ552" s="8">
        <f t="shared" si="835"/>
        <v>0.60340965648694633</v>
      </c>
      <c r="BK552" s="8">
        <f t="shared" si="836"/>
        <v>0.29178895725659348</v>
      </c>
      <c r="BL552" s="8">
        <f t="shared" si="837"/>
        <v>0.10328382374647363</v>
      </c>
      <c r="BM552" s="8">
        <f t="shared" si="838"/>
        <v>0.23268966025880497</v>
      </c>
      <c r="BN552" s="8">
        <f t="shared" si="839"/>
        <v>0.76691623575329293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1.72151898734177</v>
      </c>
      <c r="F553">
        <f>VLOOKUP(B553,home!$B$2:$E$405,3,FALSE)</f>
        <v>0.7</v>
      </c>
      <c r="G553">
        <f>VLOOKUP(C553,away!$B$2:$E$405,4,FALSE)</f>
        <v>0</v>
      </c>
      <c r="H553">
        <f>VLOOKUP(A553,away!$A$2:$E$405,3,FALSE)</f>
        <v>1.48101265822785</v>
      </c>
      <c r="I553">
        <f>VLOOKUP(C553,away!$B$2:$E$405,3,FALSE)</f>
        <v>0</v>
      </c>
      <c r="J553">
        <f>VLOOKUP(B553,home!$B$2:$E$405,4,FALSE)</f>
        <v>1.08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1.72151898734177</v>
      </c>
      <c r="F554">
        <f>VLOOKUP(B554,home!$B$2:$E$405,3,FALSE)</f>
        <v>1.45</v>
      </c>
      <c r="G554">
        <f>VLOOKUP(C554,away!$B$2:$E$405,4,FALSE)</f>
        <v>0.93</v>
      </c>
      <c r="H554">
        <f>VLOOKUP(A554,away!$A$2:$E$405,3,FALSE)</f>
        <v>1.48101265822785</v>
      </c>
      <c r="I554">
        <f>VLOOKUP(C554,away!$B$2:$E$405,3,FALSE)</f>
        <v>1.28</v>
      </c>
      <c r="J554">
        <f>VLOOKUP(B554,home!$B$2:$E$405,4,FALSE)</f>
        <v>1.35</v>
      </c>
      <c r="K554" s="3">
        <f t="shared" si="784"/>
        <v>2.3214683544303769</v>
      </c>
      <c r="L554" s="3">
        <f t="shared" si="785"/>
        <v>2.5591898734177247</v>
      </c>
      <c r="M554" s="5">
        <f t="shared" si="786"/>
        <v>7.592015106777125E-3</v>
      </c>
      <c r="N554" s="5">
        <f t="shared" si="787"/>
        <v>1.7624622816740453E-2</v>
      </c>
      <c r="O554" s="5">
        <f t="shared" si="788"/>
        <v>1.9429408180098404E-2</v>
      </c>
      <c r="P554" s="5">
        <f t="shared" si="789"/>
        <v>4.5104756235409139E-2</v>
      </c>
      <c r="Q554" s="5">
        <f t="shared" si="790"/>
        <v>2.0457502063917273E-2</v>
      </c>
      <c r="R554" s="5">
        <f t="shared" si="791"/>
        <v>2.4861772330503674E-2</v>
      </c>
      <c r="S554" s="5">
        <f t="shared" si="792"/>
        <v>6.6992722170679322E-2</v>
      </c>
      <c r="T554" s="5">
        <f t="shared" si="793"/>
        <v>5.2354632117399283E-2</v>
      </c>
      <c r="U554" s="5">
        <f t="shared" si="794"/>
        <v>5.7715817700317036E-2</v>
      </c>
      <c r="V554" s="5">
        <f t="shared" si="795"/>
        <v>4.4223223135780344E-2</v>
      </c>
      <c r="W554" s="5">
        <f t="shared" si="796"/>
        <v>1.5830481217359357E-2</v>
      </c>
      <c r="X554" s="5">
        <f t="shared" si="797"/>
        <v>4.0513207222795555E-2</v>
      </c>
      <c r="Y554" s="5">
        <f t="shared" si="798"/>
        <v>5.1840494832126119E-2</v>
      </c>
      <c r="Z554" s="5">
        <f t="shared" si="799"/>
        <v>2.1208665327813996E-2</v>
      </c>
      <c r="AA554" s="5">
        <f t="shared" si="800"/>
        <v>4.9235245398224943E-2</v>
      </c>
      <c r="AB554" s="5">
        <f t="shared" si="801"/>
        <v>5.7149032057296538E-2</v>
      </c>
      <c r="AC554" s="5">
        <f t="shared" si="802"/>
        <v>1.642085196938442E-2</v>
      </c>
      <c r="AD554" s="5">
        <f t="shared" si="803"/>
        <v>9.1874902953760548E-3</v>
      </c>
      <c r="AE554" s="5">
        <f t="shared" si="804"/>
        <v>2.351253212605002E-2</v>
      </c>
      <c r="AF554" s="5">
        <f t="shared" si="805"/>
        <v>3.0086517057698076E-2</v>
      </c>
      <c r="AG554" s="5">
        <f t="shared" si="806"/>
        <v>2.5665703260156849E-2</v>
      </c>
      <c r="AH554" s="5">
        <f t="shared" si="807"/>
        <v>1.3569250383911794E-2</v>
      </c>
      <c r="AI554" s="5">
        <f t="shared" si="808"/>
        <v>3.1500585359593471E-2</v>
      </c>
      <c r="AJ554" s="5">
        <f t="shared" si="809"/>
        <v>3.6563806029164543E-2</v>
      </c>
      <c r="AK554" s="5">
        <f t="shared" si="810"/>
        <v>2.8293906204745371E-2</v>
      </c>
      <c r="AL554" s="5">
        <f t="shared" si="811"/>
        <v>3.9023026948176785E-3</v>
      </c>
      <c r="AM554" s="5">
        <f t="shared" si="812"/>
        <v>4.2656935954703407E-3</v>
      </c>
      <c r="AN554" s="5">
        <f t="shared" si="813"/>
        <v>1.0916719852630539E-2</v>
      </c>
      <c r="AO554" s="5">
        <f t="shared" si="814"/>
        <v>1.3968979448895158E-2</v>
      </c>
      <c r="AP554" s="5">
        <f t="shared" si="815"/>
        <v>1.1916423582530932E-2</v>
      </c>
      <c r="AQ554" s="5">
        <f t="shared" si="816"/>
        <v>7.6240976399423298E-3</v>
      </c>
      <c r="AR554" s="5">
        <f t="shared" si="817"/>
        <v>6.9452576344753297E-3</v>
      </c>
      <c r="AS554" s="5">
        <f t="shared" si="818"/>
        <v>1.6123195811800453E-2</v>
      </c>
      <c r="AT554" s="5">
        <f t="shared" si="819"/>
        <v>1.8714744424689577E-2</v>
      </c>
      <c r="AU554" s="5">
        <f t="shared" si="820"/>
        <v>1.4481895647723061E-2</v>
      </c>
      <c r="AV554" s="5">
        <f t="shared" si="821"/>
        <v>8.4048156145880241E-3</v>
      </c>
      <c r="AW554" s="5">
        <f t="shared" si="822"/>
        <v>6.4399682989672901E-4</v>
      </c>
      <c r="AX554" s="5">
        <f t="shared" si="823"/>
        <v>1.6504454485967881E-3</v>
      </c>
      <c r="AY554" s="5">
        <f t="shared" si="824"/>
        <v>4.2238032786772739E-3</v>
      </c>
      <c r="AZ554" s="5">
        <f t="shared" si="825"/>
        <v>5.4047572890497326E-3</v>
      </c>
      <c r="BA554" s="5">
        <f t="shared" si="826"/>
        <v>4.6106000408055701E-3</v>
      </c>
      <c r="BB554" s="5">
        <f t="shared" si="827"/>
        <v>2.9498502337022402E-3</v>
      </c>
      <c r="BC554" s="5">
        <f t="shared" si="828"/>
        <v>1.5098453692379368E-3</v>
      </c>
      <c r="BD554" s="5">
        <f t="shared" si="829"/>
        <v>2.9623721677377347E-3</v>
      </c>
      <c r="BE554" s="5">
        <f t="shared" si="830"/>
        <v>6.8770532414484673E-3</v>
      </c>
      <c r="BF554" s="5">
        <f t="shared" si="831"/>
        <v>7.9824307358777342E-3</v>
      </c>
      <c r="BG554" s="5">
        <f t="shared" si="832"/>
        <v>6.1769867815908474E-3</v>
      </c>
      <c r="BH554" s="5">
        <f t="shared" si="833"/>
        <v>3.5849198347994746E-3</v>
      </c>
      <c r="BI554" s="5">
        <f t="shared" si="834"/>
        <v>1.6644555899313505E-3</v>
      </c>
      <c r="BJ554" s="8">
        <f t="shared" si="835"/>
        <v>0.35611439878915779</v>
      </c>
      <c r="BK554" s="8">
        <f t="shared" si="836"/>
        <v>0.18845967459152529</v>
      </c>
      <c r="BL554" s="8">
        <f t="shared" si="837"/>
        <v>0.41223695112851783</v>
      </c>
      <c r="BM554" s="8">
        <f t="shared" si="838"/>
        <v>0.83936980665478844</v>
      </c>
      <c r="BN554" s="8">
        <f t="shared" si="839"/>
        <v>0.13507007673344609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</v>
      </c>
      <c r="F555">
        <f>VLOOKUP(B555,home!$B$2:$E$405,3,FALSE)</f>
        <v>1.25</v>
      </c>
      <c r="G555">
        <f>VLOOKUP(C555,away!$B$2:$E$405,4,FALSE)</f>
        <v>1.71</v>
      </c>
      <c r="H555">
        <f>VLOOKUP(A555,away!$A$2:$E$405,3,FALSE)</f>
        <v>1.25</v>
      </c>
      <c r="I555">
        <f>VLOOKUP(C555,away!$B$2:$E$405,3,FALSE)</f>
        <v>0.86</v>
      </c>
      <c r="J555">
        <f>VLOOKUP(B555,home!$B$2:$E$405,4,FALSE)</f>
        <v>0.2</v>
      </c>
      <c r="K555" s="3">
        <f t="shared" si="784"/>
        <v>2.9924999999999997</v>
      </c>
      <c r="L555" s="3">
        <f t="shared" si="785"/>
        <v>0.215</v>
      </c>
      <c r="M555" s="5">
        <f t="shared" si="786"/>
        <v>4.0457631024788776E-2</v>
      </c>
      <c r="N555" s="5">
        <f t="shared" si="787"/>
        <v>0.12106946084168041</v>
      </c>
      <c r="O555" s="5">
        <f t="shared" si="788"/>
        <v>8.6983906703295855E-3</v>
      </c>
      <c r="P555" s="5">
        <f t="shared" si="789"/>
        <v>2.602993408096128E-2</v>
      </c>
      <c r="Q555" s="5">
        <f t="shared" si="790"/>
        <v>0.18115018078436432</v>
      </c>
      <c r="R555" s="5">
        <f t="shared" si="791"/>
        <v>9.3507699706043028E-4</v>
      </c>
      <c r="S555" s="5">
        <f t="shared" si="792"/>
        <v>4.1868335533786182E-3</v>
      </c>
      <c r="T555" s="5">
        <f t="shared" si="793"/>
        <v>3.8947288868638318E-2</v>
      </c>
      <c r="U555" s="5">
        <f t="shared" si="794"/>
        <v>2.7982179137033374E-3</v>
      </c>
      <c r="V555" s="5">
        <f t="shared" si="795"/>
        <v>2.9930626364715396E-4</v>
      </c>
      <c r="W555" s="5">
        <f t="shared" si="796"/>
        <v>0.18069730533240339</v>
      </c>
      <c r="X555" s="5">
        <f t="shared" si="797"/>
        <v>3.8849920646466717E-2</v>
      </c>
      <c r="Y555" s="5">
        <f t="shared" si="798"/>
        <v>4.1763664694951718E-3</v>
      </c>
      <c r="Z555" s="5">
        <f t="shared" si="799"/>
        <v>6.7013851455997509E-5</v>
      </c>
      <c r="AA555" s="5">
        <f t="shared" si="800"/>
        <v>2.0053895048207252E-4</v>
      </c>
      <c r="AB555" s="5">
        <f t="shared" si="801"/>
        <v>3.0005640465880103E-4</v>
      </c>
      <c r="AC555" s="5">
        <f t="shared" si="802"/>
        <v>1.2035619293892702E-5</v>
      </c>
      <c r="AD555" s="5">
        <f t="shared" si="803"/>
        <v>0.13518417155180426</v>
      </c>
      <c r="AE555" s="5">
        <f t="shared" si="804"/>
        <v>2.9064596883637911E-2</v>
      </c>
      <c r="AF555" s="5">
        <f t="shared" si="805"/>
        <v>3.1244441649910751E-3</v>
      </c>
      <c r="AG555" s="5">
        <f t="shared" si="806"/>
        <v>2.2391849849102705E-4</v>
      </c>
      <c r="AH555" s="5">
        <f t="shared" si="807"/>
        <v>3.6019945157598649E-6</v>
      </c>
      <c r="AI555" s="5">
        <f t="shared" si="808"/>
        <v>1.0778968588411395E-5</v>
      </c>
      <c r="AJ555" s="5">
        <f t="shared" si="809"/>
        <v>1.6128031750410551E-5</v>
      </c>
      <c r="AK555" s="5">
        <f t="shared" si="810"/>
        <v>1.6087711671034522E-5</v>
      </c>
      <c r="AL555" s="5">
        <f t="shared" si="811"/>
        <v>3.0974268033797562E-7</v>
      </c>
      <c r="AM555" s="5">
        <f t="shared" si="812"/>
        <v>8.0907726673754843E-2</v>
      </c>
      <c r="AN555" s="5">
        <f t="shared" si="813"/>
        <v>1.7395161234857286E-2</v>
      </c>
      <c r="AO555" s="5">
        <f t="shared" si="814"/>
        <v>1.869979832747158E-3</v>
      </c>
      <c r="AP555" s="5">
        <f t="shared" si="815"/>
        <v>1.3401522134687968E-4</v>
      </c>
      <c r="AQ555" s="5">
        <f t="shared" si="816"/>
        <v>7.2033181473947809E-6</v>
      </c>
      <c r="AR555" s="5">
        <f t="shared" si="817"/>
        <v>1.5488576417767423E-7</v>
      </c>
      <c r="AS555" s="5">
        <f t="shared" si="818"/>
        <v>4.6349564930169009E-7</v>
      </c>
      <c r="AT555" s="5">
        <f t="shared" si="819"/>
        <v>6.9350536526765382E-7</v>
      </c>
      <c r="AU555" s="5">
        <f t="shared" si="820"/>
        <v>6.917716018544846E-7</v>
      </c>
      <c r="AV555" s="5">
        <f t="shared" si="821"/>
        <v>5.1753162963738624E-7</v>
      </c>
      <c r="AW555" s="5">
        <f t="shared" si="822"/>
        <v>5.5356824651652535E-9</v>
      </c>
      <c r="AX555" s="5">
        <f t="shared" si="823"/>
        <v>4.0352728678535218E-2</v>
      </c>
      <c r="AY555" s="5">
        <f t="shared" si="824"/>
        <v>8.6758366658850686E-3</v>
      </c>
      <c r="AZ555" s="5">
        <f t="shared" si="825"/>
        <v>9.3265244158264487E-4</v>
      </c>
      <c r="BA555" s="5">
        <f t="shared" si="826"/>
        <v>6.6840091646756214E-5</v>
      </c>
      <c r="BB555" s="5">
        <f t="shared" si="827"/>
        <v>3.5926549260131456E-6</v>
      </c>
      <c r="BC555" s="5">
        <f t="shared" si="828"/>
        <v>1.5448416181856531E-7</v>
      </c>
      <c r="BD555" s="5">
        <f t="shared" si="829"/>
        <v>5.5500732163666571E-9</v>
      </c>
      <c r="BE555" s="5">
        <f t="shared" si="830"/>
        <v>1.6608594099977221E-8</v>
      </c>
      <c r="BF555" s="5">
        <f t="shared" si="831"/>
        <v>2.4850608922090915E-8</v>
      </c>
      <c r="BG555" s="5">
        <f t="shared" si="832"/>
        <v>2.4788482399785686E-8</v>
      </c>
      <c r="BH555" s="5">
        <f t="shared" si="833"/>
        <v>1.8544883395339665E-8</v>
      </c>
      <c r="BI555" s="5">
        <f t="shared" si="834"/>
        <v>1.1099112712110788E-8</v>
      </c>
      <c r="BJ555" s="8">
        <f t="shared" si="835"/>
        <v>0.88283354533956382</v>
      </c>
      <c r="BK555" s="8">
        <f t="shared" si="836"/>
        <v>7.9661886950635141E-2</v>
      </c>
      <c r="BL555" s="8">
        <f t="shared" si="837"/>
        <v>1.2981500274524832E-2</v>
      </c>
      <c r="BM555" s="8">
        <f t="shared" si="838"/>
        <v>0.58852744088679232</v>
      </c>
      <c r="BN555" s="8">
        <f t="shared" si="839"/>
        <v>0.37834067439918478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</v>
      </c>
      <c r="F556">
        <f>VLOOKUP(B556,home!$B$2:$E$405,3,FALSE)</f>
        <v>2.14</v>
      </c>
      <c r="G556">
        <f>VLOOKUP(C556,away!$B$2:$E$405,4,FALSE)</f>
        <v>1.43</v>
      </c>
      <c r="H556">
        <f>VLOOKUP(A556,away!$A$2:$E$405,3,FALSE)</f>
        <v>1.25</v>
      </c>
      <c r="I556">
        <f>VLOOKUP(C556,away!$B$2:$E$405,3,FALSE)</f>
        <v>0.36</v>
      </c>
      <c r="J556">
        <f>VLOOKUP(B556,home!$B$2:$E$405,4,FALSE)</f>
        <v>1.87</v>
      </c>
      <c r="K556" s="3">
        <f t="shared" si="784"/>
        <v>4.2842799999999999</v>
      </c>
      <c r="L556" s="3">
        <f t="shared" si="785"/>
        <v>0.84149999999999991</v>
      </c>
      <c r="M556" s="5">
        <f t="shared" si="786"/>
        <v>5.9415811153031607E-3</v>
      </c>
      <c r="N556" s="5">
        <f t="shared" si="787"/>
        <v>2.5455397140671025E-2</v>
      </c>
      <c r="O556" s="5">
        <f t="shared" si="788"/>
        <v>4.9998405085276091E-3</v>
      </c>
      <c r="P556" s="5">
        <f t="shared" si="789"/>
        <v>2.1420716693874662E-2</v>
      </c>
      <c r="Q556" s="5">
        <f t="shared" si="790"/>
        <v>5.452902443091704E-2</v>
      </c>
      <c r="R556" s="5">
        <f t="shared" si="791"/>
        <v>2.1036828939629908E-3</v>
      </c>
      <c r="S556" s="5">
        <f t="shared" si="792"/>
        <v>1.9306607735162965E-2</v>
      </c>
      <c r="T556" s="5">
        <f t="shared" si="793"/>
        <v>4.5886174058616683E-2</v>
      </c>
      <c r="U556" s="5">
        <f t="shared" si="794"/>
        <v>9.0127665489477624E-3</v>
      </c>
      <c r="V556" s="5">
        <f t="shared" si="795"/>
        <v>7.7338444017409722E-3</v>
      </c>
      <c r="W556" s="5">
        <f t="shared" si="796"/>
        <v>7.7872536262963088E-2</v>
      </c>
      <c r="X556" s="5">
        <f t="shared" si="797"/>
        <v>6.5529739265283424E-2</v>
      </c>
      <c r="Y556" s="5">
        <f t="shared" si="798"/>
        <v>2.7571637795867993E-2</v>
      </c>
      <c r="Z556" s="5">
        <f t="shared" si="799"/>
        <v>5.9008305175661899E-4</v>
      </c>
      <c r="AA556" s="5">
        <f t="shared" si="800"/>
        <v>2.5280810169798474E-3</v>
      </c>
      <c r="AB556" s="5">
        <f t="shared" si="801"/>
        <v>5.4155034697132114E-3</v>
      </c>
      <c r="AC556" s="5">
        <f t="shared" si="802"/>
        <v>1.7426389401795318E-3</v>
      </c>
      <c r="AD556" s="5">
        <f t="shared" si="803"/>
        <v>8.340693741517187E-2</v>
      </c>
      <c r="AE556" s="5">
        <f t="shared" si="804"/>
        <v>7.0186937834867111E-2</v>
      </c>
      <c r="AF556" s="5">
        <f t="shared" si="805"/>
        <v>2.953115409402033E-2</v>
      </c>
      <c r="AG556" s="5">
        <f t="shared" si="806"/>
        <v>8.2834887233727023E-3</v>
      </c>
      <c r="AH556" s="5">
        <f t="shared" si="807"/>
        <v>1.2413872201329866E-4</v>
      </c>
      <c r="AI556" s="5">
        <f t="shared" si="808"/>
        <v>5.3184504394713518E-4</v>
      </c>
      <c r="AJ556" s="5">
        <f t="shared" si="809"/>
        <v>1.1392865424409164E-3</v>
      </c>
      <c r="AK556" s="5">
        <f t="shared" si="810"/>
        <v>1.6270075160162564E-3</v>
      </c>
      <c r="AL556" s="5">
        <f t="shared" si="811"/>
        <v>2.513039833195654E-4</v>
      </c>
      <c r="AM556" s="5">
        <f t="shared" si="812"/>
        <v>7.1467734765814486E-2</v>
      </c>
      <c r="AN556" s="5">
        <f t="shared" si="813"/>
        <v>6.0140098805432876E-2</v>
      </c>
      <c r="AO556" s="5">
        <f t="shared" si="814"/>
        <v>2.5303946572385879E-2</v>
      </c>
      <c r="AP556" s="5">
        <f t="shared" si="815"/>
        <v>7.097757013554239E-3</v>
      </c>
      <c r="AQ556" s="5">
        <f t="shared" si="816"/>
        <v>1.4931906317264725E-3</v>
      </c>
      <c r="AR556" s="5">
        <f t="shared" si="817"/>
        <v>2.0892546914838171E-5</v>
      </c>
      <c r="AS556" s="5">
        <f t="shared" si="818"/>
        <v>8.9509520896302884E-5</v>
      </c>
      <c r="AT556" s="5">
        <f t="shared" si="819"/>
        <v>1.9174192509280631E-4</v>
      </c>
      <c r="AU556" s="5">
        <f t="shared" si="820"/>
        <v>2.7382536494553603E-4</v>
      </c>
      <c r="AV556" s="5">
        <f t="shared" si="821"/>
        <v>2.9328613363221529E-4</v>
      </c>
      <c r="AW556" s="5">
        <f t="shared" si="822"/>
        <v>2.5166848718217128E-5</v>
      </c>
      <c r="AX556" s="5">
        <f t="shared" si="823"/>
        <v>5.1031297783747299E-2</v>
      </c>
      <c r="AY556" s="5">
        <f t="shared" si="824"/>
        <v>4.2942837085023347E-2</v>
      </c>
      <c r="AZ556" s="5">
        <f t="shared" si="825"/>
        <v>1.806819870352357E-2</v>
      </c>
      <c r="BA556" s="5">
        <f t="shared" si="826"/>
        <v>5.0681297363383612E-3</v>
      </c>
      <c r="BB556" s="5">
        <f t="shared" si="827"/>
        <v>1.0662077932821824E-3</v>
      </c>
      <c r="BC556" s="5">
        <f t="shared" si="828"/>
        <v>1.7944277160939135E-4</v>
      </c>
      <c r="BD556" s="5">
        <f t="shared" si="829"/>
        <v>2.9301797048060526E-6</v>
      </c>
      <c r="BE556" s="5">
        <f t="shared" si="830"/>
        <v>1.2553710305706475E-5</v>
      </c>
      <c r="BF556" s="5">
        <f t="shared" si="831"/>
        <v>2.6891804994266074E-5</v>
      </c>
      <c r="BG556" s="5">
        <f t="shared" si="832"/>
        <v>3.8404007433611418E-5</v>
      </c>
      <c r="BH556" s="5">
        <f t="shared" si="833"/>
        <v>4.113338024191818E-5</v>
      </c>
      <c r="BI556" s="5">
        <f t="shared" si="834"/>
        <v>3.5245383660569032E-5</v>
      </c>
      <c r="BJ556" s="8">
        <f t="shared" si="835"/>
        <v>0.77211186868418946</v>
      </c>
      <c r="BK556" s="8">
        <f t="shared" si="836"/>
        <v>9.9339529954604211E-2</v>
      </c>
      <c r="BL556" s="8">
        <f t="shared" si="837"/>
        <v>2.8508566220371602E-2</v>
      </c>
      <c r="BM556" s="8">
        <f t="shared" si="838"/>
        <v>0.74318213489136031</v>
      </c>
      <c r="BN556" s="8">
        <f t="shared" si="839"/>
        <v>0.11445024278325648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1.78481012658228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1.36708860759494</v>
      </c>
      <c r="I557">
        <f>VLOOKUP(C557,away!$B$2:$E$405,3,FALSE)</f>
        <v>0.9</v>
      </c>
      <c r="J557">
        <f>VLOOKUP(B557,home!$B$2:$E$405,4,FALSE)</f>
        <v>1.61</v>
      </c>
      <c r="K557" s="3">
        <f t="shared" si="784"/>
        <v>1.3393215189873431</v>
      </c>
      <c r="L557" s="3">
        <f t="shared" si="785"/>
        <v>1.9809113924050683</v>
      </c>
      <c r="M557" s="5">
        <f t="shared" si="786"/>
        <v>3.6144412328191128E-2</v>
      </c>
      <c r="N557" s="5">
        <f t="shared" si="787"/>
        <v>4.8408989222297798E-2</v>
      </c>
      <c r="O557" s="5">
        <f t="shared" si="788"/>
        <v>7.159887815270001E-2</v>
      </c>
      <c r="P557" s="5">
        <f t="shared" si="789"/>
        <v>9.5893918245263873E-2</v>
      </c>
      <c r="Q557" s="5">
        <f t="shared" si="790"/>
        <v>3.2417600488924912E-2</v>
      </c>
      <c r="R557" s="5">
        <f t="shared" si="791"/>
        <v>7.0915516708052906E-2</v>
      </c>
      <c r="S557" s="5">
        <f t="shared" si="792"/>
        <v>6.3603493348660264E-2</v>
      </c>
      <c r="T557" s="5">
        <f t="shared" si="793"/>
        <v>6.4216394122947468E-2</v>
      </c>
      <c r="U557" s="5">
        <f t="shared" si="794"/>
        <v>9.4978677557201741E-2</v>
      </c>
      <c r="V557" s="5">
        <f t="shared" si="795"/>
        <v>1.8749442393932315E-2</v>
      </c>
      <c r="W557" s="5">
        <f t="shared" si="796"/>
        <v>1.447252997625058E-2</v>
      </c>
      <c r="X557" s="5">
        <f t="shared" si="797"/>
        <v>2.8668799506878624E-2</v>
      </c>
      <c r="Y557" s="5">
        <f t="shared" si="798"/>
        <v>2.8395175774876338E-2</v>
      </c>
      <c r="Z557" s="5">
        <f t="shared" si="799"/>
        <v>4.682578498175799E-2</v>
      </c>
      <c r="AA557" s="5">
        <f t="shared" si="800"/>
        <v>6.2714781469542832E-2</v>
      </c>
      <c r="AB557" s="5">
        <f t="shared" si="801"/>
        <v>4.1997628190373698E-2</v>
      </c>
      <c r="AC557" s="5">
        <f t="shared" si="802"/>
        <v>3.1089824475194548E-3</v>
      </c>
      <c r="AD557" s="5">
        <f t="shared" si="803"/>
        <v>4.8458427078454502E-3</v>
      </c>
      <c r="AE557" s="5">
        <f t="shared" si="804"/>
        <v>9.599185025774077E-3</v>
      </c>
      <c r="AF557" s="5">
        <f t="shared" si="805"/>
        <v>9.5075674876800055E-3</v>
      </c>
      <c r="AG557" s="5">
        <f t="shared" si="806"/>
        <v>6.2778829168017849E-3</v>
      </c>
      <c r="AH557" s="5">
        <f t="shared" si="807"/>
        <v>2.3189432732168645E-2</v>
      </c>
      <c r="AI557" s="5">
        <f t="shared" si="808"/>
        <v>3.1058106271302927E-2</v>
      </c>
      <c r="AJ557" s="5">
        <f t="shared" si="809"/>
        <v>2.0798395034075885E-2</v>
      </c>
      <c r="AK557" s="5">
        <f t="shared" si="810"/>
        <v>9.285246009845774E-3</v>
      </c>
      <c r="AL557" s="5">
        <f t="shared" si="811"/>
        <v>3.2993482471519906E-4</v>
      </c>
      <c r="AM557" s="5">
        <f t="shared" si="812"/>
        <v>1.2980282832490602E-3</v>
      </c>
      <c r="AN557" s="5">
        <f t="shared" si="813"/>
        <v>2.5712790139520562E-3</v>
      </c>
      <c r="AO557" s="5">
        <f t="shared" si="814"/>
        <v>2.5467379458948497E-3</v>
      </c>
      <c r="AP557" s="5">
        <f t="shared" si="815"/>
        <v>1.68162073683113E-3</v>
      </c>
      <c r="AQ557" s="5">
        <f t="shared" si="816"/>
        <v>8.3278541882334791E-4</v>
      </c>
      <c r="AR557" s="5">
        <f t="shared" si="817"/>
        <v>9.1872422965127674E-3</v>
      </c>
      <c r="AS557" s="5">
        <f t="shared" si="818"/>
        <v>1.2304671307870246E-2</v>
      </c>
      <c r="AT557" s="5">
        <f t="shared" si="819"/>
        <v>8.2399555333483795E-3</v>
      </c>
      <c r="AU557" s="5">
        <f t="shared" si="820"/>
        <v>3.6786499204374376E-3</v>
      </c>
      <c r="AV557" s="5">
        <f t="shared" si="821"/>
        <v>1.2317237498157354E-3</v>
      </c>
      <c r="AW557" s="5">
        <f t="shared" si="822"/>
        <v>2.4315071641737441E-5</v>
      </c>
      <c r="AX557" s="5">
        <f t="shared" si="823"/>
        <v>2.8974620200161049E-4</v>
      </c>
      <c r="AY557" s="5">
        <f t="shared" si="824"/>
        <v>5.7396155245109041E-4</v>
      </c>
      <c r="AZ557" s="5">
        <f t="shared" si="825"/>
        <v>5.6848348902643214E-4</v>
      </c>
      <c r="BA557" s="5">
        <f t="shared" si="826"/>
        <v>3.7537180660221367E-4</v>
      </c>
      <c r="BB557" s="5">
        <f t="shared" si="827"/>
        <v>1.8589457202149932E-4</v>
      </c>
      <c r="BC557" s="5">
        <f t="shared" si="828"/>
        <v>7.3648135100730459E-5</v>
      </c>
      <c r="BD557" s="5">
        <f t="shared" si="829"/>
        <v>3.0331854883246423E-3</v>
      </c>
      <c r="BE557" s="5">
        <f t="shared" si="830"/>
        <v>4.0624105955933262E-3</v>
      </c>
      <c r="BF557" s="5">
        <f t="shared" si="831"/>
        <v>2.7204369648201657E-3</v>
      </c>
      <c r="BG557" s="5">
        <f t="shared" si="832"/>
        <v>1.2145132560107536E-3</v>
      </c>
      <c r="BH557" s="5">
        <f t="shared" si="833"/>
        <v>4.0665593471764699E-4</v>
      </c>
      <c r="BI557" s="5">
        <f t="shared" si="834"/>
        <v>1.0892860883825124E-4</v>
      </c>
      <c r="BJ557" s="8">
        <f t="shared" si="835"/>
        <v>0.25780752438623111</v>
      </c>
      <c r="BK557" s="8">
        <f t="shared" si="836"/>
        <v>0.21840414514073331</v>
      </c>
      <c r="BL557" s="8">
        <f t="shared" si="837"/>
        <v>0.47272503578155373</v>
      </c>
      <c r="BM557" s="8">
        <f t="shared" si="838"/>
        <v>0.63983352866403587</v>
      </c>
      <c r="BN557" s="8">
        <f t="shared" si="839"/>
        <v>0.35537931514543064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1.30952380952381</v>
      </c>
      <c r="F561">
        <f>VLOOKUP(B561,home!$B$2:$E$405,3,FALSE)</f>
        <v>0.76</v>
      </c>
      <c r="G561">
        <f>VLOOKUP(C561,away!$B$2:$E$405,4,FALSE)</f>
        <v>0.95</v>
      </c>
      <c r="H561">
        <f>VLOOKUP(A561,away!$A$2:$E$405,3,FALSE)</f>
        <v>0.92857142857142905</v>
      </c>
      <c r="I561">
        <f>VLOOKUP(C561,away!$B$2:$E$405,3,FALSE)</f>
        <v>0.38</v>
      </c>
      <c r="J561">
        <f>VLOOKUP(B561,home!$B$2:$E$405,4,FALSE)</f>
        <v>0.86</v>
      </c>
      <c r="K561" s="3">
        <f t="shared" si="784"/>
        <v>0.9454761904761908</v>
      </c>
      <c r="L561" s="3">
        <f t="shared" si="785"/>
        <v>0.30345714285714298</v>
      </c>
      <c r="M561" s="5">
        <f t="shared" si="786"/>
        <v>0.2868105650242036</v>
      </c>
      <c r="N561" s="5">
        <f t="shared" si="787"/>
        <v>0.27117256040740789</v>
      </c>
      <c r="O561" s="5">
        <f t="shared" si="788"/>
        <v>8.7034714603487648E-2</v>
      </c>
      <c r="P561" s="5">
        <f t="shared" si="789"/>
        <v>8.2289250402487996E-2</v>
      </c>
      <c r="Q561" s="5">
        <f t="shared" si="790"/>
        <v>0.12819359968783534</v>
      </c>
      <c r="R561" s="5">
        <f t="shared" si="791"/>
        <v>1.3205652911480606E-2</v>
      </c>
      <c r="S561" s="5">
        <f t="shared" si="792"/>
        <v>5.9024331366872131E-3</v>
      </c>
      <c r="T561" s="5">
        <f t="shared" si="793"/>
        <v>3.890126349384284E-2</v>
      </c>
      <c r="U561" s="5">
        <f t="shared" si="794"/>
        <v>1.2485630407497502E-2</v>
      </c>
      <c r="V561" s="5">
        <f t="shared" si="795"/>
        <v>1.8816399610810424E-4</v>
      </c>
      <c r="W561" s="5">
        <f t="shared" si="796"/>
        <v>4.0401332092094795E-2</v>
      </c>
      <c r="X561" s="5">
        <f t="shared" si="797"/>
        <v>1.2260072804289684E-2</v>
      </c>
      <c r="Y561" s="5">
        <f t="shared" si="798"/>
        <v>1.8602033322051537E-3</v>
      </c>
      <c r="Z561" s="5">
        <f t="shared" si="799"/>
        <v>1.3357832340270053E-3</v>
      </c>
      <c r="AA561" s="5">
        <f t="shared" si="800"/>
        <v>1.2629512434098192E-3</v>
      </c>
      <c r="AB561" s="5">
        <f t="shared" si="801"/>
        <v>5.9704516518814196E-4</v>
      </c>
      <c r="AC561" s="5">
        <f t="shared" si="802"/>
        <v>3.3741509380864981E-6</v>
      </c>
      <c r="AD561" s="5">
        <f t="shared" si="803"/>
        <v>9.5496243891493131E-3</v>
      </c>
      <c r="AE561" s="5">
        <f t="shared" si="804"/>
        <v>2.8979017324901398E-3</v>
      </c>
      <c r="AF561" s="5">
        <f t="shared" si="805"/>
        <v>4.3969449001111114E-4</v>
      </c>
      <c r="AG561" s="5">
        <f t="shared" si="806"/>
        <v>4.447614455626679E-5</v>
      </c>
      <c r="AH561" s="5">
        <f t="shared" si="807"/>
        <v>1.0133824091857736E-4</v>
      </c>
      <c r="AI561" s="5">
        <f t="shared" si="808"/>
        <v>9.5812893973254957E-5</v>
      </c>
      <c r="AJ561" s="5">
        <f t="shared" si="809"/>
        <v>4.5294404996166131E-5</v>
      </c>
      <c r="AK561" s="5">
        <f t="shared" si="810"/>
        <v>1.427492716188697E-5</v>
      </c>
      <c r="AL561" s="5">
        <f t="shared" si="811"/>
        <v>3.8723308733980394E-8</v>
      </c>
      <c r="AM561" s="5">
        <f t="shared" si="812"/>
        <v>1.8057884975862832E-3</v>
      </c>
      <c r="AN561" s="5">
        <f t="shared" si="813"/>
        <v>5.4797941808182619E-4</v>
      </c>
      <c r="AO561" s="5">
        <f t="shared" si="814"/>
        <v>8.3144134277815391E-5</v>
      </c>
      <c r="AP561" s="5">
        <f t="shared" si="815"/>
        <v>8.4102271444255008E-6</v>
      </c>
      <c r="AQ561" s="5">
        <f t="shared" si="816"/>
        <v>6.380358750067377E-7</v>
      </c>
      <c r="AR561" s="5">
        <f t="shared" si="817"/>
        <v>6.1503626102640643E-6</v>
      </c>
      <c r="AS561" s="5">
        <f t="shared" si="818"/>
        <v>5.8150214107996692E-6</v>
      </c>
      <c r="AT561" s="5">
        <f t="shared" si="819"/>
        <v>2.748982145510177E-6</v>
      </c>
      <c r="AU561" s="5">
        <f t="shared" si="820"/>
        <v>8.6636572220800952E-7</v>
      </c>
      <c r="AV561" s="5">
        <f t="shared" si="821"/>
        <v>2.0478204064809564E-7</v>
      </c>
      <c r="AW561" s="5">
        <f t="shared" si="822"/>
        <v>3.0861563126503723E-10</v>
      </c>
      <c r="AX561" s="5">
        <f t="shared" si="823"/>
        <v>2.8455500491726704E-4</v>
      </c>
      <c r="AY561" s="5">
        <f t="shared" si="824"/>
        <v>8.6350248777894117E-5</v>
      </c>
      <c r="AZ561" s="5">
        <f t="shared" si="825"/>
        <v>1.3101799889571622E-5</v>
      </c>
      <c r="BA561" s="5">
        <f t="shared" si="826"/>
        <v>1.325278253591812E-6</v>
      </c>
      <c r="BB561" s="5">
        <f t="shared" si="827"/>
        <v>1.0054128808141886E-7</v>
      </c>
      <c r="BC561" s="5">
        <f t="shared" si="828"/>
        <v>6.1019944040728617E-9</v>
      </c>
      <c r="BD561" s="5">
        <f t="shared" si="829"/>
        <v>3.1106191087435513E-7</v>
      </c>
      <c r="BE561" s="5">
        <f t="shared" si="830"/>
        <v>2.9410163049572974E-7</v>
      </c>
      <c r="BF561" s="5">
        <f t="shared" si="831"/>
        <v>1.3903304460696938E-7</v>
      </c>
      <c r="BG561" s="5">
        <f t="shared" si="832"/>
        <v>4.3817477788434584E-8</v>
      </c>
      <c r="BH561" s="5">
        <f t="shared" si="833"/>
        <v>1.0357095493921058E-8</v>
      </c>
      <c r="BI561" s="5">
        <f t="shared" si="834"/>
        <v>1.9584774383981211E-9</v>
      </c>
      <c r="BJ561" s="8">
        <f t="shared" si="835"/>
        <v>0.50855212786196868</v>
      </c>
      <c r="BK561" s="8">
        <f t="shared" si="836"/>
        <v>0.3752801756825116</v>
      </c>
      <c r="BL561" s="8">
        <f t="shared" si="837"/>
        <v>0.11485930064167972</v>
      </c>
      <c r="BM561" s="8">
        <f t="shared" si="838"/>
        <v>0.13123469444312169</v>
      </c>
      <c r="BN561" s="8">
        <f t="shared" si="839"/>
        <v>0.86870634303690308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1.30952380952381</v>
      </c>
      <c r="F562">
        <f>VLOOKUP(B562,home!$B$2:$E$405,3,FALSE)</f>
        <v>1.1499999999999999</v>
      </c>
      <c r="G562">
        <f>VLOOKUP(C562,away!$B$2:$E$405,4,FALSE)</f>
        <v>1.27</v>
      </c>
      <c r="H562">
        <f>VLOOKUP(A562,away!$A$2:$E$405,3,FALSE)</f>
        <v>0.92857142857142905</v>
      </c>
      <c r="I562">
        <f>VLOOKUP(C562,away!$B$2:$E$405,3,FALSE)</f>
        <v>0</v>
      </c>
      <c r="J562">
        <f>VLOOKUP(B562,home!$B$2:$E$405,4,FALSE)</f>
        <v>0.81</v>
      </c>
      <c r="K562" s="3">
        <f t="shared" si="784"/>
        <v>1.9125595238095243</v>
      </c>
      <c r="L562" s="3">
        <f t="shared" si="785"/>
        <v>0</v>
      </c>
      <c r="M562" s="5">
        <f t="shared" si="786"/>
        <v>0.14770185595599125</v>
      </c>
      <c r="N562" s="5">
        <f t="shared" si="787"/>
        <v>0.2824885912929736</v>
      </c>
      <c r="O562" s="5">
        <f t="shared" si="788"/>
        <v>0</v>
      </c>
      <c r="P562" s="5">
        <f t="shared" si="789"/>
        <v>0</v>
      </c>
      <c r="Q562" s="5">
        <f t="shared" si="790"/>
        <v>0.27013812282245647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0.17221841318270539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8.2344491576986728E-2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3.1497748319763832E-2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1.0040219754586622E-2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0.84872758694947259</v>
      </c>
      <c r="BK562" s="8">
        <f t="shared" si="836"/>
        <v>0.14770185595599125</v>
      </c>
      <c r="BL562" s="8">
        <f t="shared" si="837"/>
        <v>0</v>
      </c>
      <c r="BM562" s="8">
        <f t="shared" si="838"/>
        <v>0.29610087283404257</v>
      </c>
      <c r="BN562" s="8">
        <f t="shared" si="839"/>
        <v>0.70032857007142124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1.28181818181818</v>
      </c>
      <c r="F563">
        <f>VLOOKUP(B563,home!$B$2:$E$405,3,FALSE)</f>
        <v>1.56</v>
      </c>
      <c r="G563">
        <f>VLOOKUP(C563,away!$B$2:$E$405,4,FALSE)</f>
        <v>0.94</v>
      </c>
      <c r="H563">
        <f>VLOOKUP(A563,away!$A$2:$E$405,3,FALSE)</f>
        <v>0.99090909090909096</v>
      </c>
      <c r="I563">
        <f>VLOOKUP(C563,away!$B$2:$E$405,3,FALSE)</f>
        <v>1.25</v>
      </c>
      <c r="J563">
        <f>VLOOKUP(B563,home!$B$2:$E$405,4,FALSE)</f>
        <v>1.01</v>
      </c>
      <c r="K563" s="3">
        <f t="shared" si="784"/>
        <v>1.879658181818179</v>
      </c>
      <c r="L563" s="3">
        <f t="shared" si="785"/>
        <v>1.2510227272727275</v>
      </c>
      <c r="M563" s="5">
        <f t="shared" si="786"/>
        <v>4.3688039539465616E-2</v>
      </c>
      <c r="N563" s="5">
        <f t="shared" si="787"/>
        <v>8.2118580967952645E-2</v>
      </c>
      <c r="O563" s="5">
        <f t="shared" si="788"/>
        <v>5.4654730373861031E-2</v>
      </c>
      <c r="P563" s="5">
        <f t="shared" si="789"/>
        <v>0.10273221112229441</v>
      </c>
      <c r="Q563" s="5">
        <f t="shared" si="790"/>
        <v>7.7177431297855426E-2</v>
      </c>
      <c r="R563" s="5">
        <f t="shared" si="791"/>
        <v>3.41871549253316E-2</v>
      </c>
      <c r="S563" s="5">
        <f t="shared" si="792"/>
        <v>6.039357289391413E-2</v>
      </c>
      <c r="T563" s="5">
        <f t="shared" si="793"/>
        <v>9.6550720586146652E-2</v>
      </c>
      <c r="U563" s="5">
        <f t="shared" si="794"/>
        <v>6.4260165468485189E-2</v>
      </c>
      <c r="V563" s="5">
        <f t="shared" si="795"/>
        <v>1.5779465670111556E-2</v>
      </c>
      <c r="W563" s="5">
        <f t="shared" si="796"/>
        <v>4.8355730063574784E-2</v>
      </c>
      <c r="X563" s="5">
        <f t="shared" si="797"/>
        <v>6.0494117303397148E-2</v>
      </c>
      <c r="Y563" s="5">
        <f t="shared" si="798"/>
        <v>3.7839757806426101E-2</v>
      </c>
      <c r="Z563" s="5">
        <f t="shared" si="799"/>
        <v>1.4256302597461204E-2</v>
      </c>
      <c r="AA563" s="5">
        <f t="shared" si="800"/>
        <v>2.6796975819793706E-2</v>
      </c>
      <c r="AB563" s="5">
        <f t="shared" si="801"/>
        <v>2.5184577423829582E-2</v>
      </c>
      <c r="AC563" s="5">
        <f t="shared" si="802"/>
        <v>2.3190835176331729E-3</v>
      </c>
      <c r="AD563" s="5">
        <f t="shared" si="803"/>
        <v>2.2723060912947405E-2</v>
      </c>
      <c r="AE563" s="5">
        <f t="shared" si="804"/>
        <v>2.8427065635299772E-2</v>
      </c>
      <c r="AF563" s="5">
        <f t="shared" si="805"/>
        <v>1.7781452589716779E-2</v>
      </c>
      <c r="AG563" s="5">
        <f t="shared" si="806"/>
        <v>7.4150004378860639E-3</v>
      </c>
      <c r="AH563" s="5">
        <f t="shared" si="807"/>
        <v>4.458739639075295E-3</v>
      </c>
      <c r="AI563" s="5">
        <f t="shared" si="808"/>
        <v>8.3809064431849111E-3</v>
      </c>
      <c r="AJ563" s="5">
        <f t="shared" si="809"/>
        <v>7.8766196834926094E-3</v>
      </c>
      <c r="AK563" s="5">
        <f t="shared" si="810"/>
        <v>4.9351175443823336E-3</v>
      </c>
      <c r="AL563" s="5">
        <f t="shared" si="811"/>
        <v>2.181325415881898E-4</v>
      </c>
      <c r="AM563" s="5">
        <f t="shared" si="812"/>
        <v>8.5423174721948863E-3</v>
      </c>
      <c r="AN563" s="5">
        <f t="shared" si="813"/>
        <v>1.0686633301294718E-2</v>
      </c>
      <c r="AO563" s="5">
        <f t="shared" si="814"/>
        <v>6.6846105689746345E-3</v>
      </c>
      <c r="AP563" s="5">
        <f t="shared" si="815"/>
        <v>2.7875332482515829E-3</v>
      </c>
      <c r="AQ563" s="5">
        <f t="shared" si="816"/>
        <v>8.7181686164777492E-4</v>
      </c>
      <c r="AR563" s="5">
        <f t="shared" si="817"/>
        <v>1.115596924694998E-3</v>
      </c>
      <c r="AS563" s="5">
        <f t="shared" si="818"/>
        <v>2.0969408871141515E-3</v>
      </c>
      <c r="AT563" s="5">
        <f t="shared" si="819"/>
        <v>1.9707660476265937E-3</v>
      </c>
      <c r="AU563" s="5">
        <f t="shared" si="820"/>
        <v>1.234788841956934E-3</v>
      </c>
      <c r="AV563" s="5">
        <f t="shared" si="821"/>
        <v>5.8024523740053614E-4</v>
      </c>
      <c r="AW563" s="5">
        <f t="shared" si="822"/>
        <v>1.4248266771578399E-5</v>
      </c>
      <c r="AX563" s="5">
        <f t="shared" si="823"/>
        <v>2.6761061547165843E-3</v>
      </c>
      <c r="AY563" s="5">
        <f t="shared" si="824"/>
        <v>3.3478696201448728E-3</v>
      </c>
      <c r="AZ563" s="5">
        <f t="shared" si="825"/>
        <v>2.0941304913735747E-3</v>
      </c>
      <c r="BA563" s="5">
        <f t="shared" si="826"/>
        <v>8.7326827952771571E-4</v>
      </c>
      <c r="BB563" s="5">
        <f t="shared" si="827"/>
        <v>2.7311961617388129E-4</v>
      </c>
      <c r="BC563" s="5">
        <f t="shared" si="828"/>
        <v>6.8335769419505867E-5</v>
      </c>
      <c r="BD563" s="5">
        <f t="shared" si="829"/>
        <v>2.3260618454483374E-4</v>
      </c>
      <c r="BE563" s="5">
        <f t="shared" si="830"/>
        <v>4.3722011792120594E-4</v>
      </c>
      <c r="BF563" s="5">
        <f t="shared" si="831"/>
        <v>4.1091218595305204E-4</v>
      </c>
      <c r="BG563" s="5">
        <f t="shared" si="832"/>
        <v>2.5745815077848243E-4</v>
      </c>
      <c r="BH563" s="5">
        <f t="shared" si="833"/>
        <v>1.209833298966382E-4</v>
      </c>
      <c r="BI563" s="5">
        <f t="shared" si="834"/>
        <v>4.5481461180764761E-5</v>
      </c>
      <c r="BJ563" s="8">
        <f t="shared" si="835"/>
        <v>0.51778865898492255</v>
      </c>
      <c r="BK563" s="8">
        <f t="shared" si="836"/>
        <v>0.22847837490515202</v>
      </c>
      <c r="BL563" s="8">
        <f t="shared" si="837"/>
        <v>0.23923798669050439</v>
      </c>
      <c r="BM563" s="8">
        <f t="shared" si="838"/>
        <v>0.60186955359790584</v>
      </c>
      <c r="BN563" s="8">
        <f t="shared" si="839"/>
        <v>0.39455814822676072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1.28181818181818</v>
      </c>
      <c r="F564">
        <f>VLOOKUP(B564,home!$B$2:$E$405,3,FALSE)</f>
        <v>0.78</v>
      </c>
      <c r="G564">
        <f>VLOOKUP(C564,away!$B$2:$E$405,4,FALSE)</f>
        <v>0.94</v>
      </c>
      <c r="H564">
        <f>VLOOKUP(A564,away!$A$2:$E$405,3,FALSE)</f>
        <v>0.99090909090909096</v>
      </c>
      <c r="I564">
        <f>VLOOKUP(C564,away!$B$2:$E$405,3,FALSE)</f>
        <v>0.47</v>
      </c>
      <c r="J564">
        <f>VLOOKUP(B564,home!$B$2:$E$405,4,FALSE)</f>
        <v>0.2</v>
      </c>
      <c r="K564" s="3">
        <f t="shared" si="784"/>
        <v>0.9398290909090895</v>
      </c>
      <c r="L564" s="3">
        <f t="shared" si="785"/>
        <v>9.3145454545454545E-2</v>
      </c>
      <c r="M564" s="5">
        <f t="shared" si="786"/>
        <v>0.35594660495715719</v>
      </c>
      <c r="N564" s="5">
        <f t="shared" si="787"/>
        <v>0.33452897414906185</v>
      </c>
      <c r="O564" s="5">
        <f t="shared" si="788"/>
        <v>3.315480831264575E-2</v>
      </c>
      <c r="P564" s="5">
        <f t="shared" si="789"/>
        <v>3.1159853355738978E-2</v>
      </c>
      <c r="Q564" s="5">
        <f t="shared" si="790"/>
        <v>0.15720003082863152</v>
      </c>
      <c r="R564" s="5">
        <f t="shared" si="791"/>
        <v>1.5441098453244013E-3</v>
      </c>
      <c r="S564" s="5">
        <f t="shared" si="792"/>
        <v>6.8193968395064634E-4</v>
      </c>
      <c r="T564" s="5">
        <f t="shared" si="793"/>
        <v>1.464246832609235E-2</v>
      </c>
      <c r="U564" s="5">
        <f t="shared" si="794"/>
        <v>1.4511993521950069E-3</v>
      </c>
      <c r="V564" s="5">
        <f t="shared" si="795"/>
        <v>6.6330612055700369E-6</v>
      </c>
      <c r="W564" s="5">
        <f t="shared" si="796"/>
        <v>4.9247054021517876E-2</v>
      </c>
      <c r="X564" s="5">
        <f t="shared" si="797"/>
        <v>4.5871392318588382E-3</v>
      </c>
      <c r="Y564" s="5">
        <f t="shared" si="798"/>
        <v>2.1363558440738929E-4</v>
      </c>
      <c r="Z564" s="5">
        <f t="shared" si="799"/>
        <v>4.7942271136950988E-5</v>
      </c>
      <c r="AA564" s="5">
        <f t="shared" si="800"/>
        <v>4.5057541098757725E-5</v>
      </c>
      <c r="AB564" s="5">
        <f t="shared" si="801"/>
        <v>2.1173193944722202E-5</v>
      </c>
      <c r="AC564" s="5">
        <f t="shared" si="802"/>
        <v>3.6291471035747164E-8</v>
      </c>
      <c r="AD564" s="5">
        <f t="shared" si="803"/>
        <v>1.1570953502748489E-2</v>
      </c>
      <c r="AE564" s="5">
        <f t="shared" si="804"/>
        <v>1.0777817235378274E-3</v>
      </c>
      <c r="AF564" s="5">
        <f t="shared" si="805"/>
        <v>5.0195234269857172E-5</v>
      </c>
      <c r="AG564" s="5">
        <f t="shared" si="806"/>
        <v>1.5584859706938088E-6</v>
      </c>
      <c r="AH564" s="5">
        <f t="shared" si="807"/>
        <v>1.1164011592481805E-6</v>
      </c>
      <c r="AI564" s="5">
        <f t="shared" si="808"/>
        <v>1.0492262865860711E-6</v>
      </c>
      <c r="AJ564" s="5">
        <f t="shared" si="809"/>
        <v>4.9304669354005344E-7</v>
      </c>
      <c r="AK564" s="5">
        <f t="shared" si="810"/>
        <v>1.5445987525516033E-7</v>
      </c>
      <c r="AL564" s="5">
        <f t="shared" si="811"/>
        <v>1.2707938772716112E-10</v>
      </c>
      <c r="AM564" s="5">
        <f t="shared" si="812"/>
        <v>2.1749437422878921E-3</v>
      </c>
      <c r="AN564" s="5">
        <f t="shared" si="813"/>
        <v>2.0258612348619768E-4</v>
      </c>
      <c r="AO564" s="5">
        <f t="shared" si="814"/>
        <v>9.4349882783617308E-6</v>
      </c>
      <c r="AP564" s="5">
        <f t="shared" si="815"/>
        <v>2.9294209060634656E-7</v>
      </c>
      <c r="AQ564" s="5">
        <f t="shared" si="816"/>
        <v>6.8215560462559652E-9</v>
      </c>
      <c r="AR564" s="5">
        <f t="shared" si="817"/>
        <v>2.0797538686648831E-8</v>
      </c>
      <c r="AS564" s="5">
        <f t="shared" si="818"/>
        <v>1.954613187701979E-8</v>
      </c>
      <c r="AT564" s="5">
        <f t="shared" si="819"/>
        <v>9.1850116763843405E-9</v>
      </c>
      <c r="AU564" s="5">
        <f t="shared" si="820"/>
        <v>2.8774470579352227E-9</v>
      </c>
      <c r="AV564" s="5">
        <f t="shared" si="821"/>
        <v>6.7607711314957358E-10</v>
      </c>
      <c r="AW564" s="5">
        <f t="shared" si="822"/>
        <v>3.0901756291602978E-13</v>
      </c>
      <c r="AX564" s="5">
        <f t="shared" si="823"/>
        <v>3.40679233348807E-4</v>
      </c>
      <c r="AY564" s="5">
        <f t="shared" si="824"/>
        <v>3.1732722044471604E-5</v>
      </c>
      <c r="AZ564" s="5">
        <f t="shared" si="825"/>
        <v>1.4778794093984363E-6</v>
      </c>
      <c r="BA564" s="5">
        <f t="shared" si="826"/>
        <v>4.5885916450595115E-8</v>
      </c>
      <c r="BB564" s="5">
        <f t="shared" si="827"/>
        <v>1.0685161362563573E-9</v>
      </c>
      <c r="BC564" s="5">
        <f t="shared" si="828"/>
        <v>1.9905484240150248E-11</v>
      </c>
      <c r="BD564" s="5">
        <f t="shared" si="829"/>
        <v>3.228660323990972E-10</v>
      </c>
      <c r="BE564" s="5">
        <f t="shared" si="830"/>
        <v>3.0343888971506813E-10</v>
      </c>
      <c r="BF564" s="5">
        <f t="shared" si="831"/>
        <v>1.4259034793368797E-10</v>
      </c>
      <c r="BG564" s="5">
        <f t="shared" si="832"/>
        <v>4.4670185690309585E-11</v>
      </c>
      <c r="BH564" s="5">
        <f t="shared" si="833"/>
        <v>1.0495585002015965E-11</v>
      </c>
      <c r="BI564" s="5">
        <f t="shared" si="834"/>
        <v>1.9728112222007488E-12</v>
      </c>
      <c r="BJ564" s="8">
        <f t="shared" si="835"/>
        <v>0.57588099251493652</v>
      </c>
      <c r="BK564" s="8">
        <f t="shared" si="836"/>
        <v>0.38782680019864729</v>
      </c>
      <c r="BL564" s="8">
        <f t="shared" si="837"/>
        <v>3.6219215287463531E-2</v>
      </c>
      <c r="BM564" s="8">
        <f t="shared" si="838"/>
        <v>8.640883610188918E-2</v>
      </c>
      <c r="BN564" s="8">
        <f t="shared" si="839"/>
        <v>0.9135343814485597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1.5681818181818199</v>
      </c>
      <c r="F565">
        <f>VLOOKUP(B565,home!$B$2:$E$405,3,FALSE)</f>
        <v>1.02</v>
      </c>
      <c r="G565">
        <f>VLOOKUP(C565,away!$B$2:$E$405,4,FALSE)</f>
        <v>1.79</v>
      </c>
      <c r="H565">
        <f>VLOOKUP(A565,away!$A$2:$E$405,3,FALSE)</f>
        <v>1.11363636363636</v>
      </c>
      <c r="I565">
        <f>VLOOKUP(C565,away!$B$2:$E$405,3,FALSE)</f>
        <v>0.38</v>
      </c>
      <c r="J565">
        <f>VLOOKUP(B565,home!$B$2:$E$405,4,FALSE)</f>
        <v>1.44</v>
      </c>
      <c r="K565" s="3">
        <f t="shared" si="784"/>
        <v>2.863186363636367</v>
      </c>
      <c r="L565" s="3">
        <f t="shared" si="785"/>
        <v>0.60938181818181614</v>
      </c>
      <c r="M565" s="5">
        <f t="shared" si="786"/>
        <v>3.1037218997979149E-2</v>
      </c>
      <c r="N565" s="5">
        <f t="shared" si="787"/>
        <v>8.8865342200209488E-2</v>
      </c>
      <c r="O565" s="5">
        <f t="shared" si="788"/>
        <v>1.8913516944295741E-2</v>
      </c>
      <c r="P565" s="5">
        <f t="shared" si="789"/>
        <v>5.4152923803312929E-2</v>
      </c>
      <c r="Q565" s="5">
        <f t="shared" si="790"/>
        <v>0.12721901799375962</v>
      </c>
      <c r="R565" s="5">
        <f t="shared" si="791"/>
        <v>5.7627766718637624E-3</v>
      </c>
      <c r="S565" s="5">
        <f t="shared" si="792"/>
        <v>2.3621149470884908E-2</v>
      </c>
      <c r="T565" s="5">
        <f t="shared" si="793"/>
        <v>7.7524956492342423E-2</v>
      </c>
      <c r="U565" s="5">
        <f t="shared" si="794"/>
        <v>1.6499903583562091E-2</v>
      </c>
      <c r="V565" s="5">
        <f t="shared" si="795"/>
        <v>4.5792845161760371E-3</v>
      </c>
      <c r="W565" s="5">
        <f t="shared" si="796"/>
        <v>0.12141725250498071</v>
      </c>
      <c r="X565" s="5">
        <f t="shared" si="797"/>
        <v>7.3989466090125813E-2</v>
      </c>
      <c r="Y565" s="5">
        <f t="shared" si="798"/>
        <v>2.2543917686151351E-2</v>
      </c>
      <c r="Z565" s="5">
        <f t="shared" si="799"/>
        <v>1.1705771086920316E-3</v>
      </c>
      <c r="AA565" s="5">
        <f t="shared" si="800"/>
        <v>3.3515804151919102E-3</v>
      </c>
      <c r="AB565" s="5">
        <f t="shared" si="801"/>
        <v>4.7980996707040965E-3</v>
      </c>
      <c r="AC565" s="5">
        <f t="shared" si="802"/>
        <v>4.9936345274345835E-4</v>
      </c>
      <c r="AD565" s="5">
        <f t="shared" si="803"/>
        <v>8.6910055420613586E-2</v>
      </c>
      <c r="AE565" s="5">
        <f t="shared" si="804"/>
        <v>5.2961407590495911E-2</v>
      </c>
      <c r="AF565" s="5">
        <f t="shared" si="805"/>
        <v>1.6136859425482319E-2</v>
      </c>
      <c r="AG565" s="5">
        <f t="shared" si="806"/>
        <v>3.2778362454815974E-3</v>
      </c>
      <c r="AH565" s="5">
        <f t="shared" si="807"/>
        <v>1.783321017041909E-4</v>
      </c>
      <c r="AI565" s="5">
        <f t="shared" si="808"/>
        <v>5.105980417980531E-4</v>
      </c>
      <c r="AJ565" s="5">
        <f t="shared" si="809"/>
        <v>7.3096867528780888E-4</v>
      </c>
      <c r="AK565" s="5">
        <f t="shared" si="810"/>
        <v>6.9763318110979786E-4</v>
      </c>
      <c r="AL565" s="5">
        <f t="shared" si="811"/>
        <v>3.485104900453417E-5</v>
      </c>
      <c r="AM565" s="5">
        <f t="shared" si="812"/>
        <v>4.9767937108636334E-2</v>
      </c>
      <c r="AN565" s="5">
        <f t="shared" si="813"/>
        <v>3.0327676002419084E-2</v>
      </c>
      <c r="AO565" s="5">
        <f t="shared" si="814"/>
        <v>9.2405671717915878E-3</v>
      </c>
      <c r="AP565" s="5">
        <f t="shared" si="815"/>
        <v>1.8770112080591867E-3</v>
      </c>
      <c r="AQ565" s="5">
        <f t="shared" si="816"/>
        <v>2.8595412567868859E-4</v>
      </c>
      <c r="AR565" s="5">
        <f t="shared" si="817"/>
        <v>2.1734468075336885E-5</v>
      </c>
      <c r="AS565" s="5">
        <f t="shared" si="818"/>
        <v>6.2229832614194526E-5</v>
      </c>
      <c r="AT565" s="5">
        <f t="shared" si="819"/>
        <v>8.9087804076167732E-5</v>
      </c>
      <c r="AU565" s="5">
        <f t="shared" si="820"/>
        <v>8.5024995265730593E-5</v>
      </c>
      <c r="AV565" s="5">
        <f t="shared" si="821"/>
        <v>6.0860601753271625E-5</v>
      </c>
      <c r="AW565" s="5">
        <f t="shared" si="822"/>
        <v>1.6890887261399737E-6</v>
      </c>
      <c r="AX565" s="5">
        <f t="shared" si="823"/>
        <v>2.3749146479293319E-2</v>
      </c>
      <c r="AY565" s="5">
        <f t="shared" si="824"/>
        <v>1.447229806181804E-2</v>
      </c>
      <c r="AZ565" s="5">
        <f t="shared" si="825"/>
        <v>4.4095776530899255E-3</v>
      </c>
      <c r="BA565" s="5">
        <f t="shared" si="826"/>
        <v>8.9570548255128149E-4</v>
      </c>
      <c r="BB565" s="5">
        <f t="shared" si="827"/>
        <v>1.3645665887813022E-4</v>
      </c>
      <c r="BC565" s="5">
        <f t="shared" si="828"/>
        <v>1.6630841378034174E-5</v>
      </c>
      <c r="BD565" s="5">
        <f t="shared" si="829"/>
        <v>2.2074316121605705E-6</v>
      </c>
      <c r="BE565" s="5">
        <f t="shared" si="830"/>
        <v>6.3202880905979875E-6</v>
      </c>
      <c r="BF565" s="5">
        <f t="shared" si="831"/>
        <v>9.048081337626747E-6</v>
      </c>
      <c r="BG565" s="5">
        <f t="shared" si="832"/>
        <v>8.6354477009885334E-6</v>
      </c>
      <c r="BH565" s="5">
        <f t="shared" si="833"/>
        <v>6.1812240253413462E-6</v>
      </c>
      <c r="BI565" s="5">
        <f t="shared" si="834"/>
        <v>3.5395992679877661E-6</v>
      </c>
      <c r="BJ565" s="8">
        <f t="shared" si="835"/>
        <v>0.80602507244323629</v>
      </c>
      <c r="BK565" s="8">
        <f t="shared" si="836"/>
        <v>0.12839708935191907</v>
      </c>
      <c r="BL565" s="8">
        <f t="shared" si="837"/>
        <v>5.1798279059336864E-2</v>
      </c>
      <c r="BM565" s="8">
        <f t="shared" si="838"/>
        <v>0.64696961237867145</v>
      </c>
      <c r="BN565" s="8">
        <f t="shared" si="839"/>
        <v>0.32595079661142068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1.5681818181818199</v>
      </c>
      <c r="F566">
        <f>VLOOKUP(B566,home!$B$2:$E$405,3,FALSE)</f>
        <v>1.02</v>
      </c>
      <c r="G566">
        <f>VLOOKUP(C566,away!$B$2:$E$405,4,FALSE)</f>
        <v>0.51</v>
      </c>
      <c r="H566">
        <f>VLOOKUP(A566,away!$A$2:$E$405,3,FALSE)</f>
        <v>1.11363636363636</v>
      </c>
      <c r="I566">
        <f>VLOOKUP(C566,away!$B$2:$E$405,3,FALSE)</f>
        <v>0.51</v>
      </c>
      <c r="J566">
        <f>VLOOKUP(B566,home!$B$2:$E$405,4,FALSE)</f>
        <v>0.9</v>
      </c>
      <c r="K566" s="3">
        <f t="shared" si="784"/>
        <v>0.81576818181818278</v>
      </c>
      <c r="L566" s="3">
        <f t="shared" si="785"/>
        <v>0.51115909090908929</v>
      </c>
      <c r="M566" s="5">
        <f t="shared" si="786"/>
        <v>0.26529117762468807</v>
      </c>
      <c r="N566" s="5">
        <f t="shared" si="787"/>
        <v>0.21641610162329633</v>
      </c>
      <c r="O566" s="5">
        <f t="shared" si="788"/>
        <v>0.13560599718083727</v>
      </c>
      <c r="P566" s="5">
        <f t="shared" si="789"/>
        <v>0.11062305776385323</v>
      </c>
      <c r="Q566" s="5">
        <f t="shared" si="790"/>
        <v>8.8272684868707749E-2</v>
      </c>
      <c r="R566" s="5">
        <f t="shared" si="791"/>
        <v>3.4658119120388645E-2</v>
      </c>
      <c r="S566" s="5">
        <f t="shared" si="792"/>
        <v>1.1532103157928372E-2</v>
      </c>
      <c r="T566" s="5">
        <f t="shared" si="793"/>
        <v>4.5121385349593167E-2</v>
      </c>
      <c r="U566" s="5">
        <f t="shared" si="794"/>
        <v>2.8272990820077441E-2</v>
      </c>
      <c r="V566" s="5">
        <f t="shared" si="795"/>
        <v>5.3430453503140068E-4</v>
      </c>
      <c r="W566" s="5">
        <f t="shared" si="796"/>
        <v>2.4003349213185053E-2</v>
      </c>
      <c r="X566" s="5">
        <f t="shared" si="797"/>
        <v>1.2269530162585075E-2</v>
      </c>
      <c r="Y566" s="5">
        <f t="shared" si="798"/>
        <v>3.1358409418943182E-3</v>
      </c>
      <c r="Z566" s="5">
        <f t="shared" si="799"/>
        <v>5.9052708873989284E-3</v>
      </c>
      <c r="AA566" s="5">
        <f t="shared" si="800"/>
        <v>4.8173320949572709E-3</v>
      </c>
      <c r="AB566" s="5">
        <f t="shared" si="801"/>
        <v>1.9649131221588347E-3</v>
      </c>
      <c r="AC566" s="5">
        <f t="shared" si="802"/>
        <v>1.3924888581737488E-5</v>
      </c>
      <c r="AD566" s="5">
        <f t="shared" si="803"/>
        <v>4.8952921362967186E-3</v>
      </c>
      <c r="AE566" s="5">
        <f t="shared" si="804"/>
        <v>2.5022730781238439E-3</v>
      </c>
      <c r="AF566" s="5">
        <f t="shared" si="805"/>
        <v>6.3952981591003627E-4</v>
      </c>
      <c r="AG566" s="5">
        <f t="shared" si="806"/>
        <v>1.0896715976994379E-4</v>
      </c>
      <c r="AH566" s="5">
        <f t="shared" si="807"/>
        <v>7.5463322459368685E-4</v>
      </c>
      <c r="AI566" s="5">
        <f t="shared" si="808"/>
        <v>6.1560577356638431E-4</v>
      </c>
      <c r="AJ566" s="5">
        <f t="shared" si="809"/>
        <v>2.5109580130951257E-4</v>
      </c>
      <c r="AK566" s="5">
        <f t="shared" si="810"/>
        <v>6.8278655098813601E-5</v>
      </c>
      <c r="AL566" s="5">
        <f t="shared" si="811"/>
        <v>2.3226008007126672E-7</v>
      </c>
      <c r="AM566" s="5">
        <f t="shared" si="812"/>
        <v>7.9868471309912459E-4</v>
      </c>
      <c r="AN566" s="5">
        <f t="shared" si="813"/>
        <v>4.0825495187073527E-4</v>
      </c>
      <c r="AO566" s="5">
        <f t="shared" si="814"/>
        <v>1.0434161502868951E-4</v>
      </c>
      <c r="AP566" s="5">
        <f t="shared" si="815"/>
        <v>1.7778388360683701E-5</v>
      </c>
      <c r="AQ566" s="5">
        <f t="shared" si="816"/>
        <v>2.2718962080689536E-6</v>
      </c>
      <c r="AR566" s="5">
        <f t="shared" si="817"/>
        <v>7.7147526610620723E-5</v>
      </c>
      <c r="AS566" s="5">
        <f t="shared" si="818"/>
        <v>6.2934497514915947E-5</v>
      </c>
      <c r="AT566" s="5">
        <f t="shared" si="819"/>
        <v>2.5669980305691956E-5</v>
      </c>
      <c r="AU566" s="5">
        <f t="shared" si="820"/>
        <v>6.9802510537609643E-6</v>
      </c>
      <c r="AV566" s="5">
        <f t="shared" si="821"/>
        <v>1.4235666776902587E-6</v>
      </c>
      <c r="AW566" s="5">
        <f t="shared" si="822"/>
        <v>2.6902641345936166E-9</v>
      </c>
      <c r="AX566" s="5">
        <f t="shared" si="823"/>
        <v>1.0859026270847493E-4</v>
      </c>
      <c r="AY566" s="5">
        <f t="shared" si="824"/>
        <v>5.5506899967643215E-5</v>
      </c>
      <c r="AZ566" s="5">
        <f t="shared" si="825"/>
        <v>1.418642826332113E-5</v>
      </c>
      <c r="BA566" s="5">
        <f t="shared" si="826"/>
        <v>2.4171739247754131E-6</v>
      </c>
      <c r="BB566" s="5">
        <f t="shared" si="827"/>
        <v>3.088901064893389E-7</v>
      </c>
      <c r="BC566" s="5">
        <f t="shared" si="828"/>
        <v>3.1578397204780456E-8</v>
      </c>
      <c r="BD566" s="5">
        <f t="shared" si="829"/>
        <v>6.5724432613616086E-6</v>
      </c>
      <c r="BE566" s="5">
        <f t="shared" si="830"/>
        <v>5.3615900894241267E-6</v>
      </c>
      <c r="BF566" s="5">
        <f t="shared" si="831"/>
        <v>2.1869072994519536E-6</v>
      </c>
      <c r="BG566" s="5">
        <f t="shared" si="832"/>
        <v>5.9466979715961099E-7</v>
      </c>
      <c r="BH566" s="5">
        <f t="shared" si="833"/>
        <v>1.2127817480277082E-7</v>
      </c>
      <c r="BI566" s="5">
        <f t="shared" si="834"/>
        <v>1.9786975230616826E-8</v>
      </c>
      <c r="BJ566" s="8">
        <f t="shared" si="835"/>
        <v>0.39887732714729751</v>
      </c>
      <c r="BK566" s="8">
        <f t="shared" si="836"/>
        <v>0.3880503071301305</v>
      </c>
      <c r="BL566" s="8">
        <f t="shared" si="837"/>
        <v>0.20719797829074793</v>
      </c>
      <c r="BM566" s="8">
        <f t="shared" si="838"/>
        <v>0.14910824106410001</v>
      </c>
      <c r="BN566" s="8">
        <f t="shared" si="839"/>
        <v>0.85086713818177118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1.60606060606061</v>
      </c>
      <c r="F567">
        <f>VLOOKUP(B567,home!$B$2:$E$405,3,FALSE)</f>
        <v>0.83</v>
      </c>
      <c r="G567">
        <f>VLOOKUP(C567,away!$B$2:$E$405,4,FALSE)</f>
        <v>1.62</v>
      </c>
      <c r="H567">
        <f>VLOOKUP(A567,away!$A$2:$E$405,3,FALSE)</f>
        <v>1.4242424242424201</v>
      </c>
      <c r="I567">
        <f>VLOOKUP(C567,away!$B$2:$E$405,3,FALSE)</f>
        <v>0.87</v>
      </c>
      <c r="J567">
        <f>VLOOKUP(B567,home!$B$2:$E$405,4,FALSE)</f>
        <v>0.7</v>
      </c>
      <c r="K567" s="3">
        <f t="shared" si="784"/>
        <v>2.1595090909090962</v>
      </c>
      <c r="L567" s="3">
        <f t="shared" si="785"/>
        <v>0.86736363636363378</v>
      </c>
      <c r="M567" s="5">
        <f t="shared" si="786"/>
        <v>4.8466970809432769E-2</v>
      </c>
      <c r="N567" s="5">
        <f t="shared" si="787"/>
        <v>0.10466486407179584</v>
      </c>
      <c r="O567" s="5">
        <f t="shared" si="788"/>
        <v>4.2038488044799698E-2</v>
      </c>
      <c r="P567" s="5">
        <f t="shared" si="789"/>
        <v>9.0782497100818288E-2</v>
      </c>
      <c r="Q567" s="5">
        <f t="shared" si="790"/>
        <v>0.11301236273090401</v>
      </c>
      <c r="R567" s="5">
        <f t="shared" si="791"/>
        <v>1.8231327928883302E-2</v>
      </c>
      <c r="S567" s="5">
        <f t="shared" si="792"/>
        <v>4.2510712152120454E-2</v>
      </c>
      <c r="T567" s="5">
        <f t="shared" si="793"/>
        <v>9.802281389232291E-2</v>
      </c>
      <c r="U567" s="5">
        <f t="shared" si="794"/>
        <v>3.9370718401768395E-2</v>
      </c>
      <c r="V567" s="5">
        <f t="shared" si="795"/>
        <v>8.8473277969895858E-3</v>
      </c>
      <c r="W567" s="5">
        <f t="shared" si="796"/>
        <v>8.1350408234167851E-2</v>
      </c>
      <c r="X567" s="5">
        <f t="shared" si="797"/>
        <v>7.0560385905653916E-2</v>
      </c>
      <c r="Y567" s="5">
        <f t="shared" si="798"/>
        <v>3.0600756451174636E-2</v>
      </c>
      <c r="Z567" s="5">
        <f t="shared" si="799"/>
        <v>5.2710636293780326E-3</v>
      </c>
      <c r="AA567" s="5">
        <f t="shared" si="800"/>
        <v>1.1382909826402155E-2</v>
      </c>
      <c r="AB567" s="5">
        <f t="shared" si="801"/>
        <v>1.2290748625556971E-2</v>
      </c>
      <c r="AC567" s="5">
        <f t="shared" si="802"/>
        <v>1.0357343576801879E-3</v>
      </c>
      <c r="AD567" s="5">
        <f t="shared" si="803"/>
        <v>4.3919236532712923E-2</v>
      </c>
      <c r="AE567" s="5">
        <f t="shared" si="804"/>
        <v>3.809394870532843E-2</v>
      </c>
      <c r="AF567" s="5">
        <f t="shared" si="805"/>
        <v>1.6520652936251701E-2</v>
      </c>
      <c r="AG567" s="5">
        <f t="shared" si="806"/>
        <v>4.7764712019629403E-3</v>
      </c>
      <c r="AH567" s="5">
        <f t="shared" si="807"/>
        <v>1.1429822292703558E-3</v>
      </c>
      <c r="AI567" s="5">
        <f t="shared" si="808"/>
        <v>2.4682805148568778E-3</v>
      </c>
      <c r="AJ567" s="5">
        <f t="shared" si="809"/>
        <v>2.6651371053736067E-3</v>
      </c>
      <c r="AK567" s="5">
        <f t="shared" si="810"/>
        <v>1.9184626025244859E-3</v>
      </c>
      <c r="AL567" s="5">
        <f t="shared" si="811"/>
        <v>7.760051825233516E-5</v>
      </c>
      <c r="AM567" s="5">
        <f t="shared" si="812"/>
        <v>1.8968798111636088E-2</v>
      </c>
      <c r="AN567" s="5">
        <f t="shared" si="813"/>
        <v>1.6452845707556306E-2</v>
      </c>
      <c r="AO567" s="5">
        <f t="shared" si="814"/>
        <v>7.1353000407179193E-3</v>
      </c>
      <c r="AP567" s="5">
        <f t="shared" si="815"/>
        <v>2.0629665966208932E-3</v>
      </c>
      <c r="AQ567" s="5">
        <f t="shared" si="816"/>
        <v>4.473355522354518E-4</v>
      </c>
      <c r="AR567" s="5">
        <f t="shared" si="817"/>
        <v>1.9827624453578973E-4</v>
      </c>
      <c r="AS567" s="5">
        <f t="shared" si="818"/>
        <v>4.2817935258635285E-4</v>
      </c>
      <c r="AT567" s="5">
        <f t="shared" si="819"/>
        <v>4.6232860222490023E-4</v>
      </c>
      <c r="AU567" s="5">
        <f t="shared" si="820"/>
        <v>3.3280093983065586E-4</v>
      </c>
      <c r="AV567" s="5">
        <f t="shared" si="821"/>
        <v>1.7967166375684813E-4</v>
      </c>
      <c r="AW567" s="5">
        <f t="shared" si="822"/>
        <v>4.0375542271434122E-6</v>
      </c>
      <c r="AX567" s="5">
        <f t="shared" si="823"/>
        <v>6.8272153276162442E-3</v>
      </c>
      <c r="AY567" s="5">
        <f t="shared" si="824"/>
        <v>5.9216783127987623E-3</v>
      </c>
      <c r="AZ567" s="5">
        <f t="shared" si="825"/>
        <v>2.5681242173824009E-3</v>
      </c>
      <c r="BA567" s="5">
        <f t="shared" si="826"/>
        <v>7.4249918660743684E-4</v>
      </c>
      <c r="BB567" s="5">
        <f t="shared" si="827"/>
        <v>1.6100419862321666E-4</v>
      </c>
      <c r="BC567" s="5">
        <f t="shared" si="828"/>
        <v>2.79298374375292E-5</v>
      </c>
      <c r="BD567" s="5">
        <f t="shared" si="829"/>
        <v>2.86629340775146E-5</v>
      </c>
      <c r="BE567" s="5">
        <f t="shared" si="830"/>
        <v>6.1897866712520893E-5</v>
      </c>
      <c r="BF567" s="5">
        <f t="shared" si="831"/>
        <v>6.6834502936784224E-5</v>
      </c>
      <c r="BG567" s="5">
        <f t="shared" si="832"/>
        <v>4.8109905559458741E-5</v>
      </c>
      <c r="BH567" s="5">
        <f t="shared" si="833"/>
        <v>2.5973444604607308E-5</v>
      </c>
      <c r="BI567" s="5">
        <f t="shared" si="834"/>
        <v>1.1217977949174657E-5</v>
      </c>
      <c r="BJ567" s="8">
        <f t="shared" si="835"/>
        <v>0.6628375977515073</v>
      </c>
      <c r="BK567" s="8">
        <f t="shared" si="836"/>
        <v>0.19764252104809241</v>
      </c>
      <c r="BL567" s="8">
        <f t="shared" si="837"/>
        <v>0.13335300871421044</v>
      </c>
      <c r="BM567" s="8">
        <f t="shared" si="838"/>
        <v>0.5759900396979829</v>
      </c>
      <c r="BN567" s="8">
        <f t="shared" si="839"/>
        <v>0.41719651068663394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1.60606060606061</v>
      </c>
      <c r="F568">
        <f>VLOOKUP(B568,home!$B$2:$E$405,3,FALSE)</f>
        <v>0.37</v>
      </c>
      <c r="G568">
        <f>VLOOKUP(C568,away!$B$2:$E$405,4,FALSE)</f>
        <v>0.37</v>
      </c>
      <c r="H568">
        <f>VLOOKUP(A568,away!$A$2:$E$405,3,FALSE)</f>
        <v>1.4242424242424201</v>
      </c>
      <c r="I568">
        <f>VLOOKUP(C568,away!$B$2:$E$405,3,FALSE)</f>
        <v>0.62</v>
      </c>
      <c r="J568">
        <f>VLOOKUP(B568,home!$B$2:$E$405,4,FALSE)</f>
        <v>1.26</v>
      </c>
      <c r="K568" s="3">
        <f t="shared" si="784"/>
        <v>0.21986969696969749</v>
      </c>
      <c r="L568" s="3">
        <f t="shared" si="785"/>
        <v>1.1126181818181786</v>
      </c>
      <c r="M568" s="5">
        <f t="shared" si="786"/>
        <v>0.26382009174961735</v>
      </c>
      <c r="N568" s="5">
        <f t="shared" si="787"/>
        <v>5.8006043627506151E-2</v>
      </c>
      <c r="O568" s="5">
        <f t="shared" si="788"/>
        <v>0.29353103080956428</v>
      </c>
      <c r="P568" s="5">
        <f t="shared" si="789"/>
        <v>6.4538578795301837E-2</v>
      </c>
      <c r="Q568" s="5">
        <f t="shared" si="790"/>
        <v>6.376885617395414E-3</v>
      </c>
      <c r="R568" s="5">
        <f t="shared" si="791"/>
        <v>0.16329398090327668</v>
      </c>
      <c r="S568" s="5">
        <f t="shared" si="792"/>
        <v>3.9470346300145157E-3</v>
      </c>
      <c r="T568" s="5">
        <f t="shared" si="793"/>
        <v>7.0950388812889781E-3</v>
      </c>
      <c r="U568" s="5">
        <f t="shared" si="794"/>
        <v>3.590339809817901E-2</v>
      </c>
      <c r="V568" s="5">
        <f t="shared" si="795"/>
        <v>1.0728523525575659E-4</v>
      </c>
      <c r="W568" s="5">
        <f t="shared" si="796"/>
        <v>4.6736130276905073E-4</v>
      </c>
      <c r="X568" s="5">
        <f t="shared" si="797"/>
        <v>5.1999468293907646E-4</v>
      </c>
      <c r="Y568" s="5">
        <f t="shared" si="798"/>
        <v>2.8927776934339791E-4</v>
      </c>
      <c r="Z568" s="5">
        <f t="shared" si="799"/>
        <v>6.0561284044818676E-2</v>
      </c>
      <c r="AA568" s="5">
        <f t="shared" si="800"/>
        <v>1.3315591171030058E-2</v>
      </c>
      <c r="AB568" s="5">
        <f t="shared" si="801"/>
        <v>1.4638474978733789E-3</v>
      </c>
      <c r="AC568" s="5">
        <f t="shared" si="802"/>
        <v>1.6403310498470085E-6</v>
      </c>
      <c r="AD568" s="5">
        <f t="shared" si="803"/>
        <v>2.5689647003798557E-5</v>
      </c>
      <c r="AE568" s="5">
        <f t="shared" si="804"/>
        <v>2.8582768340917171E-5</v>
      </c>
      <c r="AF568" s="5">
        <f t="shared" si="805"/>
        <v>1.5900853871400737E-5</v>
      </c>
      <c r="AG568" s="5">
        <f t="shared" si="806"/>
        <v>5.897193041251477E-6</v>
      </c>
      <c r="AH568" s="5">
        <f t="shared" si="807"/>
        <v>1.6845396435630107E-2</v>
      </c>
      <c r="AI568" s="5">
        <f t="shared" si="808"/>
        <v>3.7037922096364137E-3</v>
      </c>
      <c r="AJ568" s="5">
        <f t="shared" si="809"/>
        <v>4.0717583538574226E-4</v>
      </c>
      <c r="AK568" s="5">
        <f t="shared" si="810"/>
        <v>2.9841875846548862E-5</v>
      </c>
      <c r="AL568" s="5">
        <f t="shared" si="811"/>
        <v>1.6051034477147245E-8</v>
      </c>
      <c r="AM568" s="5">
        <f t="shared" si="812"/>
        <v>1.1296749803967378E-6</v>
      </c>
      <c r="AN568" s="5">
        <f t="shared" si="813"/>
        <v>1.2568969227345049E-6</v>
      </c>
      <c r="AO568" s="5">
        <f t="shared" si="814"/>
        <v>6.9922318445286452E-7</v>
      </c>
      <c r="AP568" s="5">
        <f t="shared" si="815"/>
        <v>2.5932280939035433E-7</v>
      </c>
      <c r="AQ568" s="5">
        <f t="shared" si="816"/>
        <v>7.2131818171969528E-8</v>
      </c>
      <c r="AR568" s="5">
        <f t="shared" si="817"/>
        <v>3.7484988708434406E-3</v>
      </c>
      <c r="AS568" s="5">
        <f t="shared" si="818"/>
        <v>8.2418131082360048E-4</v>
      </c>
      <c r="AT568" s="5">
        <f t="shared" si="819"/>
        <v>9.0606247529436543E-5</v>
      </c>
      <c r="AU568" s="5">
        <f t="shared" si="820"/>
        <v>6.6405227292862056E-6</v>
      </c>
      <c r="AV568" s="5">
        <f t="shared" si="821"/>
        <v>3.6501243005213666E-7</v>
      </c>
      <c r="AW568" s="5">
        <f t="shared" si="822"/>
        <v>1.0907169377765666E-10</v>
      </c>
      <c r="AX568" s="5">
        <f t="shared" si="823"/>
        <v>4.1396882602346575E-8</v>
      </c>
      <c r="AY568" s="5">
        <f t="shared" si="824"/>
        <v>4.6058924253963431E-8</v>
      </c>
      <c r="AZ568" s="5">
        <f t="shared" si="825"/>
        <v>2.5622998279973013E-8</v>
      </c>
      <c r="BA568" s="5">
        <f t="shared" si="826"/>
        <v>9.5028712529979626E-9</v>
      </c>
      <c r="BB568" s="5">
        <f t="shared" si="827"/>
        <v>2.6432668338907076E-9</v>
      </c>
      <c r="BC568" s="5">
        <f t="shared" si="828"/>
        <v>5.8818934775675474E-10</v>
      </c>
      <c r="BD568" s="5">
        <f t="shared" si="829"/>
        <v>6.9510799970421984E-4</v>
      </c>
      <c r="BE568" s="5">
        <f t="shared" si="830"/>
        <v>1.5283318525617938E-4</v>
      </c>
      <c r="BF568" s="5">
        <f t="shared" si="831"/>
        <v>1.6801693064594898E-5</v>
      </c>
      <c r="BG568" s="5">
        <f t="shared" si="832"/>
        <v>1.2313943875634495E-6</v>
      </c>
      <c r="BH568" s="5">
        <f t="shared" si="833"/>
        <v>6.7686577710940485E-8</v>
      </c>
      <c r="BI568" s="5">
        <f t="shared" si="834"/>
        <v>2.9764454660440739E-9</v>
      </c>
      <c r="BJ568" s="8">
        <f t="shared" si="835"/>
        <v>7.2834215406347144E-2</v>
      </c>
      <c r="BK568" s="8">
        <f t="shared" si="836"/>
        <v>0.33241469285119801</v>
      </c>
      <c r="BL568" s="8">
        <f t="shared" si="837"/>
        <v>0.53403039173621369</v>
      </c>
      <c r="BM568" s="8">
        <f t="shared" si="838"/>
        <v>0.15027392658606337</v>
      </c>
      <c r="BN568" s="8">
        <f t="shared" si="839"/>
        <v>0.84956661150266166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1.60606060606061</v>
      </c>
      <c r="F569">
        <f>VLOOKUP(B569,home!$B$2:$E$405,3,FALSE)</f>
        <v>0.87</v>
      </c>
      <c r="G569">
        <f>VLOOKUP(C569,away!$B$2:$E$405,4,FALSE)</f>
        <v>1.56</v>
      </c>
      <c r="H569">
        <f>VLOOKUP(A569,away!$A$2:$E$405,3,FALSE)</f>
        <v>1.4242424242424201</v>
      </c>
      <c r="I569">
        <f>VLOOKUP(C569,away!$B$2:$E$405,3,FALSE)</f>
        <v>0.52</v>
      </c>
      <c r="J569">
        <f>VLOOKUP(B569,home!$B$2:$E$405,4,FALSE)</f>
        <v>0.98</v>
      </c>
      <c r="K569" s="3">
        <f t="shared" si="784"/>
        <v>2.1797454545454595</v>
      </c>
      <c r="L569" s="3">
        <f t="shared" si="785"/>
        <v>0.72579393939393733</v>
      </c>
      <c r="M569" s="5">
        <f t="shared" si="786"/>
        <v>5.4719267398684664E-2</v>
      </c>
      <c r="N569" s="5">
        <f t="shared" si="787"/>
        <v>0.11927407438834045</v>
      </c>
      <c r="O569" s="5">
        <f t="shared" si="788"/>
        <v>3.9714912646041593E-2</v>
      </c>
      <c r="P569" s="5">
        <f t="shared" si="789"/>
        <v>8.6568400317879143E-2</v>
      </c>
      <c r="Q569" s="5">
        <f t="shared" si="790"/>
        <v>0.12999356074655108</v>
      </c>
      <c r="R569" s="5">
        <f t="shared" si="791"/>
        <v>1.441242145102831E-2</v>
      </c>
      <c r="S569" s="5">
        <f t="shared" si="792"/>
        <v>3.4238798735163258E-2</v>
      </c>
      <c r="T569" s="5">
        <f t="shared" si="793"/>
        <v>9.4348538550084418E-2</v>
      </c>
      <c r="U569" s="5">
        <f t="shared" si="794"/>
        <v>3.1415410146872436E-2</v>
      </c>
      <c r="V569" s="5">
        <f t="shared" si="795"/>
        <v>6.0185951071822924E-3</v>
      </c>
      <c r="W569" s="5">
        <f t="shared" si="796"/>
        <v>9.445095771915793E-2</v>
      </c>
      <c r="X569" s="5">
        <f t="shared" si="797"/>
        <v>6.8551932682517858E-2</v>
      </c>
      <c r="Y569" s="5">
        <f t="shared" si="798"/>
        <v>2.4877288637356311E-2</v>
      </c>
      <c r="Z569" s="5">
        <f t="shared" si="799"/>
        <v>3.4868160470491755E-3</v>
      </c>
      <c r="AA569" s="5">
        <f t="shared" si="800"/>
        <v>7.6003714293916072E-3</v>
      </c>
      <c r="AB569" s="5">
        <f t="shared" si="801"/>
        <v>8.283437538036769E-3</v>
      </c>
      <c r="AC569" s="5">
        <f t="shared" si="802"/>
        <v>5.951059098544205E-4</v>
      </c>
      <c r="AD569" s="5">
        <f t="shared" si="803"/>
        <v>5.1469761441449956E-2</v>
      </c>
      <c r="AE569" s="5">
        <f t="shared" si="804"/>
        <v>3.7356440916256145E-2</v>
      </c>
      <c r="AF569" s="5">
        <f t="shared" si="805"/>
        <v>1.3556539207173203E-2</v>
      </c>
      <c r="AG569" s="5">
        <f t="shared" si="806"/>
        <v>3.2797513319075353E-3</v>
      </c>
      <c r="AH569" s="5">
        <f t="shared" si="807"/>
        <v>6.326774886824541E-4</v>
      </c>
      <c r="AI569" s="5">
        <f t="shared" si="808"/>
        <v>1.3790758801488156E-3</v>
      </c>
      <c r="AJ569" s="5">
        <f t="shared" si="809"/>
        <v>1.5030171906138304E-3</v>
      </c>
      <c r="AK569" s="5">
        <f t="shared" si="810"/>
        <v>1.0920649631147277E-3</v>
      </c>
      <c r="AL569" s="5">
        <f t="shared" si="811"/>
        <v>3.7659397930500467E-5</v>
      </c>
      <c r="AM569" s="5">
        <f t="shared" si="812"/>
        <v>2.2438195709707932E-2</v>
      </c>
      <c r="AN569" s="5">
        <f t="shared" si="813"/>
        <v>1.6285506457041066E-2</v>
      </c>
      <c r="AO569" s="5">
        <f t="shared" si="814"/>
        <v>5.9099609432406181E-3</v>
      </c>
      <c r="AP569" s="5">
        <f t="shared" si="815"/>
        <v>1.429804611552973E-3</v>
      </c>
      <c r="AQ569" s="5">
        <f t="shared" si="816"/>
        <v>2.5943588039566254E-4</v>
      </c>
      <c r="AR569" s="5">
        <f t="shared" si="817"/>
        <v>9.1838697375340347E-5</v>
      </c>
      <c r="AS569" s="5">
        <f t="shared" si="818"/>
        <v>2.0018498315527413E-4</v>
      </c>
      <c r="AT569" s="5">
        <f t="shared" si="819"/>
        <v>2.1817615355048414E-4</v>
      </c>
      <c r="AU569" s="5">
        <f t="shared" si="820"/>
        <v>1.5852282633062667E-4</v>
      </c>
      <c r="AV569" s="5">
        <f t="shared" si="821"/>
        <v>8.6384852533970684E-5</v>
      </c>
      <c r="AW569" s="5">
        <f t="shared" si="822"/>
        <v>1.6549694826994937E-6</v>
      </c>
      <c r="AX569" s="5">
        <f t="shared" si="823"/>
        <v>8.1515925177395466E-3</v>
      </c>
      <c r="AY569" s="5">
        <f t="shared" si="824"/>
        <v>5.9163764457843297E-3</v>
      </c>
      <c r="AZ569" s="5">
        <f t="shared" si="825"/>
        <v>2.1470350837616546E-3</v>
      </c>
      <c r="BA569" s="5">
        <f t="shared" si="826"/>
        <v>5.194350171534546E-4</v>
      </c>
      <c r="BB569" s="5">
        <f t="shared" si="827"/>
        <v>9.4250696839740777E-5</v>
      </c>
      <c r="BC569" s="5">
        <f t="shared" si="828"/>
        <v>1.368131690998784E-5</v>
      </c>
      <c r="BD569" s="5">
        <f t="shared" si="829"/>
        <v>1.1109328326142651E-5</v>
      </c>
      <c r="BE569" s="5">
        <f t="shared" si="830"/>
        <v>2.4215507921962561E-5</v>
      </c>
      <c r="BF569" s="5">
        <f t="shared" si="831"/>
        <v>2.6391821661203739E-5</v>
      </c>
      <c r="BG569" s="5">
        <f t="shared" si="832"/>
        <v>1.9175817767727746E-5</v>
      </c>
      <c r="BH569" s="5">
        <f t="shared" si="833"/>
        <v>1.0449600404099152E-5</v>
      </c>
      <c r="BI569" s="5">
        <f t="shared" si="834"/>
        <v>4.5554937965303034E-6</v>
      </c>
      <c r="BJ569" s="8">
        <f t="shared" si="835"/>
        <v>0.70032412030092195</v>
      </c>
      <c r="BK569" s="8">
        <f t="shared" si="836"/>
        <v>0.18809420331247861</v>
      </c>
      <c r="BL569" s="8">
        <f t="shared" si="837"/>
        <v>0.10688439381675388</v>
      </c>
      <c r="BM569" s="8">
        <f t="shared" si="838"/>
        <v>0.54819217505237694</v>
      </c>
      <c r="BN569" s="8">
        <f t="shared" si="839"/>
        <v>0.44468263694852522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1.60606060606061</v>
      </c>
      <c r="F570">
        <f>VLOOKUP(B570,home!$B$2:$E$405,3,FALSE)</f>
        <v>1.35</v>
      </c>
      <c r="G570">
        <f>VLOOKUP(C570,away!$B$2:$E$405,4,FALSE)</f>
        <v>1</v>
      </c>
      <c r="H570">
        <f>VLOOKUP(A570,away!$A$2:$E$405,3,FALSE)</f>
        <v>1.4242424242424201</v>
      </c>
      <c r="I570">
        <f>VLOOKUP(C570,away!$B$2:$E$405,3,FALSE)</f>
        <v>0.62</v>
      </c>
      <c r="J570">
        <f>VLOOKUP(B570,home!$B$2:$E$405,4,FALSE)</f>
        <v>0.7</v>
      </c>
      <c r="K570" s="3">
        <f t="shared" si="784"/>
        <v>2.1681818181818238</v>
      </c>
      <c r="L570" s="3">
        <f t="shared" si="785"/>
        <v>0.6181212121212103</v>
      </c>
      <c r="M570" s="5">
        <f t="shared" si="786"/>
        <v>6.1648706539157473E-2</v>
      </c>
      <c r="N570" s="5">
        <f t="shared" si="787"/>
        <v>0.13366560463262814</v>
      </c>
      <c r="O570" s="5">
        <f t="shared" si="788"/>
        <v>3.8106373211688797E-2</v>
      </c>
      <c r="P570" s="5">
        <f t="shared" si="789"/>
        <v>8.2621545554434558E-2</v>
      </c>
      <c r="Q570" s="5">
        <f t="shared" si="790"/>
        <v>0.14490566684037229</v>
      </c>
      <c r="R570" s="5">
        <f t="shared" si="791"/>
        <v>1.1777178799576148E-2</v>
      </c>
      <c r="S570" s="5">
        <f t="shared" si="792"/>
        <v>2.7682331767446028E-2</v>
      </c>
      <c r="T570" s="5">
        <f t="shared" si="793"/>
        <v>8.9569266430603159E-2</v>
      </c>
      <c r="U570" s="5">
        <f t="shared" si="794"/>
        <v>2.5535064942717439E-2</v>
      </c>
      <c r="V570" s="5">
        <f t="shared" si="795"/>
        <v>4.1222042396412244E-3</v>
      </c>
      <c r="W570" s="5">
        <f t="shared" si="796"/>
        <v>0.10472727739826931</v>
      </c>
      <c r="X570" s="5">
        <f t="shared" si="797"/>
        <v>6.4734151647572458E-2</v>
      </c>
      <c r="Y570" s="5">
        <f t="shared" si="798"/>
        <v>2.0006776141017861E-2</v>
      </c>
      <c r="Z570" s="5">
        <f t="shared" si="799"/>
        <v>2.4265746783207432E-3</v>
      </c>
      <c r="AA570" s="5">
        <f t="shared" si="800"/>
        <v>5.2612550979954428E-3</v>
      </c>
      <c r="AB570" s="5">
        <f t="shared" si="801"/>
        <v>5.7036788221450762E-3</v>
      </c>
      <c r="AC570" s="5">
        <f t="shared" si="802"/>
        <v>3.4528591969917524E-4</v>
      </c>
      <c r="AD570" s="5">
        <f t="shared" si="803"/>
        <v>5.6766944680652964E-2</v>
      </c>
      <c r="AE570" s="5">
        <f t="shared" si="804"/>
        <v>3.5088852654422895E-2</v>
      </c>
      <c r="AF570" s="5">
        <f t="shared" si="805"/>
        <v>1.0844582067347213E-2</v>
      </c>
      <c r="AG570" s="5">
        <f t="shared" si="806"/>
        <v>2.234422070805534E-3</v>
      </c>
      <c r="AH570" s="5">
        <f t="shared" si="807"/>
        <v>3.7497932036656336E-4</v>
      </c>
      <c r="AI570" s="5">
        <f t="shared" si="808"/>
        <v>8.1302334461295987E-4</v>
      </c>
      <c r="AJ570" s="5">
        <f t="shared" si="809"/>
        <v>8.8139121677359759E-4</v>
      </c>
      <c r="AK570" s="5">
        <f t="shared" si="810"/>
        <v>6.3700547030455621E-4</v>
      </c>
      <c r="AL570" s="5">
        <f t="shared" si="811"/>
        <v>1.8510076168822813E-5</v>
      </c>
      <c r="AM570" s="5">
        <f t="shared" si="812"/>
        <v>2.4616211466065022E-2</v>
      </c>
      <c r="AN570" s="5">
        <f t="shared" si="813"/>
        <v>1.5215802469236145E-2</v>
      </c>
      <c r="AO570" s="5">
        <f t="shared" si="814"/>
        <v>4.7026051328405748E-3</v>
      </c>
      <c r="AP570" s="5">
        <f t="shared" si="815"/>
        <v>9.6892666161294732E-4</v>
      </c>
      <c r="AQ570" s="5">
        <f t="shared" si="816"/>
        <v>1.4972853063318815E-4</v>
      </c>
      <c r="AR570" s="5">
        <f t="shared" si="817"/>
        <v>4.635653440507358E-5</v>
      </c>
      <c r="AS570" s="5">
        <f t="shared" si="818"/>
        <v>1.005093950510007E-4</v>
      </c>
      <c r="AT570" s="5">
        <f t="shared" si="819"/>
        <v>1.0896132145301697E-4</v>
      </c>
      <c r="AU570" s="5">
        <f t="shared" si="820"/>
        <v>7.8749318686498822E-5</v>
      </c>
      <c r="AV570" s="5">
        <f t="shared" si="821"/>
        <v>4.2685710242568238E-5</v>
      </c>
      <c r="AW570" s="5">
        <f t="shared" si="822"/>
        <v>6.8908857732979721E-7</v>
      </c>
      <c r="AX570" s="5">
        <f t="shared" si="823"/>
        <v>8.8954036888735204E-3</v>
      </c>
      <c r="AY570" s="5">
        <f t="shared" si="824"/>
        <v>5.4984377104739853E-3</v>
      </c>
      <c r="AZ570" s="5">
        <f t="shared" si="825"/>
        <v>1.6993504911855758E-3</v>
      </c>
      <c r="BA570" s="5">
        <f t="shared" si="826"/>
        <v>3.5013486181013415E-4</v>
      </c>
      <c r="BB570" s="5">
        <f t="shared" si="827"/>
        <v>5.4106446296993129E-5</v>
      </c>
      <c r="BC570" s="5">
        <f t="shared" si="828"/>
        <v>6.6888684337337166E-6</v>
      </c>
      <c r="BD570" s="5">
        <f t="shared" si="829"/>
        <v>4.775659539367108E-6</v>
      </c>
      <c r="BE570" s="5">
        <f t="shared" si="830"/>
        <v>1.0354498183082346E-5</v>
      </c>
      <c r="BF570" s="5">
        <f t="shared" si="831"/>
        <v>1.1225217348477939E-5</v>
      </c>
      <c r="BG570" s="5">
        <f t="shared" si="832"/>
        <v>8.1127707200363497E-6</v>
      </c>
      <c r="BH570" s="5">
        <f t="shared" si="833"/>
        <v>4.3974904925651705E-6</v>
      </c>
      <c r="BI570" s="5">
        <f t="shared" si="834"/>
        <v>1.9069117863214463E-6</v>
      </c>
      <c r="BJ570" s="8">
        <f t="shared" si="835"/>
        <v>0.72470094089115356</v>
      </c>
      <c r="BK570" s="8">
        <f t="shared" si="836"/>
        <v>0.18193702180702126</v>
      </c>
      <c r="BL570" s="8">
        <f t="shared" si="837"/>
        <v>8.9507985054088593E-2</v>
      </c>
      <c r="BM570" s="8">
        <f t="shared" si="838"/>
        <v>0.52034969823083022</v>
      </c>
      <c r="BN570" s="8">
        <f t="shared" si="839"/>
        <v>0.47272507557785742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1.80555555555556</v>
      </c>
      <c r="F571">
        <f>VLOOKUP(B571,home!$B$2:$E$405,3,FALSE)</f>
        <v>0.42</v>
      </c>
      <c r="G571">
        <f>VLOOKUP(C571,away!$B$2:$E$405,4,FALSE)</f>
        <v>0.42</v>
      </c>
      <c r="H571">
        <f>VLOOKUP(A571,away!$A$2:$E$405,3,FALSE)</f>
        <v>1.2361111111111101</v>
      </c>
      <c r="I571">
        <f>VLOOKUP(C571,away!$B$2:$E$405,3,FALSE)</f>
        <v>1.66</v>
      </c>
      <c r="J571">
        <f>VLOOKUP(B571,home!$B$2:$E$405,4,FALSE)</f>
        <v>1.82</v>
      </c>
      <c r="K571" s="3">
        <f t="shared" si="784"/>
        <v>0.31850000000000078</v>
      </c>
      <c r="L571" s="3">
        <f t="shared" si="785"/>
        <v>3.7345388888888862</v>
      </c>
      <c r="M571" s="5">
        <f t="shared" si="786"/>
        <v>1.7369510343826684E-2</v>
      </c>
      <c r="N571" s="5">
        <f t="shared" si="787"/>
        <v>5.5321890445088123E-3</v>
      </c>
      <c r="O571" s="5">
        <f t="shared" si="788"/>
        <v>6.4867111859978538E-2</v>
      </c>
      <c r="P571" s="5">
        <f t="shared" si="789"/>
        <v>2.0660175127403212E-2</v>
      </c>
      <c r="Q571" s="5">
        <f t="shared" si="790"/>
        <v>8.8100110533803036E-4</v>
      </c>
      <c r="R571" s="5">
        <f t="shared" si="791"/>
        <v>0.12112437592549767</v>
      </c>
      <c r="S571" s="5">
        <f t="shared" si="792"/>
        <v>6.1435646118641867E-3</v>
      </c>
      <c r="T571" s="5">
        <f t="shared" si="793"/>
        <v>3.290132889038969E-3</v>
      </c>
      <c r="U571" s="5">
        <f t="shared" si="794"/>
        <v>3.8578113732271095E-2</v>
      </c>
      <c r="V571" s="5">
        <f t="shared" si="795"/>
        <v>8.119407595079532E-4</v>
      </c>
      <c r="W571" s="5">
        <f t="shared" si="796"/>
        <v>9.3532950683387764E-5</v>
      </c>
      <c r="X571" s="5">
        <f t="shared" si="797"/>
        <v>3.4930244171963804E-4</v>
      </c>
      <c r="Y571" s="5">
        <f t="shared" si="798"/>
        <v>6.5224177629291604E-4</v>
      </c>
      <c r="Z571" s="5">
        <f t="shared" si="799"/>
        <v>0.15078123076205591</v>
      </c>
      <c r="AA571" s="5">
        <f t="shared" si="800"/>
        <v>4.8023821997714919E-2</v>
      </c>
      <c r="AB571" s="5">
        <f t="shared" si="801"/>
        <v>7.6477936531361189E-3</v>
      </c>
      <c r="AC571" s="5">
        <f t="shared" si="802"/>
        <v>6.0360215805079723E-5</v>
      </c>
      <c r="AD571" s="5">
        <f t="shared" si="803"/>
        <v>7.4475611981647722E-6</v>
      </c>
      <c r="AE571" s="5">
        <f t="shared" si="804"/>
        <v>2.7813206921926255E-5</v>
      </c>
      <c r="AF571" s="5">
        <f t="shared" si="805"/>
        <v>5.193475143732358E-5</v>
      </c>
      <c r="AG571" s="5">
        <f t="shared" si="806"/>
        <v>6.4650782975820951E-5</v>
      </c>
      <c r="AH571" s="5">
        <f t="shared" si="807"/>
        <v>0.14077459249885677</v>
      </c>
      <c r="AI571" s="5">
        <f t="shared" si="808"/>
        <v>4.4836707710885985E-2</v>
      </c>
      <c r="AJ571" s="5">
        <f t="shared" si="809"/>
        <v>7.1402457029586096E-3</v>
      </c>
      <c r="AK571" s="5">
        <f t="shared" si="810"/>
        <v>7.5805608546410748E-4</v>
      </c>
      <c r="AL571" s="5">
        <f t="shared" si="811"/>
        <v>2.8718198834062472E-6</v>
      </c>
      <c r="AM571" s="5">
        <f t="shared" si="812"/>
        <v>4.7440964832309745E-7</v>
      </c>
      <c r="AN571" s="5">
        <f t="shared" si="813"/>
        <v>1.7717012809267079E-6</v>
      </c>
      <c r="AO571" s="5">
        <f t="shared" si="814"/>
        <v>3.3082436665575223E-6</v>
      </c>
      <c r="AP571" s="5">
        <f t="shared" si="815"/>
        <v>4.1182548755598074E-6</v>
      </c>
      <c r="AQ571" s="5">
        <f t="shared" si="816"/>
        <v>3.8449457467835901E-6</v>
      </c>
      <c r="AR571" s="5">
        <f t="shared" si="817"/>
        <v>0.10514563805089323</v>
      </c>
      <c r="AS571" s="5">
        <f t="shared" si="818"/>
        <v>3.3488885719209577E-2</v>
      </c>
      <c r="AT571" s="5">
        <f t="shared" si="819"/>
        <v>5.3331050507841376E-3</v>
      </c>
      <c r="AU571" s="5">
        <f t="shared" si="820"/>
        <v>5.6619798622491722E-4</v>
      </c>
      <c r="AV571" s="5">
        <f t="shared" si="821"/>
        <v>4.5083514653159155E-5</v>
      </c>
      <c r="AW571" s="5">
        <f t="shared" si="822"/>
        <v>9.4885777419836134E-8</v>
      </c>
      <c r="AX571" s="5">
        <f t="shared" si="823"/>
        <v>2.5183245498484455E-8</v>
      </c>
      <c r="AY571" s="5">
        <f t="shared" si="824"/>
        <v>9.4047809662526187E-8</v>
      </c>
      <c r="AZ571" s="5">
        <f t="shared" si="825"/>
        <v>1.7561260129976203E-7</v>
      </c>
      <c r="BA571" s="5">
        <f t="shared" si="826"/>
        <v>2.1861069631096671E-7</v>
      </c>
      <c r="BB571" s="5">
        <f t="shared" si="827"/>
        <v>2.0410253672509583E-7</v>
      </c>
      <c r="BC571" s="5">
        <f t="shared" si="828"/>
        <v>1.5244577214414847E-7</v>
      </c>
      <c r="BD571" s="5">
        <f t="shared" si="829"/>
        <v>6.5445079049682664E-2</v>
      </c>
      <c r="BE571" s="5">
        <f t="shared" si="830"/>
        <v>2.084425767732398E-2</v>
      </c>
      <c r="BF571" s="5">
        <f t="shared" si="831"/>
        <v>3.3194480351138515E-3</v>
      </c>
      <c r="BG571" s="5">
        <f t="shared" si="832"/>
        <v>3.5241473306125471E-4</v>
      </c>
      <c r="BH571" s="5">
        <f t="shared" si="833"/>
        <v>2.8061023120002482E-5</v>
      </c>
      <c r="BI571" s="5">
        <f t="shared" si="834"/>
        <v>1.7874871727441639E-6</v>
      </c>
      <c r="BJ571" s="8">
        <f t="shared" si="835"/>
        <v>1.0964634067994781E-2</v>
      </c>
      <c r="BK571" s="8">
        <f t="shared" si="836"/>
        <v>4.5048516926100186E-2</v>
      </c>
      <c r="BL571" s="8">
        <f t="shared" si="837"/>
        <v>0.70832077749400335</v>
      </c>
      <c r="BM571" s="8">
        <f t="shared" si="838"/>
        <v>0.68468079668156911</v>
      </c>
      <c r="BN571" s="8">
        <f t="shared" si="839"/>
        <v>0.23043436340655296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1.80555555555556</v>
      </c>
      <c r="F572">
        <f>VLOOKUP(B572,home!$B$2:$E$405,3,FALSE)</f>
        <v>0.14000000000000001</v>
      </c>
      <c r="G572">
        <f>VLOOKUP(C572,away!$B$2:$E$405,4,FALSE)</f>
        <v>1.1100000000000001</v>
      </c>
      <c r="H572">
        <f>VLOOKUP(A572,away!$A$2:$E$405,3,FALSE)</f>
        <v>1.2361111111111101</v>
      </c>
      <c r="I572">
        <f>VLOOKUP(C572,away!$B$2:$E$405,3,FALSE)</f>
        <v>0.83</v>
      </c>
      <c r="J572">
        <f>VLOOKUP(B572,home!$B$2:$E$405,4,FALSE)</f>
        <v>1.01</v>
      </c>
      <c r="K572" s="3">
        <f t="shared" si="784"/>
        <v>0.28058333333333407</v>
      </c>
      <c r="L572" s="3">
        <f t="shared" si="785"/>
        <v>1.0362319444444437</v>
      </c>
      <c r="M572" s="5">
        <f t="shared" si="786"/>
        <v>0.26798740984159947</v>
      </c>
      <c r="N572" s="5">
        <f t="shared" si="787"/>
        <v>7.519280074472233E-2</v>
      </c>
      <c r="O572" s="5">
        <f t="shared" si="788"/>
        <v>0.27769711478679066</v>
      </c>
      <c r="P572" s="5">
        <f t="shared" si="789"/>
        <v>7.7917182123927231E-2</v>
      </c>
      <c r="Q572" s="5">
        <f t="shared" si="790"/>
        <v>1.0548923337811697E-2</v>
      </c>
      <c r="R572" s="5">
        <f t="shared" si="791"/>
        <v>0.14387931061106393</v>
      </c>
      <c r="S572" s="5">
        <f t="shared" si="792"/>
        <v>5.6635937428195851E-3</v>
      </c>
      <c r="T572" s="5">
        <f t="shared" si="793"/>
        <v>1.0931131342135986E-2</v>
      </c>
      <c r="U572" s="5">
        <f t="shared" si="794"/>
        <v>4.0370136568954468E-2</v>
      </c>
      <c r="V572" s="5">
        <f t="shared" si="795"/>
        <v>1.82965172960113E-4</v>
      </c>
      <c r="W572" s="5">
        <f t="shared" si="796"/>
        <v>9.8661735773366926E-4</v>
      </c>
      <c r="X572" s="5">
        <f t="shared" si="797"/>
        <v>1.0223644230269993E-3</v>
      </c>
      <c r="Y572" s="5">
        <f t="shared" si="798"/>
        <v>5.2970333700204451E-4</v>
      </c>
      <c r="Z572" s="5">
        <f t="shared" si="799"/>
        <v>4.9697445933276289E-2</v>
      </c>
      <c r="AA572" s="5">
        <f t="shared" si="800"/>
        <v>1.3944275038111811E-2</v>
      </c>
      <c r="AB572" s="5">
        <f t="shared" si="801"/>
        <v>1.9562655855551079E-3</v>
      </c>
      <c r="AC572" s="5">
        <f t="shared" si="802"/>
        <v>3.3248135407497778E-6</v>
      </c>
      <c r="AD572" s="5">
        <f t="shared" si="803"/>
        <v>6.9207096739359839E-5</v>
      </c>
      <c r="AE572" s="5">
        <f t="shared" si="804"/>
        <v>7.1714604423581563E-5</v>
      </c>
      <c r="AF572" s="5">
        <f t="shared" si="805"/>
        <v>3.7156481993455999E-5</v>
      </c>
      <c r="AG572" s="5">
        <f t="shared" si="806"/>
        <v>1.2834244528264624E-5</v>
      </c>
      <c r="AH572" s="5">
        <f t="shared" si="807"/>
        <v>1.2874520258340374E-2</v>
      </c>
      <c r="AI572" s="5">
        <f t="shared" si="808"/>
        <v>3.6123758091526799E-3</v>
      </c>
      <c r="AJ572" s="5">
        <f t="shared" si="809"/>
        <v>5.0678622289237931E-4</v>
      </c>
      <c r="AK572" s="5">
        <f t="shared" si="810"/>
        <v>4.7398589235517959E-5</v>
      </c>
      <c r="AL572" s="5">
        <f t="shared" si="811"/>
        <v>3.8667503422765072E-8</v>
      </c>
      <c r="AM572" s="5">
        <f t="shared" si="812"/>
        <v>3.8836715786904197E-6</v>
      </c>
      <c r="AN572" s="5">
        <f t="shared" si="813"/>
        <v>4.0243845515699959E-6</v>
      </c>
      <c r="AO572" s="5">
        <f t="shared" si="814"/>
        <v>2.0850979145327782E-6</v>
      </c>
      <c r="AP572" s="5">
        <f t="shared" si="815"/>
        <v>7.2021502211111841E-7</v>
      </c>
      <c r="AQ572" s="5">
        <f t="shared" si="816"/>
        <v>1.8657745319507554E-7</v>
      </c>
      <c r="AR572" s="5">
        <f t="shared" si="817"/>
        <v>2.6681978322178864E-3</v>
      </c>
      <c r="AS572" s="5">
        <f t="shared" si="818"/>
        <v>7.4865184175647065E-4</v>
      </c>
      <c r="AT572" s="5">
        <f t="shared" si="819"/>
        <v>1.0502961463308514E-4</v>
      </c>
      <c r="AU572" s="5">
        <f t="shared" si="820"/>
        <v>9.8231864574888538E-6</v>
      </c>
      <c r="AV572" s="5">
        <f t="shared" si="821"/>
        <v>6.8905560004927178E-7</v>
      </c>
      <c r="AW572" s="5">
        <f t="shared" si="822"/>
        <v>3.1229316459410377E-10</v>
      </c>
      <c r="AX572" s="5">
        <f t="shared" si="823"/>
        <v>1.8161558618681506E-7</v>
      </c>
      <c r="AY572" s="5">
        <f t="shared" si="824"/>
        <v>1.8819587201578082E-7</v>
      </c>
      <c r="AZ572" s="5">
        <f t="shared" si="825"/>
        <v>9.7507287197665074E-8</v>
      </c>
      <c r="BA572" s="5">
        <f t="shared" si="826"/>
        <v>3.3680055270113098E-8</v>
      </c>
      <c r="BB572" s="5">
        <f t="shared" si="827"/>
        <v>8.7250872903864061E-9</v>
      </c>
      <c r="BC572" s="5">
        <f t="shared" si="828"/>
        <v>1.8082428336729224E-9</v>
      </c>
      <c r="BD572" s="5">
        <f t="shared" si="829"/>
        <v>4.6081197130693152E-4</v>
      </c>
      <c r="BE572" s="5">
        <f t="shared" si="830"/>
        <v>1.2929615894920356E-4</v>
      </c>
      <c r="BF572" s="5">
        <f t="shared" si="831"/>
        <v>1.8139173632582064E-5</v>
      </c>
      <c r="BG572" s="5">
        <f t="shared" si="832"/>
        <v>1.6965166005806663E-6</v>
      </c>
      <c r="BH572" s="5">
        <f t="shared" si="833"/>
        <v>1.1900357071156494E-7</v>
      </c>
      <c r="BI572" s="5">
        <f t="shared" si="834"/>
        <v>6.6780837097640032E-9</v>
      </c>
      <c r="BJ572" s="8">
        <f t="shared" si="835"/>
        <v>9.9413864448768277E-2</v>
      </c>
      <c r="BK572" s="8">
        <f t="shared" si="836"/>
        <v>0.35175470255822261</v>
      </c>
      <c r="BL572" s="8">
        <f t="shared" si="837"/>
        <v>0.49903064450290557</v>
      </c>
      <c r="BM572" s="8">
        <f t="shared" si="838"/>
        <v>0.14667372811367865</v>
      </c>
      <c r="BN572" s="8">
        <f t="shared" si="839"/>
        <v>0.85322274144591526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1.80555555555556</v>
      </c>
      <c r="F573">
        <f>VLOOKUP(B573,home!$B$2:$E$405,3,FALSE)</f>
        <v>1.25</v>
      </c>
      <c r="G573">
        <f>VLOOKUP(C573,away!$B$2:$E$405,4,FALSE)</f>
        <v>1.44</v>
      </c>
      <c r="H573">
        <f>VLOOKUP(A573,away!$A$2:$E$405,3,FALSE)</f>
        <v>1.2361111111111101</v>
      </c>
      <c r="I573">
        <f>VLOOKUP(C573,away!$B$2:$E$405,3,FALSE)</f>
        <v>0.22</v>
      </c>
      <c r="J573">
        <f>VLOOKUP(B573,home!$B$2:$E$405,4,FALSE)</f>
        <v>0.81</v>
      </c>
      <c r="K573" s="3">
        <f t="shared" si="784"/>
        <v>3.250000000000008</v>
      </c>
      <c r="L573" s="3">
        <f t="shared" si="785"/>
        <v>0.22027499999999983</v>
      </c>
      <c r="M573" s="5">
        <f t="shared" si="786"/>
        <v>3.1108474654133703E-2</v>
      </c>
      <c r="N573" s="5">
        <f t="shared" si="787"/>
        <v>0.10110254262593481</v>
      </c>
      <c r="O573" s="5">
        <f t="shared" si="788"/>
        <v>6.8524192544392962E-3</v>
      </c>
      <c r="P573" s="5">
        <f t="shared" si="789"/>
        <v>2.2270362576927771E-2</v>
      </c>
      <c r="Q573" s="5">
        <f t="shared" si="790"/>
        <v>0.16429163176714445</v>
      </c>
      <c r="R573" s="5">
        <f t="shared" si="791"/>
        <v>7.5470832563580737E-4</v>
      </c>
      <c r="S573" s="5">
        <f t="shared" si="792"/>
        <v>3.9858033447641283E-3</v>
      </c>
      <c r="T573" s="5">
        <f t="shared" si="793"/>
        <v>3.6189339187507719E-2</v>
      </c>
      <c r="U573" s="5">
        <f t="shared" si="794"/>
        <v>2.4528020583163804E-3</v>
      </c>
      <c r="V573" s="5">
        <f t="shared" si="795"/>
        <v>3.170457448050821E-4</v>
      </c>
      <c r="W573" s="5">
        <f t="shared" si="796"/>
        <v>0.17798260108107361</v>
      </c>
      <c r="X573" s="5">
        <f t="shared" si="797"/>
        <v>3.9205117453133459E-2</v>
      </c>
      <c r="Y573" s="5">
        <f t="shared" si="798"/>
        <v>4.3179536234944828E-3</v>
      </c>
      <c r="Z573" s="5">
        <f t="shared" si="799"/>
        <v>5.541445880980911E-5</v>
      </c>
      <c r="AA573" s="5">
        <f t="shared" si="800"/>
        <v>1.8009699113188008E-4</v>
      </c>
      <c r="AB573" s="5">
        <f t="shared" si="801"/>
        <v>2.9265761058930588E-4</v>
      </c>
      <c r="AC573" s="5">
        <f t="shared" si="802"/>
        <v>1.4185691698128356E-5</v>
      </c>
      <c r="AD573" s="5">
        <f t="shared" si="803"/>
        <v>0.14461086337837267</v>
      </c>
      <c r="AE573" s="5">
        <f t="shared" si="804"/>
        <v>3.185415793067102E-2</v>
      </c>
      <c r="AF573" s="5">
        <f t="shared" si="805"/>
        <v>3.5083373190892761E-3</v>
      </c>
      <c r="AG573" s="5">
        <f t="shared" si="806"/>
        <v>2.5759966765412986E-4</v>
      </c>
      <c r="AH573" s="5">
        <f t="shared" si="807"/>
        <v>3.0516049785826733E-6</v>
      </c>
      <c r="AI573" s="5">
        <f t="shared" si="808"/>
        <v>9.9177161803937151E-6</v>
      </c>
      <c r="AJ573" s="5">
        <f t="shared" si="809"/>
        <v>1.6116288793139826E-5</v>
      </c>
      <c r="AK573" s="5">
        <f t="shared" si="810"/>
        <v>1.7459312859234853E-5</v>
      </c>
      <c r="AL573" s="5">
        <f t="shared" si="811"/>
        <v>4.0621792104467995E-7</v>
      </c>
      <c r="AM573" s="5">
        <f t="shared" si="812"/>
        <v>9.3997061195942436E-2</v>
      </c>
      <c r="AN573" s="5">
        <f t="shared" si="813"/>
        <v>2.0705202654936205E-2</v>
      </c>
      <c r="AO573" s="5">
        <f t="shared" si="814"/>
        <v>2.2804192574080347E-3</v>
      </c>
      <c r="AP573" s="5">
        <f t="shared" si="815"/>
        <v>1.6743978397518479E-4</v>
      </c>
      <c r="AQ573" s="5">
        <f t="shared" si="816"/>
        <v>9.2206996037834521E-6</v>
      </c>
      <c r="AR573" s="5">
        <f t="shared" si="817"/>
        <v>1.3443845733145968E-7</v>
      </c>
      <c r="AS573" s="5">
        <f t="shared" si="818"/>
        <v>4.369249863272451E-7</v>
      </c>
      <c r="AT573" s="5">
        <f t="shared" si="819"/>
        <v>7.100031027817751E-7</v>
      </c>
      <c r="AU573" s="5">
        <f t="shared" si="820"/>
        <v>7.6917002801359148E-7</v>
      </c>
      <c r="AV573" s="5">
        <f t="shared" si="821"/>
        <v>6.2495064776104466E-7</v>
      </c>
      <c r="AW573" s="5">
        <f t="shared" si="822"/>
        <v>8.0780241892744427E-9</v>
      </c>
      <c r="AX573" s="5">
        <f t="shared" si="823"/>
        <v>5.0915074814468934E-2</v>
      </c>
      <c r="AY573" s="5">
        <f t="shared" si="824"/>
        <v>1.1215318104757135E-2</v>
      </c>
      <c r="AZ573" s="5">
        <f t="shared" si="825"/>
        <v>1.2352270977626881E-3</v>
      </c>
      <c r="BA573" s="5">
        <f t="shared" si="826"/>
        <v>9.0696549653225292E-5</v>
      </c>
      <c r="BB573" s="5">
        <f t="shared" si="827"/>
        <v>4.9945456187160472E-6</v>
      </c>
      <c r="BC573" s="5">
        <f t="shared" si="828"/>
        <v>2.2003470723253545E-7</v>
      </c>
      <c r="BD573" s="5">
        <f t="shared" si="829"/>
        <v>4.9355718647812042E-9</v>
      </c>
      <c r="BE573" s="5">
        <f t="shared" si="830"/>
        <v>1.6040608560538957E-8</v>
      </c>
      <c r="BF573" s="5">
        <f t="shared" si="831"/>
        <v>2.6065988910875871E-8</v>
      </c>
      <c r="BG573" s="5">
        <f t="shared" si="832"/>
        <v>2.8238154653448928E-8</v>
      </c>
      <c r="BH573" s="5">
        <f t="shared" si="833"/>
        <v>2.2943500655927312E-8</v>
      </c>
      <c r="BI573" s="5">
        <f t="shared" si="834"/>
        <v>1.4913275426352784E-8</v>
      </c>
      <c r="BJ573" s="8">
        <f t="shared" si="835"/>
        <v>0.88394101877290931</v>
      </c>
      <c r="BK573" s="8">
        <f t="shared" si="836"/>
        <v>6.8911596335006986E-2</v>
      </c>
      <c r="BL573" s="8">
        <f t="shared" si="837"/>
        <v>1.0582017787246311E-2</v>
      </c>
      <c r="BM573" s="8">
        <f t="shared" si="838"/>
        <v>0.62589459812302362</v>
      </c>
      <c r="BN573" s="8">
        <f t="shared" si="839"/>
        <v>0.32638013920421582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1.80555555555556</v>
      </c>
      <c r="F574">
        <f>VLOOKUP(B574,home!$B$2:$E$405,3,FALSE)</f>
        <v>0.69</v>
      </c>
      <c r="G574">
        <f>VLOOKUP(C574,away!$B$2:$E$405,4,FALSE)</f>
        <v>1.8</v>
      </c>
      <c r="H574">
        <f>VLOOKUP(A574,away!$A$2:$E$405,3,FALSE)</f>
        <v>1.2361111111111101</v>
      </c>
      <c r="I574">
        <f>VLOOKUP(C574,away!$B$2:$E$405,3,FALSE)</f>
        <v>0.42</v>
      </c>
      <c r="J574">
        <f>VLOOKUP(B574,home!$B$2:$E$405,4,FALSE)</f>
        <v>0.4</v>
      </c>
      <c r="K574" s="3">
        <f t="shared" si="784"/>
        <v>2.2425000000000055</v>
      </c>
      <c r="L574" s="3">
        <f t="shared" si="785"/>
        <v>0.2076666666666665</v>
      </c>
      <c r="M574" s="5">
        <f t="shared" si="786"/>
        <v>8.6279205433408945E-2</v>
      </c>
      <c r="N574" s="5">
        <f t="shared" si="787"/>
        <v>0.19348111818442001</v>
      </c>
      <c r="O574" s="5">
        <f t="shared" si="788"/>
        <v>1.7917314995004579E-2</v>
      </c>
      <c r="P574" s="5">
        <f t="shared" si="789"/>
        <v>4.0179578876297861E-2</v>
      </c>
      <c r="Q574" s="5">
        <f t="shared" si="790"/>
        <v>0.21694070376428154</v>
      </c>
      <c r="R574" s="5">
        <f t="shared" si="791"/>
        <v>1.8604145403146402E-3</v>
      </c>
      <c r="S574" s="5">
        <f t="shared" si="792"/>
        <v>4.6778321339625934E-3</v>
      </c>
      <c r="T574" s="5">
        <f t="shared" si="793"/>
        <v>4.50513528150491E-2</v>
      </c>
      <c r="U574" s="5">
        <f t="shared" si="794"/>
        <v>4.1719796066555905E-3</v>
      </c>
      <c r="V574" s="5">
        <f t="shared" si="795"/>
        <v>2.420479267828199E-4</v>
      </c>
      <c r="W574" s="5">
        <f t="shared" si="796"/>
        <v>0.16216317606380082</v>
      </c>
      <c r="X574" s="5">
        <f t="shared" si="797"/>
        <v>3.3675886229249274E-2</v>
      </c>
      <c r="Y574" s="5">
        <f t="shared" si="798"/>
        <v>3.4966795201370466E-3</v>
      </c>
      <c r="Z574" s="5">
        <f t="shared" si="799"/>
        <v>1.2878202873511338E-4</v>
      </c>
      <c r="AA574" s="5">
        <f t="shared" si="800"/>
        <v>2.8879369943849239E-4</v>
      </c>
      <c r="AB574" s="5">
        <f t="shared" si="801"/>
        <v>3.2380993549541051E-4</v>
      </c>
      <c r="AC574" s="5">
        <f t="shared" si="802"/>
        <v>7.0449940089567861E-6</v>
      </c>
      <c r="AD574" s="5">
        <f t="shared" si="803"/>
        <v>9.0912730580768611E-2</v>
      </c>
      <c r="AE574" s="5">
        <f t="shared" si="804"/>
        <v>1.8879543717272934E-2</v>
      </c>
      <c r="AF574" s="5">
        <f t="shared" si="805"/>
        <v>1.9603259559768378E-3</v>
      </c>
      <c r="AG574" s="5">
        <f t="shared" si="806"/>
        <v>1.3569811895261882E-4</v>
      </c>
      <c r="AH574" s="5">
        <f t="shared" si="807"/>
        <v>6.6859336584979619E-6</v>
      </c>
      <c r="AI574" s="5">
        <f t="shared" si="808"/>
        <v>1.4993206229181715E-5</v>
      </c>
      <c r="AJ574" s="5">
        <f t="shared" si="809"/>
        <v>1.6811132484470045E-5</v>
      </c>
      <c r="AK574" s="5">
        <f t="shared" si="810"/>
        <v>1.2566321532141386E-5</v>
      </c>
      <c r="AL574" s="5">
        <f t="shared" si="811"/>
        <v>1.3123203490064451E-7</v>
      </c>
      <c r="AM574" s="5">
        <f t="shared" si="812"/>
        <v>4.077435966547481E-2</v>
      </c>
      <c r="AN574" s="5">
        <f t="shared" si="813"/>
        <v>8.4674753571969286E-3</v>
      </c>
      <c r="AO574" s="5">
        <f t="shared" si="814"/>
        <v>8.7920619125561356E-4</v>
      </c>
      <c r="AP574" s="5">
        <f t="shared" si="815"/>
        <v>6.086060635024967E-5</v>
      </c>
      <c r="AQ574" s="5">
        <f t="shared" si="816"/>
        <v>3.1596798130171253E-6</v>
      </c>
      <c r="AR574" s="5">
        <f t="shared" si="817"/>
        <v>2.7768911128294844E-7</v>
      </c>
      <c r="AS574" s="5">
        <f t="shared" si="818"/>
        <v>6.2271783205201331E-7</v>
      </c>
      <c r="AT574" s="5">
        <f t="shared" si="819"/>
        <v>6.9822236918832187E-7</v>
      </c>
      <c r="AU574" s="5">
        <f t="shared" si="820"/>
        <v>5.2192122096827177E-7</v>
      </c>
      <c r="AV574" s="5">
        <f t="shared" si="821"/>
        <v>2.9260208450533827E-7</v>
      </c>
      <c r="AW574" s="5">
        <f t="shared" si="822"/>
        <v>1.6976048448046813E-9</v>
      </c>
      <c r="AX574" s="5">
        <f t="shared" si="823"/>
        <v>1.5239416924971253E-2</v>
      </c>
      <c r="AY574" s="5">
        <f t="shared" si="824"/>
        <v>3.1647189147523611E-3</v>
      </c>
      <c r="AZ574" s="5">
        <f t="shared" si="825"/>
        <v>3.2860331398178649E-4</v>
      </c>
      <c r="BA574" s="5">
        <f t="shared" si="826"/>
        <v>2.2746651623405878E-5</v>
      </c>
      <c r="BB574" s="5">
        <f t="shared" si="827"/>
        <v>1.180930330115154E-6</v>
      </c>
      <c r="BC574" s="5">
        <f t="shared" si="828"/>
        <v>4.9047973044116015E-8</v>
      </c>
      <c r="BD574" s="5">
        <f t="shared" si="829"/>
        <v>9.6111286849598237E-9</v>
      </c>
      <c r="BE574" s="5">
        <f t="shared" si="830"/>
        <v>2.1552956076022451E-8</v>
      </c>
      <c r="BF574" s="5">
        <f t="shared" si="831"/>
        <v>2.4166252000240243E-8</v>
      </c>
      <c r="BG574" s="5">
        <f t="shared" si="832"/>
        <v>1.8064273370179623E-8</v>
      </c>
      <c r="BH574" s="5">
        <f t="shared" si="833"/>
        <v>1.0127283258156981E-8</v>
      </c>
      <c r="BI574" s="5">
        <f t="shared" si="834"/>
        <v>4.5420865412834161E-9</v>
      </c>
      <c r="BJ574" s="8">
        <f t="shared" si="835"/>
        <v>0.83563899223363125</v>
      </c>
      <c r="BK574" s="8">
        <f t="shared" si="836"/>
        <v>0.13455055951124845</v>
      </c>
      <c r="BL574" s="8">
        <f t="shared" si="837"/>
        <v>2.4615870587410927E-2</v>
      </c>
      <c r="BM574" s="8">
        <f t="shared" si="838"/>
        <v>0.4351111513501506</v>
      </c>
      <c r="BN574" s="8">
        <f t="shared" si="839"/>
        <v>0.55665833579372759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1.80555555555556</v>
      </c>
      <c r="F575">
        <f>VLOOKUP(B575,home!$B$2:$E$405,3,FALSE)</f>
        <v>1.52</v>
      </c>
      <c r="G575">
        <f>VLOOKUP(C575,away!$B$2:$E$405,4,FALSE)</f>
        <v>0.42</v>
      </c>
      <c r="H575">
        <f>VLOOKUP(A575,away!$A$2:$E$405,3,FALSE)</f>
        <v>1.2361111111111101</v>
      </c>
      <c r="I575">
        <f>VLOOKUP(C575,away!$B$2:$E$405,3,FALSE)</f>
        <v>0.69</v>
      </c>
      <c r="J575">
        <f>VLOOKUP(B575,home!$B$2:$E$405,4,FALSE)</f>
        <v>1.62</v>
      </c>
      <c r="K575" s="3">
        <f t="shared" si="784"/>
        <v>1.1526666666666694</v>
      </c>
      <c r="L575" s="3">
        <f t="shared" si="785"/>
        <v>1.3817249999999988</v>
      </c>
      <c r="M575" s="5">
        <f t="shared" si="786"/>
        <v>7.9309951479762122E-2</v>
      </c>
      <c r="N575" s="5">
        <f t="shared" si="787"/>
        <v>9.1417937405672708E-2</v>
      </c>
      <c r="O575" s="5">
        <f t="shared" si="788"/>
        <v>0.1095845427083742</v>
      </c>
      <c r="P575" s="5">
        <f t="shared" si="789"/>
        <v>0.12631444956185298</v>
      </c>
      <c r="Q575" s="5">
        <f t="shared" si="790"/>
        <v>5.2687204591469507E-2</v>
      </c>
      <c r="R575" s="5">
        <f t="shared" si="791"/>
        <v>7.5707851136864138E-2</v>
      </c>
      <c r="S575" s="5">
        <f t="shared" si="792"/>
        <v>5.0294256491208757E-2</v>
      </c>
      <c r="T575" s="5">
        <f t="shared" si="793"/>
        <v>7.2799227764148128E-2</v>
      </c>
      <c r="U575" s="5">
        <f t="shared" si="794"/>
        <v>8.7265916410425609E-2</v>
      </c>
      <c r="V575" s="5">
        <f t="shared" si="795"/>
        <v>8.9002300555922603E-3</v>
      </c>
      <c r="W575" s="5">
        <f t="shared" si="796"/>
        <v>2.0243594830811333E-2</v>
      </c>
      <c r="X575" s="5">
        <f t="shared" si="797"/>
        <v>2.7971081067602759E-2</v>
      </c>
      <c r="Y575" s="5">
        <f t="shared" si="798"/>
        <v>1.9324170994066702E-2</v>
      </c>
      <c r="Z575" s="5">
        <f t="shared" si="799"/>
        <v>3.4869143537361161E-2</v>
      </c>
      <c r="AA575" s="5">
        <f t="shared" si="800"/>
        <v>4.0192499450731729E-2</v>
      </c>
      <c r="AB575" s="5">
        <f t="shared" si="801"/>
        <v>2.3164277183438445E-2</v>
      </c>
      <c r="AC575" s="5">
        <f t="shared" si="802"/>
        <v>8.8594466982878527E-4</v>
      </c>
      <c r="AD575" s="5">
        <f t="shared" si="803"/>
        <v>5.8335292437454809E-3</v>
      </c>
      <c r="AE575" s="5">
        <f t="shared" si="804"/>
        <v>8.0603331943142151E-3</v>
      </c>
      <c r="AF575" s="5">
        <f t="shared" si="805"/>
        <v>5.5685819414569024E-3</v>
      </c>
      <c r="AG575" s="5">
        <f t="shared" si="806"/>
        <v>2.5647496276865098E-3</v>
      </c>
      <c r="AH575" s="5">
        <f t="shared" si="807"/>
        <v>1.2044891838540081E-2</v>
      </c>
      <c r="AI575" s="5">
        <f t="shared" si="808"/>
        <v>1.3883745325890567E-2</v>
      </c>
      <c r="AJ575" s="5">
        <f t="shared" si="809"/>
        <v>8.0016652228216169E-3</v>
      </c>
      <c r="AK575" s="5">
        <f t="shared" si="810"/>
        <v>3.0744175933908025E-3</v>
      </c>
      <c r="AL575" s="5">
        <f t="shared" si="811"/>
        <v>5.6440641419500353E-5</v>
      </c>
      <c r="AM575" s="5">
        <f t="shared" si="812"/>
        <v>1.3448229416581285E-3</v>
      </c>
      <c r="AN575" s="5">
        <f t="shared" si="813"/>
        <v>1.8581754790625757E-3</v>
      </c>
      <c r="AO575" s="5">
        <f t="shared" si="814"/>
        <v>1.2837437569038681E-3</v>
      </c>
      <c r="AP575" s="5">
        <f t="shared" si="815"/>
        <v>5.9126028083599836E-4</v>
      </c>
      <c r="AQ575" s="5">
        <f t="shared" si="816"/>
        <v>2.0423977788452984E-4</v>
      </c>
      <c r="AR575" s="5">
        <f t="shared" si="817"/>
        <v>3.3285456351213557E-3</v>
      </c>
      <c r="AS575" s="5">
        <f t="shared" si="818"/>
        <v>3.8367036020832256E-3</v>
      </c>
      <c r="AT575" s="5">
        <f t="shared" si="819"/>
        <v>2.211220176000638E-3</v>
      </c>
      <c r="AU575" s="5">
        <f t="shared" si="820"/>
        <v>8.4959992984558067E-4</v>
      </c>
      <c r="AV575" s="5">
        <f t="shared" si="821"/>
        <v>2.4482637978383547E-4</v>
      </c>
      <c r="AW575" s="5">
        <f t="shared" si="822"/>
        <v>2.4969784234038108E-6</v>
      </c>
      <c r="AX575" s="5">
        <f t="shared" si="823"/>
        <v>2.5835542956965631E-4</v>
      </c>
      <c r="AY575" s="5">
        <f t="shared" si="824"/>
        <v>3.5697615592213296E-4</v>
      </c>
      <c r="AZ575" s="5">
        <f t="shared" si="825"/>
        <v>2.4662143952075446E-4</v>
      </c>
      <c r="BA575" s="5">
        <f t="shared" si="826"/>
        <v>1.1358766950727137E-4</v>
      </c>
      <c r="BB575" s="5">
        <f t="shared" si="827"/>
        <v>3.923673066248361E-5</v>
      </c>
      <c r="BC575" s="5">
        <f t="shared" si="828"/>
        <v>1.0842874334924025E-5</v>
      </c>
      <c r="BD575" s="5">
        <f t="shared" si="829"/>
        <v>7.6652245294800761E-4</v>
      </c>
      <c r="BE575" s="5">
        <f t="shared" si="830"/>
        <v>8.8354488076473892E-4</v>
      </c>
      <c r="BF575" s="5">
        <f t="shared" si="831"/>
        <v>5.092163662807458E-4</v>
      </c>
      <c r="BG575" s="5">
        <f t="shared" si="832"/>
        <v>1.9565224384431371E-4</v>
      </c>
      <c r="BH575" s="5">
        <f t="shared" si="833"/>
        <v>5.6380454934469882E-5</v>
      </c>
      <c r="BI575" s="5">
        <f t="shared" si="834"/>
        <v>1.299757421089316E-5</v>
      </c>
      <c r="BJ575" s="8">
        <f t="shared" si="835"/>
        <v>0.31277827319683654</v>
      </c>
      <c r="BK575" s="8">
        <f t="shared" si="836"/>
        <v>0.26611824905558656</v>
      </c>
      <c r="BL575" s="8">
        <f t="shared" si="837"/>
        <v>0.38581501656629491</v>
      </c>
      <c r="BM575" s="8">
        <f t="shared" si="838"/>
        <v>0.46420426629458478</v>
      </c>
      <c r="BN575" s="8">
        <f t="shared" si="839"/>
        <v>0.53502193688399569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1.80555555555556</v>
      </c>
      <c r="F576">
        <f>VLOOKUP(B576,home!$B$2:$E$405,3,FALSE)</f>
        <v>2.2200000000000002</v>
      </c>
      <c r="G576">
        <f>VLOOKUP(C576,away!$B$2:$E$405,4,FALSE)</f>
        <v>1.77</v>
      </c>
      <c r="H576">
        <f>VLOOKUP(A576,away!$A$2:$E$405,3,FALSE)</f>
        <v>1.2361111111111101</v>
      </c>
      <c r="I576">
        <f>VLOOKUP(C576,away!$B$2:$E$405,3,FALSE)</f>
        <v>0.66</v>
      </c>
      <c r="J576">
        <f>VLOOKUP(B576,home!$B$2:$E$405,4,FALSE)</f>
        <v>0.81</v>
      </c>
      <c r="K576" s="3">
        <f t="shared" si="784"/>
        <v>7.0947500000000181</v>
      </c>
      <c r="L576" s="3">
        <f t="shared" si="785"/>
        <v>0.66082499999999944</v>
      </c>
      <c r="M576" s="5">
        <f t="shared" si="786"/>
        <v>4.2834783236352775E-4</v>
      </c>
      <c r="N576" s="5">
        <f t="shared" si="787"/>
        <v>3.0390207836611459E-3</v>
      </c>
      <c r="O576" s="5">
        <f t="shared" si="788"/>
        <v>2.8306295632162795E-4</v>
      </c>
      <c r="P576" s="5">
        <f t="shared" si="789"/>
        <v>2.0082609093628745E-3</v>
      </c>
      <c r="Q576" s="5">
        <f t="shared" si="790"/>
        <v>1.0780546352439989E-2</v>
      </c>
      <c r="R576" s="5">
        <f t="shared" si="791"/>
        <v>9.3527539055619804E-5</v>
      </c>
      <c r="S576" s="5">
        <f t="shared" si="792"/>
        <v>2.3538766718050092E-3</v>
      </c>
      <c r="T576" s="5">
        <f t="shared" si="793"/>
        <v>7.1240545433511483E-3</v>
      </c>
      <c r="U576" s="5">
        <f t="shared" si="794"/>
        <v>6.6355450771486018E-4</v>
      </c>
      <c r="V576" s="5">
        <f t="shared" si="795"/>
        <v>1.2262097265319169E-3</v>
      </c>
      <c r="W576" s="5">
        <f t="shared" si="796"/>
        <v>2.5495093744657932E-2</v>
      </c>
      <c r="X576" s="5">
        <f t="shared" si="797"/>
        <v>1.6847795323813562E-2</v>
      </c>
      <c r="Y576" s="5">
        <f t="shared" si="798"/>
        <v>5.5667221724295434E-3</v>
      </c>
      <c r="Z576" s="5">
        <f t="shared" si="799"/>
        <v>2.0601778665476642E-5</v>
      </c>
      <c r="AA576" s="5">
        <f t="shared" si="800"/>
        <v>1.4616446918689076E-4</v>
      </c>
      <c r="AB576" s="5">
        <f t="shared" si="801"/>
        <v>5.1850018388184809E-4</v>
      </c>
      <c r="AC576" s="5">
        <f t="shared" si="802"/>
        <v>3.5930919839240118E-4</v>
      </c>
      <c r="AD576" s="5">
        <f t="shared" si="803"/>
        <v>4.522032908622807E-2</v>
      </c>
      <c r="AE576" s="5">
        <f t="shared" si="804"/>
        <v>2.9882723968406636E-2</v>
      </c>
      <c r="AF576" s="5">
        <f t="shared" si="805"/>
        <v>9.8736255332111493E-3</v>
      </c>
      <c r="AG576" s="5">
        <f t="shared" si="806"/>
        <v>2.1749128643280846E-3</v>
      </c>
      <c r="AH576" s="5">
        <f t="shared" si="807"/>
        <v>3.4035425966533962E-6</v>
      </c>
      <c r="AI576" s="5">
        <f t="shared" si="808"/>
        <v>2.414728383760674E-5</v>
      </c>
      <c r="AJ576" s="5">
        <f t="shared" si="809"/>
        <v>8.5659471003430459E-5</v>
      </c>
      <c r="AK576" s="5">
        <f t="shared" si="810"/>
        <v>2.0257751063386325E-4</v>
      </c>
      <c r="AL576" s="5">
        <f t="shared" si="811"/>
        <v>6.7383239786639345E-5</v>
      </c>
      <c r="AM576" s="5">
        <f t="shared" si="812"/>
        <v>6.4165385956903492E-2</v>
      </c>
      <c r="AN576" s="5">
        <f t="shared" si="813"/>
        <v>4.2402091174970714E-2</v>
      </c>
      <c r="AO576" s="5">
        <f t="shared" si="814"/>
        <v>1.4010180950349997E-2</v>
      </c>
      <c r="AP576" s="5">
        <f t="shared" si="815"/>
        <v>3.0860926088383438E-3</v>
      </c>
      <c r="AQ576" s="5">
        <f t="shared" si="816"/>
        <v>5.0984178705889898E-4</v>
      </c>
      <c r="AR576" s="5">
        <f t="shared" si="817"/>
        <v>4.498292072866958E-7</v>
      </c>
      <c r="AS576" s="5">
        <f t="shared" si="818"/>
        <v>3.1914257683972931E-6</v>
      </c>
      <c r="AT576" s="5">
        <f t="shared" si="819"/>
        <v>1.1321183985168379E-5</v>
      </c>
      <c r="AU576" s="5">
        <f t="shared" si="820"/>
        <v>2.6773656692924519E-5</v>
      </c>
      <c r="AV576" s="5">
        <f t="shared" si="821"/>
        <v>4.7488100205531674E-5</v>
      </c>
      <c r="AW576" s="5">
        <f t="shared" si="822"/>
        <v>8.7755217829923505E-6</v>
      </c>
      <c r="AX576" s="5">
        <f t="shared" si="823"/>
        <v>7.5872895336290366E-2</v>
      </c>
      <c r="AY576" s="5">
        <f t="shared" si="824"/>
        <v>5.0138706060604034E-2</v>
      </c>
      <c r="AZ576" s="5">
        <f t="shared" si="825"/>
        <v>1.6566455216249314E-2</v>
      </c>
      <c r="BA576" s="5">
        <f t="shared" si="826"/>
        <v>3.6491759227593162E-3</v>
      </c>
      <c r="BB576" s="5">
        <f t="shared" si="827"/>
        <v>6.0286666978935546E-4</v>
      </c>
      <c r="BC576" s="5">
        <f t="shared" si="828"/>
        <v>7.967787341271012E-5</v>
      </c>
      <c r="BD576" s="5">
        <f t="shared" si="829"/>
        <v>4.9543064317538401E-8</v>
      </c>
      <c r="BE576" s="5">
        <f t="shared" si="830"/>
        <v>3.5149565556685642E-7</v>
      </c>
      <c r="BF576" s="5">
        <f t="shared" si="831"/>
        <v>1.246886901166481E-6</v>
      </c>
      <c r="BG576" s="5">
        <f t="shared" si="832"/>
        <v>2.9487836140169708E-6</v>
      </c>
      <c r="BH576" s="5">
        <f t="shared" si="833"/>
        <v>5.2302206363867385E-6</v>
      </c>
      <c r="BI576" s="5">
        <f t="shared" si="834"/>
        <v>7.4214215720009831E-6</v>
      </c>
      <c r="BJ576" s="8">
        <f t="shared" si="835"/>
        <v>0.42708819392975389</v>
      </c>
      <c r="BK576" s="8">
        <f t="shared" si="836"/>
        <v>5.6582093638846399E-2</v>
      </c>
      <c r="BL576" s="8">
        <f t="shared" si="837"/>
        <v>2.1270700115351652E-3</v>
      </c>
      <c r="BM576" s="8">
        <f t="shared" si="838"/>
        <v>0.41905526244677499</v>
      </c>
      <c r="BN576" s="8">
        <f t="shared" si="839"/>
        <v>1.6632766373204783E-2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1.43333333333333</v>
      </c>
      <c r="F577">
        <f>VLOOKUP(B577,home!$B$2:$E$405,3,FALSE)</f>
        <v>1.95</v>
      </c>
      <c r="G577">
        <f>VLOOKUP(C577,away!$B$2:$E$405,4,FALSE)</f>
        <v>0.98</v>
      </c>
      <c r="H577">
        <f>VLOOKUP(A577,away!$A$2:$E$405,3,FALSE)</f>
        <v>1.3888888888888899</v>
      </c>
      <c r="I577">
        <f>VLOOKUP(C577,away!$B$2:$E$405,3,FALSE)</f>
        <v>0.56000000000000005</v>
      </c>
      <c r="J577">
        <f>VLOOKUP(B577,home!$B$2:$E$405,4,FALSE)</f>
        <v>0.43</v>
      </c>
      <c r="K577" s="3">
        <f t="shared" si="784"/>
        <v>2.7390999999999934</v>
      </c>
      <c r="L577" s="3">
        <f t="shared" si="785"/>
        <v>0.33444444444444471</v>
      </c>
      <c r="M577" s="5">
        <f t="shared" si="786"/>
        <v>4.6256908905271732E-2</v>
      </c>
      <c r="N577" s="5">
        <f t="shared" si="787"/>
        <v>0.12670229918242953</v>
      </c>
      <c r="O577" s="5">
        <f t="shared" si="788"/>
        <v>1.5470366200540892E-2</v>
      </c>
      <c r="P577" s="5">
        <f t="shared" si="789"/>
        <v>4.2374880059901462E-2</v>
      </c>
      <c r="Q577" s="5">
        <f t="shared" si="790"/>
        <v>0.173525133845296</v>
      </c>
      <c r="R577" s="5">
        <f t="shared" si="791"/>
        <v>2.5869890146460067E-3</v>
      </c>
      <c r="S577" s="5">
        <f t="shared" si="792"/>
        <v>9.7046608959985708E-3</v>
      </c>
      <c r="T577" s="5">
        <f t="shared" si="793"/>
        <v>5.8034516986037926E-2</v>
      </c>
      <c r="U577" s="5">
        <f t="shared" si="794"/>
        <v>7.0860216100168613E-3</v>
      </c>
      <c r="V577" s="5">
        <f t="shared" si="795"/>
        <v>9.8780160922581754E-4</v>
      </c>
      <c r="W577" s="5">
        <f t="shared" si="796"/>
        <v>0.15843423137188301</v>
      </c>
      <c r="X577" s="5">
        <f t="shared" si="797"/>
        <v>5.298744849215202E-2</v>
      </c>
      <c r="Y577" s="5">
        <f t="shared" si="798"/>
        <v>8.8606788867432052E-3</v>
      </c>
      <c r="Z577" s="5">
        <f t="shared" si="799"/>
        <v>2.8840136792905509E-4</v>
      </c>
      <c r="AA577" s="5">
        <f t="shared" si="800"/>
        <v>7.8996018689447302E-4</v>
      </c>
      <c r="AB577" s="5">
        <f t="shared" si="801"/>
        <v>1.0818899739613232E-3</v>
      </c>
      <c r="AC577" s="5">
        <f t="shared" si="802"/>
        <v>5.6556382203955563E-5</v>
      </c>
      <c r="AD577" s="5">
        <f t="shared" si="803"/>
        <v>0.10849180078768092</v>
      </c>
      <c r="AE577" s="5">
        <f t="shared" si="804"/>
        <v>3.6284480041213311E-2</v>
      </c>
      <c r="AF577" s="5">
        <f t="shared" si="805"/>
        <v>6.0675713846695643E-3</v>
      </c>
      <c r="AG577" s="5">
        <f t="shared" si="806"/>
        <v>6.7642184695760764E-4</v>
      </c>
      <c r="AH577" s="5">
        <f t="shared" si="807"/>
        <v>2.4113558818512678E-5</v>
      </c>
      <c r="AI577" s="5">
        <f t="shared" si="808"/>
        <v>6.604944895978793E-5</v>
      </c>
      <c r="AJ577" s="5">
        <f t="shared" si="809"/>
        <v>9.0458022822877371E-5</v>
      </c>
      <c r="AK577" s="5">
        <f t="shared" si="810"/>
        <v>8.2591190104714247E-5</v>
      </c>
      <c r="AL577" s="5">
        <f t="shared" si="811"/>
        <v>2.0723995348867186E-6</v>
      </c>
      <c r="AM577" s="5">
        <f t="shared" si="812"/>
        <v>5.9433978307507213E-2</v>
      </c>
      <c r="AN577" s="5">
        <f t="shared" si="813"/>
        <v>1.9877363856177426E-2</v>
      </c>
      <c r="AO577" s="5">
        <f t="shared" si="814"/>
        <v>3.3239369559496723E-3</v>
      </c>
      <c r="AP577" s="5">
        <f t="shared" si="815"/>
        <v>3.7055741620031562E-4</v>
      </c>
      <c r="AQ577" s="5">
        <f t="shared" si="816"/>
        <v>3.098271729897086E-5</v>
      </c>
      <c r="AR577" s="5">
        <f t="shared" si="817"/>
        <v>1.6129291565271824E-6</v>
      </c>
      <c r="AS577" s="5">
        <f t="shared" si="818"/>
        <v>4.4179742526435952E-6</v>
      </c>
      <c r="AT577" s="5">
        <f t="shared" si="819"/>
        <v>6.0506366377080229E-6</v>
      </c>
      <c r="AU577" s="5">
        <f t="shared" si="820"/>
        <v>5.5244329381153344E-6</v>
      </c>
      <c r="AV577" s="5">
        <f t="shared" si="821"/>
        <v>3.7829935651979189E-6</v>
      </c>
      <c r="AW577" s="5">
        <f t="shared" si="822"/>
        <v>5.2735474671866303E-8</v>
      </c>
      <c r="AX577" s="5">
        <f t="shared" si="823"/>
        <v>2.7132601663682091E-2</v>
      </c>
      <c r="AY577" s="5">
        <f t="shared" si="824"/>
        <v>9.074347889742573E-3</v>
      </c>
      <c r="AZ577" s="5">
        <f t="shared" si="825"/>
        <v>1.5174326193402869E-3</v>
      </c>
      <c r="BA577" s="5">
        <f t="shared" si="826"/>
        <v>1.6916563645238028E-4</v>
      </c>
      <c r="BB577" s="5">
        <f t="shared" si="827"/>
        <v>1.4144126825601808E-5</v>
      </c>
      <c r="BC577" s="5">
        <f t="shared" si="828"/>
        <v>9.4608492766803254E-7</v>
      </c>
      <c r="BD577" s="5">
        <f t="shared" si="829"/>
        <v>8.9905865947163383E-8</v>
      </c>
      <c r="BE577" s="5">
        <f t="shared" si="830"/>
        <v>2.462611574158747E-7</v>
      </c>
      <c r="BF577" s="5">
        <f t="shared" si="831"/>
        <v>3.3726696813891045E-7</v>
      </c>
      <c r="BG577" s="5">
        <f t="shared" si="832"/>
        <v>3.0793598414309571E-7</v>
      </c>
      <c r="BH577" s="5">
        <f t="shared" si="833"/>
        <v>2.1086686354158787E-7</v>
      </c>
      <c r="BI577" s="5">
        <f t="shared" si="834"/>
        <v>1.1551708518535237E-7</v>
      </c>
      <c r="BJ577" s="8">
        <f t="shared" si="835"/>
        <v>0.85101004009916748</v>
      </c>
      <c r="BK577" s="8">
        <f t="shared" si="836"/>
        <v>0.108457228141879</v>
      </c>
      <c r="BL577" s="8">
        <f t="shared" si="837"/>
        <v>2.7301135927240015E-2</v>
      </c>
      <c r="BM577" s="8">
        <f t="shared" si="838"/>
        <v>0.57106593317386212</v>
      </c>
      <c r="BN577" s="8">
        <f t="shared" si="839"/>
        <v>0.40691657720808561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1.43333333333333</v>
      </c>
      <c r="F578">
        <f>VLOOKUP(B578,home!$B$2:$E$405,3,FALSE)</f>
        <v>0.81</v>
      </c>
      <c r="G578">
        <f>VLOOKUP(C578,away!$B$2:$E$405,4,FALSE)</f>
        <v>0.7</v>
      </c>
      <c r="H578">
        <f>VLOOKUP(A578,away!$A$2:$E$405,3,FALSE)</f>
        <v>1.3888888888888899</v>
      </c>
      <c r="I578">
        <f>VLOOKUP(C578,away!$B$2:$E$405,3,FALSE)</f>
        <v>1.1200000000000001</v>
      </c>
      <c r="J578">
        <f>VLOOKUP(B578,home!$B$2:$E$405,4,FALSE)</f>
        <v>0.84</v>
      </c>
      <c r="K578" s="3">
        <f t="shared" si="784"/>
        <v>0.81269999999999809</v>
      </c>
      <c r="L578" s="3">
        <f t="shared" si="785"/>
        <v>1.3066666666666678</v>
      </c>
      <c r="M578" s="5">
        <f t="shared" si="786"/>
        <v>0.12010767262094024</v>
      </c>
      <c r="N578" s="5">
        <f t="shared" si="787"/>
        <v>9.7611505539037899E-2</v>
      </c>
      <c r="O578" s="5">
        <f t="shared" si="788"/>
        <v>0.15694069222469537</v>
      </c>
      <c r="P578" s="5">
        <f t="shared" si="789"/>
        <v>0.12754570057100961</v>
      </c>
      <c r="Q578" s="5">
        <f t="shared" si="790"/>
        <v>3.966443527578796E-2</v>
      </c>
      <c r="R578" s="5">
        <f t="shared" si="791"/>
        <v>0.10253458558680108</v>
      </c>
      <c r="S578" s="5">
        <f t="shared" si="792"/>
        <v>3.3861087678992735E-2</v>
      </c>
      <c r="T578" s="5">
        <f t="shared" si="793"/>
        <v>5.1828195427029641E-2</v>
      </c>
      <c r="U578" s="5">
        <f t="shared" si="794"/>
        <v>8.3329857706393035E-2</v>
      </c>
      <c r="V578" s="5">
        <f t="shared" si="795"/>
        <v>3.9953374574197044E-3</v>
      </c>
      <c r="W578" s="5">
        <f t="shared" si="796"/>
        <v>1.0745095516210933E-2</v>
      </c>
      <c r="X578" s="5">
        <f t="shared" si="797"/>
        <v>1.4040258141182297E-2</v>
      </c>
      <c r="Y578" s="5">
        <f t="shared" si="798"/>
        <v>9.17296865223911E-3</v>
      </c>
      <c r="Z578" s="5">
        <f t="shared" si="799"/>
        <v>4.4659508388917843E-2</v>
      </c>
      <c r="AA578" s="5">
        <f t="shared" si="800"/>
        <v>3.6294782467673446E-2</v>
      </c>
      <c r="AB578" s="5">
        <f t="shared" si="801"/>
        <v>1.474838485573907E-2</v>
      </c>
      <c r="AC578" s="5">
        <f t="shared" si="802"/>
        <v>2.6517254471767411E-4</v>
      </c>
      <c r="AD578" s="5">
        <f t="shared" si="803"/>
        <v>2.1831347815061508E-3</v>
      </c>
      <c r="AE578" s="5">
        <f t="shared" si="804"/>
        <v>2.8526294478347061E-3</v>
      </c>
      <c r="AF578" s="5">
        <f t="shared" si="805"/>
        <v>1.8637179059186764E-3</v>
      </c>
      <c r="AG578" s="5">
        <f t="shared" si="806"/>
        <v>8.1175268791124652E-4</v>
      </c>
      <c r="AH578" s="5">
        <f t="shared" si="807"/>
        <v>1.4588772740379842E-2</v>
      </c>
      <c r="AI578" s="5">
        <f t="shared" si="808"/>
        <v>1.1856295606106668E-2</v>
      </c>
      <c r="AJ578" s="5">
        <f t="shared" si="809"/>
        <v>4.8178057195414339E-3</v>
      </c>
      <c r="AK578" s="5">
        <f t="shared" si="810"/>
        <v>1.3051435694237713E-3</v>
      </c>
      <c r="AL578" s="5">
        <f t="shared" si="811"/>
        <v>1.1263766002677987E-5</v>
      </c>
      <c r="AM578" s="5">
        <f t="shared" si="812"/>
        <v>3.5484672738600903E-4</v>
      </c>
      <c r="AN578" s="5">
        <f t="shared" si="813"/>
        <v>4.6366639045105213E-4</v>
      </c>
      <c r="AO578" s="5">
        <f t="shared" si="814"/>
        <v>3.0292870842802105E-4</v>
      </c>
      <c r="AP578" s="5">
        <f t="shared" si="815"/>
        <v>1.3194228189309374E-4</v>
      </c>
      <c r="AQ578" s="5">
        <f t="shared" si="816"/>
        <v>4.3101145418410657E-5</v>
      </c>
      <c r="AR578" s="5">
        <f t="shared" si="817"/>
        <v>3.8125326094859331E-3</v>
      </c>
      <c r="AS578" s="5">
        <f t="shared" si="818"/>
        <v>3.09844525172921E-3</v>
      </c>
      <c r="AT578" s="5">
        <f t="shared" si="819"/>
        <v>1.2590532280401616E-3</v>
      </c>
      <c r="AU578" s="5">
        <f t="shared" si="820"/>
        <v>3.4107751947607897E-4</v>
      </c>
      <c r="AV578" s="5">
        <f t="shared" si="821"/>
        <v>6.9298425019552172E-5</v>
      </c>
      <c r="AW578" s="5">
        <f t="shared" si="822"/>
        <v>3.3225856954699485E-7</v>
      </c>
      <c r="AX578" s="5">
        <f t="shared" si="823"/>
        <v>4.8063989224434792E-5</v>
      </c>
      <c r="AY578" s="5">
        <f t="shared" si="824"/>
        <v>6.2803612586594842E-5</v>
      </c>
      <c r="AZ578" s="5">
        <f t="shared" si="825"/>
        <v>4.1031693556575344E-5</v>
      </c>
      <c r="BA578" s="5">
        <f t="shared" si="826"/>
        <v>1.7871582082419498E-5</v>
      </c>
      <c r="BB578" s="5">
        <f t="shared" si="827"/>
        <v>5.8380501469237075E-6</v>
      </c>
      <c r="BC578" s="5">
        <f t="shared" si="828"/>
        <v>1.5256771050627293E-6</v>
      </c>
      <c r="BD578" s="5">
        <f t="shared" si="829"/>
        <v>8.3028487939915997E-4</v>
      </c>
      <c r="BE578" s="5">
        <f t="shared" si="830"/>
        <v>6.7477252148769561E-4</v>
      </c>
      <c r="BF578" s="5">
        <f t="shared" si="831"/>
        <v>2.7419381410652449E-4</v>
      </c>
      <c r="BG578" s="5">
        <f t="shared" si="832"/>
        <v>7.4279104241457315E-5</v>
      </c>
      <c r="BH578" s="5">
        <f t="shared" si="833"/>
        <v>1.5091657004258052E-5</v>
      </c>
      <c r="BI578" s="5">
        <f t="shared" si="834"/>
        <v>2.4529979294720985E-6</v>
      </c>
      <c r="BJ578" s="8">
        <f t="shared" si="835"/>
        <v>0.23224731323293724</v>
      </c>
      <c r="BK578" s="8">
        <f t="shared" si="836"/>
        <v>0.28584903825166924</v>
      </c>
      <c r="BL578" s="8">
        <f t="shared" si="837"/>
        <v>0.43686780248467327</v>
      </c>
      <c r="BM578" s="8">
        <f t="shared" si="838"/>
        <v>0.35515659918590831</v>
      </c>
      <c r="BN578" s="8">
        <f t="shared" si="839"/>
        <v>0.64440459181827225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1.43333333333333</v>
      </c>
      <c r="F579">
        <f>VLOOKUP(B579,home!$B$2:$E$405,3,FALSE)</f>
        <v>0.42</v>
      </c>
      <c r="G579">
        <f>VLOOKUP(C579,away!$B$2:$E$405,4,FALSE)</f>
        <v>1.26</v>
      </c>
      <c r="H579">
        <f>VLOOKUP(A579,away!$A$2:$E$405,3,FALSE)</f>
        <v>1.3888888888888899</v>
      </c>
      <c r="I579">
        <f>VLOOKUP(C579,away!$B$2:$E$405,3,FALSE)</f>
        <v>0.56000000000000005</v>
      </c>
      <c r="J579">
        <f>VLOOKUP(B579,home!$B$2:$E$405,4,FALSE)</f>
        <v>1.58</v>
      </c>
      <c r="K579" s="3">
        <f t="shared" si="784"/>
        <v>0.7585199999999982</v>
      </c>
      <c r="L579" s="3">
        <f t="shared" si="785"/>
        <v>1.22888888888889</v>
      </c>
      <c r="M579" s="5">
        <f t="shared" si="786"/>
        <v>0.13705007775457947</v>
      </c>
      <c r="N579" s="5">
        <f t="shared" si="787"/>
        <v>0.10395522497840337</v>
      </c>
      <c r="O579" s="5">
        <f t="shared" si="788"/>
        <v>0.16841931777396116</v>
      </c>
      <c r="P579" s="5">
        <f t="shared" si="789"/>
        <v>0.12774942091790473</v>
      </c>
      <c r="Q579" s="5">
        <f t="shared" si="790"/>
        <v>3.9426058625309159E-2</v>
      </c>
      <c r="R579" s="5">
        <f t="shared" si="791"/>
        <v>0.10348431414333402</v>
      </c>
      <c r="S579" s="5">
        <f t="shared" si="792"/>
        <v>2.9769984104067143E-2</v>
      </c>
      <c r="T579" s="5">
        <f t="shared" si="793"/>
        <v>4.8450245377324418E-2</v>
      </c>
      <c r="U579" s="5">
        <f t="shared" si="794"/>
        <v>7.8494921964001527E-2</v>
      </c>
      <c r="V579" s="5">
        <f t="shared" si="795"/>
        <v>3.0832997465351101E-3</v>
      </c>
      <c r="W579" s="5">
        <f t="shared" si="796"/>
        <v>9.9684846628231485E-3</v>
      </c>
      <c r="X579" s="5">
        <f t="shared" si="797"/>
        <v>1.225016004120268E-2</v>
      </c>
      <c r="Y579" s="5">
        <f t="shared" si="798"/>
        <v>7.5270427808723211E-3</v>
      </c>
      <c r="Z579" s="5">
        <f t="shared" si="799"/>
        <v>4.2390241275010204E-2</v>
      </c>
      <c r="AA579" s="5">
        <f t="shared" si="800"/>
        <v>3.2153845811920663E-2</v>
      </c>
      <c r="AB579" s="5">
        <f t="shared" si="801"/>
        <v>1.2194667562629E-2</v>
      </c>
      <c r="AC579" s="5">
        <f t="shared" si="802"/>
        <v>1.7962857244850262E-4</v>
      </c>
      <c r="AD579" s="5">
        <f t="shared" si="803"/>
        <v>1.8903237466111487E-3</v>
      </c>
      <c r="AE579" s="5">
        <f t="shared" si="804"/>
        <v>2.3229978486132585E-3</v>
      </c>
      <c r="AF579" s="5">
        <f t="shared" si="805"/>
        <v>1.4273531225368146E-3</v>
      </c>
      <c r="AG579" s="5">
        <f t="shared" si="806"/>
        <v>5.8468613093545145E-4</v>
      </c>
      <c r="AH579" s="5">
        <f t="shared" si="807"/>
        <v>1.3023224125044806E-2</v>
      </c>
      <c r="AI579" s="5">
        <f t="shared" si="808"/>
        <v>9.8783759633289635E-3</v>
      </c>
      <c r="AJ579" s="5">
        <f t="shared" si="809"/>
        <v>3.7464728678521329E-3</v>
      </c>
      <c r="AK579" s="5">
        <f t="shared" si="810"/>
        <v>9.472581999077313E-4</v>
      </c>
      <c r="AL579" s="5">
        <f t="shared" si="811"/>
        <v>6.697536108428613E-6</v>
      </c>
      <c r="AM579" s="5">
        <f t="shared" si="812"/>
        <v>2.8676967365589716E-4</v>
      </c>
      <c r="AN579" s="5">
        <f t="shared" si="813"/>
        <v>3.5240806562602503E-4</v>
      </c>
      <c r="AO579" s="5">
        <f t="shared" si="814"/>
        <v>2.165351781013245E-4</v>
      </c>
      <c r="AP579" s="5">
        <f t="shared" si="815"/>
        <v>8.8699224807431553E-5</v>
      </c>
      <c r="AQ579" s="5">
        <f t="shared" si="816"/>
        <v>2.7250372954727589E-5</v>
      </c>
      <c r="AR579" s="5">
        <f t="shared" si="817"/>
        <v>3.2008190849554616E-3</v>
      </c>
      <c r="AS579" s="5">
        <f t="shared" si="818"/>
        <v>2.4278852923204112E-3</v>
      </c>
      <c r="AT579" s="5">
        <f t="shared" si="819"/>
        <v>9.2079977596543669E-4</v>
      </c>
      <c r="AU579" s="5">
        <f t="shared" si="820"/>
        <v>2.3281501535510053E-4</v>
      </c>
      <c r="AV579" s="5">
        <f t="shared" si="821"/>
        <v>4.4148711361787602E-5</v>
      </c>
      <c r="AW579" s="5">
        <f t="shared" si="822"/>
        <v>1.7341721877764146E-7</v>
      </c>
      <c r="AX579" s="5">
        <f t="shared" si="823"/>
        <v>3.6253422143578408E-5</v>
      </c>
      <c r="AY579" s="5">
        <f t="shared" si="824"/>
        <v>4.4551427656441958E-5</v>
      </c>
      <c r="AZ579" s="5">
        <f t="shared" si="825"/>
        <v>2.7374377215569364E-5</v>
      </c>
      <c r="BA579" s="5">
        <f t="shared" si="826"/>
        <v>1.1213356000155464E-5</v>
      </c>
      <c r="BB579" s="5">
        <f t="shared" si="827"/>
        <v>3.4449921489366515E-6</v>
      </c>
      <c r="BC579" s="5">
        <f t="shared" si="828"/>
        <v>8.4670251482754282E-7</v>
      </c>
      <c r="BD579" s="5">
        <f t="shared" si="829"/>
        <v>6.5557516814087897E-4</v>
      </c>
      <c r="BE579" s="5">
        <f t="shared" si="830"/>
        <v>4.9726687653821832E-4</v>
      </c>
      <c r="BF579" s="5">
        <f t="shared" si="831"/>
        <v>1.8859343559588421E-4</v>
      </c>
      <c r="BG579" s="5">
        <f t="shared" si="832"/>
        <v>4.7683964256063265E-5</v>
      </c>
      <c r="BH579" s="5">
        <f t="shared" si="833"/>
        <v>9.0423101418772535E-6</v>
      </c>
      <c r="BI579" s="5">
        <f t="shared" si="834"/>
        <v>1.3717546177633441E-6</v>
      </c>
      <c r="BJ579" s="8">
        <f t="shared" si="835"/>
        <v>0.22889792410745671</v>
      </c>
      <c r="BK579" s="8">
        <f t="shared" si="836"/>
        <v>0.29788366005929989</v>
      </c>
      <c r="BL579" s="8">
        <f t="shared" si="837"/>
        <v>0.43056839980122885</v>
      </c>
      <c r="BM579" s="8">
        <f t="shared" si="838"/>
        <v>0.31961143303906603</v>
      </c>
      <c r="BN579" s="8">
        <f t="shared" si="839"/>
        <v>0.68008441419349186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1.43333333333333</v>
      </c>
      <c r="F580">
        <f>VLOOKUP(B580,home!$B$2:$E$405,3,FALSE)</f>
        <v>1.26</v>
      </c>
      <c r="G580">
        <f>VLOOKUP(C580,away!$B$2:$E$405,4,FALSE)</f>
        <v>0.81</v>
      </c>
      <c r="H580">
        <f>VLOOKUP(A580,away!$A$2:$E$405,3,FALSE)</f>
        <v>1.3888888888888899</v>
      </c>
      <c r="I580">
        <f>VLOOKUP(C580,away!$B$2:$E$405,3,FALSE)</f>
        <v>0.81</v>
      </c>
      <c r="J580">
        <f>VLOOKUP(B580,home!$B$2:$E$405,4,FALSE)</f>
        <v>1.01</v>
      </c>
      <c r="K580" s="3">
        <f t="shared" si="784"/>
        <v>1.4628599999999967</v>
      </c>
      <c r="L580" s="3">
        <f t="shared" si="785"/>
        <v>1.1362500000000009</v>
      </c>
      <c r="M580" s="5">
        <f t="shared" si="786"/>
        <v>7.4339711123724173E-2</v>
      </c>
      <c r="N580" s="5">
        <f t="shared" si="787"/>
        <v>0.10874858981445092</v>
      </c>
      <c r="O580" s="5">
        <f t="shared" si="788"/>
        <v>8.4468496764331658E-2</v>
      </c>
      <c r="P580" s="5">
        <f t="shared" si="789"/>
        <v>0.12356558517666993</v>
      </c>
      <c r="Q580" s="5">
        <f t="shared" si="790"/>
        <v>7.954198104798367E-2</v>
      </c>
      <c r="R580" s="5">
        <f t="shared" si="791"/>
        <v>4.7988664724235963E-2</v>
      </c>
      <c r="S580" s="5">
        <f t="shared" si="792"/>
        <v>5.1346896595553984E-2</v>
      </c>
      <c r="T580" s="5">
        <f t="shared" si="793"/>
        <v>9.0379575965771508E-2</v>
      </c>
      <c r="U580" s="5">
        <f t="shared" si="794"/>
        <v>7.0200698078495674E-2</v>
      </c>
      <c r="V580" s="5">
        <f t="shared" si="795"/>
        <v>9.4830567956637139E-3</v>
      </c>
      <c r="W580" s="5">
        <f t="shared" si="796"/>
        <v>3.8786260798617696E-2</v>
      </c>
      <c r="X580" s="5">
        <f t="shared" si="797"/>
        <v>4.4070888832429392E-2</v>
      </c>
      <c r="Y580" s="5">
        <f t="shared" si="798"/>
        <v>2.503777371792397E-2</v>
      </c>
      <c r="Z580" s="5">
        <f t="shared" si="799"/>
        <v>1.817570676430439E-2</v>
      </c>
      <c r="AA580" s="5">
        <f t="shared" si="800"/>
        <v>2.6588514397230263E-2</v>
      </c>
      <c r="AB580" s="5">
        <f t="shared" si="801"/>
        <v>1.9447637085566093E-2</v>
      </c>
      <c r="AC580" s="5">
        <f t="shared" si="802"/>
        <v>9.8515605295867851E-4</v>
      </c>
      <c r="AD580" s="5">
        <f t="shared" si="803"/>
        <v>1.4184717367966452E-2</v>
      </c>
      <c r="AE580" s="5">
        <f t="shared" si="804"/>
        <v>1.6117385109351894E-2</v>
      </c>
      <c r="AF580" s="5">
        <f t="shared" si="805"/>
        <v>9.1566894152505518E-3</v>
      </c>
      <c r="AG580" s="5">
        <f t="shared" si="806"/>
        <v>3.4680961160261504E-3</v>
      </c>
      <c r="AH580" s="5">
        <f t="shared" si="807"/>
        <v>5.1630367027352166E-3</v>
      </c>
      <c r="AI580" s="5">
        <f t="shared" si="808"/>
        <v>7.5527998709632223E-3</v>
      </c>
      <c r="AJ580" s="5">
        <f t="shared" si="809"/>
        <v>5.524344409618619E-3</v>
      </c>
      <c r="AK580" s="5">
        <f t="shared" si="810"/>
        <v>2.6937808210182241E-3</v>
      </c>
      <c r="AL580" s="5">
        <f t="shared" si="811"/>
        <v>6.5500057686034829E-5</v>
      </c>
      <c r="AM580" s="5">
        <f t="shared" si="812"/>
        <v>4.1500511297806689E-3</v>
      </c>
      <c r="AN580" s="5">
        <f t="shared" si="813"/>
        <v>4.7154955962132889E-3</v>
      </c>
      <c r="AO580" s="5">
        <f t="shared" si="814"/>
        <v>2.6789909355986771E-3</v>
      </c>
      <c r="AP580" s="5">
        <f t="shared" si="815"/>
        <v>1.014667816858E-3</v>
      </c>
      <c r="AQ580" s="5">
        <f t="shared" si="816"/>
        <v>2.8822907672622567E-4</v>
      </c>
      <c r="AR580" s="5">
        <f t="shared" si="817"/>
        <v>1.1733000906965789E-3</v>
      </c>
      <c r="AS580" s="5">
        <f t="shared" si="818"/>
        <v>1.7163737706763936E-3</v>
      </c>
      <c r="AT580" s="5">
        <f t="shared" si="819"/>
        <v>1.255407267085832E-3</v>
      </c>
      <c r="AU580" s="5">
        <f t="shared" si="820"/>
        <v>6.1216169157639181E-4</v>
      </c>
      <c r="AV580" s="5">
        <f t="shared" si="821"/>
        <v>2.2387671303485983E-4</v>
      </c>
      <c r="AW580" s="5">
        <f t="shared" si="822"/>
        <v>3.0242371415768385E-6</v>
      </c>
      <c r="AX580" s="5">
        <f t="shared" si="823"/>
        <v>1.0118239659518227E-3</v>
      </c>
      <c r="AY580" s="5">
        <f t="shared" si="824"/>
        <v>1.1496849813127593E-3</v>
      </c>
      <c r="AZ580" s="5">
        <f t="shared" si="825"/>
        <v>6.5316478000831198E-4</v>
      </c>
      <c r="BA580" s="5">
        <f t="shared" si="826"/>
        <v>2.4738616042814846E-4</v>
      </c>
      <c r="BB580" s="5">
        <f t="shared" si="827"/>
        <v>7.0273131196620919E-5</v>
      </c>
      <c r="BC580" s="5">
        <f t="shared" si="828"/>
        <v>1.5969569064432115E-5</v>
      </c>
      <c r="BD580" s="5">
        <f t="shared" si="829"/>
        <v>2.221937046756651E-4</v>
      </c>
      <c r="BE580" s="5">
        <f t="shared" si="830"/>
        <v>3.2503828282184276E-4</v>
      </c>
      <c r="BF580" s="5">
        <f t="shared" si="831"/>
        <v>2.3774275120437997E-4</v>
      </c>
      <c r="BG580" s="5">
        <f t="shared" si="832"/>
        <v>1.1592812034227947E-4</v>
      </c>
      <c r="BH580" s="5">
        <f t="shared" si="833"/>
        <v>4.2396652530976673E-5</v>
      </c>
      <c r="BI580" s="5">
        <f t="shared" si="834"/>
        <v>1.2404073424292874E-5</v>
      </c>
      <c r="BJ580" s="8">
        <f t="shared" si="835"/>
        <v>0.44548769532891119</v>
      </c>
      <c r="BK580" s="8">
        <f t="shared" si="836"/>
        <v>0.2609355907835692</v>
      </c>
      <c r="BL580" s="8">
        <f t="shared" si="837"/>
        <v>0.27556479597226452</v>
      </c>
      <c r="BM580" s="8">
        <f t="shared" si="838"/>
        <v>0.48036409945348185</v>
      </c>
      <c r="BN580" s="8">
        <f t="shared" si="839"/>
        <v>0.51865302865139629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1.46835443037975</v>
      </c>
      <c r="F581">
        <f>VLOOKUP(B581,home!$B$2:$E$405,3,FALSE)</f>
        <v>2.04</v>
      </c>
      <c r="G581">
        <f>VLOOKUP(C581,away!$B$2:$E$405,4,FALSE)</f>
        <v>1.19</v>
      </c>
      <c r="H581">
        <f>VLOOKUP(A581,away!$A$2:$E$405,3,FALSE)</f>
        <v>1.16455696202532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3.5645772151898809</v>
      </c>
      <c r="L581" s="3">
        <f t="shared" si="785"/>
        <v>0</v>
      </c>
      <c r="M581" s="5">
        <f t="shared" si="786"/>
        <v>2.8308951549178743E-2</v>
      </c>
      <c r="N581" s="5">
        <f t="shared" si="787"/>
        <v>0.10090944367811681</v>
      </c>
      <c r="O581" s="5">
        <f t="shared" si="788"/>
        <v>0</v>
      </c>
      <c r="P581" s="5">
        <f t="shared" si="789"/>
        <v>0</v>
      </c>
      <c r="Q581" s="5">
        <f t="shared" si="790"/>
        <v>0.17984975186625093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0.21369610921999727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0.19043407047508262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0.13576338972226867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8.0656514276823812E-2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0.9013092792385401</v>
      </c>
      <c r="BK581" s="8">
        <f t="shared" si="836"/>
        <v>2.8308951549178743E-2</v>
      </c>
      <c r="BL581" s="8">
        <f t="shared" si="837"/>
        <v>0</v>
      </c>
      <c r="BM581" s="8">
        <f t="shared" si="838"/>
        <v>0.62055008369417242</v>
      </c>
      <c r="BN581" s="8">
        <f t="shared" si="839"/>
        <v>0.30906814709354646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1.46835443037975</v>
      </c>
      <c r="F582">
        <f>VLOOKUP(B582,home!$B$2:$E$405,3,FALSE)</f>
        <v>1.36</v>
      </c>
      <c r="G582">
        <f>VLOOKUP(C582,away!$B$2:$E$405,4,FALSE)</f>
        <v>0.34</v>
      </c>
      <c r="H582">
        <f>VLOOKUP(A582,away!$A$2:$E$405,3,FALSE)</f>
        <v>1.16455696202532</v>
      </c>
      <c r="I582">
        <f>VLOOKUP(C582,away!$B$2:$E$405,3,FALSE)</f>
        <v>0.85</v>
      </c>
      <c r="J582">
        <f>VLOOKUP(B582,home!$B$2:$E$405,4,FALSE)</f>
        <v>0.86</v>
      </c>
      <c r="K582" s="3">
        <f t="shared" si="784"/>
        <v>0.67896708860759647</v>
      </c>
      <c r="L582" s="3">
        <f t="shared" si="785"/>
        <v>0.85129113924050881</v>
      </c>
      <c r="M582" s="5">
        <f t="shared" si="786"/>
        <v>0.21647975899545135</v>
      </c>
      <c r="N582" s="5">
        <f t="shared" si="787"/>
        <v>0.14698263170761572</v>
      </c>
      <c r="O582" s="5">
        <f t="shared" si="788"/>
        <v>0.18428730065774857</v>
      </c>
      <c r="P582" s="5">
        <f t="shared" si="789"/>
        <v>0.1251250119949443</v>
      </c>
      <c r="Q582" s="5">
        <f t="shared" si="790"/>
        <v>4.9898184763201223E-2</v>
      </c>
      <c r="R582" s="5">
        <f t="shared" si="791"/>
        <v>7.8441073062246472E-2</v>
      </c>
      <c r="S582" s="5">
        <f t="shared" si="792"/>
        <v>1.8080522515576073E-2</v>
      </c>
      <c r="T582" s="5">
        <f t="shared" si="793"/>
        <v>4.2477882553098964E-2</v>
      </c>
      <c r="U582" s="5">
        <f t="shared" si="794"/>
        <v>5.3258907004329233E-2</v>
      </c>
      <c r="V582" s="5">
        <f t="shared" si="795"/>
        <v>1.1611686556924265E-3</v>
      </c>
      <c r="W582" s="5">
        <f t="shared" si="796"/>
        <v>1.1293075078491558E-2</v>
      </c>
      <c r="X582" s="5">
        <f t="shared" si="797"/>
        <v>9.613694749097677E-3</v>
      </c>
      <c r="Y582" s="5">
        <f t="shared" si="798"/>
        <v>4.0920265776349289E-3</v>
      </c>
      <c r="Z582" s="5">
        <f t="shared" si="799"/>
        <v>2.2258730150135929E-2</v>
      </c>
      <c r="AA582" s="5">
        <f t="shared" si="800"/>
        <v>1.5112945206139917E-2</v>
      </c>
      <c r="AB582" s="5">
        <f t="shared" si="801"/>
        <v>5.1305962034494763E-3</v>
      </c>
      <c r="AC582" s="5">
        <f t="shared" si="802"/>
        <v>4.1947120901128061E-5</v>
      </c>
      <c r="AD582" s="5">
        <f t="shared" si="803"/>
        <v>1.9169065768676039E-3</v>
      </c>
      <c r="AE582" s="5">
        <f t="shared" si="804"/>
        <v>1.6318455836392463E-3</v>
      </c>
      <c r="AF582" s="5">
        <f t="shared" si="805"/>
        <v>6.9458784298042351E-4</v>
      </c>
      <c r="AG582" s="5">
        <f t="shared" si="806"/>
        <v>1.9709882538447083E-4</v>
      </c>
      <c r="AH582" s="5">
        <f t="shared" si="807"/>
        <v>4.7371649368890684E-3</v>
      </c>
      <c r="AI582" s="5">
        <f t="shared" si="808"/>
        <v>3.2163790854535584E-3</v>
      </c>
      <c r="AJ582" s="5">
        <f t="shared" si="809"/>
        <v>1.0919077717543833E-3</v>
      </c>
      <c r="AK582" s="5">
        <f t="shared" si="810"/>
        <v>2.4712314693869393E-4</v>
      </c>
      <c r="AL582" s="5">
        <f t="shared" si="811"/>
        <v>9.6981519755245393E-7</v>
      </c>
      <c r="AM582" s="5">
        <f t="shared" si="812"/>
        <v>2.6030329552571022E-4</v>
      </c>
      <c r="AN582" s="5">
        <f t="shared" si="813"/>
        <v>2.2159388899614064E-4</v>
      </c>
      <c r="AO582" s="5">
        <f t="shared" si="814"/>
        <v>9.43204571061297E-5</v>
      </c>
      <c r="AP582" s="5">
        <f t="shared" si="815"/>
        <v>2.6764723127854237E-5</v>
      </c>
      <c r="AQ582" s="5">
        <f t="shared" si="816"/>
        <v>5.6961429107419555E-6</v>
      </c>
      <c r="AR582" s="5">
        <f t="shared" si="817"/>
        <v>8.0654130717889791E-4</v>
      </c>
      <c r="AS582" s="5">
        <f t="shared" si="818"/>
        <v>5.4761500317702136E-4</v>
      </c>
      <c r="AT582" s="5">
        <f t="shared" si="819"/>
        <v>1.8590628219247095E-4</v>
      </c>
      <c r="AU582" s="5">
        <f t="shared" si="820"/>
        <v>4.2074749058028099E-5</v>
      </c>
      <c r="AV582" s="5">
        <f t="shared" si="821"/>
        <v>7.1418424679561358E-6</v>
      </c>
      <c r="AW582" s="5">
        <f t="shared" si="822"/>
        <v>1.5570885855786712E-8</v>
      </c>
      <c r="AX582" s="5">
        <f t="shared" si="823"/>
        <v>2.9456228453009037E-5</v>
      </c>
      <c r="AY582" s="5">
        <f t="shared" si="824"/>
        <v>2.5075826277490751E-5</v>
      </c>
      <c r="AZ582" s="5">
        <f t="shared" si="825"/>
        <v>1.0673414359581094E-5</v>
      </c>
      <c r="BA582" s="5">
        <f t="shared" si="826"/>
        <v>3.028727689917932E-6</v>
      </c>
      <c r="BB582" s="5">
        <f t="shared" si="827"/>
        <v>6.4458226139987765E-7</v>
      </c>
      <c r="BC582" s="5">
        <f t="shared" si="828"/>
        <v>1.097454335282651E-7</v>
      </c>
      <c r="BD582" s="5">
        <f t="shared" si="829"/>
        <v>1.144335780388088E-4</v>
      </c>
      <c r="BE582" s="5">
        <f t="shared" si="830"/>
        <v>7.7696633319960178E-5</v>
      </c>
      <c r="BF582" s="5">
        <f t="shared" si="831"/>
        <v>2.6376728459932667E-5</v>
      </c>
      <c r="BG582" s="5">
        <f t="shared" si="832"/>
        <v>5.9696435098112074E-6</v>
      </c>
      <c r="BH582" s="5">
        <f t="shared" si="833"/>
        <v>1.013297868470437E-6</v>
      </c>
      <c r="BI582" s="5">
        <f t="shared" si="834"/>
        <v>1.3759918072953119E-7</v>
      </c>
      <c r="BJ582" s="8">
        <f t="shared" si="835"/>
        <v>0.2694756012901533</v>
      </c>
      <c r="BK582" s="8">
        <f t="shared" si="836"/>
        <v>0.36091445492404028</v>
      </c>
      <c r="BL582" s="8">
        <f t="shared" si="837"/>
        <v>0.34733830373940144</v>
      </c>
      <c r="BM582" s="8">
        <f t="shared" si="838"/>
        <v>0.19874806866713179</v>
      </c>
      <c r="BN582" s="8">
        <f t="shared" si="839"/>
        <v>0.80121396118120758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1.46835443037975</v>
      </c>
      <c r="F583">
        <f>VLOOKUP(B583,home!$B$2:$E$405,3,FALSE)</f>
        <v>0.68</v>
      </c>
      <c r="G583">
        <f>VLOOKUP(C583,away!$B$2:$E$405,4,FALSE)</f>
        <v>1.02</v>
      </c>
      <c r="H583">
        <f>VLOOKUP(A583,away!$A$2:$E$405,3,FALSE)</f>
        <v>1.16455696202532</v>
      </c>
      <c r="I583">
        <f>VLOOKUP(C583,away!$B$2:$E$405,3,FALSE)</f>
        <v>0.85</v>
      </c>
      <c r="J583">
        <f>VLOOKUP(B583,home!$B$2:$E$405,4,FALSE)</f>
        <v>0.64</v>
      </c>
      <c r="K583" s="3">
        <f t="shared" si="784"/>
        <v>1.0184506329113947</v>
      </c>
      <c r="L583" s="3">
        <f t="shared" si="785"/>
        <v>0.63351898734177403</v>
      </c>
      <c r="M583" s="5">
        <f t="shared" si="786"/>
        <v>0.19167201550624807</v>
      </c>
      <c r="N583" s="5">
        <f t="shared" si="787"/>
        <v>0.19520848550374098</v>
      </c>
      <c r="O583" s="5">
        <f t="shared" si="788"/>
        <v>0.12142786116527508</v>
      </c>
      <c r="P583" s="5">
        <f t="shared" si="789"/>
        <v>0.12366828205685136</v>
      </c>
      <c r="Q583" s="5">
        <f t="shared" si="790"/>
        <v>9.9405102805479914E-2</v>
      </c>
      <c r="R583" s="5">
        <f t="shared" si="791"/>
        <v>3.8463427820251299E-2</v>
      </c>
      <c r="S583" s="5">
        <f t="shared" si="792"/>
        <v>1.9947935469998752E-2</v>
      </c>
      <c r="T583" s="5">
        <f t="shared" si="793"/>
        <v>6.2975020065932572E-2</v>
      </c>
      <c r="U583" s="5">
        <f t="shared" si="794"/>
        <v>3.9173102407476679E-2</v>
      </c>
      <c r="V583" s="5">
        <f t="shared" si="795"/>
        <v>1.4300626478692307E-3</v>
      </c>
      <c r="W583" s="5">
        <f t="shared" si="796"/>
        <v>3.3746396622287761E-2</v>
      </c>
      <c r="X583" s="5">
        <f t="shared" si="797"/>
        <v>2.1378983014585604E-2</v>
      </c>
      <c r="Y583" s="5">
        <f t="shared" si="798"/>
        <v>6.7719958348986297E-3</v>
      </c>
      <c r="Z583" s="5">
        <f t="shared" si="799"/>
        <v>8.1224372807930083E-3</v>
      </c>
      <c r="AA583" s="5">
        <f t="shared" si="800"/>
        <v>8.2723013894067457E-3</v>
      </c>
      <c r="AB583" s="5">
        <f t="shared" si="801"/>
        <v>4.2124652928375549E-3</v>
      </c>
      <c r="AC583" s="5">
        <f t="shared" si="802"/>
        <v>5.7667974648174012E-5</v>
      </c>
      <c r="AD583" s="5">
        <f t="shared" si="803"/>
        <v>8.5922597496119781E-3</v>
      </c>
      <c r="AE583" s="5">
        <f t="shared" si="804"/>
        <v>5.4433596955516658E-3</v>
      </c>
      <c r="AF583" s="5">
        <f t="shared" si="805"/>
        <v>1.7242358610314592E-3</v>
      </c>
      <c r="AG583" s="5">
        <f t="shared" si="806"/>
        <v>3.6411205220634064E-4</v>
      </c>
      <c r="AH583" s="5">
        <f t="shared" si="807"/>
        <v>1.2864295602187646E-3</v>
      </c>
      <c r="AI583" s="5">
        <f t="shared" si="808"/>
        <v>1.3101649998007278E-3</v>
      </c>
      <c r="AJ583" s="5">
        <f t="shared" si="809"/>
        <v>6.6716918663270431E-4</v>
      </c>
      <c r="AK583" s="5">
        <f t="shared" si="810"/>
        <v>2.264929601283527E-4</v>
      </c>
      <c r="AL583" s="5">
        <f t="shared" si="811"/>
        <v>1.4883131135447919E-6</v>
      </c>
      <c r="AM583" s="5">
        <f t="shared" si="812"/>
        <v>1.7501584760262849E-3</v>
      </c>
      <c r="AN583" s="5">
        <f t="shared" si="813"/>
        <v>1.1087586254197946E-3</v>
      </c>
      <c r="AO583" s="5">
        <f t="shared" si="814"/>
        <v>3.5120982079120275E-4</v>
      </c>
      <c r="AP583" s="5">
        <f t="shared" si="815"/>
        <v>7.4166030004042919E-5</v>
      </c>
      <c r="AQ583" s="5">
        <f t="shared" si="816"/>
        <v>1.1746397055830222E-5</v>
      </c>
      <c r="AR583" s="5">
        <f t="shared" si="817"/>
        <v>1.6299551045526311E-4</v>
      </c>
      <c r="AS583" s="5">
        <f t="shared" si="818"/>
        <v>1.6600288078487854E-4</v>
      </c>
      <c r="AT583" s="5">
        <f t="shared" si="819"/>
        <v>8.4532869500237188E-5</v>
      </c>
      <c r="AU583" s="5">
        <f t="shared" si="820"/>
        <v>2.8697518148110965E-5</v>
      </c>
      <c r="AV583" s="5">
        <f t="shared" si="821"/>
        <v>7.30675138023246E-6</v>
      </c>
      <c r="AW583" s="5">
        <f t="shared" si="822"/>
        <v>2.6674201388101042E-8</v>
      </c>
      <c r="AX583" s="5">
        <f t="shared" si="823"/>
        <v>2.9707500126736859E-4</v>
      </c>
      <c r="AY583" s="5">
        <f t="shared" si="824"/>
        <v>1.8820265396745958E-4</v>
      </c>
      <c r="AZ583" s="5">
        <f t="shared" si="825"/>
        <v>5.9614977378249645E-5</v>
      </c>
      <c r="BA583" s="5">
        <f t="shared" si="826"/>
        <v>1.2589073366357163E-5</v>
      </c>
      <c r="BB583" s="5">
        <f t="shared" si="827"/>
        <v>1.9938542526564719E-6</v>
      </c>
      <c r="BC583" s="5">
        <f t="shared" si="828"/>
        <v>2.5262890541000355E-7</v>
      </c>
      <c r="BD583" s="5">
        <f t="shared" si="829"/>
        <v>1.7210125120812304E-5</v>
      </c>
      <c r="BE583" s="5">
        <f t="shared" si="830"/>
        <v>1.7527662821775581E-5</v>
      </c>
      <c r="BF583" s="5">
        <f t="shared" si="831"/>
        <v>8.9255296471474312E-6</v>
      </c>
      <c r="BG583" s="5">
        <f t="shared" si="832"/>
        <v>3.0300704394022399E-6</v>
      </c>
      <c r="BH583" s="5">
        <f t="shared" si="833"/>
        <v>7.714942891938296E-7</v>
      </c>
      <c r="BI583" s="5">
        <f t="shared" si="834"/>
        <v>1.5714576942339654E-7</v>
      </c>
      <c r="BJ583" s="8">
        <f t="shared" si="835"/>
        <v>0.43946571874376156</v>
      </c>
      <c r="BK583" s="8">
        <f t="shared" si="836"/>
        <v>0.33696565462269656</v>
      </c>
      <c r="BL583" s="8">
        <f t="shared" si="837"/>
        <v>0.2155365723403844</v>
      </c>
      <c r="BM583" s="8">
        <f t="shared" si="838"/>
        <v>0.23005703215002274</v>
      </c>
      <c r="BN583" s="8">
        <f t="shared" si="839"/>
        <v>0.76984517485784654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1.46835443037975</v>
      </c>
      <c r="F584">
        <f>VLOOKUP(B584,home!$B$2:$E$405,3,FALSE)</f>
        <v>1.19</v>
      </c>
      <c r="G584">
        <f>VLOOKUP(C584,away!$B$2:$E$405,4,FALSE)</f>
        <v>1.36</v>
      </c>
      <c r="H584">
        <f>VLOOKUP(A584,away!$A$2:$E$405,3,FALSE)</f>
        <v>1.16455696202532</v>
      </c>
      <c r="I584">
        <f>VLOOKUP(C584,away!$B$2:$E$405,3,FALSE)</f>
        <v>0.68</v>
      </c>
      <c r="J584">
        <f>VLOOKUP(B584,home!$B$2:$E$405,4,FALSE)</f>
        <v>2.15</v>
      </c>
      <c r="K584" s="3">
        <f t="shared" si="784"/>
        <v>2.3763848101265874</v>
      </c>
      <c r="L584" s="3">
        <f t="shared" si="785"/>
        <v>1.7025822784810178</v>
      </c>
      <c r="M584" s="5">
        <f t="shared" si="786"/>
        <v>1.6924938589038482E-2</v>
      </c>
      <c r="N584" s="5">
        <f t="shared" si="787"/>
        <v>4.0220166975316357E-2</v>
      </c>
      <c r="O584" s="5">
        <f t="shared" si="788"/>
        <v>2.8816100506076442E-2</v>
      </c>
      <c r="P584" s="5">
        <f t="shared" si="789"/>
        <v>6.8478143529721119E-2</v>
      </c>
      <c r="Q584" s="5">
        <f t="shared" si="790"/>
        <v>4.7789296930448415E-2</v>
      </c>
      <c r="R584" s="5">
        <f t="shared" si="791"/>
        <v>2.453089102828682E-2</v>
      </c>
      <c r="S584" s="5">
        <f t="shared" si="792"/>
        <v>6.9265482362135533E-2</v>
      </c>
      <c r="T584" s="5">
        <f t="shared" si="793"/>
        <v>8.1365210054848786E-2</v>
      </c>
      <c r="U584" s="5">
        <f t="shared" si="794"/>
        <v>5.8294836818491381E-2</v>
      </c>
      <c r="V584" s="5">
        <f t="shared" si="795"/>
        <v>3.1138610557149629E-2</v>
      </c>
      <c r="W584" s="5">
        <f t="shared" si="796"/>
        <v>3.7855253104048921E-2</v>
      </c>
      <c r="X584" s="5">
        <f t="shared" si="797"/>
        <v>6.4451683082367248E-2</v>
      </c>
      <c r="Y584" s="5">
        <f t="shared" si="798"/>
        <v>5.4867146717156652E-2</v>
      </c>
      <c r="Z584" s="5">
        <f t="shared" si="799"/>
        <v>1.3921953446703382E-2</v>
      </c>
      <c r="AA584" s="5">
        <f t="shared" si="800"/>
        <v>3.3083918698035397E-2</v>
      </c>
      <c r="AB584" s="5">
        <f t="shared" si="801"/>
        <v>3.9310060926737167E-2</v>
      </c>
      <c r="AC584" s="5">
        <f t="shared" si="802"/>
        <v>7.8741579763751211E-3</v>
      </c>
      <c r="AD584" s="5">
        <f t="shared" si="803"/>
        <v>2.2489662114989813E-2</v>
      </c>
      <c r="AE584" s="5">
        <f t="shared" si="804"/>
        <v>3.8290500166007588E-2</v>
      </c>
      <c r="AF584" s="5">
        <f t="shared" si="805"/>
        <v>3.2596363508409491E-2</v>
      </c>
      <c r="AG584" s="5">
        <f t="shared" si="806"/>
        <v>1.8499330284114452E-2</v>
      </c>
      <c r="AH584" s="5">
        <f t="shared" si="807"/>
        <v>5.9258178050487272E-3</v>
      </c>
      <c r="AI584" s="5">
        <f t="shared" si="808"/>
        <v>1.4082023419495469E-2</v>
      </c>
      <c r="AJ584" s="5">
        <f t="shared" si="809"/>
        <v>1.6732153274967954E-2</v>
      </c>
      <c r="AK584" s="5">
        <f t="shared" si="810"/>
        <v>1.3254011627781226E-2</v>
      </c>
      <c r="AL584" s="5">
        <f t="shared" si="811"/>
        <v>1.2743507865514707E-3</v>
      </c>
      <c r="AM584" s="5">
        <f t="shared" si="812"/>
        <v>1.0688818286988229E-2</v>
      </c>
      <c r="AN584" s="5">
        <f t="shared" si="813"/>
        <v>1.8198592593329992E-2</v>
      </c>
      <c r="AO584" s="5">
        <f t="shared" si="814"/>
        <v>1.5492300621349776E-2</v>
      </c>
      <c r="AP584" s="5">
        <f t="shared" si="815"/>
        <v>8.7923054969368652E-3</v>
      </c>
      <c r="AQ584" s="5">
        <f t="shared" si="816"/>
        <v>3.7424058815189879E-3</v>
      </c>
      <c r="AR584" s="5">
        <f t="shared" si="817"/>
        <v>2.017838476076647E-3</v>
      </c>
      <c r="AS584" s="5">
        <f t="shared" si="818"/>
        <v>4.7951607038375253E-3</v>
      </c>
      <c r="AT584" s="5">
        <f t="shared" si="819"/>
        <v>5.697573529357707E-3</v>
      </c>
      <c r="AU584" s="5">
        <f t="shared" si="820"/>
        <v>4.5132090632483282E-3</v>
      </c>
      <c r="AV584" s="5">
        <f t="shared" si="821"/>
        <v>2.6812803657072443E-3</v>
      </c>
      <c r="AW584" s="5">
        <f t="shared" si="822"/>
        <v>1.4322253849384772E-4</v>
      </c>
      <c r="AX584" s="5">
        <f t="shared" si="823"/>
        <v>4.2334575692336849E-3</v>
      </c>
      <c r="AY584" s="5">
        <f t="shared" si="824"/>
        <v>7.2078098340785986E-3</v>
      </c>
      <c r="AZ584" s="5">
        <f t="shared" si="825"/>
        <v>6.1359446450817146E-3</v>
      </c>
      <c r="BA584" s="5">
        <f t="shared" si="826"/>
        <v>3.4823168714855426E-3</v>
      </c>
      <c r="BB584" s="5">
        <f t="shared" si="827"/>
        <v>1.4822327483616866E-3</v>
      </c>
      <c r="BC584" s="5">
        <f t="shared" si="828"/>
        <v>5.0472464198896374E-4</v>
      </c>
      <c r="BD584" s="5">
        <f t="shared" si="829"/>
        <v>5.7258933836754056E-4</v>
      </c>
      <c r="BE584" s="5">
        <f t="shared" si="830"/>
        <v>1.3606926061370563E-3</v>
      </c>
      <c r="BF584" s="5">
        <f t="shared" si="831"/>
        <v>1.6167646202378304E-3</v>
      </c>
      <c r="BG584" s="5">
        <f t="shared" si="832"/>
        <v>1.2806849616944203E-3</v>
      </c>
      <c r="BH584" s="5">
        <f t="shared" si="833"/>
        <v>7.6085007238204305E-4</v>
      </c>
      <c r="BI584" s="5">
        <f t="shared" si="834"/>
        <v>3.6161451095848013E-4</v>
      </c>
      <c r="BJ584" s="8">
        <f t="shared" si="835"/>
        <v>0.51838552212806188</v>
      </c>
      <c r="BK584" s="8">
        <f t="shared" si="836"/>
        <v>0.20216349363504996</v>
      </c>
      <c r="BL584" s="8">
        <f t="shared" si="837"/>
        <v>0.25968807235292546</v>
      </c>
      <c r="BM584" s="8">
        <f t="shared" si="838"/>
        <v>0.76033491670826803</v>
      </c>
      <c r="BN584" s="8">
        <f t="shared" si="839"/>
        <v>0.22675953755888764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1.46835443037975</v>
      </c>
      <c r="F585">
        <f>VLOOKUP(B585,home!$B$2:$E$405,3,FALSE)</f>
        <v>0.34</v>
      </c>
      <c r="G585">
        <f>VLOOKUP(C585,away!$B$2:$E$405,4,FALSE)</f>
        <v>1.53</v>
      </c>
      <c r="H585">
        <f>VLOOKUP(A585,away!$A$2:$E$405,3,FALSE)</f>
        <v>1.16455696202532</v>
      </c>
      <c r="I585">
        <f>VLOOKUP(C585,away!$B$2:$E$405,3,FALSE)</f>
        <v>1.02</v>
      </c>
      <c r="J585">
        <f>VLOOKUP(B585,home!$B$2:$E$405,4,FALSE)</f>
        <v>1.72</v>
      </c>
      <c r="K585" s="3">
        <f t="shared" si="784"/>
        <v>0.76383797468354597</v>
      </c>
      <c r="L585" s="3">
        <f t="shared" si="785"/>
        <v>2.0430987341772213</v>
      </c>
      <c r="M585" s="5">
        <f t="shared" si="786"/>
        <v>6.0389700575138511E-2</v>
      </c>
      <c r="N585" s="5">
        <f t="shared" si="787"/>
        <v>4.6127946579059567E-2</v>
      </c>
      <c r="O585" s="5">
        <f t="shared" si="788"/>
        <v>0.12338212080240692</v>
      </c>
      <c r="P585" s="5">
        <f t="shared" si="789"/>
        <v>9.4243949265871096E-2</v>
      </c>
      <c r="Q585" s="5">
        <f t="shared" si="790"/>
        <v>1.7617138645629828E-2</v>
      </c>
      <c r="R585" s="5">
        <f t="shared" si="791"/>
        <v>0.12604092741574932</v>
      </c>
      <c r="S585" s="5">
        <f t="shared" si="792"/>
        <v>3.6769191967498484E-2</v>
      </c>
      <c r="T585" s="5">
        <f t="shared" si="793"/>
        <v>3.5993553666710913E-2</v>
      </c>
      <c r="U585" s="5">
        <f t="shared" si="794"/>
        <v>9.6274846724481764E-2</v>
      </c>
      <c r="V585" s="5">
        <f t="shared" si="795"/>
        <v>6.375763176188212E-3</v>
      </c>
      <c r="W585" s="5">
        <f t="shared" si="796"/>
        <v>4.4855465009323737E-3</v>
      </c>
      <c r="X585" s="5">
        <f t="shared" si="797"/>
        <v>9.1644143781479965E-3</v>
      </c>
      <c r="Y585" s="5">
        <f t="shared" si="798"/>
        <v>9.3619017077348505E-3</v>
      </c>
      <c r="Z585" s="5">
        <f t="shared" si="799"/>
        <v>8.583801975254679E-2</v>
      </c>
      <c r="AA585" s="5">
        <f t="shared" si="800"/>
        <v>6.5566339158631554E-2</v>
      </c>
      <c r="AB585" s="5">
        <f t="shared" si="801"/>
        <v>2.5041029855171794E-2</v>
      </c>
      <c r="AC585" s="5">
        <f t="shared" si="802"/>
        <v>6.2187456592894467E-4</v>
      </c>
      <c r="AD585" s="5">
        <f t="shared" si="803"/>
        <v>8.5655768865526246E-4</v>
      </c>
      <c r="AE585" s="5">
        <f t="shared" si="804"/>
        <v>1.7500319294413333E-3</v>
      </c>
      <c r="AF585" s="5">
        <f t="shared" si="805"/>
        <v>1.7877440099056546E-3</v>
      </c>
      <c r="AG585" s="5">
        <f t="shared" si="806"/>
        <v>1.2175125078903839E-3</v>
      </c>
      <c r="AH585" s="5">
        <f t="shared" si="807"/>
        <v>4.3843887375176943E-2</v>
      </c>
      <c r="AI585" s="5">
        <f t="shared" si="808"/>
        <v>3.3489626134908641E-2</v>
      </c>
      <c r="AJ585" s="5">
        <f t="shared" si="809"/>
        <v>1.2790324099898881E-2</v>
      </c>
      <c r="AK585" s="5">
        <f t="shared" si="810"/>
        <v>3.2565784186709707E-3</v>
      </c>
      <c r="AL585" s="5">
        <f t="shared" si="811"/>
        <v>3.8819808333523051E-5</v>
      </c>
      <c r="AM585" s="5">
        <f t="shared" si="812"/>
        <v>1.3085425802041104E-4</v>
      </c>
      <c r="AN585" s="5">
        <f t="shared" si="813"/>
        <v>2.6734816892320132E-4</v>
      </c>
      <c r="AO585" s="5">
        <f t="shared" si="814"/>
        <v>2.7310935275579534E-4</v>
      </c>
      <c r="AP585" s="5">
        <f t="shared" si="815"/>
        <v>1.8599645763577518E-4</v>
      </c>
      <c r="AQ585" s="5">
        <f t="shared" si="816"/>
        <v>9.5002281789274907E-5</v>
      </c>
      <c r="AR585" s="5">
        <f t="shared" si="817"/>
        <v>1.7915478159526533E-2</v>
      </c>
      <c r="AS585" s="5">
        <f t="shared" si="818"/>
        <v>1.3684522552860047E-2</v>
      </c>
      <c r="AT585" s="5">
        <f t="shared" si="819"/>
        <v>5.2263789956439625E-3</v>
      </c>
      <c r="AU585" s="5">
        <f t="shared" si="820"/>
        <v>1.3307022489871035E-3</v>
      </c>
      <c r="AV585" s="5">
        <f t="shared" si="821"/>
        <v>2.5411022769328718E-4</v>
      </c>
      <c r="AW585" s="5">
        <f t="shared" si="822"/>
        <v>1.6828348084065812E-6</v>
      </c>
      <c r="AX585" s="5">
        <f t="shared" si="823"/>
        <v>1.6658575237504815E-5</v>
      </c>
      <c r="AY585" s="5">
        <f t="shared" si="824"/>
        <v>3.4035113980942091E-5</v>
      </c>
      <c r="AZ585" s="5">
        <f t="shared" si="825"/>
        <v>3.4768549146020123E-5</v>
      </c>
      <c r="BA585" s="5">
        <f t="shared" si="826"/>
        <v>2.3678526249804068E-5</v>
      </c>
      <c r="BB585" s="5">
        <f t="shared" si="827"/>
        <v>1.2094391752039206E-5</v>
      </c>
      <c r="BC585" s="5">
        <f t="shared" si="828"/>
        <v>4.9420072958469459E-6</v>
      </c>
      <c r="BD585" s="5">
        <f t="shared" si="829"/>
        <v>6.1005151249847187E-3</v>
      </c>
      <c r="BE585" s="5">
        <f t="shared" si="830"/>
        <v>4.6598051175946661E-3</v>
      </c>
      <c r="BF585" s="5">
        <f t="shared" si="831"/>
        <v>1.7796680517217661E-3</v>
      </c>
      <c r="BG585" s="5">
        <f t="shared" si="832"/>
        <v>4.5312601341205541E-4</v>
      </c>
      <c r="BH585" s="5">
        <f t="shared" si="833"/>
        <v>8.6528714090273413E-5</v>
      </c>
      <c r="BI585" s="5">
        <f t="shared" si="834"/>
        <v>1.3218783544537215E-5</v>
      </c>
      <c r="BJ585" s="8">
        <f t="shared" si="835"/>
        <v>0.12944083529689479</v>
      </c>
      <c r="BK585" s="8">
        <f t="shared" si="836"/>
        <v>0.19847333447293972</v>
      </c>
      <c r="BL585" s="8">
        <f t="shared" si="837"/>
        <v>0.58118973397515594</v>
      </c>
      <c r="BM585" s="8">
        <f t="shared" si="838"/>
        <v>0.52710778793450941</v>
      </c>
      <c r="BN585" s="8">
        <f t="shared" si="839"/>
        <v>0.46780178328385524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1.46835443037975</v>
      </c>
      <c r="F586">
        <f>VLOOKUP(B586,home!$B$2:$E$405,3,FALSE)</f>
        <v>1.36</v>
      </c>
      <c r="G586">
        <f>VLOOKUP(C586,away!$B$2:$E$405,4,FALSE)</f>
        <v>1.82</v>
      </c>
      <c r="H586">
        <f>VLOOKUP(A586,away!$A$2:$E$405,3,FALSE)</f>
        <v>1.16455696202532</v>
      </c>
      <c r="I586">
        <f>VLOOKUP(C586,away!$B$2:$E$405,3,FALSE)</f>
        <v>0.45</v>
      </c>
      <c r="J586">
        <f>VLOOKUP(B586,home!$B$2:$E$405,4,FALSE)</f>
        <v>1.5</v>
      </c>
      <c r="K586" s="3">
        <f t="shared" si="784"/>
        <v>3.6344708860759578</v>
      </c>
      <c r="L586" s="3">
        <f t="shared" si="785"/>
        <v>0.78607594936709102</v>
      </c>
      <c r="M586" s="5">
        <f t="shared" si="786"/>
        <v>1.202765333894491E-2</v>
      </c>
      <c r="N586" s="5">
        <f t="shared" si="787"/>
        <v>4.3714155888209559E-2</v>
      </c>
      <c r="O586" s="5">
        <f t="shared" si="788"/>
        <v>9.4546490170693831E-3</v>
      </c>
      <c r="P586" s="5">
        <f t="shared" si="789"/>
        <v>3.4362646590605339E-2</v>
      </c>
      <c r="Q586" s="5">
        <f t="shared" si="790"/>
        <v>7.9438913442541795E-2</v>
      </c>
      <c r="R586" s="5">
        <f t="shared" si="791"/>
        <v>3.7160361010127236E-3</v>
      </c>
      <c r="S586" s="5">
        <f t="shared" si="792"/>
        <v>2.4543263915154174E-2</v>
      </c>
      <c r="T586" s="5">
        <f t="shared" si="793"/>
        <v>6.2445019301036207E-2</v>
      </c>
      <c r="U586" s="5">
        <f t="shared" si="794"/>
        <v>1.3505825020737961E-2</v>
      </c>
      <c r="V586" s="5">
        <f t="shared" si="795"/>
        <v>7.7910413826260327E-3</v>
      </c>
      <c r="W586" s="5">
        <f t="shared" si="796"/>
        <v>9.623947270947536E-2</v>
      </c>
      <c r="X586" s="5">
        <f t="shared" si="797"/>
        <v>7.5651534876689103E-2</v>
      </c>
      <c r="Y586" s="5">
        <f t="shared" si="798"/>
        <v>2.9733926049635484E-2</v>
      </c>
      <c r="Z586" s="5">
        <f t="shared" si="799"/>
        <v>9.7369553532865359E-4</v>
      </c>
      <c r="AA586" s="5">
        <f t="shared" si="800"/>
        <v>3.5388680750541358E-3</v>
      </c>
      <c r="AB586" s="5">
        <f t="shared" si="801"/>
        <v>6.4309564942239637E-3</v>
      </c>
      <c r="AC586" s="5">
        <f t="shared" si="802"/>
        <v>1.3911732928042042E-3</v>
      </c>
      <c r="AD586" s="5">
        <f t="shared" si="803"/>
        <v>8.7444890413472504E-2</v>
      </c>
      <c r="AE586" s="5">
        <f t="shared" si="804"/>
        <v>6.8738325249071641E-2</v>
      </c>
      <c r="AF586" s="5">
        <f t="shared" si="805"/>
        <v>2.7016772139033928E-2</v>
      </c>
      <c r="AG586" s="5">
        <f t="shared" si="806"/>
        <v>7.0790782693418257E-3</v>
      </c>
      <c r="AH586" s="5">
        <f t="shared" si="807"/>
        <v>1.9134966058199224E-4</v>
      </c>
      <c r="AI586" s="5">
        <f t="shared" si="808"/>
        <v>6.9545477044576716E-4</v>
      </c>
      <c r="AJ586" s="5">
        <f t="shared" si="809"/>
        <v>1.26380505788389E-3</v>
      </c>
      <c r="AK586" s="5">
        <f t="shared" si="810"/>
        <v>1.5310875628515123E-3</v>
      </c>
      <c r="AL586" s="5">
        <f t="shared" si="811"/>
        <v>1.5898162296424515E-4</v>
      </c>
      <c r="AM586" s="5">
        <f t="shared" si="812"/>
        <v>6.3563181668773658E-2</v>
      </c>
      <c r="AN586" s="5">
        <f t="shared" si="813"/>
        <v>4.9965488375074134E-2</v>
      </c>
      <c r="AO586" s="5">
        <f t="shared" si="814"/>
        <v>1.963833435501337E-2</v>
      </c>
      <c r="AP586" s="5">
        <f t="shared" si="815"/>
        <v>5.145740774035166E-3</v>
      </c>
      <c r="AQ586" s="5">
        <f t="shared" si="816"/>
        <v>1.0112357660366604E-3</v>
      </c>
      <c r="AR586" s="5">
        <f t="shared" si="817"/>
        <v>3.0083073220612051E-5</v>
      </c>
      <c r="AS586" s="5">
        <f t="shared" si="818"/>
        <v>1.093360537840058E-4</v>
      </c>
      <c r="AT586" s="5">
        <f t="shared" si="819"/>
        <v>1.9868935213820211E-4</v>
      </c>
      <c r="AU586" s="5">
        <f t="shared" si="820"/>
        <v>2.4071022190652976E-4</v>
      </c>
      <c r="AV586" s="5">
        <f t="shared" si="821"/>
        <v>2.1871357337504147E-4</v>
      </c>
      <c r="AW586" s="5">
        <f t="shared" si="822"/>
        <v>1.2616826432228237E-5</v>
      </c>
      <c r="AX586" s="5">
        <f t="shared" si="823"/>
        <v>3.8503088866919145E-2</v>
      </c>
      <c r="AY586" s="5">
        <f t="shared" si="824"/>
        <v>3.0266352134628943E-2</v>
      </c>
      <c r="AZ586" s="5">
        <f t="shared" si="825"/>
        <v>1.1895825744053561E-2</v>
      </c>
      <c r="BA586" s="5">
        <f t="shared" si="826"/>
        <v>3.1170075050874625E-3</v>
      </c>
      <c r="BB586" s="5">
        <f t="shared" si="827"/>
        <v>6.1255115843649344E-4</v>
      </c>
      <c r="BC586" s="5">
        <f t="shared" si="828"/>
        <v>9.630234668077564E-5</v>
      </c>
      <c r="BD586" s="5">
        <f t="shared" si="829"/>
        <v>3.9412633902953877E-6</v>
      </c>
      <c r="BE586" s="5">
        <f t="shared" si="830"/>
        <v>1.432440704638561E-5</v>
      </c>
      <c r="BF586" s="5">
        <f t="shared" si="831"/>
        <v>2.6030820185194907E-5</v>
      </c>
      <c r="BG586" s="5">
        <f t="shared" si="832"/>
        <v>3.1536086034589742E-5</v>
      </c>
      <c r="BH586" s="5">
        <f t="shared" si="833"/>
        <v>2.8654246638375766E-5</v>
      </c>
      <c r="BI586" s="5">
        <f t="shared" si="834"/>
        <v>2.0828605033923313E-5</v>
      </c>
      <c r="BJ586" s="8">
        <f t="shared" si="835"/>
        <v>0.80131719703324678</v>
      </c>
      <c r="BK586" s="8">
        <f t="shared" si="836"/>
        <v>0.11054111227772784</v>
      </c>
      <c r="BL586" s="8">
        <f t="shared" si="837"/>
        <v>4.1250879462614486E-2</v>
      </c>
      <c r="BM586" s="8">
        <f t="shared" si="838"/>
        <v>0.74111509462233738</v>
      </c>
      <c r="BN586" s="8">
        <f t="shared" si="839"/>
        <v>0.18271405437838373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1.46835443037975</v>
      </c>
      <c r="F587">
        <f>VLOOKUP(B587,home!$B$2:$E$405,3,FALSE)</f>
        <v>1.36</v>
      </c>
      <c r="G587">
        <f>VLOOKUP(C587,away!$B$2:$E$405,4,FALSE)</f>
        <v>0.17</v>
      </c>
      <c r="H587">
        <f>VLOOKUP(A587,away!$A$2:$E$405,3,FALSE)</f>
        <v>1.16455696202532</v>
      </c>
      <c r="I587">
        <f>VLOOKUP(C587,away!$B$2:$E$405,3,FALSE)</f>
        <v>1.19</v>
      </c>
      <c r="J587">
        <f>VLOOKUP(B587,home!$B$2:$E$405,4,FALSE)</f>
        <v>0.64</v>
      </c>
      <c r="K587" s="3">
        <f t="shared" si="784"/>
        <v>0.33948354430379823</v>
      </c>
      <c r="L587" s="3">
        <f t="shared" si="785"/>
        <v>0.88692658227848375</v>
      </c>
      <c r="M587" s="5">
        <f t="shared" si="786"/>
        <v>0.29334375670659785</v>
      </c>
      <c r="N587" s="5">
        <f t="shared" si="787"/>
        <v>9.9585378226146951E-2</v>
      </c>
      <c r="O587" s="5">
        <f t="shared" si="788"/>
        <v>0.26017437556851392</v>
      </c>
      <c r="P587" s="5">
        <f t="shared" si="789"/>
        <v>8.8324919155026646E-2</v>
      </c>
      <c r="Q587" s="5">
        <f t="shared" si="790"/>
        <v>1.6903798580523325E-2</v>
      </c>
      <c r="R587" s="5">
        <f t="shared" si="791"/>
        <v>0.11537778485971031</v>
      </c>
      <c r="S587" s="5">
        <f t="shared" si="792"/>
        <v>6.6485915972168035E-3</v>
      </c>
      <c r="T587" s="5">
        <f t="shared" si="793"/>
        <v>1.4992428302547439E-2</v>
      </c>
      <c r="U587" s="5">
        <f t="shared" si="794"/>
        <v>3.9168859338095573E-2</v>
      </c>
      <c r="V587" s="5">
        <f t="shared" si="795"/>
        <v>2.2243009434540773E-4</v>
      </c>
      <c r="W587" s="5">
        <f t="shared" si="796"/>
        <v>1.9128538181045253E-3</v>
      </c>
      <c r="X587" s="5">
        <f t="shared" si="797"/>
        <v>1.6965608992897949E-3</v>
      </c>
      <c r="Y587" s="5">
        <f t="shared" si="798"/>
        <v>7.5236248001720428E-4</v>
      </c>
      <c r="Z587" s="5">
        <f t="shared" si="799"/>
        <v>3.4110541465495026E-2</v>
      </c>
      <c r="AA587" s="5">
        <f t="shared" si="800"/>
        <v>1.157996751482793E-2</v>
      </c>
      <c r="AB587" s="5">
        <f t="shared" si="801"/>
        <v>1.9656042074283155E-3</v>
      </c>
      <c r="AC587" s="5">
        <f t="shared" si="802"/>
        <v>4.1858143499609861E-6</v>
      </c>
      <c r="AD587" s="5">
        <f t="shared" si="803"/>
        <v>1.623455984762942E-4</v>
      </c>
      <c r="AE587" s="5">
        <f t="shared" si="804"/>
        <v>1.4398862680453466E-4</v>
      </c>
      <c r="AF587" s="5">
        <f t="shared" si="805"/>
        <v>6.3853670329358983E-5</v>
      </c>
      <c r="AG587" s="5">
        <f t="shared" si="806"/>
        <v>1.8877839197051801E-5</v>
      </c>
      <c r="AH587" s="5">
        <f t="shared" si="807"/>
        <v>7.5633864904150003E-3</v>
      </c>
      <c r="AI587" s="5">
        <f t="shared" si="808"/>
        <v>2.56764525270555E-3</v>
      </c>
      <c r="AJ587" s="5">
        <f t="shared" si="809"/>
        <v>4.3583665545165085E-4</v>
      </c>
      <c r="AK587" s="5">
        <f t="shared" si="810"/>
        <v>4.9319790843413278E-5</v>
      </c>
      <c r="AL587" s="5">
        <f t="shared" si="811"/>
        <v>5.0413442332510928E-8</v>
      </c>
      <c r="AM587" s="5">
        <f t="shared" si="812"/>
        <v>1.1022731834570736E-5</v>
      </c>
      <c r="AN587" s="5">
        <f t="shared" si="813"/>
        <v>9.776353873408064E-6</v>
      </c>
      <c r="AO587" s="5">
        <f t="shared" si="814"/>
        <v>4.3354540640434143E-6</v>
      </c>
      <c r="AP587" s="5">
        <f t="shared" si="815"/>
        <v>1.2817431518824629E-6</v>
      </c>
      <c r="AQ587" s="5">
        <f t="shared" si="816"/>
        <v>2.8420301826449102E-7</v>
      </c>
      <c r="AR587" s="5">
        <f t="shared" si="817"/>
        <v>1.341633706079007E-3</v>
      </c>
      <c r="AS587" s="5">
        <f t="shared" si="818"/>
        <v>4.5546256569714165E-4</v>
      </c>
      <c r="AT587" s="5">
        <f t="shared" si="819"/>
        <v>7.7311023050283584E-5</v>
      </c>
      <c r="AU587" s="5">
        <f t="shared" si="820"/>
        <v>8.748606706287643E-6</v>
      </c>
      <c r="AV587" s="5">
        <f t="shared" si="821"/>
        <v>7.4250200309262649E-7</v>
      </c>
      <c r="AW587" s="5">
        <f t="shared" si="822"/>
        <v>4.216482006125659E-10</v>
      </c>
      <c r="AX587" s="5">
        <f t="shared" si="823"/>
        <v>6.2367267851839703E-7</v>
      </c>
      <c r="AY587" s="5">
        <f t="shared" si="824"/>
        <v>5.5315187721878944E-7</v>
      </c>
      <c r="AZ587" s="5">
        <f t="shared" si="825"/>
        <v>2.4530255197129416E-7</v>
      </c>
      <c r="BA587" s="5">
        <f t="shared" si="826"/>
        <v>7.2521784681363378E-8</v>
      </c>
      <c r="BB587" s="5">
        <f t="shared" si="827"/>
        <v>1.6080374657044426E-8</v>
      </c>
      <c r="BC587" s="5">
        <f t="shared" si="828"/>
        <v>2.8524223472659926E-9</v>
      </c>
      <c r="BD587" s="5">
        <f t="shared" si="829"/>
        <v>1.9832176626704477E-4</v>
      </c>
      <c r="BE587" s="5">
        <f t="shared" si="830"/>
        <v>6.7326976124925829E-5</v>
      </c>
      <c r="BF587" s="5">
        <f t="shared" si="831"/>
        <v>1.1428200241073509E-5</v>
      </c>
      <c r="BG587" s="5">
        <f t="shared" si="832"/>
        <v>1.2932286409510529E-6</v>
      </c>
      <c r="BH587" s="5">
        <f t="shared" si="833"/>
        <v>1.0975746065631182E-7</v>
      </c>
      <c r="BI587" s="5">
        <f t="shared" si="834"/>
        <v>7.4521703514778872E-9</v>
      </c>
      <c r="BJ587" s="8">
        <f t="shared" si="835"/>
        <v>0.13626066210906806</v>
      </c>
      <c r="BK587" s="8">
        <f t="shared" si="836"/>
        <v>0.3885444869328562</v>
      </c>
      <c r="BL587" s="8">
        <f t="shared" si="837"/>
        <v>0.4410451654624325</v>
      </c>
      <c r="BM587" s="8">
        <f t="shared" si="838"/>
        <v>0.12625029014310379</v>
      </c>
      <c r="BN587" s="8">
        <f t="shared" si="839"/>
        <v>0.87371001309651897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1.4097222222222201</v>
      </c>
      <c r="F588">
        <f>VLOOKUP(B588,home!$B$2:$E$405,3,FALSE)</f>
        <v>0.59</v>
      </c>
      <c r="G588">
        <f>VLOOKUP(C588,away!$B$2:$E$405,4,FALSE)</f>
        <v>1.06</v>
      </c>
      <c r="H588">
        <f>VLOOKUP(A588,away!$A$2:$E$405,3,FALSE)</f>
        <v>1.11805555555556</v>
      </c>
      <c r="I588">
        <f>VLOOKUP(C588,away!$B$2:$E$405,3,FALSE)</f>
        <v>1.3</v>
      </c>
      <c r="J588">
        <f>VLOOKUP(B588,home!$B$2:$E$405,4,FALSE)</f>
        <v>1.49</v>
      </c>
      <c r="K588" s="3">
        <f t="shared" si="784"/>
        <v>0.88164027777777643</v>
      </c>
      <c r="L588" s="3">
        <f t="shared" si="785"/>
        <v>2.1656736111111199</v>
      </c>
      <c r="M588" s="5">
        <f t="shared" si="786"/>
        <v>4.7486306729123927E-2</v>
      </c>
      <c r="N588" s="5">
        <f t="shared" si="787"/>
        <v>4.1865840655305506E-2</v>
      </c>
      <c r="O588" s="5">
        <f t="shared" si="788"/>
        <v>0.10283984137239206</v>
      </c>
      <c r="P588" s="5">
        <f t="shared" si="789"/>
        <v>9.0667746314178205E-2</v>
      </c>
      <c r="Q588" s="5">
        <f t="shared" si="790"/>
        <v>1.8455305692371835E-2</v>
      </c>
      <c r="R588" s="5">
        <f t="shared" si="791"/>
        <v>0.11135876531552159</v>
      </c>
      <c r="S588" s="5">
        <f t="shared" si="792"/>
        <v>4.32790039273067E-2</v>
      </c>
      <c r="T588" s="5">
        <f t="shared" si="793"/>
        <v>3.9968168522958515E-2</v>
      </c>
      <c r="U588" s="5">
        <f t="shared" si="794"/>
        <v>9.817837278576666E-2</v>
      </c>
      <c r="V588" s="5">
        <f t="shared" si="795"/>
        <v>9.1816170435899212E-3</v>
      </c>
      <c r="W588" s="5">
        <f t="shared" si="796"/>
        <v>5.423646945698829E-3</v>
      </c>
      <c r="X588" s="5">
        <f t="shared" si="797"/>
        <v>1.1745849066283377E-2</v>
      </c>
      <c r="Y588" s="5">
        <f t="shared" si="798"/>
        <v>1.2718837681472054E-2</v>
      </c>
      <c r="Z588" s="5">
        <f t="shared" si="799"/>
        <v>8.0388913136580434E-2</v>
      </c>
      <c r="AA588" s="5">
        <f t="shared" si="800"/>
        <v>7.0874103707988315E-2</v>
      </c>
      <c r="AB588" s="5">
        <f t="shared" si="801"/>
        <v>3.1242732240180874E-2</v>
      </c>
      <c r="AC588" s="5">
        <f t="shared" si="802"/>
        <v>1.0956797103779314E-3</v>
      </c>
      <c r="AD588" s="5">
        <f t="shared" si="803"/>
        <v>1.1954263999436258E-3</v>
      </c>
      <c r="AE588" s="5">
        <f t="shared" si="804"/>
        <v>2.5889034083834777E-3</v>
      </c>
      <c r="AF588" s="5">
        <f t="shared" si="805"/>
        <v>2.8033598966258674E-3</v>
      </c>
      <c r="AG588" s="5">
        <f t="shared" si="806"/>
        <v>2.0237208501899455E-3</v>
      </c>
      <c r="AH588" s="5">
        <f t="shared" si="807"/>
        <v>4.3524036951449081E-2</v>
      </c>
      <c r="AI588" s="5">
        <f t="shared" si="808"/>
        <v>3.8372544027885772E-2</v>
      </c>
      <c r="AJ588" s="5">
        <f t="shared" si="809"/>
        <v>1.6915390187892582E-2</v>
      </c>
      <c r="AK588" s="5">
        <f t="shared" si="810"/>
        <v>4.9710964346576974E-3</v>
      </c>
      <c r="AL588" s="5">
        <f t="shared" si="811"/>
        <v>8.3681226749277097E-5</v>
      </c>
      <c r="AM588" s="5">
        <f t="shared" si="812"/>
        <v>2.1078721266183718E-4</v>
      </c>
      <c r="AN588" s="5">
        <f t="shared" si="813"/>
        <v>4.5649630402140839E-4</v>
      </c>
      <c r="AO588" s="5">
        <f t="shared" si="814"/>
        <v>4.9431099959446187E-4</v>
      </c>
      <c r="AP588" s="5">
        <f t="shared" si="815"/>
        <v>3.5683876250122845E-4</v>
      </c>
      <c r="AQ588" s="5">
        <f t="shared" si="816"/>
        <v>1.9319907284261466E-4</v>
      </c>
      <c r="AR588" s="5">
        <f t="shared" si="817"/>
        <v>1.8851771654955704E-2</v>
      </c>
      <c r="AS588" s="5">
        <f t="shared" si="818"/>
        <v>1.6620481198478358E-2</v>
      </c>
      <c r="AT588" s="5">
        <f t="shared" si="819"/>
        <v>7.3266428303133844E-3</v>
      </c>
      <c r="AU588" s="5">
        <f t="shared" si="820"/>
        <v>2.1531544733653491E-3</v>
      </c>
      <c r="AV588" s="5">
        <f t="shared" si="821"/>
        <v>4.7457692699907195E-4</v>
      </c>
      <c r="AW588" s="5">
        <f t="shared" si="822"/>
        <v>4.4382316367550571E-6</v>
      </c>
      <c r="AX588" s="5">
        <f t="shared" si="823"/>
        <v>3.0973082787197544E-5</v>
      </c>
      <c r="AY588" s="5">
        <f t="shared" si="824"/>
        <v>6.7077588046993771E-5</v>
      </c>
      <c r="AZ588" s="5">
        <f t="shared" si="825"/>
        <v>7.2634081165178578E-5</v>
      </c>
      <c r="BA588" s="5">
        <f t="shared" si="826"/>
        <v>5.2433904282243478E-5</v>
      </c>
      <c r="BB588" s="5">
        <f t="shared" si="827"/>
        <v>2.8388680707895263E-5</v>
      </c>
      <c r="BC588" s="5">
        <f t="shared" si="828"/>
        <v>1.229612333266962E-5</v>
      </c>
      <c r="BD588" s="5">
        <f t="shared" si="829"/>
        <v>6.8044640659717034E-3</v>
      </c>
      <c r="BE588" s="5">
        <f t="shared" si="830"/>
        <v>5.9990895892521896E-3</v>
      </c>
      <c r="BF588" s="5">
        <f t="shared" si="831"/>
        <v>2.6445195059410335E-3</v>
      </c>
      <c r="BG588" s="5">
        <f t="shared" si="832"/>
        <v>7.7717163726886713E-4</v>
      </c>
      <c r="BH588" s="5">
        <f t="shared" si="833"/>
        <v>1.7129645454068328E-4</v>
      </c>
      <c r="BI588" s="5">
        <f t="shared" si="834"/>
        <v>3.0204370752719264E-5</v>
      </c>
      <c r="BJ588" s="8">
        <f t="shared" si="835"/>
        <v>0.14076449493117682</v>
      </c>
      <c r="BK588" s="8">
        <f t="shared" si="836"/>
        <v>0.19186111253937299</v>
      </c>
      <c r="BL588" s="8">
        <f t="shared" si="837"/>
        <v>0.58013025573157362</v>
      </c>
      <c r="BM588" s="8">
        <f t="shared" si="838"/>
        <v>0.5804083309034006</v>
      </c>
      <c r="BN588" s="8">
        <f t="shared" si="839"/>
        <v>0.41267380607889315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1.4097222222222201</v>
      </c>
      <c r="F589">
        <f>VLOOKUP(B589,home!$B$2:$E$405,3,FALSE)</f>
        <v>0.59</v>
      </c>
      <c r="G589">
        <f>VLOOKUP(C589,away!$B$2:$E$405,4,FALSE)</f>
        <v>0.59</v>
      </c>
      <c r="H589">
        <f>VLOOKUP(A589,away!$A$2:$E$405,3,FALSE)</f>
        <v>1.11805555555556</v>
      </c>
      <c r="I589">
        <f>VLOOKUP(C589,away!$B$2:$E$405,3,FALSE)</f>
        <v>1.18</v>
      </c>
      <c r="J589">
        <f>VLOOKUP(B589,home!$B$2:$E$405,4,FALSE)</f>
        <v>0.45</v>
      </c>
      <c r="K589" s="3">
        <f t="shared" si="784"/>
        <v>0.49072430555555474</v>
      </c>
      <c r="L589" s="3">
        <f t="shared" si="785"/>
        <v>0.59368750000000237</v>
      </c>
      <c r="M589" s="5">
        <f t="shared" si="786"/>
        <v>0.33810059631180311</v>
      </c>
      <c r="N589" s="5">
        <f t="shared" si="787"/>
        <v>0.16591418033302857</v>
      </c>
      <c r="O589" s="5">
        <f t="shared" si="788"/>
        <v>0.20072609777286438</v>
      </c>
      <c r="P589" s="5">
        <f t="shared" si="789"/>
        <v>9.8501174936465263E-2</v>
      </c>
      <c r="Q589" s="5">
        <f t="shared" si="790"/>
        <v>4.0709060462872253E-2</v>
      </c>
      <c r="R589" s="5">
        <f t="shared" si="791"/>
        <v>5.9584287585763951E-2</v>
      </c>
      <c r="S589" s="5">
        <f t="shared" si="792"/>
        <v>7.174256397137725E-3</v>
      </c>
      <c r="T589" s="5">
        <f t="shared" si="793"/>
        <v>2.4168460333551561E-2</v>
      </c>
      <c r="U589" s="5">
        <f t="shared" si="794"/>
        <v>2.9239458147546481E-2</v>
      </c>
      <c r="V589" s="5">
        <f t="shared" si="795"/>
        <v>2.3223616880180132E-4</v>
      </c>
      <c r="W589" s="5">
        <f t="shared" si="796"/>
        <v>6.6589751418206916E-3</v>
      </c>
      <c r="X589" s="5">
        <f t="shared" si="797"/>
        <v>3.953350304509687E-3</v>
      </c>
      <c r="Y589" s="5">
        <f t="shared" si="798"/>
        <v>1.1735273294543021E-3</v>
      </c>
      <c r="Z589" s="5">
        <f t="shared" si="799"/>
        <v>1.1791482245357794E-2</v>
      </c>
      <c r="AA589" s="5">
        <f t="shared" si="800"/>
        <v>5.7863669363238581E-3</v>
      </c>
      <c r="AB589" s="5">
        <f t="shared" si="801"/>
        <v>1.4197554482585737E-3</v>
      </c>
      <c r="AC589" s="5">
        <f t="shared" si="802"/>
        <v>4.2286851419481874E-6</v>
      </c>
      <c r="AD589" s="5">
        <f t="shared" si="803"/>
        <v>8.1693023804541509E-4</v>
      </c>
      <c r="AE589" s="5">
        <f t="shared" si="804"/>
        <v>4.850012706995892E-4</v>
      </c>
      <c r="AF589" s="5">
        <f t="shared" si="805"/>
        <v>1.4396959594923178E-4</v>
      </c>
      <c r="AG589" s="5">
        <f t="shared" si="806"/>
        <v>2.849098316503663E-5</v>
      </c>
      <c r="AH589" s="5">
        <f t="shared" si="807"/>
        <v>1.7501139038852203E-3</v>
      </c>
      <c r="AI589" s="5">
        <f t="shared" si="808"/>
        <v>8.5882343012719578E-4</v>
      </c>
      <c r="AJ589" s="5">
        <f t="shared" si="809"/>
        <v>2.1072276567200377E-4</v>
      </c>
      <c r="AK589" s="5">
        <f t="shared" si="810"/>
        <v>3.4468927616379986E-5</v>
      </c>
      <c r="AL589" s="5">
        <f t="shared" si="811"/>
        <v>4.9278878471321877E-8</v>
      </c>
      <c r="AM589" s="5">
        <f t="shared" si="812"/>
        <v>8.0177504750434105E-5</v>
      </c>
      <c r="AN589" s="5">
        <f t="shared" si="813"/>
        <v>4.7600382351523528E-5</v>
      </c>
      <c r="AO589" s="5">
        <f t="shared" si="814"/>
        <v>1.412987599866012E-5</v>
      </c>
      <c r="AP589" s="5">
        <f t="shared" si="815"/>
        <v>2.7962435856515217E-6</v>
      </c>
      <c r="AQ589" s="5">
        <f t="shared" si="816"/>
        <v>4.1502371593912348E-7</v>
      </c>
      <c r="AR589" s="5">
        <f t="shared" si="817"/>
        <v>2.0780414966257218E-4</v>
      </c>
      <c r="AS589" s="5">
        <f t="shared" si="818"/>
        <v>1.0197454703472832E-4</v>
      </c>
      <c r="AT589" s="5">
        <f t="shared" si="819"/>
        <v>2.502069438897965E-5</v>
      </c>
      <c r="AU589" s="5">
        <f t="shared" si="820"/>
        <v>4.0927542928499347E-6</v>
      </c>
      <c r="AV589" s="5">
        <f t="shared" si="821"/>
        <v>5.0210350204207491E-7</v>
      </c>
      <c r="AW589" s="5">
        <f t="shared" si="822"/>
        <v>3.987987501950458E-10</v>
      </c>
      <c r="AX589" s="5">
        <f t="shared" si="823"/>
        <v>6.5575083899723237E-6</v>
      </c>
      <c r="AY589" s="5">
        <f t="shared" si="824"/>
        <v>3.8931107622717086E-6</v>
      </c>
      <c r="AZ589" s="5">
        <f t="shared" si="825"/>
        <v>1.1556455978380973E-6</v>
      </c>
      <c r="BA589" s="5">
        <f t="shared" si="826"/>
        <v>2.286974486221694E-7</v>
      </c>
      <c r="BB589" s="5">
        <f t="shared" si="827"/>
        <v>3.3943704132218674E-8</v>
      </c>
      <c r="BC589" s="5">
        <f t="shared" si="828"/>
        <v>4.0303905693993308E-9</v>
      </c>
      <c r="BD589" s="5">
        <f t="shared" si="829"/>
        <v>2.05617876837998E-5</v>
      </c>
      <c r="BE589" s="5">
        <f t="shared" si="830"/>
        <v>1.0090168982113418E-5</v>
      </c>
      <c r="BF589" s="5">
        <f t="shared" si="831"/>
        <v>2.475745583342902E-6</v>
      </c>
      <c r="BG589" s="5">
        <f t="shared" si="832"/>
        <v>4.0496951070605916E-7</v>
      </c>
      <c r="BH589" s="5">
        <f t="shared" si="833"/>
        <v>4.9682095478100913E-8</v>
      </c>
      <c r="BI589" s="5">
        <f t="shared" si="834"/>
        <v>4.87604236040717E-9</v>
      </c>
      <c r="BJ589" s="8">
        <f t="shared" si="835"/>
        <v>0.24420893795979193</v>
      </c>
      <c r="BK589" s="8">
        <f t="shared" si="836"/>
        <v>0.44401643488899056</v>
      </c>
      <c r="BL589" s="8">
        <f t="shared" si="837"/>
        <v>0.29998307639683708</v>
      </c>
      <c r="BM589" s="8">
        <f t="shared" si="838"/>
        <v>9.646064137621628E-2</v>
      </c>
      <c r="BN589" s="8">
        <f t="shared" si="839"/>
        <v>0.90353539740279765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1.4097222222222201</v>
      </c>
      <c r="F590">
        <f>VLOOKUP(B590,home!$B$2:$E$405,3,FALSE)</f>
        <v>0.35</v>
      </c>
      <c r="G590">
        <f>VLOOKUP(C590,away!$B$2:$E$405,4,FALSE)</f>
        <v>0.83</v>
      </c>
      <c r="H590">
        <f>VLOOKUP(A590,away!$A$2:$E$405,3,FALSE)</f>
        <v>1.11805555555556</v>
      </c>
      <c r="I590">
        <f>VLOOKUP(C590,away!$B$2:$E$405,3,FALSE)</f>
        <v>0.83</v>
      </c>
      <c r="J590">
        <f>VLOOKUP(B590,home!$B$2:$E$405,4,FALSE)</f>
        <v>0.89</v>
      </c>
      <c r="K590" s="3">
        <f t="shared" si="784"/>
        <v>0.40952430555555491</v>
      </c>
      <c r="L590" s="3">
        <f t="shared" si="785"/>
        <v>0.82590763888889207</v>
      </c>
      <c r="M590" s="5">
        <f t="shared" si="786"/>
        <v>0.2907091650354825</v>
      </c>
      <c r="N590" s="5">
        <f t="shared" si="787"/>
        <v>0.11905246892979117</v>
      </c>
      <c r="O590" s="5">
        <f t="shared" si="788"/>
        <v>0.24009892009781661</v>
      </c>
      <c r="P590" s="5">
        <f t="shared" si="789"/>
        <v>9.8326343517697007E-2</v>
      </c>
      <c r="Q590" s="5">
        <f t="shared" si="790"/>
        <v>2.4377439831573505E-2</v>
      </c>
      <c r="R590" s="5">
        <f t="shared" si="791"/>
        <v>9.9149766098880224E-2</v>
      </c>
      <c r="S590" s="5">
        <f t="shared" si="792"/>
        <v>8.3142114115839112E-3</v>
      </c>
      <c r="T590" s="5">
        <f t="shared" si="793"/>
        <v>2.0133513773450906E-2</v>
      </c>
      <c r="U590" s="5">
        <f t="shared" si="794"/>
        <v>4.060423910763962E-2</v>
      </c>
      <c r="V590" s="5">
        <f t="shared" si="795"/>
        <v>3.1245661210515852E-4</v>
      </c>
      <c r="W590" s="5">
        <f t="shared" si="796"/>
        <v>3.3277180394158216E-3</v>
      </c>
      <c r="X590" s="5">
        <f t="shared" si="797"/>
        <v>2.7483877488218944E-3</v>
      </c>
      <c r="Y590" s="5">
        <f t="shared" si="798"/>
        <v>1.1349572181903239E-3</v>
      </c>
      <c r="Z590" s="5">
        <f t="shared" si="799"/>
        <v>2.729618307170403E-2</v>
      </c>
      <c r="AA590" s="5">
        <f t="shared" si="800"/>
        <v>1.1178450416756885E-2</v>
      </c>
      <c r="AB590" s="5">
        <f t="shared" si="801"/>
        <v>2.2889235720547838E-3</v>
      </c>
      <c r="AC590" s="5">
        <f t="shared" si="802"/>
        <v>6.6051228924270767E-6</v>
      </c>
      <c r="AD590" s="5">
        <f t="shared" si="803"/>
        <v>3.406953547941143E-4</v>
      </c>
      <c r="AE590" s="5">
        <f t="shared" si="804"/>
        <v>2.8138289605842028E-4</v>
      </c>
      <c r="AF590" s="5">
        <f t="shared" si="805"/>
        <v>1.161981416536642E-4</v>
      </c>
      <c r="AG590" s="5">
        <f t="shared" si="806"/>
        <v>3.1989644272151608E-5</v>
      </c>
      <c r="AH590" s="5">
        <f t="shared" si="807"/>
        <v>5.6360315278575048E-3</v>
      </c>
      <c r="AI590" s="5">
        <f t="shared" si="808"/>
        <v>2.3080918975350575E-3</v>
      </c>
      <c r="AJ590" s="5">
        <f t="shared" si="809"/>
        <v>4.7260986574822379E-4</v>
      </c>
      <c r="AK590" s="5">
        <f t="shared" si="810"/>
        <v>6.451507568974847E-5</v>
      </c>
      <c r="AL590" s="5">
        <f t="shared" si="811"/>
        <v>8.9361831082019006E-8</v>
      </c>
      <c r="AM590" s="5">
        <f t="shared" si="812"/>
        <v>2.7904605715612608E-5</v>
      </c>
      <c r="AN590" s="5">
        <f t="shared" si="813"/>
        <v>2.3046627020707094E-5</v>
      </c>
      <c r="AO590" s="5">
        <f t="shared" si="814"/>
        <v>9.5171926535125655E-6</v>
      </c>
      <c r="AP590" s="5">
        <f t="shared" si="815"/>
        <v>2.6201073711044246E-6</v>
      </c>
      <c r="AQ590" s="5">
        <f t="shared" si="816"/>
        <v>5.4099167312605932E-7</v>
      </c>
      <c r="AR590" s="5">
        <f t="shared" si="817"/>
        <v>9.3096829837522948E-4</v>
      </c>
      <c r="AS590" s="5">
        <f t="shared" si="818"/>
        <v>3.8125414588635246E-4</v>
      </c>
      <c r="AT590" s="5">
        <f t="shared" si="819"/>
        <v>7.8066419667142367E-5</v>
      </c>
      <c r="AU590" s="5">
        <f t="shared" si="820"/>
        <v>1.0656698767131666E-5</v>
      </c>
      <c r="AV590" s="5">
        <f t="shared" si="821"/>
        <v>1.0910442905310835E-6</v>
      </c>
      <c r="AW590" s="5">
        <f t="shared" si="822"/>
        <v>8.3957736967389126E-10</v>
      </c>
      <c r="AX590" s="5">
        <f t="shared" si="823"/>
        <v>1.904602379581303E-6</v>
      </c>
      <c r="AY590" s="5">
        <f t="shared" si="824"/>
        <v>1.5730256543421593E-6</v>
      </c>
      <c r="AZ590" s="5">
        <f t="shared" si="825"/>
        <v>6.4958695204469347E-7</v>
      </c>
      <c r="BA590" s="5">
        <f t="shared" si="826"/>
        <v>1.7883294193875496E-7</v>
      </c>
      <c r="BB590" s="5">
        <f t="shared" si="827"/>
        <v>3.6924873208047853E-8</v>
      </c>
      <c r="BC590" s="5">
        <f t="shared" si="828"/>
        <v>6.0993069695061042E-9</v>
      </c>
      <c r="BD590" s="5">
        <f t="shared" si="829"/>
        <v>1.2814897153191584E-4</v>
      </c>
      <c r="BE590" s="5">
        <f t="shared" si="830"/>
        <v>5.2480118574266405E-5</v>
      </c>
      <c r="BF590" s="5">
        <f t="shared" si="831"/>
        <v>1.0745942057299815E-5</v>
      </c>
      <c r="BG590" s="5">
        <f t="shared" si="832"/>
        <v>1.4669081528519796E-6</v>
      </c>
      <c r="BH590" s="5">
        <f t="shared" si="833"/>
        <v>1.501836356526222E-7</v>
      </c>
      <c r="BI590" s="5">
        <f t="shared" si="834"/>
        <v>1.2300769819289716E-8</v>
      </c>
      <c r="BJ590" s="8">
        <f t="shared" si="835"/>
        <v>0.1716127301745641</v>
      </c>
      <c r="BK590" s="8">
        <f t="shared" si="836"/>
        <v>0.39767044408724639</v>
      </c>
      <c r="BL590" s="8">
        <f t="shared" si="837"/>
        <v>0.40339658869168687</v>
      </c>
      <c r="BM590" s="8">
        <f t="shared" si="838"/>
        <v>0.1282602703278834</v>
      </c>
      <c r="BN590" s="8">
        <f t="shared" si="839"/>
        <v>0.87171410351124101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1.4097222222222201</v>
      </c>
      <c r="F591">
        <f>VLOOKUP(B591,home!$B$2:$E$405,3,FALSE)</f>
        <v>1.66</v>
      </c>
      <c r="G591">
        <f>VLOOKUP(C591,away!$B$2:$E$405,4,FALSE)</f>
        <v>1.06</v>
      </c>
      <c r="H591">
        <f>VLOOKUP(A591,away!$A$2:$E$405,3,FALSE)</f>
        <v>1.11805555555556</v>
      </c>
      <c r="I591">
        <f>VLOOKUP(C591,away!$B$2:$E$405,3,FALSE)</f>
        <v>0.71</v>
      </c>
      <c r="J591">
        <f>VLOOKUP(B591,home!$B$2:$E$405,4,FALSE)</f>
        <v>0.75</v>
      </c>
      <c r="K591" s="3">
        <f t="shared" si="784"/>
        <v>2.4805472222222185</v>
      </c>
      <c r="L591" s="3">
        <f t="shared" si="785"/>
        <v>0.59536458333333575</v>
      </c>
      <c r="M591" s="5">
        <f t="shared" si="786"/>
        <v>4.614753161686129E-2</v>
      </c>
      <c r="N591" s="5">
        <f t="shared" si="787"/>
        <v>0.11447113136461728</v>
      </c>
      <c r="O591" s="5">
        <f t="shared" si="788"/>
        <v>2.7474605932934562E-2</v>
      </c>
      <c r="P591" s="5">
        <f t="shared" si="789"/>
        <v>6.8152057428590915E-2</v>
      </c>
      <c r="Q591" s="5">
        <f t="shared" si="790"/>
        <v>0.14197552346556805</v>
      </c>
      <c r="R591" s="5">
        <f t="shared" si="791"/>
        <v>8.1787036567545907E-3</v>
      </c>
      <c r="S591" s="5">
        <f t="shared" si="792"/>
        <v>2.5162250119423947E-2</v>
      </c>
      <c r="T591" s="5">
        <f t="shared" si="793"/>
        <v>8.4527198371610157E-2</v>
      </c>
      <c r="U591" s="5">
        <f t="shared" si="794"/>
        <v>2.0287660637141301E-2</v>
      </c>
      <c r="V591" s="5">
        <f t="shared" si="795"/>
        <v>4.1289294358727649E-3</v>
      </c>
      <c r="W591" s="5">
        <f t="shared" si="796"/>
        <v>0.11739233011868673</v>
      </c>
      <c r="X591" s="5">
        <f t="shared" si="797"/>
        <v>6.989123570764133E-2</v>
      </c>
      <c r="Y591" s="5">
        <f t="shared" si="798"/>
        <v>2.080538321286592E-2</v>
      </c>
      <c r="Z591" s="5">
        <f t="shared" si="799"/>
        <v>1.6231034982701752E-3</v>
      </c>
      <c r="AA591" s="5">
        <f t="shared" si="800"/>
        <v>4.0261848740132484E-3</v>
      </c>
      <c r="AB591" s="5">
        <f t="shared" si="801"/>
        <v>4.9935708526933379E-3</v>
      </c>
      <c r="AC591" s="5">
        <f t="shared" si="802"/>
        <v>3.8110791922804687E-4</v>
      </c>
      <c r="AD591" s="5">
        <f t="shared" si="803"/>
        <v>7.2799304596525533E-2</v>
      </c>
      <c r="AE591" s="5">
        <f t="shared" si="804"/>
        <v>4.3342127648067018E-2</v>
      </c>
      <c r="AF591" s="5">
        <f t="shared" si="805"/>
        <v>1.2902183883985835E-2</v>
      </c>
      <c r="AG591" s="5">
        <f t="shared" si="806"/>
        <v>2.5605011107264351E-3</v>
      </c>
      <c r="AH591" s="5">
        <f t="shared" si="807"/>
        <v>2.4158458448862561E-4</v>
      </c>
      <c r="AI591" s="5">
        <f t="shared" si="808"/>
        <v>5.9926196998496921E-4</v>
      </c>
      <c r="AJ591" s="5">
        <f t="shared" si="809"/>
        <v>7.4324880751481485E-4</v>
      </c>
      <c r="AK591" s="5">
        <f t="shared" si="810"/>
        <v>6.145545883002835E-4</v>
      </c>
      <c r="AL591" s="5">
        <f t="shared" si="811"/>
        <v>2.2513263776154449E-5</v>
      </c>
      <c r="AM591" s="5">
        <f t="shared" si="812"/>
        <v>3.6116422559324096E-2</v>
      </c>
      <c r="AN591" s="5">
        <f t="shared" si="813"/>
        <v>2.150243886852268E-2</v>
      </c>
      <c r="AO591" s="5">
        <f t="shared" si="814"/>
        <v>6.4008952788042637E-3</v>
      </c>
      <c r="AP591" s="5">
        <f t="shared" si="815"/>
        <v>1.2702887835418721E-3</v>
      </c>
      <c r="AQ591" s="5">
        <f t="shared" si="816"/>
        <v>1.8907123808160415E-4</v>
      </c>
      <c r="AR591" s="5">
        <f t="shared" si="817"/>
        <v>2.8766181096765542E-5</v>
      </c>
      <c r="AS591" s="5">
        <f t="shared" si="818"/>
        <v>7.1355870613523057E-5</v>
      </c>
      <c r="AT591" s="5">
        <f t="shared" si="819"/>
        <v>8.8500803319811329E-5</v>
      </c>
      <c r="AU591" s="5">
        <f t="shared" si="820"/>
        <v>7.3176807279797635E-5</v>
      </c>
      <c r="AV591" s="5">
        <f t="shared" si="821"/>
        <v>4.5379631507248167E-5</v>
      </c>
      <c r="AW591" s="5">
        <f t="shared" si="822"/>
        <v>9.2356284773569496E-7</v>
      </c>
      <c r="AX591" s="5">
        <f t="shared" si="823"/>
        <v>1.4931415276022536E-2</v>
      </c>
      <c r="AY591" s="5">
        <f t="shared" si="824"/>
        <v>8.8896358343861625E-3</v>
      </c>
      <c r="AZ591" s="5">
        <f t="shared" si="825"/>
        <v>2.6462871672622039E-3</v>
      </c>
      <c r="BA591" s="5">
        <f t="shared" si="826"/>
        <v>5.2516855223913844E-4</v>
      </c>
      <c r="BB591" s="5">
        <f t="shared" si="827"/>
        <v>7.8166689070906451E-5</v>
      </c>
      <c r="BC591" s="5">
        <f t="shared" si="828"/>
        <v>9.3075356538493308E-6</v>
      </c>
      <c r="BD591" s="5">
        <f t="shared" si="829"/>
        <v>2.8543942371278477E-6</v>
      </c>
      <c r="BE591" s="5">
        <f t="shared" si="830"/>
        <v>7.0804596960345908E-6</v>
      </c>
      <c r="BF591" s="5">
        <f t="shared" si="831"/>
        <v>8.7817073155274894E-6</v>
      </c>
      <c r="BG591" s="5">
        <f t="shared" si="832"/>
        <v>7.2611465626334163E-6</v>
      </c>
      <c r="BH591" s="5">
        <f t="shared" si="833"/>
        <v>4.5029042340221834E-6</v>
      </c>
      <c r="BI591" s="5">
        <f t="shared" si="834"/>
        <v>2.2339333179272774E-6</v>
      </c>
      <c r="BJ591" s="8">
        <f t="shared" si="835"/>
        <v>0.77322601726320361</v>
      </c>
      <c r="BK591" s="8">
        <f t="shared" si="836"/>
        <v>0.15288402561813924</v>
      </c>
      <c r="BL591" s="8">
        <f t="shared" si="837"/>
        <v>6.7499269743006143E-2</v>
      </c>
      <c r="BM591" s="8">
        <f t="shared" si="838"/>
        <v>0.57994415038575431</v>
      </c>
      <c r="BN591" s="8">
        <f t="shared" si="839"/>
        <v>0.40639955346532669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1.4097222222222201</v>
      </c>
      <c r="F592">
        <f>VLOOKUP(B592,home!$B$2:$E$405,3,FALSE)</f>
        <v>1.3</v>
      </c>
      <c r="G592">
        <f>VLOOKUP(C592,away!$B$2:$E$405,4,FALSE)</f>
        <v>1.3</v>
      </c>
      <c r="H592">
        <f>VLOOKUP(A592,away!$A$2:$E$405,3,FALSE)</f>
        <v>1.11805555555556</v>
      </c>
      <c r="I592">
        <f>VLOOKUP(C592,away!$B$2:$E$405,3,FALSE)</f>
        <v>0.71</v>
      </c>
      <c r="J592">
        <f>VLOOKUP(B592,home!$B$2:$E$405,4,FALSE)</f>
        <v>1.34</v>
      </c>
      <c r="K592" s="3">
        <f t="shared" si="784"/>
        <v>2.3824305555555521</v>
      </c>
      <c r="L592" s="3">
        <f t="shared" si="785"/>
        <v>1.0637180555555599</v>
      </c>
      <c r="M592" s="5">
        <f t="shared" si="786"/>
        <v>3.1868136916468517E-2</v>
      </c>
      <c r="N592" s="5">
        <f t="shared" si="787"/>
        <v>7.5923623138422477E-2</v>
      </c>
      <c r="O592" s="5">
        <f t="shared" si="788"/>
        <v>3.3898712634964245E-2</v>
      </c>
      <c r="P592" s="5">
        <f t="shared" si="789"/>
        <v>8.0761328775535865E-2</v>
      </c>
      <c r="Q592" s="5">
        <f t="shared" si="790"/>
        <v>9.0441379826731144E-2</v>
      </c>
      <c r="R592" s="5">
        <f t="shared" si="791"/>
        <v>1.8029336344950426E-2</v>
      </c>
      <c r="S592" s="5">
        <f t="shared" si="792"/>
        <v>5.1167034353831492E-2</v>
      </c>
      <c r="T592" s="5">
        <f t="shared" si="793"/>
        <v>9.6204128691052299E-2</v>
      </c>
      <c r="U592" s="5">
        <f t="shared" si="794"/>
        <v>4.2953641804598146E-2</v>
      </c>
      <c r="V592" s="5">
        <f t="shared" si="795"/>
        <v>1.4407695389530335E-2</v>
      </c>
      <c r="W592" s="5">
        <f t="shared" si="796"/>
        <v>7.1823435595269908E-2</v>
      </c>
      <c r="X592" s="5">
        <f t="shared" si="797"/>
        <v>7.6399885254720495E-2</v>
      </c>
      <c r="Y592" s="5">
        <f t="shared" si="798"/>
        <v>4.0633968693909582E-2</v>
      </c>
      <c r="Z592" s="5">
        <f t="shared" si="799"/>
        <v>6.3927101999359526E-3</v>
      </c>
      <c r="AA592" s="5">
        <f t="shared" si="800"/>
        <v>1.5230188113139052E-2</v>
      </c>
      <c r="AB592" s="5">
        <f t="shared" si="801"/>
        <v>1.8142432763800728E-2</v>
      </c>
      <c r="AC592" s="5">
        <f t="shared" si="802"/>
        <v>2.2820298282999201E-3</v>
      </c>
      <c r="AD592" s="5">
        <f t="shared" si="803"/>
        <v>4.2778586891786839E-2</v>
      </c>
      <c r="AE592" s="5">
        <f t="shared" si="804"/>
        <v>4.5504355267946064E-2</v>
      </c>
      <c r="AF592" s="5">
        <f t="shared" si="805"/>
        <v>2.4201902152464486E-2</v>
      </c>
      <c r="AG592" s="5">
        <f t="shared" si="806"/>
        <v>8.5813334327884839E-3</v>
      </c>
      <c r="AH592" s="5">
        <f t="shared" si="807"/>
        <v>1.7000103159015159E-3</v>
      </c>
      <c r="AI592" s="5">
        <f t="shared" si="808"/>
        <v>4.0501565213634178E-3</v>
      </c>
      <c r="AJ592" s="5">
        <f t="shared" si="809"/>
        <v>4.8246083256393967E-3</v>
      </c>
      <c r="AK592" s="5">
        <f t="shared" si="810"/>
        <v>3.8314314311970023E-3</v>
      </c>
      <c r="AL592" s="5">
        <f t="shared" si="811"/>
        <v>2.3132793953030721E-4</v>
      </c>
      <c r="AM592" s="5">
        <f t="shared" si="812"/>
        <v>2.0383402506896221E-2</v>
      </c>
      <c r="AN592" s="5">
        <f t="shared" si="813"/>
        <v>2.1682193280241974E-2</v>
      </c>
      <c r="AO592" s="5">
        <f t="shared" si="814"/>
        <v>1.1531870238119409E-2</v>
      </c>
      <c r="AP592" s="5">
        <f t="shared" si="815"/>
        <v>4.0888861955371367E-3</v>
      </c>
      <c r="AQ592" s="5">
        <f t="shared" si="816"/>
        <v>1.0873555183261833E-3</v>
      </c>
      <c r="AR592" s="5">
        <f t="shared" si="817"/>
        <v>3.6166633353103088E-4</v>
      </c>
      <c r="AS592" s="5">
        <f t="shared" si="818"/>
        <v>8.6164492392007332E-4</v>
      </c>
      <c r="AT592" s="5">
        <f t="shared" si="819"/>
        <v>1.0264045973932612E-3</v>
      </c>
      <c r="AU592" s="5">
        <f t="shared" si="820"/>
        <v>8.151125583974665E-4</v>
      </c>
      <c r="AV592" s="5">
        <f t="shared" si="821"/>
        <v>4.8548726633579602E-4</v>
      </c>
      <c r="AW592" s="5">
        <f t="shared" si="822"/>
        <v>1.6284422821892484E-5</v>
      </c>
      <c r="AX592" s="5">
        <f t="shared" si="823"/>
        <v>8.0936734931028737E-3</v>
      </c>
      <c r="AY592" s="5">
        <f t="shared" si="824"/>
        <v>8.6093866303849648E-3</v>
      </c>
      <c r="AZ592" s="5">
        <f t="shared" si="825"/>
        <v>4.578980002999564E-3</v>
      </c>
      <c r="BA592" s="5">
        <f t="shared" si="826"/>
        <v>1.6235812350728297E-3</v>
      </c>
      <c r="BB592" s="5">
        <f t="shared" si="827"/>
        <v>4.317581686020411E-4</v>
      </c>
      <c r="BC592" s="5">
        <f t="shared" si="828"/>
        <v>9.185379191511858E-5</v>
      </c>
      <c r="BD592" s="5">
        <f t="shared" si="829"/>
        <v>6.411850151058943E-5</v>
      </c>
      <c r="BE592" s="5">
        <f t="shared" si="830"/>
        <v>1.5275787717526306E-4</v>
      </c>
      <c r="BF592" s="5">
        <f t="shared" si="831"/>
        <v>1.8196751709207446E-4</v>
      </c>
      <c r="BG592" s="5">
        <f t="shared" si="832"/>
        <v>1.4450832427957843E-4</v>
      </c>
      <c r="BH592" s="5">
        <f t="shared" si="833"/>
        <v>8.6070261823949505E-5</v>
      </c>
      <c r="BI592" s="5">
        <f t="shared" si="834"/>
        <v>4.1011284338808742E-5</v>
      </c>
      <c r="BJ592" s="8">
        <f t="shared" si="835"/>
        <v>0.65469554000629016</v>
      </c>
      <c r="BK592" s="8">
        <f t="shared" si="836"/>
        <v>0.1893269398335814</v>
      </c>
      <c r="BL592" s="8">
        <f t="shared" si="837"/>
        <v>0.14688126770135179</v>
      </c>
      <c r="BM592" s="8">
        <f t="shared" si="838"/>
        <v>0.65778083789652353</v>
      </c>
      <c r="BN592" s="8">
        <f t="shared" si="839"/>
        <v>0.3309225176370727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1.4097222222222201</v>
      </c>
      <c r="F593">
        <f>VLOOKUP(B593,home!$B$2:$E$405,3,FALSE)</f>
        <v>0.47</v>
      </c>
      <c r="G593">
        <f>VLOOKUP(C593,away!$B$2:$E$405,4,FALSE)</f>
        <v>0.12</v>
      </c>
      <c r="H593">
        <f>VLOOKUP(A593,away!$A$2:$E$405,3,FALSE)</f>
        <v>1.11805555555556</v>
      </c>
      <c r="I593">
        <f>VLOOKUP(C593,away!$B$2:$E$405,3,FALSE)</f>
        <v>0.83</v>
      </c>
      <c r="J593">
        <f>VLOOKUP(B593,home!$B$2:$E$405,4,FALSE)</f>
        <v>1.19</v>
      </c>
      <c r="K593" s="3">
        <f t="shared" si="784"/>
        <v>7.9508333333333209E-2</v>
      </c>
      <c r="L593" s="3">
        <f t="shared" si="785"/>
        <v>1.1043034722222265</v>
      </c>
      <c r="M593" s="5">
        <f t="shared" si="786"/>
        <v>0.30610968132325905</v>
      </c>
      <c r="N593" s="5">
        <f t="shared" si="787"/>
        <v>2.4338270579210078E-2</v>
      </c>
      <c r="O593" s="5">
        <f t="shared" si="788"/>
        <v>0.33803798396611412</v>
      </c>
      <c r="P593" s="5">
        <f t="shared" si="789"/>
        <v>2.6876836708505745E-2</v>
      </c>
      <c r="Q593" s="5">
        <f t="shared" si="790"/>
        <v>9.6754766498434561E-4</v>
      </c>
      <c r="R593" s="5">
        <f t="shared" si="791"/>
        <v>0.18664825971839069</v>
      </c>
      <c r="S593" s="5">
        <f t="shared" si="792"/>
        <v>5.8995549269548312E-4</v>
      </c>
      <c r="T593" s="5">
        <f t="shared" si="793"/>
        <v>1.0684662459827202E-3</v>
      </c>
      <c r="U593" s="5">
        <f t="shared" si="794"/>
        <v>1.4840092049776354E-2</v>
      </c>
      <c r="V593" s="5">
        <f t="shared" si="795"/>
        <v>5.7554306729097238E-6</v>
      </c>
      <c r="W593" s="5">
        <f t="shared" si="796"/>
        <v>2.5642700754487853E-5</v>
      </c>
      <c r="X593" s="5">
        <f t="shared" si="797"/>
        <v>2.831732348033644E-5</v>
      </c>
      <c r="Y593" s="5">
        <f t="shared" si="798"/>
        <v>1.5635459321687766E-5</v>
      </c>
      <c r="Z593" s="5">
        <f t="shared" si="799"/>
        <v>6.8705440430418235E-2</v>
      </c>
      <c r="AA593" s="5">
        <f t="shared" si="800"/>
        <v>5.4626550595551597E-3</v>
      </c>
      <c r="AB593" s="5">
        <f t="shared" si="801"/>
        <v>2.1716329968006536E-4</v>
      </c>
      <c r="AC593" s="5">
        <f t="shared" si="802"/>
        <v>3.1583403723591731E-8</v>
      </c>
      <c r="AD593" s="5">
        <f t="shared" si="803"/>
        <v>5.0970209978868366E-7</v>
      </c>
      <c r="AE593" s="5">
        <f t="shared" si="804"/>
        <v>5.6286579859560304E-7</v>
      </c>
      <c r="AF593" s="5">
        <f t="shared" si="805"/>
        <v>3.1078732789213061E-7</v>
      </c>
      <c r="AG593" s="5">
        <f t="shared" si="806"/>
        <v>1.1440117510464911E-7</v>
      </c>
      <c r="AH593" s="5">
        <f t="shared" si="807"/>
        <v>1.8967914106967049E-2</v>
      </c>
      <c r="AI593" s="5">
        <f t="shared" si="808"/>
        <v>1.508107237454769E-3</v>
      </c>
      <c r="AJ593" s="5">
        <f t="shared" si="809"/>
        <v>5.9953546468983021E-5</v>
      </c>
      <c r="AK593" s="5">
        <f t="shared" si="810"/>
        <v>1.5889355190571283E-6</v>
      </c>
      <c r="AL593" s="5">
        <f t="shared" si="811"/>
        <v>1.109225923085221E-10</v>
      </c>
      <c r="AM593" s="5">
        <f t="shared" si="812"/>
        <v>8.1051128901396994E-9</v>
      </c>
      <c r="AN593" s="5">
        <f t="shared" si="813"/>
        <v>8.9505043073343931E-9</v>
      </c>
      <c r="AO593" s="5">
        <f t="shared" si="814"/>
        <v>4.9420364923646851E-9</v>
      </c>
      <c r="AP593" s="5">
        <f t="shared" si="815"/>
        <v>1.8191693527890909E-9</v>
      </c>
      <c r="AQ593" s="5">
        <f t="shared" si="816"/>
        <v>5.0222875821131332E-10</v>
      </c>
      <c r="AR593" s="5">
        <f t="shared" si="817"/>
        <v>4.189266681827333E-3</v>
      </c>
      <c r="AS593" s="5">
        <f t="shared" si="818"/>
        <v>3.3308161176095428E-4</v>
      </c>
      <c r="AT593" s="5">
        <f t="shared" si="819"/>
        <v>1.3241381907546914E-5</v>
      </c>
      <c r="AU593" s="5">
        <f t="shared" si="820"/>
        <v>3.5093340216640252E-7</v>
      </c>
      <c r="AV593" s="5">
        <f t="shared" si="821"/>
        <v>6.9755324793117511E-9</v>
      </c>
      <c r="AW593" s="5">
        <f t="shared" si="822"/>
        <v>2.7053197147731887E-13</v>
      </c>
      <c r="AX593" s="5">
        <f t="shared" si="823"/>
        <v>1.0740400289558719E-10</v>
      </c>
      <c r="AY593" s="5">
        <f t="shared" si="824"/>
        <v>1.1860661332816299E-10</v>
      </c>
      <c r="AZ593" s="5">
        <f t="shared" si="825"/>
        <v>6.5488847463404724E-11</v>
      </c>
      <c r="BA593" s="5">
        <f t="shared" si="826"/>
        <v>2.4106520548556522E-11</v>
      </c>
      <c r="BB593" s="5">
        <f t="shared" si="827"/>
        <v>6.6552285862418543E-12</v>
      </c>
      <c r="BC593" s="5">
        <f t="shared" si="828"/>
        <v>1.4698784072439E-12</v>
      </c>
      <c r="BD593" s="5">
        <f t="shared" si="829"/>
        <v>7.710369571344675E-4</v>
      </c>
      <c r="BE593" s="5">
        <f t="shared" si="830"/>
        <v>6.1303863400166187E-5</v>
      </c>
      <c r="BF593" s="5">
        <f t="shared" si="831"/>
        <v>2.4370840029207686E-6</v>
      </c>
      <c r="BG593" s="5">
        <f t="shared" si="832"/>
        <v>6.4589495755186166E-8</v>
      </c>
      <c r="BH593" s="5">
        <f t="shared" si="833"/>
        <v>1.2838507895838126E-9</v>
      </c>
      <c r="BI593" s="5">
        <f t="shared" si="834"/>
        <v>2.0415367305698544E-11</v>
      </c>
      <c r="BJ593" s="8">
        <f t="shared" si="835"/>
        <v>2.6445402372917929E-2</v>
      </c>
      <c r="BK593" s="8">
        <f t="shared" si="836"/>
        <v>0.33358226076806613</v>
      </c>
      <c r="BL593" s="8">
        <f t="shared" si="837"/>
        <v>0.57111450930265595</v>
      </c>
      <c r="BM593" s="8">
        <f t="shared" si="838"/>
        <v>0.1168690327952584</v>
      </c>
      <c r="BN593" s="8">
        <f t="shared" si="839"/>
        <v>0.88297857996046403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1.4097222222222201</v>
      </c>
      <c r="F594">
        <f>VLOOKUP(B594,home!$B$2:$E$405,3,FALSE)</f>
        <v>1.3</v>
      </c>
      <c r="G594">
        <f>VLOOKUP(C594,away!$B$2:$E$405,4,FALSE)</f>
        <v>1.06</v>
      </c>
      <c r="H594">
        <f>VLOOKUP(A594,away!$A$2:$E$405,3,FALSE)</f>
        <v>1.11805555555556</v>
      </c>
      <c r="I594">
        <f>VLOOKUP(C594,away!$B$2:$E$405,3,FALSE)</f>
        <v>0.47</v>
      </c>
      <c r="J594">
        <f>VLOOKUP(B594,home!$B$2:$E$405,4,FALSE)</f>
        <v>1.19</v>
      </c>
      <c r="K594" s="3">
        <f t="shared" si="784"/>
        <v>1.9425972222222196</v>
      </c>
      <c r="L594" s="3">
        <f t="shared" si="785"/>
        <v>0.62532847222222465</v>
      </c>
      <c r="M594" s="5">
        <f t="shared" si="786"/>
        <v>7.669446830130186E-2</v>
      </c>
      <c r="N594" s="5">
        <f t="shared" si="787"/>
        <v>0.14898646108191907</v>
      </c>
      <c r="O594" s="5">
        <f t="shared" si="788"/>
        <v>4.7959234690748927E-2</v>
      </c>
      <c r="P594" s="5">
        <f t="shared" si="789"/>
        <v>9.3165476090152369E-2</v>
      </c>
      <c r="Q594" s="5">
        <f t="shared" si="790"/>
        <v>0.14471034272322744</v>
      </c>
      <c r="R594" s="5">
        <f t="shared" si="791"/>
        <v>1.4995137479056571E-2</v>
      </c>
      <c r="S594" s="5">
        <f t="shared" si="792"/>
        <v>2.8293454949727511E-2</v>
      </c>
      <c r="T594" s="5">
        <f t="shared" si="793"/>
        <v>9.0491497529870332E-2</v>
      </c>
      <c r="U594" s="5">
        <f t="shared" si="794"/>
        <v>2.9129512413655589E-2</v>
      </c>
      <c r="V594" s="5">
        <f t="shared" si="795"/>
        <v>3.8188661798932693E-3</v>
      </c>
      <c r="W594" s="5">
        <f t="shared" si="796"/>
        <v>9.3704636600322355E-2</v>
      </c>
      <c r="X594" s="5">
        <f t="shared" si="797"/>
        <v>5.8596177245418331E-2</v>
      </c>
      <c r="Y594" s="5">
        <f t="shared" si="798"/>
        <v>1.8320928997470065E-2</v>
      </c>
      <c r="Z594" s="5">
        <f t="shared" si="799"/>
        <v>3.1256288035135553E-3</v>
      </c>
      <c r="AA594" s="5">
        <f t="shared" si="800"/>
        <v>6.071837831403192E-3</v>
      </c>
      <c r="AB594" s="5">
        <f t="shared" si="801"/>
        <v>5.8975676525338146E-3</v>
      </c>
      <c r="AC594" s="5">
        <f t="shared" si="802"/>
        <v>2.899381905033517E-4</v>
      </c>
      <c r="AD594" s="5">
        <f t="shared" si="803"/>
        <v>4.5507591692282204E-2</v>
      </c>
      <c r="AE594" s="5">
        <f t="shared" si="804"/>
        <v>2.8457192787447634E-2</v>
      </c>
      <c r="AF594" s="5">
        <f t="shared" si="805"/>
        <v>8.897546444753969E-3</v>
      </c>
      <c r="AG594" s="5">
        <f t="shared" si="806"/>
        <v>1.8546297082747618E-3</v>
      </c>
      <c r="AH594" s="5">
        <f t="shared" si="807"/>
        <v>4.8863617110872786E-4</v>
      </c>
      <c r="AI594" s="5">
        <f t="shared" si="808"/>
        <v>9.4922326867311578E-4</v>
      </c>
      <c r="AJ594" s="5">
        <f t="shared" si="809"/>
        <v>9.2197924249654538E-4</v>
      </c>
      <c r="AK594" s="5">
        <f t="shared" si="810"/>
        <v>5.9701143847344532E-4</v>
      </c>
      <c r="AL594" s="5">
        <f t="shared" si="811"/>
        <v>1.4088228344626806E-5</v>
      </c>
      <c r="AM594" s="5">
        <f t="shared" si="812"/>
        <v>1.7680584242290076E-2</v>
      </c>
      <c r="AN594" s="5">
        <f t="shared" si="813"/>
        <v>1.1056172732227592E-2</v>
      </c>
      <c r="AO594" s="5">
        <f t="shared" si="814"/>
        <v>3.4568698016344498E-3</v>
      </c>
      <c r="AP594" s="5">
        <f t="shared" si="815"/>
        <v>7.2055970390907161E-4</v>
      </c>
      <c r="AQ594" s="5">
        <f t="shared" si="816"/>
        <v>1.1264662469758957E-4</v>
      </c>
      <c r="AR594" s="5">
        <f t="shared" si="817"/>
        <v>6.1111622070387692E-5</v>
      </c>
      <c r="AS594" s="5">
        <f t="shared" si="818"/>
        <v>1.1871526727942921E-4</v>
      </c>
      <c r="AT594" s="5">
        <f t="shared" si="819"/>
        <v>1.1530797422619379E-4</v>
      </c>
      <c r="AU594" s="5">
        <f t="shared" si="820"/>
        <v>7.4665650143958476E-5</v>
      </c>
      <c r="AV594" s="5">
        <f t="shared" si="821"/>
        <v>3.6261321141267466E-5</v>
      </c>
      <c r="AW594" s="5">
        <f t="shared" si="822"/>
        <v>4.7538431463658257E-7</v>
      </c>
      <c r="AX594" s="5">
        <f t="shared" si="823"/>
        <v>5.7243756393897697E-3</v>
      </c>
      <c r="AY594" s="5">
        <f t="shared" si="824"/>
        <v>3.5796150730057247E-3</v>
      </c>
      <c r="AZ594" s="5">
        <f t="shared" si="825"/>
        <v>1.1192176123731585E-3</v>
      </c>
      <c r="BA594" s="5">
        <f t="shared" si="826"/>
        <v>2.3329287987650438E-4</v>
      </c>
      <c r="BB594" s="5">
        <f t="shared" si="827"/>
        <v>3.6471170038374362E-5</v>
      </c>
      <c r="BC594" s="5">
        <f t="shared" si="828"/>
        <v>4.561292208050725E-6</v>
      </c>
      <c r="BD594" s="5">
        <f t="shared" si="829"/>
        <v>6.3691395440495819E-6</v>
      </c>
      <c r="BE594" s="5">
        <f t="shared" si="830"/>
        <v>1.2372672786216413E-5</v>
      </c>
      <c r="BF594" s="5">
        <f t="shared" si="831"/>
        <v>1.201755989298423E-5</v>
      </c>
      <c r="BG594" s="5">
        <f t="shared" si="832"/>
        <v>7.7817594886667752E-6</v>
      </c>
      <c r="BH594" s="5">
        <f t="shared" si="833"/>
        <v>3.7792060916713709E-6</v>
      </c>
      <c r="BI594" s="5">
        <f t="shared" si="834"/>
        <v>1.4682950511772195E-6</v>
      </c>
      <c r="BJ594" s="8">
        <f t="shared" si="835"/>
        <v>0.68325137158263649</v>
      </c>
      <c r="BK594" s="8">
        <f t="shared" si="836"/>
        <v>0.20585590701292872</v>
      </c>
      <c r="BL594" s="8">
        <f t="shared" si="837"/>
        <v>0.10745999065586589</v>
      </c>
      <c r="BM594" s="8">
        <f t="shared" si="838"/>
        <v>0.46960263799984742</v>
      </c>
      <c r="BN594" s="8">
        <f t="shared" si="839"/>
        <v>0.52651112036640624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1.4097222222222201</v>
      </c>
      <c r="F595">
        <f>VLOOKUP(B595,home!$B$2:$E$405,3,FALSE)</f>
        <v>1.18</v>
      </c>
      <c r="G595">
        <f>VLOOKUP(C595,away!$B$2:$E$405,4,FALSE)</f>
        <v>0.95</v>
      </c>
      <c r="H595">
        <f>VLOOKUP(A595,away!$A$2:$E$405,3,FALSE)</f>
        <v>1.11805555555556</v>
      </c>
      <c r="I595">
        <f>VLOOKUP(C595,away!$B$2:$E$405,3,FALSE)</f>
        <v>0.83</v>
      </c>
      <c r="J595">
        <f>VLOOKUP(B595,home!$B$2:$E$405,4,FALSE)</f>
        <v>1.04</v>
      </c>
      <c r="K595" s="3">
        <f t="shared" si="784"/>
        <v>1.5802986111111086</v>
      </c>
      <c r="L595" s="3">
        <f t="shared" si="785"/>
        <v>0.96510555555555932</v>
      </c>
      <c r="M595" s="5">
        <f t="shared" si="786"/>
        <v>7.8441342197328789E-2</v>
      </c>
      <c r="N595" s="5">
        <f t="shared" si="787"/>
        <v>0.12396074412812989</v>
      </c>
      <c r="O595" s="5">
        <f t="shared" si="788"/>
        <v>7.5704175139876748E-2</v>
      </c>
      <c r="P595" s="5">
        <f t="shared" si="789"/>
        <v>0.11963520282885934</v>
      </c>
      <c r="Q595" s="5">
        <f t="shared" si="790"/>
        <v>9.7947495888991598E-2</v>
      </c>
      <c r="R595" s="5">
        <f t="shared" si="791"/>
        <v>3.6531260003123046E-2</v>
      </c>
      <c r="S595" s="5">
        <f t="shared" si="792"/>
        <v>4.5615556016039539E-2</v>
      </c>
      <c r="T595" s="5">
        <f t="shared" si="793"/>
        <v>9.4529672435221104E-2</v>
      </c>
      <c r="U595" s="5">
        <f t="shared" si="794"/>
        <v>5.7730299445074143E-2</v>
      </c>
      <c r="V595" s="5">
        <f t="shared" si="795"/>
        <v>7.7300879913862058E-3</v>
      </c>
      <c r="W595" s="5">
        <f t="shared" si="796"/>
        <v>5.1595430571728149E-2</v>
      </c>
      <c r="X595" s="5">
        <f t="shared" si="797"/>
        <v>4.9795036686055984E-2</v>
      </c>
      <c r="Y595" s="5">
        <f t="shared" si="798"/>
        <v>2.4028733272402753E-2</v>
      </c>
      <c r="Z595" s="5">
        <f t="shared" si="799"/>
        <v>1.175217399348622E-2</v>
      </c>
      <c r="AA595" s="5">
        <f t="shared" si="800"/>
        <v>1.8571944239442362E-2</v>
      </c>
      <c r="AB595" s="5">
        <f t="shared" si="801"/>
        <v>1.4674608843611861E-2</v>
      </c>
      <c r="AC595" s="5">
        <f t="shared" si="802"/>
        <v>7.3684888193906314E-4</v>
      </c>
      <c r="AD595" s="5">
        <f t="shared" si="803"/>
        <v>2.0384046818045412E-2</v>
      </c>
      <c r="AE595" s="5">
        <f t="shared" si="804"/>
        <v>1.967275682880025E-2</v>
      </c>
      <c r="AF595" s="5">
        <f t="shared" si="805"/>
        <v>9.4931434542843418E-3</v>
      </c>
      <c r="AG595" s="5">
        <f t="shared" si="806"/>
        <v>3.0539618291385707E-3</v>
      </c>
      <c r="AH595" s="5">
        <f t="shared" si="807"/>
        <v>2.8355221027422783E-3</v>
      </c>
      <c r="AI595" s="5">
        <f t="shared" si="808"/>
        <v>4.480971640738473E-3</v>
      </c>
      <c r="AJ595" s="5">
        <f t="shared" si="809"/>
        <v>3.5406366301436376E-3</v>
      </c>
      <c r="AK595" s="5">
        <f t="shared" si="810"/>
        <v>1.8650877163550355E-3</v>
      </c>
      <c r="AL595" s="5">
        <f t="shared" si="811"/>
        <v>4.4952349348249675E-5</v>
      </c>
      <c r="AM595" s="5">
        <f t="shared" si="812"/>
        <v>6.4425761750761959E-3</v>
      </c>
      <c r="AN595" s="5">
        <f t="shared" si="813"/>
        <v>6.2177660586559226E-3</v>
      </c>
      <c r="AO595" s="5">
        <f t="shared" si="814"/>
        <v>3.0004002831768117E-3</v>
      </c>
      <c r="AP595" s="5">
        <f t="shared" si="815"/>
        <v>9.6523432739480488E-4</v>
      </c>
      <c r="AQ595" s="5">
        <f t="shared" si="816"/>
        <v>2.3288825294541496E-4</v>
      </c>
      <c r="AR595" s="5">
        <f t="shared" si="817"/>
        <v>5.4731562685143105E-4</v>
      </c>
      <c r="AS595" s="5">
        <f t="shared" si="818"/>
        <v>8.6492212495272217E-4</v>
      </c>
      <c r="AT595" s="5">
        <f t="shared" si="819"/>
        <v>6.8341761639102792E-4</v>
      </c>
      <c r="AU595" s="5">
        <f t="shared" si="820"/>
        <v>3.6000130333053526E-4</v>
      </c>
      <c r="AV595" s="5">
        <f t="shared" si="821"/>
        <v>1.4222738991285849E-4</v>
      </c>
      <c r="AW595" s="5">
        <f t="shared" si="822"/>
        <v>1.9044249716002461E-6</v>
      </c>
      <c r="AX595" s="5">
        <f t="shared" si="823"/>
        <v>1.6968656969084052E-3</v>
      </c>
      <c r="AY595" s="5">
        <f t="shared" si="824"/>
        <v>1.6376545111179577E-3</v>
      </c>
      <c r="AZ595" s="5">
        <f t="shared" si="825"/>
        <v>7.9025473338028207E-4</v>
      </c>
      <c r="BA595" s="5">
        <f t="shared" si="826"/>
        <v>2.5422641116312923E-4</v>
      </c>
      <c r="BB595" s="5">
        <f t="shared" si="827"/>
        <v>6.1338830445621965E-5</v>
      </c>
      <c r="BC595" s="5">
        <f t="shared" si="828"/>
        <v>1.1839689206870053E-5</v>
      </c>
      <c r="BD595" s="5">
        <f t="shared" si="829"/>
        <v>8.8036225352781543E-5</v>
      </c>
      <c r="BE595" s="5">
        <f t="shared" si="830"/>
        <v>1.3912352465246525E-4</v>
      </c>
      <c r="BF595" s="5">
        <f t="shared" si="831"/>
        <v>1.0992835639058646E-4</v>
      </c>
      <c r="BG595" s="5">
        <f t="shared" si="832"/>
        <v>5.7906542975256917E-5</v>
      </c>
      <c r="BH595" s="5">
        <f t="shared" si="833"/>
        <v>2.2877407359511064E-5</v>
      </c>
      <c r="BI595" s="5">
        <f t="shared" si="834"/>
        <v>7.2306270152116779E-6</v>
      </c>
      <c r="BJ595" s="8">
        <f t="shared" si="835"/>
        <v>0.5157720668822694</v>
      </c>
      <c r="BK595" s="8">
        <f t="shared" si="836"/>
        <v>0.25384164477601917</v>
      </c>
      <c r="BL595" s="8">
        <f t="shared" si="837"/>
        <v>0.21895749250629196</v>
      </c>
      <c r="BM595" s="8">
        <f t="shared" si="838"/>
        <v>0.46646740788561114</v>
      </c>
      <c r="BN595" s="8">
        <f t="shared" si="839"/>
        <v>0.53222022018630943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1.4097222222222201</v>
      </c>
      <c r="F596">
        <f>VLOOKUP(B596,home!$B$2:$E$405,3,FALSE)</f>
        <v>0.71</v>
      </c>
      <c r="G596">
        <f>VLOOKUP(C596,away!$B$2:$E$405,4,FALSE)</f>
        <v>1.06</v>
      </c>
      <c r="H596">
        <f>VLOOKUP(A596,away!$A$2:$E$405,3,FALSE)</f>
        <v>1.11805555555556</v>
      </c>
      <c r="I596">
        <f>VLOOKUP(C596,away!$B$2:$E$405,3,FALSE)</f>
        <v>0.95</v>
      </c>
      <c r="J596">
        <f>VLOOKUP(B596,home!$B$2:$E$405,4,FALSE)</f>
        <v>1.04</v>
      </c>
      <c r="K596" s="3">
        <f t="shared" si="784"/>
        <v>1.0609569444444427</v>
      </c>
      <c r="L596" s="3">
        <f t="shared" si="785"/>
        <v>1.1046388888888932</v>
      </c>
      <c r="M596" s="5">
        <f t="shared" si="786"/>
        <v>0.11468158312631214</v>
      </c>
      <c r="N596" s="5">
        <f t="shared" si="787"/>
        <v>0.12167222201774348</v>
      </c>
      <c r="O596" s="5">
        <f t="shared" si="788"/>
        <v>0.1266817365606687</v>
      </c>
      <c r="P596" s="5">
        <f t="shared" si="789"/>
        <v>0.13440386813832289</v>
      </c>
      <c r="Q596" s="5">
        <f t="shared" si="790"/>
        <v>6.4544494447855483E-2</v>
      </c>
      <c r="R596" s="5">
        <f t="shared" si="791"/>
        <v>6.9968786358446278E-2</v>
      </c>
      <c r="S596" s="5">
        <f t="shared" si="792"/>
        <v>3.9379469828750242E-2</v>
      </c>
      <c r="T596" s="5">
        <f t="shared" si="793"/>
        <v>7.1298358630774425E-2</v>
      </c>
      <c r="U596" s="5">
        <f t="shared" si="794"/>
        <v>7.4233869781343165E-2</v>
      </c>
      <c r="V596" s="5">
        <f t="shared" si="795"/>
        <v>5.1279696219506277E-3</v>
      </c>
      <c r="W596" s="5">
        <f t="shared" si="796"/>
        <v>2.2826309870036015E-2</v>
      </c>
      <c r="X596" s="5">
        <f t="shared" si="797"/>
        <v>2.5214829572270159E-2</v>
      </c>
      <c r="Y596" s="5">
        <f t="shared" si="798"/>
        <v>1.3926640661117658E-2</v>
      </c>
      <c r="Z596" s="5">
        <f t="shared" si="799"/>
        <v>2.5763414139966138E-2</v>
      </c>
      <c r="AA596" s="5">
        <f t="shared" si="800"/>
        <v>2.733387314439522E-2</v>
      </c>
      <c r="AB596" s="5">
        <f t="shared" si="801"/>
        <v>1.4500031265554781E-2</v>
      </c>
      <c r="AC596" s="5">
        <f t="shared" si="802"/>
        <v>3.7561553809323348E-4</v>
      </c>
      <c r="AD596" s="5">
        <f t="shared" si="803"/>
        <v>6.0544329931638578E-3</v>
      </c>
      <c r="AE596" s="5">
        <f t="shared" si="804"/>
        <v>6.6879621344207796E-3</v>
      </c>
      <c r="AF596" s="5">
        <f t="shared" si="805"/>
        <v>3.6938915305487806E-3</v>
      </c>
      <c r="AG596" s="5">
        <f t="shared" si="806"/>
        <v>1.3601387453271653E-3</v>
      </c>
      <c r="AH596" s="5">
        <f t="shared" si="807"/>
        <v>7.1148172923891518E-3</v>
      </c>
      <c r="AI596" s="5">
        <f t="shared" si="808"/>
        <v>7.5485148148136767E-3</v>
      </c>
      <c r="AJ596" s="5">
        <f t="shared" si="809"/>
        <v>4.0043246065091633E-3</v>
      </c>
      <c r="AK596" s="5">
        <f t="shared" si="810"/>
        <v>1.4161386663618855E-3</v>
      </c>
      <c r="AL596" s="5">
        <f t="shared" si="811"/>
        <v>1.7608470297095248E-5</v>
      </c>
      <c r="AM596" s="5">
        <f t="shared" si="812"/>
        <v>1.2846985457541499E-3</v>
      </c>
      <c r="AN596" s="5">
        <f t="shared" si="813"/>
        <v>1.4191279741390412E-3</v>
      </c>
      <c r="AO596" s="5">
        <f t="shared" si="814"/>
        <v>7.8381197427204827E-4</v>
      </c>
      <c r="AP596" s="5">
        <f t="shared" si="815"/>
        <v>2.8860972945256161E-4</v>
      </c>
      <c r="AQ596" s="5">
        <f t="shared" si="816"/>
        <v>7.9702382716250473E-5</v>
      </c>
      <c r="AR596" s="5">
        <f t="shared" si="817"/>
        <v>1.5718607737024472E-3</v>
      </c>
      <c r="AS596" s="5">
        <f t="shared" si="818"/>
        <v>1.6676766035594258E-3</v>
      </c>
      <c r="AT596" s="5">
        <f t="shared" si="819"/>
        <v>8.8466653681694733E-4</v>
      </c>
      <c r="AU596" s="5">
        <f t="shared" si="820"/>
        <v>3.1286436858451848E-4</v>
      </c>
      <c r="AV596" s="5">
        <f t="shared" si="821"/>
        <v>8.2983906129742638E-5</v>
      </c>
      <c r="AW596" s="5">
        <f t="shared" si="822"/>
        <v>5.7324096264623332E-7</v>
      </c>
      <c r="AX596" s="5">
        <f t="shared" si="823"/>
        <v>2.2716830727259027E-4</v>
      </c>
      <c r="AY596" s="5">
        <f t="shared" si="824"/>
        <v>2.5093894653636478E-4</v>
      </c>
      <c r="AZ596" s="5">
        <f t="shared" si="825"/>
        <v>1.3859845954043969E-4</v>
      </c>
      <c r="BA596" s="5">
        <f t="shared" si="826"/>
        <v>5.1033749449487818E-5</v>
      </c>
      <c r="BB596" s="5">
        <f t="shared" si="827"/>
        <v>1.4093466071929105E-5</v>
      </c>
      <c r="BC596" s="5">
        <f t="shared" si="828"/>
        <v>3.1136381404578158E-6</v>
      </c>
      <c r="BD596" s="5">
        <f t="shared" si="829"/>
        <v>2.8938975642511778E-4</v>
      </c>
      <c r="BE596" s="5">
        <f t="shared" si="830"/>
        <v>3.0703007173031447E-4</v>
      </c>
      <c r="BF596" s="5">
        <f t="shared" si="831"/>
        <v>1.6287284337777625E-4</v>
      </c>
      <c r="BG596" s="5">
        <f t="shared" si="832"/>
        <v>5.7600358081021246E-5</v>
      </c>
      <c r="BH596" s="5">
        <f t="shared" si="833"/>
        <v>1.5277874977136514E-5</v>
      </c>
      <c r="BI596" s="5">
        <f t="shared" si="834"/>
        <v>3.2418335106693943E-6</v>
      </c>
      <c r="BJ596" s="8">
        <f t="shared" si="835"/>
        <v>0.34182017777660328</v>
      </c>
      <c r="BK596" s="8">
        <f t="shared" si="836"/>
        <v>0.29423705367026259</v>
      </c>
      <c r="BL596" s="8">
        <f t="shared" si="837"/>
        <v>0.33815755741737724</v>
      </c>
      <c r="BM596" s="8">
        <f t="shared" si="838"/>
        <v>0.36777514664928651</v>
      </c>
      <c r="BN596" s="8">
        <f t="shared" si="839"/>
        <v>0.631952690649349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1.4097222222222201</v>
      </c>
      <c r="F597">
        <f>VLOOKUP(B597,home!$B$2:$E$405,3,FALSE)</f>
        <v>0.83</v>
      </c>
      <c r="G597">
        <f>VLOOKUP(C597,away!$B$2:$E$405,4,FALSE)</f>
        <v>1.3</v>
      </c>
      <c r="H597">
        <f>VLOOKUP(A597,away!$A$2:$E$405,3,FALSE)</f>
        <v>1.11805555555556</v>
      </c>
      <c r="I597">
        <f>VLOOKUP(C597,away!$B$2:$E$405,3,FALSE)</f>
        <v>0.83</v>
      </c>
      <c r="J597">
        <f>VLOOKUP(B597,home!$B$2:$E$405,4,FALSE)</f>
        <v>1.04</v>
      </c>
      <c r="K597" s="3">
        <f t="shared" si="784"/>
        <v>1.5210902777777755</v>
      </c>
      <c r="L597" s="3">
        <f t="shared" si="785"/>
        <v>0.96510555555555932</v>
      </c>
      <c r="M597" s="5">
        <f t="shared" si="786"/>
        <v>8.322597059123206E-2</v>
      </c>
      <c r="N597" s="5">
        <f t="shared" si="787"/>
        <v>0.12659421472494217</v>
      </c>
      <c r="O597" s="5">
        <f t="shared" si="788"/>
        <v>8.0321846584101658E-2</v>
      </c>
      <c r="P597" s="5">
        <f t="shared" si="789"/>
        <v>0.12217677993223508</v>
      </c>
      <c r="Q597" s="5">
        <f t="shared" si="790"/>
        <v>9.6280614620510824E-2</v>
      </c>
      <c r="R597" s="5">
        <f t="shared" si="791"/>
        <v>3.8759530185398912E-2</v>
      </c>
      <c r="S597" s="5">
        <f t="shared" si="792"/>
        <v>4.4839265461754763E-2</v>
      </c>
      <c r="T597" s="5">
        <f t="shared" si="793"/>
        <v>9.2920956062558818E-2</v>
      </c>
      <c r="U597" s="5">
        <f t="shared" si="794"/>
        <v>5.8956744536244513E-2</v>
      </c>
      <c r="V597" s="5">
        <f t="shared" si="795"/>
        <v>7.3138455723833172E-3</v>
      </c>
      <c r="W597" s="5">
        <f t="shared" si="796"/>
        <v>4.8817168945909255E-2</v>
      </c>
      <c r="X597" s="5">
        <f t="shared" si="797"/>
        <v>4.7113720956191353E-2</v>
      </c>
      <c r="Y597" s="5">
        <f t="shared" si="798"/>
        <v>2.2734856918857321E-2</v>
      </c>
      <c r="Z597" s="5">
        <f t="shared" si="799"/>
        <v>1.246901263755063E-2</v>
      </c>
      <c r="AA597" s="5">
        <f t="shared" si="800"/>
        <v>1.8966493896466485E-2</v>
      </c>
      <c r="AB597" s="5">
        <f t="shared" si="801"/>
        <v>1.4424874734723347E-2</v>
      </c>
      <c r="AC597" s="5">
        <f t="shared" si="802"/>
        <v>6.7105112638479725E-4</v>
      </c>
      <c r="AD597" s="5">
        <f t="shared" si="803"/>
        <v>1.8563830268064432E-2</v>
      </c>
      <c r="AE597" s="5">
        <f t="shared" si="804"/>
        <v>1.791605572409943E-2</v>
      </c>
      <c r="AF597" s="5">
        <f t="shared" si="805"/>
        <v>8.6454424564856684E-3</v>
      </c>
      <c r="AG597" s="5">
        <f t="shared" si="806"/>
        <v>2.7812548483300741E-3</v>
      </c>
      <c r="AH597" s="5">
        <f t="shared" si="807"/>
        <v>3.008478342198148E-3</v>
      </c>
      <c r="AI597" s="5">
        <f t="shared" si="808"/>
        <v>4.5761671572226029E-3</v>
      </c>
      <c r="AJ597" s="5">
        <f t="shared" si="809"/>
        <v>3.4803816861686317E-3</v>
      </c>
      <c r="AK597" s="5">
        <f t="shared" si="810"/>
        <v>1.7646582485956422E-3</v>
      </c>
      <c r="AL597" s="5">
        <f t="shared" si="811"/>
        <v>3.9404462433619823E-5</v>
      </c>
      <c r="AM597" s="5">
        <f t="shared" si="812"/>
        <v>5.6474523478139173E-3</v>
      </c>
      <c r="AN597" s="5">
        <f t="shared" si="813"/>
        <v>5.4503876356104984E-3</v>
      </c>
      <c r="AO597" s="5">
        <f t="shared" si="814"/>
        <v>2.6300996935295102E-3</v>
      </c>
      <c r="AP597" s="5">
        <f t="shared" si="815"/>
        <v>8.461079419634349E-4</v>
      </c>
      <c r="AQ597" s="5">
        <f t="shared" si="816"/>
        <v>2.0414586884714793E-4</v>
      </c>
      <c r="AR597" s="5">
        <f t="shared" si="817"/>
        <v>5.8069983236480247E-4</v>
      </c>
      <c r="AS597" s="5">
        <f t="shared" si="818"/>
        <v>8.8329686931728514E-4</v>
      </c>
      <c r="AT597" s="5">
        <f t="shared" si="819"/>
        <v>6.7178714015503447E-4</v>
      </c>
      <c r="AU597" s="5">
        <f t="shared" si="820"/>
        <v>3.406162958753196E-4</v>
      </c>
      <c r="AV597" s="5">
        <f t="shared" si="821"/>
        <v>1.2952703402715674E-4</v>
      </c>
      <c r="AW597" s="5">
        <f t="shared" si="822"/>
        <v>1.6068402890547526E-6</v>
      </c>
      <c r="AX597" s="5">
        <f t="shared" si="823"/>
        <v>1.4317141434121718E-3</v>
      </c>
      <c r="AY597" s="5">
        <f t="shared" si="824"/>
        <v>1.3817552737745559E-3</v>
      </c>
      <c r="AZ597" s="5">
        <f t="shared" si="825"/>
        <v>6.6676984556900826E-4</v>
      </c>
      <c r="BA597" s="5">
        <f t="shared" si="826"/>
        <v>2.145010940785241E-4</v>
      </c>
      <c r="BB597" s="5">
        <f t="shared" si="827"/>
        <v>5.1754049391982325E-5</v>
      </c>
      <c r="BC597" s="5">
        <f t="shared" si="828"/>
        <v>9.989624118139794E-6</v>
      </c>
      <c r="BD597" s="5">
        <f t="shared" si="829"/>
        <v>9.3406105720908759E-5</v>
      </c>
      <c r="BE597" s="5">
        <f t="shared" si="830"/>
        <v>1.4207911929715739E-4</v>
      </c>
      <c r="BF597" s="5">
        <f t="shared" si="831"/>
        <v>1.0805758351906744E-4</v>
      </c>
      <c r="BG597" s="5">
        <f t="shared" si="832"/>
        <v>5.4788446577004493E-5</v>
      </c>
      <c r="BH597" s="5">
        <f t="shared" si="833"/>
        <v>2.0834543355707149E-5</v>
      </c>
      <c r="BI597" s="5">
        <f t="shared" si="834"/>
        <v>6.3382442680611344E-6</v>
      </c>
      <c r="BJ597" s="8">
        <f t="shared" si="835"/>
        <v>0.50090279304405827</v>
      </c>
      <c r="BK597" s="8">
        <f t="shared" si="836"/>
        <v>0.25964807242019811</v>
      </c>
      <c r="BL597" s="8">
        <f t="shared" si="837"/>
        <v>0.22729060658559747</v>
      </c>
      <c r="BM597" s="8">
        <f t="shared" si="838"/>
        <v>0.45157137961549826</v>
      </c>
      <c r="BN597" s="8">
        <f t="shared" si="839"/>
        <v>0.54735895663842071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1.4097222222222201</v>
      </c>
      <c r="F598">
        <f>VLOOKUP(B598,home!$B$2:$E$405,3,FALSE)</f>
        <v>1.3</v>
      </c>
      <c r="G598">
        <f>VLOOKUP(C598,away!$B$2:$E$405,4,FALSE)</f>
        <v>1.3</v>
      </c>
      <c r="H598">
        <f>VLOOKUP(A598,away!$A$2:$E$405,3,FALSE)</f>
        <v>1.11805555555556</v>
      </c>
      <c r="I598">
        <f>VLOOKUP(C598,away!$B$2:$E$405,3,FALSE)</f>
        <v>0.47</v>
      </c>
      <c r="J598">
        <f>VLOOKUP(B598,home!$B$2:$E$405,4,FALSE)</f>
        <v>1.04</v>
      </c>
      <c r="K598" s="3">
        <f t="shared" si="784"/>
        <v>2.3824305555555521</v>
      </c>
      <c r="L598" s="3">
        <f t="shared" si="785"/>
        <v>0.5465055555555578</v>
      </c>
      <c r="M598" s="5">
        <f t="shared" si="786"/>
        <v>5.3453876890473068E-2</v>
      </c>
      <c r="N598" s="5">
        <f t="shared" si="787"/>
        <v>0.12735014961676783</v>
      </c>
      <c r="O598" s="5">
        <f t="shared" si="788"/>
        <v>2.9212840686626371E-2</v>
      </c>
      <c r="P598" s="5">
        <f t="shared" si="789"/>
        <v>6.9597564266395087E-2</v>
      </c>
      <c r="Q598" s="5">
        <f t="shared" si="790"/>
        <v>0.15170144385077947</v>
      </c>
      <c r="R598" s="5">
        <f t="shared" si="791"/>
        <v>7.9824898644003731E-3</v>
      </c>
      <c r="S598" s="5">
        <f t="shared" si="792"/>
        <v>2.2654207859141733E-2</v>
      </c>
      <c r="T598" s="5">
        <f t="shared" si="793"/>
        <v>8.2905681850250476E-2</v>
      </c>
      <c r="U598" s="5">
        <f t="shared" si="794"/>
        <v>1.9017727762359944E-2</v>
      </c>
      <c r="V598" s="5">
        <f t="shared" si="795"/>
        <v>3.2773377704285972E-3</v>
      </c>
      <c r="W598" s="5">
        <f t="shared" si="796"/>
        <v>0.12047271838399728</v>
      </c>
      <c r="X598" s="5">
        <f t="shared" si="797"/>
        <v>6.5839009889734693E-2</v>
      </c>
      <c r="Y598" s="5">
        <f t="shared" si="798"/>
        <v>1.7990692338508661E-2</v>
      </c>
      <c r="Z598" s="5">
        <f t="shared" si="799"/>
        <v>1.4541583526869117E-3</v>
      </c>
      <c r="AA598" s="5">
        <f t="shared" si="800"/>
        <v>3.4644312920576251E-3</v>
      </c>
      <c r="AB598" s="5">
        <f t="shared" si="801"/>
        <v>4.1268834839104452E-3</v>
      </c>
      <c r="AC598" s="5">
        <f t="shared" si="802"/>
        <v>2.6669572368840321E-4</v>
      </c>
      <c r="AD598" s="5">
        <f t="shared" si="803"/>
        <v>7.1754471347218574E-2</v>
      </c>
      <c r="AE598" s="5">
        <f t="shared" si="804"/>
        <v>3.9214217227207034E-2</v>
      </c>
      <c r="AF598" s="5">
        <f t="shared" si="805"/>
        <v>1.0715393785715554E-2</v>
      </c>
      <c r="AG598" s="5">
        <f t="shared" si="806"/>
        <v>1.9520074112863498E-3</v>
      </c>
      <c r="AH598" s="5">
        <f t="shared" si="807"/>
        <v>1.9867640460022887E-4</v>
      </c>
      <c r="AI598" s="5">
        <f t="shared" si="808"/>
        <v>4.7333273698750279E-4</v>
      </c>
      <c r="AJ598" s="5">
        <f t="shared" si="809"/>
        <v>5.6384118777188337E-4</v>
      </c>
      <c r="AK598" s="5">
        <f t="shared" si="810"/>
        <v>4.4777082474282341E-4</v>
      </c>
      <c r="AL598" s="5">
        <f t="shared" si="811"/>
        <v>1.3889636336020018E-5</v>
      </c>
      <c r="AM598" s="5">
        <f t="shared" si="812"/>
        <v>3.4190009007069755E-2</v>
      </c>
      <c r="AN598" s="5">
        <f t="shared" si="813"/>
        <v>1.8685029866858178E-2</v>
      </c>
      <c r="AO598" s="5">
        <f t="shared" si="814"/>
        <v>5.1057363139797593E-3</v>
      </c>
      <c r="AP598" s="5">
        <f t="shared" si="815"/>
        <v>9.3010442026389807E-4</v>
      </c>
      <c r="AQ598" s="5">
        <f t="shared" si="816"/>
        <v>1.2707680823025041E-4</v>
      </c>
      <c r="AR598" s="5">
        <f t="shared" si="817"/>
        <v>2.1715551774365776E-5</v>
      </c>
      <c r="AS598" s="5">
        <f t="shared" si="818"/>
        <v>5.1735794077997603E-5</v>
      </c>
      <c r="AT598" s="5">
        <f t="shared" si="819"/>
        <v>6.1628468313675762E-5</v>
      </c>
      <c r="AU598" s="5">
        <f t="shared" si="820"/>
        <v>4.8941848667529418E-5</v>
      </c>
      <c r="AV598" s="5">
        <f t="shared" si="821"/>
        <v>2.9150138927724472E-5</v>
      </c>
      <c r="AW598" s="5">
        <f t="shared" si="822"/>
        <v>5.0234629770101014E-7</v>
      </c>
      <c r="AX598" s="5">
        <f t="shared" si="823"/>
        <v>1.3575887025527101E-2</v>
      </c>
      <c r="AY598" s="5">
        <f t="shared" si="824"/>
        <v>7.419297681045176E-3</v>
      </c>
      <c r="AZ598" s="5">
        <f t="shared" si="825"/>
        <v>2.0273437005058279E-3</v>
      </c>
      <c r="BA598" s="5">
        <f t="shared" si="826"/>
        <v>3.6931819844899925E-4</v>
      </c>
      <c r="BB598" s="5">
        <f t="shared" si="827"/>
        <v>5.0458611805037015E-5</v>
      </c>
      <c r="BC598" s="5">
        <f t="shared" si="828"/>
        <v>5.5151823354147981E-6</v>
      </c>
      <c r="BD598" s="5">
        <f t="shared" si="829"/>
        <v>1.9779449477742066E-6</v>
      </c>
      <c r="BE598" s="5">
        <f t="shared" si="830"/>
        <v>4.7123164807839995E-6</v>
      </c>
      <c r="BF598" s="5">
        <f t="shared" si="831"/>
        <v>5.6133833856339056E-6</v>
      </c>
      <c r="BG598" s="5">
        <f t="shared" si="832"/>
        <v>4.4578320326606968E-6</v>
      </c>
      <c r="BH598" s="5">
        <f t="shared" si="833"/>
        <v>2.6551188115362904E-6</v>
      </c>
      <c r="BI598" s="5">
        <f t="shared" si="834"/>
        <v>1.2651272370468794E-6</v>
      </c>
      <c r="BJ598" s="8">
        <f t="shared" si="835"/>
        <v>0.77238156251753542</v>
      </c>
      <c r="BK598" s="8">
        <f t="shared" si="836"/>
        <v>0.15668286982750809</v>
      </c>
      <c r="BL598" s="8">
        <f t="shared" si="837"/>
        <v>6.572184776811392E-2</v>
      </c>
      <c r="BM598" s="8">
        <f t="shared" si="838"/>
        <v>0.54952327795565481</v>
      </c>
      <c r="BN598" s="8">
        <f t="shared" si="839"/>
        <v>0.43929836517544213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1.4097222222222201</v>
      </c>
      <c r="F599">
        <f>VLOOKUP(B599,home!$B$2:$E$405,3,FALSE)</f>
        <v>1.06</v>
      </c>
      <c r="G599">
        <f>VLOOKUP(C599,away!$B$2:$E$405,4,FALSE)</f>
        <v>0.59</v>
      </c>
      <c r="H599">
        <f>VLOOKUP(A599,away!$A$2:$E$405,3,FALSE)</f>
        <v>1.11805555555556</v>
      </c>
      <c r="I599">
        <f>VLOOKUP(C599,away!$B$2:$E$405,3,FALSE)</f>
        <v>1.18</v>
      </c>
      <c r="J599">
        <f>VLOOKUP(B599,home!$B$2:$E$405,4,FALSE)</f>
        <v>1.04</v>
      </c>
      <c r="K599" s="3">
        <f t="shared" si="784"/>
        <v>0.88164027777777643</v>
      </c>
      <c r="L599" s="3">
        <f t="shared" si="785"/>
        <v>1.3720777777777833</v>
      </c>
      <c r="M599" s="5">
        <f t="shared" si="786"/>
        <v>0.10500807200350734</v>
      </c>
      <c r="N599" s="5">
        <f t="shared" si="787"/>
        <v>9.2579345770080951E-2</v>
      </c>
      <c r="O599" s="5">
        <f t="shared" si="788"/>
        <v>0.14407924208330181</v>
      </c>
      <c r="P599" s="5">
        <f t="shared" si="789"/>
        <v>0.12702606301233371</v>
      </c>
      <c r="Q599" s="5">
        <f t="shared" si="790"/>
        <v>4.0810840060609491E-2</v>
      </c>
      <c r="R599" s="5">
        <f t="shared" si="791"/>
        <v>9.8843963150782033E-2</v>
      </c>
      <c r="S599" s="5">
        <f t="shared" si="792"/>
        <v>3.8415191271853923E-2</v>
      </c>
      <c r="T599" s="5">
        <f t="shared" si="793"/>
        <v>5.5995646739605602E-2</v>
      </c>
      <c r="U599" s="5">
        <f t="shared" si="794"/>
        <v>8.7144819128911755E-2</v>
      </c>
      <c r="V599" s="5">
        <f t="shared" si="795"/>
        <v>5.1633390483716377E-3</v>
      </c>
      <c r="W599" s="5">
        <f t="shared" si="796"/>
        <v>1.1993493455793388E-2</v>
      </c>
      <c r="X599" s="5">
        <f t="shared" si="797"/>
        <v>1.645600584861738E-2</v>
      </c>
      <c r="Y599" s="5">
        <f t="shared" si="798"/>
        <v>1.1289459967934571E-2</v>
      </c>
      <c r="Z599" s="5">
        <f t="shared" si="799"/>
        <v>4.5207201768891377E-2</v>
      </c>
      <c r="AA599" s="5">
        <f t="shared" si="800"/>
        <v>3.9856489925081375E-2</v>
      </c>
      <c r="AB599" s="5">
        <f t="shared" si="801"/>
        <v>1.7569543424397944E-2</v>
      </c>
      <c r="AC599" s="5">
        <f t="shared" si="802"/>
        <v>3.9037393673566339E-4</v>
      </c>
      <c r="AD599" s="5">
        <f t="shared" si="803"/>
        <v>2.6434867254729057E-3</v>
      </c>
      <c r="AE599" s="5">
        <f t="shared" si="804"/>
        <v>3.6270693918719339E-3</v>
      </c>
      <c r="AF599" s="5">
        <f t="shared" si="805"/>
        <v>2.4883106555227299E-3</v>
      </c>
      <c r="AG599" s="5">
        <f t="shared" si="806"/>
        <v>1.1380519182168022E-3</v>
      </c>
      <c r="AH599" s="5">
        <f t="shared" si="807"/>
        <v>1.5506949235653086E-2</v>
      </c>
      <c r="AI599" s="5">
        <f t="shared" si="808"/>
        <v>1.3671551031607065E-2</v>
      </c>
      <c r="AJ599" s="5">
        <f t="shared" si="809"/>
        <v>6.0266950245795488E-3</v>
      </c>
      <c r="AK599" s="5">
        <f t="shared" si="810"/>
        <v>1.7711256918507526E-3</v>
      </c>
      <c r="AL599" s="5">
        <f t="shared" si="811"/>
        <v>1.8889086654024415E-5</v>
      </c>
      <c r="AM599" s="5">
        <f t="shared" si="812"/>
        <v>4.6612087418955965E-4</v>
      </c>
      <c r="AN599" s="5">
        <f t="shared" si="813"/>
        <v>6.3955409323384867E-4</v>
      </c>
      <c r="AO599" s="5">
        <f t="shared" si="814"/>
        <v>4.3875897950649228E-4</v>
      </c>
      <c r="AP599" s="5">
        <f t="shared" si="815"/>
        <v>2.0067048186043866E-4</v>
      </c>
      <c r="AQ599" s="5">
        <f t="shared" si="816"/>
        <v>6.8833877204166899E-5</v>
      </c>
      <c r="AR599" s="5">
        <f t="shared" si="817"/>
        <v>4.2553480894735544E-3</v>
      </c>
      <c r="AS599" s="5">
        <f t="shared" si="818"/>
        <v>3.7516862716445941E-3</v>
      </c>
      <c r="AT599" s="5">
        <f t="shared" si="819"/>
        <v>1.6538188633339051E-3</v>
      </c>
      <c r="AU599" s="5">
        <f t="shared" si="820"/>
        <v>4.8602444068794365E-4</v>
      </c>
      <c r="AV599" s="5">
        <f t="shared" si="821"/>
        <v>1.0712468072372674E-4</v>
      </c>
      <c r="AW599" s="5">
        <f t="shared" si="822"/>
        <v>6.3471478001112162E-7</v>
      </c>
      <c r="AX599" s="5">
        <f t="shared" si="823"/>
        <v>6.849182283308386E-5</v>
      </c>
      <c r="AY599" s="5">
        <f t="shared" si="824"/>
        <v>9.3976108068767337E-5</v>
      </c>
      <c r="AZ599" s="5">
        <f t="shared" si="825"/>
        <v>6.4471264761599566E-5</v>
      </c>
      <c r="BA599" s="5">
        <f t="shared" si="826"/>
        <v>2.9486529894872883E-5</v>
      </c>
      <c r="BB599" s="5">
        <f t="shared" si="827"/>
        <v>1.0114453103133838E-5</v>
      </c>
      <c r="BC599" s="5">
        <f t="shared" si="828"/>
        <v>2.7755632674370944E-6</v>
      </c>
      <c r="BD599" s="5">
        <f t="shared" si="829"/>
        <v>9.7311142504596785E-4</v>
      </c>
      <c r="BE599" s="5">
        <f t="shared" si="830"/>
        <v>8.5793422708625483E-4</v>
      </c>
      <c r="BF599" s="5">
        <f t="shared" si="831"/>
        <v>3.781946851416938E-4</v>
      </c>
      <c r="BG599" s="5">
        <f t="shared" si="832"/>
        <v>1.1114388908746724E-4</v>
      </c>
      <c r="BH599" s="5">
        <f t="shared" si="833"/>
        <v>2.449723231209424E-5</v>
      </c>
      <c r="BI599" s="5">
        <f t="shared" si="834"/>
        <v>4.319549340084299E-6</v>
      </c>
      <c r="BJ599" s="8">
        <f t="shared" si="835"/>
        <v>0.24110496458164921</v>
      </c>
      <c r="BK599" s="8">
        <f t="shared" si="836"/>
        <v>0.2761159044675251</v>
      </c>
      <c r="BL599" s="8">
        <f t="shared" si="837"/>
        <v>0.43707358205004254</v>
      </c>
      <c r="BM599" s="8">
        <f t="shared" si="838"/>
        <v>0.39106078539420419</v>
      </c>
      <c r="BN599" s="8">
        <f t="shared" si="839"/>
        <v>0.60834752608061538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1.5347222222222201</v>
      </c>
      <c r="F600">
        <f>VLOOKUP(B600,home!$B$2:$E$405,3,FALSE)</f>
        <v>1.3</v>
      </c>
      <c r="G600">
        <f>VLOOKUP(C600,away!$B$2:$E$405,4,FALSE)</f>
        <v>1.63</v>
      </c>
      <c r="H600">
        <f>VLOOKUP(A600,away!$A$2:$E$405,3,FALSE)</f>
        <v>1.2152777777777799</v>
      </c>
      <c r="I600">
        <f>VLOOKUP(C600,away!$B$2:$E$405,3,FALSE)</f>
        <v>0.22</v>
      </c>
      <c r="J600">
        <f>VLOOKUP(B600,home!$B$2:$E$405,4,FALSE)</f>
        <v>0.94</v>
      </c>
      <c r="K600" s="3">
        <f t="shared" si="784"/>
        <v>3.2520763888888844</v>
      </c>
      <c r="L600" s="3">
        <f t="shared" si="785"/>
        <v>0.25131944444444487</v>
      </c>
      <c r="M600" s="5">
        <f t="shared" si="786"/>
        <v>3.0095012057536286E-2</v>
      </c>
      <c r="N600" s="5">
        <f t="shared" si="787"/>
        <v>9.7871278135640047E-2</v>
      </c>
      <c r="O600" s="5">
        <f t="shared" si="788"/>
        <v>7.5634617108488881E-3</v>
      </c>
      <c r="P600" s="5">
        <f t="shared" si="789"/>
        <v>2.4596955248116798E-2</v>
      </c>
      <c r="Q600" s="5">
        <f t="shared" si="790"/>
        <v>0.15914243638764597</v>
      </c>
      <c r="R600" s="5">
        <f t="shared" si="791"/>
        <v>9.5042249762368632E-4</v>
      </c>
      <c r="S600" s="5">
        <f t="shared" si="792"/>
        <v>5.0258345662163965E-3</v>
      </c>
      <c r="T600" s="5">
        <f t="shared" si="793"/>
        <v>3.999558870047859E-2</v>
      </c>
      <c r="U600" s="5">
        <f t="shared" si="794"/>
        <v>3.0908465639907924E-3</v>
      </c>
      <c r="V600" s="5">
        <f t="shared" si="795"/>
        <v>4.5640722298404457E-4</v>
      </c>
      <c r="W600" s="5">
        <f t="shared" si="796"/>
        <v>0.17251445328217158</v>
      </c>
      <c r="X600" s="5">
        <f t="shared" si="797"/>
        <v>4.3356236557512501E-2</v>
      </c>
      <c r="Y600" s="5">
        <f t="shared" si="798"/>
        <v>5.4481326424179848E-3</v>
      </c>
      <c r="Z600" s="5">
        <f t="shared" si="799"/>
        <v>7.9619884696762217E-5</v>
      </c>
      <c r="AA600" s="5">
        <f t="shared" si="800"/>
        <v>2.5892994710839581E-4</v>
      </c>
      <c r="AB600" s="5">
        <f t="shared" si="801"/>
        <v>4.2102998368373094E-4</v>
      </c>
      <c r="AC600" s="5">
        <f t="shared" si="802"/>
        <v>2.3314137607739742E-5</v>
      </c>
      <c r="AD600" s="5">
        <f t="shared" si="803"/>
        <v>0.14025754506525617</v>
      </c>
      <c r="AE600" s="5">
        <f t="shared" si="804"/>
        <v>3.5249448304941866E-2</v>
      </c>
      <c r="AF600" s="5">
        <f t="shared" si="805"/>
        <v>4.4294358824855835E-3</v>
      </c>
      <c r="AG600" s="5">
        <f t="shared" si="806"/>
        <v>3.7106778839618882E-4</v>
      </c>
      <c r="AH600" s="5">
        <f t="shared" si="807"/>
        <v>5.0025062971802565E-6</v>
      </c>
      <c r="AI600" s="5">
        <f t="shared" si="808"/>
        <v>1.6268532614327876E-5</v>
      </c>
      <c r="AJ600" s="5">
        <f t="shared" si="809"/>
        <v>2.6453255398462225E-5</v>
      </c>
      <c r="AK600" s="5">
        <f t="shared" si="810"/>
        <v>2.8676002430195474E-5</v>
      </c>
      <c r="AL600" s="5">
        <f t="shared" si="811"/>
        <v>7.6219514155988956E-7</v>
      </c>
      <c r="AM600" s="5">
        <f t="shared" si="812"/>
        <v>9.1225650134047667E-2</v>
      </c>
      <c r="AN600" s="5">
        <f t="shared" si="813"/>
        <v>2.2926779710772154E-2</v>
      </c>
      <c r="AO600" s="5">
        <f t="shared" si="814"/>
        <v>2.8809727699057133E-3</v>
      </c>
      <c r="AP600" s="5">
        <f t="shared" si="815"/>
        <v>2.4134815866409253E-4</v>
      </c>
      <c r="AQ600" s="5">
        <f t="shared" si="816"/>
        <v>1.516387128828736E-5</v>
      </c>
      <c r="AR600" s="5">
        <f t="shared" si="817"/>
        <v>2.5144542068743579E-7</v>
      </c>
      <c r="AS600" s="5">
        <f t="shared" si="818"/>
        <v>8.1771971571184275E-7</v>
      </c>
      <c r="AT600" s="5">
        <f t="shared" si="819"/>
        <v>1.3296434900977075E-6</v>
      </c>
      <c r="AU600" s="5">
        <f t="shared" si="820"/>
        <v>1.4413673999288554E-6</v>
      </c>
      <c r="AV600" s="5">
        <f t="shared" si="821"/>
        <v>1.1718592222556979E-6</v>
      </c>
      <c r="AW600" s="5">
        <f t="shared" si="822"/>
        <v>1.7304159306678501E-8</v>
      </c>
      <c r="AX600" s="5">
        <f t="shared" si="823"/>
        <v>4.9445463810329084E-2</v>
      </c>
      <c r="AY600" s="5">
        <f t="shared" si="824"/>
        <v>1.2426606495109807E-2</v>
      </c>
      <c r="AZ600" s="5">
        <f t="shared" si="825"/>
        <v>1.5615239203403632E-3</v>
      </c>
      <c r="BA600" s="5">
        <f t="shared" si="826"/>
        <v>1.308137747155506E-4</v>
      </c>
      <c r="BB600" s="5">
        <f t="shared" si="827"/>
        <v>8.2190112967982327E-6</v>
      </c>
      <c r="BC600" s="5">
        <f t="shared" si="828"/>
        <v>4.1311947059878958E-7</v>
      </c>
      <c r="BD600" s="5">
        <f t="shared" si="829"/>
        <v>1.0532187239211019E-8</v>
      </c>
      <c r="BE600" s="5">
        <f t="shared" si="830"/>
        <v>3.4251477443994961E-8</v>
      </c>
      <c r="BF600" s="5">
        <f t="shared" si="831"/>
        <v>5.5694210540088115E-8</v>
      </c>
      <c r="BG600" s="5">
        <f t="shared" si="832"/>
        <v>6.037394236507567E-8</v>
      </c>
      <c r="BH600" s="5">
        <f t="shared" si="833"/>
        <v>4.9085168117400222E-8</v>
      </c>
      <c r="BI600" s="5">
        <f t="shared" si="834"/>
        <v>3.1925743255847749E-8</v>
      </c>
      <c r="BJ600" s="8">
        <f t="shared" si="835"/>
        <v>0.87949857752288685</v>
      </c>
      <c r="BK600" s="8">
        <f t="shared" si="836"/>
        <v>7.2624891922712626E-2</v>
      </c>
      <c r="BL600" s="8">
        <f t="shared" si="837"/>
        <v>1.2366344897973301E-2</v>
      </c>
      <c r="BM600" s="8">
        <f t="shared" si="838"/>
        <v>0.6319232789999073</v>
      </c>
      <c r="BN600" s="8">
        <f t="shared" si="839"/>
        <v>0.3202195660374117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1.5347222222222201</v>
      </c>
      <c r="F601">
        <f>VLOOKUP(B601,home!$B$2:$E$405,3,FALSE)</f>
        <v>0.93</v>
      </c>
      <c r="G601">
        <f>VLOOKUP(C601,away!$B$2:$E$405,4,FALSE)</f>
        <v>0.84</v>
      </c>
      <c r="H601">
        <f>VLOOKUP(A601,away!$A$2:$E$405,3,FALSE)</f>
        <v>1.2152777777777799</v>
      </c>
      <c r="I601">
        <f>VLOOKUP(C601,away!$B$2:$E$405,3,FALSE)</f>
        <v>1.21</v>
      </c>
      <c r="J601">
        <f>VLOOKUP(B601,home!$B$2:$E$405,4,FALSE)</f>
        <v>1.41</v>
      </c>
      <c r="K601" s="3">
        <f t="shared" si="784"/>
        <v>1.1989249999999985</v>
      </c>
      <c r="L601" s="3">
        <f t="shared" si="785"/>
        <v>2.0733854166666701</v>
      </c>
      <c r="M601" s="5">
        <f t="shared" si="786"/>
        <v>3.7918717754174047E-2</v>
      </c>
      <c r="N601" s="5">
        <f t="shared" si="787"/>
        <v>4.5461698683423063E-2</v>
      </c>
      <c r="O601" s="5">
        <f t="shared" si="788"/>
        <v>7.8620116410204027E-2</v>
      </c>
      <c r="P601" s="5">
        <f t="shared" si="789"/>
        <v>9.425962306710374E-2</v>
      </c>
      <c r="Q601" s="5">
        <f t="shared" si="790"/>
        <v>2.7252583547011464E-2</v>
      </c>
      <c r="R601" s="5">
        <f t="shared" si="791"/>
        <v>8.1504901410776501E-2</v>
      </c>
      <c r="S601" s="5">
        <f t="shared" si="792"/>
        <v>5.8578434787489878E-2</v>
      </c>
      <c r="T601" s="5">
        <f t="shared" si="793"/>
        <v>5.6505109292863606E-2</v>
      </c>
      <c r="U601" s="5">
        <f t="shared" si="794"/>
        <v>9.7718263923915083E-2</v>
      </c>
      <c r="V601" s="5">
        <f t="shared" si="795"/>
        <v>1.617958245062201E-2</v>
      </c>
      <c r="W601" s="5">
        <f t="shared" si="796"/>
        <v>1.0891267909700228E-2</v>
      </c>
      <c r="X601" s="5">
        <f t="shared" si="797"/>
        <v>2.2581796052982144E-2</v>
      </c>
      <c r="Y601" s="5">
        <f t="shared" si="798"/>
        <v>2.3410383309197074E-2</v>
      </c>
      <c r="Z601" s="5">
        <f t="shared" si="799"/>
        <v>5.6330357990652898E-2</v>
      </c>
      <c r="AA601" s="5">
        <f t="shared" si="800"/>
        <v>6.7535874453943434E-2</v>
      </c>
      <c r="AB601" s="5">
        <f t="shared" si="801"/>
        <v>4.0485224139847016E-2</v>
      </c>
      <c r="AC601" s="5">
        <f t="shared" si="802"/>
        <v>2.5137343664048319E-3</v>
      </c>
      <c r="AD601" s="5">
        <f t="shared" si="803"/>
        <v>3.2644533446593315E-3</v>
      </c>
      <c r="AE601" s="5">
        <f t="shared" si="804"/>
        <v>6.7684699582053936E-3</v>
      </c>
      <c r="AF601" s="5">
        <f t="shared" si="805"/>
        <v>7.0168234522447652E-3</v>
      </c>
      <c r="AG601" s="5">
        <f t="shared" si="806"/>
        <v>4.8495264724029916E-3</v>
      </c>
      <c r="AH601" s="5">
        <f t="shared" si="807"/>
        <v>2.9198635693358149E-2</v>
      </c>
      <c r="AI601" s="5">
        <f t="shared" si="808"/>
        <v>3.5006974298659371E-2</v>
      </c>
      <c r="AJ601" s="5">
        <f t="shared" si="809"/>
        <v>2.0985368330510068E-2</v>
      </c>
      <c r="AK601" s="5">
        <f t="shared" si="810"/>
        <v>8.3866275752189183E-3</v>
      </c>
      <c r="AL601" s="5">
        <f t="shared" si="811"/>
        <v>2.4994901505292789E-4</v>
      </c>
      <c r="AM601" s="5">
        <f t="shared" si="812"/>
        <v>7.8276694524913727E-4</v>
      </c>
      <c r="AN601" s="5">
        <f t="shared" si="813"/>
        <v>1.6229775689282791E-3</v>
      </c>
      <c r="AO601" s="5">
        <f t="shared" si="814"/>
        <v>1.68252901149651E-3</v>
      </c>
      <c r="AP601" s="5">
        <f t="shared" si="815"/>
        <v>1.1628437051851505E-3</v>
      </c>
      <c r="AQ601" s="5">
        <f t="shared" si="816"/>
        <v>6.0275579504838223E-4</v>
      </c>
      <c r="AR601" s="5">
        <f t="shared" si="817"/>
        <v>1.2108005086634335E-2</v>
      </c>
      <c r="AS601" s="5">
        <f t="shared" si="818"/>
        <v>1.451658999849305E-2</v>
      </c>
      <c r="AT601" s="5">
        <f t="shared" si="819"/>
        <v>8.7021513319716307E-3</v>
      </c>
      <c r="AU601" s="5">
        <f t="shared" si="820"/>
        <v>3.4777422618946919E-3</v>
      </c>
      <c r="AV601" s="5">
        <f t="shared" si="821"/>
        <v>1.0423880353355218E-3</v>
      </c>
      <c r="AW601" s="5">
        <f t="shared" si="822"/>
        <v>1.7259212849283336E-5</v>
      </c>
      <c r="AX601" s="5">
        <f t="shared" si="823"/>
        <v>1.5641314330546994E-4</v>
      </c>
      <c r="AY601" s="5">
        <f t="shared" si="824"/>
        <v>3.2430473030455541E-4</v>
      </c>
      <c r="AZ601" s="5">
        <f t="shared" si="825"/>
        <v>3.3620434918474139E-4</v>
      </c>
      <c r="BA601" s="5">
        <f t="shared" si="826"/>
        <v>2.3236039820651719E-4</v>
      </c>
      <c r="BB601" s="5">
        <f t="shared" si="827"/>
        <v>1.2044316526306331E-4</v>
      </c>
      <c r="BC601" s="5">
        <f t="shared" si="828"/>
        <v>4.9945020478721817E-5</v>
      </c>
      <c r="BD601" s="5">
        <f t="shared" si="829"/>
        <v>4.1840935285922488E-3</v>
      </c>
      <c r="BE601" s="5">
        <f t="shared" si="830"/>
        <v>5.0164143337674549E-3</v>
      </c>
      <c r="BF601" s="5">
        <f t="shared" si="831"/>
        <v>3.0071522775560696E-3</v>
      </c>
      <c r="BG601" s="5">
        <f t="shared" si="832"/>
        <v>1.2017833481229689E-3</v>
      </c>
      <c r="BH601" s="5">
        <f t="shared" si="833"/>
        <v>3.6021202516208211E-4</v>
      </c>
      <c r="BI601" s="5">
        <f t="shared" si="834"/>
        <v>8.6373440453489796E-5</v>
      </c>
      <c r="BJ601" s="8">
        <f t="shared" si="835"/>
        <v>0.21507565585534064</v>
      </c>
      <c r="BK601" s="8">
        <f t="shared" si="836"/>
        <v>0.21002434617115198</v>
      </c>
      <c r="BL601" s="8">
        <f t="shared" si="837"/>
        <v>0.51314489190441603</v>
      </c>
      <c r="BM601" s="8">
        <f t="shared" si="838"/>
        <v>0.62925056553141345</v>
      </c>
      <c r="BN601" s="8">
        <f t="shared" si="839"/>
        <v>0.36501764087269284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1.5347222222222201</v>
      </c>
      <c r="F602">
        <f>VLOOKUP(B602,home!$B$2:$E$405,3,FALSE)</f>
        <v>0.65</v>
      </c>
      <c r="G602">
        <f>VLOOKUP(C602,away!$B$2:$E$405,4,FALSE)</f>
        <v>1.02</v>
      </c>
      <c r="H602">
        <f>VLOOKUP(A602,away!$A$2:$E$405,3,FALSE)</f>
        <v>1.2152777777777799</v>
      </c>
      <c r="I602">
        <f>VLOOKUP(C602,away!$B$2:$E$405,3,FALSE)</f>
        <v>0.28000000000000003</v>
      </c>
      <c r="J602">
        <f>VLOOKUP(B602,home!$B$2:$E$405,4,FALSE)</f>
        <v>1.37</v>
      </c>
      <c r="K602" s="3">
        <f t="shared" si="784"/>
        <v>1.0175208333333319</v>
      </c>
      <c r="L602" s="3">
        <f t="shared" si="785"/>
        <v>0.46618055555555643</v>
      </c>
      <c r="M602" s="5">
        <f t="shared" si="786"/>
        <v>0.22679667020119673</v>
      </c>
      <c r="N602" s="5">
        <f t="shared" si="787"/>
        <v>0.23077033686034654</v>
      </c>
      <c r="O602" s="5">
        <f t="shared" si="788"/>
        <v>0.1057281977125442</v>
      </c>
      <c r="P602" s="5">
        <f t="shared" si="789"/>
        <v>0.10758064384329924</v>
      </c>
      <c r="Q602" s="5">
        <f t="shared" si="790"/>
        <v>0.11740681273537674</v>
      </c>
      <c r="R602" s="5">
        <f t="shared" si="791"/>
        <v>2.4644214973760785E-2</v>
      </c>
      <c r="S602" s="5">
        <f t="shared" si="792"/>
        <v>1.2757677305702491E-2</v>
      </c>
      <c r="T602" s="5">
        <f t="shared" si="793"/>
        <v>5.4732773186985106E-2</v>
      </c>
      <c r="U602" s="5">
        <f t="shared" si="794"/>
        <v>2.5076002156946848E-2</v>
      </c>
      <c r="V602" s="5">
        <f t="shared" si="795"/>
        <v>6.7239824076535312E-4</v>
      </c>
      <c r="W602" s="5">
        <f t="shared" si="796"/>
        <v>3.9821292644503667E-2</v>
      </c>
      <c r="X602" s="5">
        <f t="shared" si="797"/>
        <v>1.8563912327955109E-2</v>
      </c>
      <c r="Y602" s="5">
        <f t="shared" si="798"/>
        <v>4.3270674811653788E-3</v>
      </c>
      <c r="Z602" s="5">
        <f t="shared" si="799"/>
        <v>3.8295512758994565E-3</v>
      </c>
      <c r="AA602" s="5">
        <f t="shared" si="800"/>
        <v>3.8966482055459392E-3</v>
      </c>
      <c r="AB602" s="5">
        <f t="shared" si="801"/>
        <v>1.9824603646569679E-3</v>
      </c>
      <c r="AC602" s="5">
        <f t="shared" si="802"/>
        <v>1.9934440504700339E-5</v>
      </c>
      <c r="AD602" s="5">
        <f t="shared" si="803"/>
        <v>1.0129748719011462E-2</v>
      </c>
      <c r="AE602" s="5">
        <f t="shared" si="804"/>
        <v>4.7222918854669489E-3</v>
      </c>
      <c r="AF602" s="5">
        <f t="shared" si="805"/>
        <v>1.1007203273312393E-3</v>
      </c>
      <c r="AG602" s="5">
        <f t="shared" si="806"/>
        <v>1.7104480456885709E-4</v>
      </c>
      <c r="AH602" s="5">
        <f t="shared" si="807"/>
        <v>4.4631558533182454E-4</v>
      </c>
      <c r="AI602" s="5">
        <f t="shared" si="808"/>
        <v>4.5413540631649189E-4</v>
      </c>
      <c r="AJ602" s="5">
        <f t="shared" si="809"/>
        <v>2.3104611854066402E-4</v>
      </c>
      <c r="AK602" s="5">
        <f t="shared" si="810"/>
        <v>7.8364746358642747E-5</v>
      </c>
      <c r="AL602" s="5">
        <f t="shared" si="811"/>
        <v>3.7823482015835877E-7</v>
      </c>
      <c r="AM602" s="5">
        <f t="shared" si="812"/>
        <v>2.0614460716051595E-3</v>
      </c>
      <c r="AN602" s="5">
        <f t="shared" si="813"/>
        <v>9.6100607490871251E-4</v>
      </c>
      <c r="AO602" s="5">
        <f t="shared" si="814"/>
        <v>2.2400117294660418E-4</v>
      </c>
      <c r="AP602" s="5">
        <f t="shared" si="815"/>
        <v>3.4808330416448084E-5</v>
      </c>
      <c r="AQ602" s="5">
        <f t="shared" si="816"/>
        <v>4.0567417028752835E-6</v>
      </c>
      <c r="AR602" s="5">
        <f t="shared" si="817"/>
        <v>4.1612729504618667E-5</v>
      </c>
      <c r="AS602" s="5">
        <f t="shared" si="818"/>
        <v>4.2341819202814111E-5</v>
      </c>
      <c r="AT602" s="5">
        <f t="shared" si="819"/>
        <v>2.1541841580048342E-5</v>
      </c>
      <c r="AU602" s="5">
        <f t="shared" si="820"/>
        <v>7.30642419868847E-6</v>
      </c>
      <c r="AV602" s="5">
        <f t="shared" si="821"/>
        <v>1.8586097098340783E-6</v>
      </c>
      <c r="AW602" s="5">
        <f t="shared" si="822"/>
        <v>4.9837525588807755E-9</v>
      </c>
      <c r="AX602" s="5">
        <f t="shared" si="823"/>
        <v>3.4959405410856735E-4</v>
      </c>
      <c r="AY602" s="5">
        <f t="shared" si="824"/>
        <v>1.6297395036325116E-4</v>
      </c>
      <c r="AZ602" s="5">
        <f t="shared" si="825"/>
        <v>3.7987643360712063E-5</v>
      </c>
      <c r="BA602" s="5">
        <f t="shared" si="826"/>
        <v>5.9030335620476994E-6</v>
      </c>
      <c r="BB602" s="5">
        <f t="shared" si="827"/>
        <v>6.8796986635462281E-7</v>
      </c>
      <c r="BC602" s="5">
        <f t="shared" si="828"/>
        <v>6.4143634900535999E-8</v>
      </c>
      <c r="BD602" s="5">
        <f t="shared" si="829"/>
        <v>3.2331742264410379E-6</v>
      </c>
      <c r="BE602" s="5">
        <f t="shared" si="830"/>
        <v>3.2898221332001352E-6</v>
      </c>
      <c r="BF602" s="5">
        <f t="shared" si="831"/>
        <v>1.6737312792461205E-6</v>
      </c>
      <c r="BG602" s="5">
        <f t="shared" si="832"/>
        <v>5.6768548201152541E-7</v>
      </c>
      <c r="BH602" s="5">
        <f t="shared" si="833"/>
        <v>1.4440795118190039E-7</v>
      </c>
      <c r="BI602" s="5">
        <f t="shared" si="834"/>
        <v>2.9387619765313286E-8</v>
      </c>
      <c r="BJ602" s="8">
        <f t="shared" si="835"/>
        <v>0.48558853015918679</v>
      </c>
      <c r="BK602" s="8">
        <f t="shared" si="836"/>
        <v>0.34799067621665192</v>
      </c>
      <c r="BL602" s="8">
        <f t="shared" si="837"/>
        <v>0.16266098490289019</v>
      </c>
      <c r="BM602" s="8">
        <f t="shared" si="838"/>
        <v>0.18697989726149328</v>
      </c>
      <c r="BN602" s="8">
        <f t="shared" si="839"/>
        <v>0.81292687632652427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1.5347222222222201</v>
      </c>
      <c r="F603">
        <f>VLOOKUP(B603,home!$B$2:$E$405,3,FALSE)</f>
        <v>1.58</v>
      </c>
      <c r="G603">
        <f>VLOOKUP(C603,away!$B$2:$E$405,4,FALSE)</f>
        <v>1.3</v>
      </c>
      <c r="H603">
        <f>VLOOKUP(A603,away!$A$2:$E$405,3,FALSE)</f>
        <v>1.2152777777777799</v>
      </c>
      <c r="I603">
        <f>VLOOKUP(C603,away!$B$2:$E$405,3,FALSE)</f>
        <v>0.98</v>
      </c>
      <c r="J603">
        <f>VLOOKUP(B603,home!$B$2:$E$405,4,FALSE)</f>
        <v>1.53</v>
      </c>
      <c r="K603" s="3">
        <f t="shared" si="784"/>
        <v>3.1523194444444402</v>
      </c>
      <c r="L603" s="3">
        <f t="shared" si="785"/>
        <v>1.8221875000000032</v>
      </c>
      <c r="M603" s="5">
        <f t="shared" si="786"/>
        <v>6.9119260629798632E-3</v>
      </c>
      <c r="N603" s="5">
        <f t="shared" si="787"/>
        <v>2.1788598926893728E-2</v>
      </c>
      <c r="O603" s="5">
        <f t="shared" si="788"/>
        <v>1.2594825272886139E-2</v>
      </c>
      <c r="P603" s="5">
        <f t="shared" si="789"/>
        <v>3.9702912607099232E-2</v>
      </c>
      <c r="Q603" s="5">
        <f t="shared" si="790"/>
        <v>3.4342312032224195E-2</v>
      </c>
      <c r="R603" s="5">
        <f t="shared" si="791"/>
        <v>1.1475066588468629E-2</v>
      </c>
      <c r="S603" s="5">
        <f t="shared" si="792"/>
        <v>5.7014544684212735E-2</v>
      </c>
      <c r="T603" s="5">
        <f t="shared" si="793"/>
        <v>6.257813170621862E-2</v>
      </c>
      <c r="U603" s="5">
        <f t="shared" si="794"/>
        <v>3.6173075533124384E-2</v>
      </c>
      <c r="V603" s="5">
        <f t="shared" si="795"/>
        <v>3.638869115183524E-2</v>
      </c>
      <c r="W603" s="5">
        <f t="shared" si="796"/>
        <v>3.608597932878619E-2</v>
      </c>
      <c r="X603" s="5">
        <f t="shared" si="797"/>
        <v>6.5755420458172703E-2</v>
      </c>
      <c r="Y603" s="5">
        <f t="shared" si="798"/>
        <v>5.990935260806339E-2</v>
      </c>
      <c r="Z603" s="5">
        <f t="shared" si="799"/>
        <v>6.9699076330584061E-3</v>
      </c>
      <c r="AA603" s="5">
        <f t="shared" si="800"/>
        <v>2.1971375357671737E-2</v>
      </c>
      <c r="AB603" s="5">
        <f t="shared" si="801"/>
        <v>3.4630396880588027E-2</v>
      </c>
      <c r="AC603" s="5">
        <f t="shared" si="802"/>
        <v>1.30638064152084E-2</v>
      </c>
      <c r="AD603" s="5">
        <f t="shared" si="803"/>
        <v>2.8438633577488215E-2</v>
      </c>
      <c r="AE603" s="5">
        <f t="shared" si="804"/>
        <v>5.1820522621979392E-2</v>
      </c>
      <c r="AF603" s="5">
        <f t="shared" si="805"/>
        <v>4.7213354282619122E-2</v>
      </c>
      <c r="AG603" s="5">
        <f t="shared" si="806"/>
        <v>2.8677194668953399E-2</v>
      </c>
      <c r="AH603" s="5">
        <f t="shared" si="807"/>
        <v>3.1751196412784081E-3</v>
      </c>
      <c r="AI603" s="5">
        <f t="shared" si="808"/>
        <v>1.0008991383639381E-2</v>
      </c>
      <c r="AJ603" s="5">
        <f t="shared" si="809"/>
        <v>1.5775769078961648E-2</v>
      </c>
      <c r="AK603" s="5">
        <f t="shared" si="810"/>
        <v>1.6576754539558716E-2</v>
      </c>
      <c r="AL603" s="5">
        <f t="shared" si="811"/>
        <v>3.0016013463863484E-3</v>
      </c>
      <c r="AM603" s="5">
        <f t="shared" si="812"/>
        <v>1.7929531519949329E-2</v>
      </c>
      <c r="AN603" s="5">
        <f t="shared" si="813"/>
        <v>3.2670968216507723E-2</v>
      </c>
      <c r="AO603" s="5">
        <f t="shared" si="814"/>
        <v>2.9766314948508888E-2</v>
      </c>
      <c r="AP603" s="5">
        <f t="shared" si="815"/>
        <v>1.8079935673412047E-2</v>
      </c>
      <c r="AQ603" s="5">
        <f t="shared" si="816"/>
        <v>8.2362581962238911E-3</v>
      </c>
      <c r="AR603" s="5">
        <f t="shared" si="817"/>
        <v>1.1571326642684013E-3</v>
      </c>
      <c r="AS603" s="5">
        <f t="shared" si="818"/>
        <v>3.6476517973750822E-3</v>
      </c>
      <c r="AT603" s="5">
        <f t="shared" si="819"/>
        <v>5.7492818437140936E-3</v>
      </c>
      <c r="AU603" s="5">
        <f t="shared" si="820"/>
        <v>6.0411909825104386E-3</v>
      </c>
      <c r="AV603" s="5">
        <f t="shared" si="821"/>
        <v>4.7609409504425172E-3</v>
      </c>
      <c r="AW603" s="5">
        <f t="shared" si="822"/>
        <v>4.7893193289338682E-4</v>
      </c>
      <c r="AX603" s="5">
        <f t="shared" si="823"/>
        <v>9.4199351400192869E-3</v>
      </c>
      <c r="AY603" s="5">
        <f t="shared" si="824"/>
        <v>1.7164888062953923E-2</v>
      </c>
      <c r="AZ603" s="5">
        <f t="shared" si="825"/>
        <v>1.5638822233606953E-2</v>
      </c>
      <c r="BA603" s="5">
        <f t="shared" si="826"/>
        <v>9.4989554629335751E-3</v>
      </c>
      <c r="BB603" s="5">
        <f t="shared" si="827"/>
        <v>4.327219476903575E-3</v>
      </c>
      <c r="BC603" s="5">
        <f t="shared" si="828"/>
        <v>1.5770010481140487E-3</v>
      </c>
      <c r="BD603" s="5">
        <f t="shared" si="829"/>
        <v>3.5141877944526331E-4</v>
      </c>
      <c r="BE603" s="5">
        <f t="shared" si="830"/>
        <v>1.1077842515882356E-3</v>
      </c>
      <c r="BF603" s="5">
        <f t="shared" si="831"/>
        <v>1.7460449182654641E-3</v>
      </c>
      <c r="BG603" s="5">
        <f t="shared" si="832"/>
        <v>1.8346971155738751E-3</v>
      </c>
      <c r="BH603" s="5">
        <f t="shared" si="833"/>
        <v>1.4458878480224139E-3</v>
      </c>
      <c r="BI603" s="5">
        <f t="shared" si="834"/>
        <v>9.115800755613966E-4</v>
      </c>
      <c r="BJ603" s="8">
        <f t="shared" si="835"/>
        <v>0.60091933019053212</v>
      </c>
      <c r="BK603" s="8">
        <f t="shared" si="836"/>
        <v>0.17324837033067575</v>
      </c>
      <c r="BL603" s="8">
        <f t="shared" si="837"/>
        <v>0.19113498550294419</v>
      </c>
      <c r="BM603" s="8">
        <f t="shared" si="838"/>
        <v>0.82877099603659798</v>
      </c>
      <c r="BN603" s="8">
        <f t="shared" si="839"/>
        <v>0.1268156414905518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1.5347222222222201</v>
      </c>
      <c r="F604">
        <f>VLOOKUP(B604,home!$B$2:$E$405,3,FALSE)</f>
        <v>1.0900000000000001</v>
      </c>
      <c r="G604">
        <f>VLOOKUP(C604,away!$B$2:$E$405,4,FALSE)</f>
        <v>1.4</v>
      </c>
      <c r="H604">
        <f>VLOOKUP(A604,away!$A$2:$E$405,3,FALSE)</f>
        <v>1.2152777777777799</v>
      </c>
      <c r="I604">
        <f>VLOOKUP(C604,away!$B$2:$E$405,3,FALSE)</f>
        <v>0.65</v>
      </c>
      <c r="J604">
        <f>VLOOKUP(B604,home!$B$2:$E$405,4,FALSE)</f>
        <v>0.82</v>
      </c>
      <c r="K604" s="3">
        <f t="shared" si="784"/>
        <v>2.3419861111111078</v>
      </c>
      <c r="L604" s="3">
        <f t="shared" si="785"/>
        <v>0.64774305555555667</v>
      </c>
      <c r="M604" s="5">
        <f t="shared" si="786"/>
        <v>5.0301058082180342E-2</v>
      </c>
      <c r="N604" s="5">
        <f t="shared" si="787"/>
        <v>0.11780437940265948</v>
      </c>
      <c r="O604" s="5">
        <f t="shared" si="788"/>
        <v>3.2582161059829022E-2</v>
      </c>
      <c r="P604" s="5">
        <f t="shared" si="789"/>
        <v>7.6306968672104736E-2</v>
      </c>
      <c r="Q604" s="5">
        <f t="shared" si="790"/>
        <v>0.13794811019454603</v>
      </c>
      <c r="R604" s="5">
        <f t="shared" si="791"/>
        <v>1.055243428074846E-2</v>
      </c>
      <c r="S604" s="5">
        <f t="shared" si="792"/>
        <v>2.8939517824916019E-2</v>
      </c>
      <c r="T604" s="5">
        <f t="shared" si="793"/>
        <v>8.9354930405529887E-2</v>
      </c>
      <c r="U604" s="5">
        <f t="shared" si="794"/>
        <v>2.4713654523925627E-2</v>
      </c>
      <c r="V604" s="5">
        <f t="shared" si="795"/>
        <v>4.8779333526893457E-3</v>
      </c>
      <c r="W604" s="5">
        <f t="shared" si="796"/>
        <v>0.10769085270988379</v>
      </c>
      <c r="X604" s="5">
        <f t="shared" si="797"/>
        <v>6.9756001989683528E-2</v>
      </c>
      <c r="Y604" s="5">
        <f t="shared" si="798"/>
        <v>2.2591982936068546E-2</v>
      </c>
      <c r="Z604" s="5">
        <f t="shared" si="799"/>
        <v>2.2784220081870708E-3</v>
      </c>
      <c r="AA604" s="5">
        <f t="shared" si="800"/>
        <v>5.3360326984239976E-3</v>
      </c>
      <c r="AB604" s="5">
        <f t="shared" si="801"/>
        <v>6.2484572340718667E-3</v>
      </c>
      <c r="AC604" s="5">
        <f t="shared" si="802"/>
        <v>4.6249065342740715E-4</v>
      </c>
      <c r="AD604" s="5">
        <f t="shared" si="803"/>
        <v>6.3052620335064979E-2</v>
      </c>
      <c r="AE604" s="5">
        <f t="shared" si="804"/>
        <v>4.0841896956619411E-2</v>
      </c>
      <c r="AF604" s="5">
        <f t="shared" si="805"/>
        <v>1.3227527564682923E-2</v>
      </c>
      <c r="AG604" s="5">
        <f t="shared" si="806"/>
        <v>2.8560130407310228E-3</v>
      </c>
      <c r="AH604" s="5">
        <f t="shared" si="807"/>
        <v>3.6895800835703003E-4</v>
      </c>
      <c r="AI604" s="5">
        <f t="shared" si="808"/>
        <v>8.6409453115538035E-4</v>
      </c>
      <c r="AJ604" s="5">
        <f t="shared" si="809"/>
        <v>1.0118486953264831E-3</v>
      </c>
      <c r="AK604" s="5">
        <f t="shared" si="810"/>
        <v>7.8991186366683924E-4</v>
      </c>
      <c r="AL604" s="5">
        <f t="shared" si="811"/>
        <v>2.8064029782092131E-5</v>
      </c>
      <c r="AM604" s="5">
        <f t="shared" si="812"/>
        <v>2.9533672218776764E-2</v>
      </c>
      <c r="AN604" s="5">
        <f t="shared" si="813"/>
        <v>1.9130231084766719E-2</v>
      </c>
      <c r="AO604" s="5">
        <f t="shared" si="814"/>
        <v>6.1957371681653417E-3</v>
      </c>
      <c r="AP604" s="5">
        <f t="shared" si="815"/>
        <v>1.3377485749088503E-3</v>
      </c>
      <c r="AQ604" s="5">
        <f t="shared" si="816"/>
        <v>2.1662933736913748E-4</v>
      </c>
      <c r="AR604" s="5">
        <f t="shared" si="817"/>
        <v>4.7797997540975058E-5</v>
      </c>
      <c r="AS604" s="5">
        <f t="shared" si="818"/>
        <v>1.1194224637988646E-4</v>
      </c>
      <c r="AT604" s="5">
        <f t="shared" si="819"/>
        <v>1.3108359313413596E-4</v>
      </c>
      <c r="AU604" s="5">
        <f t="shared" si="820"/>
        <v>1.0233198483822857E-4</v>
      </c>
      <c r="AV604" s="5">
        <f t="shared" si="821"/>
        <v>5.9915021803390953E-5</v>
      </c>
      <c r="AW604" s="5">
        <f t="shared" si="822"/>
        <v>1.1825911173878703E-6</v>
      </c>
      <c r="AX604" s="5">
        <f t="shared" si="823"/>
        <v>1.1527908357747207E-2</v>
      </c>
      <c r="AY604" s="5">
        <f t="shared" si="824"/>
        <v>7.4671225838116142E-3</v>
      </c>
      <c r="AZ604" s="5">
        <f t="shared" si="825"/>
        <v>2.4183883993230187E-3</v>
      </c>
      <c r="BA604" s="5">
        <f t="shared" si="826"/>
        <v>5.2216476376586802E-4</v>
      </c>
      <c r="BB604" s="5">
        <f t="shared" si="827"/>
        <v>8.4557149896287166E-5</v>
      </c>
      <c r="BC604" s="5">
        <f t="shared" si="828"/>
        <v>1.0954261328578056E-5</v>
      </c>
      <c r="BD604" s="5">
        <f t="shared" si="829"/>
        <v>5.1601368294380283E-6</v>
      </c>
      <c r="BE604" s="5">
        <f t="shared" si="830"/>
        <v>1.2084968785976767E-5</v>
      </c>
      <c r="BF604" s="5">
        <f t="shared" si="831"/>
        <v>1.4151414524984434E-5</v>
      </c>
      <c r="BG604" s="5">
        <f t="shared" si="832"/>
        <v>1.1047472090029845E-5</v>
      </c>
      <c r="BH604" s="5">
        <f t="shared" si="833"/>
        <v>6.4682565494343757E-6</v>
      </c>
      <c r="BI604" s="5">
        <f t="shared" si="834"/>
        <v>3.0297134003757505E-6</v>
      </c>
      <c r="BJ604" s="8">
        <f t="shared" si="835"/>
        <v>0.74356942943532922</v>
      </c>
      <c r="BK604" s="8">
        <f t="shared" si="836"/>
        <v>0.16838315519891153</v>
      </c>
      <c r="BL604" s="8">
        <f t="shared" si="837"/>
        <v>8.2972565701381562E-2</v>
      </c>
      <c r="BM604" s="8">
        <f t="shared" si="838"/>
        <v>0.56424252065904701</v>
      </c>
      <c r="BN604" s="8">
        <f t="shared" si="839"/>
        <v>0.42549511169206811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1.5347222222222201</v>
      </c>
      <c r="F605">
        <f>VLOOKUP(B605,home!$B$2:$E$405,3,FALSE)</f>
        <v>1.19</v>
      </c>
      <c r="G605">
        <f>VLOOKUP(C605,away!$B$2:$E$405,4,FALSE)</f>
        <v>0.74</v>
      </c>
      <c r="H605">
        <f>VLOOKUP(A605,away!$A$2:$E$405,3,FALSE)</f>
        <v>1.2152777777777799</v>
      </c>
      <c r="I605">
        <f>VLOOKUP(C605,away!$B$2:$E$405,3,FALSE)</f>
        <v>0.65</v>
      </c>
      <c r="J605">
        <f>VLOOKUP(B605,home!$B$2:$E$405,4,FALSE)</f>
        <v>1.1000000000000001</v>
      </c>
      <c r="K605" s="3">
        <f t="shared" si="784"/>
        <v>1.351476388888887</v>
      </c>
      <c r="L605" s="3">
        <f t="shared" si="785"/>
        <v>0.86892361111111271</v>
      </c>
      <c r="M605" s="5">
        <f t="shared" si="786"/>
        <v>0.10856567386899835</v>
      </c>
      <c r="N605" s="5">
        <f t="shared" si="787"/>
        <v>0.14672394487776247</v>
      </c>
      <c r="O605" s="5">
        <f t="shared" si="788"/>
        <v>9.433527738096141E-2</v>
      </c>
      <c r="P605" s="5">
        <f t="shared" si="789"/>
        <v>0.12749190001965321</v>
      </c>
      <c r="Q605" s="5">
        <f t="shared" si="790"/>
        <v>9.9146973593465304E-2</v>
      </c>
      <c r="R605" s="5">
        <f t="shared" si="791"/>
        <v>4.0985074938516733E-2</v>
      </c>
      <c r="S605" s="5">
        <f t="shared" si="792"/>
        <v>3.7429382583288949E-2</v>
      </c>
      <c r="T605" s="5">
        <f t="shared" si="793"/>
        <v>8.6151146325571998E-2</v>
      </c>
      <c r="U605" s="5">
        <f t="shared" si="794"/>
        <v>5.5390361076247008E-2</v>
      </c>
      <c r="V605" s="5">
        <f t="shared" si="795"/>
        <v>4.8838263636975347E-3</v>
      </c>
      <c r="W605" s="5">
        <f t="shared" si="796"/>
        <v>4.466493128045277E-2</v>
      </c>
      <c r="X605" s="5">
        <f t="shared" si="797"/>
        <v>3.8810413378240712E-2</v>
      </c>
      <c r="Y605" s="5">
        <f t="shared" si="798"/>
        <v>1.6861642270667981E-2</v>
      </c>
      <c r="Z605" s="5">
        <f t="shared" si="799"/>
        <v>1.1870966439078508E-2</v>
      </c>
      <c r="AA605" s="5">
        <f t="shared" si="800"/>
        <v>1.6043330855706989E-2</v>
      </c>
      <c r="AB605" s="5">
        <f t="shared" si="801"/>
        <v>1.0841091425310274E-2</v>
      </c>
      <c r="AC605" s="5">
        <f t="shared" si="802"/>
        <v>3.5845141026412039E-4</v>
      </c>
      <c r="AD605" s="5">
        <f t="shared" si="803"/>
        <v>1.5090900009219144E-2</v>
      </c>
      <c r="AE605" s="5">
        <f t="shared" si="804"/>
        <v>1.3112839330927422E-2</v>
      </c>
      <c r="AF605" s="5">
        <f t="shared" si="805"/>
        <v>5.6970278516746409E-3</v>
      </c>
      <c r="AG605" s="5">
        <f t="shared" si="806"/>
        <v>1.6500940044925714E-3</v>
      </c>
      <c r="AH605" s="5">
        <f t="shared" si="807"/>
        <v>2.5787407564057305E-3</v>
      </c>
      <c r="AI605" s="5">
        <f t="shared" si="808"/>
        <v>3.4851072453478136E-3</v>
      </c>
      <c r="AJ605" s="5">
        <f t="shared" si="809"/>
        <v>2.3550200774165803E-3</v>
      </c>
      <c r="AK605" s="5">
        <f t="shared" si="810"/>
        <v>1.0609180099959289E-3</v>
      </c>
      <c r="AL605" s="5">
        <f t="shared" si="811"/>
        <v>1.6837606116438163E-5</v>
      </c>
      <c r="AM605" s="5">
        <f t="shared" si="812"/>
        <v>4.0789990099085504E-3</v>
      </c>
      <c r="AN605" s="5">
        <f t="shared" si="813"/>
        <v>3.5443385494083909E-3</v>
      </c>
      <c r="AO605" s="5">
        <f t="shared" si="814"/>
        <v>1.539879725676131E-3</v>
      </c>
      <c r="AP605" s="5">
        <f t="shared" si="815"/>
        <v>4.4601261730376445E-4</v>
      </c>
      <c r="AQ605" s="5">
        <f t="shared" si="816"/>
        <v>9.6887723507176434E-5</v>
      </c>
      <c r="AR605" s="5">
        <f t="shared" si="817"/>
        <v>4.4814574603509411E-4</v>
      </c>
      <c r="AS605" s="5">
        <f t="shared" si="818"/>
        <v>6.0565839454742513E-4</v>
      </c>
      <c r="AT605" s="5">
        <f t="shared" si="819"/>
        <v>4.0926650998159762E-4</v>
      </c>
      <c r="AU605" s="5">
        <f t="shared" si="820"/>
        <v>1.843713416676957E-4</v>
      </c>
      <c r="AV605" s="5">
        <f t="shared" si="821"/>
        <v>6.2293378762914121E-5</v>
      </c>
      <c r="AW605" s="5">
        <f t="shared" si="822"/>
        <v>5.4924726897398509E-7</v>
      </c>
      <c r="AX605" s="5">
        <f t="shared" si="823"/>
        <v>9.1877847536542604E-4</v>
      </c>
      <c r="AY605" s="5">
        <f t="shared" si="824"/>
        <v>7.9834831062568841E-4</v>
      </c>
      <c r="AZ605" s="5">
        <f t="shared" si="825"/>
        <v>3.4685184849666476E-4</v>
      </c>
      <c r="BA605" s="5">
        <f t="shared" si="826"/>
        <v>1.0046258690542884E-4</v>
      </c>
      <c r="BB605" s="5">
        <f t="shared" si="827"/>
        <v>2.1823578448857299E-5</v>
      </c>
      <c r="BC605" s="5">
        <f t="shared" si="828"/>
        <v>3.7926045186295496E-6</v>
      </c>
      <c r="BD605" s="5">
        <f t="shared" si="829"/>
        <v>6.4900736658149579E-5</v>
      </c>
      <c r="BE605" s="5">
        <f t="shared" si="830"/>
        <v>8.7711813214984597E-5</v>
      </c>
      <c r="BF605" s="5">
        <f t="shared" si="831"/>
        <v>5.9270222293341991E-5</v>
      </c>
      <c r="BG605" s="5">
        <f t="shared" si="832"/>
        <v>2.6700768664549144E-5</v>
      </c>
      <c r="BH605" s="5">
        <f t="shared" si="833"/>
        <v>9.0213646038306024E-6</v>
      </c>
      <c r="BI605" s="5">
        <f t="shared" si="834"/>
        <v>2.4384322515270006E-6</v>
      </c>
      <c r="BJ605" s="8">
        <f t="shared" si="835"/>
        <v>0.47980608795263974</v>
      </c>
      <c r="BK605" s="8">
        <f t="shared" si="836"/>
        <v>0.2795444201626443</v>
      </c>
      <c r="BL605" s="8">
        <f t="shared" si="837"/>
        <v>0.22903470047458963</v>
      </c>
      <c r="BM605" s="8">
        <f t="shared" si="838"/>
        <v>0.38220953128623791</v>
      </c>
      <c r="BN605" s="8">
        <f t="shared" si="839"/>
        <v>0.61724884467935759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1.5347222222222201</v>
      </c>
      <c r="F606">
        <f>VLOOKUP(B606,home!$B$2:$E$405,3,FALSE)</f>
        <v>1.21</v>
      </c>
      <c r="G606">
        <f>VLOOKUP(C606,away!$B$2:$E$405,4,FALSE)</f>
        <v>0.98</v>
      </c>
      <c r="H606">
        <f>VLOOKUP(A606,away!$A$2:$E$405,3,FALSE)</f>
        <v>1.2152777777777799</v>
      </c>
      <c r="I606">
        <f>VLOOKUP(C606,away!$B$2:$E$405,3,FALSE)</f>
        <v>0.98</v>
      </c>
      <c r="J606">
        <f>VLOOKUP(B606,home!$B$2:$E$405,4,FALSE)</f>
        <v>0.82</v>
      </c>
      <c r="K606" s="3">
        <f t="shared" si="784"/>
        <v>1.8198736111111085</v>
      </c>
      <c r="L606" s="3">
        <f t="shared" si="785"/>
        <v>0.97659722222222389</v>
      </c>
      <c r="M606" s="5">
        <f t="shared" si="786"/>
        <v>6.1025050612311872E-2</v>
      </c>
      <c r="N606" s="5">
        <f t="shared" si="787"/>
        <v>0.11105787922606616</v>
      </c>
      <c r="O606" s="5">
        <f t="shared" si="788"/>
        <v>5.9596894913954396E-2</v>
      </c>
      <c r="P606" s="5">
        <f t="shared" si="789"/>
        <v>0.10845881635806742</v>
      </c>
      <c r="Q606" s="5">
        <f t="shared" si="790"/>
        <v>0.1010556518547412</v>
      </c>
      <c r="R606" s="5">
        <f t="shared" si="791"/>
        <v>2.9101081013018823E-2</v>
      </c>
      <c r="S606" s="5">
        <f t="shared" si="792"/>
        <v>4.8190516549197815E-2</v>
      </c>
      <c r="T606" s="5">
        <f t="shared" si="793"/>
        <v>9.869066889119639E-2</v>
      </c>
      <c r="U606" s="5">
        <f t="shared" si="794"/>
        <v>5.296028939039947E-2</v>
      </c>
      <c r="V606" s="5">
        <f t="shared" si="795"/>
        <v>9.5164678406043299E-3</v>
      </c>
      <c r="W606" s="5">
        <f t="shared" si="796"/>
        <v>6.1302838021358302E-2</v>
      </c>
      <c r="X606" s="5">
        <f t="shared" si="797"/>
        <v>5.9868181325997451E-2</v>
      </c>
      <c r="Y606" s="5">
        <f t="shared" si="798"/>
        <v>2.9233549791232761E-2</v>
      </c>
      <c r="Z606" s="5">
        <f t="shared" si="799"/>
        <v>9.4733449603260286E-3</v>
      </c>
      <c r="AA606" s="5">
        <f t="shared" si="800"/>
        <v>1.7240290502249747E-2</v>
      </c>
      <c r="AB606" s="5">
        <f t="shared" si="801"/>
        <v>1.5687574866466901E-2</v>
      </c>
      <c r="AC606" s="5">
        <f t="shared" si="802"/>
        <v>1.0570913374356571E-3</v>
      </c>
      <c r="AD606" s="5">
        <f t="shared" si="803"/>
        <v>2.7890854300322156E-2</v>
      </c>
      <c r="AE606" s="5">
        <f t="shared" si="804"/>
        <v>2.7238130835099381E-2</v>
      </c>
      <c r="AF606" s="5">
        <f t="shared" si="805"/>
        <v>1.3300341456041779E-2</v>
      </c>
      <c r="AG606" s="5">
        <f t="shared" si="806"/>
        <v>4.3296921735258304E-3</v>
      </c>
      <c r="AH606" s="5">
        <f t="shared" si="807"/>
        <v>2.3129105933518256E-3</v>
      </c>
      <c r="AI606" s="5">
        <f t="shared" si="808"/>
        <v>4.209204953700323E-3</v>
      </c>
      <c r="AJ606" s="5">
        <f t="shared" si="809"/>
        <v>3.830110509498687E-3</v>
      </c>
      <c r="AK606" s="5">
        <f t="shared" si="810"/>
        <v>2.3234390146253284E-3</v>
      </c>
      <c r="AL606" s="5">
        <f t="shared" si="811"/>
        <v>7.5150040247574598E-5</v>
      </c>
      <c r="AM606" s="5">
        <f t="shared" si="812"/>
        <v>1.0151565946500211E-2</v>
      </c>
      <c r="AN606" s="5">
        <f t="shared" si="813"/>
        <v>9.9139911045578264E-3</v>
      </c>
      <c r="AO606" s="5">
        <f t="shared" si="814"/>
        <v>4.8409880869235058E-3</v>
      </c>
      <c r="AP606" s="5">
        <f t="shared" si="815"/>
        <v>1.5758985061667913E-3</v>
      </c>
      <c r="AQ606" s="5">
        <f t="shared" si="816"/>
        <v>3.8475452590666008E-4</v>
      </c>
      <c r="AR606" s="5">
        <f t="shared" si="817"/>
        <v>4.5175641214314984E-4</v>
      </c>
      <c r="AS606" s="5">
        <f t="shared" si="818"/>
        <v>8.2213957310955216E-4</v>
      </c>
      <c r="AT606" s="5">
        <f t="shared" si="819"/>
        <v>7.4809505687611314E-4</v>
      </c>
      <c r="AU606" s="5">
        <f t="shared" si="820"/>
        <v>4.5381281753716746E-4</v>
      </c>
      <c r="AV606" s="5">
        <f t="shared" si="821"/>
        <v>2.0647049275496774E-4</v>
      </c>
      <c r="AW606" s="5">
        <f t="shared" si="822"/>
        <v>3.7100813212183208E-6</v>
      </c>
      <c r="AX606" s="5">
        <f t="shared" si="823"/>
        <v>3.079094496248319E-3</v>
      </c>
      <c r="AY606" s="5">
        <f t="shared" si="824"/>
        <v>3.0070351319958456E-3</v>
      </c>
      <c r="AZ606" s="5">
        <f t="shared" si="825"/>
        <v>1.4683310785158906E-3</v>
      </c>
      <c r="BA606" s="5">
        <f t="shared" si="826"/>
        <v>4.779893508603937E-4</v>
      </c>
      <c r="BB606" s="5">
        <f t="shared" si="827"/>
        <v>1.1670076807551609E-4</v>
      </c>
      <c r="BC606" s="5">
        <f t="shared" si="828"/>
        <v>2.2793929186749807E-5</v>
      </c>
      <c r="BD606" s="5">
        <f t="shared" si="829"/>
        <v>7.3530676203346337E-5</v>
      </c>
      <c r="BE606" s="5">
        <f t="shared" si="830"/>
        <v>1.3381653722962554E-4</v>
      </c>
      <c r="BF606" s="5">
        <f t="shared" si="831"/>
        <v>1.2176459241723138E-4</v>
      </c>
      <c r="BG606" s="5">
        <f t="shared" si="832"/>
        <v>7.3865389502606409E-5</v>
      </c>
      <c r="BH606" s="5">
        <f t="shared" si="833"/>
        <v>3.36064182825592E-5</v>
      </c>
      <c r="BI606" s="5">
        <f t="shared" si="834"/>
        <v>1.2231886759278275E-5</v>
      </c>
      <c r="BJ606" s="8">
        <f t="shared" si="835"/>
        <v>0.56900693080051923</v>
      </c>
      <c r="BK606" s="8">
        <f t="shared" si="836"/>
        <v>0.23133012786986051</v>
      </c>
      <c r="BL606" s="8">
        <f t="shared" si="837"/>
        <v>0.19039288561008114</v>
      </c>
      <c r="BM606" s="8">
        <f t="shared" si="838"/>
        <v>0.52690459021195224</v>
      </c>
      <c r="BN606" s="8">
        <f t="shared" si="839"/>
        <v>0.47029537397815985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1.5347222222222201</v>
      </c>
      <c r="F607">
        <f>VLOOKUP(B607,home!$B$2:$E$405,3,FALSE)</f>
        <v>1.02</v>
      </c>
      <c r="G607">
        <f>VLOOKUP(C607,away!$B$2:$E$405,4,FALSE)</f>
        <v>1.19</v>
      </c>
      <c r="H607">
        <f>VLOOKUP(A607,away!$A$2:$E$405,3,FALSE)</f>
        <v>1.2152777777777799</v>
      </c>
      <c r="I607">
        <f>VLOOKUP(C607,away!$B$2:$E$405,3,FALSE)</f>
        <v>1.19</v>
      </c>
      <c r="J607">
        <f>VLOOKUP(B607,home!$B$2:$E$405,4,FALSE)</f>
        <v>0.59</v>
      </c>
      <c r="K607" s="3">
        <f t="shared" si="784"/>
        <v>1.8628458333333306</v>
      </c>
      <c r="L607" s="3">
        <f t="shared" si="785"/>
        <v>0.85324652777777921</v>
      </c>
      <c r="M607" s="5">
        <f t="shared" si="786"/>
        <v>6.6132672776289425E-2</v>
      </c>
      <c r="N607" s="5">
        <f t="shared" si="787"/>
        <v>0.12319497392850734</v>
      </c>
      <c r="O607" s="5">
        <f t="shared" si="788"/>
        <v>5.6427473419033029E-2</v>
      </c>
      <c r="P607" s="5">
        <f t="shared" si="789"/>
        <v>0.10511568374417293</v>
      </c>
      <c r="Q607" s="5">
        <f t="shared" si="790"/>
        <v>0.11474662193516413</v>
      </c>
      <c r="R607" s="5">
        <f t="shared" si="791"/>
        <v>2.4073272883031429E-2</v>
      </c>
      <c r="S607" s="5">
        <f t="shared" si="792"/>
        <v>4.1769470766674109E-2</v>
      </c>
      <c r="T607" s="5">
        <f t="shared" si="793"/>
        <v>9.7907156740408369E-2</v>
      </c>
      <c r="U607" s="5">
        <f t="shared" si="794"/>
        <v>4.4844796084851354E-2</v>
      </c>
      <c r="V607" s="5">
        <f t="shared" si="795"/>
        <v>7.3767982769418041E-3</v>
      </c>
      <c r="W607" s="5">
        <f t="shared" si="796"/>
        <v>7.1251755520331819E-2</v>
      </c>
      <c r="X607" s="5">
        <f t="shared" si="797"/>
        <v>6.0795312995794347E-2</v>
      </c>
      <c r="Y607" s="5">
        <f t="shared" si="798"/>
        <v>2.5936694859412409E-2</v>
      </c>
      <c r="Z607" s="5">
        <f t="shared" si="799"/>
        <v>6.8468121665645112E-3</v>
      </c>
      <c r="AA607" s="5">
        <f t="shared" si="800"/>
        <v>1.2754555516100653E-2</v>
      </c>
      <c r="AB607" s="5">
        <f t="shared" si="801"/>
        <v>1.1879885299593378E-2</v>
      </c>
      <c r="AC607" s="5">
        <f t="shared" si="802"/>
        <v>7.3282346887995587E-4</v>
      </c>
      <c r="AD607" s="5">
        <f t="shared" si="803"/>
        <v>3.3182758972183847E-2</v>
      </c>
      <c r="AE607" s="5">
        <f t="shared" si="804"/>
        <v>2.8313073875102818E-2</v>
      </c>
      <c r="AF607" s="5">
        <f t="shared" si="805"/>
        <v>1.2079015987323615E-2</v>
      </c>
      <c r="AG607" s="5">
        <f t="shared" si="806"/>
        <v>3.4354594833853856E-3</v>
      </c>
      <c r="AH607" s="5">
        <f t="shared" si="807"/>
        <v>1.4605046768669558E-3</v>
      </c>
      <c r="AI607" s="5">
        <f t="shared" si="808"/>
        <v>2.7206950518654507E-3</v>
      </c>
      <c r="AJ607" s="5">
        <f t="shared" si="809"/>
        <v>2.5341177205690829E-3</v>
      </c>
      <c r="AK607" s="5">
        <f t="shared" si="810"/>
        <v>1.5735568789794247E-3</v>
      </c>
      <c r="AL607" s="5">
        <f t="shared" si="811"/>
        <v>4.6591941175987801E-5</v>
      </c>
      <c r="AM607" s="5">
        <f t="shared" si="812"/>
        <v>1.2362872857967366E-2</v>
      </c>
      <c r="AN607" s="5">
        <f t="shared" si="813"/>
        <v>1.0548578339418807E-2</v>
      </c>
      <c r="AO607" s="5">
        <f t="shared" si="814"/>
        <v>4.5002689205504943E-3</v>
      </c>
      <c r="AP607" s="5">
        <f t="shared" si="815"/>
        <v>1.2799462768419876E-3</v>
      </c>
      <c r="AQ607" s="5">
        <f t="shared" si="816"/>
        <v>2.7302742911438054E-4</v>
      </c>
      <c r="AR607" s="5">
        <f t="shared" si="817"/>
        <v>2.4923410886798752E-4</v>
      </c>
      <c r="AS607" s="5">
        <f t="shared" si="818"/>
        <v>4.6428472122927631E-4</v>
      </c>
      <c r="AT607" s="5">
        <f t="shared" si="819"/>
        <v>4.3244542921114227E-4</v>
      </c>
      <c r="AU607" s="5">
        <f t="shared" si="820"/>
        <v>2.6852638865000671E-4</v>
      </c>
      <c r="AV607" s="5">
        <f t="shared" si="821"/>
        <v>1.25055816059178E-4</v>
      </c>
      <c r="AW607" s="5">
        <f t="shared" si="822"/>
        <v>2.0571205780073117E-6</v>
      </c>
      <c r="AX607" s="5">
        <f t="shared" si="823"/>
        <v>3.8383543652490393E-3</v>
      </c>
      <c r="AY607" s="5">
        <f t="shared" si="824"/>
        <v>3.2750625345294251E-3</v>
      </c>
      <c r="AZ607" s="5">
        <f t="shared" si="825"/>
        <v>1.3972178679211623E-3</v>
      </c>
      <c r="BA607" s="5">
        <f t="shared" si="826"/>
        <v>3.9739043145093446E-4</v>
      </c>
      <c r="BB607" s="5">
        <f t="shared" si="827"/>
        <v>8.4768001451905855E-5</v>
      </c>
      <c r="BC607" s="5">
        <f t="shared" si="828"/>
        <v>1.4465600581100087E-5</v>
      </c>
      <c r="BD607" s="5">
        <f t="shared" si="829"/>
        <v>3.5443022999233214E-5</v>
      </c>
      <c r="BE607" s="5">
        <f t="shared" si="830"/>
        <v>6.6024887714858995E-5</v>
      </c>
      <c r="BF607" s="5">
        <f t="shared" si="831"/>
        <v>6.1497093487963069E-5</v>
      </c>
      <c r="BG607" s="5">
        <f t="shared" si="832"/>
        <v>3.8186534788720764E-5</v>
      </c>
      <c r="BH607" s="5">
        <f t="shared" si="833"/>
        <v>1.7783906805151702E-5</v>
      </c>
      <c r="BI607" s="5">
        <f t="shared" si="834"/>
        <v>6.6257353384730188E-6</v>
      </c>
      <c r="BJ607" s="8">
        <f t="shared" si="835"/>
        <v>0.60881477692269059</v>
      </c>
      <c r="BK607" s="8">
        <f t="shared" si="836"/>
        <v>0.22444910350866362</v>
      </c>
      <c r="BL607" s="8">
        <f t="shared" si="837"/>
        <v>0.16003396517604276</v>
      </c>
      <c r="BM607" s="8">
        <f t="shared" si="838"/>
        <v>0.507180953673812</v>
      </c>
      <c r="BN607" s="8">
        <f t="shared" si="839"/>
        <v>0.4896906986861983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1.5347222222222201</v>
      </c>
      <c r="F608">
        <f>VLOOKUP(B608,home!$B$2:$E$405,3,FALSE)</f>
        <v>0.65</v>
      </c>
      <c r="G608">
        <f>VLOOKUP(C608,away!$B$2:$E$405,4,FALSE)</f>
        <v>0.74</v>
      </c>
      <c r="H608">
        <f>VLOOKUP(A608,away!$A$2:$E$405,3,FALSE)</f>
        <v>1.2152777777777799</v>
      </c>
      <c r="I608">
        <f>VLOOKUP(C608,away!$B$2:$E$405,3,FALSE)</f>
        <v>0.56000000000000005</v>
      </c>
      <c r="J608">
        <f>VLOOKUP(B608,home!$B$2:$E$405,4,FALSE)</f>
        <v>1.06</v>
      </c>
      <c r="K608" s="3">
        <f t="shared" si="784"/>
        <v>0.73820138888888787</v>
      </c>
      <c r="L608" s="3">
        <f t="shared" si="785"/>
        <v>0.7213888888888903</v>
      </c>
      <c r="M608" s="5">
        <f t="shared" si="786"/>
        <v>0.23233144658800284</v>
      </c>
      <c r="N608" s="5">
        <f t="shared" si="787"/>
        <v>0.17150739655382816</v>
      </c>
      <c r="O608" s="5">
        <f t="shared" si="788"/>
        <v>0.16760132410806794</v>
      </c>
      <c r="P608" s="5">
        <f t="shared" si="789"/>
        <v>0.1237235302361924</v>
      </c>
      <c r="Q608" s="5">
        <f t="shared" si="790"/>
        <v>6.3303499170376587E-2</v>
      </c>
      <c r="R608" s="5">
        <f t="shared" si="791"/>
        <v>6.0452866487312955E-2</v>
      </c>
      <c r="S608" s="5">
        <f t="shared" si="792"/>
        <v>1.6471631540747766E-2</v>
      </c>
      <c r="T608" s="5">
        <f t="shared" si="793"/>
        <v>4.566644092929676E-2</v>
      </c>
      <c r="U608" s="5">
        <f t="shared" si="794"/>
        <v>4.4626390003248924E-2</v>
      </c>
      <c r="V608" s="5">
        <f t="shared" si="795"/>
        <v>9.7462695018017795E-4</v>
      </c>
      <c r="W608" s="5">
        <f t="shared" si="796"/>
        <v>1.5576910336366189E-2</v>
      </c>
      <c r="X608" s="5">
        <f t="shared" si="797"/>
        <v>1.1237010039873077E-2</v>
      </c>
      <c r="Y608" s="5">
        <f t="shared" si="798"/>
        <v>4.0531270935486715E-3</v>
      </c>
      <c r="Z608" s="5">
        <f t="shared" si="799"/>
        <v>1.453667539514371E-2</v>
      </c>
      <c r="AA608" s="5">
        <f t="shared" si="800"/>
        <v>1.0730993966522009E-2</v>
      </c>
      <c r="AB608" s="5">
        <f t="shared" si="801"/>
        <v>3.9608173251224109E-3</v>
      </c>
      <c r="AC608" s="5">
        <f t="shared" si="802"/>
        <v>3.2438647649326628E-5</v>
      </c>
      <c r="AD608" s="5">
        <f t="shared" si="803"/>
        <v>2.8747242112257981E-3</v>
      </c>
      <c r="AE608" s="5">
        <f t="shared" si="804"/>
        <v>2.0737941045981703E-3</v>
      </c>
      <c r="AF608" s="5">
        <f t="shared" si="805"/>
        <v>7.480060124502025E-4</v>
      </c>
      <c r="AG608" s="5">
        <f t="shared" si="806"/>
        <v>1.7986774206788704E-4</v>
      </c>
      <c r="AH608" s="5">
        <f t="shared" si="807"/>
        <v>2.6216490278602976E-3</v>
      </c>
      <c r="AI608" s="5">
        <f t="shared" si="808"/>
        <v>1.9353049535456742E-3</v>
      </c>
      <c r="AJ608" s="5">
        <f t="shared" si="809"/>
        <v>7.143224023154805E-4</v>
      </c>
      <c r="AK608" s="5">
        <f t="shared" si="810"/>
        <v>1.7577126316791158E-4</v>
      </c>
      <c r="AL608" s="5">
        <f t="shared" si="811"/>
        <v>6.9098248424023752E-7</v>
      </c>
      <c r="AM608" s="5">
        <f t="shared" si="812"/>
        <v>4.2442508107987949E-4</v>
      </c>
      <c r="AN608" s="5">
        <f t="shared" si="813"/>
        <v>3.0617553765679149E-4</v>
      </c>
      <c r="AO608" s="5">
        <f t="shared" si="814"/>
        <v>1.1043581545759568E-4</v>
      </c>
      <c r="AP608" s="5">
        <f t="shared" si="815"/>
        <v>2.6555723402164501E-5</v>
      </c>
      <c r="AQ608" s="5">
        <f t="shared" si="816"/>
        <v>4.7892509496820367E-6</v>
      </c>
      <c r="AR608" s="5">
        <f t="shared" si="817"/>
        <v>3.7824569585295597E-4</v>
      </c>
      <c r="AS608" s="5">
        <f t="shared" si="818"/>
        <v>2.792214980198959E-4</v>
      </c>
      <c r="AT608" s="5">
        <f t="shared" si="819"/>
        <v>1.030608488229615E-4</v>
      </c>
      <c r="AU608" s="5">
        <f t="shared" si="820"/>
        <v>2.5359887247059296E-5</v>
      </c>
      <c r="AV608" s="5">
        <f t="shared" si="821"/>
        <v>4.6801759969611904E-6</v>
      </c>
      <c r="AW608" s="5">
        <f t="shared" si="822"/>
        <v>1.0221363766804064E-8</v>
      </c>
      <c r="AX608" s="5">
        <f t="shared" si="823"/>
        <v>5.2218530722074293E-5</v>
      </c>
      <c r="AY608" s="5">
        <f t="shared" si="824"/>
        <v>3.7669867857007559E-5</v>
      </c>
      <c r="AZ608" s="5">
        <f t="shared" si="825"/>
        <v>1.3587312058979001E-5</v>
      </c>
      <c r="BA608" s="5">
        <f t="shared" si="826"/>
        <v>3.2672453164044945E-6</v>
      </c>
      <c r="BB608" s="5">
        <f t="shared" si="827"/>
        <v>5.8923861713211714E-7</v>
      </c>
      <c r="BC608" s="5">
        <f t="shared" si="828"/>
        <v>8.5014038260672869E-8</v>
      </c>
      <c r="BD608" s="5">
        <f t="shared" si="829"/>
        <v>4.5477040376394819E-5</v>
      </c>
      <c r="BE608" s="5">
        <f t="shared" si="830"/>
        <v>3.3571214368410685E-5</v>
      </c>
      <c r="BF608" s="5">
        <f t="shared" si="831"/>
        <v>1.2391158536723677E-5</v>
      </c>
      <c r="BG608" s="5">
        <f t="shared" si="832"/>
        <v>3.0490568139172728E-6</v>
      </c>
      <c r="BH608" s="5">
        <f t="shared" si="833"/>
        <v>5.627044937087144E-7</v>
      </c>
      <c r="BI608" s="5">
        <f t="shared" si="834"/>
        <v>8.3077847757958326E-8</v>
      </c>
      <c r="BJ608" s="8">
        <f t="shared" si="835"/>
        <v>0.31820057481078745</v>
      </c>
      <c r="BK608" s="8">
        <f t="shared" si="836"/>
        <v>0.3735720348131138</v>
      </c>
      <c r="BL608" s="8">
        <f t="shared" si="837"/>
        <v>0.29370514189554037</v>
      </c>
      <c r="BM608" s="8">
        <f t="shared" si="838"/>
        <v>0.1810567041243111</v>
      </c>
      <c r="BN608" s="8">
        <f t="shared" si="839"/>
        <v>0.81892006314378096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1.5347222222222201</v>
      </c>
      <c r="F609">
        <f>VLOOKUP(B609,home!$B$2:$E$405,3,FALSE)</f>
        <v>1.52</v>
      </c>
      <c r="G609">
        <f>VLOOKUP(C609,away!$B$2:$E$405,4,FALSE)</f>
        <v>0.65</v>
      </c>
      <c r="H609">
        <f>VLOOKUP(A609,away!$A$2:$E$405,3,FALSE)</f>
        <v>1.2152777777777799</v>
      </c>
      <c r="I609">
        <f>VLOOKUP(C609,away!$B$2:$E$405,3,FALSE)</f>
        <v>0.84</v>
      </c>
      <c r="J609">
        <f>VLOOKUP(B609,home!$B$2:$E$405,4,FALSE)</f>
        <v>0.41</v>
      </c>
      <c r="K609" s="3">
        <f t="shared" si="784"/>
        <v>1.5163055555555536</v>
      </c>
      <c r="L609" s="3">
        <f t="shared" si="785"/>
        <v>0.41854166666666737</v>
      </c>
      <c r="M609" s="5">
        <f t="shared" si="786"/>
        <v>0.14444633532798304</v>
      </c>
      <c r="N609" s="5">
        <f t="shared" si="787"/>
        <v>0.21902478073746112</v>
      </c>
      <c r="O609" s="5">
        <f t="shared" si="788"/>
        <v>6.0456809932066334E-2</v>
      </c>
      <c r="P609" s="5">
        <f t="shared" si="789"/>
        <v>9.1670996771158364E-2</v>
      </c>
      <c r="Q609" s="5">
        <f t="shared" si="790"/>
        <v>0.16605424591827464</v>
      </c>
      <c r="R609" s="5">
        <f t="shared" si="791"/>
        <v>1.2651846995158485E-2</v>
      </c>
      <c r="S609" s="5">
        <f t="shared" si="792"/>
        <v>1.4544452841147528E-2</v>
      </c>
      <c r="T609" s="5">
        <f t="shared" si="793"/>
        <v>6.9500620843711322E-2</v>
      </c>
      <c r="U609" s="5">
        <f t="shared" si="794"/>
        <v>1.9184065886797649E-2</v>
      </c>
      <c r="V609" s="5">
        <f t="shared" si="795"/>
        <v>1.0256054121042944E-3</v>
      </c>
      <c r="W609" s="5">
        <f t="shared" si="796"/>
        <v>8.3929658536489343E-2</v>
      </c>
      <c r="X609" s="5">
        <f t="shared" si="797"/>
        <v>3.5128059166626535E-2</v>
      </c>
      <c r="Y609" s="5">
        <f t="shared" si="798"/>
        <v>7.3512782151825854E-3</v>
      </c>
      <c r="Z609" s="5">
        <f t="shared" si="799"/>
        <v>1.7651083759217668E-3</v>
      </c>
      <c r="AA609" s="5">
        <f t="shared" si="800"/>
        <v>2.6764436365678155E-3</v>
      </c>
      <c r="AB609" s="5">
        <f t="shared" si="801"/>
        <v>2.029153177629544E-3</v>
      </c>
      <c r="AC609" s="5">
        <f t="shared" si="802"/>
        <v>4.0680449857041751E-5</v>
      </c>
      <c r="AD609" s="5">
        <f t="shared" si="803"/>
        <v>3.1815751878689832E-2</v>
      </c>
      <c r="AE609" s="5">
        <f t="shared" si="804"/>
        <v>1.3316217817559995E-2</v>
      </c>
      <c r="AF609" s="5">
        <f t="shared" si="805"/>
        <v>2.7866959995289657E-3</v>
      </c>
      <c r="AG609" s="5">
        <f t="shared" si="806"/>
        <v>3.88782796045396E-4</v>
      </c>
      <c r="AH609" s="5">
        <f t="shared" si="807"/>
        <v>1.8469285037639761E-4</v>
      </c>
      <c r="AI609" s="5">
        <f t="shared" si="808"/>
        <v>2.8005079509712231E-4</v>
      </c>
      <c r="AJ609" s="5">
        <f t="shared" si="809"/>
        <v>2.123212882217583E-4</v>
      </c>
      <c r="AK609" s="5">
        <f t="shared" si="810"/>
        <v>1.0731464963112138E-4</v>
      </c>
      <c r="AL609" s="5">
        <f t="shared" si="811"/>
        <v>1.0326928347545824E-6</v>
      </c>
      <c r="AM609" s="5">
        <f t="shared" si="812"/>
        <v>9.6484802655668854E-3</v>
      </c>
      <c r="AN609" s="5">
        <f t="shared" si="813"/>
        <v>4.0382910111508132E-3</v>
      </c>
      <c r="AO609" s="5">
        <f t="shared" si="814"/>
        <v>8.4509652514604139E-4</v>
      </c>
      <c r="AP609" s="5">
        <f t="shared" si="815"/>
        <v>1.1790270270961112E-4</v>
      </c>
      <c r="AQ609" s="5">
        <f t="shared" si="816"/>
        <v>1.2336798424146305E-5</v>
      </c>
      <c r="AR609" s="5">
        <f t="shared" si="817"/>
        <v>1.5460330683590981E-5</v>
      </c>
      <c r="AS609" s="5">
        <f t="shared" si="818"/>
        <v>2.3442585306254998E-5</v>
      </c>
      <c r="AT609" s="5">
        <f t="shared" si="819"/>
        <v>1.7773061168229719E-5</v>
      </c>
      <c r="AU609" s="5">
        <f t="shared" si="820"/>
        <v>8.9831304628718038E-6</v>
      </c>
      <c r="AV609" s="5">
        <f t="shared" si="821"/>
        <v>3.4052926567832101E-6</v>
      </c>
      <c r="AW609" s="5">
        <f t="shared" si="822"/>
        <v>1.8205142742964496E-8</v>
      </c>
      <c r="AX609" s="5">
        <f t="shared" si="823"/>
        <v>2.4383407048911981E-3</v>
      </c>
      <c r="AY609" s="5">
        <f t="shared" si="824"/>
        <v>1.0205471825263388E-3</v>
      </c>
      <c r="AZ609" s="5">
        <f t="shared" si="825"/>
        <v>2.1357075934327267E-4</v>
      </c>
      <c r="BA609" s="5">
        <f t="shared" si="826"/>
        <v>2.9796087188933025E-5</v>
      </c>
      <c r="BB609" s="5">
        <f t="shared" si="827"/>
        <v>3.1177259980503399E-6</v>
      </c>
      <c r="BC609" s="5">
        <f t="shared" si="828"/>
        <v>2.6097964708679773E-7</v>
      </c>
      <c r="BD609" s="5">
        <f t="shared" si="829"/>
        <v>1.0784654285879977E-6</v>
      </c>
      <c r="BE609" s="5">
        <f t="shared" si="830"/>
        <v>1.635283120842582E-6</v>
      </c>
      <c r="BF609" s="5">
        <f t="shared" si="831"/>
        <v>1.2397944405199155E-6</v>
      </c>
      <c r="BG609" s="5">
        <f t="shared" si="832"/>
        <v>6.2663573263574596E-7</v>
      </c>
      <c r="BH609" s="5">
        <f t="shared" si="833"/>
        <v>2.3754281067630141E-7</v>
      </c>
      <c r="BI609" s="5">
        <f t="shared" si="834"/>
        <v>7.2037496702151361E-8</v>
      </c>
      <c r="BJ609" s="8">
        <f t="shared" si="835"/>
        <v>0.6476638326521621</v>
      </c>
      <c r="BK609" s="8">
        <f t="shared" si="836"/>
        <v>0.2527496506776114</v>
      </c>
      <c r="BL609" s="8">
        <f t="shared" si="837"/>
        <v>9.7856653370853905E-2</v>
      </c>
      <c r="BM609" s="8">
        <f t="shared" si="838"/>
        <v>0.30470970041706347</v>
      </c>
      <c r="BN609" s="8">
        <f t="shared" si="839"/>
        <v>0.69430501568210201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1.5347222222222201</v>
      </c>
      <c r="F610">
        <f>VLOOKUP(B610,home!$B$2:$E$405,3,FALSE)</f>
        <v>0.87</v>
      </c>
      <c r="G610">
        <f>VLOOKUP(C610,away!$B$2:$E$405,4,FALSE)</f>
        <v>0.93</v>
      </c>
      <c r="H610">
        <f>VLOOKUP(A610,away!$A$2:$E$405,3,FALSE)</f>
        <v>1.2152777777777799</v>
      </c>
      <c r="I610">
        <f>VLOOKUP(C610,away!$B$2:$E$405,3,FALSE)</f>
        <v>0.47</v>
      </c>
      <c r="J610">
        <f>VLOOKUP(B610,home!$B$2:$E$405,4,FALSE)</f>
        <v>0.55000000000000004</v>
      </c>
      <c r="K610" s="3">
        <f t="shared" ref="K610:K673" si="840">E610*F610*G610</f>
        <v>1.2417437499999984</v>
      </c>
      <c r="L610" s="3">
        <f t="shared" ref="L610:L673" si="841">H610*I610*J610</f>
        <v>0.31414930555555609</v>
      </c>
      <c r="M610" s="5">
        <f t="shared" ref="M610:M673" si="842">_xlfn.POISSON.DIST(0,K610,FALSE) * _xlfn.POISSON.DIST(0,L610,FALSE)</f>
        <v>0.21100086298132367</v>
      </c>
      <c r="N610" s="5">
        <f t="shared" ref="N610:N673" si="843">_xlfn.POISSON.DIST(1,K610,FALSE) * _xlfn.POISSON.DIST(0,L610,FALSE)</f>
        <v>0.26200900285166467</v>
      </c>
      <c r="O610" s="5">
        <f t="shared" ref="O610:O673" si="844">_xlfn.POISSON.DIST(0,K610,FALSE) * _xlfn.POISSON.DIST(1,L610,FALSE)</f>
        <v>6.6285774577205886E-2</v>
      </c>
      <c r="P610" s="5">
        <f t="shared" ref="P610:P673" si="845">_xlfn.POISSON.DIST(1,K610,FALSE) * _xlfn.POISSON.DIST(1,L610,FALSE)</f>
        <v>8.2309946295154174E-2</v>
      </c>
      <c r="Q610" s="5">
        <f t="shared" ref="Q610:Q673" si="846">_xlfn.POISSON.DIST(2,K610,FALSE) * _xlfn.POISSON.DIST(0,L610,FALSE)</f>
        <v>0.16267402086739324</v>
      </c>
      <c r="R610" s="5">
        <f t="shared" ref="R610:R673" si="847">_xlfn.POISSON.DIST(0,K610,FALSE) * _xlfn.POISSON.DIST(2,L610,FALSE)</f>
        <v>1.041181502582068E-2</v>
      </c>
      <c r="S610" s="5">
        <f t="shared" ref="S610:S673" si="848">_xlfn.POISSON.DIST(2,K610,FALSE) * _xlfn.POISSON.DIST(2,L610,FALSE)</f>
        <v>8.0271321683063872E-3</v>
      </c>
      <c r="T610" s="5">
        <f t="shared" ref="T610:T673" si="849">_xlfn.POISSON.DIST(2,K610,FALSE) * _xlfn.POISSON.DIST(1,L610,FALSE)</f>
        <v>5.1103930687421632E-2</v>
      </c>
      <c r="U610" s="5">
        <f t="shared" ref="U610:U673" si="850">_xlfn.POISSON.DIST(1,K610,FALSE) * _xlfn.POISSON.DIST(2,L610,FALSE)</f>
        <v>1.2928806234468898E-2</v>
      </c>
      <c r="V610" s="5">
        <f t="shared" ref="V610:V673" si="851">_xlfn.POISSON.DIST(3,K610,FALSE) * _xlfn.POISSON.DIST(3,L610,FALSE)</f>
        <v>3.4792528457093177E-4</v>
      </c>
      <c r="W610" s="5">
        <f t="shared" ref="W610:W673" si="852">_xlfn.POISSON.DIST(3,K610,FALSE) * _xlfn.POISSON.DIST(0,L610,FALSE)</f>
        <v>6.7333149566484909E-2</v>
      </c>
      <c r="X610" s="5">
        <f t="shared" ref="X610:X673" si="853">_xlfn.POISSON.DIST(3,K610,FALSE) * _xlfn.POISSON.DIST(1,L610,FALSE)</f>
        <v>2.1152662177179628E-2</v>
      </c>
      <c r="Y610" s="5">
        <f t="shared" ref="Y610:Y673" si="854">_xlfn.POISSON.DIST(3,K610,FALSE) * _xlfn.POISSON.DIST(2,L610,FALSE)</f>
        <v>3.3225470668061287E-3</v>
      </c>
      <c r="Z610" s="5">
        <f t="shared" ref="Z610:Z673" si="855">_xlfn.POISSON.DIST(0,K610,FALSE) * _xlfn.POISSON.DIST(3,L610,FALSE)</f>
        <v>1.0902881533114907E-3</v>
      </c>
      <c r="AA610" s="5">
        <f t="shared" ref="AA610:AA673" si="856">_xlfn.POISSON.DIST(1,K610,FALSE) * _xlfn.POISSON.DIST(3,L610,FALSE)</f>
        <v>1.3538585000735833E-3</v>
      </c>
      <c r="AB610" s="5">
        <f t="shared" ref="AB610:AB673" si="857">_xlfn.POISSON.DIST(2,K610,FALSE) * _xlfn.POISSON.DIST(3,L610,FALSE)</f>
        <v>8.4057266542537261E-4</v>
      </c>
      <c r="AC610" s="5">
        <f t="shared" ref="AC610:AC673" si="858">_xlfn.POISSON.DIST(4,K610,FALSE) * _xlfn.POISSON.DIST(4,L610,FALSE)</f>
        <v>8.4826997515332637E-6</v>
      </c>
      <c r="AD610" s="5">
        <f t="shared" ref="AD610:AD673" si="859">_xlfn.POISSON.DIST(4,K610,FALSE) * _xlfn.POISSON.DIST(0,L610,FALSE)</f>
        <v>2.0902629410499453E-2</v>
      </c>
      <c r="AE610" s="5">
        <f t="shared" ref="AE610:AE673" si="860">_xlfn.POISSON.DIST(4,K610,FALSE) * _xlfn.POISSON.DIST(1,L610,FALSE)</f>
        <v>6.5665465135935465E-3</v>
      </c>
      <c r="AF610" s="5">
        <f t="shared" ref="AF610:AF673" si="861">_xlfn.POISSON.DIST(4,K610,FALSE) * _xlfn.POISSON.DIST(2,L610,FALSE)</f>
        <v>1.0314380135718353E-3</v>
      </c>
      <c r="AG610" s="5">
        <f t="shared" ref="AG610:AG673" si="862">_xlfn.POISSON.DIST(4,K610,FALSE) * _xlfn.POISSON.DIST(3,L610,FALSE)</f>
        <v>1.0800851189573145E-4</v>
      </c>
      <c r="AH610" s="5">
        <f t="shared" ref="AH610:AH673" si="863">_xlfn.POISSON.DIST(0,K610,FALSE) * _xlfn.POISSON.DIST(4,L610,FALSE)</f>
        <v>8.5628316554563609E-5</v>
      </c>
      <c r="AI610" s="5">
        <f t="shared" ref="AI610:AI673" si="864">_xlfn.POISSON.DIST(1,K610,FALSE) * _xlfn.POISSON.DIST(4,L610,FALSE)</f>
        <v>1.0632842690465074E-4</v>
      </c>
      <c r="AJ610" s="5">
        <f t="shared" ref="AJ610:AJ673" si="865">_xlfn.POISSON.DIST(2,K610,FALSE) * _xlfn.POISSON.DIST(4,L610,FALSE)</f>
        <v>6.6016329778090902E-5</v>
      </c>
      <c r="AK610" s="5">
        <f t="shared" ref="AK610:AK673" si="866">_xlfn.POISSON.DIST(3,K610,FALSE) * _xlfn.POISSON.DIST(4,L610,FALSE)</f>
        <v>2.7325121633294365E-5</v>
      </c>
      <c r="AL610" s="5">
        <f t="shared" ref="AL610:AL673" si="867">_xlfn.POISSON.DIST(5,K610,FALSE) * _xlfn.POISSON.DIST(5,L610,FALSE)</f>
        <v>1.3236165030252436E-7</v>
      </c>
      <c r="AM610" s="5">
        <f t="shared" ref="AM610:AM673" si="868">_xlfn.POISSON.DIST(5,K610,FALSE) * _xlfn.POISSON.DIST(0,L610,FALSE)</f>
        <v>5.1911418858107648E-3</v>
      </c>
      <c r="AN610" s="5">
        <f t="shared" ref="AN610:AN673" si="869">_xlfn.POISSON.DIST(5,K610,FALSE) * _xlfn.POISSON.DIST(1,L610,FALSE)</f>
        <v>1.6307936184678116E-3</v>
      </c>
      <c r="AO610" s="5">
        <f t="shared" ref="AO610:AO673" si="870">_xlfn.POISSON.DIST(5,K610,FALSE) * _xlfn.POISSON.DIST(2,L610,FALSE)</f>
        <v>2.5615634137304773E-4</v>
      </c>
      <c r="AP610" s="5">
        <f t="shared" ref="AP610:AP673" si="871">_xlfn.POISSON.DIST(5,K610,FALSE) * _xlfn.POISSON.DIST(3,L610,FALSE)</f>
        <v>2.6823778918664977E-5</v>
      </c>
      <c r="AQ610" s="5">
        <f t="shared" ref="AQ610:AQ673" si="872">_xlfn.POISSON.DIST(5,K610,FALSE) * _xlfn.POISSON.DIST(4,L610,FALSE)</f>
        <v>2.1066678799185921E-6</v>
      </c>
      <c r="AR610" s="5">
        <f t="shared" ref="AR610:AR673" si="873">_xlfn.POISSON.DIST(0,K610,FALSE) * _xlfn.POISSON.DIST(5,L610,FALSE)</f>
        <v>5.3800152363015013E-6</v>
      </c>
      <c r="AS610" s="5">
        <f t="shared" ref="AS610:AS673" si="874">_xlfn.POISSON.DIST(1,K610,FALSE) * _xlfn.POISSON.DIST(5,L610,FALSE)</f>
        <v>6.6806002945821527E-6</v>
      </c>
      <c r="AT610" s="5">
        <f t="shared" ref="AT610:AT673" si="875">_xlfn.POISSON.DIST(2,K610,FALSE) * _xlfn.POISSON.DIST(5,L610,FALSE)</f>
        <v>4.1477968310227703E-6</v>
      </c>
      <c r="AU610" s="5">
        <f t="shared" ref="AU610:AU673" si="876">_xlfn.POISSON.DIST(3,K610,FALSE) * _xlfn.POISSON.DIST(5,L610,FALSE)</f>
        <v>1.7168335970641069E-6</v>
      </c>
      <c r="AV610" s="5">
        <f t="shared" ref="AV610:AV673" si="877">_xlfn.POISSON.DIST(4,K610,FALSE) * _xlfn.POISSON.DIST(5,L610,FALSE)</f>
        <v>5.32966847236093E-7</v>
      </c>
      <c r="AW610" s="5">
        <f t="shared" ref="AW610:AW673" si="878">_xlfn.POISSON.DIST(6,K610,FALSE) * _xlfn.POISSON.DIST(6,L610,FALSE)</f>
        <v>1.4342595799534537E-9</v>
      </c>
      <c r="AX610" s="5">
        <f t="shared" ref="AX610:AX673" si="879">_xlfn.POISSON.DIST(6,K610,FALSE) * _xlfn.POISSON.DIST(0,L610,FALSE)</f>
        <v>1.0743446653447861E-3</v>
      </c>
      <c r="AY610" s="5">
        <f t="shared" ref="AY610:AY673" si="880">_xlfn.POISSON.DIST(6,K610,FALSE) * _xlfn.POISSON.DIST(1,L610,FALSE)</f>
        <v>3.3750463054538091E-4</v>
      </c>
      <c r="AZ610" s="5">
        <f t="shared" ref="AZ610:AZ673" si="881">_xlfn.POISSON.DIST(6,K610,FALSE) * _xlfn.POISSON.DIST(2,L610,FALSE)</f>
        <v>5.3013422653807964E-5</v>
      </c>
      <c r="BA610" s="5">
        <f t="shared" ref="BA610:BA673" si="882">_xlfn.POISSON.DIST(6,K610,FALSE) * _xlfn.POISSON.DIST(3,L610,FALSE)</f>
        <v>5.5513766372723208E-6</v>
      </c>
      <c r="BB610" s="5">
        <f t="shared" ref="BB610:BB673" si="883">_xlfn.POISSON.DIST(6,K610,FALSE) * _xlfn.POISSON.DIST(4,L610,FALSE)</f>
        <v>4.3599027886910941E-7</v>
      </c>
      <c r="BC610" s="5">
        <f t="shared" ref="BC610:BC673" si="884">_xlfn.POISSON.DIST(6,K610,FALSE) * _xlfn.POISSON.DIST(5,L610,FALSE)</f>
        <v>2.7393208667140814E-8</v>
      </c>
      <c r="BD610" s="5">
        <f t="shared" ref="BD610:BD673" si="885">_xlfn.POISSON.DIST(0,K610,FALSE) * _xlfn.POISSON.DIST(6,L610,FALSE)</f>
        <v>2.8168800839373776E-7</v>
      </c>
      <c r="BE610" s="5">
        <f t="shared" ref="BE610:BE673" si="886">_xlfn.POISSON.DIST(1,K610,FALSE) * _xlfn.POISSON.DIST(6,L610,FALSE)</f>
        <v>3.497843238728709E-7</v>
      </c>
      <c r="BF610" s="5">
        <f t="shared" ref="BF610:BF673" si="887">_xlfn.POISSON.DIST(2,K610,FALSE) * _xlfn.POISSON.DIST(6,L610,FALSE)</f>
        <v>2.1717124900855642E-7</v>
      </c>
      <c r="BG610" s="5">
        <f t="shared" ref="BG610:BG673" si="888">_xlfn.POISSON.DIST(3,K610,FALSE) * _xlfn.POISSON.DIST(6,L610,FALSE)</f>
        <v>8.9890347045356028E-8</v>
      </c>
      <c r="BH610" s="5">
        <f t="shared" ref="BH610:BH673" si="889">_xlfn.POISSON.DIST(4,K610,FALSE) * _xlfn.POISSON.DIST(6,L610,FALSE)</f>
        <v>2.7905194157225445E-8</v>
      </c>
      <c r="BI610" s="5">
        <f t="shared" ref="BI610:BI673" si="890">_xlfn.POISSON.DIST(5,K610,FALSE) * _xlfn.POISSON.DIST(6,L610,FALSE)</f>
        <v>6.9302200874542266E-9</v>
      </c>
      <c r="BJ610" s="8">
        <f t="shared" ref="BJ610:BJ673" si="891">SUM(N610,Q610,T610,W610,X610,Y610,AD610,AE610,AF610,AG610,AM610,AN610,AO610,AP610,AQ610,AX610,AY610,AZ610,BA610,BB610,BC610)</f>
        <v>0.60478183543762998</v>
      </c>
      <c r="BK610" s="8">
        <f t="shared" ref="BK610:BK673" si="892">SUM(M610,P610,S610,V610,AC610,AL610,AY610)</f>
        <v>0.30203198642130236</v>
      </c>
      <c r="BL610" s="8">
        <f t="shared" ref="BL610:BL673" si="893">SUM(O610,R610,U610,AA610,AB610,AH610,AI610,AJ610,AK610,AR610,AS610,AT610,AU610,AV610,BD610,BE610,BF610,BG610,BH610,BI610)</f>
        <v>9.2125556780013815E-2</v>
      </c>
      <c r="BM610" s="8">
        <f t="shared" ref="BM610:BM673" si="894">SUM(S610:BI610)</f>
        <v>0.20500074099740931</v>
      </c>
      <c r="BN610" s="8">
        <f t="shared" ref="BN610:BN673" si="895">SUM(M610:R610)</f>
        <v>0.79469142259856229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1.3076923076923099</v>
      </c>
      <c r="F611">
        <f>VLOOKUP(B611,home!$B$2:$E$405,3,FALSE)</f>
        <v>1.1499999999999999</v>
      </c>
      <c r="G611">
        <f>VLOOKUP(C611,away!$B$2:$E$405,4,FALSE)</f>
        <v>1.4</v>
      </c>
      <c r="H611">
        <f>VLOOKUP(A611,away!$A$2:$E$405,3,FALSE)</f>
        <v>1.0419580419580401</v>
      </c>
      <c r="I611">
        <f>VLOOKUP(C611,away!$B$2:$E$405,3,FALSE)</f>
        <v>0.89</v>
      </c>
      <c r="J611">
        <f>VLOOKUP(B611,home!$B$2:$E$405,4,FALSE)</f>
        <v>1.28</v>
      </c>
      <c r="K611" s="3">
        <f t="shared" si="840"/>
        <v>2.1053846153846187</v>
      </c>
      <c r="L611" s="3">
        <f t="shared" si="841"/>
        <v>1.1869986013985994</v>
      </c>
      <c r="M611" s="5">
        <f t="shared" si="842"/>
        <v>3.7165171108858967E-2</v>
      </c>
      <c r="N611" s="5">
        <f t="shared" si="843"/>
        <v>7.8246979480728576E-2</v>
      </c>
      <c r="O611" s="5">
        <f t="shared" si="844"/>
        <v>4.4115006126955229E-2</v>
      </c>
      <c r="P611" s="5">
        <f t="shared" si="845"/>
        <v>9.2879055207289729E-2</v>
      </c>
      <c r="Q611" s="5">
        <f t="shared" si="846"/>
        <v>8.236999339952096E-2</v>
      </c>
      <c r="R611" s="5">
        <f t="shared" si="847"/>
        <v>2.6182225286693252E-2</v>
      </c>
      <c r="S611" s="5">
        <f t="shared" si="848"/>
        <v>5.8028246869435869E-2</v>
      </c>
      <c r="T611" s="5">
        <f t="shared" si="849"/>
        <v>9.7773066962443242E-2</v>
      </c>
      <c r="U611" s="5">
        <f t="shared" si="850"/>
        <v>5.5123654315138111E-2</v>
      </c>
      <c r="V611" s="5">
        <f t="shared" si="851"/>
        <v>1.6113081097060503E-2</v>
      </c>
      <c r="W611" s="5">
        <f t="shared" si="852"/>
        <v>5.7806838957561335E-2</v>
      </c>
      <c r="X611" s="5">
        <f t="shared" si="853"/>
        <v>6.8616636993899374E-2</v>
      </c>
      <c r="Y611" s="5">
        <f t="shared" si="854"/>
        <v>4.0723926072216983E-2</v>
      </c>
      <c r="Z611" s="5">
        <f t="shared" si="855"/>
        <v>1.0359421598935978E-2</v>
      </c>
      <c r="AA611" s="5">
        <f t="shared" si="856"/>
        <v>2.1810566858682934E-2</v>
      </c>
      <c r="AB611" s="5">
        <f t="shared" si="857"/>
        <v>2.2959815958544343E-2</v>
      </c>
      <c r="AC611" s="5">
        <f t="shared" si="858"/>
        <v>2.5167510738580419E-3</v>
      </c>
      <c r="AD611" s="5">
        <f t="shared" si="859"/>
        <v>3.0426407351316472E-2</v>
      </c>
      <c r="AE611" s="5">
        <f t="shared" si="860"/>
        <v>3.6116102971596717E-2</v>
      </c>
      <c r="AF611" s="5">
        <f t="shared" si="861"/>
        <v>2.1434881857626552E-2</v>
      </c>
      <c r="AG611" s="5">
        <f t="shared" si="862"/>
        <v>8.4810582620489759E-3</v>
      </c>
      <c r="AH611" s="5">
        <f t="shared" si="863"/>
        <v>3.074154737308861E-3</v>
      </c>
      <c r="AI611" s="5">
        <f t="shared" si="864"/>
        <v>6.4722780892418194E-3</v>
      </c>
      <c r="AJ611" s="5">
        <f t="shared" si="865"/>
        <v>6.8133173577903427E-3</v>
      </c>
      <c r="AK611" s="5">
        <f t="shared" si="866"/>
        <v>4.7815511816082555E-3</v>
      </c>
      <c r="AL611" s="5">
        <f t="shared" si="867"/>
        <v>2.5158335609131376E-4</v>
      </c>
      <c r="AM611" s="5">
        <f t="shared" si="868"/>
        <v>1.2811857987777427E-2</v>
      </c>
      <c r="AN611" s="5">
        <f t="shared" si="869"/>
        <v>1.5207657512809281E-2</v>
      </c>
      <c r="AO611" s="5">
        <f t="shared" si="870"/>
        <v>9.0257340991267594E-3</v>
      </c>
      <c r="AP611" s="5">
        <f t="shared" si="871"/>
        <v>3.5711779174197036E-3</v>
      </c>
      <c r="AQ611" s="5">
        <f t="shared" si="872"/>
        <v>1.0597457983306875E-3</v>
      </c>
      <c r="AR611" s="5">
        <f t="shared" si="873"/>
        <v>7.2980347473369973E-4</v>
      </c>
      <c r="AS611" s="5">
        <f t="shared" si="874"/>
        <v>1.5365170079585685E-3</v>
      </c>
      <c r="AT611" s="5">
        <f t="shared" si="875"/>
        <v>1.6174796349163884E-3</v>
      </c>
      <c r="AU611" s="5">
        <f t="shared" si="876"/>
        <v>1.1351389130169645E-3</v>
      </c>
      <c r="AV611" s="5">
        <f t="shared" si="877"/>
        <v>5.9747600094758413E-4</v>
      </c>
      <c r="AW611" s="5">
        <f t="shared" si="878"/>
        <v>1.7464697100409743E-5</v>
      </c>
      <c r="AX611" s="5">
        <f t="shared" si="879"/>
        <v>4.4956481169931908E-3</v>
      </c>
      <c r="AY611" s="5">
        <f t="shared" si="880"/>
        <v>5.3363280272511636E-3</v>
      </c>
      <c r="AZ611" s="5">
        <f t="shared" si="881"/>
        <v>3.1671069524756399E-3</v>
      </c>
      <c r="BA611" s="5">
        <f t="shared" si="882"/>
        <v>1.2531171743561215E-3</v>
      </c>
      <c r="BB611" s="5">
        <f t="shared" si="883"/>
        <v>3.7186208333732016E-4</v>
      </c>
      <c r="BC611" s="5">
        <f t="shared" si="884"/>
        <v>8.827995456691374E-5</v>
      </c>
      <c r="BD611" s="5">
        <f t="shared" si="885"/>
        <v>1.4437928396745654E-4</v>
      </c>
      <c r="BE611" s="5">
        <f t="shared" si="886"/>
        <v>3.0397392324533009E-4</v>
      </c>
      <c r="BF611" s="5">
        <f t="shared" si="887"/>
        <v>3.1999101073941152E-4</v>
      </c>
      <c r="BG611" s="5">
        <f t="shared" si="888"/>
        <v>2.2456805035737712E-4</v>
      </c>
      <c r="BH611" s="5">
        <f t="shared" si="889"/>
        <v>1.1820052958233504E-4</v>
      </c>
      <c r="BI611" s="5">
        <f t="shared" si="890"/>
        <v>4.9771515302592522E-5</v>
      </c>
      <c r="BJ611" s="8">
        <f t="shared" si="891"/>
        <v>0.5783844079334034</v>
      </c>
      <c r="BK611" s="8">
        <f t="shared" si="892"/>
        <v>0.21229021673984561</v>
      </c>
      <c r="BL611" s="8">
        <f t="shared" si="893"/>
        <v>0.1981098692567308</v>
      </c>
      <c r="BM611" s="8">
        <f t="shared" si="894"/>
        <v>0.63286662158871843</v>
      </c>
      <c r="BN611" s="8">
        <f t="shared" si="895"/>
        <v>0.36095843061004668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1.3076923076923099</v>
      </c>
      <c r="F612">
        <f>VLOOKUP(B612,home!$B$2:$E$405,3,FALSE)</f>
        <v>1.02</v>
      </c>
      <c r="G612">
        <f>VLOOKUP(C612,away!$B$2:$E$405,4,FALSE)</f>
        <v>0.64</v>
      </c>
      <c r="H612">
        <f>VLOOKUP(A612,away!$A$2:$E$405,3,FALSE)</f>
        <v>1.0419580419580401</v>
      </c>
      <c r="I612">
        <f>VLOOKUP(C612,away!$B$2:$E$405,3,FALSE)</f>
        <v>0.64</v>
      </c>
      <c r="J612">
        <f>VLOOKUP(B612,home!$B$2:$E$405,4,FALSE)</f>
        <v>0.96</v>
      </c>
      <c r="K612" s="3">
        <f t="shared" si="840"/>
        <v>0.85366153846153991</v>
      </c>
      <c r="L612" s="3">
        <f t="shared" si="841"/>
        <v>0.6401790209790198</v>
      </c>
      <c r="M612" s="5">
        <f t="shared" si="842"/>
        <v>0.22450875844549845</v>
      </c>
      <c r="N612" s="5">
        <f t="shared" si="843"/>
        <v>0.19165449213267444</v>
      </c>
      <c r="O612" s="5">
        <f t="shared" si="844"/>
        <v>0.14372579718285444</v>
      </c>
      <c r="P612" s="5">
        <f t="shared" si="845"/>
        <v>0.12269318513972677</v>
      </c>
      <c r="Q612" s="5">
        <f t="shared" si="846"/>
        <v>8.1804034303521983E-2</v>
      </c>
      <c r="R612" s="5">
        <f t="shared" si="847"/>
        <v>4.6005120064974453E-2</v>
      </c>
      <c r="S612" s="5">
        <f t="shared" si="848"/>
        <v>1.6762840104727665E-2</v>
      </c>
      <c r="T612" s="5">
        <f t="shared" si="849"/>
        <v>5.2369226592562851E-2</v>
      </c>
      <c r="U612" s="5">
        <f t="shared" si="850"/>
        <v>3.9272801571773951E-2</v>
      </c>
      <c r="V612" s="5">
        <f t="shared" si="851"/>
        <v>1.0178698390593416E-3</v>
      </c>
      <c r="W612" s="5">
        <f t="shared" si="852"/>
        <v>2.3277652591968387E-2</v>
      </c>
      <c r="X612" s="5">
        <f t="shared" si="853"/>
        <v>1.4901864847016064E-2</v>
      </c>
      <c r="Y612" s="5">
        <f t="shared" si="854"/>
        <v>4.7699306242622074E-3</v>
      </c>
      <c r="Z612" s="5">
        <f t="shared" si="855"/>
        <v>9.8171709077392033E-3</v>
      </c>
      <c r="AA612" s="5">
        <f t="shared" si="856"/>
        <v>8.38054122044052E-3</v>
      </c>
      <c r="AB612" s="5">
        <f t="shared" si="857"/>
        <v>3.5770728556908022E-3</v>
      </c>
      <c r="AC612" s="5">
        <f t="shared" si="858"/>
        <v>3.476637545138601E-5</v>
      </c>
      <c r="AD612" s="5">
        <f t="shared" si="859"/>
        <v>4.967809180858246E-3</v>
      </c>
      <c r="AE612" s="5">
        <f t="shared" si="860"/>
        <v>3.1802872178124182E-3</v>
      </c>
      <c r="AF612" s="5">
        <f t="shared" si="861"/>
        <v>1.0179765787656223E-3</v>
      </c>
      <c r="AG612" s="5">
        <f t="shared" si="862"/>
        <v>2.1722908319124937E-4</v>
      </c>
      <c r="AH612" s="5">
        <f t="shared" si="863"/>
        <v>1.5711867151250493E-3</v>
      </c>
      <c r="AI612" s="5">
        <f t="shared" si="864"/>
        <v>1.3412616684439827E-3</v>
      </c>
      <c r="AJ612" s="5">
        <f t="shared" si="865"/>
        <v>5.7249174968169103E-4</v>
      </c>
      <c r="AK612" s="5">
        <f t="shared" si="866"/>
        <v>1.6290472926327042E-4</v>
      </c>
      <c r="AL612" s="5">
        <f t="shared" si="867"/>
        <v>7.5998769391968684E-7</v>
      </c>
      <c r="AM612" s="5">
        <f t="shared" si="868"/>
        <v>8.4816552562296281E-4</v>
      </c>
      <c r="AN612" s="5">
        <f t="shared" si="869"/>
        <v>5.4297777582146397E-4</v>
      </c>
      <c r="AO612" s="5">
        <f t="shared" si="870"/>
        <v>1.7380149046937525E-4</v>
      </c>
      <c r="AP612" s="5">
        <f t="shared" si="871"/>
        <v>3.7088022671126364E-5</v>
      </c>
      <c r="AQ612" s="5">
        <f t="shared" si="872"/>
        <v>5.9357435109123411E-6</v>
      </c>
      <c r="AR612" s="5">
        <f t="shared" si="873"/>
        <v>2.0116815461279931E-4</v>
      </c>
      <c r="AS612" s="5">
        <f t="shared" si="874"/>
        <v>1.7172951635623118E-4</v>
      </c>
      <c r="AT612" s="5">
        <f t="shared" si="875"/>
        <v>7.3299441565958241E-5</v>
      </c>
      <c r="AU612" s="5">
        <f t="shared" si="876"/>
        <v>2.0857638018522556E-5</v>
      </c>
      <c r="AV612" s="5">
        <f t="shared" si="877"/>
        <v>4.4513408398914671E-6</v>
      </c>
      <c r="AW612" s="5">
        <f t="shared" si="878"/>
        <v>1.1536955355777383E-8</v>
      </c>
      <c r="AX612" s="5">
        <f t="shared" si="879"/>
        <v>1.2067438124555646E-4</v>
      </c>
      <c r="AY612" s="5">
        <f t="shared" si="880"/>
        <v>7.7253207243029311E-5</v>
      </c>
      <c r="AZ612" s="5">
        <f t="shared" si="881"/>
        <v>2.4727941290165915E-5</v>
      </c>
      <c r="BA612" s="5">
        <f t="shared" si="882"/>
        <v>5.2767697486550317E-6</v>
      </c>
      <c r="BB612" s="5">
        <f t="shared" si="883"/>
        <v>8.4451932290642152E-7</v>
      </c>
      <c r="BC612" s="5">
        <f t="shared" si="884"/>
        <v>1.0812871066721957E-7</v>
      </c>
      <c r="BD612" s="5">
        <f t="shared" si="885"/>
        <v>2.1463938712029651E-5</v>
      </c>
      <c r="BE612" s="5">
        <f t="shared" si="886"/>
        <v>1.8322938942355434E-5</v>
      </c>
      <c r="BF612" s="5">
        <f t="shared" si="887"/>
        <v>7.8207941233340009E-6</v>
      </c>
      <c r="BG612" s="5">
        <f t="shared" si="888"/>
        <v>2.225437047772091E-6</v>
      </c>
      <c r="BH612" s="5">
        <f t="shared" si="889"/>
        <v>4.7494250348760766E-7</v>
      </c>
      <c r="BI612" s="5">
        <f t="shared" si="890"/>
        <v>8.1088029641601309E-8</v>
      </c>
      <c r="BJ612" s="8">
        <f t="shared" si="891"/>
        <v>0.37999735665829032</v>
      </c>
      <c r="BK612" s="8">
        <f t="shared" si="892"/>
        <v>0.36509543309940062</v>
      </c>
      <c r="BL612" s="8">
        <f t="shared" si="893"/>
        <v>0.24513107298900022</v>
      </c>
      <c r="BM612" s="8">
        <f t="shared" si="894"/>
        <v>0.18957240471489206</v>
      </c>
      <c r="BN612" s="8">
        <f t="shared" si="895"/>
        <v>0.81039138726925053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1.3076923076923099</v>
      </c>
      <c r="F613">
        <f>VLOOKUP(B613,home!$B$2:$E$405,3,FALSE)</f>
        <v>1.1499999999999999</v>
      </c>
      <c r="G613">
        <f>VLOOKUP(C613,away!$B$2:$E$405,4,FALSE)</f>
        <v>0.89</v>
      </c>
      <c r="H613">
        <f>VLOOKUP(A613,away!$A$2:$E$405,3,FALSE)</f>
        <v>1.0419580419580401</v>
      </c>
      <c r="I613">
        <f>VLOOKUP(C613,away!$B$2:$E$405,3,FALSE)</f>
        <v>1.1499999999999999</v>
      </c>
      <c r="J613">
        <f>VLOOKUP(B613,home!$B$2:$E$405,4,FALSE)</f>
        <v>1.28</v>
      </c>
      <c r="K613" s="3">
        <f t="shared" si="840"/>
        <v>1.3384230769230792</v>
      </c>
      <c r="L613" s="3">
        <f t="shared" si="841"/>
        <v>1.5337622377622351</v>
      </c>
      <c r="M613" s="5">
        <f t="shared" si="842"/>
        <v>5.6575156870088808E-2</v>
      </c>
      <c r="N613" s="5">
        <f t="shared" si="843"/>
        <v>7.572149553547014E-2</v>
      </c>
      <c r="O613" s="5">
        <f t="shared" si="844"/>
        <v>8.6772839202816893E-2</v>
      </c>
      <c r="P613" s="5">
        <f t="shared" si="845"/>
        <v>0.11613877043918576</v>
      </c>
      <c r="Q613" s="5">
        <f t="shared" si="846"/>
        <v>5.0673698521900581E-2</v>
      </c>
      <c r="R613" s="5">
        <f t="shared" si="847"/>
        <v>6.6544452016347524E-2</v>
      </c>
      <c r="S613" s="5">
        <f t="shared" si="848"/>
        <v>5.9603078211954076E-2</v>
      </c>
      <c r="T613" s="5">
        <f t="shared" si="849"/>
        <v>7.7721405240639099E-2</v>
      </c>
      <c r="U613" s="5">
        <f t="shared" si="850"/>
        <v>8.906463021988005E-2</v>
      </c>
      <c r="V613" s="5">
        <f t="shared" si="851"/>
        <v>1.3594950702915212E-2</v>
      </c>
      <c r="W613" s="5">
        <f t="shared" si="852"/>
        <v>2.2607615831584885E-2</v>
      </c>
      <c r="X613" s="5">
        <f t="shared" si="853"/>
        <v>3.4674707448320567E-2</v>
      </c>
      <c r="Y613" s="5">
        <f t="shared" si="854"/>
        <v>2.6591378444843498E-2</v>
      </c>
      <c r="Z613" s="5">
        <f t="shared" si="855"/>
        <v>3.4021122545084964E-2</v>
      </c>
      <c r="AA613" s="5">
        <f t="shared" si="856"/>
        <v>4.5534655517169752E-2</v>
      </c>
      <c r="AB613" s="5">
        <f t="shared" si="857"/>
        <v>3.0472316871961409E-2</v>
      </c>
      <c r="AC613" s="5">
        <f t="shared" si="858"/>
        <v>1.74425152550116E-3</v>
      </c>
      <c r="AD613" s="5">
        <f t="shared" si="859"/>
        <v>7.5646386858011895E-3</v>
      </c>
      <c r="AE613" s="5">
        <f t="shared" si="860"/>
        <v>1.1602357158597205E-2</v>
      </c>
      <c r="AF613" s="5">
        <f t="shared" si="861"/>
        <v>8.8976286394433692E-3</v>
      </c>
      <c r="AG613" s="5">
        <f t="shared" si="862"/>
        <v>4.5489489376033393E-3</v>
      </c>
      <c r="AH613" s="5">
        <f t="shared" si="863"/>
        <v>1.3045078261483186E-2</v>
      </c>
      <c r="AI613" s="5">
        <f t="shared" si="864"/>
        <v>1.7459833785436696E-2</v>
      </c>
      <c r="AJ613" s="5">
        <f t="shared" si="865"/>
        <v>1.168432222883486E-2</v>
      </c>
      <c r="AK613" s="5">
        <f t="shared" si="866"/>
        <v>5.2128555030926272E-3</v>
      </c>
      <c r="AL613" s="5">
        <f t="shared" si="867"/>
        <v>1.4322557017281911E-4</v>
      </c>
      <c r="AM613" s="5">
        <f t="shared" si="868"/>
        <v>2.0249373971322777E-3</v>
      </c>
      <c r="AN613" s="5">
        <f t="shared" si="869"/>
        <v>3.105772513554038E-3</v>
      </c>
      <c r="AO613" s="5">
        <f t="shared" si="870"/>
        <v>2.3817583001845416E-3</v>
      </c>
      <c r="AP613" s="5">
        <f t="shared" si="871"/>
        <v>1.2176836467666069E-3</v>
      </c>
      <c r="AQ613" s="5">
        <f t="shared" si="872"/>
        <v>4.6690929873780755E-4</v>
      </c>
      <c r="AR613" s="5">
        <f t="shared" si="873"/>
        <v>4.0016096852231869E-3</v>
      </c>
      <c r="AS613" s="5">
        <f t="shared" si="874"/>
        <v>5.355846747541612E-3</v>
      </c>
      <c r="AT613" s="5">
        <f t="shared" si="875"/>
        <v>3.584194441686556E-3</v>
      </c>
      <c r="AU613" s="5">
        <f t="shared" si="876"/>
        <v>1.5990561843109057E-3</v>
      </c>
      <c r="AV613" s="5">
        <f t="shared" si="877"/>
        <v>5.3505342459457018E-4</v>
      </c>
      <c r="AW613" s="5">
        <f t="shared" si="878"/>
        <v>8.1671308945327191E-6</v>
      </c>
      <c r="AX613" s="5">
        <f t="shared" si="879"/>
        <v>4.5170382360773249E-4</v>
      </c>
      <c r="AY613" s="5">
        <f t="shared" si="880"/>
        <v>6.9280626730235377E-4</v>
      </c>
      <c r="AZ613" s="5">
        <f t="shared" si="881"/>
        <v>5.3130004543667966E-4</v>
      </c>
      <c r="BA613" s="5">
        <f t="shared" si="882"/>
        <v>2.7162931553737976E-4</v>
      </c>
      <c r="BB613" s="5">
        <f t="shared" si="883"/>
        <v>1.0415369671010896E-4</v>
      </c>
      <c r="BC613" s="5">
        <f t="shared" si="884"/>
        <v>3.1949401387461167E-5</v>
      </c>
      <c r="BD613" s="5">
        <f t="shared" si="885"/>
        <v>1.0229196375764918E-3</v>
      </c>
      <c r="BE613" s="5">
        <f t="shared" si="886"/>
        <v>1.3690992487701689E-3</v>
      </c>
      <c r="BF613" s="5">
        <f t="shared" si="887"/>
        <v>9.162170145760231E-4</v>
      </c>
      <c r="BG613" s="5">
        <f t="shared" si="888"/>
        <v>4.0876199859270608E-4</v>
      </c>
      <c r="BH613" s="5">
        <f t="shared" si="889"/>
        <v>1.3677412297141925E-4</v>
      </c>
      <c r="BI613" s="5">
        <f t="shared" si="890"/>
        <v>3.6612328502172521E-5</v>
      </c>
      <c r="BJ613" s="8">
        <f t="shared" si="891"/>
        <v>0.33188447815056082</v>
      </c>
      <c r="BK613" s="8">
        <f t="shared" si="892"/>
        <v>0.24849223958712022</v>
      </c>
      <c r="BL613" s="8">
        <f t="shared" si="893"/>
        <v>0.38475712844136878</v>
      </c>
      <c r="BM613" s="8">
        <f t="shared" si="894"/>
        <v>0.54604391700191723</v>
      </c>
      <c r="BN613" s="8">
        <f t="shared" si="895"/>
        <v>0.45242641258580968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1.3076923076923099</v>
      </c>
      <c r="F614">
        <f>VLOOKUP(B614,home!$B$2:$E$405,3,FALSE)</f>
        <v>1.78</v>
      </c>
      <c r="G614">
        <f>VLOOKUP(C614,away!$B$2:$E$405,4,FALSE)</f>
        <v>0.89</v>
      </c>
      <c r="H614">
        <f>VLOOKUP(A614,away!$A$2:$E$405,3,FALSE)</f>
        <v>1.0419580419580401</v>
      </c>
      <c r="I614">
        <f>VLOOKUP(C614,away!$B$2:$E$405,3,FALSE)</f>
        <v>1.02</v>
      </c>
      <c r="J614">
        <f>VLOOKUP(B614,home!$B$2:$E$405,4,FALSE)</f>
        <v>1.1200000000000001</v>
      </c>
      <c r="K614" s="3">
        <f t="shared" si="840"/>
        <v>2.0716461538461575</v>
      </c>
      <c r="L614" s="3">
        <f t="shared" si="841"/>
        <v>1.1903328671328652</v>
      </c>
      <c r="M614" s="5">
        <f t="shared" si="842"/>
        <v>3.8312501697499869E-2</v>
      </c>
      <c r="N614" s="5">
        <f t="shared" si="843"/>
        <v>7.9369946785849993E-2</v>
      </c>
      <c r="O614" s="5">
        <f t="shared" si="844"/>
        <v>4.5604629992617787E-2</v>
      </c>
      <c r="P614" s="5">
        <f t="shared" si="845"/>
        <v>9.4476656321783758E-2</v>
      </c>
      <c r="Q614" s="5">
        <f t="shared" si="846"/>
        <v>8.2213222494940175E-2</v>
      </c>
      <c r="R614" s="5">
        <f t="shared" si="847"/>
        <v>2.7142344986823105E-2</v>
      </c>
      <c r="S614" s="5">
        <f t="shared" si="848"/>
        <v>5.8243642376966692E-2</v>
      </c>
      <c r="T614" s="5">
        <f t="shared" si="849"/>
        <v>9.7861100848634308E-2</v>
      </c>
      <c r="U614" s="5">
        <f t="shared" si="850"/>
        <v>5.6229334598317617E-2</v>
      </c>
      <c r="V614" s="5">
        <f t="shared" si="851"/>
        <v>1.5958424767004514E-2</v>
      </c>
      <c r="W614" s="5">
        <f t="shared" si="852"/>
        <v>5.6772235392313741E-2</v>
      </c>
      <c r="X614" s="5">
        <f t="shared" si="853"/>
        <v>6.7577857728074731E-2</v>
      </c>
      <c r="Y614" s="5">
        <f t="shared" si="854"/>
        <v>4.022007257207804E-2</v>
      </c>
      <c r="Z614" s="5">
        <f t="shared" si="855"/>
        <v>1.0769475109624827E-2</v>
      </c>
      <c r="AA614" s="5">
        <f t="shared" si="856"/>
        <v>2.2310541689796199E-2</v>
      </c>
      <c r="AB614" s="5">
        <f t="shared" si="857"/>
        <v>2.3109773940945325E-2</v>
      </c>
      <c r="AC614" s="5">
        <f t="shared" si="858"/>
        <v>2.4595408570117529E-3</v>
      </c>
      <c r="AD614" s="5">
        <f t="shared" si="859"/>
        <v>2.9402995773933866E-2</v>
      </c>
      <c r="AE614" s="5">
        <f t="shared" si="860"/>
        <v>3.4999352261882215E-2</v>
      </c>
      <c r="AF614" s="5">
        <f t="shared" si="861"/>
        <v>2.0830439662839702E-2</v>
      </c>
      <c r="AG614" s="5">
        <f t="shared" si="862"/>
        <v>8.2650523225020426E-3</v>
      </c>
      <c r="AH614" s="5">
        <f t="shared" si="863"/>
        <v>3.20481504618894E-3</v>
      </c>
      <c r="AI614" s="5">
        <f t="shared" si="864"/>
        <v>6.6392427642256134E-3</v>
      </c>
      <c r="AJ614" s="5">
        <f t="shared" si="865"/>
        <v>6.8770808684794626E-3</v>
      </c>
      <c r="AK614" s="5">
        <f t="shared" si="866"/>
        <v>4.748959376958157E-3</v>
      </c>
      <c r="AL614" s="5">
        <f t="shared" si="867"/>
        <v>2.4260404407102252E-4</v>
      </c>
      <c r="AM614" s="5">
        <f t="shared" si="868"/>
        <v>1.2182520621324978E-2</v>
      </c>
      <c r="AN614" s="5">
        <f t="shared" si="869"/>
        <v>1.4501254700087016E-2</v>
      </c>
      <c r="AO614" s="5">
        <f t="shared" si="870"/>
        <v>8.630660042089261E-3</v>
      </c>
      <c r="AP614" s="5">
        <f t="shared" si="871"/>
        <v>3.4244527710497199E-3</v>
      </c>
      <c r="AQ614" s="5">
        <f t="shared" si="872"/>
        <v>1.0190596713311757E-3</v>
      </c>
      <c r="AR614" s="5">
        <f t="shared" si="873"/>
        <v>7.6295933651212482E-4</v>
      </c>
      <c r="AS614" s="5">
        <f t="shared" si="874"/>
        <v>1.5805817750263595E-3</v>
      </c>
      <c r="AT614" s="5">
        <f t="shared" si="875"/>
        <v>1.6372030775363455E-3</v>
      </c>
      <c r="AU614" s="5">
        <f t="shared" si="876"/>
        <v>1.1305684862144209E-3</v>
      </c>
      <c r="AV614" s="5">
        <f t="shared" si="877"/>
        <v>5.8553446403144442E-4</v>
      </c>
      <c r="AW614" s="5">
        <f t="shared" si="878"/>
        <v>1.6618030000685241E-5</v>
      </c>
      <c r="AX614" s="5">
        <f t="shared" si="879"/>
        <v>4.2063119982198964E-3</v>
      </c>
      <c r="AY614" s="5">
        <f t="shared" si="880"/>
        <v>5.0069114208964611E-3</v>
      </c>
      <c r="AZ614" s="5">
        <f t="shared" si="881"/>
        <v>2.9799456135579873E-3</v>
      </c>
      <c r="BA614" s="5">
        <f t="shared" si="882"/>
        <v>1.1823757353621608E-3</v>
      </c>
      <c r="BB614" s="5">
        <f t="shared" si="883"/>
        <v>3.5185517477549305E-4</v>
      </c>
      <c r="BC614" s="5">
        <f t="shared" si="884"/>
        <v>8.3764955801209534E-5</v>
      </c>
      <c r="BD614" s="5">
        <f t="shared" si="885"/>
        <v>1.5136259575604426E-4</v>
      </c>
      <c r="BE614" s="5">
        <f t="shared" si="886"/>
        <v>3.1356973933417985E-4</v>
      </c>
      <c r="BF614" s="5">
        <f t="shared" si="887"/>
        <v>3.2480277222709798E-4</v>
      </c>
      <c r="BG614" s="5">
        <f t="shared" si="888"/>
        <v>2.2429213794761236E-4</v>
      </c>
      <c r="BH614" s="5">
        <f t="shared" si="889"/>
        <v>1.1616348622927573E-4</v>
      </c>
      <c r="BI614" s="5">
        <f t="shared" si="890"/>
        <v>4.8129927892848013E-5</v>
      </c>
      <c r="BJ614" s="8">
        <f t="shared" si="891"/>
        <v>0.5710813885475442</v>
      </c>
      <c r="BK614" s="8">
        <f t="shared" si="892"/>
        <v>0.21470028148523407</v>
      </c>
      <c r="BL614" s="8">
        <f t="shared" si="893"/>
        <v>0.20274189106306001</v>
      </c>
      <c r="BM614" s="8">
        <f t="shared" si="894"/>
        <v>0.62718344053505259</v>
      </c>
      <c r="BN614" s="8">
        <f t="shared" si="895"/>
        <v>0.36711930227951467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1.3076923076923099</v>
      </c>
      <c r="F615">
        <f>VLOOKUP(B615,home!$B$2:$E$405,3,FALSE)</f>
        <v>1.1499999999999999</v>
      </c>
      <c r="G615">
        <f>VLOOKUP(C615,away!$B$2:$E$405,4,FALSE)</f>
        <v>1.53</v>
      </c>
      <c r="H615">
        <f>VLOOKUP(A615,away!$A$2:$E$405,3,FALSE)</f>
        <v>1.0419580419580401</v>
      </c>
      <c r="I615">
        <f>VLOOKUP(C615,away!$B$2:$E$405,3,FALSE)</f>
        <v>0.51</v>
      </c>
      <c r="J615">
        <f>VLOOKUP(B615,home!$B$2:$E$405,4,FALSE)</f>
        <v>0.48</v>
      </c>
      <c r="K615" s="3">
        <f t="shared" si="840"/>
        <v>2.3008846153846192</v>
      </c>
      <c r="L615" s="3">
        <f t="shared" si="841"/>
        <v>0.25507132867132826</v>
      </c>
      <c r="M615" s="5">
        <f t="shared" si="842"/>
        <v>7.7617998127264304E-2</v>
      </c>
      <c r="N615" s="5">
        <f t="shared" si="843"/>
        <v>0.17859005776797462</v>
      </c>
      <c r="O615" s="5">
        <f t="shared" si="844"/>
        <v>1.9798125911129973E-2</v>
      </c>
      <c r="P615" s="5">
        <f t="shared" si="845"/>
        <v>4.5553203322366558E-2</v>
      </c>
      <c r="Q615" s="5">
        <f t="shared" si="846"/>
        <v>0.20545755818949163</v>
      </c>
      <c r="R615" s="5">
        <f t="shared" si="847"/>
        <v>2.5249671406770867E-3</v>
      </c>
      <c r="S615" s="5">
        <f t="shared" si="848"/>
        <v>6.6836764120304093E-3</v>
      </c>
      <c r="T615" s="5">
        <f t="shared" si="849"/>
        <v>5.2406332352960376E-2</v>
      </c>
      <c r="U615" s="5">
        <f t="shared" si="850"/>
        <v>5.8096580483356008E-3</v>
      </c>
      <c r="V615" s="5">
        <f t="shared" si="851"/>
        <v>4.3584231304319952E-4</v>
      </c>
      <c r="W615" s="5">
        <f t="shared" si="852"/>
        <v>0.15757804491756383</v>
      </c>
      <c r="X615" s="5">
        <f t="shared" si="853"/>
        <v>4.0193641286553249E-2</v>
      </c>
      <c r="Y615" s="5">
        <f t="shared" si="854"/>
        <v>5.1261227435499459E-3</v>
      </c>
      <c r="Z615" s="5">
        <f t="shared" si="855"/>
        <v>2.1468224114131625E-4</v>
      </c>
      <c r="AA615" s="5">
        <f t="shared" si="856"/>
        <v>4.939590658383456E-4</v>
      </c>
      <c r="AB615" s="5">
        <f t="shared" si="857"/>
        <v>5.6827140760860385E-4</v>
      </c>
      <c r="AC615" s="5">
        <f t="shared" si="858"/>
        <v>1.5986960161928469E-5</v>
      </c>
      <c r="AD615" s="5">
        <f t="shared" si="859"/>
        <v>9.0642224818302281E-2</v>
      </c>
      <c r="AE615" s="5">
        <f t="shared" si="860"/>
        <v>2.3120232718129609E-2</v>
      </c>
      <c r="AF615" s="5">
        <f t="shared" si="861"/>
        <v>2.9486542393018168E-3</v>
      </c>
      <c r="AG615" s="5">
        <f t="shared" si="862"/>
        <v>2.5070571820368629E-4</v>
      </c>
      <c r="AH615" s="5">
        <f t="shared" si="863"/>
        <v>1.3689821122513512E-5</v>
      </c>
      <c r="AI615" s="5">
        <f t="shared" si="864"/>
        <v>3.1498698808158741E-5</v>
      </c>
      <c r="AJ615" s="5">
        <f t="shared" si="865"/>
        <v>3.6237435746163143E-5</v>
      </c>
      <c r="AK615" s="5">
        <f t="shared" si="866"/>
        <v>2.779271946977848E-5</v>
      </c>
      <c r="AL615" s="5">
        <f t="shared" si="867"/>
        <v>3.7530328755391713E-7</v>
      </c>
      <c r="AM615" s="5">
        <f t="shared" si="868"/>
        <v>4.17114601177331E-2</v>
      </c>
      <c r="AN615" s="5">
        <f t="shared" si="869"/>
        <v>1.0639397553051301E-2</v>
      </c>
      <c r="AO615" s="5">
        <f t="shared" si="870"/>
        <v>1.3569026350596369E-3</v>
      </c>
      <c r="AP615" s="5">
        <f t="shared" si="871"/>
        <v>1.1536898600076262E-4</v>
      </c>
      <c r="AQ615" s="5">
        <f t="shared" si="872"/>
        <v>7.3568301366695995E-6</v>
      </c>
      <c r="AR615" s="5">
        <f t="shared" si="873"/>
        <v>6.9837617259846766E-7</v>
      </c>
      <c r="AS615" s="5">
        <f t="shared" si="874"/>
        <v>1.6068829912830079E-6</v>
      </c>
      <c r="AT615" s="5">
        <f t="shared" si="875"/>
        <v>1.8486261766831453E-6</v>
      </c>
      <c r="AU615" s="5">
        <f t="shared" si="876"/>
        <v>1.4178251765091793E-6</v>
      </c>
      <c r="AV615" s="5">
        <f t="shared" si="877"/>
        <v>8.1556303398373826E-7</v>
      </c>
      <c r="AW615" s="5">
        <f t="shared" si="878"/>
        <v>6.1183786757610543E-9</v>
      </c>
      <c r="AX615" s="5">
        <f t="shared" si="879"/>
        <v>1.5995542811686865E-2</v>
      </c>
      <c r="AY615" s="5">
        <f t="shared" si="880"/>
        <v>4.0800043577960826E-3</v>
      </c>
      <c r="AZ615" s="5">
        <f t="shared" si="881"/>
        <v>5.2034606626392803E-4</v>
      </c>
      <c r="BA615" s="5">
        <f t="shared" si="882"/>
        <v>4.4241787496946361E-5</v>
      </c>
      <c r="BB615" s="5">
        <f t="shared" si="883"/>
        <v>2.8212028799101671E-6</v>
      </c>
      <c r="BC615" s="5">
        <f t="shared" si="884"/>
        <v>1.4392159340601292E-7</v>
      </c>
      <c r="BD615" s="5">
        <f t="shared" si="885"/>
        <v>2.9689289709514615E-8</v>
      </c>
      <c r="BE615" s="5">
        <f t="shared" si="886"/>
        <v>6.8311629934319084E-8</v>
      </c>
      <c r="BF615" s="5">
        <f t="shared" si="887"/>
        <v>7.8588589183861109E-8</v>
      </c>
      <c r="BG615" s="5">
        <f t="shared" si="888"/>
        <v>6.0274425265976029E-8</v>
      </c>
      <c r="BH615" s="5">
        <f t="shared" si="889"/>
        <v>3.4671124448908562E-8</v>
      </c>
      <c r="BI615" s="5">
        <f t="shared" si="890"/>
        <v>1.595485136851584E-8</v>
      </c>
      <c r="BJ615" s="8">
        <f t="shared" si="891"/>
        <v>0.83078716102172967</v>
      </c>
      <c r="BK615" s="8">
        <f t="shared" si="892"/>
        <v>0.13438708679595002</v>
      </c>
      <c r="BL615" s="8">
        <f t="shared" si="893"/>
        <v>2.9310875012197198E-2</v>
      </c>
      <c r="BM615" s="8">
        <f t="shared" si="894"/>
        <v>0.46107789637269664</v>
      </c>
      <c r="BN615" s="8">
        <f t="shared" si="895"/>
        <v>0.52954191045890409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1.3076923076923099</v>
      </c>
      <c r="F616">
        <f>VLOOKUP(B616,home!$B$2:$E$405,3,FALSE)</f>
        <v>1.1499999999999999</v>
      </c>
      <c r="G616">
        <f>VLOOKUP(C616,away!$B$2:$E$405,4,FALSE)</f>
        <v>0.89</v>
      </c>
      <c r="H616">
        <f>VLOOKUP(A616,away!$A$2:$E$405,3,FALSE)</f>
        <v>1.0419580419580401</v>
      </c>
      <c r="I616">
        <f>VLOOKUP(C616,away!$B$2:$E$405,3,FALSE)</f>
        <v>0.51</v>
      </c>
      <c r="J616">
        <f>VLOOKUP(B616,home!$B$2:$E$405,4,FALSE)</f>
        <v>0.32</v>
      </c>
      <c r="K616" s="3">
        <f t="shared" si="840"/>
        <v>1.3384230769230792</v>
      </c>
      <c r="L616" s="3">
        <f t="shared" si="841"/>
        <v>0.17004755244755218</v>
      </c>
      <c r="M616" s="5">
        <f t="shared" si="842"/>
        <v>0.22124808967456419</v>
      </c>
      <c r="N616" s="5">
        <f t="shared" si="843"/>
        <v>0.29612354894558351</v>
      </c>
      <c r="O616" s="5">
        <f t="shared" si="844"/>
        <v>3.7622696132856182E-2</v>
      </c>
      <c r="P616" s="5">
        <f t="shared" si="845"/>
        <v>5.0355084720279393E-2</v>
      </c>
      <c r="Q616" s="5">
        <f t="shared" si="846"/>
        <v>0.19816929576456502</v>
      </c>
      <c r="R616" s="5">
        <f t="shared" si="847"/>
        <v>3.198823696935089E-3</v>
      </c>
      <c r="S616" s="5">
        <f t="shared" si="848"/>
        <v>2.8651485318090244E-3</v>
      </c>
      <c r="T616" s="5">
        <f t="shared" si="849"/>
        <v>3.3698203715019345E-2</v>
      </c>
      <c r="U616" s="5">
        <f t="shared" si="850"/>
        <v>4.2813794549863213E-3</v>
      </c>
      <c r="V616" s="5">
        <f t="shared" si="851"/>
        <v>7.2455012062423092E-5</v>
      </c>
      <c r="W616" s="5">
        <f t="shared" si="852"/>
        <v>8.8411452862962925E-2</v>
      </c>
      <c r="X616" s="5">
        <f t="shared" si="853"/>
        <v>1.5034151167678974E-2</v>
      </c>
      <c r="Y616" s="5">
        <f t="shared" si="854"/>
        <v>1.2782603045951588E-3</v>
      </c>
      <c r="Z616" s="5">
        <f t="shared" si="855"/>
        <v>1.8131738012501411E-4</v>
      </c>
      <c r="AA616" s="5">
        <f t="shared" si="856"/>
        <v>2.4267936580655292E-4</v>
      </c>
      <c r="AB616" s="5">
        <f t="shared" si="857"/>
        <v>1.6240383174427405E-4</v>
      </c>
      <c r="AC616" s="5">
        <f t="shared" si="858"/>
        <v>1.0306524782255635E-6</v>
      </c>
      <c r="AD616" s="5">
        <f t="shared" si="859"/>
        <v>2.9582982194021654E-2</v>
      </c>
      <c r="AE616" s="5">
        <f t="shared" si="860"/>
        <v>5.0305137161928987E-3</v>
      </c>
      <c r="AF616" s="5">
        <f t="shared" si="861"/>
        <v>4.277132724962212E-4</v>
      </c>
      <c r="AG616" s="5">
        <f t="shared" si="862"/>
        <v>2.4243865045771784E-5</v>
      </c>
      <c r="AH616" s="5">
        <f t="shared" si="863"/>
        <v>7.7081441766152721E-6</v>
      </c>
      <c r="AI616" s="5">
        <f t="shared" si="864"/>
        <v>1.0316758046232125E-5</v>
      </c>
      <c r="AJ616" s="5">
        <f t="shared" si="865"/>
        <v>6.9040935240544696E-6</v>
      </c>
      <c r="AK616" s="5">
        <f t="shared" si="866"/>
        <v>3.0801993659432287E-6</v>
      </c>
      <c r="AL616" s="5">
        <f t="shared" si="867"/>
        <v>9.3828774629516236E-9</v>
      </c>
      <c r="AM616" s="5">
        <f t="shared" si="868"/>
        <v>7.9189092105366281E-3</v>
      </c>
      <c r="AN616" s="5">
        <f t="shared" si="869"/>
        <v>1.346591129306131E-3</v>
      </c>
      <c r="AO616" s="5">
        <f t="shared" si="870"/>
        <v>1.1449226284304639E-4</v>
      </c>
      <c r="AP616" s="5">
        <f t="shared" si="871"/>
        <v>6.489709690213953E-6</v>
      </c>
      <c r="AQ616" s="5">
        <f t="shared" si="872"/>
        <v>2.7588981222901116E-7</v>
      </c>
      <c r="AR616" s="5">
        <f t="shared" si="873"/>
        <v>2.6215021022925595E-7</v>
      </c>
      <c r="AS616" s="5">
        <f t="shared" si="874"/>
        <v>3.5086789099107279E-7</v>
      </c>
      <c r="AT616" s="5">
        <f t="shared" si="875"/>
        <v>2.3480484112689165E-7</v>
      </c>
      <c r="AU616" s="5">
        <f t="shared" si="876"/>
        <v>1.0475607264582968E-7</v>
      </c>
      <c r="AV616" s="5">
        <f t="shared" si="877"/>
        <v>3.5051986269252237E-8</v>
      </c>
      <c r="AW616" s="5">
        <f t="shared" si="878"/>
        <v>5.9319481364649855E-11</v>
      </c>
      <c r="AX616" s="5">
        <f t="shared" si="879"/>
        <v>1.7664751385734914E-3</v>
      </c>
      <c r="AY616" s="5">
        <f t="shared" si="880"/>
        <v>3.0038477377387272E-4</v>
      </c>
      <c r="AZ616" s="5">
        <f t="shared" si="881"/>
        <v>2.5539847786379355E-5</v>
      </c>
      <c r="BA616" s="5">
        <f t="shared" si="882"/>
        <v>1.4476628686522809E-6</v>
      </c>
      <c r="BB616" s="5">
        <f t="shared" si="883"/>
        <v>6.1542881895880638E-8</v>
      </c>
      <c r="BC616" s="5">
        <f t="shared" si="884"/>
        <v>2.0930432873926552E-9</v>
      </c>
      <c r="BD616" s="5">
        <f t="shared" si="885"/>
        <v>7.4296669371826973E-9</v>
      </c>
      <c r="BE616" s="5">
        <f t="shared" si="886"/>
        <v>9.944037682577735E-9</v>
      </c>
      <c r="BF616" s="5">
        <f t="shared" si="887"/>
        <v>6.6546647560773701E-9</v>
      </c>
      <c r="BG616" s="5">
        <f t="shared" si="888"/>
        <v>2.9689189595735479E-9</v>
      </c>
      <c r="BH616" s="5">
        <f t="shared" si="889"/>
        <v>9.9341741225192364E-10</v>
      </c>
      <c r="BI616" s="5">
        <f t="shared" si="890"/>
        <v>2.6592255791503665E-10</v>
      </c>
      <c r="BJ616" s="8">
        <f t="shared" si="891"/>
        <v>0.67926103506927737</v>
      </c>
      <c r="BK616" s="8">
        <f t="shared" si="892"/>
        <v>0.27484220274784465</v>
      </c>
      <c r="BL616" s="8">
        <f t="shared" si="893"/>
        <v>4.5537007565070828E-2</v>
      </c>
      <c r="BM616" s="8">
        <f t="shared" si="894"/>
        <v>0.19280363911307999</v>
      </c>
      <c r="BN616" s="8">
        <f t="shared" si="895"/>
        <v>0.80671753893478337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1.3076923076923099</v>
      </c>
      <c r="F617">
        <f>VLOOKUP(B617,home!$B$2:$E$405,3,FALSE)</f>
        <v>0.98</v>
      </c>
      <c r="G617">
        <f>VLOOKUP(C617,away!$B$2:$E$405,4,FALSE)</f>
        <v>1.2</v>
      </c>
      <c r="H617">
        <f>VLOOKUP(A617,away!$A$2:$E$405,3,FALSE)</f>
        <v>1.0419580419580401</v>
      </c>
      <c r="I617">
        <f>VLOOKUP(C617,away!$B$2:$E$405,3,FALSE)</f>
        <v>0.87</v>
      </c>
      <c r="J617">
        <f>VLOOKUP(B617,home!$B$2:$E$405,4,FALSE)</f>
        <v>0.55000000000000004</v>
      </c>
      <c r="K617" s="3">
        <f t="shared" si="840"/>
        <v>1.5378461538461565</v>
      </c>
      <c r="L617" s="3">
        <f t="shared" si="841"/>
        <v>0.4985769230769222</v>
      </c>
      <c r="M617" s="5">
        <f t="shared" si="842"/>
        <v>0.13049464638598446</v>
      </c>
      <c r="N617" s="5">
        <f t="shared" si="843"/>
        <v>0.20068069004220046</v>
      </c>
      <c r="O617" s="5">
        <f t="shared" si="844"/>
        <v>6.5061619273135141E-2</v>
      </c>
      <c r="P617" s="5">
        <f t="shared" si="845"/>
        <v>0.10005476096219384</v>
      </c>
      <c r="Q617" s="5">
        <f t="shared" si="846"/>
        <v>0.15430801366629532</v>
      </c>
      <c r="R617" s="5">
        <f t="shared" si="847"/>
        <v>1.6219110973800945E-2</v>
      </c>
      <c r="S617" s="5">
        <f t="shared" si="848"/>
        <v>1.9178861869916825E-2</v>
      </c>
      <c r="T617" s="5">
        <f t="shared" si="849"/>
        <v>7.6934414659853192E-2</v>
      </c>
      <c r="U617" s="5">
        <f t="shared" si="850"/>
        <v>2.4942497429863774E-2</v>
      </c>
      <c r="V617" s="5">
        <f t="shared" si="851"/>
        <v>1.6338996724862855E-3</v>
      </c>
      <c r="W617" s="5">
        <f t="shared" si="852"/>
        <v>7.9100661774784156E-2</v>
      </c>
      <c r="X617" s="5">
        <f t="shared" si="853"/>
        <v>3.9437764561020203E-2</v>
      </c>
      <c r="Y617" s="5">
        <f t="shared" si="854"/>
        <v>9.8313796539327668E-3</v>
      </c>
      <c r="Z617" s="5">
        <f t="shared" si="855"/>
        <v>2.695491481453607E-3</v>
      </c>
      <c r="AA617" s="5">
        <f t="shared" si="856"/>
        <v>4.1452512074785083E-3</v>
      </c>
      <c r="AB617" s="5">
        <f t="shared" si="857"/>
        <v>3.1873793130734801E-3</v>
      </c>
      <c r="AC617" s="5">
        <f t="shared" si="858"/>
        <v>7.8297963601545655E-5</v>
      </c>
      <c r="AD617" s="5">
        <f t="shared" si="859"/>
        <v>3.0411162119259389E-2</v>
      </c>
      <c r="AE617" s="5">
        <f t="shared" si="860"/>
        <v>1.51623036366138E-2</v>
      </c>
      <c r="AF617" s="5">
        <f t="shared" si="861"/>
        <v>3.7797873469504672E-3</v>
      </c>
      <c r="AG617" s="5">
        <f t="shared" si="862"/>
        <v>6.2817158177588253E-4</v>
      </c>
      <c r="AH617" s="5">
        <f t="shared" si="863"/>
        <v>3.359774622507984E-4</v>
      </c>
      <c r="AI617" s="5">
        <f t="shared" si="864"/>
        <v>5.1668164810138263E-4</v>
      </c>
      <c r="AJ617" s="5">
        <f t="shared" si="865"/>
        <v>3.9728844264780229E-4</v>
      </c>
      <c r="AK617" s="5">
        <f t="shared" si="866"/>
        <v>2.0365616783115073E-4</v>
      </c>
      <c r="AL617" s="5">
        <f t="shared" si="867"/>
        <v>2.4013503232330619E-6</v>
      </c>
      <c r="AM617" s="5">
        <f t="shared" si="868"/>
        <v>9.3535377398189894E-3</v>
      </c>
      <c r="AN617" s="5">
        <f t="shared" si="869"/>
        <v>4.6634580662028207E-3</v>
      </c>
      <c r="AO617" s="5">
        <f t="shared" si="870"/>
        <v>1.1625462867728279E-3</v>
      </c>
      <c r="AP617" s="5">
        <f t="shared" si="871"/>
        <v>1.9320625019789931E-4</v>
      </c>
      <c r="AQ617" s="5">
        <f t="shared" si="872"/>
        <v>2.4082044435724649E-5</v>
      </c>
      <c r="AR617" s="5">
        <f t="shared" si="873"/>
        <v>3.3502121870439161E-5</v>
      </c>
      <c r="AS617" s="5">
        <f t="shared" si="874"/>
        <v>5.1521109264140071E-5</v>
      </c>
      <c r="AT617" s="5">
        <f t="shared" si="875"/>
        <v>3.9615769861872696E-5</v>
      </c>
      <c r="AU617" s="5">
        <f t="shared" si="876"/>
        <v>2.0307653104578472E-5</v>
      </c>
      <c r="AV617" s="5">
        <f t="shared" si="877"/>
        <v>7.8075115551294943E-6</v>
      </c>
      <c r="AW617" s="5">
        <f t="shared" si="878"/>
        <v>5.1144399668596539E-8</v>
      </c>
      <c r="AX617" s="5">
        <f t="shared" si="879"/>
        <v>2.3973836730059152E-3</v>
      </c>
      <c r="AY617" s="5">
        <f t="shared" si="880"/>
        <v>1.1952801751221394E-3</v>
      </c>
      <c r="AZ617" s="5">
        <f t="shared" si="881"/>
        <v>2.9796955596362044E-4</v>
      </c>
      <c r="BA617" s="5">
        <f t="shared" si="882"/>
        <v>4.9520248127646237E-5</v>
      </c>
      <c r="BB617" s="5">
        <f t="shared" si="883"/>
        <v>6.1724132353718926E-6</v>
      </c>
      <c r="BC617" s="5">
        <f t="shared" si="884"/>
        <v>6.1548455977019761E-7</v>
      </c>
      <c r="BD617" s="5">
        <f t="shared" si="885"/>
        <v>2.7838974731186043E-6</v>
      </c>
      <c r="BE617" s="5">
        <f t="shared" si="886"/>
        <v>4.2812060217374797E-6</v>
      </c>
      <c r="BF617" s="5">
        <f t="shared" si="887"/>
        <v>3.2919181071759939E-6</v>
      </c>
      <c r="BG617" s="5">
        <f t="shared" si="888"/>
        <v>1.6874878666323742E-6</v>
      </c>
      <c r="BH617" s="5">
        <f t="shared" si="889"/>
        <v>6.487741813406635E-7</v>
      </c>
      <c r="BI617" s="5">
        <f t="shared" si="890"/>
        <v>1.9954297589788546E-7</v>
      </c>
      <c r="BJ617" s="8">
        <f t="shared" si="891"/>
        <v>0.62961812098012837</v>
      </c>
      <c r="BK617" s="8">
        <f t="shared" si="892"/>
        <v>0.25263814837962839</v>
      </c>
      <c r="BL617" s="8">
        <f t="shared" si="893"/>
        <v>0.11517510891046502</v>
      </c>
      <c r="BM617" s="8">
        <f t="shared" si="894"/>
        <v>0.33211279941734256</v>
      </c>
      <c r="BN617" s="8">
        <f t="shared" si="895"/>
        <v>0.66681884130361013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1.3076923076923099</v>
      </c>
      <c r="F618">
        <f>VLOOKUP(B618,home!$B$2:$E$405,3,FALSE)</f>
        <v>0.38</v>
      </c>
      <c r="G618">
        <f>VLOOKUP(C618,away!$B$2:$E$405,4,FALSE)</f>
        <v>0.25</v>
      </c>
      <c r="H618">
        <f>VLOOKUP(A618,away!$A$2:$E$405,3,FALSE)</f>
        <v>1.0419580419580401</v>
      </c>
      <c r="I618">
        <f>VLOOKUP(C618,away!$B$2:$E$405,3,FALSE)</f>
        <v>0.13</v>
      </c>
      <c r="J618">
        <f>VLOOKUP(B618,home!$B$2:$E$405,4,FALSE)</f>
        <v>1.76</v>
      </c>
      <c r="K618" s="3">
        <f t="shared" si="840"/>
        <v>0.12423076923076945</v>
      </c>
      <c r="L618" s="3">
        <f t="shared" si="841"/>
        <v>0.23839999999999958</v>
      </c>
      <c r="M618" s="5">
        <f t="shared" si="842"/>
        <v>0.69584331283396128</v>
      </c>
      <c r="N618" s="5">
        <f t="shared" si="843"/>
        <v>8.6445150017449957E-2</v>
      </c>
      <c r="O618" s="5">
        <f t="shared" si="844"/>
        <v>0.16588904577961608</v>
      </c>
      <c r="P618" s="5">
        <f t="shared" si="845"/>
        <v>2.0608523764160034E-2</v>
      </c>
      <c r="Q618" s="5">
        <f t="shared" si="846"/>
        <v>5.3695737414685349E-3</v>
      </c>
      <c r="R618" s="5">
        <f t="shared" si="847"/>
        <v>1.9773974256930199E-2</v>
      </c>
      <c r="S618" s="5">
        <f t="shared" si="848"/>
        <v>1.5258868049195841E-4</v>
      </c>
      <c r="T618" s="5">
        <f t="shared" si="849"/>
        <v>1.2801063799660964E-3</v>
      </c>
      <c r="U618" s="5">
        <f t="shared" si="850"/>
        <v>2.4565360326878716E-3</v>
      </c>
      <c r="V618" s="5">
        <f t="shared" si="851"/>
        <v>5.0212891801958828E-7</v>
      </c>
      <c r="W618" s="5">
        <f t="shared" si="852"/>
        <v>2.2235542544799225E-4</v>
      </c>
      <c r="X618" s="5">
        <f t="shared" si="853"/>
        <v>5.3009533426801259E-5</v>
      </c>
      <c r="Y618" s="5">
        <f t="shared" si="854"/>
        <v>6.3187363844746985E-6</v>
      </c>
      <c r="Z618" s="5">
        <f t="shared" si="855"/>
        <v>1.5713718209507165E-3</v>
      </c>
      <c r="AA618" s="5">
        <f t="shared" si="856"/>
        <v>1.9521273006426244E-4</v>
      </c>
      <c r="AB618" s="5">
        <f t="shared" si="857"/>
        <v>1.2125713809760935E-5</v>
      </c>
      <c r="AC618" s="5">
        <f t="shared" si="858"/>
        <v>9.294599399049508E-10</v>
      </c>
      <c r="AD618" s="5">
        <f t="shared" si="859"/>
        <v>6.9058463865097685E-6</v>
      </c>
      <c r="AE618" s="5">
        <f t="shared" si="860"/>
        <v>1.6463537785439259E-6</v>
      </c>
      <c r="AF618" s="5">
        <f t="shared" si="861"/>
        <v>1.9624537040243561E-7</v>
      </c>
      <c r="AG618" s="5">
        <f t="shared" si="862"/>
        <v>1.5594965434646851E-8</v>
      </c>
      <c r="AH618" s="5">
        <f t="shared" si="863"/>
        <v>9.3653760528662554E-5</v>
      </c>
      <c r="AI618" s="5">
        <f t="shared" si="864"/>
        <v>1.1634678711830023E-5</v>
      </c>
      <c r="AJ618" s="5">
        <f t="shared" si="865"/>
        <v>7.2269254306175064E-7</v>
      </c>
      <c r="AK618" s="5">
        <f t="shared" si="866"/>
        <v>2.9926883513967416E-8</v>
      </c>
      <c r="AL618" s="5">
        <f t="shared" si="867"/>
        <v>1.1010983022229062E-12</v>
      </c>
      <c r="AM618" s="5">
        <f t="shared" si="868"/>
        <v>1.715837217571275E-7</v>
      </c>
      <c r="AN618" s="5">
        <f t="shared" si="869"/>
        <v>4.090555926689912E-8</v>
      </c>
      <c r="AO618" s="5">
        <f t="shared" si="870"/>
        <v>4.8759426646143665E-9</v>
      </c>
      <c r="AP618" s="5">
        <f t="shared" si="871"/>
        <v>3.8747491041468747E-10</v>
      </c>
      <c r="AQ618" s="5">
        <f t="shared" si="872"/>
        <v>2.309350466071534E-11</v>
      </c>
      <c r="AR618" s="5">
        <f t="shared" si="873"/>
        <v>4.4654113020066265E-6</v>
      </c>
      <c r="AS618" s="5">
        <f t="shared" si="874"/>
        <v>5.5474148098005489E-7</v>
      </c>
      <c r="AT618" s="5">
        <f t="shared" si="875"/>
        <v>3.4457980453184236E-8</v>
      </c>
      <c r="AU618" s="5">
        <f t="shared" si="876"/>
        <v>1.4269138059459649E-9</v>
      </c>
      <c r="AV618" s="5">
        <f t="shared" si="877"/>
        <v>4.4316649934668009E-11</v>
      </c>
      <c r="AW618" s="5">
        <f t="shared" si="878"/>
        <v>9.0585569215524321E-16</v>
      </c>
      <c r="AX618" s="5">
        <f t="shared" si="879"/>
        <v>3.5526629568943777E-9</v>
      </c>
      <c r="AY618" s="5">
        <f t="shared" si="880"/>
        <v>8.4695484892361805E-10</v>
      </c>
      <c r="AZ618" s="5">
        <f t="shared" si="881"/>
        <v>1.0095701799169508E-10</v>
      </c>
      <c r="BA618" s="5">
        <f t="shared" si="882"/>
        <v>8.0227176964066857E-12</v>
      </c>
      <c r="BB618" s="5">
        <f t="shared" si="883"/>
        <v>4.7815397470583774E-13</v>
      </c>
      <c r="BC618" s="5">
        <f t="shared" si="884"/>
        <v>2.279838151397432E-14</v>
      </c>
      <c r="BD618" s="5">
        <f t="shared" si="885"/>
        <v>1.7742567573306271E-7</v>
      </c>
      <c r="BE618" s="5">
        <f t="shared" si="886"/>
        <v>2.2041728177607442E-8</v>
      </c>
      <c r="BF618" s="5">
        <f t="shared" si="887"/>
        <v>1.3691304233398491E-9</v>
      </c>
      <c r="BG618" s="5">
        <f t="shared" si="888"/>
        <v>5.6696041889586153E-11</v>
      </c>
      <c r="BH618" s="5">
        <f t="shared" si="889"/>
        <v>1.760848224070803E-12</v>
      </c>
      <c r="BI618" s="5">
        <f t="shared" si="890"/>
        <v>4.3750305874989993E-14</v>
      </c>
      <c r="BJ618" s="8">
        <f t="shared" si="891"/>
        <v>9.338550015953534E-2</v>
      </c>
      <c r="BK618" s="8">
        <f t="shared" si="892"/>
        <v>0.71660492918504715</v>
      </c>
      <c r="BL618" s="8">
        <f t="shared" si="893"/>
        <v>0.18843819254880406</v>
      </c>
      <c r="BM618" s="8">
        <f t="shared" si="894"/>
        <v>6.0704124737973276E-3</v>
      </c>
      <c r="BN618" s="8">
        <f t="shared" si="895"/>
        <v>0.99392958039358603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1.3076923076923099</v>
      </c>
      <c r="F619">
        <f>VLOOKUP(B619,home!$B$2:$E$405,3,FALSE)</f>
        <v>1.84</v>
      </c>
      <c r="G619">
        <f>VLOOKUP(C619,away!$B$2:$E$405,4,FALSE)</f>
        <v>1.02</v>
      </c>
      <c r="H619">
        <f>VLOOKUP(A619,away!$A$2:$E$405,3,FALSE)</f>
        <v>1.0419580419580401</v>
      </c>
      <c r="I619">
        <f>VLOOKUP(C619,away!$B$2:$E$405,3,FALSE)</f>
        <v>0.51</v>
      </c>
      <c r="J619">
        <f>VLOOKUP(B619,home!$B$2:$E$405,4,FALSE)</f>
        <v>1.1499999999999999</v>
      </c>
      <c r="K619" s="3">
        <f t="shared" si="840"/>
        <v>2.4542769230769275</v>
      </c>
      <c r="L619" s="3">
        <f t="shared" si="841"/>
        <v>0.61110839160839059</v>
      </c>
      <c r="M619" s="5">
        <f t="shared" si="842"/>
        <v>4.6635868916917421E-2</v>
      </c>
      <c r="N619" s="5">
        <f t="shared" si="843"/>
        <v>0.11445733687043101</v>
      </c>
      <c r="O619" s="5">
        <f t="shared" si="844"/>
        <v>2.8499570845077142E-2</v>
      </c>
      <c r="P619" s="5">
        <f t="shared" si="845"/>
        <v>6.9945839042668836E-2</v>
      </c>
      <c r="Q619" s="5">
        <f t="shared" si="846"/>
        <v>0.14045500027897043</v>
      </c>
      <c r="R619" s="5">
        <f t="shared" si="847"/>
        <v>8.7081634503322347E-3</v>
      </c>
      <c r="S619" s="5">
        <f t="shared" si="848"/>
        <v>2.6226703356266746E-2</v>
      </c>
      <c r="T619" s="5">
        <f t="shared" si="849"/>
        <v>8.5833229313837661E-2</v>
      </c>
      <c r="U619" s="5">
        <f t="shared" si="850"/>
        <v>2.1372244598532361E-2</v>
      </c>
      <c r="V619" s="5">
        <f t="shared" si="851"/>
        <v>4.3706195685875235E-3</v>
      </c>
      <c r="W619" s="5">
        <f t="shared" si="852"/>
        <v>0.11490515530514683</v>
      </c>
      <c r="X619" s="5">
        <f t="shared" si="853"/>
        <v>7.0219504646040612E-2</v>
      </c>
      <c r="Y619" s="5">
        <f t="shared" si="854"/>
        <v>2.1455864271889894E-2</v>
      </c>
      <c r="Z619" s="5">
        <f t="shared" si="855"/>
        <v>1.7738772533318359E-3</v>
      </c>
      <c r="AA619" s="5">
        <f t="shared" si="856"/>
        <v>4.3535860072234098E-3</v>
      </c>
      <c r="AB619" s="5">
        <f t="shared" si="857"/>
        <v>5.3424528350795187E-3</v>
      </c>
      <c r="AC619" s="5">
        <f t="shared" si="858"/>
        <v>4.0969893448026965E-4</v>
      </c>
      <c r="AD619" s="5">
        <f t="shared" si="859"/>
        <v>7.0502267751998068E-2</v>
      </c>
      <c r="AE619" s="5">
        <f t="shared" si="860"/>
        <v>4.3084527450667646E-2</v>
      </c>
      <c r="AF619" s="5">
        <f t="shared" si="861"/>
        <v>1.3164658136792526E-2</v>
      </c>
      <c r="AG619" s="5">
        <f t="shared" si="862"/>
        <v>2.681677686683199E-3</v>
      </c>
      <c r="AH619" s="5">
        <f t="shared" si="863"/>
        <v>2.7100781879858186E-4</v>
      </c>
      <c r="AI619" s="5">
        <f t="shared" si="864"/>
        <v>6.6512823565077295E-4</v>
      </c>
      <c r="AJ619" s="5">
        <f t="shared" si="865"/>
        <v>8.162044398222825E-4</v>
      </c>
      <c r="AK619" s="5">
        <f t="shared" si="866"/>
        <v>6.677305737229196E-4</v>
      </c>
      <c r="AL619" s="5">
        <f t="shared" si="867"/>
        <v>2.4579137382997908E-5</v>
      </c>
      <c r="AM619" s="5">
        <f t="shared" si="868"/>
        <v>3.4606417753663909E-2</v>
      </c>
      <c r="AN619" s="5">
        <f t="shared" si="869"/>
        <v>2.1148272292769606E-2</v>
      </c>
      <c r="AO619" s="5">
        <f t="shared" si="870"/>
        <v>6.4619433330653621E-3</v>
      </c>
      <c r="AP619" s="5">
        <f t="shared" si="871"/>
        <v>1.3163159323113791E-3</v>
      </c>
      <c r="AQ619" s="5">
        <f t="shared" si="872"/>
        <v>2.0110292806082644E-4</v>
      </c>
      <c r="AR619" s="5">
        <f t="shared" si="873"/>
        <v>3.3123030451859907E-5</v>
      </c>
      <c r="AS619" s="5">
        <f t="shared" si="874"/>
        <v>8.1293089260374112E-5</v>
      </c>
      <c r="AT619" s="5">
        <f t="shared" si="875"/>
        <v>9.9757876488684515E-5</v>
      </c>
      <c r="AU619" s="5">
        <f t="shared" si="876"/>
        <v>8.1611151387112266E-5</v>
      </c>
      <c r="AV619" s="5">
        <f t="shared" si="877"/>
        <v>5.0074091378781802E-5</v>
      </c>
      <c r="AW619" s="5">
        <f t="shared" si="878"/>
        <v>1.0240141256589043E-6</v>
      </c>
      <c r="AX619" s="5">
        <f t="shared" si="879"/>
        <v>1.4155622080529508E-2</v>
      </c>
      <c r="AY619" s="5">
        <f t="shared" si="880"/>
        <v>8.6506194418486081E-3</v>
      </c>
      <c r="AZ619" s="5">
        <f t="shared" si="881"/>
        <v>2.6432330667621878E-3</v>
      </c>
      <c r="BA619" s="5">
        <f t="shared" si="882"/>
        <v>5.3843396935838496E-4</v>
      </c>
      <c r="BB619" s="5">
        <f t="shared" si="883"/>
        <v>8.2260379250480997E-5</v>
      </c>
      <c r="BC619" s="5">
        <f t="shared" si="884"/>
        <v>1.0054001611371536E-5</v>
      </c>
      <c r="BD619" s="5">
        <f t="shared" si="885"/>
        <v>3.3736269774386421E-6</v>
      </c>
      <c r="BE619" s="5">
        <f t="shared" si="886"/>
        <v>8.279814837797425E-6</v>
      </c>
      <c r="BF619" s="5">
        <f t="shared" si="887"/>
        <v>1.0160479241878079E-5</v>
      </c>
      <c r="BG619" s="5">
        <f t="shared" si="888"/>
        <v>8.3122099102478422E-6</v>
      </c>
      <c r="BH619" s="5">
        <f t="shared" si="889"/>
        <v>5.1001162406231538E-6</v>
      </c>
      <c r="BI619" s="5">
        <f t="shared" si="890"/>
        <v>2.5034195188742531E-6</v>
      </c>
      <c r="BJ619" s="8">
        <f t="shared" si="891"/>
        <v>0.76657349689168963</v>
      </c>
      <c r="BK619" s="8">
        <f t="shared" si="892"/>
        <v>0.1562639283981524</v>
      </c>
      <c r="BL619" s="8">
        <f t="shared" si="893"/>
        <v>7.1079677709932898E-2</v>
      </c>
      <c r="BM619" s="8">
        <f t="shared" si="894"/>
        <v>0.57833960542098695</v>
      </c>
      <c r="BN619" s="8">
        <f t="shared" si="895"/>
        <v>0.408701779404397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1.3076923076923099</v>
      </c>
      <c r="F620">
        <f>VLOOKUP(B620,home!$B$2:$E$405,3,FALSE)</f>
        <v>0.64</v>
      </c>
      <c r="G620">
        <f>VLOOKUP(C620,away!$B$2:$E$405,4,FALSE)</f>
        <v>1.07</v>
      </c>
      <c r="H620">
        <f>VLOOKUP(A620,away!$A$2:$E$405,3,FALSE)</f>
        <v>1.0419580419580401</v>
      </c>
      <c r="I620">
        <f>VLOOKUP(C620,away!$B$2:$E$405,3,FALSE)</f>
        <v>0.31</v>
      </c>
      <c r="J620">
        <f>VLOOKUP(B620,home!$B$2:$E$405,4,FALSE)</f>
        <v>0.96</v>
      </c>
      <c r="K620" s="3">
        <f t="shared" si="840"/>
        <v>0.89550769230769389</v>
      </c>
      <c r="L620" s="3">
        <f t="shared" si="841"/>
        <v>0.31008671328671272</v>
      </c>
      <c r="M620" s="5">
        <f t="shared" si="842"/>
        <v>0.29951391384493892</v>
      </c>
      <c r="N620" s="5">
        <f t="shared" si="843"/>
        <v>0.26821701380132668</v>
      </c>
      <c r="O620" s="5">
        <f t="shared" si="844"/>
        <v>9.2875285127816759E-2</v>
      </c>
      <c r="P620" s="5">
        <f t="shared" si="845"/>
        <v>8.317053225723027E-2</v>
      </c>
      <c r="Q620" s="5">
        <f t="shared" si="846"/>
        <v>0.12009519953344348</v>
      </c>
      <c r="R620" s="5">
        <f t="shared" si="847"/>
        <v>1.4399695955425505E-2</v>
      </c>
      <c r="S620" s="5">
        <f t="shared" si="848"/>
        <v>5.7738030824272066E-3</v>
      </c>
      <c r="T620" s="5">
        <f t="shared" si="849"/>
        <v>3.7239925704837452E-2</v>
      </c>
      <c r="U620" s="5">
        <f t="shared" si="850"/>
        <v>1.2895038494975527E-2</v>
      </c>
      <c r="V620" s="5">
        <f t="shared" si="851"/>
        <v>1.7814430252794969E-4</v>
      </c>
      <c r="W620" s="5">
        <f t="shared" si="852"/>
        <v>3.5848724997142006E-2</v>
      </c>
      <c r="X620" s="5">
        <f t="shared" si="853"/>
        <v>1.1116213309882985E-2</v>
      </c>
      <c r="Y620" s="5">
        <f t="shared" si="854"/>
        <v>1.7234950247278125E-3</v>
      </c>
      <c r="Z620" s="5">
        <f t="shared" si="855"/>
        <v>1.4883847970486219E-3</v>
      </c>
      <c r="AA620" s="5">
        <f t="shared" si="856"/>
        <v>1.3328600348708668E-3</v>
      </c>
      <c r="AB620" s="5">
        <f t="shared" si="857"/>
        <v>5.9679320699818116E-4</v>
      </c>
      <c r="AC620" s="5">
        <f t="shared" si="858"/>
        <v>3.0917504527671946E-6</v>
      </c>
      <c r="AD620" s="5">
        <f t="shared" si="859"/>
        <v>8.0257022485909438E-3</v>
      </c>
      <c r="AE620" s="5">
        <f t="shared" si="860"/>
        <v>2.4886636320833461E-3</v>
      </c>
      <c r="AF620" s="5">
        <f t="shared" si="861"/>
        <v>3.8585076307444882E-4</v>
      </c>
      <c r="AG620" s="5">
        <f t="shared" si="862"/>
        <v>3.9882398313641979E-5</v>
      </c>
      <c r="AH620" s="5">
        <f t="shared" si="863"/>
        <v>1.1538208745567957E-4</v>
      </c>
      <c r="AI620" s="5">
        <f t="shared" si="864"/>
        <v>1.0332554687108012E-4</v>
      </c>
      <c r="AJ620" s="5">
        <f t="shared" si="865"/>
        <v>4.6264411017475713E-5</v>
      </c>
      <c r="AK620" s="5">
        <f t="shared" si="866"/>
        <v>1.3810045315411442E-5</v>
      </c>
      <c r="AL620" s="5">
        <f t="shared" si="867"/>
        <v>3.4341313558648954E-8</v>
      </c>
      <c r="AM620" s="5">
        <f t="shared" si="868"/>
        <v>1.4374156199568693E-3</v>
      </c>
      <c r="AN620" s="5">
        <f t="shared" si="869"/>
        <v>4.4572348521940825E-4</v>
      </c>
      <c r="AO620" s="5">
        <f t="shared" si="870"/>
        <v>6.910646528319248E-5</v>
      </c>
      <c r="AP620" s="5">
        <f t="shared" si="871"/>
        <v>7.1429988955091582E-6</v>
      </c>
      <c r="AQ620" s="5">
        <f t="shared" si="872"/>
        <v>5.5373726262976365E-7</v>
      </c>
      <c r="AR620" s="5">
        <f t="shared" si="873"/>
        <v>7.1556904542583478E-6</v>
      </c>
      <c r="AS620" s="5">
        <f t="shared" si="874"/>
        <v>6.4079758455610872E-6</v>
      </c>
      <c r="AT620" s="5">
        <f t="shared" si="875"/>
        <v>2.8691958309109267E-6</v>
      </c>
      <c r="AU620" s="5">
        <f t="shared" si="876"/>
        <v>8.5646231243930004E-7</v>
      </c>
      <c r="AV620" s="5">
        <f t="shared" si="877"/>
        <v>1.9174214724025716E-7</v>
      </c>
      <c r="AW620" s="5">
        <f t="shared" si="878"/>
        <v>2.6489080353374959E-10</v>
      </c>
      <c r="AX620" s="5">
        <f t="shared" si="879"/>
        <v>2.1453612411910145E-4</v>
      </c>
      <c r="AY620" s="5">
        <f t="shared" si="880"/>
        <v>6.6524801609362441E-5</v>
      </c>
      <c r="AZ620" s="5">
        <f t="shared" si="881"/>
        <v>1.0314228541548907E-5</v>
      </c>
      <c r="BA620" s="5">
        <f t="shared" si="882"/>
        <v>1.0661017428456351E-6</v>
      </c>
      <c r="BB620" s="5">
        <f t="shared" si="883"/>
        <v>8.2645996367059818E-8</v>
      </c>
      <c r="BC620" s="5">
        <f t="shared" si="884"/>
        <v>5.1254850759534389E-9</v>
      </c>
      <c r="BD620" s="5">
        <f t="shared" si="885"/>
        <v>3.6981408904301224E-7</v>
      </c>
      <c r="BE620" s="5">
        <f t="shared" si="886"/>
        <v>3.311713614617799E-7</v>
      </c>
      <c r="BF620" s="5">
        <f t="shared" si="887"/>
        <v>1.4828325083051785E-7</v>
      </c>
      <c r="BG620" s="5">
        <f t="shared" si="888"/>
        <v>4.4262930586373323E-8</v>
      </c>
      <c r="BH620" s="5">
        <f t="shared" si="889"/>
        <v>9.9094487060447037E-9</v>
      </c>
      <c r="BI620" s="5">
        <f t="shared" si="890"/>
        <v>1.7747975085583112E-9</v>
      </c>
      <c r="BJ620" s="8">
        <f t="shared" si="891"/>
        <v>0.48743314274753469</v>
      </c>
      <c r="BK620" s="8">
        <f t="shared" si="892"/>
        <v>0.38870604438049999</v>
      </c>
      <c r="BL620" s="8">
        <f t="shared" si="893"/>
        <v>0.12239684119321502</v>
      </c>
      <c r="BM620" s="8">
        <f t="shared" si="894"/>
        <v>0.12168624806139818</v>
      </c>
      <c r="BN620" s="8">
        <f t="shared" si="895"/>
        <v>0.87827164052018158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1.3076923076923099</v>
      </c>
      <c r="F621">
        <f>VLOOKUP(B621,home!$B$2:$E$405,3,FALSE)</f>
        <v>1.1499999999999999</v>
      </c>
      <c r="G621">
        <f>VLOOKUP(C621,away!$B$2:$E$405,4,FALSE)</f>
        <v>1.27</v>
      </c>
      <c r="H621">
        <f>VLOOKUP(A621,away!$A$2:$E$405,3,FALSE)</f>
        <v>1.0419580419580401</v>
      </c>
      <c r="I621">
        <f>VLOOKUP(C621,away!$B$2:$E$405,3,FALSE)</f>
        <v>0.51</v>
      </c>
      <c r="J621">
        <f>VLOOKUP(B621,home!$B$2:$E$405,4,FALSE)</f>
        <v>1.28</v>
      </c>
      <c r="K621" s="3">
        <f t="shared" si="840"/>
        <v>1.9098846153846185</v>
      </c>
      <c r="L621" s="3">
        <f t="shared" si="841"/>
        <v>0.68019020979020872</v>
      </c>
      <c r="M621" s="5">
        <f t="shared" si="842"/>
        <v>7.5014426907718146E-2</v>
      </c>
      <c r="N621" s="5">
        <f t="shared" si="843"/>
        <v>0.14326889988294481</v>
      </c>
      <c r="O621" s="5">
        <f t="shared" si="844"/>
        <v>5.1024078775653084E-2</v>
      </c>
      <c r="P621" s="5">
        <f t="shared" si="845"/>
        <v>9.7450103067792643E-2</v>
      </c>
      <c r="Q621" s="5">
        <f t="shared" si="846"/>
        <v>0.13681353387475778</v>
      </c>
      <c r="R621" s="5">
        <f t="shared" si="847"/>
        <v>1.7353039423381802E-2</v>
      </c>
      <c r="S621" s="5">
        <f t="shared" si="848"/>
        <v>3.1648987332816403E-2</v>
      </c>
      <c r="T621" s="5">
        <f t="shared" si="849"/>
        <v>9.3059226308411319E-2</v>
      </c>
      <c r="U621" s="5">
        <f t="shared" si="850"/>
        <v>3.3142303024879666E-2</v>
      </c>
      <c r="V621" s="5">
        <f t="shared" si="851"/>
        <v>4.5683021026939928E-3</v>
      </c>
      <c r="W621" s="5">
        <f t="shared" si="852"/>
        <v>8.7099354507934074E-2</v>
      </c>
      <c r="X621" s="5">
        <f t="shared" si="853"/>
        <v>5.9244128215343438E-2</v>
      </c>
      <c r="Y621" s="5">
        <f t="shared" si="854"/>
        <v>2.0148637999816237E-2</v>
      </c>
      <c r="Z621" s="5">
        <f t="shared" si="855"/>
        <v>3.9344558419626106E-3</v>
      </c>
      <c r="AA621" s="5">
        <f t="shared" si="856"/>
        <v>7.5143566824745238E-3</v>
      </c>
      <c r="AB621" s="5">
        <f t="shared" si="857"/>
        <v>7.1757771111853495E-3</v>
      </c>
      <c r="AC621" s="5">
        <f t="shared" si="858"/>
        <v>3.7091324387840787E-4</v>
      </c>
      <c r="AD621" s="5">
        <f t="shared" si="859"/>
        <v>4.1587429296158544E-2</v>
      </c>
      <c r="AE621" s="5">
        <f t="shared" si="860"/>
        <v>2.8287362257589554E-2</v>
      </c>
      <c r="AF621" s="5">
        <f t="shared" si="861"/>
        <v>9.620393434200734E-3</v>
      </c>
      <c r="AG621" s="5">
        <f t="shared" si="862"/>
        <v>2.1812324760911148E-3</v>
      </c>
      <c r="AH621" s="5">
        <f t="shared" si="863"/>
        <v>6.6904458613871497E-4</v>
      </c>
      <c r="AI621" s="5">
        <f t="shared" si="864"/>
        <v>1.2777979620727006E-3</v>
      </c>
      <c r="AJ621" s="5">
        <f t="shared" si="865"/>
        <v>1.2202233346662349E-3</v>
      </c>
      <c r="AK621" s="5">
        <f t="shared" si="866"/>
        <v>7.7682859140411949E-4</v>
      </c>
      <c r="AL621" s="5">
        <f t="shared" si="867"/>
        <v>1.9273910545034733E-5</v>
      </c>
      <c r="AM621" s="5">
        <f t="shared" si="868"/>
        <v>1.5885438281225746E-2</v>
      </c>
      <c r="AN621" s="5">
        <f t="shared" si="869"/>
        <v>1.0805119597116353E-2</v>
      </c>
      <c r="AO621" s="5">
        <f t="shared" si="870"/>
        <v>3.6747682827854337E-3</v>
      </c>
      <c r="AP621" s="5">
        <f t="shared" si="871"/>
        <v>8.3318046973274314E-4</v>
      </c>
      <c r="AQ621" s="5">
        <f t="shared" si="872"/>
        <v>1.4168029962515478E-4</v>
      </c>
      <c r="AR621" s="5">
        <f t="shared" si="873"/>
        <v>9.1015515480939193E-5</v>
      </c>
      <c r="AS621" s="5">
        <f t="shared" si="874"/>
        <v>1.7382913277834628E-4</v>
      </c>
      <c r="AT621" s="5">
        <f t="shared" si="875"/>
        <v>1.6599679319950691E-4</v>
      </c>
      <c r="AU621" s="5">
        <f t="shared" si="876"/>
        <v>1.0567824051164009E-4</v>
      </c>
      <c r="AV621" s="5">
        <f t="shared" si="877"/>
        <v>5.045831143352423E-5</v>
      </c>
      <c r="AW621" s="5">
        <f t="shared" si="878"/>
        <v>6.955123488163018E-7</v>
      </c>
      <c r="AX621" s="5">
        <f t="shared" si="879"/>
        <v>5.0565590303258212E-3</v>
      </c>
      <c r="AY621" s="5">
        <f t="shared" si="880"/>
        <v>3.4394219476538944E-3</v>
      </c>
      <c r="AZ621" s="5">
        <f t="shared" si="881"/>
        <v>1.1697305680658753E-3</v>
      </c>
      <c r="BA621" s="5">
        <f t="shared" si="882"/>
        <v>2.6521309349691592E-4</v>
      </c>
      <c r="BB621" s="5">
        <f t="shared" si="883"/>
        <v>4.5098837426194362E-5</v>
      </c>
      <c r="BC621" s="5">
        <f t="shared" si="884"/>
        <v>6.1351575380435325E-6</v>
      </c>
      <c r="BD621" s="5">
        <f t="shared" si="885"/>
        <v>1.0317977094857337E-5</v>
      </c>
      <c r="BE621" s="5">
        <f t="shared" si="886"/>
        <v>1.9706145715358901E-5</v>
      </c>
      <c r="BF621" s="5">
        <f t="shared" si="887"/>
        <v>1.8818232265145747E-5</v>
      </c>
      <c r="BG621" s="5">
        <f t="shared" si="888"/>
        <v>1.1980217430645434E-5</v>
      </c>
      <c r="BH621" s="5">
        <f t="shared" si="889"/>
        <v>5.7202082399380888E-6</v>
      </c>
      <c r="BI621" s="5">
        <f t="shared" si="890"/>
        <v>2.1849875428508151E-6</v>
      </c>
      <c r="BJ621" s="8">
        <f t="shared" si="891"/>
        <v>0.66263254381823999</v>
      </c>
      <c r="BK621" s="8">
        <f t="shared" si="892"/>
        <v>0.21251142851309854</v>
      </c>
      <c r="BL621" s="8">
        <f t="shared" si="893"/>
        <v>0.12080915525354893</v>
      </c>
      <c r="BM621" s="8">
        <f t="shared" si="894"/>
        <v>0.47552477505929641</v>
      </c>
      <c r="BN621" s="8">
        <f t="shared" si="895"/>
        <v>0.52092408193224837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1.5546218487395</v>
      </c>
      <c r="F622">
        <f>VLOOKUP(B622,home!$B$2:$E$405,3,FALSE)</f>
        <v>0.96</v>
      </c>
      <c r="G622">
        <f>VLOOKUP(C622,away!$B$2:$E$405,4,FALSE)</f>
        <v>1.07</v>
      </c>
      <c r="H622">
        <f>VLOOKUP(A622,away!$A$2:$E$405,3,FALSE)</f>
        <v>1.3361344537815101</v>
      </c>
      <c r="I622">
        <f>VLOOKUP(C622,away!$B$2:$E$405,3,FALSE)</f>
        <v>0.96</v>
      </c>
      <c r="J622">
        <f>VLOOKUP(B622,home!$B$2:$E$405,4,FALSE)</f>
        <v>0.37</v>
      </c>
      <c r="K622" s="3">
        <f t="shared" si="840"/>
        <v>1.5969075630252145</v>
      </c>
      <c r="L622" s="3">
        <f t="shared" si="841"/>
        <v>0.47459495798319234</v>
      </c>
      <c r="M622" s="5">
        <f t="shared" si="842"/>
        <v>0.12599632728233201</v>
      </c>
      <c r="N622" s="5">
        <f t="shared" si="843"/>
        <v>0.2012044879505562</v>
      </c>
      <c r="O622" s="5">
        <f t="shared" si="844"/>
        <v>5.979722165259492E-2</v>
      </c>
      <c r="P622" s="5">
        <f t="shared" si="845"/>
        <v>9.5490635504923954E-2</v>
      </c>
      <c r="Q622" s="5">
        <f t="shared" si="846"/>
        <v>0.16065248426142945</v>
      </c>
      <c r="R622" s="5">
        <f t="shared" si="847"/>
        <v>1.4189729948862461E-2</v>
      </c>
      <c r="S622" s="5">
        <f t="shared" si="848"/>
        <v>1.8092712831028861E-2</v>
      </c>
      <c r="T622" s="5">
        <f t="shared" si="849"/>
        <v>7.6244859017948585E-2</v>
      </c>
      <c r="U622" s="5">
        <f t="shared" si="850"/>
        <v>2.2659687072623856E-2</v>
      </c>
      <c r="V622" s="5">
        <f t="shared" si="851"/>
        <v>1.5235758441078727E-3</v>
      </c>
      <c r="W622" s="5">
        <f t="shared" si="852"/>
        <v>8.5515722378621969E-2</v>
      </c>
      <c r="X622" s="5">
        <f t="shared" si="853"/>
        <v>4.0585330669184433E-2</v>
      </c>
      <c r="Y622" s="5">
        <f t="shared" si="854"/>
        <v>9.6307966518377752E-3</v>
      </c>
      <c r="Z622" s="5">
        <f t="shared" si="855"/>
        <v>2.244791429624408E-3</v>
      </c>
      <c r="AA622" s="5">
        <f t="shared" si="856"/>
        <v>3.5847244113814012E-3</v>
      </c>
      <c r="AB622" s="5">
        <f t="shared" si="857"/>
        <v>2.8622367619480357E-3</v>
      </c>
      <c r="AC622" s="5">
        <f t="shared" si="858"/>
        <v>7.2168386140635571E-5</v>
      </c>
      <c r="AD622" s="5">
        <f t="shared" si="859"/>
        <v>3.4140175955996506E-2</v>
      </c>
      <c r="AE622" s="5">
        <f t="shared" si="860"/>
        <v>1.6202755373374959E-2</v>
      </c>
      <c r="AF622" s="5">
        <f t="shared" si="861"/>
        <v>3.8448730028194152E-3</v>
      </c>
      <c r="AG622" s="5">
        <f t="shared" si="862"/>
        <v>6.0825244707459695E-4</v>
      </c>
      <c r="AH622" s="5">
        <f t="shared" si="863"/>
        <v>2.663416735559066E-4</v>
      </c>
      <c r="AI622" s="5">
        <f t="shared" si="864"/>
        <v>4.2532303285022001E-4</v>
      </c>
      <c r="AJ622" s="5">
        <f t="shared" si="865"/>
        <v>3.3960078394366911E-4</v>
      </c>
      <c r="AK622" s="5">
        <f t="shared" si="866"/>
        <v>1.8077035342964565E-4</v>
      </c>
      <c r="AL622" s="5">
        <f t="shared" si="867"/>
        <v>2.1878114083410713E-6</v>
      </c>
      <c r="AM622" s="5">
        <f t="shared" si="868"/>
        <v>1.0903741037428475E-2</v>
      </c>
      <c r="AN622" s="5">
        <f t="shared" si="869"/>
        <v>5.1748605195179771E-3</v>
      </c>
      <c r="AO622" s="5">
        <f t="shared" si="870"/>
        <v>1.2279813554147575E-3</v>
      </c>
      <c r="AP622" s="5">
        <f t="shared" si="871"/>
        <v>1.9426458659240343E-4</v>
      </c>
      <c r="AQ622" s="5">
        <f t="shared" si="872"/>
        <v>2.3049248327860986E-5</v>
      </c>
      <c r="AR622" s="5">
        <f t="shared" si="873"/>
        <v>2.5280883074087736E-5</v>
      </c>
      <c r="AS622" s="5">
        <f t="shared" si="874"/>
        <v>4.0371233380966845E-5</v>
      </c>
      <c r="AT622" s="5">
        <f t="shared" si="875"/>
        <v>3.2234563957360984E-5</v>
      </c>
      <c r="AU622" s="5">
        <f t="shared" si="876"/>
        <v>1.7158539658109911E-5</v>
      </c>
      <c r="AV622" s="5">
        <f t="shared" si="877"/>
        <v>6.8501504376259512E-6</v>
      </c>
      <c r="AW622" s="5">
        <f t="shared" si="878"/>
        <v>4.605855192007888E-8</v>
      </c>
      <c r="AX622" s="5">
        <f t="shared" si="879"/>
        <v>2.9020444213229903E-3</v>
      </c>
      <c r="AY622" s="5">
        <f t="shared" si="880"/>
        <v>1.3772956502031424E-3</v>
      </c>
      <c r="AZ622" s="5">
        <f t="shared" si="881"/>
        <v>3.2682878561929692E-4</v>
      </c>
      <c r="BA622" s="5">
        <f t="shared" si="882"/>
        <v>5.1703764592895991E-5</v>
      </c>
      <c r="BB622" s="5">
        <f t="shared" si="883"/>
        <v>6.1345864961345857E-6</v>
      </c>
      <c r="BC622" s="5">
        <f t="shared" si="884"/>
        <v>5.8228876407545086E-7</v>
      </c>
      <c r="BD622" s="5">
        <f t="shared" si="885"/>
        <v>1.9996966067207758E-6</v>
      </c>
      <c r="BE622" s="5">
        <f t="shared" si="886"/>
        <v>3.1933306350282649E-6</v>
      </c>
      <c r="BF622" s="5">
        <f t="shared" si="887"/>
        <v>2.549726921158374E-6</v>
      </c>
      <c r="BG622" s="5">
        <f t="shared" si="888"/>
        <v>1.3572260680156007E-6</v>
      </c>
      <c r="BH622" s="5">
        <f t="shared" si="889"/>
        <v>5.4184114318727189E-7</v>
      </c>
      <c r="BI622" s="5">
        <f t="shared" si="890"/>
        <v>1.7305404390279641E-7</v>
      </c>
      <c r="BJ622" s="8">
        <f t="shared" si="891"/>
        <v>0.65081822395312416</v>
      </c>
      <c r="BK622" s="8">
        <f t="shared" si="892"/>
        <v>0.24255490331014481</v>
      </c>
      <c r="BL622" s="8">
        <f t="shared" si="893"/>
        <v>0.10443734593711627</v>
      </c>
      <c r="BM622" s="8">
        <f t="shared" si="894"/>
        <v>0.34134712843765919</v>
      </c>
      <c r="BN622" s="8">
        <f t="shared" si="895"/>
        <v>0.65733088660069905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1.5546218487395</v>
      </c>
      <c r="F623">
        <f>VLOOKUP(B623,home!$B$2:$E$405,3,FALSE)</f>
        <v>1.61</v>
      </c>
      <c r="G623">
        <f>VLOOKUP(C623,away!$B$2:$E$405,4,FALSE)</f>
        <v>1.54</v>
      </c>
      <c r="H623">
        <f>VLOOKUP(A623,away!$A$2:$E$405,3,FALSE)</f>
        <v>1.3361344537815101</v>
      </c>
      <c r="I623">
        <f>VLOOKUP(C623,away!$B$2:$E$405,3,FALSE)</f>
        <v>0.64</v>
      </c>
      <c r="J623">
        <f>VLOOKUP(B623,home!$B$2:$E$405,4,FALSE)</f>
        <v>1.1200000000000001</v>
      </c>
      <c r="K623" s="3">
        <f t="shared" si="840"/>
        <v>3.8545294117647169</v>
      </c>
      <c r="L623" s="3">
        <f t="shared" si="841"/>
        <v>0.95774117647058654</v>
      </c>
      <c r="M623" s="5">
        <f t="shared" si="842"/>
        <v>8.129380250854152E-3</v>
      </c>
      <c r="N623" s="5">
        <f t="shared" si="843"/>
        <v>3.1334935276336552E-2</v>
      </c>
      <c r="O623" s="5">
        <f t="shared" si="844"/>
        <v>7.7858422054298054E-3</v>
      </c>
      <c r="P623" s="5">
        <f t="shared" si="845"/>
        <v>3.0010757776188248E-2</v>
      </c>
      <c r="Q623" s="5">
        <f t="shared" si="846"/>
        <v>6.0390714819191511E-2</v>
      </c>
      <c r="R623" s="5">
        <f t="shared" si="847"/>
        <v>3.7284108368213446E-3</v>
      </c>
      <c r="S623" s="5">
        <f t="shared" si="848"/>
        <v>2.7697239965076472E-2</v>
      </c>
      <c r="T623" s="5">
        <f t="shared" si="849"/>
        <v>5.7838674258832157E-2</v>
      </c>
      <c r="U623" s="5">
        <f t="shared" si="850"/>
        <v>1.4371269229670169E-2</v>
      </c>
      <c r="V623" s="5">
        <f t="shared" si="851"/>
        <v>1.136092015779617E-2</v>
      </c>
      <c r="W623" s="5">
        <f t="shared" si="852"/>
        <v>7.7592595489356347E-2</v>
      </c>
      <c r="X623" s="5">
        <f t="shared" si="853"/>
        <v>7.4313623689382463E-2</v>
      </c>
      <c r="Y623" s="5">
        <f t="shared" si="854"/>
        <v>3.5586608690030809E-2</v>
      </c>
      <c r="Z623" s="5">
        <f t="shared" si="855"/>
        <v>1.1902841937409861E-3</v>
      </c>
      <c r="AA623" s="5">
        <f t="shared" si="856"/>
        <v>4.5879854331332829E-3</v>
      </c>
      <c r="AB623" s="5">
        <f t="shared" si="857"/>
        <v>8.8422623963801631E-3</v>
      </c>
      <c r="AC623" s="5">
        <f t="shared" si="858"/>
        <v>2.6212777946265638E-3</v>
      </c>
      <c r="AD623" s="5">
        <f t="shared" si="859"/>
        <v>7.4770735362221605E-2</v>
      </c>
      <c r="AE623" s="5">
        <f t="shared" si="860"/>
        <v>7.1611012051384995E-2</v>
      </c>
      <c r="AF623" s="5">
        <f t="shared" si="861"/>
        <v>3.4292407465171412E-2</v>
      </c>
      <c r="AG623" s="5">
        <f t="shared" si="862"/>
        <v>1.0947750223233996E-2</v>
      </c>
      <c r="AH623" s="5">
        <f t="shared" si="863"/>
        <v>2.8499604601195893E-4</v>
      </c>
      <c r="AI623" s="5">
        <f t="shared" si="864"/>
        <v>1.0985256415897459E-3</v>
      </c>
      <c r="AJ623" s="5">
        <f t="shared" si="865"/>
        <v>2.1171496975426912E-3</v>
      </c>
      <c r="AK623" s="5">
        <f t="shared" si="866"/>
        <v>2.7202052594290263E-3</v>
      </c>
      <c r="AL623" s="5">
        <f t="shared" si="867"/>
        <v>3.8707271910610064E-4</v>
      </c>
      <c r="AM623" s="5">
        <f t="shared" si="868"/>
        <v>5.7641199718591864E-2</v>
      </c>
      <c r="AN623" s="5">
        <f t="shared" si="869"/>
        <v>5.5205350431660201E-2</v>
      </c>
      <c r="AO623" s="5">
        <f t="shared" si="870"/>
        <v>2.6436218634944626E-2</v>
      </c>
      <c r="AP623" s="5">
        <f t="shared" si="871"/>
        <v>8.4396850456218368E-3</v>
      </c>
      <c r="AQ623" s="5">
        <f t="shared" si="872"/>
        <v>2.0207584711587684E-3</v>
      </c>
      <c r="AR623" s="5">
        <f t="shared" si="873"/>
        <v>5.45904896793918E-5</v>
      </c>
      <c r="AS623" s="5">
        <f t="shared" si="874"/>
        <v>2.1042064807185389E-4</v>
      </c>
      <c r="AT623" s="5">
        <f t="shared" si="875"/>
        <v>4.0553628841777682E-4</v>
      </c>
      <c r="AU623" s="5">
        <f t="shared" si="876"/>
        <v>5.2105051708140667E-4</v>
      </c>
      <c r="AV623" s="5">
        <f t="shared" si="877"/>
        <v>5.02101135776374E-4</v>
      </c>
      <c r="AW623" s="5">
        <f t="shared" si="878"/>
        <v>3.9692603510045533E-5</v>
      </c>
      <c r="AX623" s="5">
        <f t="shared" si="879"/>
        <v>3.702994994078608E-2</v>
      </c>
      <c r="AY623" s="5">
        <f t="shared" si="880"/>
        <v>3.5465107820935385E-2</v>
      </c>
      <c r="AZ623" s="5">
        <f t="shared" si="881"/>
        <v>1.698319704403943E-2</v>
      </c>
      <c r="BA623" s="5">
        <f t="shared" si="882"/>
        <v>5.4218357057300368E-3</v>
      </c>
      <c r="BB623" s="5">
        <f t="shared" si="883"/>
        <v>1.2981788268590295E-3</v>
      </c>
      <c r="BC623" s="5">
        <f t="shared" si="884"/>
        <v>2.4866386338103462E-4</v>
      </c>
      <c r="BD623" s="5">
        <f t="shared" si="885"/>
        <v>8.7139266349410159E-6</v>
      </c>
      <c r="BE623" s="5">
        <f t="shared" si="886"/>
        <v>3.358808650634008E-5</v>
      </c>
      <c r="BF623" s="5">
        <f t="shared" si="887"/>
        <v>6.4733133661792753E-5</v>
      </c>
      <c r="BG623" s="5">
        <f t="shared" si="888"/>
        <v>8.3171922538358931E-5</v>
      </c>
      <c r="BH623" s="5">
        <f t="shared" si="889"/>
        <v>8.0147155414280326E-5</v>
      </c>
      <c r="BI623" s="5">
        <f t="shared" si="890"/>
        <v>6.1785913562724254E-5</v>
      </c>
      <c r="BJ623" s="8">
        <f t="shared" si="891"/>
        <v>0.77486920282885019</v>
      </c>
      <c r="BK623" s="8">
        <f t="shared" si="892"/>
        <v>0.1156717564845831</v>
      </c>
      <c r="BL623" s="8">
        <f t="shared" si="893"/>
        <v>4.7562485963353426E-2</v>
      </c>
      <c r="BM623" s="8">
        <f t="shared" si="894"/>
        <v>0.76248827308828082</v>
      </c>
      <c r="BN623" s="8">
        <f t="shared" si="895"/>
        <v>0.14138004116482161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1.5546218487395</v>
      </c>
      <c r="F624">
        <f>VLOOKUP(B624,home!$B$2:$E$405,3,FALSE)</f>
        <v>2.19</v>
      </c>
      <c r="G624">
        <f>VLOOKUP(C624,away!$B$2:$E$405,4,FALSE)</f>
        <v>1.29</v>
      </c>
      <c r="H624">
        <f>VLOOKUP(A624,away!$A$2:$E$405,3,FALSE)</f>
        <v>1.3361344537815101</v>
      </c>
      <c r="I624">
        <f>VLOOKUP(C624,away!$B$2:$E$405,3,FALSE)</f>
        <v>1.07</v>
      </c>
      <c r="J624">
        <f>VLOOKUP(B624,home!$B$2:$E$405,4,FALSE)</f>
        <v>1.5</v>
      </c>
      <c r="K624" s="3">
        <f t="shared" si="840"/>
        <v>4.3919621848739618</v>
      </c>
      <c r="L624" s="3">
        <f t="shared" si="841"/>
        <v>2.144495798319324</v>
      </c>
      <c r="M624" s="5">
        <f t="shared" si="842"/>
        <v>1.4496139734608516E-3</v>
      </c>
      <c r="N624" s="5">
        <f t="shared" si="843"/>
        <v>6.3666497541049489E-3</v>
      </c>
      <c r="O624" s="5">
        <f t="shared" si="844"/>
        <v>3.1086910752717765E-3</v>
      </c>
      <c r="P624" s="5">
        <f t="shared" si="845"/>
        <v>1.365325364704882E-2</v>
      </c>
      <c r="Q624" s="5">
        <f t="shared" si="846"/>
        <v>1.398104248218302E-2</v>
      </c>
      <c r="R624" s="5">
        <f t="shared" si="847"/>
        <v>3.3332874745965538E-3</v>
      </c>
      <c r="S624" s="5">
        <f t="shared" si="848"/>
        <v>3.2148444096742508E-2</v>
      </c>
      <c r="T624" s="5">
        <f t="shared" si="849"/>
        <v>2.9982286859165458E-2</v>
      </c>
      <c r="U624" s="5">
        <f t="shared" si="850"/>
        <v>1.4639672539742092E-2</v>
      </c>
      <c r="V624" s="5">
        <f t="shared" si="851"/>
        <v>3.364350553140541E-2</v>
      </c>
      <c r="W624" s="5">
        <f t="shared" si="852"/>
        <v>2.0468069962288067E-2</v>
      </c>
      <c r="X624" s="5">
        <f t="shared" si="853"/>
        <v>4.3893690033832727E-2</v>
      </c>
      <c r="Y624" s="5">
        <f t="shared" si="854"/>
        <v>4.7064916925142544E-2</v>
      </c>
      <c r="Z624" s="5">
        <f t="shared" si="855"/>
        <v>2.3827403279542466E-3</v>
      </c>
      <c r="AA624" s="5">
        <f t="shared" si="856"/>
        <v>1.0464905416749236E-2</v>
      </c>
      <c r="AB624" s="5">
        <f t="shared" si="857"/>
        <v>2.2980734429322663E-2</v>
      </c>
      <c r="AC624" s="5">
        <f t="shared" si="858"/>
        <v>1.9804553272703279E-2</v>
      </c>
      <c r="AD624" s="5">
        <f t="shared" si="859"/>
        <v>2.2473747317930962E-2</v>
      </c>
      <c r="AE624" s="5">
        <f t="shared" si="860"/>
        <v>4.8194856695793126E-2</v>
      </c>
      <c r="AF624" s="5">
        <f t="shared" si="861"/>
        <v>5.1676833842365155E-2</v>
      </c>
      <c r="AG624" s="5">
        <f t="shared" si="862"/>
        <v>3.6940251015132639E-2</v>
      </c>
      <c r="AH624" s="5">
        <f t="shared" si="863"/>
        <v>1.2774441554459729E-3</v>
      </c>
      <c r="AI624" s="5">
        <f t="shared" si="864"/>
        <v>5.6104864240069698E-3</v>
      </c>
      <c r="AJ624" s="5">
        <f t="shared" si="865"/>
        <v>1.2320522106493674E-2</v>
      </c>
      <c r="AK624" s="5">
        <f t="shared" si="866"/>
        <v>1.8037089063207966E-2</v>
      </c>
      <c r="AL624" s="5">
        <f t="shared" si="867"/>
        <v>7.4612026139112171E-3</v>
      </c>
      <c r="AM624" s="5">
        <f t="shared" si="868"/>
        <v>1.9740769674553071E-2</v>
      </c>
      <c r="AN624" s="5">
        <f t="shared" si="869"/>
        <v>4.2333997622668595E-2</v>
      </c>
      <c r="AO624" s="5">
        <f t="shared" si="870"/>
        <v>4.5392540013936535E-2</v>
      </c>
      <c r="AP624" s="5">
        <f t="shared" si="871"/>
        <v>3.2448037111642895E-2</v>
      </c>
      <c r="AQ624" s="5">
        <f t="shared" si="872"/>
        <v>1.7396169812406926E-2</v>
      </c>
      <c r="AR624" s="5">
        <f t="shared" si="873"/>
        <v>5.478947247882928E-4</v>
      </c>
      <c r="AS624" s="5">
        <f t="shared" si="874"/>
        <v>2.406332912562109E-3</v>
      </c>
      <c r="AT624" s="5">
        <f t="shared" si="875"/>
        <v>5.2842615780952012E-3</v>
      </c>
      <c r="AU624" s="5">
        <f t="shared" si="876"/>
        <v>7.7360923419921759E-3</v>
      </c>
      <c r="AV624" s="5">
        <f t="shared" si="877"/>
        <v>8.4941562561806731E-3</v>
      </c>
      <c r="AW624" s="5">
        <f t="shared" si="878"/>
        <v>1.9520463467584566E-3</v>
      </c>
      <c r="AX624" s="5">
        <f t="shared" si="879"/>
        <v>1.4450118985157292E-2</v>
      </c>
      <c r="AY624" s="5">
        <f t="shared" si="880"/>
        <v>3.0988219448884108E-2</v>
      </c>
      <c r="AZ624" s="5">
        <f t="shared" si="881"/>
        <v>3.3227053202764568E-2</v>
      </c>
      <c r="BA624" s="5">
        <f t="shared" si="882"/>
        <v>2.3751758661287085E-2</v>
      </c>
      <c r="BB624" s="5">
        <f t="shared" si="883"/>
        <v>1.2733886662956197E-2</v>
      </c>
      <c r="BC624" s="5">
        <f t="shared" si="884"/>
        <v>5.461553288996804E-3</v>
      </c>
      <c r="BD624" s="5">
        <f t="shared" si="885"/>
        <v>1.9582632253830289E-4</v>
      </c>
      <c r="BE624" s="5">
        <f t="shared" si="886"/>
        <v>8.6006180339115803E-4</v>
      </c>
      <c r="BF624" s="5">
        <f t="shared" si="887"/>
        <v>1.8886794585742349E-3</v>
      </c>
      <c r="BG624" s="5">
        <f t="shared" si="888"/>
        <v>2.7650029204687554E-3</v>
      </c>
      <c r="BH624" s="5">
        <f t="shared" si="889"/>
        <v>3.0359470669412115E-3</v>
      </c>
      <c r="BI624" s="5">
        <f t="shared" si="890"/>
        <v>2.6667529426569626E-3</v>
      </c>
      <c r="BJ624" s="8">
        <f t="shared" si="891"/>
        <v>0.59896644937319277</v>
      </c>
      <c r="BK624" s="8">
        <f t="shared" si="892"/>
        <v>0.13914879258415619</v>
      </c>
      <c r="BL624" s="8">
        <f t="shared" si="893"/>
        <v>0.12765384101302599</v>
      </c>
      <c r="BM624" s="8">
        <f t="shared" si="894"/>
        <v>0.7972231117895372</v>
      </c>
      <c r="BN624" s="8">
        <f t="shared" si="895"/>
        <v>4.1892538406665972E-2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1.5546218487395</v>
      </c>
      <c r="F625">
        <f>VLOOKUP(B625,home!$B$2:$E$405,3,FALSE)</f>
        <v>1.42</v>
      </c>
      <c r="G625">
        <f>VLOOKUP(C625,away!$B$2:$E$405,4,FALSE)</f>
        <v>1.1599999999999999</v>
      </c>
      <c r="H625">
        <f>VLOOKUP(A625,away!$A$2:$E$405,3,FALSE)</f>
        <v>1.3361344537815101</v>
      </c>
      <c r="I625">
        <f>VLOOKUP(C625,away!$B$2:$E$405,3,FALSE)</f>
        <v>1.03</v>
      </c>
      <c r="J625">
        <f>VLOOKUP(B625,home!$B$2:$E$405,4,FALSE)</f>
        <v>1.35</v>
      </c>
      <c r="K625" s="3">
        <f t="shared" si="840"/>
        <v>2.560773109243704</v>
      </c>
      <c r="L625" s="3">
        <f t="shared" si="841"/>
        <v>1.85789495798319</v>
      </c>
      <c r="M625" s="5">
        <f t="shared" si="842"/>
        <v>1.2050271752478123E-2</v>
      </c>
      <c r="N625" s="5">
        <f t="shared" si="843"/>
        <v>3.0858011862824972E-2</v>
      </c>
      <c r="O625" s="5">
        <f t="shared" si="844"/>
        <v>2.2388139131256361E-2</v>
      </c>
      <c r="P625" s="5">
        <f t="shared" si="845"/>
        <v>5.7330944653327977E-2</v>
      </c>
      <c r="Q625" s="5">
        <f t="shared" si="846"/>
        <v>3.9510183491522716E-2</v>
      </c>
      <c r="R625" s="5">
        <f t="shared" si="847"/>
        <v>2.0797405405293679E-2</v>
      </c>
      <c r="S625" s="5">
        <f t="shared" si="848"/>
        <v>6.8190105633240697E-2</v>
      </c>
      <c r="T625" s="5">
        <f t="shared" si="849"/>
        <v>7.3405770697890727E-2</v>
      </c>
      <c r="U625" s="5">
        <f t="shared" si="850"/>
        <v>5.3257436503915699E-2</v>
      </c>
      <c r="V625" s="5">
        <f t="shared" si="851"/>
        <v>3.6047164673185327E-2</v>
      </c>
      <c r="W625" s="5">
        <f t="shared" si="852"/>
        <v>3.372553847545863E-2</v>
      </c>
      <c r="X625" s="5">
        <f t="shared" si="853"/>
        <v>6.265850788882267E-2</v>
      </c>
      <c r="Y625" s="5">
        <f t="shared" si="854"/>
        <v>5.8206462940696799E-2</v>
      </c>
      <c r="Z625" s="5">
        <f t="shared" si="855"/>
        <v>1.2879798213875825E-2</v>
      </c>
      <c r="AA625" s="5">
        <f t="shared" si="856"/>
        <v>3.2982240918578293E-2</v>
      </c>
      <c r="AB625" s="5">
        <f t="shared" si="857"/>
        <v>4.223001781344634E-2</v>
      </c>
      <c r="AC625" s="5">
        <f t="shared" si="858"/>
        <v>1.0718731313895431E-2</v>
      </c>
      <c r="AD625" s="5">
        <f t="shared" si="859"/>
        <v>2.1590863005679591E-2</v>
      </c>
      <c r="AE625" s="5">
        <f t="shared" si="860"/>
        <v>4.0113555516757896E-2</v>
      </c>
      <c r="AF625" s="5">
        <f t="shared" si="861"/>
        <v>3.7263386270681639E-2</v>
      </c>
      <c r="AG625" s="5">
        <f t="shared" si="862"/>
        <v>2.307715248989315E-2</v>
      </c>
      <c r="AH625" s="5">
        <f t="shared" si="863"/>
        <v>5.9823280403502E-3</v>
      </c>
      <c r="AI625" s="5">
        <f t="shared" si="864"/>
        <v>1.5319384776403372E-2</v>
      </c>
      <c r="AJ625" s="5">
        <f t="shared" si="865"/>
        <v>1.9614734292785572E-2</v>
      </c>
      <c r="AK625" s="5">
        <f t="shared" si="866"/>
        <v>1.6742961373975202E-2</v>
      </c>
      <c r="AL625" s="5">
        <f t="shared" si="867"/>
        <v>2.0398377873410457E-3</v>
      </c>
      <c r="AM625" s="5">
        <f t="shared" si="868"/>
        <v>1.1057860278061798E-2</v>
      </c>
      <c r="AN625" s="5">
        <f t="shared" si="869"/>
        <v>2.0544342856693609E-2</v>
      </c>
      <c r="AO625" s="5">
        <f t="shared" si="870"/>
        <v>1.9084615504264518E-2</v>
      </c>
      <c r="AP625" s="5">
        <f t="shared" si="871"/>
        <v>1.1819070306806954E-2</v>
      </c>
      <c r="AQ625" s="5">
        <f t="shared" si="872"/>
        <v>5.4896477827663711E-3</v>
      </c>
      <c r="AR625" s="5">
        <f t="shared" si="873"/>
        <v>2.2229074206336166E-3</v>
      </c>
      <c r="AS625" s="5">
        <f t="shared" si="874"/>
        <v>5.6923615470968469E-3</v>
      </c>
      <c r="AT625" s="5">
        <f t="shared" si="875"/>
        <v>7.2884231889492499E-3</v>
      </c>
      <c r="AU625" s="5">
        <f t="shared" si="876"/>
        <v>6.2213327036831608E-3</v>
      </c>
      <c r="AV625" s="5">
        <f t="shared" si="877"/>
        <v>3.9828553728125668E-3</v>
      </c>
      <c r="AW625" s="5">
        <f t="shared" si="878"/>
        <v>2.6957858454696723E-4</v>
      </c>
      <c r="AX625" s="5">
        <f t="shared" si="879"/>
        <v>4.719445207639129E-3</v>
      </c>
      <c r="AY625" s="5">
        <f t="shared" si="880"/>
        <v>8.7682334557506666E-3</v>
      </c>
      <c r="AZ625" s="5">
        <f t="shared" si="881"/>
        <v>8.1452283639293459E-3</v>
      </c>
      <c r="BA625" s="5">
        <f t="shared" si="882"/>
        <v>5.0443262363220002E-3</v>
      </c>
      <c r="BB625" s="5">
        <f t="shared" si="883"/>
        <v>2.3429570702212421E-3</v>
      </c>
      <c r="BC625" s="5">
        <f t="shared" si="884"/>
        <v>8.7059362550702163E-4</v>
      </c>
      <c r="BD625" s="5">
        <f t="shared" si="885"/>
        <v>6.8832141480976996E-4</v>
      </c>
      <c r="BE625" s="5">
        <f t="shared" si="886"/>
        <v>1.7626349695614397E-3</v>
      </c>
      <c r="BF625" s="5">
        <f t="shared" si="887"/>
        <v>2.2568541157327654E-3</v>
      </c>
      <c r="BG625" s="5">
        <f t="shared" si="888"/>
        <v>1.9264304436848146E-3</v>
      </c>
      <c r="BH625" s="5">
        <f t="shared" si="889"/>
        <v>1.2332878192541227E-3</v>
      </c>
      <c r="BI625" s="5">
        <f t="shared" si="890"/>
        <v>6.3163405670075342E-4</v>
      </c>
      <c r="BJ625" s="8">
        <f t="shared" si="891"/>
        <v>0.51829575332819144</v>
      </c>
      <c r="BK625" s="8">
        <f t="shared" si="892"/>
        <v>0.19514528926921929</v>
      </c>
      <c r="BL625" s="8">
        <f t="shared" si="893"/>
        <v>0.26322169130892387</v>
      </c>
      <c r="BM625" s="8">
        <f t="shared" si="894"/>
        <v>0.7981089209523029</v>
      </c>
      <c r="BN625" s="8">
        <f t="shared" si="895"/>
        <v>0.18293495629670381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1.5546218487395</v>
      </c>
      <c r="F626">
        <f>VLOOKUP(B626,home!$B$2:$E$405,3,FALSE)</f>
        <v>1.03</v>
      </c>
      <c r="G626">
        <f>VLOOKUP(C626,away!$B$2:$E$405,4,FALSE)</f>
        <v>2.06</v>
      </c>
      <c r="H626">
        <f>VLOOKUP(A626,away!$A$2:$E$405,3,FALSE)</f>
        <v>1.3361344537815101</v>
      </c>
      <c r="I626">
        <f>VLOOKUP(C626,away!$B$2:$E$405,3,FALSE)</f>
        <v>0.51</v>
      </c>
      <c r="J626">
        <f>VLOOKUP(B626,home!$B$2:$E$405,4,FALSE)</f>
        <v>1.5</v>
      </c>
      <c r="K626" s="3">
        <f t="shared" si="840"/>
        <v>3.2985966386554715</v>
      </c>
      <c r="L626" s="3">
        <f t="shared" si="841"/>
        <v>1.0221428571428552</v>
      </c>
      <c r="M626" s="5">
        <f t="shared" si="842"/>
        <v>1.3290051970097156E-2</v>
      </c>
      <c r="N626" s="5">
        <f t="shared" si="843"/>
        <v>4.3838520756119E-2</v>
      </c>
      <c r="O626" s="5">
        <f t="shared" si="844"/>
        <v>1.358433169229214E-2</v>
      </c>
      <c r="P626" s="5">
        <f t="shared" si="845"/>
        <v>4.4809230858575841E-2</v>
      </c>
      <c r="Q626" s="5">
        <f t="shared" si="846"/>
        <v>7.2302798604881161E-2</v>
      </c>
      <c r="R626" s="5">
        <f t="shared" si="847"/>
        <v>6.9425638041678622E-3</v>
      </c>
      <c r="S626" s="5">
        <f t="shared" si="848"/>
        <v>3.7770115095390175E-2</v>
      </c>
      <c r="T626" s="5">
        <f t="shared" si="849"/>
        <v>7.3903789145417689E-2</v>
      </c>
      <c r="U626" s="5">
        <f t="shared" si="850"/>
        <v>2.2900717628079249E-2</v>
      </c>
      <c r="V626" s="5">
        <f t="shared" si="851"/>
        <v>1.4149679697535831E-2</v>
      </c>
      <c r="W626" s="5">
        <f t="shared" si="852"/>
        <v>7.9499256147814806E-2</v>
      </c>
      <c r="X626" s="5">
        <f t="shared" si="853"/>
        <v>8.1259596819659136E-2</v>
      </c>
      <c r="Y626" s="5">
        <f t="shared" si="854"/>
        <v>4.1529458231761421E-2</v>
      </c>
      <c r="Z626" s="5">
        <f t="shared" si="855"/>
        <v>2.3654306675629034E-3</v>
      </c>
      <c r="AA626" s="5">
        <f t="shared" si="856"/>
        <v>7.8026016489955597E-3</v>
      </c>
      <c r="AB626" s="5">
        <f t="shared" si="857"/>
        <v>1.2868817786072202E-2</v>
      </c>
      <c r="AC626" s="5">
        <f t="shared" si="858"/>
        <v>2.9817239690276376E-3</v>
      </c>
      <c r="AD626" s="5">
        <f t="shared" si="859"/>
        <v>6.5558994776198073E-2</v>
      </c>
      <c r="AE626" s="5">
        <f t="shared" si="860"/>
        <v>6.7010658231956621E-2</v>
      </c>
      <c r="AF626" s="5">
        <f t="shared" si="861"/>
        <v>3.4247232832117766E-2</v>
      </c>
      <c r="AG626" s="5">
        <f t="shared" si="862"/>
        <v>1.1668521472085818E-2</v>
      </c>
      <c r="AH626" s="5">
        <f t="shared" si="863"/>
        <v>6.0445201522901922E-4</v>
      </c>
      <c r="AI626" s="5">
        <f t="shared" si="864"/>
        <v>1.9938433856629681E-3</v>
      </c>
      <c r="AJ626" s="5">
        <f t="shared" si="865"/>
        <v>3.2884425449766575E-3</v>
      </c>
      <c r="AK626" s="5">
        <f t="shared" si="866"/>
        <v>3.6157485084238809E-3</v>
      </c>
      <c r="AL626" s="5">
        <f t="shared" si="867"/>
        <v>4.0213163345133762E-4</v>
      </c>
      <c r="AM626" s="5">
        <f t="shared" si="868"/>
        <v>4.3250535960479689E-2</v>
      </c>
      <c r="AN626" s="5">
        <f t="shared" si="869"/>
        <v>4.4208226399604512E-2</v>
      </c>
      <c r="AO626" s="5">
        <f t="shared" si="870"/>
        <v>2.2593561420654974E-2</v>
      </c>
      <c r="AP626" s="5">
        <f t="shared" si="871"/>
        <v>7.6979491411802888E-3</v>
      </c>
      <c r="AQ626" s="5">
        <f t="shared" si="872"/>
        <v>1.967100932326602E-3</v>
      </c>
      <c r="AR626" s="5">
        <f t="shared" si="873"/>
        <v>1.235672619703893E-4</v>
      </c>
      <c r="AS626" s="5">
        <f t="shared" si="874"/>
        <v>4.0759855498338619E-4</v>
      </c>
      <c r="AT626" s="5">
        <f t="shared" si="875"/>
        <v>6.7225161169451287E-4</v>
      </c>
      <c r="AU626" s="5">
        <f t="shared" si="876"/>
        <v>7.3916230222208083E-4</v>
      </c>
      <c r="AV626" s="5">
        <f t="shared" si="877"/>
        <v>6.0954957138264901E-4</v>
      </c>
      <c r="AW626" s="5">
        <f t="shared" si="878"/>
        <v>3.7662274758846181E-5</v>
      </c>
      <c r="AX626" s="5">
        <f t="shared" si="879"/>
        <v>2.3777678756547658E-2</v>
      </c>
      <c r="AY626" s="5">
        <f t="shared" si="880"/>
        <v>2.43041845004426E-2</v>
      </c>
      <c r="AZ626" s="5">
        <f t="shared" si="881"/>
        <v>1.2421174292904746E-2</v>
      </c>
      <c r="BA626" s="5">
        <f t="shared" si="882"/>
        <v>4.2320715269396807E-3</v>
      </c>
      <c r="BB626" s="5">
        <f t="shared" si="883"/>
        <v>1.0814454205447627E-3</v>
      </c>
      <c r="BC626" s="5">
        <f t="shared" si="884"/>
        <v>2.2107834239993616E-4</v>
      </c>
      <c r="BD626" s="5">
        <f t="shared" si="885"/>
        <v>2.1050565699955561E-5</v>
      </c>
      <c r="BE626" s="5">
        <f t="shared" si="886"/>
        <v>6.9437325259669573E-5</v>
      </c>
      <c r="BF626" s="5">
        <f t="shared" si="887"/>
        <v>1.145228638493864E-4</v>
      </c>
      <c r="BG626" s="5">
        <f t="shared" si="888"/>
        <v>1.2592157791426134E-4</v>
      </c>
      <c r="BH626" s="5">
        <f t="shared" si="889"/>
        <v>1.0384112341054391E-4</v>
      </c>
      <c r="BI626" s="5">
        <f t="shared" si="890"/>
        <v>6.8505996127245572E-5</v>
      </c>
      <c r="BJ626" s="8">
        <f t="shared" si="891"/>
        <v>0.75657383371203701</v>
      </c>
      <c r="BK626" s="8">
        <f t="shared" si="892"/>
        <v>0.13770711772452057</v>
      </c>
      <c r="BL626" s="8">
        <f t="shared" si="893"/>
        <v>7.6656927768413624E-2</v>
      </c>
      <c r="BM626" s="8">
        <f t="shared" si="894"/>
        <v>0.75426928996071707</v>
      </c>
      <c r="BN626" s="8">
        <f t="shared" si="895"/>
        <v>0.19476749768613316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1.5546218487395</v>
      </c>
      <c r="F627">
        <f>VLOOKUP(B627,home!$B$2:$E$405,3,FALSE)</f>
        <v>1.1599999999999999</v>
      </c>
      <c r="G627">
        <f>VLOOKUP(C627,away!$B$2:$E$405,4,FALSE)</f>
        <v>1.29</v>
      </c>
      <c r="H627">
        <f>VLOOKUP(A627,away!$A$2:$E$405,3,FALSE)</f>
        <v>1.3361344537815101</v>
      </c>
      <c r="I627">
        <f>VLOOKUP(C627,away!$B$2:$E$405,3,FALSE)</f>
        <v>0.86</v>
      </c>
      <c r="J627">
        <f>VLOOKUP(B627,home!$B$2:$E$405,4,FALSE)</f>
        <v>1.35</v>
      </c>
      <c r="K627" s="3">
        <f t="shared" si="840"/>
        <v>2.3263361344537876</v>
      </c>
      <c r="L627" s="3">
        <f t="shared" si="841"/>
        <v>1.5512521008403333</v>
      </c>
      <c r="M627" s="5">
        <f t="shared" si="842"/>
        <v>2.0700690220232628E-2</v>
      </c>
      <c r="N627" s="5">
        <f t="shared" si="843"/>
        <v>4.8156763667461293E-2</v>
      </c>
      <c r="O627" s="5">
        <f t="shared" si="844"/>
        <v>3.2111989192980799E-2</v>
      </c>
      <c r="P627" s="5">
        <f t="shared" si="845"/>
        <v>7.4703280808820757E-2</v>
      </c>
      <c r="Q627" s="5">
        <f t="shared" si="846"/>
        <v>5.6014409718983263E-2</v>
      </c>
      <c r="R627" s="5">
        <f t="shared" si="847"/>
        <v>2.4906895348886782E-2</v>
      </c>
      <c r="S627" s="5">
        <f t="shared" si="848"/>
        <v>6.7396063902100387E-2</v>
      </c>
      <c r="T627" s="5">
        <f t="shared" si="849"/>
        <v>8.6892470753903966E-2</v>
      </c>
      <c r="U627" s="5">
        <f t="shared" si="850"/>
        <v>5.7941810647174297E-2</v>
      </c>
      <c r="V627" s="5">
        <f t="shared" si="851"/>
        <v>2.7023828317499859E-2</v>
      </c>
      <c r="W627" s="5">
        <f t="shared" si="852"/>
        <v>4.3436115126456731E-2</v>
      </c>
      <c r="X627" s="5">
        <f t="shared" si="853"/>
        <v>6.738036484225858E-2</v>
      </c>
      <c r="Y627" s="5">
        <f t="shared" si="854"/>
        <v>5.2261966258470891E-2</v>
      </c>
      <c r="Z627" s="5">
        <f t="shared" si="855"/>
        <v>1.2878957911790313E-2</v>
      </c>
      <c r="AA627" s="5">
        <f t="shared" si="856"/>
        <v>2.9960785164307301E-2</v>
      </c>
      <c r="AB627" s="5">
        <f t="shared" si="857"/>
        <v>3.4849428572167523E-2</v>
      </c>
      <c r="AC627" s="5">
        <f t="shared" si="858"/>
        <v>6.0951126926628765E-3</v>
      </c>
      <c r="AD627" s="5">
        <f t="shared" si="859"/>
        <v>2.5261751039742767E-2</v>
      </c>
      <c r="AE627" s="5">
        <f t="shared" si="860"/>
        <v>3.9187344371306436E-2</v>
      </c>
      <c r="AF627" s="5">
        <f t="shared" si="861"/>
        <v>3.0394725141171367E-2</v>
      </c>
      <c r="AG627" s="5">
        <f t="shared" si="862"/>
        <v>1.5716627076568859E-2</v>
      </c>
      <c r="AH627" s="5">
        <f t="shared" si="863"/>
        <v>4.9946276293247379E-3</v>
      </c>
      <c r="AI627" s="5">
        <f t="shared" si="864"/>
        <v>1.1619182732239396E-2</v>
      </c>
      <c r="AJ627" s="5">
        <f t="shared" si="865"/>
        <v>1.3515062321415E-2</v>
      </c>
      <c r="AK627" s="5">
        <f t="shared" si="866"/>
        <v>1.0480192612567534E-2</v>
      </c>
      <c r="AL627" s="5">
        <f t="shared" si="867"/>
        <v>8.7982557141282622E-4</v>
      </c>
      <c r="AM627" s="5">
        <f t="shared" si="868"/>
        <v>1.175346485266582E-2</v>
      </c>
      <c r="AN627" s="5">
        <f t="shared" si="869"/>
        <v>1.8232587044850871E-2</v>
      </c>
      <c r="AO627" s="5">
        <f t="shared" si="870"/>
        <v>1.4141669478539582E-2</v>
      </c>
      <c r="AP627" s="5">
        <f t="shared" si="871"/>
        <v>7.312431495991382E-3</v>
      </c>
      <c r="AQ627" s="5">
        <f t="shared" si="872"/>
        <v>2.8358561801019124E-3</v>
      </c>
      <c r="AR627" s="5">
        <f t="shared" si="873"/>
        <v>1.5495853205810335E-3</v>
      </c>
      <c r="AS627" s="5">
        <f t="shared" si="874"/>
        <v>3.6048563246868148E-3</v>
      </c>
      <c r="AT627" s="5">
        <f t="shared" si="875"/>
        <v>4.1930537638166067E-3</v>
      </c>
      <c r="AU627" s="5">
        <f t="shared" si="876"/>
        <v>3.2514841614913435E-3</v>
      </c>
      <c r="AV627" s="5">
        <f t="shared" si="877"/>
        <v>1.8910112738703721E-3</v>
      </c>
      <c r="AW627" s="5">
        <f t="shared" si="878"/>
        <v>8.8196008099760223E-5</v>
      </c>
      <c r="AX627" s="5">
        <f t="shared" si="879"/>
        <v>4.5570849986315085E-3</v>
      </c>
      <c r="AY627" s="5">
        <f t="shared" si="880"/>
        <v>7.0691876778350938E-3</v>
      </c>
      <c r="AZ627" s="5">
        <f t="shared" si="881"/>
        <v>5.4830461182381451E-3</v>
      </c>
      <c r="BA627" s="5">
        <f t="shared" si="882"/>
        <v>2.8351956033071187E-3</v>
      </c>
      <c r="BB627" s="5">
        <f t="shared" si="883"/>
        <v>1.0995257839808608E-3</v>
      </c>
      <c r="BC627" s="5">
        <f t="shared" si="884"/>
        <v>3.4112833646568469E-4</v>
      </c>
      <c r="BD627" s="5">
        <f t="shared" si="885"/>
        <v>4.006329139971115E-4</v>
      </c>
      <c r="BE627" s="5">
        <f t="shared" si="886"/>
        <v>9.3200682448299705E-4</v>
      </c>
      <c r="BF627" s="5">
        <f t="shared" si="887"/>
        <v>1.0840805766761626E-3</v>
      </c>
      <c r="BG627" s="5">
        <f t="shared" si="888"/>
        <v>8.4064527272708581E-4</v>
      </c>
      <c r="BH627" s="5">
        <f t="shared" si="889"/>
        <v>4.8890586855069478E-4</v>
      </c>
      <c r="BI627" s="5">
        <f t="shared" si="890"/>
        <v>2.2747187767119882E-4</v>
      </c>
      <c r="BJ627" s="8">
        <f t="shared" si="891"/>
        <v>0.54036371556693219</v>
      </c>
      <c r="BK627" s="8">
        <f t="shared" si="892"/>
        <v>0.20386798919056445</v>
      </c>
      <c r="BL627" s="8">
        <f t="shared" si="893"/>
        <v>0.23884370839961475</v>
      </c>
      <c r="BM627" s="8">
        <f t="shared" si="894"/>
        <v>0.73237935044180069</v>
      </c>
      <c r="BN627" s="8">
        <f t="shared" si="895"/>
        <v>0.25659402895736549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1.5546218487395</v>
      </c>
      <c r="F628">
        <f>VLOOKUP(B628,home!$B$2:$E$405,3,FALSE)</f>
        <v>1.39</v>
      </c>
      <c r="G628">
        <f>VLOOKUP(C628,away!$B$2:$E$405,4,FALSE)</f>
        <v>1.39</v>
      </c>
      <c r="H628">
        <f>VLOOKUP(A628,away!$A$2:$E$405,3,FALSE)</f>
        <v>1.3361344537815101</v>
      </c>
      <c r="I628">
        <f>VLOOKUP(C628,away!$B$2:$E$405,3,FALSE)</f>
        <v>0.96</v>
      </c>
      <c r="J628">
        <f>VLOOKUP(B628,home!$B$2:$E$405,4,FALSE)</f>
        <v>1.1200000000000001</v>
      </c>
      <c r="K628" s="3">
        <f t="shared" si="840"/>
        <v>3.0036848739495876</v>
      </c>
      <c r="L628" s="3">
        <f t="shared" si="841"/>
        <v>1.4366117647058796</v>
      </c>
      <c r="M628" s="5">
        <f t="shared" si="842"/>
        <v>1.1792439907346589E-2</v>
      </c>
      <c r="N628" s="5">
        <f t="shared" si="843"/>
        <v>3.5420773376656424E-2</v>
      </c>
      <c r="O628" s="5">
        <f t="shared" si="844"/>
        <v>1.6941157905481223E-2</v>
      </c>
      <c r="P628" s="5">
        <f t="shared" si="845"/>
        <v>5.0885899747885426E-2</v>
      </c>
      <c r="Q628" s="5">
        <f t="shared" si="846"/>
        <v>5.3196420607529583E-2</v>
      </c>
      <c r="R628" s="5">
        <f t="shared" si="847"/>
        <v>1.2168933377377173E-2</v>
      </c>
      <c r="S628" s="5">
        <f t="shared" si="848"/>
        <v>5.4894805771676825E-2</v>
      </c>
      <c r="T628" s="5">
        <f t="shared" si="849"/>
        <v>7.6422603685019311E-2</v>
      </c>
      <c r="U628" s="5">
        <f t="shared" si="850"/>
        <v>3.655164111772808E-2</v>
      </c>
      <c r="V628" s="5">
        <f t="shared" si="851"/>
        <v>2.6319796648669805E-2</v>
      </c>
      <c r="W628" s="5">
        <f t="shared" si="852"/>
        <v>5.3261761309032242E-2</v>
      </c>
      <c r="X628" s="5">
        <f t="shared" si="853"/>
        <v>7.6516472905512167E-2</v>
      </c>
      <c r="Y628" s="5">
        <f t="shared" si="854"/>
        <v>5.496223258492873E-2</v>
      </c>
      <c r="Z628" s="5">
        <f t="shared" si="855"/>
        <v>5.8273442846206959E-3</v>
      </c>
      <c r="AA628" s="5">
        <f t="shared" si="856"/>
        <v>1.7503505883011763E-2</v>
      </c>
      <c r="AB628" s="5">
        <f t="shared" si="857"/>
        <v>2.6287507930945034E-2</v>
      </c>
      <c r="AC628" s="5">
        <f t="shared" si="858"/>
        <v>7.0983324070967198E-3</v>
      </c>
      <c r="AD628" s="5">
        <f t="shared" si="859"/>
        <v>3.9995386700963392E-2</v>
      </c>
      <c r="AE628" s="5">
        <f t="shared" si="860"/>
        <v>5.7457843068565093E-2</v>
      </c>
      <c r="AF628" s="5">
        <f t="shared" si="861"/>
        <v>4.1272306663462398E-2</v>
      </c>
      <c r="AG628" s="5">
        <f t="shared" si="862"/>
        <v>1.9764093769759638E-2</v>
      </c>
      <c r="AH628" s="5">
        <f t="shared" si="863"/>
        <v>2.0929078390694153E-3</v>
      </c>
      <c r="AI628" s="5">
        <f t="shared" si="864"/>
        <v>6.2864356187833205E-3</v>
      </c>
      <c r="AJ628" s="5">
        <f t="shared" si="865"/>
        <v>9.4412357895986895E-3</v>
      </c>
      <c r="AK628" s="5">
        <f t="shared" si="866"/>
        <v>9.4528323775363576E-3</v>
      </c>
      <c r="AL628" s="5">
        <f t="shared" si="867"/>
        <v>1.2252088086356491E-3</v>
      </c>
      <c r="AM628" s="5">
        <f t="shared" si="868"/>
        <v>2.4026707612289647E-2</v>
      </c>
      <c r="AN628" s="5">
        <f t="shared" si="869"/>
        <v>3.4517050822963621E-2</v>
      </c>
      <c r="AO628" s="5">
        <f t="shared" si="870"/>
        <v>2.4793800647610154E-2</v>
      </c>
      <c r="AP628" s="5">
        <f t="shared" si="871"/>
        <v>1.1873021900709661E-2</v>
      </c>
      <c r="AQ628" s="5">
        <f t="shared" si="872"/>
        <v>4.2642307362925165E-3</v>
      </c>
      <c r="AR628" s="5">
        <f t="shared" si="873"/>
        <v>6.0133920481045646E-4</v>
      </c>
      <c r="AS628" s="5">
        <f t="shared" si="874"/>
        <v>1.806233473602041E-3</v>
      </c>
      <c r="AT628" s="5">
        <f t="shared" si="875"/>
        <v>2.7126780817399369E-3</v>
      </c>
      <c r="AU628" s="5">
        <f t="shared" si="876"/>
        <v>2.7160100406722768E-3</v>
      </c>
      <c r="AV628" s="5">
        <f t="shared" si="877"/>
        <v>2.039509569165631E-3</v>
      </c>
      <c r="AW628" s="5">
        <f t="shared" si="878"/>
        <v>1.4685928040976574E-4</v>
      </c>
      <c r="AX628" s="5">
        <f t="shared" si="879"/>
        <v>1.2028109704307304E-2</v>
      </c>
      <c r="AY628" s="5">
        <f t="shared" si="880"/>
        <v>1.7279723908380833E-2</v>
      </c>
      <c r="AZ628" s="5">
        <f t="shared" si="881"/>
        <v>1.2412127328824685E-2</v>
      </c>
      <c r="BA628" s="5">
        <f t="shared" si="882"/>
        <v>5.9438027152056315E-3</v>
      </c>
      <c r="BB628" s="5">
        <f t="shared" si="883"/>
        <v>2.1347342269387908E-3</v>
      </c>
      <c r="BC628" s="5">
        <f t="shared" si="884"/>
        <v>6.1335686098811556E-4</v>
      </c>
      <c r="BD628" s="5">
        <f t="shared" si="885"/>
        <v>1.439818293682632E-4</v>
      </c>
      <c r="BE628" s="5">
        <f t="shared" si="886"/>
        <v>4.3247604299704261E-4</v>
      </c>
      <c r="BF628" s="5">
        <f t="shared" si="887"/>
        <v>6.4951087434789428E-4</v>
      </c>
      <c r="BG628" s="5">
        <f t="shared" si="888"/>
        <v>6.5030866291484709E-4</v>
      </c>
      <c r="BH628" s="5">
        <f t="shared" si="889"/>
        <v>4.8833057354892692E-4</v>
      </c>
      <c r="BI628" s="5">
        <f t="shared" si="890"/>
        <v>2.9335823145120767E-4</v>
      </c>
      <c r="BJ628" s="8">
        <f t="shared" si="891"/>
        <v>0.65815656113594012</v>
      </c>
      <c r="BK628" s="8">
        <f t="shared" si="892"/>
        <v>0.16949620719969183</v>
      </c>
      <c r="BL628" s="8">
        <f t="shared" si="893"/>
        <v>0.14925989442414961</v>
      </c>
      <c r="BM628" s="8">
        <f t="shared" si="894"/>
        <v>0.78520151749415446</v>
      </c>
      <c r="BN628" s="8">
        <f t="shared" si="895"/>
        <v>0.18040562492227641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1.5546218487395</v>
      </c>
      <c r="F629">
        <f>VLOOKUP(B629,home!$B$2:$E$405,3,FALSE)</f>
        <v>0.96</v>
      </c>
      <c r="G629">
        <f>VLOOKUP(C629,away!$B$2:$E$405,4,FALSE)</f>
        <v>0.64</v>
      </c>
      <c r="H629">
        <f>VLOOKUP(A629,away!$A$2:$E$405,3,FALSE)</f>
        <v>1.3361344537815101</v>
      </c>
      <c r="I629">
        <f>VLOOKUP(C629,away!$B$2:$E$405,3,FALSE)</f>
        <v>0.77</v>
      </c>
      <c r="J629">
        <f>VLOOKUP(B629,home!$B$2:$E$405,4,FALSE)</f>
        <v>0.94</v>
      </c>
      <c r="K629" s="3">
        <f t="shared" si="840"/>
        <v>0.95515966386554885</v>
      </c>
      <c r="L629" s="3">
        <f t="shared" si="841"/>
        <v>0.96709411764705688</v>
      </c>
      <c r="M629" s="5">
        <f t="shared" si="842"/>
        <v>0.14627691413722146</v>
      </c>
      <c r="N629" s="5">
        <f t="shared" si="843"/>
        <v>0.13971780813859819</v>
      </c>
      <c r="O629" s="5">
        <f t="shared" si="844"/>
        <v>0.1414635432096705</v>
      </c>
      <c r="P629" s="5">
        <f t="shared" si="845"/>
        <v>0.13512027038137839</v>
      </c>
      <c r="Q629" s="5">
        <f t="shared" si="846"/>
        <v>6.6726407328847354E-2</v>
      </c>
      <c r="R629" s="5">
        <f t="shared" si="847"/>
        <v>6.8404280249791297E-2</v>
      </c>
      <c r="S629" s="5">
        <f t="shared" si="848"/>
        <v>3.1203637934981272E-2</v>
      </c>
      <c r="T629" s="5">
        <f t="shared" si="849"/>
        <v>6.4530716019449735E-2</v>
      </c>
      <c r="U629" s="5">
        <f t="shared" si="850"/>
        <v>6.5337009330355453E-2</v>
      </c>
      <c r="V629" s="5">
        <f t="shared" si="851"/>
        <v>3.2026349320061031E-3</v>
      </c>
      <c r="W629" s="5">
        <f t="shared" si="852"/>
        <v>2.1244790931725842E-2</v>
      </c>
      <c r="X629" s="5">
        <f t="shared" si="853"/>
        <v>2.05457123407136E-2</v>
      </c>
      <c r="Y629" s="5">
        <f t="shared" si="854"/>
        <v>9.9348187737863334E-3</v>
      </c>
      <c r="Z629" s="5">
        <f t="shared" si="855"/>
        <v>2.2051125683817972E-2</v>
      </c>
      <c r="AA629" s="5">
        <f t="shared" si="856"/>
        <v>2.1062345796012544E-2</v>
      </c>
      <c r="AB629" s="5">
        <f t="shared" si="857"/>
        <v>1.0058951565369649E-2</v>
      </c>
      <c r="AC629" s="5">
        <f t="shared" si="858"/>
        <v>1.8489798120995725E-4</v>
      </c>
      <c r="AD629" s="5">
        <f t="shared" si="859"/>
        <v>5.0730418413102787E-3</v>
      </c>
      <c r="AE629" s="5">
        <f t="shared" si="860"/>
        <v>4.9061089233085652E-3</v>
      </c>
      <c r="AF629" s="5">
        <f t="shared" si="861"/>
        <v>2.3723345401337245E-3</v>
      </c>
      <c r="AG629" s="5">
        <f t="shared" si="862"/>
        <v>7.6475692628475366E-4</v>
      </c>
      <c r="AH629" s="5">
        <f t="shared" si="863"/>
        <v>5.3313784840790732E-3</v>
      </c>
      <c r="AI629" s="5">
        <f t="shared" si="864"/>
        <v>5.0923176807929861E-3</v>
      </c>
      <c r="AJ629" s="5">
        <f t="shared" si="865"/>
        <v>2.4319882221414098E-3</v>
      </c>
      <c r="AK629" s="5">
        <f t="shared" si="866"/>
        <v>7.7431235092852103E-4</v>
      </c>
      <c r="AL629" s="5">
        <f t="shared" si="867"/>
        <v>6.8318272535127802E-6</v>
      </c>
      <c r="AM629" s="5">
        <f t="shared" si="868"/>
        <v>9.6911298798435833E-4</v>
      </c>
      <c r="AN629" s="5">
        <f t="shared" si="869"/>
        <v>9.3722347001503584E-4</v>
      </c>
      <c r="AO629" s="5">
        <f t="shared" si="870"/>
        <v>4.5319165238615197E-4</v>
      </c>
      <c r="AP629" s="5">
        <f t="shared" si="871"/>
        <v>1.4609299372979914E-4</v>
      </c>
      <c r="AQ629" s="5">
        <f t="shared" si="872"/>
        <v>3.5321418716384268E-5</v>
      </c>
      <c r="AR629" s="5">
        <f t="shared" si="873"/>
        <v>1.0311889541805912E-3</v>
      </c>
      <c r="AS629" s="5">
        <f t="shared" si="874"/>
        <v>9.8495009485700035E-4</v>
      </c>
      <c r="AT629" s="5">
        <f t="shared" si="875"/>
        <v>4.7039230076397647E-4</v>
      </c>
      <c r="AU629" s="5">
        <f t="shared" si="876"/>
        <v>1.4976658396088731E-4</v>
      </c>
      <c r="AV629" s="5">
        <f t="shared" si="877"/>
        <v>3.5762749998593159E-5</v>
      </c>
      <c r="AW629" s="5">
        <f t="shared" si="878"/>
        <v>1.7529885984065511E-7</v>
      </c>
      <c r="AX629" s="5">
        <f t="shared" si="879"/>
        <v>1.5427627264181281E-4</v>
      </c>
      <c r="AY629" s="5">
        <f t="shared" si="880"/>
        <v>1.4919967576441074E-4</v>
      </c>
      <c r="AZ629" s="5">
        <f t="shared" si="881"/>
        <v>7.2145064393304892E-5</v>
      </c>
      <c r="BA629" s="5">
        <f t="shared" si="882"/>
        <v>2.3257022464011101E-5</v>
      </c>
      <c r="BB629" s="5">
        <f t="shared" si="883"/>
        <v>5.6229324047326481E-6</v>
      </c>
      <c r="BC629" s="5">
        <f t="shared" si="884"/>
        <v>1.0875809705087932E-6</v>
      </c>
      <c r="BD629" s="5">
        <f t="shared" si="885"/>
        <v>1.662094619617783E-4</v>
      </c>
      <c r="BE629" s="5">
        <f t="shared" si="886"/>
        <v>1.5875657381868587E-4</v>
      </c>
      <c r="BF629" s="5">
        <f t="shared" si="887"/>
        <v>7.5818937842551094E-5</v>
      </c>
      <c r="BG629" s="5">
        <f t="shared" si="888"/>
        <v>2.4139730394778015E-5</v>
      </c>
      <c r="BH629" s="5">
        <f t="shared" si="889"/>
        <v>5.7643241924202856E-6</v>
      </c>
      <c r="BI629" s="5">
        <f t="shared" si="890"/>
        <v>1.1011699916088424E-6</v>
      </c>
      <c r="BJ629" s="8">
        <f t="shared" si="891"/>
        <v>0.33876302683562892</v>
      </c>
      <c r="BK629" s="8">
        <f t="shared" si="892"/>
        <v>0.31614438686981516</v>
      </c>
      <c r="BL629" s="8">
        <f t="shared" si="893"/>
        <v>0.32305997777110429</v>
      </c>
      <c r="BM629" s="8">
        <f t="shared" si="894"/>
        <v>0.30216026933795448</v>
      </c>
      <c r="BN629" s="8">
        <f t="shared" si="895"/>
        <v>0.69770922344550723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1.5546218487395</v>
      </c>
      <c r="F630">
        <f>VLOOKUP(B630,home!$B$2:$E$405,3,FALSE)</f>
        <v>0.32</v>
      </c>
      <c r="G630">
        <f>VLOOKUP(C630,away!$B$2:$E$405,4,FALSE)</f>
        <v>1.61</v>
      </c>
      <c r="H630">
        <f>VLOOKUP(A630,away!$A$2:$E$405,3,FALSE)</f>
        <v>1.3361344537815101</v>
      </c>
      <c r="I630">
        <f>VLOOKUP(C630,away!$B$2:$E$405,3,FALSE)</f>
        <v>1.45</v>
      </c>
      <c r="J630">
        <f>VLOOKUP(B630,home!$B$2:$E$405,4,FALSE)</f>
        <v>0.87</v>
      </c>
      <c r="K630" s="3">
        <f t="shared" si="840"/>
        <v>0.80094117647059049</v>
      </c>
      <c r="L630" s="3">
        <f t="shared" si="841"/>
        <v>1.6855336134453749</v>
      </c>
      <c r="M630" s="5">
        <f t="shared" si="842"/>
        <v>8.3202757396777044E-2</v>
      </c>
      <c r="N630" s="5">
        <f t="shared" si="843"/>
        <v>6.6640514394971734E-2</v>
      </c>
      <c r="O630" s="5">
        <f t="shared" si="844"/>
        <v>0.14024104432360851</v>
      </c>
      <c r="P630" s="5">
        <f t="shared" si="845"/>
        <v>0.11232482703001523</v>
      </c>
      <c r="Q630" s="5">
        <f t="shared" si="846"/>
        <v>2.6687566000056989E-2</v>
      </c>
      <c r="R630" s="5">
        <f t="shared" si="847"/>
        <v>0.11819049709606243</v>
      </c>
      <c r="S630" s="5">
        <f t="shared" si="848"/>
        <v>3.7910001910019538E-2</v>
      </c>
      <c r="T630" s="5">
        <f t="shared" si="849"/>
        <v>4.4982789554137988E-2</v>
      </c>
      <c r="U630" s="5">
        <f t="shared" si="850"/>
        <v>9.466363579176415E-2</v>
      </c>
      <c r="V630" s="5">
        <f t="shared" si="851"/>
        <v>5.6865562051612167E-3</v>
      </c>
      <c r="W630" s="5">
        <f t="shared" si="852"/>
        <v>7.1250568364073915E-3</v>
      </c>
      <c r="X630" s="5">
        <f t="shared" si="853"/>
        <v>1.2009522795473421E-2</v>
      </c>
      <c r="Y630" s="5">
        <f t="shared" si="854"/>
        <v>1.012122717660446E-2</v>
      </c>
      <c r="Z630" s="5">
        <f t="shared" si="855"/>
        <v>6.6404685215077086E-2</v>
      </c>
      <c r="AA630" s="5">
        <f t="shared" si="856"/>
        <v>5.3186246699323071E-2</v>
      </c>
      <c r="AB630" s="5">
        <f t="shared" si="857"/>
        <v>2.129952750170544E-2</v>
      </c>
      <c r="AC630" s="5">
        <f t="shared" si="858"/>
        <v>4.7980789799366647E-4</v>
      </c>
      <c r="AD630" s="5">
        <f t="shared" si="859"/>
        <v>1.4266878512429898E-3</v>
      </c>
      <c r="AE630" s="5">
        <f t="shared" si="860"/>
        <v>2.404730329164214E-3</v>
      </c>
      <c r="AF630" s="5">
        <f t="shared" si="861"/>
        <v>2.0266269005389222E-3</v>
      </c>
      <c r="AG630" s="5">
        <f t="shared" si="862"/>
        <v>1.1386492542569903E-3</v>
      </c>
      <c r="AH630" s="5">
        <f t="shared" si="863"/>
        <v>2.7981832255067878E-2</v>
      </c>
      <c r="AI630" s="5">
        <f t="shared" si="864"/>
        <v>2.2411801646176784E-2</v>
      </c>
      <c r="AJ630" s="5">
        <f t="shared" si="865"/>
        <v>8.9752673886571745E-3</v>
      </c>
      <c r="AK630" s="5">
        <f t="shared" si="866"/>
        <v>2.3962204071364002E-3</v>
      </c>
      <c r="AL630" s="5">
        <f t="shared" si="867"/>
        <v>2.5909881276055629E-5</v>
      </c>
      <c r="AM630" s="5">
        <f t="shared" si="868"/>
        <v>2.2853860920617189E-4</v>
      </c>
      <c r="AN630" s="5">
        <f t="shared" si="869"/>
        <v>3.8520950778705933E-4</v>
      </c>
      <c r="AO630" s="5">
        <f t="shared" si="870"/>
        <v>3.2464178679691822E-4</v>
      </c>
      <c r="AP630" s="5">
        <f t="shared" si="871"/>
        <v>1.8239821465839093E-4</v>
      </c>
      <c r="AQ630" s="5">
        <f t="shared" si="872"/>
        <v>7.6859580459785683E-5</v>
      </c>
      <c r="AR630" s="5">
        <f t="shared" si="873"/>
        <v>9.4328637663413841E-3</v>
      </c>
      <c r="AS630" s="5">
        <f t="shared" si="874"/>
        <v>7.5551690025002739E-3</v>
      </c>
      <c r="AT630" s="5">
        <f t="shared" si="875"/>
        <v>3.0256229746483533E-3</v>
      </c>
      <c r="AU630" s="5">
        <f t="shared" si="876"/>
        <v>8.0778200829043317E-4</v>
      </c>
      <c r="AV630" s="5">
        <f t="shared" si="877"/>
        <v>1.6174646801297895E-4</v>
      </c>
      <c r="AW630" s="5">
        <f t="shared" si="878"/>
        <v>9.7163010236094962E-7</v>
      </c>
      <c r="AX630" s="5">
        <f t="shared" si="879"/>
        <v>3.050766375442396E-5</v>
      </c>
      <c r="AY630" s="5">
        <f t="shared" si="880"/>
        <v>5.1421692725770708E-5</v>
      </c>
      <c r="AZ630" s="5">
        <f t="shared" si="881"/>
        <v>4.3336495774773035E-5</v>
      </c>
      <c r="BA630" s="5">
        <f t="shared" si="882"/>
        <v>2.434837343910448E-5</v>
      </c>
      <c r="BB630" s="5">
        <f t="shared" si="883"/>
        <v>1.0260000466082788E-5</v>
      </c>
      <c r="BC630" s="5">
        <f t="shared" si="884"/>
        <v>3.458715131909552E-6</v>
      </c>
      <c r="BD630" s="5">
        <f t="shared" si="885"/>
        <v>2.6499014915365542E-3</v>
      </c>
      <c r="BE630" s="5">
        <f t="shared" si="886"/>
        <v>2.1224152181624602E-3</v>
      </c>
      <c r="BF630" s="5">
        <f t="shared" si="887"/>
        <v>8.4996487089706294E-4</v>
      </c>
      <c r="BG630" s="5">
        <f t="shared" si="888"/>
        <v>2.269239545516557E-4</v>
      </c>
      <c r="BH630" s="5">
        <f t="shared" si="889"/>
        <v>4.5438184781990477E-5</v>
      </c>
      <c r="BI630" s="5">
        <f t="shared" si="890"/>
        <v>7.2786626351951093E-6</v>
      </c>
      <c r="BJ630" s="8">
        <f t="shared" si="891"/>
        <v>0.17592435173305548</v>
      </c>
      <c r="BK630" s="8">
        <f t="shared" si="892"/>
        <v>0.23968128201396849</v>
      </c>
      <c r="BL630" s="8">
        <f t="shared" si="893"/>
        <v>0.51623117971186028</v>
      </c>
      <c r="BM630" s="8">
        <f t="shared" si="894"/>
        <v>0.45090384236984588</v>
      </c>
      <c r="BN630" s="8">
        <f t="shared" si="895"/>
        <v>0.54728720624149196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1.5546218487395</v>
      </c>
      <c r="F631">
        <f>VLOOKUP(B631,home!$B$2:$E$405,3,FALSE)</f>
        <v>0.64</v>
      </c>
      <c r="G631">
        <f>VLOOKUP(C631,away!$B$2:$E$405,4,FALSE)</f>
        <v>0.51</v>
      </c>
      <c r="H631">
        <f>VLOOKUP(A631,away!$A$2:$E$405,3,FALSE)</f>
        <v>1.3361344537815101</v>
      </c>
      <c r="I631">
        <f>VLOOKUP(C631,away!$B$2:$E$405,3,FALSE)</f>
        <v>0.64</v>
      </c>
      <c r="J631">
        <f>VLOOKUP(B631,home!$B$2:$E$405,4,FALSE)</f>
        <v>1.5</v>
      </c>
      <c r="K631" s="3">
        <f t="shared" si="840"/>
        <v>0.50742857142857289</v>
      </c>
      <c r="L631" s="3">
        <f t="shared" si="841"/>
        <v>1.2826890756302496</v>
      </c>
      <c r="M631" s="5">
        <f t="shared" si="842"/>
        <v>0.16694052844952725</v>
      </c>
      <c r="N631" s="5">
        <f t="shared" si="843"/>
        <v>8.4710393864674632E-2</v>
      </c>
      <c r="O631" s="5">
        <f t="shared" si="844"/>
        <v>0.2141327921221495</v>
      </c>
      <c r="P631" s="5">
        <f t="shared" si="845"/>
        <v>0.10865709680255389</v>
      </c>
      <c r="Q631" s="5">
        <f t="shared" si="846"/>
        <v>2.1492237071951796E-2</v>
      </c>
      <c r="R631" s="5">
        <f t="shared" si="847"/>
        <v>0.13733289659464221</v>
      </c>
      <c r="S631" s="5">
        <f t="shared" si="848"/>
        <v>1.7680494957114472E-2</v>
      </c>
      <c r="T631" s="5">
        <f t="shared" si="849"/>
        <v>2.7567857703048034E-2</v>
      </c>
      <c r="U631" s="5">
        <f t="shared" si="850"/>
        <v>6.9686635529167207E-2</v>
      </c>
      <c r="V631" s="5">
        <f t="shared" si="851"/>
        <v>1.2786398112447717E-3</v>
      </c>
      <c r="W631" s="5">
        <f t="shared" si="852"/>
        <v>3.6352583847415717E-3</v>
      </c>
      <c r="X631" s="5">
        <f t="shared" si="853"/>
        <v>4.6629062172012809E-3</v>
      </c>
      <c r="Y631" s="5">
        <f t="shared" si="854"/>
        <v>2.9905294327462282E-3</v>
      </c>
      <c r="Z631" s="5">
        <f t="shared" si="855"/>
        <v>5.8718468728868767E-2</v>
      </c>
      <c r="AA631" s="5">
        <f t="shared" si="856"/>
        <v>2.9795428703563206E-2</v>
      </c>
      <c r="AB631" s="5">
        <f t="shared" si="857"/>
        <v>7.559525911075486E-3</v>
      </c>
      <c r="AC631" s="5">
        <f t="shared" si="858"/>
        <v>5.2014514928001531E-5</v>
      </c>
      <c r="AD631" s="5">
        <f t="shared" si="859"/>
        <v>4.6115849223578922E-4</v>
      </c>
      <c r="AE631" s="5">
        <f t="shared" si="860"/>
        <v>5.9152296012496416E-4</v>
      </c>
      <c r="AF631" s="5">
        <f t="shared" si="861"/>
        <v>3.7937001946837973E-4</v>
      </c>
      <c r="AG631" s="5">
        <f t="shared" si="862"/>
        <v>1.6220459319790862E-4</v>
      </c>
      <c r="AH631" s="5">
        <f t="shared" si="863"/>
        <v>1.8829384594064105E-2</v>
      </c>
      <c r="AI631" s="5">
        <f t="shared" si="864"/>
        <v>9.5545677254451258E-3</v>
      </c>
      <c r="AJ631" s="5">
        <f t="shared" si="865"/>
        <v>2.4241303257700846E-3</v>
      </c>
      <c r="AK631" s="5">
        <f t="shared" si="866"/>
        <v>4.1002432938739837E-4</v>
      </c>
      <c r="AL631" s="5">
        <f t="shared" si="867"/>
        <v>1.3541939123257274E-6</v>
      </c>
      <c r="AM631" s="5">
        <f t="shared" si="868"/>
        <v>4.6800998983472251E-5</v>
      </c>
      <c r="AN631" s="5">
        <f t="shared" si="869"/>
        <v>6.0031130124682278E-5</v>
      </c>
      <c r="AO631" s="5">
        <f t="shared" si="870"/>
        <v>3.8500637404333979E-5</v>
      </c>
      <c r="AP631" s="5">
        <f t="shared" si="871"/>
        <v>1.6461449001113525E-5</v>
      </c>
      <c r="AQ631" s="5">
        <f t="shared" si="872"/>
        <v>5.2787302006932018E-6</v>
      </c>
      <c r="AR631" s="5">
        <f t="shared" si="873"/>
        <v>4.8304491839293038E-3</v>
      </c>
      <c r="AS631" s="5">
        <f t="shared" si="874"/>
        <v>2.4511079287595624E-3</v>
      </c>
      <c r="AT631" s="5">
        <f t="shared" si="875"/>
        <v>6.2188109735385644E-4</v>
      </c>
      <c r="AU631" s="5">
        <f t="shared" si="876"/>
        <v>1.0518674560956688E-4</v>
      </c>
      <c r="AV631" s="5">
        <f t="shared" si="877"/>
        <v>1.3343690014470806E-5</v>
      </c>
      <c r="AW631" s="5">
        <f t="shared" si="878"/>
        <v>2.448356582557429E-8</v>
      </c>
      <c r="AX631" s="5">
        <f t="shared" si="879"/>
        <v>3.9580273426022323E-6</v>
      </c>
      <c r="AY631" s="5">
        <f t="shared" si="880"/>
        <v>5.0769184334017112E-6</v>
      </c>
      <c r="AZ631" s="5">
        <f t="shared" si="881"/>
        <v>3.2560539061951085E-6</v>
      </c>
      <c r="BA631" s="5">
        <f t="shared" si="882"/>
        <v>1.3921682583798892E-6</v>
      </c>
      <c r="BB631" s="5">
        <f t="shared" si="883"/>
        <v>4.4642975411576877E-7</v>
      </c>
      <c r="BC631" s="5">
        <f t="shared" si="884"/>
        <v>1.1452611372811889E-7</v>
      </c>
      <c r="BD631" s="5">
        <f t="shared" si="885"/>
        <v>1.0326607331021961E-3</v>
      </c>
      <c r="BE631" s="5">
        <f t="shared" si="886"/>
        <v>5.2400156056843007E-4</v>
      </c>
      <c r="BF631" s="5">
        <f t="shared" si="887"/>
        <v>1.3294668165279063E-4</v>
      </c>
      <c r="BG631" s="5">
        <f t="shared" si="888"/>
        <v>2.248698158241494E-5</v>
      </c>
      <c r="BH631" s="5">
        <f t="shared" si="889"/>
        <v>2.8526342350263603E-6</v>
      </c>
      <c r="BI631" s="5">
        <f t="shared" si="890"/>
        <v>2.8950162293753328E-7</v>
      </c>
      <c r="BJ631" s="8">
        <f t="shared" si="891"/>
        <v>0.14683475580891328</v>
      </c>
      <c r="BK631" s="8">
        <f t="shared" si="892"/>
        <v>0.2946152056477141</v>
      </c>
      <c r="BL631" s="8">
        <f t="shared" si="893"/>
        <v>0.49946259257369502</v>
      </c>
      <c r="BM631" s="8">
        <f t="shared" si="894"/>
        <v>0.26636002541882442</v>
      </c>
      <c r="BN631" s="8">
        <f t="shared" si="895"/>
        <v>0.73326594490549923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1.63636363636364</v>
      </c>
      <c r="F632">
        <f>VLOOKUP(B632,home!$B$2:$E$405,3,FALSE)</f>
        <v>1.22</v>
      </c>
      <c r="G632">
        <f>VLOOKUP(C632,away!$B$2:$E$405,4,FALSE)</f>
        <v>1.59</v>
      </c>
      <c r="H632">
        <f>VLOOKUP(A632,away!$A$2:$E$405,3,FALSE)</f>
        <v>1.23232323232323</v>
      </c>
      <c r="I632">
        <f>VLOOKUP(C632,away!$B$2:$E$405,3,FALSE)</f>
        <v>0.86</v>
      </c>
      <c r="J632">
        <f>VLOOKUP(B632,home!$B$2:$E$405,4,FALSE)</f>
        <v>0.61</v>
      </c>
      <c r="K632" s="3">
        <f t="shared" si="840"/>
        <v>3.1742181818181892</v>
      </c>
      <c r="L632" s="3">
        <f t="shared" si="841"/>
        <v>0.64647676767676643</v>
      </c>
      <c r="M632" s="5">
        <f t="shared" si="842"/>
        <v>2.1912567473946626E-2</v>
      </c>
      <c r="N632" s="5">
        <f t="shared" si="843"/>
        <v>6.9555270086119253E-2</v>
      </c>
      <c r="O632" s="5">
        <f t="shared" si="844"/>
        <v>1.4165965792056062E-2</v>
      </c>
      <c r="P632" s="5">
        <f t="shared" si="845"/>
        <v>4.496586618015886E-2</v>
      </c>
      <c r="Q632" s="5">
        <f t="shared" si="846"/>
        <v>0.11039180147431729</v>
      </c>
      <c r="R632" s="5">
        <f t="shared" si="847"/>
        <v>4.5789838881340238E-3</v>
      </c>
      <c r="S632" s="5">
        <f t="shared" si="848"/>
        <v>2.3068144841264796E-2</v>
      </c>
      <c r="T632" s="5">
        <f t="shared" si="849"/>
        <v>7.1365734995131949E-2</v>
      </c>
      <c r="U632" s="5">
        <f t="shared" si="850"/>
        <v>1.4534693911967562E-2</v>
      </c>
      <c r="V632" s="5">
        <f t="shared" si="851"/>
        <v>5.2596864799675028E-3</v>
      </c>
      <c r="W632" s="5">
        <f t="shared" si="852"/>
        <v>0.11680255445448062</v>
      </c>
      <c r="X632" s="5">
        <f t="shared" si="853"/>
        <v>7.5510137860122131E-2</v>
      </c>
      <c r="Y632" s="5">
        <f t="shared" si="854"/>
        <v>2.4407774925319391E-2</v>
      </c>
      <c r="Z632" s="5">
        <f t="shared" si="855"/>
        <v>9.8673556774829204E-4</v>
      </c>
      <c r="AA632" s="5">
        <f t="shared" si="856"/>
        <v>3.1321139797933222E-3</v>
      </c>
      <c r="AB632" s="5">
        <f t="shared" si="857"/>
        <v>4.9710065710934469E-3</v>
      </c>
      <c r="AC632" s="5">
        <f t="shared" si="858"/>
        <v>6.7457395935291583E-4</v>
      </c>
      <c r="AD632" s="5">
        <f t="shared" si="859"/>
        <v>9.2689198008055404E-2</v>
      </c>
      <c r="AE632" s="5">
        <f t="shared" si="860"/>
        <v>5.9921413126799432E-2</v>
      </c>
      <c r="AF632" s="5">
        <f t="shared" si="861"/>
        <v>1.9368900736418729E-2</v>
      </c>
      <c r="AG632" s="5">
        <f t="shared" si="862"/>
        <v>4.1738481138440409E-3</v>
      </c>
      <c r="AH632" s="5">
        <f t="shared" si="863"/>
        <v>1.5947540509740369E-4</v>
      </c>
      <c r="AI632" s="5">
        <f t="shared" si="864"/>
        <v>5.0620973041299981E-4</v>
      </c>
      <c r="AJ632" s="5">
        <f t="shared" si="865"/>
        <v>8.0341006504511432E-4</v>
      </c>
      <c r="AK632" s="5">
        <f t="shared" si="866"/>
        <v>8.5006627864064508E-4</v>
      </c>
      <c r="AL632" s="5">
        <f t="shared" si="867"/>
        <v>5.5370603962220148E-5</v>
      </c>
      <c r="AM632" s="5">
        <f t="shared" si="868"/>
        <v>5.8843147515063123E-2</v>
      </c>
      <c r="AN632" s="5">
        <f t="shared" si="869"/>
        <v>3.8040727805465163E-2</v>
      </c>
      <c r="AO632" s="5">
        <f t="shared" si="870"/>
        <v>1.2296223375874405E-2</v>
      </c>
      <c r="AP632" s="5">
        <f t="shared" si="871"/>
        <v>2.6497409142222607E-3</v>
      </c>
      <c r="AQ632" s="5">
        <f t="shared" si="872"/>
        <v>4.2824898535182173E-4</v>
      </c>
      <c r="AR632" s="5">
        <f t="shared" si="873"/>
        <v>2.0619428882262499E-5</v>
      </c>
      <c r="AS632" s="5">
        <f t="shared" si="874"/>
        <v>6.545056605678473E-5</v>
      </c>
      <c r="AT632" s="5">
        <f t="shared" si="875"/>
        <v>1.0387718839386928E-4</v>
      </c>
      <c r="AU632" s="5">
        <f t="shared" si="876"/>
        <v>1.099096200253244E-4</v>
      </c>
      <c r="AV632" s="5">
        <f t="shared" si="877"/>
        <v>8.7219278560278325E-5</v>
      </c>
      <c r="AW632" s="5">
        <f t="shared" si="878"/>
        <v>3.1562141109713589E-6</v>
      </c>
      <c r="AX632" s="5">
        <f t="shared" si="879"/>
        <v>3.1130164786287214E-2</v>
      </c>
      <c r="AY632" s="5">
        <f t="shared" si="880"/>
        <v>2.0124928308284055E-2</v>
      </c>
      <c r="AZ632" s="5">
        <f t="shared" si="881"/>
        <v>6.5051493012330654E-3</v>
      </c>
      <c r="BA632" s="5">
        <f t="shared" si="882"/>
        <v>1.4018092978386428E-3</v>
      </c>
      <c r="BB632" s="5">
        <f t="shared" si="883"/>
        <v>2.2655928594149079E-4</v>
      </c>
      <c r="BC632" s="5">
        <f t="shared" si="884"/>
        <v>2.9293062972522263E-5</v>
      </c>
      <c r="BD632" s="5">
        <f t="shared" si="885"/>
        <v>2.2216636225243356E-6</v>
      </c>
      <c r="BE632" s="5">
        <f t="shared" si="886"/>
        <v>7.0520450645008086E-6</v>
      </c>
      <c r="BF632" s="5">
        <f t="shared" si="887"/>
        <v>1.1192364831369849E-5</v>
      </c>
      <c r="BG632" s="5">
        <f t="shared" si="888"/>
        <v>1.184233598175888E-5</v>
      </c>
      <c r="BH632" s="5">
        <f t="shared" si="889"/>
        <v>9.3975395471246991E-6</v>
      </c>
      <c r="BI632" s="5">
        <f t="shared" si="890"/>
        <v>5.9659681789677357E-6</v>
      </c>
      <c r="BJ632" s="8">
        <f t="shared" si="891"/>
        <v>0.81586262641914187</v>
      </c>
      <c r="BK632" s="8">
        <f t="shared" si="892"/>
        <v>0.11606113784693696</v>
      </c>
      <c r="BL632" s="8">
        <f t="shared" si="893"/>
        <v>4.413667362138534E-2</v>
      </c>
      <c r="BM632" s="8">
        <f t="shared" si="894"/>
        <v>0.69135494646630724</v>
      </c>
      <c r="BN632" s="8">
        <f t="shared" si="895"/>
        <v>0.26557045489473213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1.63636363636364</v>
      </c>
      <c r="F633">
        <f>VLOOKUP(B633,home!$B$2:$E$405,3,FALSE)</f>
        <v>1.59</v>
      </c>
      <c r="G633">
        <f>VLOOKUP(C633,away!$B$2:$E$405,4,FALSE)</f>
        <v>1.83</v>
      </c>
      <c r="H633">
        <f>VLOOKUP(A633,away!$A$2:$E$405,3,FALSE)</f>
        <v>1.23232323232323</v>
      </c>
      <c r="I633">
        <f>VLOOKUP(C633,away!$B$2:$E$405,3,FALSE)</f>
        <v>0.61</v>
      </c>
      <c r="J633">
        <f>VLOOKUP(B633,home!$B$2:$E$405,4,FALSE)</f>
        <v>1.1399999999999999</v>
      </c>
      <c r="K633" s="3">
        <f t="shared" si="840"/>
        <v>4.761327272727284</v>
      </c>
      <c r="L633" s="3">
        <f t="shared" si="841"/>
        <v>0.85695757575757414</v>
      </c>
      <c r="M633" s="5">
        <f t="shared" si="842"/>
        <v>3.6308632520894177E-3</v>
      </c>
      <c r="N633" s="5">
        <f t="shared" si="843"/>
        <v>1.7287728225716625E-2</v>
      </c>
      <c r="O633" s="5">
        <f t="shared" si="844"/>
        <v>3.1114957704178096E-3</v>
      </c>
      <c r="P633" s="5">
        <f t="shared" si="845"/>
        <v>1.4814849670665908E-2</v>
      </c>
      <c r="Q633" s="5">
        <f t="shared" si="846"/>
        <v>4.1156265942300908E-2</v>
      </c>
      <c r="R633" s="5">
        <f t="shared" si="847"/>
        <v>1.3332099361985953E-3</v>
      </c>
      <c r="S633" s="5">
        <f t="shared" si="848"/>
        <v>1.5112092877508384E-2</v>
      </c>
      <c r="T633" s="5">
        <f t="shared" si="849"/>
        <v>3.52691738891482E-2</v>
      </c>
      <c r="U633" s="5">
        <f t="shared" si="850"/>
        <v>6.3478488294933747E-3</v>
      </c>
      <c r="V633" s="5">
        <f t="shared" si="851"/>
        <v>6.8512444147512215E-3</v>
      </c>
      <c r="W633" s="5">
        <f t="shared" si="852"/>
        <v>6.5319483824898134E-2</v>
      </c>
      <c r="X633" s="5">
        <f t="shared" si="853"/>
        <v>5.5976026508320786E-2</v>
      </c>
      <c r="Y633" s="5">
        <f t="shared" si="854"/>
        <v>2.3984539988556139E-2</v>
      </c>
      <c r="Z633" s="5">
        <f t="shared" si="855"/>
        <v>3.8083478496688618E-4</v>
      </c>
      <c r="AA633" s="5">
        <f t="shared" si="856"/>
        <v>1.8132790480660658E-3</v>
      </c>
      <c r="AB633" s="5">
        <f t="shared" si="857"/>
        <v>4.3168074923109626E-3</v>
      </c>
      <c r="AC633" s="5">
        <f t="shared" si="858"/>
        <v>1.747176721732763E-3</v>
      </c>
      <c r="AD633" s="5">
        <f t="shared" si="859"/>
        <v>7.775185994398906E-2</v>
      </c>
      <c r="AE633" s="5">
        <f t="shared" si="860"/>
        <v>6.6630045408243299E-2</v>
      </c>
      <c r="AF633" s="5">
        <f t="shared" si="861"/>
        <v>2.8549561092832625E-2</v>
      </c>
      <c r="AG633" s="5">
        <f t="shared" si="862"/>
        <v>8.1552542210188688E-3</v>
      </c>
      <c r="AH633" s="5">
        <f t="shared" si="863"/>
        <v>8.1589813522344929E-5</v>
      </c>
      <c r="AI633" s="5">
        <f t="shared" si="864"/>
        <v>3.8847580430067429E-4</v>
      </c>
      <c r="AJ633" s="5">
        <f t="shared" si="865"/>
        <v>9.2483022090573367E-4</v>
      </c>
      <c r="AK633" s="5">
        <f t="shared" si="866"/>
        <v>1.4678064511469563E-3</v>
      </c>
      <c r="AL633" s="5">
        <f t="shared" si="867"/>
        <v>2.8515709552721344E-4</v>
      </c>
      <c r="AM633" s="5">
        <f t="shared" si="868"/>
        <v>7.4040410251317426E-2</v>
      </c>
      <c r="AN633" s="5">
        <f t="shared" si="869"/>
        <v>6.3449490477065232E-2</v>
      </c>
      <c r="AO633" s="5">
        <f t="shared" si="870"/>
        <v>2.7186760771139545E-2</v>
      </c>
      <c r="AP633" s="5">
        <f t="shared" si="871"/>
        <v>7.7659668677122883E-3</v>
      </c>
      <c r="AQ633" s="5">
        <f t="shared" si="872"/>
        <v>1.6637760350920905E-3</v>
      </c>
      <c r="AR633" s="5">
        <f t="shared" si="873"/>
        <v>1.3983801760524257E-5</v>
      </c>
      <c r="AS633" s="5">
        <f t="shared" si="874"/>
        <v>6.658145669879596E-5</v>
      </c>
      <c r="AT633" s="5">
        <f t="shared" si="875"/>
        <v>1.5850805281894396E-4</v>
      </c>
      <c r="AU633" s="5">
        <f t="shared" si="876"/>
        <v>2.5156957161124493E-4</v>
      </c>
      <c r="AV633" s="5">
        <f t="shared" si="877"/>
        <v>2.9945126557523504E-4</v>
      </c>
      <c r="AW633" s="5">
        <f t="shared" si="878"/>
        <v>3.2319827801038749E-5</v>
      </c>
      <c r="AX633" s="5">
        <f t="shared" si="879"/>
        <v>5.875510410225241E-2</v>
      </c>
      <c r="AY633" s="5">
        <f t="shared" si="880"/>
        <v>5.0350631574850133E-2</v>
      </c>
      <c r="AZ633" s="5">
        <f t="shared" si="881"/>
        <v>2.1574177586123164E-2</v>
      </c>
      <c r="BA633" s="5">
        <f t="shared" si="882"/>
        <v>6.1627183077224996E-3</v>
      </c>
      <c r="BB633" s="5">
        <f t="shared" si="883"/>
        <v>1.320297035265673E-3</v>
      </c>
      <c r="BC633" s="5">
        <f t="shared" si="884"/>
        <v>2.2628770932423681E-4</v>
      </c>
      <c r="BD633" s="5">
        <f t="shared" si="885"/>
        <v>1.9972541427622265E-6</v>
      </c>
      <c r="BE633" s="5">
        <f t="shared" si="886"/>
        <v>9.5095806205013427E-6</v>
      </c>
      <c r="BF633" s="5">
        <f t="shared" si="887"/>
        <v>2.2639112780295944E-5</v>
      </c>
      <c r="BG633" s="5">
        <f t="shared" si="888"/>
        <v>3.5930741703723962E-5</v>
      </c>
      <c r="BH633" s="5">
        <f t="shared" si="889"/>
        <v>4.2769505100815133E-5</v>
      </c>
      <c r="BI633" s="5">
        <f t="shared" si="890"/>
        <v>4.0727922215511955E-5</v>
      </c>
      <c r="BJ633" s="8">
        <f t="shared" si="891"/>
        <v>0.73257555976288924</v>
      </c>
      <c r="BK633" s="8">
        <f t="shared" si="892"/>
        <v>9.2792015607125036E-2</v>
      </c>
      <c r="BL633" s="8">
        <f t="shared" si="893"/>
        <v>2.0729011631390872E-2</v>
      </c>
      <c r="BM633" s="8">
        <f t="shared" si="894"/>
        <v>0.71482469724193387</v>
      </c>
      <c r="BN633" s="8">
        <f t="shared" si="895"/>
        <v>8.1334412797389261E-2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1.1680672268907599</v>
      </c>
      <c r="F634">
        <f>VLOOKUP(B634,home!$B$2:$E$405,3,FALSE)</f>
        <v>0.86</v>
      </c>
      <c r="G634">
        <f>VLOOKUP(C634,away!$B$2:$E$405,4,FALSE)</f>
        <v>0.86</v>
      </c>
      <c r="H634">
        <f>VLOOKUP(A634,away!$A$2:$E$405,3,FALSE)</f>
        <v>1.04201680672269</v>
      </c>
      <c r="I634">
        <f>VLOOKUP(C634,away!$B$2:$E$405,3,FALSE)</f>
        <v>0.86</v>
      </c>
      <c r="J634">
        <f>VLOOKUP(B634,home!$B$2:$E$405,4,FALSE)</f>
        <v>0.96</v>
      </c>
      <c r="K634" s="3">
        <f t="shared" si="840"/>
        <v>0.86390252100840603</v>
      </c>
      <c r="L634" s="3">
        <f t="shared" si="841"/>
        <v>0.86028907563025292</v>
      </c>
      <c r="M634" s="5">
        <f t="shared" si="842"/>
        <v>0.17831714570201304</v>
      </c>
      <c r="N634" s="5">
        <f t="shared" si="843"/>
        <v>0.15404863171099231</v>
      </c>
      <c r="O634" s="5">
        <f t="shared" si="844"/>
        <v>0.15340429244500994</v>
      </c>
      <c r="P634" s="5">
        <f t="shared" si="845"/>
        <v>0.13252635497675486</v>
      </c>
      <c r="Q634" s="5">
        <f t="shared" si="846"/>
        <v>6.6541500646510862E-2</v>
      </c>
      <c r="R634" s="5">
        <f t="shared" si="847"/>
        <v>6.5986018472615288E-2</v>
      </c>
      <c r="S634" s="5">
        <f t="shared" si="848"/>
        <v>2.4623592271904787E-2</v>
      </c>
      <c r="T634" s="5">
        <f t="shared" si="849"/>
        <v>5.7244926082236712E-2</v>
      </c>
      <c r="U634" s="5">
        <f t="shared" si="850"/>
        <v>5.7005487709799602E-2</v>
      </c>
      <c r="V634" s="5">
        <f t="shared" si="851"/>
        <v>2.033377676226013E-3</v>
      </c>
      <c r="W634" s="5">
        <f t="shared" si="852"/>
        <v>1.9161790053401073E-2</v>
      </c>
      <c r="X634" s="5">
        <f t="shared" si="853"/>
        <v>1.6484678652461386E-2</v>
      </c>
      <c r="Y634" s="5">
        <f t="shared" si="854"/>
        <v>7.0907944799938841E-3</v>
      </c>
      <c r="Z634" s="5">
        <f t="shared" si="855"/>
        <v>1.892235027877567E-2</v>
      </c>
      <c r="AA634" s="5">
        <f t="shared" si="856"/>
        <v>1.6347066109238417E-2</v>
      </c>
      <c r="AB634" s="5">
        <f t="shared" si="857"/>
        <v>7.0611358114310704E-3</v>
      </c>
      <c r="AC634" s="5">
        <f t="shared" si="858"/>
        <v>9.445114302540934E-5</v>
      </c>
      <c r="AD634" s="5">
        <f t="shared" si="859"/>
        <v>4.1384796835417462E-3</v>
      </c>
      <c r="AE634" s="5">
        <f t="shared" si="860"/>
        <v>3.5602888614687106E-3</v>
      </c>
      <c r="AF634" s="5">
        <f t="shared" si="861"/>
        <v>1.5314388068048013E-3</v>
      </c>
      <c r="AG634" s="5">
        <f t="shared" si="862"/>
        <v>4.391600251634667E-4</v>
      </c>
      <c r="AH634" s="5">
        <f t="shared" si="863"/>
        <v>4.0696728075199449E-3</v>
      </c>
      <c r="AI634" s="5">
        <f t="shared" si="864"/>
        <v>3.5158005980958375E-3</v>
      </c>
      <c r="AJ634" s="5">
        <f t="shared" si="865"/>
        <v>1.5186545000289277E-3</v>
      </c>
      <c r="AK634" s="5">
        <f t="shared" si="866"/>
        <v>4.3732315037191705E-4</v>
      </c>
      <c r="AL634" s="5">
        <f t="shared" si="867"/>
        <v>2.8078658749873291E-6</v>
      </c>
      <c r="AM634" s="5">
        <f t="shared" si="868"/>
        <v>7.1504860635075718E-4</v>
      </c>
      <c r="AN634" s="5">
        <f t="shared" si="869"/>
        <v>6.1514850458819343E-4</v>
      </c>
      <c r="AO634" s="5">
        <f t="shared" si="870"/>
        <v>2.6460276919375466E-4</v>
      </c>
      <c r="AP634" s="5">
        <f t="shared" si="871"/>
        <v>7.5878290572966805E-5</v>
      </c>
      <c r="AQ634" s="5">
        <f t="shared" si="872"/>
        <v>1.6319316114355335E-5</v>
      </c>
      <c r="AR634" s="5">
        <f t="shared" si="873"/>
        <v>7.0021901153978201E-4</v>
      </c>
      <c r="AS634" s="5">
        <f t="shared" si="874"/>
        <v>6.0492096932723187E-4</v>
      </c>
      <c r="AT634" s="5">
        <f t="shared" si="875"/>
        <v>2.6129637520632212E-4</v>
      </c>
      <c r="AU634" s="5">
        <f t="shared" si="876"/>
        <v>7.5244865757033351E-5</v>
      </c>
      <c r="AV634" s="5">
        <f t="shared" si="877"/>
        <v>1.6251057305110046E-5</v>
      </c>
      <c r="AW634" s="5">
        <f t="shared" si="878"/>
        <v>5.7967291337812478E-8</v>
      </c>
      <c r="AX634" s="5">
        <f t="shared" si="879"/>
        <v>1.0295538227832771E-4</v>
      </c>
      <c r="AY634" s="5">
        <f t="shared" si="880"/>
        <v>8.8571390651381865E-5</v>
      </c>
      <c r="AZ634" s="5">
        <f t="shared" si="881"/>
        <v>3.8098499895381668E-5</v>
      </c>
      <c r="BA634" s="5">
        <f t="shared" si="882"/>
        <v>1.0925241085965728E-5</v>
      </c>
      <c r="BB634" s="5">
        <f t="shared" si="883"/>
        <v>2.3497163887207787E-6</v>
      </c>
      <c r="BC634" s="5">
        <f t="shared" si="884"/>
        <v>4.0428706800917107E-7</v>
      </c>
      <c r="BD634" s="5">
        <f t="shared" si="885"/>
        <v>1.0039846102938138E-4</v>
      </c>
      <c r="BE634" s="5">
        <f t="shared" si="886"/>
        <v>8.6734483588646774E-5</v>
      </c>
      <c r="BF634" s="5">
        <f t="shared" si="887"/>
        <v>3.7465069515297078E-5</v>
      </c>
      <c r="BG634" s="5">
        <f t="shared" si="888"/>
        <v>1.0788722668006776E-5</v>
      </c>
      <c r="BH634" s="5">
        <f t="shared" si="889"/>
        <v>2.3301011778378976E-6</v>
      </c>
      <c r="BI634" s="5">
        <f t="shared" si="890"/>
        <v>4.0259605634776325E-7</v>
      </c>
      <c r="BJ634" s="8">
        <f t="shared" si="891"/>
        <v>0.33217199100676281</v>
      </c>
      <c r="BK634" s="8">
        <f t="shared" si="892"/>
        <v>0.33768630102645047</v>
      </c>
      <c r="BL634" s="8">
        <f t="shared" si="893"/>
        <v>0.31124150331728201</v>
      </c>
      <c r="BM634" s="8">
        <f t="shared" si="894"/>
        <v>0.24910968825201457</v>
      </c>
      <c r="BN634" s="8">
        <f t="shared" si="895"/>
        <v>0.7508239439538964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1.1680672268907599</v>
      </c>
      <c r="F635">
        <f>VLOOKUP(B635,home!$B$2:$E$405,3,FALSE)</f>
        <v>2.2799999999999998</v>
      </c>
      <c r="G635">
        <f>VLOOKUP(C635,away!$B$2:$E$405,4,FALSE)</f>
        <v>0.56999999999999995</v>
      </c>
      <c r="H635">
        <f>VLOOKUP(A635,away!$A$2:$E$405,3,FALSE)</f>
        <v>1.04201680672269</v>
      </c>
      <c r="I635">
        <f>VLOOKUP(C635,away!$B$2:$E$405,3,FALSE)</f>
        <v>0.86</v>
      </c>
      <c r="J635">
        <f>VLOOKUP(B635,home!$B$2:$E$405,4,FALSE)</f>
        <v>0.96</v>
      </c>
      <c r="K635" s="3">
        <f t="shared" si="840"/>
        <v>1.5180201680672314</v>
      </c>
      <c r="L635" s="3">
        <f t="shared" si="841"/>
        <v>0.86028907563025292</v>
      </c>
      <c r="M635" s="5">
        <f t="shared" si="842"/>
        <v>9.2707190342328188E-2</v>
      </c>
      <c r="N635" s="5">
        <f t="shared" si="843"/>
        <v>0.14073138466450186</v>
      </c>
      <c r="O635" s="5">
        <f t="shared" si="844"/>
        <v>7.9754983083879433E-2</v>
      </c>
      <c r="P635" s="5">
        <f t="shared" si="845"/>
        <v>0.12106967282518986</v>
      </c>
      <c r="Q635" s="5">
        <f t="shared" si="846"/>
        <v>0.10681654010037066</v>
      </c>
      <c r="R635" s="5">
        <f t="shared" si="847"/>
        <v>3.4306170337068544E-2</v>
      </c>
      <c r="S635" s="5">
        <f t="shared" si="848"/>
        <v>3.9527316122604024E-2</v>
      </c>
      <c r="T635" s="5">
        <f t="shared" si="849"/>
        <v>9.1893102544969726E-2</v>
      </c>
      <c r="U635" s="5">
        <f t="shared" si="850"/>
        <v>5.2077458460819868E-2</v>
      </c>
      <c r="V635" s="5">
        <f t="shared" si="851"/>
        <v>5.7355724128726479E-3</v>
      </c>
      <c r="W635" s="5">
        <f t="shared" si="852"/>
        <v>5.4049887385174938E-2</v>
      </c>
      <c r="X635" s="5">
        <f t="shared" si="853"/>
        <v>4.6498527656511413E-2</v>
      </c>
      <c r="Y635" s="5">
        <f t="shared" si="854"/>
        <v>2.0001087687893979E-2</v>
      </c>
      <c r="Z635" s="5">
        <f t="shared" si="855"/>
        <v>9.8377411892302345E-3</v>
      </c>
      <c r="AA635" s="5">
        <f t="shared" si="856"/>
        <v>1.4933889533477209E-2</v>
      </c>
      <c r="AB635" s="5">
        <f t="shared" si="857"/>
        <v>1.133497274975327E-2</v>
      </c>
      <c r="AC635" s="5">
        <f t="shared" si="858"/>
        <v>4.6814321583871931E-4</v>
      </c>
      <c r="AD635" s="5">
        <f t="shared" si="859"/>
        <v>2.0512204783114555E-2</v>
      </c>
      <c r="AE635" s="5">
        <f t="shared" si="860"/>
        <v>1.7646425692004076E-2</v>
      </c>
      <c r="AF635" s="5">
        <f t="shared" si="861"/>
        <v>7.5905136233760662E-3</v>
      </c>
      <c r="AG635" s="5">
        <f t="shared" si="862"/>
        <v>2.1766786495376793E-3</v>
      </c>
      <c r="AH635" s="5">
        <f t="shared" si="863"/>
        <v>2.1158253184931359E-3</v>
      </c>
      <c r="AI635" s="5">
        <f t="shared" si="864"/>
        <v>3.211865505579854E-3</v>
      </c>
      <c r="AJ635" s="5">
        <f t="shared" si="865"/>
        <v>2.4378383072948366E-3</v>
      </c>
      <c r="AK635" s="5">
        <f t="shared" si="866"/>
        <v>1.2335625723201473E-3</v>
      </c>
      <c r="AL635" s="5">
        <f t="shared" si="867"/>
        <v>2.4454606279249068E-5</v>
      </c>
      <c r="AM635" s="5">
        <f t="shared" si="868"/>
        <v>6.227588110458598E-3</v>
      </c>
      <c r="AN635" s="5">
        <f t="shared" si="869"/>
        <v>5.3575260189523809E-3</v>
      </c>
      <c r="AO635" s="5">
        <f t="shared" si="870"/>
        <v>2.3045105532547867E-3</v>
      </c>
      <c r="AP635" s="5">
        <f t="shared" si="871"/>
        <v>6.6084841787990777E-4</v>
      </c>
      <c r="AQ635" s="5">
        <f t="shared" si="872"/>
        <v>1.4213016863740522E-4</v>
      </c>
      <c r="AR635" s="5">
        <f t="shared" si="873"/>
        <v>3.6404428148830917E-4</v>
      </c>
      <c r="AS635" s="5">
        <f t="shared" si="874"/>
        <v>5.5262656136879766E-4</v>
      </c>
      <c r="AT635" s="5">
        <f t="shared" si="875"/>
        <v>4.1944913278373921E-4</v>
      </c>
      <c r="AU635" s="5">
        <f t="shared" si="876"/>
        <v>2.1224408101467538E-4</v>
      </c>
      <c r="AV635" s="5">
        <f t="shared" si="877"/>
        <v>8.0547698883293183E-5</v>
      </c>
      <c r="AW635" s="5">
        <f t="shared" si="878"/>
        <v>8.871154109468734E-7</v>
      </c>
      <c r="AX635" s="5">
        <f t="shared" si="879"/>
        <v>1.5756007250153116E-3</v>
      </c>
      <c r="AY635" s="5">
        <f t="shared" si="880"/>
        <v>1.3554720912857788E-3</v>
      </c>
      <c r="AZ635" s="5">
        <f t="shared" si="881"/>
        <v>5.8304891622742419E-4</v>
      </c>
      <c r="BA635" s="5">
        <f t="shared" si="882"/>
        <v>1.6719687106283722E-4</v>
      </c>
      <c r="BB635" s="5">
        <f t="shared" si="883"/>
        <v>3.59594104137297E-5</v>
      </c>
      <c r="BC635" s="5">
        <f t="shared" si="884"/>
        <v>6.1870975890072837E-6</v>
      </c>
      <c r="BD635" s="5">
        <f t="shared" si="885"/>
        <v>5.2197219735009487E-5</v>
      </c>
      <c r="BE635" s="5">
        <f t="shared" si="886"/>
        <v>7.923643227478133E-5</v>
      </c>
      <c r="BF635" s="5">
        <f t="shared" si="887"/>
        <v>6.0141251119405678E-5</v>
      </c>
      <c r="BG635" s="5">
        <f t="shared" si="888"/>
        <v>3.0431877377351253E-5</v>
      </c>
      <c r="BH635" s="5">
        <f t="shared" si="889"/>
        <v>1.1549050902742037E-5</v>
      </c>
      <c r="BI635" s="5">
        <f t="shared" si="890"/>
        <v>3.5063384384794915E-6</v>
      </c>
      <c r="BJ635" s="8">
        <f t="shared" si="891"/>
        <v>0.52633242116823198</v>
      </c>
      <c r="BK635" s="8">
        <f t="shared" si="892"/>
        <v>0.26088782161639845</v>
      </c>
      <c r="BL635" s="8">
        <f t="shared" si="893"/>
        <v>0.20327253979407292</v>
      </c>
      <c r="BM635" s="8">
        <f t="shared" si="894"/>
        <v>0.42358999743872022</v>
      </c>
      <c r="BN635" s="8">
        <f t="shared" si="895"/>
        <v>0.57538594135333854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1.1680672268907599</v>
      </c>
      <c r="F636">
        <f>VLOOKUP(B636,home!$B$2:$E$405,3,FALSE)</f>
        <v>0.71</v>
      </c>
      <c r="G636">
        <f>VLOOKUP(C636,away!$B$2:$E$405,4,FALSE)</f>
        <v>0.43</v>
      </c>
      <c r="H636">
        <f>VLOOKUP(A636,away!$A$2:$E$405,3,FALSE)</f>
        <v>1.04201680672269</v>
      </c>
      <c r="I636">
        <f>VLOOKUP(C636,away!$B$2:$E$405,3,FALSE)</f>
        <v>0.86</v>
      </c>
      <c r="J636">
        <f>VLOOKUP(B636,home!$B$2:$E$405,4,FALSE)</f>
        <v>0.48</v>
      </c>
      <c r="K636" s="3">
        <f t="shared" si="840"/>
        <v>0.356610924369749</v>
      </c>
      <c r="L636" s="3">
        <f t="shared" si="841"/>
        <v>0.43014453781512646</v>
      </c>
      <c r="M636" s="5">
        <f t="shared" si="842"/>
        <v>0.45531970328637733</v>
      </c>
      <c r="N636" s="5">
        <f t="shared" si="843"/>
        <v>0.16237198027271485</v>
      </c>
      <c r="O636" s="5">
        <f t="shared" si="844"/>
        <v>0.19585328332823929</v>
      </c>
      <c r="P636" s="5">
        <f t="shared" si="845"/>
        <v>6.9843420408533752E-2</v>
      </c>
      <c r="Q636" s="5">
        <f t="shared" si="846"/>
        <v>2.8951810988399742E-2</v>
      </c>
      <c r="R636" s="5">
        <f t="shared" si="847"/>
        <v>4.2122610018400244E-2</v>
      </c>
      <c r="S636" s="5">
        <f t="shared" si="848"/>
        <v>2.6783946198431167E-3</v>
      </c>
      <c r="T636" s="5">
        <f t="shared" si="849"/>
        <v>1.2453463356516105E-2</v>
      </c>
      <c r="U636" s="5">
        <f t="shared" si="850"/>
        <v>1.502138289552816E-2</v>
      </c>
      <c r="V636" s="5">
        <f t="shared" si="851"/>
        <v>4.5650034495529824E-5</v>
      </c>
      <c r="W636" s="5">
        <f t="shared" si="852"/>
        <v>3.4415106929171634E-3</v>
      </c>
      <c r="X636" s="5">
        <f t="shared" si="853"/>
        <v>1.4803470263906686E-3</v>
      </c>
      <c r="Y636" s="5">
        <f t="shared" si="854"/>
        <v>3.1838159373640549E-4</v>
      </c>
      <c r="Z636" s="5">
        <f t="shared" si="855"/>
        <v>6.0396035393105287E-3</v>
      </c>
      <c r="AA636" s="5">
        <f t="shared" si="856"/>
        <v>2.1537886009803352E-3</v>
      </c>
      <c r="AB636" s="5">
        <f t="shared" si="857"/>
        <v>3.8403227194631288E-4</v>
      </c>
      <c r="AC636" s="5">
        <f t="shared" si="858"/>
        <v>4.3765327525948481E-7</v>
      </c>
      <c r="AD636" s="5">
        <f t="shared" si="859"/>
        <v>3.0682007735739118E-4</v>
      </c>
      <c r="AE636" s="5">
        <f t="shared" si="860"/>
        <v>1.3197698036729636E-4</v>
      </c>
      <c r="AF636" s="5">
        <f t="shared" si="861"/>
        <v>2.8384588611163355E-5</v>
      </c>
      <c r="AG636" s="5">
        <f t="shared" si="862"/>
        <v>4.0698252497404542E-6</v>
      </c>
      <c r="AH636" s="5">
        <f t="shared" si="863"/>
        <v>6.4947561825083242E-4</v>
      </c>
      <c r="AI636" s="5">
        <f t="shared" si="864"/>
        <v>2.3161010058004352E-4</v>
      </c>
      <c r="AJ636" s="5">
        <f t="shared" si="865"/>
        <v>4.1297346030609929E-5</v>
      </c>
      <c r="AK636" s="5">
        <f t="shared" si="866"/>
        <v>4.9090282473310641E-6</v>
      </c>
      <c r="AL636" s="5">
        <f t="shared" si="867"/>
        <v>2.6853396834350896E-9</v>
      </c>
      <c r="AM636" s="5">
        <f t="shared" si="868"/>
        <v>2.188307828032345E-5</v>
      </c>
      <c r="AN636" s="5">
        <f t="shared" si="869"/>
        <v>9.4128865928619625E-6</v>
      </c>
      <c r="AO636" s="5">
        <f t="shared" si="870"/>
        <v>2.0244508764964045E-6</v>
      </c>
      <c r="AP636" s="5">
        <f t="shared" si="871"/>
        <v>2.902688288666578E-7</v>
      </c>
      <c r="AQ636" s="5">
        <f t="shared" si="872"/>
        <v>3.121438780874664E-8</v>
      </c>
      <c r="AR636" s="5">
        <f t="shared" si="873"/>
        <v>5.587367792693958E-5</v>
      </c>
      <c r="AS636" s="5">
        <f t="shared" si="874"/>
        <v>1.9925163933463561E-5</v>
      </c>
      <c r="AT636" s="5">
        <f t="shared" si="875"/>
        <v>3.5527655642656123E-6</v>
      </c>
      <c r="AU636" s="5">
        <f t="shared" si="876"/>
        <v>4.2231833731392432E-7</v>
      </c>
      <c r="AV636" s="5">
        <f t="shared" si="877"/>
        <v>3.7650833161953494E-8</v>
      </c>
      <c r="AW636" s="5">
        <f t="shared" si="878"/>
        <v>1.1442101200551157E-11</v>
      </c>
      <c r="AX636" s="5">
        <f t="shared" si="879"/>
        <v>1.3006241289336194E-6</v>
      </c>
      <c r="AY636" s="5">
        <f t="shared" si="880"/>
        <v>5.5945636481135306E-7</v>
      </c>
      <c r="AZ636" s="5">
        <f t="shared" si="881"/>
        <v>1.2032354973475512E-7</v>
      </c>
      <c r="BA636" s="5">
        <f t="shared" si="882"/>
        <v>1.7252172562977206E-8</v>
      </c>
      <c r="BB636" s="5">
        <f t="shared" si="883"/>
        <v>1.8552319483521588E-9</v>
      </c>
      <c r="BC636" s="5">
        <f t="shared" si="884"/>
        <v>1.5960357779275926E-10</v>
      </c>
      <c r="BD636" s="5">
        <f t="shared" si="885"/>
        <v>4.0056262279857725E-6</v>
      </c>
      <c r="BE636" s="5">
        <f t="shared" si="886"/>
        <v>1.4284500718417172E-6</v>
      </c>
      <c r="BF636" s="5">
        <f t="shared" si="887"/>
        <v>2.5470045026775454E-7</v>
      </c>
      <c r="BG636" s="5">
        <f t="shared" si="888"/>
        <v>3.0276321002458413E-8</v>
      </c>
      <c r="BH636" s="5">
        <f t="shared" si="889"/>
        <v>2.6992167048004847E-9</v>
      </c>
      <c r="BI636" s="5">
        <f t="shared" si="890"/>
        <v>1.9251403283463391E-10</v>
      </c>
      <c r="BJ636" s="8">
        <f t="shared" si="891"/>
        <v>0.2095243869722784</v>
      </c>
      <c r="BK636" s="8">
        <f t="shared" si="892"/>
        <v>0.52788816814422945</v>
      </c>
      <c r="BL636" s="8">
        <f t="shared" si="893"/>
        <v>0.25654792272960014</v>
      </c>
      <c r="BM636" s="8">
        <f t="shared" si="894"/>
        <v>4.5536713637830691E-2</v>
      </c>
      <c r="BN636" s="8">
        <f t="shared" si="895"/>
        <v>0.95446280830266517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1.1680672268907599</v>
      </c>
      <c r="F637">
        <f>VLOOKUP(B637,home!$B$2:$E$405,3,FALSE)</f>
        <v>0.86</v>
      </c>
      <c r="G637">
        <f>VLOOKUP(C637,away!$B$2:$E$405,4,FALSE)</f>
        <v>0.86</v>
      </c>
      <c r="H637">
        <f>VLOOKUP(A637,away!$A$2:$E$405,3,FALSE)</f>
        <v>1.04201680672269</v>
      </c>
      <c r="I637">
        <f>VLOOKUP(C637,away!$B$2:$E$405,3,FALSE)</f>
        <v>0.86</v>
      </c>
      <c r="J637">
        <f>VLOOKUP(B637,home!$B$2:$E$405,4,FALSE)</f>
        <v>1.34</v>
      </c>
      <c r="K637" s="3">
        <f t="shared" si="840"/>
        <v>0.86390252100840603</v>
      </c>
      <c r="L637" s="3">
        <f t="shared" si="841"/>
        <v>1.2008201680672281</v>
      </c>
      <c r="M637" s="5">
        <f t="shared" si="842"/>
        <v>0.12685346354207855</v>
      </c>
      <c r="N637" s="5">
        <f t="shared" si="843"/>
        <v>0.10958902695264959</v>
      </c>
      <c r="O637" s="5">
        <f t="shared" si="844"/>
        <v>0.15232819741050879</v>
      </c>
      <c r="P637" s="5">
        <f t="shared" si="845"/>
        <v>0.13159671376360468</v>
      </c>
      <c r="Q637" s="5">
        <f t="shared" si="846"/>
        <v>4.733711832962606E-2</v>
      </c>
      <c r="R637" s="5">
        <f t="shared" si="847"/>
        <v>9.1459385807932572E-2</v>
      </c>
      <c r="S637" s="5">
        <f t="shared" si="848"/>
        <v>3.4129330390012674E-2</v>
      </c>
      <c r="T637" s="5">
        <f t="shared" si="849"/>
        <v>5.6843366388399839E-2</v>
      </c>
      <c r="U637" s="5">
        <f t="shared" si="850"/>
        <v>7.9011993969353378E-2</v>
      </c>
      <c r="V637" s="5">
        <f t="shared" si="851"/>
        <v>3.9339421836021588E-3</v>
      </c>
      <c r="W637" s="5">
        <f t="shared" si="852"/>
        <v>1.3631551954079063E-2</v>
      </c>
      <c r="X637" s="5">
        <f t="shared" si="853"/>
        <v>1.6369042508514373E-2</v>
      </c>
      <c r="Y637" s="5">
        <f t="shared" si="854"/>
        <v>9.8281381880869195E-3</v>
      </c>
      <c r="Z637" s="5">
        <f t="shared" si="855"/>
        <v>3.6608758345735674E-2</v>
      </c>
      <c r="AA637" s="5">
        <f t="shared" si="856"/>
        <v>3.1626398625868572E-2</v>
      </c>
      <c r="AB637" s="5">
        <f t="shared" si="857"/>
        <v>1.3661062751652324E-2</v>
      </c>
      <c r="AC637" s="5">
        <f t="shared" si="858"/>
        <v>2.5506490374932656E-4</v>
      </c>
      <c r="AD637" s="5">
        <f t="shared" si="859"/>
        <v>2.9440830245964908E-3</v>
      </c>
      <c r="AE637" s="5">
        <f t="shared" si="860"/>
        <v>3.5353142723998318E-3</v>
      </c>
      <c r="AF637" s="5">
        <f t="shared" si="861"/>
        <v>2.1226383393768192E-3</v>
      </c>
      <c r="AG637" s="5">
        <f t="shared" si="862"/>
        <v>8.4963564247880448E-4</v>
      </c>
      <c r="AH637" s="5">
        <f t="shared" si="863"/>
        <v>1.0990133837364722E-2</v>
      </c>
      <c r="AI637" s="5">
        <f t="shared" si="864"/>
        <v>9.4944043283191719E-3</v>
      </c>
      <c r="AJ637" s="5">
        <f t="shared" si="865"/>
        <v>4.1011199173540264E-3</v>
      </c>
      <c r="AK637" s="5">
        <f t="shared" si="866"/>
        <v>1.1809892785199765E-3</v>
      </c>
      <c r="AL637" s="5">
        <f t="shared" si="867"/>
        <v>1.0584087242902089E-5</v>
      </c>
      <c r="AM637" s="5">
        <f t="shared" si="868"/>
        <v>5.0868014940139248E-4</v>
      </c>
      <c r="AN637" s="5">
        <f t="shared" si="869"/>
        <v>6.1083338249664284E-4</v>
      </c>
      <c r="AO637" s="5">
        <f t="shared" si="870"/>
        <v>3.667505225153462E-4</v>
      </c>
      <c r="AP637" s="5">
        <f t="shared" si="871"/>
        <v>1.4680047469520723E-4</v>
      </c>
      <c r="AQ637" s="5">
        <f t="shared" si="872"/>
        <v>4.4070242673961936E-5</v>
      </c>
      <c r="AR637" s="5">
        <f t="shared" si="873"/>
        <v>2.6394348723331245E-3</v>
      </c>
      <c r="AS637" s="5">
        <f t="shared" si="874"/>
        <v>2.2802144402460866E-3</v>
      </c>
      <c r="AT637" s="5">
        <f t="shared" si="875"/>
        <v>9.8494150168418272E-4</v>
      </c>
      <c r="AU637" s="5">
        <f t="shared" si="876"/>
        <v>2.8363114878359022E-4</v>
      </c>
      <c r="AV637" s="5">
        <f t="shared" si="877"/>
        <v>6.1257416117663465E-5</v>
      </c>
      <c r="AW637" s="5">
        <f t="shared" si="878"/>
        <v>3.0499563574767888E-7</v>
      </c>
      <c r="AX637" s="5">
        <f t="shared" si="879"/>
        <v>7.3241677242465896E-5</v>
      </c>
      <c r="AY637" s="5">
        <f t="shared" si="880"/>
        <v>8.7950083175823579E-5</v>
      </c>
      <c r="AZ637" s="5">
        <f t="shared" si="881"/>
        <v>5.2806116830359611E-5</v>
      </c>
      <c r="BA637" s="5">
        <f t="shared" si="882"/>
        <v>2.1136883362403366E-5</v>
      </c>
      <c r="BB637" s="5">
        <f t="shared" si="883"/>
        <v>6.3453989579146564E-6</v>
      </c>
      <c r="BC637" s="5">
        <f t="shared" si="884"/>
        <v>1.5239366086193369E-6</v>
      </c>
      <c r="BD637" s="5">
        <f t="shared" si="885"/>
        <v>5.2824777116626076E-4</v>
      </c>
      <c r="BE637" s="5">
        <f t="shared" si="886"/>
        <v>4.563545812276042E-4</v>
      </c>
      <c r="BF637" s="5">
        <f t="shared" si="887"/>
        <v>1.9712293659813131E-4</v>
      </c>
      <c r="BG637" s="5">
        <f t="shared" si="888"/>
        <v>5.6765000625235286E-5</v>
      </c>
      <c r="BH637" s="5">
        <f t="shared" si="889"/>
        <v>1.2259856786296125E-5</v>
      </c>
      <c r="BI637" s="5">
        <f t="shared" si="890"/>
        <v>2.118264236976648E-6</v>
      </c>
      <c r="BJ637" s="8">
        <f t="shared" si="891"/>
        <v>0.26497005446816796</v>
      </c>
      <c r="BK637" s="8">
        <f t="shared" si="892"/>
        <v>0.29686704895346605</v>
      </c>
      <c r="BL637" s="8">
        <f t="shared" si="893"/>
        <v>0.40135603371667866</v>
      </c>
      <c r="BM637" s="8">
        <f t="shared" si="894"/>
        <v>0.34055034459010808</v>
      </c>
      <c r="BN637" s="8">
        <f t="shared" si="895"/>
        <v>0.65916390580640027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1.1680672268907599</v>
      </c>
      <c r="F638">
        <f>VLOOKUP(B638,home!$B$2:$E$405,3,FALSE)</f>
        <v>0.71</v>
      </c>
      <c r="G638">
        <f>VLOOKUP(C638,away!$B$2:$E$405,4,FALSE)</f>
        <v>1.28</v>
      </c>
      <c r="H638">
        <f>VLOOKUP(A638,away!$A$2:$E$405,3,FALSE)</f>
        <v>1.04201680672269</v>
      </c>
      <c r="I638">
        <f>VLOOKUP(C638,away!$B$2:$E$405,3,FALSE)</f>
        <v>1</v>
      </c>
      <c r="J638">
        <f>VLOOKUP(B638,home!$B$2:$E$405,4,FALSE)</f>
        <v>1.92</v>
      </c>
      <c r="K638" s="3">
        <f t="shared" si="840"/>
        <v>1.0615394957983226</v>
      </c>
      <c r="L638" s="3">
        <f t="shared" si="841"/>
        <v>2.0006722689075649</v>
      </c>
      <c r="M638" s="5">
        <f t="shared" si="842"/>
        <v>4.6784105271086271E-2</v>
      </c>
      <c r="N638" s="5">
        <f t="shared" si="843"/>
        <v>4.9663175520844566E-2</v>
      </c>
      <c r="O638" s="5">
        <f t="shared" si="844"/>
        <v>9.3599662041514528E-2</v>
      </c>
      <c r="P638" s="5">
        <f t="shared" si="845"/>
        <v>9.9359738050442722E-2</v>
      </c>
      <c r="Q638" s="5">
        <f t="shared" si="846"/>
        <v>2.6359711151070466E-2</v>
      </c>
      <c r="R638" s="5">
        <f t="shared" si="847"/>
        <v>9.3631124112789094E-2</v>
      </c>
      <c r="S638" s="5">
        <f t="shared" si="848"/>
        <v>5.2754869887155657E-2</v>
      </c>
      <c r="T638" s="5">
        <f t="shared" si="849"/>
        <v>5.2737143116360186E-2</v>
      </c>
      <c r="U638" s="5">
        <f t="shared" si="850"/>
        <v>9.9393136281720293E-2</v>
      </c>
      <c r="V638" s="5">
        <f t="shared" si="851"/>
        <v>1.2448933771892452E-2</v>
      </c>
      <c r="W638" s="5">
        <f t="shared" si="852"/>
        <v>9.3272914948989254E-3</v>
      </c>
      <c r="X638" s="5">
        <f t="shared" si="853"/>
        <v>1.8660853437861665E-2</v>
      </c>
      <c r="Y638" s="5">
        <f t="shared" si="854"/>
        <v>1.8667125993639119E-2</v>
      </c>
      <c r="Z638" s="5">
        <f t="shared" si="855"/>
        <v>6.2441731173033185E-2</v>
      </c>
      <c r="AA638" s="5">
        <f t="shared" si="856"/>
        <v>6.6284363826196041E-2</v>
      </c>
      <c r="AB638" s="5">
        <f t="shared" si="857"/>
        <v>3.5181735077686356E-2</v>
      </c>
      <c r="AC638" s="5">
        <f t="shared" si="858"/>
        <v>1.6524346134965417E-3</v>
      </c>
      <c r="AD638" s="5">
        <f t="shared" si="859"/>
        <v>2.475322077664746E-3</v>
      </c>
      <c r="AE638" s="5">
        <f t="shared" si="860"/>
        <v>4.9523082373985148E-3</v>
      </c>
      <c r="AF638" s="5">
        <f t="shared" si="861"/>
        <v>4.9539728788228557E-3</v>
      </c>
      <c r="AG638" s="5">
        <f t="shared" si="862"/>
        <v>3.3037587198603544E-3</v>
      </c>
      <c r="AH638" s="5">
        <f t="shared" si="863"/>
        <v>3.1231359995117128E-2</v>
      </c>
      <c r="AI638" s="5">
        <f t="shared" si="864"/>
        <v>3.3153322142312536E-2</v>
      </c>
      <c r="AJ638" s="5">
        <f t="shared" si="865"/>
        <v>1.7596780435494903E-2</v>
      </c>
      <c r="AK638" s="5">
        <f t="shared" si="866"/>
        <v>6.2265591437230192E-3</v>
      </c>
      <c r="AL638" s="5">
        <f t="shared" si="867"/>
        <v>1.4037713825338174E-4</v>
      </c>
      <c r="AM638" s="5">
        <f t="shared" si="868"/>
        <v>5.2553043005253836E-4</v>
      </c>
      <c r="AN638" s="5">
        <f t="shared" si="869"/>
        <v>1.0514141578731803E-3</v>
      </c>
      <c r="AO638" s="5">
        <f t="shared" si="870"/>
        <v>1.0517675743968362E-3</v>
      </c>
      <c r="AP638" s="5">
        <f t="shared" si="871"/>
        <v>7.0141407314397474E-4</v>
      </c>
      <c r="AQ638" s="5">
        <f t="shared" si="872"/>
        <v>3.5082492129016315E-4</v>
      </c>
      <c r="AR638" s="5">
        <f t="shared" si="873"/>
        <v>1.2496743172499991E-2</v>
      </c>
      <c r="AS638" s="5">
        <f t="shared" si="874"/>
        <v>1.3265786446456769E-2</v>
      </c>
      <c r="AT638" s="5">
        <f t="shared" si="875"/>
        <v>7.041078127869969E-3</v>
      </c>
      <c r="AU638" s="5">
        <f t="shared" si="876"/>
        <v>2.4914608419118961E-3</v>
      </c>
      <c r="AV638" s="5">
        <f t="shared" si="877"/>
        <v>6.611960214811044E-4</v>
      </c>
      <c r="AW638" s="5">
        <f t="shared" si="878"/>
        <v>8.2814425518544232E-6</v>
      </c>
      <c r="AX638" s="5">
        <f t="shared" si="879"/>
        <v>9.2978551290774522E-5</v>
      </c>
      <c r="AY638" s="5">
        <f t="shared" si="880"/>
        <v>1.8601960917065226E-4</v>
      </c>
      <c r="AZ638" s="5">
        <f t="shared" si="881"/>
        <v>1.8608213677037368E-4</v>
      </c>
      <c r="BA638" s="5">
        <f t="shared" si="882"/>
        <v>1.2409645692518378E-4</v>
      </c>
      <c r="BB638" s="5">
        <f t="shared" si="883"/>
        <v>6.2069085009974325E-5</v>
      </c>
      <c r="BC638" s="5">
        <f t="shared" si="884"/>
        <v>2.4835979427184374E-5</v>
      </c>
      <c r="BD638" s="5">
        <f t="shared" si="885"/>
        <v>4.1669812528134439E-3</v>
      </c>
      <c r="BE638" s="5">
        <f t="shared" si="886"/>
        <v>4.4234151781126453E-3</v>
      </c>
      <c r="BF638" s="5">
        <f t="shared" si="887"/>
        <v>2.3478149589401722E-3</v>
      </c>
      <c r="BG638" s="5">
        <f t="shared" si="888"/>
        <v>8.3076610258037023E-4</v>
      </c>
      <c r="BH638" s="5">
        <f t="shared" si="889"/>
        <v>2.2047275741487587E-4</v>
      </c>
      <c r="BI638" s="5">
        <f t="shared" si="890"/>
        <v>4.6808107948690666E-5</v>
      </c>
      <c r="BJ638" s="8">
        <f t="shared" si="891"/>
        <v>0.19545769560377221</v>
      </c>
      <c r="BK638" s="8">
        <f t="shared" si="892"/>
        <v>0.21332647834149768</v>
      </c>
      <c r="BL638" s="8">
        <f t="shared" si="893"/>
        <v>0.52429056602458368</v>
      </c>
      <c r="BM638" s="8">
        <f t="shared" si="894"/>
        <v>0.58594121682852041</v>
      </c>
      <c r="BN638" s="8">
        <f t="shared" si="895"/>
        <v>0.40939751614774766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1.1680672268907599</v>
      </c>
      <c r="F639">
        <f>VLOOKUP(B639,home!$B$2:$E$405,3,FALSE)</f>
        <v>1.2</v>
      </c>
      <c r="G639">
        <f>VLOOKUP(C639,away!$B$2:$E$405,4,FALSE)</f>
        <v>1.1399999999999999</v>
      </c>
      <c r="H639">
        <f>VLOOKUP(A639,away!$A$2:$E$405,3,FALSE)</f>
        <v>1.04201680672269</v>
      </c>
      <c r="I639">
        <f>VLOOKUP(C639,away!$B$2:$E$405,3,FALSE)</f>
        <v>1</v>
      </c>
      <c r="J639">
        <f>VLOOKUP(B639,home!$B$2:$E$405,4,FALSE)</f>
        <v>0.38</v>
      </c>
      <c r="K639" s="3">
        <f t="shared" si="840"/>
        <v>1.5979159663865594</v>
      </c>
      <c r="L639" s="3">
        <f t="shared" si="841"/>
        <v>0.39596638655462224</v>
      </c>
      <c r="M639" s="5">
        <f t="shared" si="842"/>
        <v>0.13616575440874906</v>
      </c>
      <c r="N639" s="5">
        <f t="shared" si="843"/>
        <v>0.21758143304481115</v>
      </c>
      <c r="O639" s="5">
        <f t="shared" si="844"/>
        <v>5.3917061745716491E-2</v>
      </c>
      <c r="P639" s="5">
        <f t="shared" si="845"/>
        <v>8.6154933824130336E-2</v>
      </c>
      <c r="Q639" s="5">
        <f t="shared" si="846"/>
        <v>0.173838422925786</v>
      </c>
      <c r="R639" s="5">
        <f t="shared" si="847"/>
        <v>1.0674672056546904E-2</v>
      </c>
      <c r="S639" s="5">
        <f t="shared" si="848"/>
        <v>1.3628009212871795E-2</v>
      </c>
      <c r="T639" s="5">
        <f t="shared" si="849"/>
        <v>6.883417217027768E-2</v>
      </c>
      <c r="U639" s="5">
        <f t="shared" si="850"/>
        <v>1.7057228915096746E-2</v>
      </c>
      <c r="V639" s="5">
        <f t="shared" si="851"/>
        <v>9.5808086335478419E-4</v>
      </c>
      <c r="W639" s="5">
        <f t="shared" si="852"/>
        <v>9.2593063854857591E-2</v>
      </c>
      <c r="X639" s="5">
        <f t="shared" si="853"/>
        <v>3.6663740914629359E-2</v>
      </c>
      <c r="Y639" s="5">
        <f t="shared" si="854"/>
        <v>7.258804503770323E-3</v>
      </c>
      <c r="Z639" s="5">
        <f t="shared" si="855"/>
        <v>1.408937107295492E-3</v>
      </c>
      <c r="AA639" s="5">
        <f t="shared" si="856"/>
        <v>2.251363099381959E-3</v>
      </c>
      <c r="AB639" s="5">
        <f t="shared" si="857"/>
        <v>1.798744521317982E-3</v>
      </c>
      <c r="AC639" s="5">
        <f t="shared" si="858"/>
        <v>3.7887368293753518E-5</v>
      </c>
      <c r="AD639" s="5">
        <f t="shared" si="859"/>
        <v>3.6988983777581766E-2</v>
      </c>
      <c r="AE639" s="5">
        <f t="shared" si="860"/>
        <v>1.4646394248736594E-2</v>
      </c>
      <c r="AF639" s="5">
        <f t="shared" si="861"/>
        <v>2.8997399033633148E-3</v>
      </c>
      <c r="AG639" s="5">
        <f t="shared" si="862"/>
        <v>3.8273317716100707E-4</v>
      </c>
      <c r="AH639" s="5">
        <f t="shared" si="863"/>
        <v>1.3947293381462954E-4</v>
      </c>
      <c r="AI639" s="5">
        <f t="shared" si="864"/>
        <v>2.2286602782117234E-4</v>
      </c>
      <c r="AJ639" s="5">
        <f t="shared" si="865"/>
        <v>1.7806059211030129E-4</v>
      </c>
      <c r="AK639" s="5">
        <f t="shared" si="866"/>
        <v>9.4841954372431691E-5</v>
      </c>
      <c r="AL639" s="5">
        <f t="shared" si="867"/>
        <v>9.5888535918369093E-7</v>
      </c>
      <c r="AM639" s="5">
        <f t="shared" si="868"/>
        <v>1.1821057551722266E-2</v>
      </c>
      <c r="AN639" s="5">
        <f t="shared" si="869"/>
        <v>4.6807414440096949E-3</v>
      </c>
      <c r="AO639" s="5">
        <f t="shared" si="870"/>
        <v>9.2670813799049169E-4</v>
      </c>
      <c r="AP639" s="5">
        <f t="shared" si="871"/>
        <v>1.2231509093028575E-4</v>
      </c>
      <c r="AQ639" s="5">
        <f t="shared" si="872"/>
        <v>1.2108166144191326E-5</v>
      </c>
      <c r="AR639" s="5">
        <f t="shared" si="873"/>
        <v>1.1045318724950173E-5</v>
      </c>
      <c r="AS639" s="5">
        <f t="shared" si="874"/>
        <v>1.7649491144426314E-5</v>
      </c>
      <c r="AT639" s="5">
        <f t="shared" si="875"/>
        <v>1.4101201849138503E-5</v>
      </c>
      <c r="AU639" s="5">
        <f t="shared" si="876"/>
        <v>7.5108451933260298E-6</v>
      </c>
      <c r="AV639" s="5">
        <f t="shared" si="877"/>
        <v>3.00042486386835E-6</v>
      </c>
      <c r="AW639" s="5">
        <f t="shared" si="878"/>
        <v>1.6852969836512519E-8</v>
      </c>
      <c r="AX639" s="5">
        <f t="shared" si="879"/>
        <v>3.1481761002452378E-3</v>
      </c>
      <c r="AY639" s="5">
        <f t="shared" si="880"/>
        <v>1.2465719146517291E-3</v>
      </c>
      <c r="AZ639" s="5">
        <f t="shared" si="881"/>
        <v>2.4680028831256104E-4</v>
      </c>
      <c r="BA639" s="5">
        <f t="shared" si="882"/>
        <v>3.2574872787921251E-5</v>
      </c>
      <c r="BB639" s="5">
        <f t="shared" si="883"/>
        <v>3.2246386675774183E-6</v>
      </c>
      <c r="BC639" s="5">
        <f t="shared" si="884"/>
        <v>2.553697042289885E-7</v>
      </c>
      <c r="BD639" s="5">
        <f t="shared" si="885"/>
        <v>7.2892915731043717E-7</v>
      </c>
      <c r="BE639" s="5">
        <f t="shared" si="886"/>
        <v>1.1647675388310474E-6</v>
      </c>
      <c r="BF639" s="5">
        <f t="shared" si="887"/>
        <v>9.3060032371345399E-7</v>
      </c>
      <c r="BG639" s="5">
        <f t="shared" si="888"/>
        <v>4.9567370519540964E-7</v>
      </c>
      <c r="BH639" s="5">
        <f t="shared" si="889"/>
        <v>1.9801123191243226E-7</v>
      </c>
      <c r="BI639" s="5">
        <f t="shared" si="890"/>
        <v>6.3281061799349458E-8</v>
      </c>
      <c r="BJ639" s="8">
        <f t="shared" si="891"/>
        <v>0.67392802209614078</v>
      </c>
      <c r="BK639" s="8">
        <f t="shared" si="892"/>
        <v>0.23819219647741061</v>
      </c>
      <c r="BL639" s="8">
        <f t="shared" si="893"/>
        <v>8.6391200390973061E-2</v>
      </c>
      <c r="BM639" s="8">
        <f t="shared" si="894"/>
        <v>0.32034152300439828</v>
      </c>
      <c r="BN639" s="8">
        <f t="shared" si="895"/>
        <v>0.67833227800573992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1.1680672268907599</v>
      </c>
      <c r="F640">
        <f>VLOOKUP(B640,home!$B$2:$E$405,3,FALSE)</f>
        <v>1.1000000000000001</v>
      </c>
      <c r="G640">
        <f>VLOOKUP(C640,away!$B$2:$E$405,4,FALSE)</f>
        <v>1.37</v>
      </c>
      <c r="H640">
        <f>VLOOKUP(A640,away!$A$2:$E$405,3,FALSE)</f>
        <v>1.04201680672269</v>
      </c>
      <c r="I640">
        <f>VLOOKUP(C640,away!$B$2:$E$405,3,FALSE)</f>
        <v>0.51</v>
      </c>
      <c r="J640">
        <f>VLOOKUP(B640,home!$B$2:$E$405,4,FALSE)</f>
        <v>0.69</v>
      </c>
      <c r="K640" s="3">
        <f t="shared" si="840"/>
        <v>1.7602773109243754</v>
      </c>
      <c r="L640" s="3">
        <f t="shared" si="841"/>
        <v>0.36668571428571461</v>
      </c>
      <c r="M640" s="5">
        <f t="shared" si="842"/>
        <v>0.11919874830415504</v>
      </c>
      <c r="N640" s="5">
        <f t="shared" si="843"/>
        <v>0.20982285213038945</v>
      </c>
      <c r="O640" s="5">
        <f t="shared" si="844"/>
        <v>4.3708478163872196E-2</v>
      </c>
      <c r="P640" s="5">
        <f t="shared" si="845"/>
        <v>7.6939042406897723E-2</v>
      </c>
      <c r="Q640" s="5">
        <f t="shared" si="846"/>
        <v>0.18467320295928247</v>
      </c>
      <c r="R640" s="5">
        <f t="shared" si="847"/>
        <v>8.0136372679305186E-3</v>
      </c>
      <c r="S640" s="5">
        <f t="shared" si="848"/>
        <v>1.2415432902419294E-2</v>
      </c>
      <c r="T640" s="5">
        <f t="shared" si="849"/>
        <v>6.7717025336555228E-2</v>
      </c>
      <c r="U640" s="5">
        <f t="shared" si="850"/>
        <v>1.410622386071609E-2</v>
      </c>
      <c r="V640" s="5">
        <f t="shared" si="851"/>
        <v>8.9041904304957122E-4</v>
      </c>
      <c r="W640" s="5">
        <f t="shared" si="852"/>
        <v>0.10835868303498572</v>
      </c>
      <c r="X640" s="5">
        <f t="shared" si="853"/>
        <v>3.9733581087743081E-2</v>
      </c>
      <c r="Y640" s="5">
        <f t="shared" si="854"/>
        <v>7.2848682811442163E-3</v>
      </c>
      <c r="Z640" s="5">
        <f t="shared" si="855"/>
        <v>9.7949543520590857E-4</v>
      </c>
      <c r="AA640" s="5">
        <f t="shared" si="856"/>
        <v>1.724183590746957E-3</v>
      </c>
      <c r="AB640" s="5">
        <f t="shared" si="857"/>
        <v>1.5175206273299942E-3</v>
      </c>
      <c r="AC640" s="5">
        <f t="shared" si="858"/>
        <v>3.5921092653952921E-5</v>
      </c>
      <c r="AD640" s="5">
        <f t="shared" si="859"/>
        <v>4.7685332797032867E-2</v>
      </c>
      <c r="AE640" s="5">
        <f t="shared" si="860"/>
        <v>1.7485530317632007E-2</v>
      </c>
      <c r="AF640" s="5">
        <f t="shared" si="861"/>
        <v>3.2058470870927054E-3</v>
      </c>
      <c r="AG640" s="5">
        <f t="shared" si="862"/>
        <v>3.9184610967378888E-4</v>
      </c>
      <c r="AH640" s="5">
        <f t="shared" si="863"/>
        <v>8.9791745824518838E-5</v>
      </c>
      <c r="AI640" s="5">
        <f t="shared" si="864"/>
        <v>1.5805837288318899E-4</v>
      </c>
      <c r="AJ640" s="5">
        <f t="shared" si="865"/>
        <v>1.3911328379395113E-4</v>
      </c>
      <c r="AK640" s="5">
        <f t="shared" si="866"/>
        <v>8.1625985703558603E-5</v>
      </c>
      <c r="AL640" s="5">
        <f t="shared" si="867"/>
        <v>9.2743741367232053E-7</v>
      </c>
      <c r="AM640" s="5">
        <f t="shared" si="868"/>
        <v>1.6787881877298981E-2</v>
      </c>
      <c r="AN640" s="5">
        <f t="shared" si="869"/>
        <v>6.1558764575215799E-3</v>
      </c>
      <c r="AO640" s="5">
        <f t="shared" si="870"/>
        <v>1.1286359779404576E-3</v>
      </c>
      <c r="AP640" s="5">
        <f t="shared" si="871"/>
        <v>1.3795156324655094E-4</v>
      </c>
      <c r="AQ640" s="5">
        <f t="shared" si="872"/>
        <v>1.2646216876473112E-5</v>
      </c>
      <c r="AR640" s="5">
        <f t="shared" si="873"/>
        <v>6.5850700909250053E-6</v>
      </c>
      <c r="AS640" s="5">
        <f t="shared" si="874"/>
        <v>1.1591549471901999E-5</v>
      </c>
      <c r="AT640" s="5">
        <f t="shared" si="875"/>
        <v>1.0202170766923261E-5</v>
      </c>
      <c r="AU640" s="5">
        <f t="shared" si="876"/>
        <v>5.9862165743969837E-6</v>
      </c>
      <c r="AV640" s="5">
        <f t="shared" si="877"/>
        <v>2.6343503035476131E-6</v>
      </c>
      <c r="AW640" s="5">
        <f t="shared" si="878"/>
        <v>1.6628657672692953E-8</v>
      </c>
      <c r="AX640" s="5">
        <f t="shared" si="879"/>
        <v>4.9252212611813158E-3</v>
      </c>
      <c r="AY640" s="5">
        <f t="shared" si="880"/>
        <v>1.8060082761714585E-3</v>
      </c>
      <c r="AZ640" s="5">
        <f t="shared" si="881"/>
        <v>3.3111871737692174E-4</v>
      </c>
      <c r="BA640" s="5">
        <f t="shared" si="882"/>
        <v>4.0472167798242079E-5</v>
      </c>
      <c r="BB640" s="5">
        <f t="shared" si="883"/>
        <v>3.7101414394474222E-6</v>
      </c>
      <c r="BC640" s="5">
        <f t="shared" si="884"/>
        <v>2.7209117276496156E-7</v>
      </c>
      <c r="BD640" s="5">
        <f t="shared" si="885"/>
        <v>4.0244185498538863E-7</v>
      </c>
      <c r="BE640" s="5">
        <f t="shared" si="886"/>
        <v>7.0840926629709714E-7</v>
      </c>
      <c r="BF640" s="5">
        <f t="shared" si="887"/>
        <v>6.2349837915568221E-7</v>
      </c>
      <c r="BG640" s="5">
        <f t="shared" si="888"/>
        <v>3.6584335007529035E-7</v>
      </c>
      <c r="BH640" s="5">
        <f t="shared" si="889"/>
        <v>1.6099643712252429E-7</v>
      </c>
      <c r="BI640" s="5">
        <f t="shared" si="890"/>
        <v>5.6679675081288456E-8</v>
      </c>
      <c r="BJ640" s="8">
        <f t="shared" si="891"/>
        <v>0.71768856388955571</v>
      </c>
      <c r="BK640" s="8">
        <f t="shared" si="892"/>
        <v>0.21128649946276068</v>
      </c>
      <c r="BL640" s="8">
        <f t="shared" si="893"/>
        <v>6.9577950124971394E-2</v>
      </c>
      <c r="BM640" s="8">
        <f t="shared" si="894"/>
        <v>0.35537055603245238</v>
      </c>
      <c r="BN640" s="8">
        <f t="shared" si="895"/>
        <v>0.64235596123252736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1.1680672268907599</v>
      </c>
      <c r="F641">
        <f>VLOOKUP(B641,home!$B$2:$E$405,3,FALSE)</f>
        <v>0.71</v>
      </c>
      <c r="G641">
        <f>VLOOKUP(C641,away!$B$2:$E$405,4,FALSE)</f>
        <v>1.1000000000000001</v>
      </c>
      <c r="H641">
        <f>VLOOKUP(A641,away!$A$2:$E$405,3,FALSE)</f>
        <v>1.04201680672269</v>
      </c>
      <c r="I641">
        <f>VLOOKUP(C641,away!$B$2:$E$405,3,FALSE)</f>
        <v>0.98</v>
      </c>
      <c r="J641">
        <f>VLOOKUP(B641,home!$B$2:$E$405,4,FALSE)</f>
        <v>1.44</v>
      </c>
      <c r="K641" s="3">
        <f t="shared" si="840"/>
        <v>0.91226050420168359</v>
      </c>
      <c r="L641" s="3">
        <f t="shared" si="841"/>
        <v>1.4704941176470601</v>
      </c>
      <c r="M641" s="5">
        <f t="shared" si="842"/>
        <v>9.2295986479412728E-2</v>
      </c>
      <c r="N641" s="5">
        <f t="shared" si="843"/>
        <v>8.4197983161500831E-2</v>
      </c>
      <c r="O641" s="5">
        <f t="shared" si="844"/>
        <v>0.13572070520040902</v>
      </c>
      <c r="P641" s="5">
        <f t="shared" si="845"/>
        <v>0.12381263895673317</v>
      </c>
      <c r="Q641" s="5">
        <f t="shared" si="846"/>
        <v>3.8405247285837801E-2</v>
      </c>
      <c r="R641" s="5">
        <f t="shared" si="847"/>
        <v>9.9788249320056116E-2</v>
      </c>
      <c r="S641" s="5">
        <f t="shared" si="848"/>
        <v>4.1522849882669952E-2</v>
      </c>
      <c r="T641" s="5">
        <f t="shared" si="849"/>
        <v>5.6474690220605202E-2</v>
      </c>
      <c r="U641" s="5">
        <f t="shared" si="850"/>
        <v>9.1032878638117695E-2</v>
      </c>
      <c r="V641" s="5">
        <f t="shared" si="851"/>
        <v>6.1890901424629515E-3</v>
      </c>
      <c r="W641" s="5">
        <f t="shared" si="852"/>
        <v>1.1678530084322911E-2</v>
      </c>
      <c r="X641" s="5">
        <f t="shared" si="853"/>
        <v>1.7173209791761065E-2</v>
      </c>
      <c r="Y641" s="5">
        <f t="shared" si="854"/>
        <v>1.2626551989951771E-2</v>
      </c>
      <c r="Z641" s="5">
        <f t="shared" si="855"/>
        <v>4.8912677878480235E-2</v>
      </c>
      <c r="AA641" s="5">
        <f t="shared" si="856"/>
        <v>4.4621104183276916E-2</v>
      </c>
      <c r="AB641" s="5">
        <f t="shared" si="857"/>
        <v>2.0353035500136021E-2</v>
      </c>
      <c r="AC641" s="5">
        <f t="shared" si="858"/>
        <v>5.1890635532291548E-4</v>
      </c>
      <c r="AD641" s="5">
        <f t="shared" si="859"/>
        <v>2.6634654357647371E-3</v>
      </c>
      <c r="AE641" s="5">
        <f t="shared" si="860"/>
        <v>3.9166102558483087E-3</v>
      </c>
      <c r="AF641" s="5">
        <f t="shared" si="861"/>
        <v>2.8796761711705429E-3</v>
      </c>
      <c r="AG641" s="5">
        <f t="shared" si="862"/>
        <v>1.4115156234782303E-3</v>
      </c>
      <c r="AH641" s="5">
        <f t="shared" si="863"/>
        <v>1.7981451274667683E-2</v>
      </c>
      <c r="AI641" s="5">
        <f t="shared" si="864"/>
        <v>1.6403767806106348E-2</v>
      </c>
      <c r="AJ641" s="5">
        <f t="shared" si="865"/>
        <v>7.4822547448029596E-3</v>
      </c>
      <c r="AK641" s="5">
        <f t="shared" si="866"/>
        <v>2.2752551620197959E-3</v>
      </c>
      <c r="AL641" s="5">
        <f t="shared" si="867"/>
        <v>2.7843969244873374E-5</v>
      </c>
      <c r="AM641" s="5">
        <f t="shared" si="868"/>
        <v>4.8595486427089934E-4</v>
      </c>
      <c r="AN641" s="5">
        <f t="shared" si="869"/>
        <v>7.1459376935233295E-4</v>
      </c>
      <c r="AO641" s="5">
        <f t="shared" si="870"/>
        <v>5.2540296716992283E-4</v>
      </c>
      <c r="AP641" s="5">
        <f t="shared" si="871"/>
        <v>2.5753399087256092E-4</v>
      </c>
      <c r="AQ641" s="5">
        <f t="shared" si="872"/>
        <v>9.4675554668068214E-5</v>
      </c>
      <c r="AR641" s="5">
        <f t="shared" si="873"/>
        <v>5.2883236652312079E-3</v>
      </c>
      <c r="AS641" s="5">
        <f t="shared" si="874"/>
        <v>4.8243288132255174E-3</v>
      </c>
      <c r="AT641" s="5">
        <f t="shared" si="875"/>
        <v>2.2005223177939096E-3</v>
      </c>
      <c r="AU641" s="5">
        <f t="shared" si="876"/>
        <v>6.6914986637924326E-4</v>
      </c>
      <c r="AV641" s="5">
        <f t="shared" si="877"/>
        <v>1.5260974862240439E-4</v>
      </c>
      <c r="AW641" s="5">
        <f t="shared" si="878"/>
        <v>1.0375542386145972E-6</v>
      </c>
      <c r="AX641" s="5">
        <f t="shared" si="879"/>
        <v>7.3886238249838522E-5</v>
      </c>
      <c r="AY641" s="5">
        <f t="shared" si="880"/>
        <v>1.0864927872145674E-4</v>
      </c>
      <c r="AZ641" s="5">
        <f t="shared" si="881"/>
        <v>7.988406262324903E-5</v>
      </c>
      <c r="BA641" s="5">
        <f t="shared" si="882"/>
        <v>3.9156348060412343E-5</v>
      </c>
      <c r="BB641" s="5">
        <f t="shared" si="883"/>
        <v>1.439479487284432E-5</v>
      </c>
      <c r="BC641" s="5">
        <f t="shared" si="884"/>
        <v>4.2334922370507236E-6</v>
      </c>
      <c r="BD641" s="5">
        <f t="shared" si="885"/>
        <v>1.2960748069893724E-3</v>
      </c>
      <c r="BE641" s="5">
        <f t="shared" si="886"/>
        <v>1.1823578569072246E-3</v>
      </c>
      <c r="BF641" s="5">
        <f t="shared" si="887"/>
        <v>5.3930918734450327E-4</v>
      </c>
      <c r="BG641" s="5">
        <f t="shared" si="888"/>
        <v>1.6399682372249895E-4</v>
      </c>
      <c r="BH641" s="5">
        <f t="shared" si="889"/>
        <v>3.7401956274140375E-5</v>
      </c>
      <c r="BI641" s="5">
        <f t="shared" si="890"/>
        <v>6.8240654977553265E-6</v>
      </c>
      <c r="BJ641" s="8">
        <f t="shared" si="891"/>
        <v>0.23382584538134002</v>
      </c>
      <c r="BK641" s="8">
        <f t="shared" si="892"/>
        <v>0.26447596506456805</v>
      </c>
      <c r="BL641" s="8">
        <f t="shared" si="893"/>
        <v>0.45201960093758026</v>
      </c>
      <c r="BM641" s="8">
        <f t="shared" si="894"/>
        <v>0.42490566713353622</v>
      </c>
      <c r="BN641" s="8">
        <f t="shared" si="895"/>
        <v>0.57422081040394968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1.1680672268907599</v>
      </c>
      <c r="F642">
        <f>VLOOKUP(B642,home!$B$2:$E$405,3,FALSE)</f>
        <v>0.56999999999999995</v>
      </c>
      <c r="G642">
        <f>VLOOKUP(C642,away!$B$2:$E$405,4,FALSE)</f>
        <v>1.28</v>
      </c>
      <c r="H642">
        <f>VLOOKUP(A642,away!$A$2:$E$405,3,FALSE)</f>
        <v>1.04201680672269</v>
      </c>
      <c r="I642">
        <f>VLOOKUP(C642,away!$B$2:$E$405,3,FALSE)</f>
        <v>1.1399999999999999</v>
      </c>
      <c r="J642">
        <f>VLOOKUP(B642,home!$B$2:$E$405,4,FALSE)</f>
        <v>0.96</v>
      </c>
      <c r="K642" s="3">
        <f t="shared" si="840"/>
        <v>0.85222184873949847</v>
      </c>
      <c r="L642" s="3">
        <f t="shared" si="841"/>
        <v>1.1403831932773119</v>
      </c>
      <c r="M642" s="5">
        <f t="shared" si="842"/>
        <v>0.13633979154048331</v>
      </c>
      <c r="N642" s="5">
        <f t="shared" si="843"/>
        <v>0.11619174920338851</v>
      </c>
      <c r="O642" s="5">
        <f t="shared" si="844"/>
        <v>0.15547960684769938</v>
      </c>
      <c r="P642" s="5">
        <f t="shared" si="845"/>
        <v>0.13250311798903672</v>
      </c>
      <c r="Q642" s="5">
        <f t="shared" si="846"/>
        <v>4.9510573657193947E-2</v>
      </c>
      <c r="R642" s="5">
        <f t="shared" si="847"/>
        <v>8.8653165273240214E-2</v>
      </c>
      <c r="S642" s="5">
        <f t="shared" si="848"/>
        <v>3.2193602613077528E-2</v>
      </c>
      <c r="T642" s="5">
        <f t="shared" si="849"/>
        <v>5.6461026088182389E-2</v>
      </c>
      <c r="U642" s="5">
        <f t="shared" si="850"/>
        <v>7.5552164405769076E-2</v>
      </c>
      <c r="V642" s="5">
        <f t="shared" si="851"/>
        <v>3.4764064086049359E-3</v>
      </c>
      <c r="W642" s="5">
        <f t="shared" si="852"/>
        <v>1.4064664204762314E-2</v>
      </c>
      <c r="X642" s="5">
        <f t="shared" si="853"/>
        <v>1.6039106678199952E-2</v>
      </c>
      <c r="Y642" s="5">
        <f t="shared" si="854"/>
        <v>9.1453638455005603E-3</v>
      </c>
      <c r="Z642" s="5">
        <f t="shared" si="855"/>
        <v>3.3699526569479665E-2</v>
      </c>
      <c r="AA642" s="5">
        <f t="shared" si="856"/>
        <v>2.8719472834687808E-2</v>
      </c>
      <c r="AB642" s="5">
        <f t="shared" si="857"/>
        <v>1.2237681117000724E-2</v>
      </c>
      <c r="AC642" s="5">
        <f t="shared" si="858"/>
        <v>2.1116115631604105E-4</v>
      </c>
      <c r="AD642" s="5">
        <f t="shared" si="859"/>
        <v>2.9965535326206961E-3</v>
      </c>
      <c r="AE642" s="5">
        <f t="shared" si="860"/>
        <v>3.4172192863563986E-3</v>
      </c>
      <c r="AF642" s="5">
        <f t="shared" si="861"/>
        <v>1.9484697209519637E-3</v>
      </c>
      <c r="AG642" s="5">
        <f t="shared" si="862"/>
        <v>7.406673741277845E-4</v>
      </c>
      <c r="AH642" s="5">
        <f t="shared" si="863"/>
        <v>9.6075934303092077E-3</v>
      </c>
      <c r="AI642" s="5">
        <f t="shared" si="864"/>
        <v>8.1878010351155717E-3</v>
      </c>
      <c r="AJ642" s="5">
        <f t="shared" si="865"/>
        <v>3.4889114676286857E-3</v>
      </c>
      <c r="AK642" s="5">
        <f t="shared" si="866"/>
        <v>9.9110886034365188E-4</v>
      </c>
      <c r="AL642" s="5">
        <f t="shared" si="867"/>
        <v>8.2087588058950136E-6</v>
      </c>
      <c r="AM642" s="5">
        <f t="shared" si="868"/>
        <v>5.1074567828337711E-4</v>
      </c>
      <c r="AN642" s="5">
        <f t="shared" si="869"/>
        <v>5.8244578755338417E-4</v>
      </c>
      <c r="AO642" s="5">
        <f t="shared" si="870"/>
        <v>3.3210569356052354E-4</v>
      </c>
      <c r="AP642" s="5">
        <f t="shared" si="871"/>
        <v>1.2624258377604212E-4</v>
      </c>
      <c r="AQ642" s="5">
        <f t="shared" si="872"/>
        <v>3.5991230203525358E-5</v>
      </c>
      <c r="AR642" s="5">
        <f t="shared" si="873"/>
        <v>2.1912676151532263E-3</v>
      </c>
      <c r="AS642" s="5">
        <f t="shared" si="874"/>
        <v>1.8674461380688743E-3</v>
      </c>
      <c r="AT642" s="5">
        <f t="shared" si="875"/>
        <v>7.9573920010324632E-4</v>
      </c>
      <c r="AU642" s="5">
        <f t="shared" si="876"/>
        <v>2.2604877740882613E-4</v>
      </c>
      <c r="AV642" s="5">
        <f t="shared" si="877"/>
        <v>4.8160926747163283E-5</v>
      </c>
      <c r="AW642" s="5">
        <f t="shared" si="878"/>
        <v>2.2160444469729399E-7</v>
      </c>
      <c r="AX642" s="5">
        <f t="shared" si="879"/>
        <v>7.2544771030394765E-5</v>
      </c>
      <c r="AY642" s="5">
        <f t="shared" si="880"/>
        <v>8.2728837643213009E-5</v>
      </c>
      <c r="AZ642" s="5">
        <f t="shared" si="881"/>
        <v>4.7171288023843775E-5</v>
      </c>
      <c r="BA642" s="5">
        <f t="shared" si="882"/>
        <v>1.7931114689211597E-5</v>
      </c>
      <c r="BB642" s="5">
        <f t="shared" si="883"/>
        <v>5.1120854570762074E-6</v>
      </c>
      <c r="BC642" s="5">
        <f t="shared" si="884"/>
        <v>1.1659472675694141E-6</v>
      </c>
      <c r="BD642" s="5">
        <f t="shared" si="885"/>
        <v>4.1648079338226575E-4</v>
      </c>
      <c r="BE642" s="5">
        <f t="shared" si="886"/>
        <v>3.549340317007276E-4</v>
      </c>
      <c r="BF642" s="5">
        <f t="shared" si="887"/>
        <v>1.5124126833827891E-4</v>
      </c>
      <c r="BG642" s="5">
        <f t="shared" si="888"/>
        <v>4.2963704436318212E-5</v>
      </c>
      <c r="BH642" s="5">
        <f t="shared" si="889"/>
        <v>9.1536519058541231E-6</v>
      </c>
      <c r="BI642" s="5">
        <f t="shared" si="890"/>
        <v>1.5601884299849674E-6</v>
      </c>
      <c r="BJ642" s="8">
        <f t="shared" si="891"/>
        <v>0.27232957860877266</v>
      </c>
      <c r="BK642" s="8">
        <f t="shared" si="892"/>
        <v>0.30481501730396765</v>
      </c>
      <c r="BL642" s="8">
        <f t="shared" si="893"/>
        <v>0.38902250156746898</v>
      </c>
      <c r="BM642" s="8">
        <f t="shared" si="894"/>
        <v>0.32110611230544839</v>
      </c>
      <c r="BN642" s="8">
        <f t="shared" si="895"/>
        <v>0.67867800451104199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1.1680672268907599</v>
      </c>
      <c r="F643">
        <f>VLOOKUP(B643,home!$B$2:$E$405,3,FALSE)</f>
        <v>0.71</v>
      </c>
      <c r="G643">
        <f>VLOOKUP(C643,away!$B$2:$E$405,4,FALSE)</f>
        <v>1.43</v>
      </c>
      <c r="H643">
        <f>VLOOKUP(A643,away!$A$2:$E$405,3,FALSE)</f>
        <v>1.04201680672269</v>
      </c>
      <c r="I643">
        <f>VLOOKUP(C643,away!$B$2:$E$405,3,FALSE)</f>
        <v>0.28999999999999998</v>
      </c>
      <c r="J643">
        <f>VLOOKUP(B643,home!$B$2:$E$405,4,FALSE)</f>
        <v>0.32</v>
      </c>
      <c r="K643" s="3">
        <f t="shared" si="840"/>
        <v>1.1859386554621885</v>
      </c>
      <c r="L643" s="3">
        <f t="shared" si="841"/>
        <v>9.6699159663865636E-2</v>
      </c>
      <c r="M643" s="5">
        <f t="shared" si="842"/>
        <v>0.27730485590780179</v>
      </c>
      <c r="N643" s="5">
        <f t="shared" si="843"/>
        <v>0.32886654796843434</v>
      </c>
      <c r="O643" s="5">
        <f t="shared" si="844"/>
        <v>2.6815146536993777E-2</v>
      </c>
      <c r="P643" s="5">
        <f t="shared" si="845"/>
        <v>3.1801118830103961E-2</v>
      </c>
      <c r="Q643" s="5">
        <f t="shared" si="846"/>
        <v>0.1950077758620882</v>
      </c>
      <c r="R643" s="5">
        <f t="shared" si="847"/>
        <v>1.2965010681953574E-3</v>
      </c>
      <c r="S643" s="5">
        <f t="shared" si="848"/>
        <v>9.1173228425418655E-4</v>
      </c>
      <c r="T643" s="5">
        <f t="shared" si="849"/>
        <v>1.8857088053783392E-2</v>
      </c>
      <c r="U643" s="5">
        <f t="shared" si="850"/>
        <v>1.5375707336208932E-3</v>
      </c>
      <c r="V643" s="5">
        <f t="shared" si="851"/>
        <v>1.1617421562951269E-5</v>
      </c>
      <c r="W643" s="5">
        <f t="shared" si="852"/>
        <v>7.7089086503518908E-2</v>
      </c>
      <c r="X643" s="5">
        <f t="shared" si="853"/>
        <v>7.4544498841453248E-3</v>
      </c>
      <c r="Y643" s="5">
        <f t="shared" si="854"/>
        <v>3.6041951977662669E-4</v>
      </c>
      <c r="Z643" s="5">
        <f t="shared" si="855"/>
        <v>4.1790187932598409E-5</v>
      </c>
      <c r="AA643" s="5">
        <f t="shared" si="856"/>
        <v>4.9560599288297928E-5</v>
      </c>
      <c r="AB643" s="5">
        <f t="shared" si="857"/>
        <v>2.9387915241932178E-5</v>
      </c>
      <c r="AC643" s="5">
        <f t="shared" si="858"/>
        <v>8.3267340021278543E-8</v>
      </c>
      <c r="AD643" s="5">
        <f t="shared" si="859"/>
        <v>2.2855731899697886E-2</v>
      </c>
      <c r="AE643" s="5">
        <f t="shared" si="860"/>
        <v>2.2101300682033928E-3</v>
      </c>
      <c r="AF643" s="5">
        <f t="shared" si="861"/>
        <v>1.0685886017155505E-4</v>
      </c>
      <c r="AG643" s="5">
        <f t="shared" si="862"/>
        <v>3.4443873270759652E-6</v>
      </c>
      <c r="AH643" s="5">
        <f t="shared" si="863"/>
        <v>1.0102690138193212E-6</v>
      </c>
      <c r="AI643" s="5">
        <f t="shared" si="864"/>
        <v>1.1981170759039968E-6</v>
      </c>
      <c r="AJ643" s="5">
        <f t="shared" si="865"/>
        <v>7.1044667704193758E-7</v>
      </c>
      <c r="AK643" s="5">
        <f t="shared" si="866"/>
        <v>2.8084872564956507E-7</v>
      </c>
      <c r="AL643" s="5">
        <f t="shared" si="867"/>
        <v>3.819615153892219E-10</v>
      </c>
      <c r="AM643" s="5">
        <f t="shared" si="868"/>
        <v>5.4210991917463848E-3</v>
      </c>
      <c r="AN643" s="5">
        <f t="shared" si="869"/>
        <v>5.2421573629633659E-4</v>
      </c>
      <c r="AO643" s="5">
        <f t="shared" si="870"/>
        <v>2.5345610591215164E-5</v>
      </c>
      <c r="AP643" s="5">
        <f t="shared" si="871"/>
        <v>8.1696641511269319E-7</v>
      </c>
      <c r="AQ643" s="5">
        <f t="shared" si="872"/>
        <v>1.9749991453749563E-8</v>
      </c>
      <c r="AR643" s="5">
        <f t="shared" si="873"/>
        <v>1.9538432934154109E-8</v>
      </c>
      <c r="AS643" s="5">
        <f t="shared" si="874"/>
        <v>2.3171382883768864E-8</v>
      </c>
      <c r="AT643" s="5">
        <f t="shared" si="875"/>
        <v>1.3739919331188211E-8</v>
      </c>
      <c r="AU643" s="5">
        <f t="shared" si="876"/>
        <v>5.4315671525960935E-9</v>
      </c>
      <c r="AV643" s="5">
        <f t="shared" si="877"/>
        <v>1.6103763615005994E-9</v>
      </c>
      <c r="AW643" s="5">
        <f t="shared" si="878"/>
        <v>1.2167518968383825E-12</v>
      </c>
      <c r="AX643" s="5">
        <f t="shared" si="879"/>
        <v>1.0715151810978109E-3</v>
      </c>
      <c r="AY643" s="5">
        <f t="shared" si="880"/>
        <v>1.0361461757923312E-4</v>
      </c>
      <c r="AZ643" s="5">
        <f t="shared" si="881"/>
        <v>5.0097232244023204E-6</v>
      </c>
      <c r="BA643" s="5">
        <f t="shared" si="882"/>
        <v>1.6147867531608527E-7</v>
      </c>
      <c r="BB643" s="5">
        <f t="shared" si="883"/>
        <v>3.9037130516749126E-9</v>
      </c>
      <c r="BC643" s="5">
        <f t="shared" si="884"/>
        <v>7.5497154333165651E-11</v>
      </c>
      <c r="BD643" s="5">
        <f t="shared" si="885"/>
        <v>3.1489167431358335E-10</v>
      </c>
      <c r="BE643" s="5">
        <f t="shared" si="886"/>
        <v>3.7344220885168836E-10</v>
      </c>
      <c r="BF643" s="5">
        <f t="shared" si="887"/>
        <v>2.214397755292006E-10</v>
      </c>
      <c r="BG643" s="5">
        <f t="shared" si="888"/>
        <v>8.7537996552316336E-11</v>
      </c>
      <c r="BH643" s="5">
        <f t="shared" si="889"/>
        <v>2.5953673483276928E-11</v>
      </c>
      <c r="BI643" s="5">
        <f t="shared" si="890"/>
        <v>6.1558929270124097E-12</v>
      </c>
      <c r="BJ643" s="8">
        <f t="shared" si="891"/>
        <v>0.65996333524197404</v>
      </c>
      <c r="BK643" s="8">
        <f t="shared" si="892"/>
        <v>0.31013302271060367</v>
      </c>
      <c r="BL643" s="8">
        <f t="shared" si="893"/>
        <v>2.973143105593256E-2</v>
      </c>
      <c r="BM643" s="8">
        <f t="shared" si="894"/>
        <v>0.13867401840646307</v>
      </c>
      <c r="BN643" s="8">
        <f t="shared" si="895"/>
        <v>0.8610919461736174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1.72151898734177</v>
      </c>
      <c r="F644">
        <f>VLOOKUP(B644,home!$B$2:$E$405,3,FALSE)</f>
        <v>0.73</v>
      </c>
      <c r="G644">
        <f>VLOOKUP(C644,away!$B$2:$E$405,4,FALSE)</f>
        <v>1.6</v>
      </c>
      <c r="H644">
        <f>VLOOKUP(A644,away!$A$2:$E$405,3,FALSE)</f>
        <v>1.48101265822785</v>
      </c>
      <c r="I644">
        <f>VLOOKUP(C644,away!$B$2:$E$405,3,FALSE)</f>
        <v>0.57999999999999996</v>
      </c>
      <c r="J644">
        <f>VLOOKUP(B644,home!$B$2:$E$405,4,FALSE)</f>
        <v>1.01</v>
      </c>
      <c r="K644" s="3">
        <f t="shared" si="840"/>
        <v>2.0107341772151872</v>
      </c>
      <c r="L644" s="3">
        <f t="shared" si="841"/>
        <v>0.86757721518987452</v>
      </c>
      <c r="M644" s="5">
        <f t="shared" si="842"/>
        <v>5.6229632497269762E-2</v>
      </c>
      <c r="N644" s="5">
        <f t="shared" si="843"/>
        <v>0.11306284383451007</v>
      </c>
      <c r="O644" s="5">
        <f t="shared" si="844"/>
        <v>4.8783547973131371E-2</v>
      </c>
      <c r="P644" s="5">
        <f t="shared" si="845"/>
        <v>9.8090747195391917E-2</v>
      </c>
      <c r="Q644" s="5">
        <f t="shared" si="846"/>
        <v>0.11366966213559644</v>
      </c>
      <c r="R644" s="5">
        <f t="shared" si="847"/>
        <v>2.1161747348805479E-2</v>
      </c>
      <c r="S644" s="5">
        <f t="shared" si="848"/>
        <v>4.2779021745418123E-2</v>
      </c>
      <c r="T644" s="5">
        <f t="shared" si="849"/>
        <v>9.8617208927174682E-2</v>
      </c>
      <c r="U644" s="5">
        <f t="shared" si="850"/>
        <v>4.2550648643836057E-2</v>
      </c>
      <c r="V644" s="5">
        <f t="shared" si="851"/>
        <v>8.2918442760382422E-3</v>
      </c>
      <c r="W644" s="5">
        <f t="shared" si="852"/>
        <v>7.6186491522848926E-2</v>
      </c>
      <c r="X644" s="5">
        <f t="shared" si="853"/>
        <v>6.609766415048024E-2</v>
      </c>
      <c r="Y644" s="5">
        <f t="shared" si="854"/>
        <v>2.8672413697114627E-2</v>
      </c>
      <c r="Z644" s="5">
        <f t="shared" si="855"/>
        <v>6.1198166111427902E-3</v>
      </c>
      <c r="AA644" s="5">
        <f t="shared" si="856"/>
        <v>1.2305324418314034E-2</v>
      </c>
      <c r="AB644" s="5">
        <f t="shared" si="857"/>
        <v>1.2371368184812314E-2</v>
      </c>
      <c r="AC644" s="5">
        <f t="shared" si="858"/>
        <v>9.0405312615185257E-4</v>
      </c>
      <c r="AD644" s="5">
        <f t="shared" si="859"/>
        <v>3.8297695586776863E-2</v>
      </c>
      <c r="AE644" s="5">
        <f t="shared" si="860"/>
        <v>3.3226208085365416E-2</v>
      </c>
      <c r="AF644" s="5">
        <f t="shared" si="861"/>
        <v>1.4413150541010309E-2</v>
      </c>
      <c r="AG644" s="5">
        <f t="shared" si="862"/>
        <v>4.1681736694940529E-3</v>
      </c>
      <c r="AH644" s="5">
        <f t="shared" si="863"/>
        <v>1.3273533632419991E-3</v>
      </c>
      <c r="AI644" s="5">
        <f t="shared" si="864"/>
        <v>2.6689547727122126E-3</v>
      </c>
      <c r="AJ644" s="5">
        <f t="shared" si="865"/>
        <v>2.6832792894670196E-3</v>
      </c>
      <c r="AK644" s="5">
        <f t="shared" si="866"/>
        <v>1.7984537914483394E-3</v>
      </c>
      <c r="AL644" s="5">
        <f t="shared" si="867"/>
        <v>6.308363950475474E-5</v>
      </c>
      <c r="AM644" s="5">
        <f t="shared" si="868"/>
        <v>1.54012970849831E-2</v>
      </c>
      <c r="AN644" s="5">
        <f t="shared" si="869"/>
        <v>1.3361814435301569E-2</v>
      </c>
      <c r="AO644" s="5">
        <f t="shared" si="870"/>
        <v>5.7962028788314003E-3</v>
      </c>
      <c r="AP644" s="5">
        <f t="shared" si="871"/>
        <v>1.676217850764027E-3</v>
      </c>
      <c r="AQ644" s="5">
        <f t="shared" si="872"/>
        <v>3.6356210375435271E-4</v>
      </c>
      <c r="AR644" s="5">
        <f t="shared" si="873"/>
        <v>2.3031630689088157E-4</v>
      </c>
      <c r="AS644" s="5">
        <f t="shared" si="874"/>
        <v>4.6310486983547734E-4</v>
      </c>
      <c r="AT644" s="5">
        <f t="shared" si="875"/>
        <v>4.6559039470649263E-4</v>
      </c>
      <c r="AU644" s="5">
        <f t="shared" si="876"/>
        <v>3.1205950640648446E-4</v>
      </c>
      <c r="AV644" s="5">
        <f t="shared" si="877"/>
        <v>1.5686717871410497E-4</v>
      </c>
      <c r="AW644" s="5">
        <f t="shared" si="878"/>
        <v>3.0568704811207237E-6</v>
      </c>
      <c r="AX644" s="5">
        <f t="shared" si="879"/>
        <v>5.1613190703700311E-3</v>
      </c>
      <c r="AY644" s="5">
        <f t="shared" si="880"/>
        <v>4.4778428257780233E-3</v>
      </c>
      <c r="AZ644" s="5">
        <f t="shared" si="881"/>
        <v>1.9424372044232281E-3</v>
      </c>
      <c r="BA644" s="5">
        <f t="shared" si="882"/>
        <v>5.6173808683156981E-4</v>
      </c>
      <c r="BB644" s="5">
        <f t="shared" si="883"/>
        <v>1.2183779125985529E-4</v>
      </c>
      <c r="BC644" s="5">
        <f t="shared" si="884"/>
        <v>2.1140738329222106E-5</v>
      </c>
      <c r="BD644" s="5">
        <f t="shared" si="885"/>
        <v>3.3302863357534567E-5</v>
      </c>
      <c r="BE644" s="5">
        <f t="shared" si="886"/>
        <v>6.6963205552122079E-5</v>
      </c>
      <c r="BF644" s="5">
        <f t="shared" si="887"/>
        <v>6.7322603009768844E-5</v>
      </c>
      <c r="BG644" s="5">
        <f t="shared" si="888"/>
        <v>4.5122619590277406E-5</v>
      </c>
      <c r="BH644" s="5">
        <f t="shared" si="889"/>
        <v>2.2682398343912578E-5</v>
      </c>
      <c r="BI644" s="5">
        <f t="shared" si="890"/>
        <v>9.1216547142628387E-6</v>
      </c>
      <c r="BJ644" s="8">
        <f t="shared" si="891"/>
        <v>0.63529692222099798</v>
      </c>
      <c r="BK644" s="8">
        <f t="shared" si="892"/>
        <v>0.21083622530555265</v>
      </c>
      <c r="BL644" s="8">
        <f t="shared" si="893"/>
        <v>0.14752313138689013</v>
      </c>
      <c r="BM644" s="8">
        <f t="shared" si="894"/>
        <v>0.54430312858458174</v>
      </c>
      <c r="BN644" s="8">
        <f t="shared" si="895"/>
        <v>0.45099818098470501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1.72151898734177</v>
      </c>
      <c r="F645">
        <f>VLOOKUP(B645,home!$B$2:$E$405,3,FALSE)</f>
        <v>2.0299999999999998</v>
      </c>
      <c r="G645">
        <f>VLOOKUP(C645,away!$B$2:$E$405,4,FALSE)</f>
        <v>1.89</v>
      </c>
      <c r="H645">
        <f>VLOOKUP(A645,away!$A$2:$E$405,3,FALSE)</f>
        <v>1.48101265822785</v>
      </c>
      <c r="I645">
        <f>VLOOKUP(C645,away!$B$2:$E$405,3,FALSE)</f>
        <v>0.73</v>
      </c>
      <c r="J645">
        <f>VLOOKUP(B645,home!$B$2:$E$405,4,FALSE)</f>
        <v>1.01</v>
      </c>
      <c r="K645" s="3">
        <f t="shared" si="840"/>
        <v>6.6049518987341687</v>
      </c>
      <c r="L645" s="3">
        <f t="shared" si="841"/>
        <v>1.0919506329113937</v>
      </c>
      <c r="M645" s="5">
        <f t="shared" si="842"/>
        <v>4.5423197528264575E-4</v>
      </c>
      <c r="N645" s="5">
        <f t="shared" si="843"/>
        <v>3.0001803476088825E-3</v>
      </c>
      <c r="O645" s="5">
        <f t="shared" si="844"/>
        <v>4.9599889289847759E-4</v>
      </c>
      <c r="P645" s="5">
        <f t="shared" si="845"/>
        <v>3.2760488294198446E-3</v>
      </c>
      <c r="Q645" s="5">
        <f t="shared" si="846"/>
        <v>9.908023441742117E-3</v>
      </c>
      <c r="R645" s="5">
        <f t="shared" si="847"/>
        <v>2.7080315251192151E-4</v>
      </c>
      <c r="S645" s="5">
        <f t="shared" si="848"/>
        <v>5.906946514534145E-3</v>
      </c>
      <c r="T645" s="5">
        <f t="shared" si="849"/>
        <v>1.0819072468111229E-2</v>
      </c>
      <c r="U645" s="5">
        <f t="shared" si="850"/>
        <v>1.7886417963668146E-3</v>
      </c>
      <c r="V645" s="5">
        <f t="shared" si="851"/>
        <v>4.7336178348919601E-3</v>
      </c>
      <c r="W645" s="5">
        <f t="shared" si="852"/>
        <v>2.1814006081412415E-2</v>
      </c>
      <c r="X645" s="5">
        <f t="shared" si="853"/>
        <v>2.3819817746931277E-2</v>
      </c>
      <c r="Y645" s="5">
        <f t="shared" si="854"/>
        <v>1.3005032532297825E-2</v>
      </c>
      <c r="Z645" s="5">
        <f t="shared" si="855"/>
        <v>9.8567891259931166E-5</v>
      </c>
      <c r="AA645" s="5">
        <f t="shared" si="856"/>
        <v>6.5103618053150535E-4</v>
      </c>
      <c r="AB645" s="5">
        <f t="shared" si="857"/>
        <v>2.150031328373104E-3</v>
      </c>
      <c r="AC645" s="5">
        <f t="shared" si="858"/>
        <v>2.1337614934072405E-3</v>
      </c>
      <c r="AD645" s="5">
        <f t="shared" si="859"/>
        <v>3.6020115221605906E-2</v>
      </c>
      <c r="AE645" s="5">
        <f t="shared" si="860"/>
        <v>3.9332187613773897E-2</v>
      </c>
      <c r="AF645" s="5">
        <f t="shared" si="861"/>
        <v>2.1474403579325039E-2</v>
      </c>
      <c r="AG645" s="5">
        <f t="shared" si="862"/>
        <v>7.8163295266128942E-3</v>
      </c>
      <c r="AH645" s="5">
        <f t="shared" si="863"/>
        <v>2.690781781150581E-5</v>
      </c>
      <c r="AI645" s="5">
        <f t="shared" si="864"/>
        <v>1.7772484234489835E-4</v>
      </c>
      <c r="AJ645" s="5">
        <f t="shared" si="865"/>
        <v>5.8693201744908381E-4</v>
      </c>
      <c r="AK645" s="5">
        <f t="shared" si="866"/>
        <v>1.292219247692734E-3</v>
      </c>
      <c r="AL645" s="5">
        <f t="shared" si="867"/>
        <v>6.1557153376428123E-4</v>
      </c>
      <c r="AM645" s="5">
        <f t="shared" si="868"/>
        <v>4.7582225685113895E-2</v>
      </c>
      <c r="AN645" s="5">
        <f t="shared" si="869"/>
        <v>5.1957441452192887E-2</v>
      </c>
      <c r="AO645" s="5">
        <f t="shared" si="870"/>
        <v>2.8367480539089347E-2</v>
      </c>
      <c r="AP645" s="5">
        <f t="shared" si="871"/>
        <v>1.0325296109586756E-2</v>
      </c>
      <c r="AQ645" s="5">
        <f t="shared" si="872"/>
        <v>2.8186784054652016E-3</v>
      </c>
      <c r="AR645" s="5">
        <f t="shared" si="873"/>
        <v>5.8764017379076509E-6</v>
      </c>
      <c r="AS645" s="5">
        <f t="shared" si="874"/>
        <v>3.8813350816517901E-5</v>
      </c>
      <c r="AT645" s="5">
        <f t="shared" si="875"/>
        <v>1.2818015758589768E-4</v>
      </c>
      <c r="AU645" s="5">
        <f t="shared" si="876"/>
        <v>2.8220792507567327E-4</v>
      </c>
      <c r="AV645" s="5">
        <f t="shared" si="877"/>
        <v>4.6599244264159951E-4</v>
      </c>
      <c r="AW645" s="5">
        <f t="shared" si="878"/>
        <v>1.2332430908713768E-4</v>
      </c>
      <c r="AX645" s="5">
        <f t="shared" si="879"/>
        <v>5.2379718647481782E-2</v>
      </c>
      <c r="AY645" s="5">
        <f t="shared" si="880"/>
        <v>5.7196066928838468E-2</v>
      </c>
      <c r="AZ645" s="5">
        <f t="shared" si="881"/>
        <v>3.1227640741493791E-2</v>
      </c>
      <c r="BA645" s="5">
        <f t="shared" si="882"/>
        <v>1.1366347357334593E-2</v>
      </c>
      <c r="BB645" s="5">
        <f t="shared" si="883"/>
        <v>3.1028725476830634E-3</v>
      </c>
      <c r="BC645" s="5">
        <f t="shared" si="884"/>
        <v>6.7763672845718218E-4</v>
      </c>
      <c r="BD645" s="5">
        <f t="shared" si="885"/>
        <v>1.0694567661583117E-6</v>
      </c>
      <c r="BE645" s="5">
        <f t="shared" si="886"/>
        <v>7.0637104982514438E-6</v>
      </c>
      <c r="BF645" s="5">
        <f t="shared" si="887"/>
        <v>2.3327734033767185E-5</v>
      </c>
      <c r="BG645" s="5">
        <f t="shared" si="888"/>
        <v>5.135952039983208E-5</v>
      </c>
      <c r="BH645" s="5">
        <f t="shared" si="889"/>
        <v>8.4806790445736792E-5</v>
      </c>
      <c r="BI645" s="5">
        <f t="shared" si="890"/>
        <v>1.12028954316024E-4</v>
      </c>
      <c r="BJ645" s="8">
        <f t="shared" si="891"/>
        <v>0.48401057370215844</v>
      </c>
      <c r="BK645" s="8">
        <f t="shared" si="892"/>
        <v>7.4316245110138582E-2</v>
      </c>
      <c r="BL645" s="8">
        <f t="shared" si="893"/>
        <v>8.6410217202974125E-3</v>
      </c>
      <c r="BM645" s="8">
        <f t="shared" si="894"/>
        <v>0.49258837916463905</v>
      </c>
      <c r="BN645" s="8">
        <f t="shared" si="895"/>
        <v>1.7405286639463891E-2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1.72151898734177</v>
      </c>
      <c r="F646">
        <f>VLOOKUP(B646,home!$B$2:$E$405,3,FALSE)</f>
        <v>0.77</v>
      </c>
      <c r="G646">
        <f>VLOOKUP(C646,away!$B$2:$E$405,4,FALSE)</f>
        <v>0.57999999999999996</v>
      </c>
      <c r="H646">
        <f>VLOOKUP(A646,away!$A$2:$E$405,3,FALSE)</f>
        <v>1.48101265822785</v>
      </c>
      <c r="I646">
        <f>VLOOKUP(C646,away!$B$2:$E$405,3,FALSE)</f>
        <v>0.44</v>
      </c>
      <c r="J646">
        <f>VLOOKUP(B646,home!$B$2:$E$405,4,FALSE)</f>
        <v>1.35</v>
      </c>
      <c r="K646" s="3">
        <f t="shared" si="840"/>
        <v>0.76883037974683444</v>
      </c>
      <c r="L646" s="3">
        <f t="shared" si="841"/>
        <v>0.87972151898734297</v>
      </c>
      <c r="M646" s="5">
        <f t="shared" si="842"/>
        <v>0.19232821779783027</v>
      </c>
      <c r="N646" s="5">
        <f t="shared" si="843"/>
        <v>0.14786777672553775</v>
      </c>
      <c r="O646" s="5">
        <f t="shared" si="844"/>
        <v>0.16919527190523578</v>
      </c>
      <c r="P646" s="5">
        <f t="shared" si="845"/>
        <v>0.13008246515027136</v>
      </c>
      <c r="Q646" s="5">
        <f t="shared" si="846"/>
        <v>5.6842619466107643E-2</v>
      </c>
      <c r="R646" s="5">
        <f t="shared" si="847"/>
        <v>7.4422360802975263E-2</v>
      </c>
      <c r="S646" s="5">
        <f t="shared" si="848"/>
        <v>2.1995534421993753E-2</v>
      </c>
      <c r="T646" s="5">
        <f t="shared" si="849"/>
        <v>5.0005675539943721E-2</v>
      </c>
      <c r="U646" s="5">
        <f t="shared" si="850"/>
        <v>5.7218171917807405E-2</v>
      </c>
      <c r="V646" s="5">
        <f t="shared" si="851"/>
        <v>1.6529806140033205E-3</v>
      </c>
      <c r="W646" s="5">
        <f t="shared" si="852"/>
        <v>1.4567444236644116E-2</v>
      </c>
      <c r="X646" s="5">
        <f t="shared" si="853"/>
        <v>1.2815294171623975E-2</v>
      </c>
      <c r="Y646" s="5">
        <f t="shared" si="854"/>
        <v>5.6369450274653433E-3</v>
      </c>
      <c r="Z646" s="5">
        <f t="shared" si="855"/>
        <v>2.1823650764072496E-2</v>
      </c>
      <c r="AA646" s="5">
        <f t="shared" si="856"/>
        <v>1.6778685704404155E-2</v>
      </c>
      <c r="AB646" s="5">
        <f t="shared" si="857"/>
        <v>6.4499816508849115E-3</v>
      </c>
      <c r="AC646" s="5">
        <f t="shared" si="858"/>
        <v>6.9875274796255986E-5</v>
      </c>
      <c r="AD646" s="5">
        <f t="shared" si="859"/>
        <v>2.799973421099982E-3</v>
      </c>
      <c r="AE646" s="5">
        <f t="shared" si="860"/>
        <v>2.4631968711342636E-3</v>
      </c>
      <c r="AF646" s="5">
        <f t="shared" si="861"/>
        <v>1.0834636465195523E-3</v>
      </c>
      <c r="AG646" s="5">
        <f t="shared" si="862"/>
        <v>3.1771542829458208E-4</v>
      </c>
      <c r="AH646" s="5">
        <f t="shared" si="863"/>
        <v>4.7996838000047854E-3</v>
      </c>
      <c r="AI646" s="5">
        <f t="shared" si="864"/>
        <v>3.690142718622409E-3</v>
      </c>
      <c r="AJ646" s="5">
        <f t="shared" si="865"/>
        <v>1.418546913839241E-3</v>
      </c>
      <c r="AK646" s="5">
        <f t="shared" si="866"/>
        <v>3.6354065415190791E-4</v>
      </c>
      <c r="AL646" s="5">
        <f t="shared" si="867"/>
        <v>1.890424213903811E-6</v>
      </c>
      <c r="AM646" s="5">
        <f t="shared" si="868"/>
        <v>4.3054092572506852E-4</v>
      </c>
      <c r="AN646" s="5">
        <f t="shared" si="869"/>
        <v>3.7875611716507409E-4</v>
      </c>
      <c r="AO646" s="5">
        <f t="shared" si="870"/>
        <v>1.6659995335910349E-4</v>
      </c>
      <c r="AP646" s="5">
        <f t="shared" si="871"/>
        <v>4.8853854677430338E-5</v>
      </c>
      <c r="AQ646" s="5">
        <f t="shared" si="872"/>
        <v>1.074444681130398E-5</v>
      </c>
      <c r="AR646" s="5">
        <f t="shared" si="873"/>
        <v>8.444770246398307E-4</v>
      </c>
      <c r="AS646" s="5">
        <f t="shared" si="874"/>
        <v>6.49259591541318E-4</v>
      </c>
      <c r="AT646" s="5">
        <f t="shared" si="875"/>
        <v>2.4958524915949298E-4</v>
      </c>
      <c r="AU646" s="5">
        <f t="shared" si="876"/>
        <v>6.3962907296833768E-5</v>
      </c>
      <c r="AV646" s="5">
        <f t="shared" si="877"/>
        <v>1.2294156576684067E-5</v>
      </c>
      <c r="AW646" s="5">
        <f t="shared" si="878"/>
        <v>3.5516693046349462E-8</v>
      </c>
      <c r="AX646" s="5">
        <f t="shared" si="879"/>
        <v>5.5168823903626338E-5</v>
      </c>
      <c r="AY646" s="5">
        <f t="shared" si="880"/>
        <v>4.8533201565243396E-5</v>
      </c>
      <c r="AZ646" s="5">
        <f t="shared" si="881"/>
        <v>2.1347850901147401E-5</v>
      </c>
      <c r="BA646" s="5">
        <f t="shared" si="882"/>
        <v>6.2600546072909039E-6</v>
      </c>
      <c r="BB646" s="5">
        <f t="shared" si="883"/>
        <v>1.3767761870174169E-6</v>
      </c>
      <c r="BC646" s="5">
        <f t="shared" si="884"/>
        <v>2.4223592770971294E-7</v>
      </c>
      <c r="BD646" s="5">
        <f t="shared" si="885"/>
        <v>1.2381743514434389E-4</v>
      </c>
      <c r="BE646" s="5">
        <f t="shared" si="886"/>
        <v>9.519460568130498E-5</v>
      </c>
      <c r="BF646" s="5">
        <f t="shared" si="887"/>
        <v>3.6594252417903923E-5</v>
      </c>
      <c r="BG646" s="5">
        <f t="shared" si="888"/>
        <v>9.3782576610028639E-6</v>
      </c>
      <c r="BH646" s="5">
        <f t="shared" si="889"/>
        <v>1.8025723497181227E-6</v>
      </c>
      <c r="BI646" s="5">
        <f t="shared" si="890"/>
        <v>2.7717447683098561E-7</v>
      </c>
      <c r="BJ646" s="8">
        <f t="shared" si="891"/>
        <v>0.29556852877520101</v>
      </c>
      <c r="BK646" s="8">
        <f t="shared" si="892"/>
        <v>0.34617949688467403</v>
      </c>
      <c r="BL646" s="8">
        <f t="shared" si="893"/>
        <v>0.33642302929487106</v>
      </c>
      <c r="BM646" s="8">
        <f t="shared" si="894"/>
        <v>0.22920749618598846</v>
      </c>
      <c r="BN646" s="8">
        <f t="shared" si="895"/>
        <v>0.77073871184795806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1.72151898734177</v>
      </c>
      <c r="F647">
        <f>VLOOKUP(B647,home!$B$2:$E$405,3,FALSE)</f>
        <v>0.73</v>
      </c>
      <c r="G647">
        <f>VLOOKUP(C647,away!$B$2:$E$405,4,FALSE)</f>
        <v>0.39</v>
      </c>
      <c r="H647">
        <f>VLOOKUP(A647,away!$A$2:$E$405,3,FALSE)</f>
        <v>1.48101265822785</v>
      </c>
      <c r="I647">
        <f>VLOOKUP(C647,away!$B$2:$E$405,3,FALSE)</f>
        <v>0.57999999999999996</v>
      </c>
      <c r="J647">
        <f>VLOOKUP(B647,home!$B$2:$E$405,4,FALSE)</f>
        <v>0.68</v>
      </c>
      <c r="K647" s="3">
        <f t="shared" si="840"/>
        <v>0.49011645569620194</v>
      </c>
      <c r="L647" s="3">
        <f t="shared" si="841"/>
        <v>0.58411139240506404</v>
      </c>
      <c r="M647" s="5">
        <f t="shared" si="842"/>
        <v>0.34156139078100256</v>
      </c>
      <c r="N647" s="5">
        <f t="shared" si="843"/>
        <v>0.16740485825225038</v>
      </c>
      <c r="O647" s="5">
        <f t="shared" si="844"/>
        <v>0.19950989956090162</v>
      </c>
      <c r="P647" s="5">
        <f t="shared" si="845"/>
        <v>9.7783084849094343E-2</v>
      </c>
      <c r="Q647" s="5">
        <f t="shared" si="846"/>
        <v>4.1023937896459015E-2</v>
      </c>
      <c r="R647" s="5">
        <f t="shared" si="847"/>
        <v>5.8268002615556355E-2</v>
      </c>
      <c r="S647" s="5">
        <f t="shared" si="848"/>
        <v>6.9983990731081382E-3</v>
      </c>
      <c r="T647" s="5">
        <f t="shared" si="849"/>
        <v>2.3962549486639548E-2</v>
      </c>
      <c r="U647" s="5">
        <f t="shared" si="850"/>
        <v>2.8558106922433504E-2</v>
      </c>
      <c r="V647" s="5">
        <f t="shared" si="851"/>
        <v>2.2261332445775383E-4</v>
      </c>
      <c r="W647" s="5">
        <f t="shared" si="852"/>
        <v>6.7021690135045334E-3</v>
      </c>
      <c r="X647" s="5">
        <f t="shared" si="853"/>
        <v>3.9148132746122076E-3</v>
      </c>
      <c r="Y647" s="5">
        <f t="shared" si="854"/>
        <v>1.1433435164197824E-3</v>
      </c>
      <c r="Z647" s="5">
        <f t="shared" si="855"/>
        <v>1.1345001380144848E-2</v>
      </c>
      <c r="AA647" s="5">
        <f t="shared" si="856"/>
        <v>5.5603718663051124E-3</v>
      </c>
      <c r="AB647" s="5">
        <f t="shared" si="857"/>
        <v>1.3626148757331685E-3</v>
      </c>
      <c r="AC647" s="5">
        <f t="shared" si="858"/>
        <v>3.9831451573423506E-6</v>
      </c>
      <c r="AD647" s="5">
        <f t="shared" si="859"/>
        <v>8.2121083059393787E-4</v>
      </c>
      <c r="AE647" s="5">
        <f t="shared" si="860"/>
        <v>4.7967860171634427E-4</v>
      </c>
      <c r="AF647" s="5">
        <f t="shared" si="861"/>
        <v>1.4009286797772396E-4</v>
      </c>
      <c r="AG647" s="5">
        <f t="shared" si="862"/>
        <v>2.7276613393495727E-5</v>
      </c>
      <c r="AH647" s="5">
        <f t="shared" si="863"/>
        <v>1.6566861382484447E-3</v>
      </c>
      <c r="AI647" s="5">
        <f t="shared" si="864"/>
        <v>8.1196913827935569E-4</v>
      </c>
      <c r="AJ647" s="5">
        <f t="shared" si="865"/>
        <v>1.9897971809408854E-4</v>
      </c>
      <c r="AK647" s="5">
        <f t="shared" si="866"/>
        <v>3.2507744729234707E-5</v>
      </c>
      <c r="AL647" s="5">
        <f t="shared" si="867"/>
        <v>4.5612206929604681E-8</v>
      </c>
      <c r="AM647" s="5">
        <f t="shared" si="868"/>
        <v>8.0497788334007E-5</v>
      </c>
      <c r="AN647" s="5">
        <f t="shared" si="869"/>
        <v>4.7019675229304956E-5</v>
      </c>
      <c r="AO647" s="5">
        <f t="shared" si="870"/>
        <v>1.3732363984311605E-5</v>
      </c>
      <c r="AP647" s="5">
        <f t="shared" si="871"/>
        <v>2.6737434159631357E-6</v>
      </c>
      <c r="AQ647" s="5">
        <f t="shared" si="872"/>
        <v>3.9044099740802478E-7</v>
      </c>
      <c r="AR647" s="5">
        <f t="shared" si="873"/>
        <v>1.9353784939809356E-4</v>
      </c>
      <c r="AS647" s="5">
        <f t="shared" si="874"/>
        <v>9.4856084790058913E-5</v>
      </c>
      <c r="AT647" s="5">
        <f t="shared" si="875"/>
        <v>2.3245264039261042E-5</v>
      </c>
      <c r="AU647" s="5">
        <f t="shared" si="876"/>
        <v>3.7976288075483347E-6</v>
      </c>
      <c r="AV647" s="5">
        <f t="shared" si="877"/>
        <v>4.6532009280134579E-7</v>
      </c>
      <c r="AW647" s="5">
        <f t="shared" si="878"/>
        <v>3.627217065782707E-10</v>
      </c>
      <c r="AX647" s="5">
        <f t="shared" si="879"/>
        <v>6.5755484516077644E-6</v>
      </c>
      <c r="AY647" s="5">
        <f t="shared" si="880"/>
        <v>3.8408527618955747E-6</v>
      </c>
      <c r="AZ647" s="5">
        <f t="shared" si="881"/>
        <v>1.1217429273868297E-6</v>
      </c>
      <c r="BA647" s="5">
        <f t="shared" si="882"/>
        <v>2.1840760774548467E-7</v>
      </c>
      <c r="BB647" s="5">
        <f t="shared" si="883"/>
        <v>3.1893592968018518E-8</v>
      </c>
      <c r="BC647" s="5">
        <f t="shared" si="884"/>
        <v>3.7258821994699322E-9</v>
      </c>
      <c r="BD647" s="5">
        <f t="shared" si="885"/>
        <v>1.8841277115833666E-5</v>
      </c>
      <c r="BE647" s="5">
        <f t="shared" si="886"/>
        <v>9.2344199608023533E-6</v>
      </c>
      <c r="BF647" s="5">
        <f t="shared" si="887"/>
        <v>2.2629705907993547E-6</v>
      </c>
      <c r="BG647" s="5">
        <f t="shared" si="888"/>
        <v>3.6970637510244008E-7</v>
      </c>
      <c r="BH647" s="5">
        <f t="shared" si="889"/>
        <v>4.5299794553374614E-8</v>
      </c>
      <c r="BI647" s="5">
        <f t="shared" si="890"/>
        <v>4.4404349500532167E-9</v>
      </c>
      <c r="BJ647" s="8">
        <f t="shared" si="891"/>
        <v>0.24577603653675176</v>
      </c>
      <c r="BK647" s="8">
        <f t="shared" si="892"/>
        <v>0.44657335763778899</v>
      </c>
      <c r="BL647" s="8">
        <f t="shared" si="893"/>
        <v>0.29630579884168057</v>
      </c>
      <c r="BM647" s="8">
        <f t="shared" si="894"/>
        <v>9.4445179951061844E-2</v>
      </c>
      <c r="BN647" s="8">
        <f t="shared" si="895"/>
        <v>0.90555117395526419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</v>
      </c>
      <c r="F648">
        <f>VLOOKUP(B648,home!$B$2:$E$405,3,FALSE)</f>
        <v>0.18</v>
      </c>
      <c r="G648">
        <f>VLOOKUP(C648,away!$B$2:$E$405,4,FALSE)</f>
        <v>0.18</v>
      </c>
      <c r="H648">
        <f>VLOOKUP(A648,away!$A$2:$E$405,3,FALSE)</f>
        <v>1.25</v>
      </c>
      <c r="I648">
        <f>VLOOKUP(C648,away!$B$2:$E$405,3,FALSE)</f>
        <v>0.89</v>
      </c>
      <c r="J648">
        <f>VLOOKUP(B648,home!$B$2:$E$405,4,FALSE)</f>
        <v>1.4</v>
      </c>
      <c r="K648" s="3">
        <f t="shared" si="840"/>
        <v>4.5359999999999998E-2</v>
      </c>
      <c r="L648" s="3">
        <f t="shared" si="841"/>
        <v>1.5574999999999999</v>
      </c>
      <c r="M648" s="5">
        <f t="shared" si="842"/>
        <v>0.20131991888294959</v>
      </c>
      <c r="N648" s="5">
        <f t="shared" si="843"/>
        <v>9.1318715205305941E-3</v>
      </c>
      <c r="O648" s="5">
        <f t="shared" si="844"/>
        <v>0.31355577366019394</v>
      </c>
      <c r="P648" s="5">
        <f t="shared" si="845"/>
        <v>1.4222889893226398E-2</v>
      </c>
      <c r="Q648" s="5">
        <f t="shared" si="846"/>
        <v>2.0711084608563389E-4</v>
      </c>
      <c r="R648" s="5">
        <f t="shared" si="847"/>
        <v>0.24418155873787603</v>
      </c>
      <c r="S648" s="5">
        <f t="shared" si="848"/>
        <v>2.5120539243865932E-4</v>
      </c>
      <c r="T648" s="5">
        <f t="shared" si="849"/>
        <v>3.2257514277837476E-4</v>
      </c>
      <c r="U648" s="5">
        <f t="shared" si="850"/>
        <v>1.1076075504350058E-2</v>
      </c>
      <c r="V648" s="5">
        <f t="shared" si="851"/>
        <v>1.971912089564989E-6</v>
      </c>
      <c r="W648" s="5">
        <f t="shared" si="852"/>
        <v>3.1315159928147864E-6</v>
      </c>
      <c r="X648" s="5">
        <f t="shared" si="853"/>
        <v>4.8773361588090299E-6</v>
      </c>
      <c r="Y648" s="5">
        <f t="shared" si="854"/>
        <v>3.7982255336725315E-6</v>
      </c>
      <c r="Z648" s="5">
        <f t="shared" si="855"/>
        <v>0.12677092591141395</v>
      </c>
      <c r="AA648" s="5">
        <f t="shared" si="856"/>
        <v>5.7503291993417369E-3</v>
      </c>
      <c r="AB648" s="5">
        <f t="shared" si="857"/>
        <v>1.3041746624107062E-4</v>
      </c>
      <c r="AC648" s="5">
        <f t="shared" si="858"/>
        <v>8.7070024803753275E-9</v>
      </c>
      <c r="AD648" s="5">
        <f t="shared" si="859"/>
        <v>3.551139135851966E-8</v>
      </c>
      <c r="AE648" s="5">
        <f t="shared" si="860"/>
        <v>5.5308992040894367E-8</v>
      </c>
      <c r="AF648" s="5">
        <f t="shared" si="861"/>
        <v>4.3071877551846486E-8</v>
      </c>
      <c r="AG648" s="5">
        <f t="shared" si="862"/>
        <v>2.2361483095666964E-8</v>
      </c>
      <c r="AH648" s="5">
        <f t="shared" si="863"/>
        <v>4.9361429276756824E-2</v>
      </c>
      <c r="AI648" s="5">
        <f t="shared" si="864"/>
        <v>2.2390344319936899E-3</v>
      </c>
      <c r="AJ648" s="5">
        <f t="shared" si="865"/>
        <v>5.0781300917616888E-5</v>
      </c>
      <c r="AK648" s="5">
        <f t="shared" si="866"/>
        <v>7.6781326987436791E-7</v>
      </c>
      <c r="AL648" s="5">
        <f t="shared" si="867"/>
        <v>2.4605362105362064E-11</v>
      </c>
      <c r="AM648" s="5">
        <f t="shared" si="868"/>
        <v>3.2215934240449033E-10</v>
      </c>
      <c r="AN648" s="5">
        <f t="shared" si="869"/>
        <v>5.0176317579499368E-10</v>
      </c>
      <c r="AO648" s="5">
        <f t="shared" si="870"/>
        <v>3.9074807315035128E-10</v>
      </c>
      <c r="AP648" s="5">
        <f t="shared" si="871"/>
        <v>2.0286337464389068E-10</v>
      </c>
      <c r="AQ648" s="5">
        <f t="shared" si="872"/>
        <v>7.8989926501964964E-11</v>
      </c>
      <c r="AR648" s="5">
        <f t="shared" si="873"/>
        <v>1.5376085219709738E-2</v>
      </c>
      <c r="AS648" s="5">
        <f t="shared" si="874"/>
        <v>6.9745922556603372E-4</v>
      </c>
      <c r="AT648" s="5">
        <f t="shared" si="875"/>
        <v>1.5818375235837645E-5</v>
      </c>
      <c r="AU648" s="5">
        <f t="shared" si="876"/>
        <v>2.3917383356586536E-7</v>
      </c>
      <c r="AV648" s="5">
        <f t="shared" si="877"/>
        <v>2.7122312726369119E-9</v>
      </c>
      <c r="AW648" s="5">
        <f t="shared" si="878"/>
        <v>4.8286792863667908E-14</v>
      </c>
      <c r="AX648" s="5">
        <f t="shared" si="879"/>
        <v>2.4355246285779499E-12</v>
      </c>
      <c r="AY648" s="5">
        <f t="shared" si="880"/>
        <v>3.7933296090101562E-12</v>
      </c>
      <c r="AZ648" s="5">
        <f t="shared" si="881"/>
        <v>2.9540554330166591E-12</v>
      </c>
      <c r="BA648" s="5">
        <f t="shared" si="882"/>
        <v>1.5336471123078154E-12</v>
      </c>
      <c r="BB648" s="5">
        <f t="shared" si="883"/>
        <v>5.9716384435485588E-13</v>
      </c>
      <c r="BC648" s="5">
        <f t="shared" si="884"/>
        <v>1.8601653751653742E-13</v>
      </c>
      <c r="BD648" s="5">
        <f t="shared" si="885"/>
        <v>3.9913754549496579E-3</v>
      </c>
      <c r="BE648" s="5">
        <f t="shared" si="886"/>
        <v>1.8104879063651649E-4</v>
      </c>
      <c r="BF648" s="5">
        <f t="shared" si="887"/>
        <v>4.1061865716361949E-6</v>
      </c>
      <c r="BG648" s="5">
        <f t="shared" si="888"/>
        <v>6.2085540963139303E-8</v>
      </c>
      <c r="BH648" s="5">
        <f t="shared" si="889"/>
        <v>7.0405003452199943E-10</v>
      </c>
      <c r="BI648" s="5">
        <f t="shared" si="890"/>
        <v>6.3871419131835776E-12</v>
      </c>
      <c r="BJ648" s="8">
        <f t="shared" si="891"/>
        <v>9.6735223488475762E-3</v>
      </c>
      <c r="BK648" s="8">
        <f t="shared" si="892"/>
        <v>0.2157959948161054</v>
      </c>
      <c r="BL648" s="8">
        <f t="shared" si="893"/>
        <v>0.64661236532565314</v>
      </c>
      <c r="BM648" s="8">
        <f t="shared" si="894"/>
        <v>0.21623368485741293</v>
      </c>
      <c r="BN648" s="8">
        <f t="shared" si="895"/>
        <v>0.78261912354086216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</v>
      </c>
      <c r="F649">
        <f>VLOOKUP(B649,home!$B$2:$E$405,3,FALSE)</f>
        <v>0.89</v>
      </c>
      <c r="G649">
        <f>VLOOKUP(C649,away!$B$2:$E$405,4,FALSE)</f>
        <v>0.89</v>
      </c>
      <c r="H649">
        <f>VLOOKUP(A649,away!$A$2:$E$405,3,FALSE)</f>
        <v>1.25</v>
      </c>
      <c r="I649">
        <f>VLOOKUP(C649,away!$B$2:$E$405,3,FALSE)</f>
        <v>1.61</v>
      </c>
      <c r="J649">
        <f>VLOOKUP(B649,home!$B$2:$E$405,4,FALSE)</f>
        <v>1</v>
      </c>
      <c r="K649" s="3">
        <f t="shared" si="840"/>
        <v>1.10894</v>
      </c>
      <c r="L649" s="3">
        <f t="shared" si="841"/>
        <v>2.0125000000000002</v>
      </c>
      <c r="M649" s="5">
        <f t="shared" si="842"/>
        <v>4.4093627857353192E-2</v>
      </c>
      <c r="N649" s="5">
        <f t="shared" si="843"/>
        <v>4.8897187676133255E-2</v>
      </c>
      <c r="O649" s="5">
        <f t="shared" si="844"/>
        <v>8.8738426062923315E-2</v>
      </c>
      <c r="P649" s="5">
        <f t="shared" si="845"/>
        <v>9.8405590198218193E-2</v>
      </c>
      <c r="Q649" s="5">
        <f t="shared" si="846"/>
        <v>2.7112023650785612E-2</v>
      </c>
      <c r="R649" s="5">
        <f t="shared" si="847"/>
        <v>8.9293041225816619E-2</v>
      </c>
      <c r="S649" s="5">
        <f t="shared" si="848"/>
        <v>5.490396601968861E-2</v>
      </c>
      <c r="T649" s="5">
        <f t="shared" si="849"/>
        <v>5.4562947597206056E-2</v>
      </c>
      <c r="U649" s="5">
        <f t="shared" si="850"/>
        <v>9.9020625136957086E-2</v>
      </c>
      <c r="V649" s="5">
        <f t="shared" si="851"/>
        <v>1.3614608134080036E-2</v>
      </c>
      <c r="W649" s="5">
        <f t="shared" si="852"/>
        <v>1.0021869169100727E-2</v>
      </c>
      <c r="X649" s="5">
        <f t="shared" si="853"/>
        <v>2.0169011702815216E-2</v>
      </c>
      <c r="Y649" s="5">
        <f t="shared" si="854"/>
        <v>2.0295068025957819E-2</v>
      </c>
      <c r="Z649" s="5">
        <f t="shared" si="855"/>
        <v>5.9900748488985307E-2</v>
      </c>
      <c r="AA649" s="5">
        <f t="shared" si="856"/>
        <v>6.642633602937538E-2</v>
      </c>
      <c r="AB649" s="5">
        <f t="shared" si="857"/>
        <v>3.6831410538207772E-2</v>
      </c>
      <c r="AC649" s="5">
        <f t="shared" si="858"/>
        <v>1.8990180864197537E-3</v>
      </c>
      <c r="AD649" s="5">
        <f t="shared" si="859"/>
        <v>2.7784128990956431E-3</v>
      </c>
      <c r="AE649" s="5">
        <f t="shared" si="860"/>
        <v>5.5915559594299823E-3</v>
      </c>
      <c r="AF649" s="5">
        <f t="shared" si="861"/>
        <v>5.6265031841764212E-3</v>
      </c>
      <c r="AG649" s="5">
        <f t="shared" si="862"/>
        <v>3.7744458860516825E-3</v>
      </c>
      <c r="AH649" s="5">
        <f t="shared" si="863"/>
        <v>3.0137564083520748E-2</v>
      </c>
      <c r="AI649" s="5">
        <f t="shared" si="864"/>
        <v>3.34207503147795E-2</v>
      </c>
      <c r="AJ649" s="5">
        <f t="shared" si="865"/>
        <v>1.8530803427035794E-2</v>
      </c>
      <c r="AK649" s="5">
        <f t="shared" si="866"/>
        <v>6.8498497174590209E-3</v>
      </c>
      <c r="AL649" s="5">
        <f t="shared" si="867"/>
        <v>1.695247178987227E-4</v>
      </c>
      <c r="AM649" s="5">
        <f t="shared" si="868"/>
        <v>6.16218640064624E-4</v>
      </c>
      <c r="AN649" s="5">
        <f t="shared" si="869"/>
        <v>1.2401400131300559E-3</v>
      </c>
      <c r="AO649" s="5">
        <f t="shared" si="870"/>
        <v>1.2478908882121191E-3</v>
      </c>
      <c r="AP649" s="5">
        <f t="shared" si="871"/>
        <v>8.3712680417562994E-4</v>
      </c>
      <c r="AQ649" s="5">
        <f t="shared" si="872"/>
        <v>4.2117942335086395E-4</v>
      </c>
      <c r="AR649" s="5">
        <f t="shared" si="873"/>
        <v>1.2130369543617096E-2</v>
      </c>
      <c r="AS649" s="5">
        <f t="shared" si="874"/>
        <v>1.3451852001698746E-2</v>
      </c>
      <c r="AT649" s="5">
        <f t="shared" si="875"/>
        <v>7.4586483793819044E-3</v>
      </c>
      <c r="AU649" s="5">
        <f t="shared" si="876"/>
        <v>2.757064511277255E-3</v>
      </c>
      <c r="AV649" s="5">
        <f t="shared" si="877"/>
        <v>7.6435477978395059E-4</v>
      </c>
      <c r="AW649" s="5">
        <f t="shared" si="878"/>
        <v>1.0509316405320866E-5</v>
      </c>
      <c r="AX649" s="5">
        <f t="shared" si="879"/>
        <v>1.1389158311887714E-4</v>
      </c>
      <c r="AY649" s="5">
        <f t="shared" si="880"/>
        <v>2.2920681102674029E-4</v>
      </c>
      <c r="AZ649" s="5">
        <f t="shared" si="881"/>
        <v>2.3063935359565749E-4</v>
      </c>
      <c r="BA649" s="5">
        <f t="shared" si="882"/>
        <v>1.5472056637042022E-4</v>
      </c>
      <c r="BB649" s="5">
        <f t="shared" si="883"/>
        <v>7.7843784955117703E-5</v>
      </c>
      <c r="BC649" s="5">
        <f t="shared" si="884"/>
        <v>3.1332123444434868E-5</v>
      </c>
      <c r="BD649" s="5">
        <f t="shared" si="885"/>
        <v>4.0687281177549028E-3</v>
      </c>
      <c r="BE649" s="5">
        <f t="shared" si="886"/>
        <v>4.5119753589031222E-3</v>
      </c>
      <c r="BF649" s="5">
        <f t="shared" si="887"/>
        <v>2.5017549772510151E-3</v>
      </c>
      <c r="BG649" s="5">
        <f t="shared" si="888"/>
        <v>9.2476538815757967E-4</v>
      </c>
      <c r="BH649" s="5">
        <f t="shared" si="889"/>
        <v>2.5637733238586684E-4</v>
      </c>
      <c r="BI649" s="5">
        <f t="shared" si="890"/>
        <v>5.6861415795196596E-5</v>
      </c>
      <c r="BJ649" s="8">
        <f t="shared" si="891"/>
        <v>0.20402921574219696</v>
      </c>
      <c r="BK649" s="8">
        <f t="shared" si="892"/>
        <v>0.21331554182468523</v>
      </c>
      <c r="BL649" s="8">
        <f t="shared" si="893"/>
        <v>0.51813155834208169</v>
      </c>
      <c r="BM649" s="8">
        <f t="shared" si="894"/>
        <v>0.59861847023209802</v>
      </c>
      <c r="BN649" s="8">
        <f t="shared" si="895"/>
        <v>0.39653989667123019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1.78481012658228</v>
      </c>
      <c r="F650">
        <f>VLOOKUP(B650,home!$B$2:$E$405,3,FALSE)</f>
        <v>1.23</v>
      </c>
      <c r="G650">
        <f>VLOOKUP(C650,away!$B$2:$E$405,4,FALSE)</f>
        <v>0.9</v>
      </c>
      <c r="H650">
        <f>VLOOKUP(A650,away!$A$2:$E$405,3,FALSE)</f>
        <v>1.36708860759494</v>
      </c>
      <c r="I650">
        <f>VLOOKUP(C650,away!$B$2:$E$405,3,FALSE)</f>
        <v>1.01</v>
      </c>
      <c r="J650">
        <f>VLOOKUP(B650,home!$B$2:$E$405,4,FALSE)</f>
        <v>1.17</v>
      </c>
      <c r="K650" s="3">
        <f t="shared" si="840"/>
        <v>1.975784810126584</v>
      </c>
      <c r="L650" s="3">
        <f t="shared" si="841"/>
        <v>1.6154886075949404</v>
      </c>
      <c r="M650" s="5">
        <f t="shared" si="842"/>
        <v>2.7563208587334079E-2</v>
      </c>
      <c r="N650" s="5">
        <f t="shared" si="843"/>
        <v>5.4458968845205284E-2</v>
      </c>
      <c r="O650" s="5">
        <f t="shared" si="844"/>
        <v>4.452804946160123E-2</v>
      </c>
      <c r="P650" s="5">
        <f t="shared" si="845"/>
        <v>8.7977843750796911E-2</v>
      </c>
      <c r="Q650" s="5">
        <f t="shared" si="846"/>
        <v>5.3799601709756756E-2</v>
      </c>
      <c r="R650" s="5">
        <f t="shared" si="847"/>
        <v>3.5967278311820415E-2</v>
      </c>
      <c r="S650" s="5">
        <f t="shared" si="848"/>
        <v>7.0203192840513448E-2</v>
      </c>
      <c r="T650" s="5">
        <f t="shared" si="849"/>
        <v>8.6912643655257305E-2</v>
      </c>
      <c r="U650" s="5">
        <f t="shared" si="850"/>
        <v>7.1063602150090083E-2</v>
      </c>
      <c r="V650" s="5">
        <f t="shared" si="851"/>
        <v>2.4897623587858901E-2</v>
      </c>
      <c r="W650" s="5">
        <f t="shared" si="852"/>
        <v>3.5432145282999192E-2</v>
      </c>
      <c r="X650" s="5">
        <f t="shared" si="853"/>
        <v>5.7240227047333989E-2</v>
      </c>
      <c r="Y650" s="5">
        <f t="shared" si="854"/>
        <v>4.6235467345557932E-2</v>
      </c>
      <c r="Z650" s="5">
        <f t="shared" si="855"/>
        <v>1.936824278631415E-2</v>
      </c>
      <c r="AA650" s="5">
        <f t="shared" si="856"/>
        <v>3.8267479896043274E-2</v>
      </c>
      <c r="AB650" s="5">
        <f t="shared" si="857"/>
        <v>3.7804152750213378E-2</v>
      </c>
      <c r="AC650" s="5">
        <f t="shared" si="858"/>
        <v>4.966854708783261E-3</v>
      </c>
      <c r="AD650" s="5">
        <f t="shared" si="859"/>
        <v>1.7501573610087025E-2</v>
      </c>
      <c r="AE650" s="5">
        <f t="shared" si="860"/>
        <v>2.8273592782079839E-2</v>
      </c>
      <c r="AF650" s="5">
        <f t="shared" si="861"/>
        <v>2.2837833517614266E-2</v>
      </c>
      <c r="AG650" s="5">
        <f t="shared" si="862"/>
        <v>1.2298086623285241E-2</v>
      </c>
      <c r="AH650" s="5">
        <f t="shared" si="863"/>
        <v>7.8222938926058513E-3</v>
      </c>
      <c r="AI650" s="5">
        <f t="shared" si="864"/>
        <v>1.5455169453356588E-2</v>
      </c>
      <c r="AJ650" s="5">
        <f t="shared" si="865"/>
        <v>1.5268044521937169E-2</v>
      </c>
      <c r="AK650" s="5">
        <f t="shared" si="866"/>
        <v>1.0055456815593285E-2</v>
      </c>
      <c r="AL650" s="5">
        <f t="shared" si="867"/>
        <v>6.3413976804288714E-4</v>
      </c>
      <c r="AM650" s="5">
        <f t="shared" si="868"/>
        <v>6.9158686584244499E-3</v>
      </c>
      <c r="AN650" s="5">
        <f t="shared" si="869"/>
        <v>1.1172507029307601E-2</v>
      </c>
      <c r="AO650" s="5">
        <f t="shared" si="870"/>
        <v>9.0245289120604137E-3</v>
      </c>
      <c r="AP650" s="5">
        <f t="shared" si="871"/>
        <v>4.8596745487815857E-3</v>
      </c>
      <c r="AQ650" s="5">
        <f t="shared" si="872"/>
        <v>1.9626872175439341E-3</v>
      </c>
      <c r="AR650" s="5">
        <f t="shared" si="873"/>
        <v>2.5273653337528445E-3</v>
      </c>
      <c r="AS650" s="5">
        <f t="shared" si="874"/>
        <v>4.9935300360693744E-3</v>
      </c>
      <c r="AT650" s="5">
        <f t="shared" si="875"/>
        <v>4.9330703970883634E-3</v>
      </c>
      <c r="AU650" s="5">
        <f t="shared" si="876"/>
        <v>3.2488951859507673E-3</v>
      </c>
      <c r="AV650" s="5">
        <f t="shared" si="877"/>
        <v>1.6047794395237275E-3</v>
      </c>
      <c r="AW650" s="5">
        <f t="shared" si="878"/>
        <v>5.6224555493837021E-5</v>
      </c>
      <c r="AX650" s="5">
        <f t="shared" si="879"/>
        <v>2.2773780406909225E-3</v>
      </c>
      <c r="AY650" s="5">
        <f t="shared" si="880"/>
        <v>3.6790782799230714E-3</v>
      </c>
      <c r="AZ650" s="5">
        <f t="shared" si="881"/>
        <v>2.9717545238328565E-3</v>
      </c>
      <c r="BA650" s="5">
        <f t="shared" si="882"/>
        <v>1.6002785259402353E-3</v>
      </c>
      <c r="BB650" s="5">
        <f t="shared" si="883"/>
        <v>6.4630793190881882E-4</v>
      </c>
      <c r="BC650" s="5">
        <f t="shared" si="884"/>
        <v>2.0882062019938851E-4</v>
      </c>
      <c r="BD650" s="5">
        <f t="shared" si="885"/>
        <v>6.8048831731801771E-4</v>
      </c>
      <c r="BE650" s="5">
        <f t="shared" si="886"/>
        <v>1.3444984808255382E-3</v>
      </c>
      <c r="BF650" s="5">
        <f t="shared" si="887"/>
        <v>1.3282198378266837E-3</v>
      </c>
      <c r="BG650" s="5">
        <f t="shared" si="888"/>
        <v>8.7475886002891863E-4</v>
      </c>
      <c r="BH650" s="5">
        <f t="shared" si="889"/>
        <v>4.320838170421961E-4</v>
      </c>
      <c r="BI650" s="5">
        <f t="shared" si="890"/>
        <v>1.7074092848269709E-4</v>
      </c>
      <c r="BJ650" s="8">
        <f t="shared" si="891"/>
        <v>0.46030902470779028</v>
      </c>
      <c r="BK650" s="8">
        <f t="shared" si="892"/>
        <v>0.21992194152325253</v>
      </c>
      <c r="BL650" s="8">
        <f t="shared" si="893"/>
        <v>0.29836995788717041</v>
      </c>
      <c r="BM650" s="8">
        <f t="shared" si="894"/>
        <v>0.69005136251358323</v>
      </c>
      <c r="BN650" s="8">
        <f t="shared" si="895"/>
        <v>0.30429495066651463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1.78481012658228</v>
      </c>
      <c r="F651">
        <f>VLOOKUP(B651,home!$B$2:$E$405,3,FALSE)</f>
        <v>0.9</v>
      </c>
      <c r="G651">
        <f>VLOOKUP(C651,away!$B$2:$E$405,4,FALSE)</f>
        <v>1.26</v>
      </c>
      <c r="H651">
        <f>VLOOKUP(A651,away!$A$2:$E$405,3,FALSE)</f>
        <v>1.36708860759494</v>
      </c>
      <c r="I651">
        <f>VLOOKUP(C651,away!$B$2:$E$405,3,FALSE)</f>
        <v>0.28000000000000003</v>
      </c>
      <c r="J651">
        <f>VLOOKUP(B651,home!$B$2:$E$405,4,FALSE)</f>
        <v>0.73</v>
      </c>
      <c r="K651" s="3">
        <f t="shared" si="840"/>
        <v>2.0239746835443055</v>
      </c>
      <c r="L651" s="3">
        <f t="shared" si="841"/>
        <v>0.27943291139240573</v>
      </c>
      <c r="M651" s="5">
        <f t="shared" si="842"/>
        <v>9.9917783621933792E-2</v>
      </c>
      <c r="N651" s="5">
        <f t="shared" si="843"/>
        <v>0.20223106448665185</v>
      </c>
      <c r="O651" s="5">
        <f t="shared" si="844"/>
        <v>2.7920317177353396E-2</v>
      </c>
      <c r="P651" s="5">
        <f t="shared" si="845"/>
        <v>5.6510015123490472E-2</v>
      </c>
      <c r="Q651" s="5">
        <f t="shared" si="846"/>
        <v>0.20465527737359965</v>
      </c>
      <c r="R651" s="5">
        <f t="shared" si="847"/>
        <v>3.9009277579336275E-3</v>
      </c>
      <c r="S651" s="5">
        <f t="shared" si="848"/>
        <v>7.9900236311789968E-3</v>
      </c>
      <c r="T651" s="5">
        <f t="shared" si="849"/>
        <v>5.7187419988325293E-2</v>
      </c>
      <c r="U651" s="5">
        <f t="shared" si="850"/>
        <v>7.8953790243929105E-3</v>
      </c>
      <c r="V651" s="5">
        <f t="shared" si="851"/>
        <v>5.0209764676060152E-4</v>
      </c>
      <c r="W651" s="5">
        <f t="shared" si="852"/>
        <v>0.13807236675263443</v>
      </c>
      <c r="X651" s="5">
        <f t="shared" si="853"/>
        <v>3.8581963424528645E-2</v>
      </c>
      <c r="Y651" s="5">
        <f t="shared" si="854"/>
        <v>5.3905351834756757E-3</v>
      </c>
      <c r="Z651" s="5">
        <f t="shared" si="855"/>
        <v>3.6334920017694783E-4</v>
      </c>
      <c r="AA651" s="5">
        <f t="shared" si="856"/>
        <v>7.3540958244421451E-4</v>
      </c>
      <c r="AB651" s="5">
        <f t="shared" si="857"/>
        <v>7.442251884514896E-4</v>
      </c>
      <c r="AC651" s="5">
        <f t="shared" si="858"/>
        <v>1.7748057817758959E-5</v>
      </c>
      <c r="AD651" s="5">
        <f t="shared" si="859"/>
        <v>6.9863743701094147E-2</v>
      </c>
      <c r="AE651" s="5">
        <f t="shared" si="860"/>
        <v>1.9522229303169585E-2</v>
      </c>
      <c r="AF651" s="5">
        <f t="shared" si="861"/>
        <v>2.7275766855274068E-3</v>
      </c>
      <c r="AG651" s="5">
        <f t="shared" si="862"/>
        <v>2.5405823142765724E-4</v>
      </c>
      <c r="AH651" s="5">
        <f t="shared" si="863"/>
        <v>2.5382931214386633E-5</v>
      </c>
      <c r="AI651" s="5">
        <f t="shared" si="864"/>
        <v>5.1374410172065061E-5</v>
      </c>
      <c r="AJ651" s="5">
        <f t="shared" si="865"/>
        <v>5.1990252785140376E-5</v>
      </c>
      <c r="AK651" s="5">
        <f t="shared" si="866"/>
        <v>3.507565180939764E-5</v>
      </c>
      <c r="AL651" s="5">
        <f t="shared" si="867"/>
        <v>4.0150731104647033E-7</v>
      </c>
      <c r="AM651" s="5">
        <f t="shared" si="868"/>
        <v>2.8280489709728504E-2</v>
      </c>
      <c r="AN651" s="5">
        <f t="shared" si="869"/>
        <v>7.9024995751924079E-3</v>
      </c>
      <c r="AO651" s="5">
        <f t="shared" si="870"/>
        <v>1.104109231786632E-3</v>
      </c>
      <c r="AP651" s="5">
        <f t="shared" si="871"/>
        <v>1.0284148571112372E-4</v>
      </c>
      <c r="AQ651" s="5">
        <f t="shared" si="872"/>
        <v>7.1843239410449473E-6</v>
      </c>
      <c r="AR651" s="5">
        <f t="shared" si="873"/>
        <v>1.4185652737818459E-6</v>
      </c>
      <c r="AS651" s="5">
        <f t="shared" si="874"/>
        <v>2.8711402010895525E-6</v>
      </c>
      <c r="AT651" s="5">
        <f t="shared" si="875"/>
        <v>2.9055575399557814E-6</v>
      </c>
      <c r="AU651" s="5">
        <f t="shared" si="876"/>
        <v>1.9602583008172572E-6</v>
      </c>
      <c r="AV651" s="5">
        <f t="shared" si="877"/>
        <v>9.9187829351542666E-7</v>
      </c>
      <c r="AW651" s="5">
        <f t="shared" si="878"/>
        <v>6.3077371650984259E-9</v>
      </c>
      <c r="AX651" s="5">
        <f t="shared" si="879"/>
        <v>9.5398325351209578E-3</v>
      </c>
      <c r="AY651" s="5">
        <f t="shared" si="880"/>
        <v>2.665743179484844E-3</v>
      </c>
      <c r="AZ651" s="5">
        <f t="shared" si="881"/>
        <v>3.7244818883394912E-4</v>
      </c>
      <c r="BA651" s="5">
        <f t="shared" si="882"/>
        <v>3.469142724956631E-5</v>
      </c>
      <c r="BB651" s="5">
        <f t="shared" si="883"/>
        <v>2.4234816291760375E-6</v>
      </c>
      <c r="BC651" s="5">
        <f t="shared" si="884"/>
        <v>1.3544010546933416E-7</v>
      </c>
      <c r="BD651" s="5">
        <f t="shared" si="885"/>
        <v>6.6065637408837748E-8</v>
      </c>
      <c r="BE651" s="5">
        <f t="shared" si="886"/>
        <v>1.3371517756770521E-7</v>
      </c>
      <c r="BF651" s="5">
        <f t="shared" si="887"/>
        <v>1.3531806710133341E-7</v>
      </c>
      <c r="BG651" s="5">
        <f t="shared" si="888"/>
        <v>9.1293447346416109E-8</v>
      </c>
      <c r="BH651" s="5">
        <f t="shared" si="889"/>
        <v>4.6193906550657819E-8</v>
      </c>
      <c r="BI651" s="5">
        <f t="shared" si="890"/>
        <v>1.8699059478508579E-8</v>
      </c>
      <c r="BJ651" s="8">
        <f t="shared" si="891"/>
        <v>0.78849863370921802</v>
      </c>
      <c r="BK651" s="8">
        <f t="shared" si="892"/>
        <v>0.16760381276797748</v>
      </c>
      <c r="BL651" s="8">
        <f t="shared" si="893"/>
        <v>4.137072066146126E-2</v>
      </c>
      <c r="BM651" s="8">
        <f t="shared" si="894"/>
        <v>0.40003539392612308</v>
      </c>
      <c r="BN651" s="8">
        <f t="shared" si="895"/>
        <v>0.59513538554096279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1.78481012658228</v>
      </c>
      <c r="F652">
        <f>VLOOKUP(B652,home!$B$2:$E$405,3,FALSE)</f>
        <v>1.57</v>
      </c>
      <c r="G652">
        <f>VLOOKUP(C652,away!$B$2:$E$405,4,FALSE)</f>
        <v>1.34</v>
      </c>
      <c r="H652">
        <f>VLOOKUP(A652,away!$A$2:$E$405,3,FALSE)</f>
        <v>1.36708860759494</v>
      </c>
      <c r="I652">
        <f>VLOOKUP(C652,away!$B$2:$E$405,3,FALSE)</f>
        <v>0.67</v>
      </c>
      <c r="J652">
        <f>VLOOKUP(B652,home!$B$2:$E$405,4,FALSE)</f>
        <v>1.32</v>
      </c>
      <c r="K652" s="3">
        <f t="shared" si="840"/>
        <v>3.7548835443038011</v>
      </c>
      <c r="L652" s="3">
        <f t="shared" si="841"/>
        <v>1.2090531645569651</v>
      </c>
      <c r="M652" s="5">
        <f t="shared" si="842"/>
        <v>6.9853742482514697E-3</v>
      </c>
      <c r="N652" s="5">
        <f t="shared" si="843"/>
        <v>2.6229266815562979E-2</v>
      </c>
      <c r="O652" s="5">
        <f t="shared" si="844"/>
        <v>8.4456888404631711E-3</v>
      </c>
      <c r="P652" s="5">
        <f t="shared" si="845"/>
        <v>3.1712578047365408E-2</v>
      </c>
      <c r="Q652" s="5">
        <f t="shared" si="846"/>
        <v>4.9243921172455608E-2</v>
      </c>
      <c r="R652" s="5">
        <f t="shared" si="847"/>
        <v>5.1056434097127221E-3</v>
      </c>
      <c r="S652" s="5">
        <f t="shared" si="848"/>
        <v>3.5992617241015386E-2</v>
      </c>
      <c r="T652" s="5">
        <f t="shared" si="849"/>
        <v>5.9538518728751183E-2</v>
      </c>
      <c r="U652" s="5">
        <f t="shared" si="850"/>
        <v>1.917109642221345E-2</v>
      </c>
      <c r="V652" s="5">
        <f t="shared" si="851"/>
        <v>1.8155691255281822E-2</v>
      </c>
      <c r="W652" s="5">
        <f t="shared" si="852"/>
        <v>6.1635063089149032E-2</v>
      </c>
      <c r="X652" s="5">
        <f t="shared" si="853"/>
        <v>7.4520068075603824E-2</v>
      </c>
      <c r="Y652" s="5">
        <f t="shared" si="854"/>
        <v>4.5049362064904647E-2</v>
      </c>
      <c r="Z652" s="5">
        <f t="shared" si="855"/>
        <v>2.05766477387086E-3</v>
      </c>
      <c r="AA652" s="5">
        <f t="shared" si="856"/>
        <v>7.7262915991012943E-3</v>
      </c>
      <c r="AB652" s="5">
        <f t="shared" si="857"/>
        <v>1.4505662591979078E-2</v>
      </c>
      <c r="AC652" s="5">
        <f t="shared" si="858"/>
        <v>5.1515115321229526E-3</v>
      </c>
      <c r="AD652" s="5">
        <f t="shared" si="859"/>
        <v>5.7858121036393081E-2</v>
      </c>
      <c r="AE652" s="5">
        <f t="shared" si="860"/>
        <v>6.9953544334370968E-2</v>
      </c>
      <c r="AF652" s="5">
        <f t="shared" si="861"/>
        <v>4.2288777074723595E-2</v>
      </c>
      <c r="AG652" s="5">
        <f t="shared" si="862"/>
        <v>1.7043126582479536E-2</v>
      </c>
      <c r="AH652" s="5">
        <f t="shared" si="863"/>
        <v>6.2195652661148869E-4</v>
      </c>
      <c r="AI652" s="5">
        <f t="shared" si="864"/>
        <v>2.3353743270458282E-3</v>
      </c>
      <c r="AJ652" s="5">
        <f t="shared" si="865"/>
        <v>4.3845293152069724E-3</v>
      </c>
      <c r="AK652" s="5">
        <f t="shared" si="866"/>
        <v>5.4877989917294246E-3</v>
      </c>
      <c r="AL652" s="5">
        <f t="shared" si="867"/>
        <v>9.3548437474338724E-4</v>
      </c>
      <c r="AM652" s="5">
        <f t="shared" si="868"/>
        <v>4.3450101316777984E-2</v>
      </c>
      <c r="AN652" s="5">
        <f t="shared" si="869"/>
        <v>5.2533482497371171E-2</v>
      </c>
      <c r="AO652" s="5">
        <f t="shared" si="870"/>
        <v>3.1757886629322281E-2</v>
      </c>
      <c r="AP652" s="5">
        <f t="shared" si="871"/>
        <v>1.2798991109607813E-2</v>
      </c>
      <c r="AQ652" s="5">
        <f t="shared" si="872"/>
        <v>3.8686651760519463E-3</v>
      </c>
      <c r="AR652" s="5">
        <f t="shared" si="873"/>
        <v>1.503957013432958E-4</v>
      </c>
      <c r="AS652" s="5">
        <f t="shared" si="874"/>
        <v>5.6471834410797049E-4</v>
      </c>
      <c r="AT652" s="5">
        <f t="shared" si="875"/>
        <v>1.0602258087287551E-3</v>
      </c>
      <c r="AU652" s="5">
        <f t="shared" si="876"/>
        <v>1.3270081474805974E-3</v>
      </c>
      <c r="AV652" s="5">
        <f t="shared" si="877"/>
        <v>1.2456902640329917E-3</v>
      </c>
      <c r="AW652" s="5">
        <f t="shared" si="878"/>
        <v>1.1797117564589565E-4</v>
      </c>
      <c r="AX652" s="5">
        <f t="shared" si="879"/>
        <v>2.7191678405450427E-2</v>
      </c>
      <c r="AY652" s="5">
        <f t="shared" si="880"/>
        <v>3.287618482572513E-2</v>
      </c>
      <c r="AZ652" s="5">
        <f t="shared" si="881"/>
        <v>1.9874527651051327E-2</v>
      </c>
      <c r="BA652" s="5">
        <f t="shared" si="882"/>
        <v>8.0097868501928376E-3</v>
      </c>
      <c r="BB652" s="5">
        <f t="shared" si="883"/>
        <v>2.4210645346631034E-3</v>
      </c>
      <c r="BC652" s="5">
        <f t="shared" si="884"/>
        <v>5.8543914744621256E-4</v>
      </c>
      <c r="BD652" s="5">
        <f t="shared" si="885"/>
        <v>3.030606644081262E-5</v>
      </c>
      <c r="BE652" s="5">
        <f t="shared" si="886"/>
        <v>1.1379575017118498E-4</v>
      </c>
      <c r="BF652" s="5">
        <f t="shared" si="887"/>
        <v>2.1364489486474448E-4</v>
      </c>
      <c r="BG652" s="5">
        <f t="shared" si="888"/>
        <v>2.6740390001738157E-4</v>
      </c>
      <c r="BH652" s="5">
        <f t="shared" si="889"/>
        <v>2.5101762596448128E-4</v>
      </c>
      <c r="BI652" s="5">
        <f t="shared" si="890"/>
        <v>1.885083906128474E-4</v>
      </c>
      <c r="BJ652" s="8">
        <f t="shared" si="891"/>
        <v>0.73872757711805492</v>
      </c>
      <c r="BK652" s="8">
        <f t="shared" si="892"/>
        <v>0.13180944152450558</v>
      </c>
      <c r="BL652" s="8">
        <f t="shared" si="893"/>
        <v>7.3196756917828523E-2</v>
      </c>
      <c r="BM652" s="8">
        <f t="shared" si="894"/>
        <v>0.78531075415036899</v>
      </c>
      <c r="BN652" s="8">
        <f t="shared" si="895"/>
        <v>0.12772247253381136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1.78481012658228</v>
      </c>
      <c r="F653">
        <f>VLOOKUP(B653,home!$B$2:$E$405,3,FALSE)</f>
        <v>0.7</v>
      </c>
      <c r="G653">
        <f>VLOOKUP(C653,away!$B$2:$E$405,4,FALSE)</f>
        <v>1.34</v>
      </c>
      <c r="H653">
        <f>VLOOKUP(A653,away!$A$2:$E$405,3,FALSE)</f>
        <v>1.36708860759494</v>
      </c>
      <c r="I653">
        <f>VLOOKUP(C653,away!$B$2:$E$405,3,FALSE)</f>
        <v>0.22</v>
      </c>
      <c r="J653">
        <f>VLOOKUP(B653,home!$B$2:$E$405,4,FALSE)</f>
        <v>1.1000000000000001</v>
      </c>
      <c r="K653" s="3">
        <f t="shared" si="840"/>
        <v>1.6741518987341786</v>
      </c>
      <c r="L653" s="3">
        <f t="shared" si="841"/>
        <v>0.33083544303797546</v>
      </c>
      <c r="M653" s="5">
        <f t="shared" si="842"/>
        <v>0.13466200026699898</v>
      </c>
      <c r="N653" s="5">
        <f t="shared" si="843"/>
        <v>0.22544464343433882</v>
      </c>
      <c r="O653" s="5">
        <f t="shared" si="844"/>
        <v>4.4550962518712579E-2</v>
      </c>
      <c r="P653" s="5">
        <f t="shared" si="845"/>
        <v>7.4585078491137893E-2</v>
      </c>
      <c r="Q653" s="5">
        <f t="shared" si="846"/>
        <v>0.18871428893252412</v>
      </c>
      <c r="R653" s="5">
        <f t="shared" si="847"/>
        <v>7.3695187113232566E-3</v>
      </c>
      <c r="S653" s="5">
        <f t="shared" si="848"/>
        <v>1.0327586703189057E-2</v>
      </c>
      <c r="T653" s="5">
        <f t="shared" si="849"/>
        <v>6.2433375386588129E-2</v>
      </c>
      <c r="U653" s="5">
        <f t="shared" si="850"/>
        <v>1.2337693743318888E-2</v>
      </c>
      <c r="V653" s="5">
        <f t="shared" si="851"/>
        <v>6.3556976673623939E-4</v>
      </c>
      <c r="W653" s="5">
        <f t="shared" si="852"/>
        <v>0.10531212837821853</v>
      </c>
      <c r="X653" s="5">
        <f t="shared" si="853"/>
        <v>3.4840984649280073E-2</v>
      </c>
      <c r="Y653" s="5">
        <f t="shared" si="854"/>
        <v>5.7633162961619371E-3</v>
      </c>
      <c r="Z653" s="5">
        <f t="shared" si="855"/>
        <v>8.126993292790932E-4</v>
      </c>
      <c r="AA653" s="5">
        <f t="shared" si="856"/>
        <v>1.3605821252125872E-3</v>
      </c>
      <c r="AB653" s="5">
        <f t="shared" si="857"/>
        <v>1.1389105741542187E-3</v>
      </c>
      <c r="AC653" s="5">
        <f t="shared" si="858"/>
        <v>2.2001390910495839E-5</v>
      </c>
      <c r="AD653" s="5">
        <f t="shared" si="859"/>
        <v>4.4077124921033044E-2</v>
      </c>
      <c r="AE653" s="5">
        <f t="shared" si="860"/>
        <v>1.4582275151090156E-2</v>
      </c>
      <c r="AF653" s="5">
        <f t="shared" si="861"/>
        <v>2.4121667300562861E-3</v>
      </c>
      <c r="AG653" s="5">
        <f t="shared" si="862"/>
        <v>2.6601008293987866E-4</v>
      </c>
      <c r="AH653" s="5">
        <f t="shared" si="863"/>
        <v>6.7217435664678572E-5</v>
      </c>
      <c r="AI653" s="5">
        <f t="shared" si="864"/>
        <v>1.1253219754606413E-4</v>
      </c>
      <c r="AJ653" s="5">
        <f t="shared" si="865"/>
        <v>9.4197996095236492E-5</v>
      </c>
      <c r="AK653" s="5">
        <f t="shared" si="866"/>
        <v>5.2567251339931621E-5</v>
      </c>
      <c r="AL653" s="5">
        <f t="shared" si="867"/>
        <v>4.8743534619118135E-7</v>
      </c>
      <c r="AM653" s="5">
        <f t="shared" si="868"/>
        <v>1.4758360475458206E-2</v>
      </c>
      <c r="AN653" s="5">
        <f t="shared" si="869"/>
        <v>4.8825887264123619E-3</v>
      </c>
      <c r="AO653" s="5">
        <f t="shared" si="870"/>
        <v>8.0766670223742898E-4</v>
      </c>
      <c r="AP653" s="5">
        <f t="shared" si="871"/>
        <v>8.9068257087246804E-5</v>
      </c>
      <c r="AQ653" s="5">
        <f t="shared" si="872"/>
        <v>7.366734073519899E-6</v>
      </c>
      <c r="AR653" s="5">
        <f t="shared" si="873"/>
        <v>4.447582021600113E-6</v>
      </c>
      <c r="AS653" s="5">
        <f t="shared" si="874"/>
        <v>7.4459278862378255E-6</v>
      </c>
      <c r="AT653" s="5">
        <f t="shared" si="875"/>
        <v>6.2328071542914134E-6</v>
      </c>
      <c r="AU653" s="5">
        <f t="shared" si="876"/>
        <v>3.4782219772669797E-6</v>
      </c>
      <c r="AV653" s="5">
        <f t="shared" si="877"/>
        <v>1.4557679818651164E-6</v>
      </c>
      <c r="AW653" s="5">
        <f t="shared" si="878"/>
        <v>7.4993117506838244E-9</v>
      </c>
      <c r="AX653" s="5">
        <f t="shared" si="879"/>
        <v>4.1179562020319674E-3</v>
      </c>
      <c r="AY653" s="5">
        <f t="shared" si="880"/>
        <v>1.3623658645102246E-3</v>
      </c>
      <c r="AZ653" s="5">
        <f t="shared" si="881"/>
        <v>2.2535945718252728E-4</v>
      </c>
      <c r="BA653" s="5">
        <f t="shared" si="882"/>
        <v>2.4852298619926355E-5</v>
      </c>
      <c r="BB653" s="5">
        <f t="shared" si="883"/>
        <v>2.0555053061088505E-6</v>
      </c>
      <c r="BC653" s="5">
        <f t="shared" si="884"/>
        <v>1.3600680172268629E-7</v>
      </c>
      <c r="BD653" s="5">
        <f t="shared" si="885"/>
        <v>2.4523629476063436E-7</v>
      </c>
      <c r="BE653" s="5">
        <f t="shared" si="886"/>
        <v>4.105628085120507E-7</v>
      </c>
      <c r="BF653" s="5">
        <f t="shared" si="887"/>
        <v>3.4367225271004339E-7</v>
      </c>
      <c r="BG653" s="5">
        <f t="shared" si="888"/>
        <v>1.9178651813892383E-7</v>
      </c>
      <c r="BH653" s="5">
        <f t="shared" si="889"/>
        <v>8.0269940873474097E-8</v>
      </c>
      <c r="BI653" s="5">
        <f t="shared" si="890"/>
        <v>2.6876814784921374E-8</v>
      </c>
      <c r="BJ653" s="8">
        <f t="shared" si="891"/>
        <v>0.710124090191952</v>
      </c>
      <c r="BK653" s="8">
        <f t="shared" si="892"/>
        <v>0.22159508991882906</v>
      </c>
      <c r="BL653" s="8">
        <f t="shared" si="893"/>
        <v>6.7108541265018501E-2</v>
      </c>
      <c r="BM653" s="8">
        <f t="shared" si="894"/>
        <v>0.32295156998484487</v>
      </c>
      <c r="BN653" s="8">
        <f t="shared" si="895"/>
        <v>0.67532649235503572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1.44444444444444</v>
      </c>
      <c r="F657">
        <f>VLOOKUP(B657,home!$B$2:$E$405,3,FALSE)</f>
        <v>0.52</v>
      </c>
      <c r="G657">
        <f>VLOOKUP(C657,away!$B$2:$E$405,4,FALSE)</f>
        <v>0.69</v>
      </c>
      <c r="H657">
        <f>VLOOKUP(A657,away!$A$2:$E$405,3,FALSE)</f>
        <v>1.0185185185185199</v>
      </c>
      <c r="I657">
        <f>VLOOKUP(C657,away!$B$2:$E$405,3,FALSE)</f>
        <v>1.21</v>
      </c>
      <c r="J657">
        <f>VLOOKUP(B657,home!$B$2:$E$405,4,FALSE)</f>
        <v>0.49</v>
      </c>
      <c r="K657" s="3">
        <f t="shared" si="840"/>
        <v>0.5182666666666651</v>
      </c>
      <c r="L657" s="3">
        <f t="shared" si="841"/>
        <v>0.60387962962963049</v>
      </c>
      <c r="M657" s="5">
        <f t="shared" si="842"/>
        <v>0.32558025248917133</v>
      </c>
      <c r="N657" s="5">
        <f t="shared" si="843"/>
        <v>0.16873739219005401</v>
      </c>
      <c r="O657" s="5">
        <f t="shared" si="844"/>
        <v>0.19661128228788236</v>
      </c>
      <c r="P657" s="5">
        <f t="shared" si="845"/>
        <v>0.10189707390039952</v>
      </c>
      <c r="Q657" s="5">
        <f t="shared" si="846"/>
        <v>4.3725482896182527E-2</v>
      </c>
      <c r="R657" s="5">
        <f t="shared" si="847"/>
        <v>5.936477416450657E-2</v>
      </c>
      <c r="S657" s="5">
        <f t="shared" si="848"/>
        <v>7.9726991963439305E-3</v>
      </c>
      <c r="T657" s="5">
        <f t="shared" si="849"/>
        <v>2.6404928416723445E-2</v>
      </c>
      <c r="U657" s="5">
        <f t="shared" si="850"/>
        <v>3.0766783623658176E-2</v>
      </c>
      <c r="V657" s="5">
        <f t="shared" si="851"/>
        <v>2.7724679006327271E-4</v>
      </c>
      <c r="W657" s="5">
        <f t="shared" si="852"/>
        <v>7.5538200896649327E-3</v>
      </c>
      <c r="X657" s="5">
        <f t="shared" si="853"/>
        <v>4.5615980780357212E-3</v>
      </c>
      <c r="Y657" s="5">
        <f t="shared" si="854"/>
        <v>1.3773280789417229E-3</v>
      </c>
      <c r="Z657" s="5">
        <f t="shared" si="855"/>
        <v>1.1949725945169628E-2</v>
      </c>
      <c r="AA657" s="5">
        <f t="shared" si="856"/>
        <v>6.1931446331832266E-3</v>
      </c>
      <c r="AB657" s="5">
        <f t="shared" si="857"/>
        <v>1.6048502126122086E-3</v>
      </c>
      <c r="AC657" s="5">
        <f t="shared" si="858"/>
        <v>5.4231323229334709E-6</v>
      </c>
      <c r="AD657" s="5">
        <f t="shared" si="859"/>
        <v>9.7872328961758352E-4</v>
      </c>
      <c r="AE657" s="5">
        <f t="shared" si="860"/>
        <v>5.9103105764415984E-4</v>
      </c>
      <c r="AF657" s="5">
        <f t="shared" si="861"/>
        <v>1.7845580809488202E-4</v>
      </c>
      <c r="AG657" s="5">
        <f t="shared" si="862"/>
        <v>3.5921942432531256E-5</v>
      </c>
      <c r="AH657" s="5">
        <f t="shared" si="863"/>
        <v>1.8040490194861552E-3</v>
      </c>
      <c r="AI657" s="5">
        <f t="shared" si="864"/>
        <v>9.3497847183235513E-4</v>
      </c>
      <c r="AJ657" s="5">
        <f t="shared" si="865"/>
        <v>2.4228408800082356E-4</v>
      </c>
      <c r="AK657" s="5">
        <f t="shared" si="866"/>
        <v>4.1855922224853258E-5</v>
      </c>
      <c r="AL657" s="5">
        <f t="shared" si="867"/>
        <v>6.7891257022718471E-8</v>
      </c>
      <c r="AM657" s="5">
        <f t="shared" si="868"/>
        <v>1.0144793137982767E-4</v>
      </c>
      <c r="AN657" s="5">
        <f t="shared" si="869"/>
        <v>6.1262339228342489E-5</v>
      </c>
      <c r="AO657" s="5">
        <f t="shared" si="870"/>
        <v>1.8497539361728124E-5</v>
      </c>
      <c r="AP657" s="5">
        <f t="shared" si="871"/>
        <v>3.7234290729399637E-6</v>
      </c>
      <c r="AQ657" s="5">
        <f t="shared" si="872"/>
        <v>5.6212574237979589E-7</v>
      </c>
      <c r="AR657" s="5">
        <f t="shared" si="873"/>
        <v>2.1788569074419957E-4</v>
      </c>
      <c r="AS657" s="5">
        <f t="shared" si="874"/>
        <v>1.1292289065636015E-4</v>
      </c>
      <c r="AT657" s="5">
        <f t="shared" si="875"/>
        <v>2.9262085065418036E-5</v>
      </c>
      <c r="AU657" s="5">
        <f t="shared" si="876"/>
        <v>5.0551877621902027E-6</v>
      </c>
      <c r="AV657" s="5">
        <f t="shared" si="877"/>
        <v>6.5498382772110865E-7</v>
      </c>
      <c r="AW657" s="5">
        <f t="shared" si="878"/>
        <v>5.9022147391252561E-10</v>
      </c>
      <c r="AX657" s="5">
        <f t="shared" si="879"/>
        <v>8.7628468727419703E-6</v>
      </c>
      <c r="AY657" s="5">
        <f t="shared" si="880"/>
        <v>5.2917047240125863E-6</v>
      </c>
      <c r="AZ657" s="5">
        <f t="shared" si="881"/>
        <v>1.5977763444230433E-6</v>
      </c>
      <c r="BA657" s="5">
        <f t="shared" si="882"/>
        <v>3.2162152903372412E-7</v>
      </c>
      <c r="BB657" s="5">
        <f t="shared" si="883"/>
        <v>4.8555172458450192E-8</v>
      </c>
      <c r="BC657" s="5">
        <f t="shared" si="884"/>
        <v>5.8642959121623497E-9</v>
      </c>
      <c r="BD657" s="5">
        <f t="shared" si="885"/>
        <v>2.1929455038033894E-5</v>
      </c>
      <c r="BE657" s="5">
        <f t="shared" si="886"/>
        <v>1.1365305564378332E-5</v>
      </c>
      <c r="BF657" s="5">
        <f t="shared" si="887"/>
        <v>2.9451295152492293E-6</v>
      </c>
      <c r="BG657" s="5">
        <f t="shared" si="888"/>
        <v>5.0878748558994312E-7</v>
      </c>
      <c r="BH657" s="5">
        <f t="shared" si="889"/>
        <v>6.5921898549603429E-8</v>
      </c>
      <c r="BI657" s="5">
        <f t="shared" si="890"/>
        <v>6.8330245243282101E-9</v>
      </c>
      <c r="BJ657" s="8">
        <f t="shared" si="891"/>
        <v>0.25434620358111532</v>
      </c>
      <c r="BK657" s="8">
        <f t="shared" si="892"/>
        <v>0.43573805510428198</v>
      </c>
      <c r="BL657" s="8">
        <f t="shared" si="893"/>
        <v>0.29796660469396896</v>
      </c>
      <c r="BM657" s="8">
        <f t="shared" si="894"/>
        <v>0.10407904028183702</v>
      </c>
      <c r="BN657" s="8">
        <f t="shared" si="895"/>
        <v>0.89591625792819629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1.44444444444444</v>
      </c>
      <c r="F658">
        <f>VLOOKUP(B658,home!$B$2:$E$405,3,FALSE)</f>
        <v>1.1100000000000001</v>
      </c>
      <c r="G658">
        <f>VLOOKUP(C658,away!$B$2:$E$405,4,FALSE)</f>
        <v>1.1100000000000001</v>
      </c>
      <c r="H658">
        <f>VLOOKUP(A658,away!$A$2:$E$405,3,FALSE)</f>
        <v>1.0185185185185199</v>
      </c>
      <c r="I658">
        <f>VLOOKUP(C658,away!$B$2:$E$405,3,FALSE)</f>
        <v>0.42</v>
      </c>
      <c r="J658">
        <f>VLOOKUP(B658,home!$B$2:$E$405,4,FALSE)</f>
        <v>0.98</v>
      </c>
      <c r="K658" s="3">
        <f t="shared" si="840"/>
        <v>1.779699999999995</v>
      </c>
      <c r="L658" s="3">
        <f t="shared" si="841"/>
        <v>0.41922222222222277</v>
      </c>
      <c r="M658" s="5">
        <f t="shared" si="842"/>
        <v>0.11092264392199913</v>
      </c>
      <c r="N658" s="5">
        <f t="shared" si="843"/>
        <v>0.19740902938798127</v>
      </c>
      <c r="O658" s="5">
        <f t="shared" si="844"/>
        <v>4.6501237279744805E-2</v>
      </c>
      <c r="P658" s="5">
        <f t="shared" si="845"/>
        <v>8.275825198676158E-2</v>
      </c>
      <c r="Q658" s="5">
        <f t="shared" si="846"/>
        <v>0.1756644248008947</v>
      </c>
      <c r="R658" s="5">
        <f t="shared" si="847"/>
        <v>9.7471760142487426E-3</v>
      </c>
      <c r="S658" s="5">
        <f t="shared" si="848"/>
        <v>1.5436271688404085E-2</v>
      </c>
      <c r="T658" s="5">
        <f t="shared" si="849"/>
        <v>7.3642430530419606E-2</v>
      </c>
      <c r="U658" s="5">
        <f t="shared" si="850"/>
        <v>1.7347049152558434E-2</v>
      </c>
      <c r="V658" s="5">
        <f t="shared" si="851"/>
        <v>1.2796494094703247E-3</v>
      </c>
      <c r="W658" s="5">
        <f t="shared" si="852"/>
        <v>0.10420999227271713</v>
      </c>
      <c r="X658" s="5">
        <f t="shared" si="853"/>
        <v>4.3687144538329135E-2</v>
      </c>
      <c r="Y658" s="5">
        <f t="shared" si="854"/>
        <v>9.1573109079508899E-3</v>
      </c>
      <c r="Z658" s="5">
        <f t="shared" si="855"/>
        <v>1.3620775963615024E-3</v>
      </c>
      <c r="AA658" s="5">
        <f t="shared" si="856"/>
        <v>2.4240894982445588E-3</v>
      </c>
      <c r="AB658" s="5">
        <f t="shared" si="857"/>
        <v>2.1570760400129152E-3</v>
      </c>
      <c r="AC658" s="5">
        <f t="shared" si="858"/>
        <v>5.9670834860219032E-5</v>
      </c>
      <c r="AD658" s="5">
        <f t="shared" si="859"/>
        <v>4.6365630811938563E-2</v>
      </c>
      <c r="AE658" s="5">
        <f t="shared" si="860"/>
        <v>1.9437502783716046E-2</v>
      </c>
      <c r="AF658" s="5">
        <f t="shared" si="861"/>
        <v>4.07431655572004E-3</v>
      </c>
      <c r="AG658" s="5">
        <f t="shared" si="862"/>
        <v>5.6934801350858294E-4</v>
      </c>
      <c r="AH658" s="5">
        <f t="shared" si="863"/>
        <v>1.4275329919644317E-4</v>
      </c>
      <c r="AI658" s="5">
        <f t="shared" si="864"/>
        <v>2.5405804657990913E-4</v>
      </c>
      <c r="AJ658" s="5">
        <f t="shared" si="865"/>
        <v>2.2607355274913157E-4</v>
      </c>
      <c r="AK658" s="5">
        <f t="shared" si="866"/>
        <v>1.3411436727587609E-4</v>
      </c>
      <c r="AL658" s="5">
        <f t="shared" si="867"/>
        <v>1.7807920233473811E-6</v>
      </c>
      <c r="AM658" s="5">
        <f t="shared" si="868"/>
        <v>1.6503382631201373E-2</v>
      </c>
      <c r="AN658" s="5">
        <f t="shared" si="869"/>
        <v>6.918584740835872E-3</v>
      </c>
      <c r="AO658" s="5">
        <f t="shared" si="870"/>
        <v>1.4502122348429877E-3</v>
      </c>
      <c r="AP658" s="5">
        <f t="shared" si="871"/>
        <v>2.0265373192824451E-4</v>
      </c>
      <c r="AQ658" s="5">
        <f t="shared" si="872"/>
        <v>2.1239236960146313E-5</v>
      </c>
      <c r="AR658" s="5">
        <f t="shared" si="873"/>
        <v>1.1969071063737352E-5</v>
      </c>
      <c r="AS658" s="5">
        <f t="shared" si="874"/>
        <v>2.1301355772133303E-5</v>
      </c>
      <c r="AT658" s="5">
        <f t="shared" si="875"/>
        <v>1.895501143383277E-5</v>
      </c>
      <c r="AU658" s="5">
        <f t="shared" si="876"/>
        <v>1.1244744616264028E-5</v>
      </c>
      <c r="AV658" s="5">
        <f t="shared" si="877"/>
        <v>5.0030679983912612E-6</v>
      </c>
      <c r="AW658" s="5">
        <f t="shared" si="878"/>
        <v>3.6906409576507281E-8</v>
      </c>
      <c r="AX658" s="5">
        <f t="shared" si="879"/>
        <v>4.8951783447914966E-3</v>
      </c>
      <c r="AY658" s="5">
        <f t="shared" si="880"/>
        <v>2.0521675438775933E-3</v>
      </c>
      <c r="AZ658" s="5">
        <f t="shared" si="881"/>
        <v>4.3015711905834269E-4</v>
      </c>
      <c r="BA658" s="5">
        <f t="shared" si="882"/>
        <v>6.011047445211592E-5</v>
      </c>
      <c r="BB658" s="5">
        <f t="shared" si="883"/>
        <v>6.299911669662043E-6</v>
      </c>
      <c r="BC658" s="5">
        <f t="shared" si="884"/>
        <v>5.2821259399188715E-7</v>
      </c>
      <c r="BD658" s="5">
        <f t="shared" si="885"/>
        <v>8.3628342821261275E-7</v>
      </c>
      <c r="BE658" s="5">
        <f t="shared" si="886"/>
        <v>1.4883336171899826E-6</v>
      </c>
      <c r="BF658" s="5">
        <f t="shared" si="887"/>
        <v>1.3243936692565025E-6</v>
      </c>
      <c r="BG658" s="5">
        <f t="shared" si="888"/>
        <v>7.8567447105859698E-7</v>
      </c>
      <c r="BH658" s="5">
        <f t="shared" si="889"/>
        <v>3.4956621403574543E-7</v>
      </c>
      <c r="BI658" s="5">
        <f t="shared" si="890"/>
        <v>1.2442459822388293E-7</v>
      </c>
      <c r="BJ658" s="8">
        <f t="shared" si="891"/>
        <v>0.70675764478538772</v>
      </c>
      <c r="BK658" s="8">
        <f t="shared" si="892"/>
        <v>0.21251043617739626</v>
      </c>
      <c r="BL658" s="8">
        <f t="shared" si="893"/>
        <v>7.9007009177493162E-2</v>
      </c>
      <c r="BM658" s="8">
        <f t="shared" si="894"/>
        <v>0.37458227370754044</v>
      </c>
      <c r="BN658" s="8">
        <f t="shared" si="895"/>
        <v>0.6230027633916303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1.44444444444444</v>
      </c>
      <c r="F659">
        <f>VLOOKUP(B659,home!$B$2:$E$405,3,FALSE)</f>
        <v>0.97</v>
      </c>
      <c r="G659">
        <f>VLOOKUP(C659,away!$B$2:$E$405,4,FALSE)</f>
        <v>1.9</v>
      </c>
      <c r="H659">
        <f>VLOOKUP(A659,away!$A$2:$E$405,3,FALSE)</f>
        <v>1.0185185185185199</v>
      </c>
      <c r="I659">
        <f>VLOOKUP(C659,away!$B$2:$E$405,3,FALSE)</f>
        <v>0.17</v>
      </c>
      <c r="J659">
        <f>VLOOKUP(B659,home!$B$2:$E$405,4,FALSE)</f>
        <v>1.18</v>
      </c>
      <c r="K659" s="3">
        <f t="shared" si="840"/>
        <v>2.6621111111111029</v>
      </c>
      <c r="L659" s="3">
        <f t="shared" si="841"/>
        <v>0.20431481481481512</v>
      </c>
      <c r="M659" s="5">
        <f t="shared" si="842"/>
        <v>5.6901935311383475E-2</v>
      </c>
      <c r="N659" s="5">
        <f t="shared" si="843"/>
        <v>0.15147927423615914</v>
      </c>
      <c r="O659" s="5">
        <f t="shared" si="844"/>
        <v>1.1625908375749904E-2</v>
      </c>
      <c r="P659" s="5">
        <f t="shared" si="845"/>
        <v>3.094945986384345E-2</v>
      </c>
      <c r="Q659" s="5">
        <f t="shared" si="846"/>
        <v>0.2016273295235626</v>
      </c>
      <c r="R659" s="5">
        <f t="shared" si="847"/>
        <v>1.1876726584226747E-3</v>
      </c>
      <c r="S659" s="5">
        <f t="shared" si="848"/>
        <v>4.2084204193667879E-3</v>
      </c>
      <c r="T659" s="5">
        <f t="shared" si="849"/>
        <v>4.1195450493212403E-2</v>
      </c>
      <c r="U659" s="5">
        <f t="shared" si="850"/>
        <v>3.1617165803498634E-3</v>
      </c>
      <c r="V659" s="5">
        <f t="shared" si="851"/>
        <v>2.5433296023845604E-4</v>
      </c>
      <c r="W659" s="5">
        <f t="shared" si="852"/>
        <v>0.17891811807611191</v>
      </c>
      <c r="X659" s="5">
        <f t="shared" si="853"/>
        <v>3.655562216173603E-2</v>
      </c>
      <c r="Y659" s="5">
        <f t="shared" si="854"/>
        <v>3.7344275862077241E-3</v>
      </c>
      <c r="Z659" s="5">
        <f t="shared" si="855"/>
        <v>8.0886373088749318E-5</v>
      </c>
      <c r="AA659" s="5">
        <f t="shared" si="856"/>
        <v>2.1532851253703764E-4</v>
      </c>
      <c r="AB659" s="5">
        <f t="shared" si="857"/>
        <v>2.8661421288193726E-4</v>
      </c>
      <c r="AC659" s="5">
        <f t="shared" si="858"/>
        <v>8.6458699755527768E-6</v>
      </c>
      <c r="AD659" s="5">
        <f t="shared" si="859"/>
        <v>0.11907497752737646</v>
      </c>
      <c r="AE659" s="5">
        <f t="shared" si="860"/>
        <v>2.4328781982584192E-2</v>
      </c>
      <c r="AF659" s="5">
        <f t="shared" si="861"/>
        <v>2.48536529272085E-3</v>
      </c>
      <c r="AG659" s="5">
        <f t="shared" si="862"/>
        <v>1.6926564984314307E-4</v>
      </c>
      <c r="AH659" s="5">
        <f t="shared" si="863"/>
        <v>4.1315710846674646E-6</v>
      </c>
      <c r="AI659" s="5">
        <f t="shared" si="864"/>
        <v>1.0998701290838608E-5</v>
      </c>
      <c r="AJ659" s="5">
        <f t="shared" si="865"/>
        <v>1.463988245706675E-5</v>
      </c>
      <c r="AK659" s="5">
        <f t="shared" si="866"/>
        <v>1.2990997918105969E-5</v>
      </c>
      <c r="AL659" s="5">
        <f t="shared" si="867"/>
        <v>1.8810256932884913E-7</v>
      </c>
      <c r="AM659" s="5">
        <f t="shared" si="868"/>
        <v>6.339816414618675E-2</v>
      </c>
      <c r="AN659" s="5">
        <f t="shared" si="869"/>
        <v>1.2953184167127397E-2</v>
      </c>
      <c r="AO659" s="5">
        <f t="shared" si="870"/>
        <v>1.3232637121844146E-3</v>
      </c>
      <c r="AP659" s="5">
        <f t="shared" si="871"/>
        <v>9.0120793435374502E-5</v>
      </c>
      <c r="AQ659" s="5">
        <f t="shared" si="872"/>
        <v>4.6032533054281861E-6</v>
      </c>
      <c r="AR659" s="5">
        <f t="shared" si="873"/>
        <v>1.6882823621161563E-7</v>
      </c>
      <c r="AS659" s="5">
        <f t="shared" si="874"/>
        <v>4.494395234882318E-7</v>
      </c>
      <c r="AT659" s="5">
        <f t="shared" si="875"/>
        <v>5.9822897462525094E-7</v>
      </c>
      <c r="AU659" s="5">
        <f t="shared" si="876"/>
        <v>5.3085066677949419E-7</v>
      </c>
      <c r="AV659" s="5">
        <f t="shared" si="877"/>
        <v>3.5329586459360725E-7</v>
      </c>
      <c r="AW659" s="5">
        <f t="shared" si="878"/>
        <v>2.8419619785197162E-9</v>
      </c>
      <c r="AX659" s="5">
        <f t="shared" si="879"/>
        <v>2.8128826199601574E-2</v>
      </c>
      <c r="AY659" s="5">
        <f t="shared" si="880"/>
        <v>5.7471359159297153E-3</v>
      </c>
      <c r="AZ659" s="5">
        <f t="shared" si="881"/>
        <v>5.8711250518937632E-4</v>
      </c>
      <c r="BA659" s="5">
        <f t="shared" si="882"/>
        <v>3.998526092440987E-5</v>
      </c>
      <c r="BB659" s="5">
        <f t="shared" si="883"/>
        <v>2.0423952952732161E-6</v>
      </c>
      <c r="BC659" s="5">
        <f t="shared" si="884"/>
        <v>8.3458323306479376E-8</v>
      </c>
      <c r="BD659" s="5">
        <f t="shared" si="885"/>
        <v>5.7490183028480167E-9</v>
      </c>
      <c r="BE659" s="5">
        <f t="shared" si="886"/>
        <v>1.5304525501992797E-8</v>
      </c>
      <c r="BF659" s="5">
        <f t="shared" si="887"/>
        <v>2.0371173694569137E-8</v>
      </c>
      <c r="BG659" s="5">
        <f t="shared" si="888"/>
        <v>1.8076775946228904E-8</v>
      </c>
      <c r="BH659" s="5">
        <f t="shared" si="889"/>
        <v>1.2030596524880474E-8</v>
      </c>
      <c r="BI659" s="5">
        <f t="shared" si="890"/>
        <v>6.4053569364357862E-9</v>
      </c>
      <c r="BJ659" s="8">
        <f t="shared" si="891"/>
        <v>0.8718431343370171</v>
      </c>
      <c r="BK659" s="8">
        <f t="shared" si="892"/>
        <v>9.8070118443306764E-2</v>
      </c>
      <c r="BL659" s="8">
        <f t="shared" si="893"/>
        <v>1.6522180073404703E-2</v>
      </c>
      <c r="BM659" s="8">
        <f t="shared" si="894"/>
        <v>0.52699760618372882</v>
      </c>
      <c r="BN659" s="8">
        <f t="shared" si="895"/>
        <v>0.45377157996912126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1.3333333333333299</v>
      </c>
      <c r="F660">
        <f>VLOOKUP(B660,home!$B$2:$E$405,3,FALSE)</f>
        <v>0.3</v>
      </c>
      <c r="G660">
        <f>VLOOKUP(C660,away!$B$2:$E$405,4,FALSE)</f>
        <v>0.9</v>
      </c>
      <c r="H660">
        <f>VLOOKUP(A660,away!$A$2:$E$405,3,FALSE)</f>
        <v>1.3333333333333299</v>
      </c>
      <c r="I660">
        <f>VLOOKUP(C660,away!$B$2:$E$405,3,FALSE)</f>
        <v>1.5</v>
      </c>
      <c r="J660">
        <f>VLOOKUP(B660,home!$B$2:$E$405,4,FALSE)</f>
        <v>1.2</v>
      </c>
      <c r="K660" s="3">
        <f t="shared" si="840"/>
        <v>0.3599999999999991</v>
      </c>
      <c r="L660" s="3">
        <f t="shared" si="841"/>
        <v>2.3999999999999937</v>
      </c>
      <c r="M660" s="5">
        <f t="shared" si="842"/>
        <v>6.3291768359641176E-2</v>
      </c>
      <c r="N660" s="5">
        <f t="shared" si="843"/>
        <v>2.2785036609470767E-2</v>
      </c>
      <c r="O660" s="5">
        <f t="shared" si="844"/>
        <v>0.1519002440631384</v>
      </c>
      <c r="P660" s="5">
        <f t="shared" si="845"/>
        <v>5.4684087862729686E-2</v>
      </c>
      <c r="Q660" s="5">
        <f t="shared" si="846"/>
        <v>4.1013065897047276E-3</v>
      </c>
      <c r="R660" s="5">
        <f t="shared" si="847"/>
        <v>0.18228029287576569</v>
      </c>
      <c r="S660" s="5">
        <f t="shared" si="848"/>
        <v>1.1811762978349556E-2</v>
      </c>
      <c r="T660" s="5">
        <f t="shared" si="849"/>
        <v>9.8431358152913182E-3</v>
      </c>
      <c r="U660" s="5">
        <f t="shared" si="850"/>
        <v>6.5620905435275476E-2</v>
      </c>
      <c r="V660" s="5">
        <f t="shared" si="851"/>
        <v>1.1339292459215512E-3</v>
      </c>
      <c r="W660" s="5">
        <f t="shared" si="852"/>
        <v>4.9215679076456602E-4</v>
      </c>
      <c r="X660" s="5">
        <f t="shared" si="853"/>
        <v>1.181176297834955E-3</v>
      </c>
      <c r="Y660" s="5">
        <f t="shared" si="854"/>
        <v>1.4174115574019429E-3</v>
      </c>
      <c r="Z660" s="5">
        <f t="shared" si="855"/>
        <v>0.14582423430061214</v>
      </c>
      <c r="AA660" s="5">
        <f t="shared" si="856"/>
        <v>5.2496724348220239E-2</v>
      </c>
      <c r="AB660" s="5">
        <f t="shared" si="857"/>
        <v>9.449410382679619E-3</v>
      </c>
      <c r="AC660" s="5">
        <f t="shared" si="858"/>
        <v>6.1232179279763465E-5</v>
      </c>
      <c r="AD660" s="5">
        <f t="shared" si="859"/>
        <v>4.4294111168810837E-5</v>
      </c>
      <c r="AE660" s="5">
        <f t="shared" si="860"/>
        <v>1.0630586680514571E-4</v>
      </c>
      <c r="AF660" s="5">
        <f t="shared" si="861"/>
        <v>1.2756704016617457E-4</v>
      </c>
      <c r="AG660" s="5">
        <f t="shared" si="862"/>
        <v>1.0205363213293937E-4</v>
      </c>
      <c r="AH660" s="5">
        <f t="shared" si="863"/>
        <v>8.7494540580367069E-2</v>
      </c>
      <c r="AI660" s="5">
        <f t="shared" si="864"/>
        <v>3.1498034608932066E-2</v>
      </c>
      <c r="AJ660" s="5">
        <f t="shared" si="865"/>
        <v>5.6696462296077568E-3</v>
      </c>
      <c r="AK660" s="5">
        <f t="shared" si="866"/>
        <v>6.8035754755292903E-4</v>
      </c>
      <c r="AL660" s="5">
        <f t="shared" si="867"/>
        <v>2.116184115908615E-6</v>
      </c>
      <c r="AM660" s="5">
        <f t="shared" si="868"/>
        <v>3.1891760041543735E-6</v>
      </c>
      <c r="AN660" s="5">
        <f t="shared" si="869"/>
        <v>7.6540224099704738E-6</v>
      </c>
      <c r="AO660" s="5">
        <f t="shared" si="870"/>
        <v>9.1848268919645503E-6</v>
      </c>
      <c r="AP660" s="5">
        <f t="shared" si="871"/>
        <v>7.3478615135716194E-6</v>
      </c>
      <c r="AQ660" s="5">
        <f t="shared" si="872"/>
        <v>4.4087169081429603E-6</v>
      </c>
      <c r="AR660" s="5">
        <f t="shared" si="873"/>
        <v>4.1997379478576076E-2</v>
      </c>
      <c r="AS660" s="5">
        <f t="shared" si="874"/>
        <v>1.5119056612287348E-2</v>
      </c>
      <c r="AT660" s="5">
        <f t="shared" si="875"/>
        <v>2.7214301902117157E-3</v>
      </c>
      <c r="AU660" s="5">
        <f t="shared" si="876"/>
        <v>3.2657162282540502E-4</v>
      </c>
      <c r="AV660" s="5">
        <f t="shared" si="877"/>
        <v>2.9391446054286383E-5</v>
      </c>
      <c r="AW660" s="5">
        <f t="shared" si="878"/>
        <v>5.078841878180642E-8</v>
      </c>
      <c r="AX660" s="5">
        <f t="shared" si="879"/>
        <v>1.9135056024926173E-7</v>
      </c>
      <c r="AY660" s="5">
        <f t="shared" si="880"/>
        <v>4.5924134459822685E-7</v>
      </c>
      <c r="AZ660" s="5">
        <f t="shared" si="881"/>
        <v>5.5108961351787099E-7</v>
      </c>
      <c r="BA660" s="5">
        <f t="shared" si="882"/>
        <v>4.4087169081429559E-7</v>
      </c>
      <c r="BB660" s="5">
        <f t="shared" si="883"/>
        <v>2.6452301448857667E-7</v>
      </c>
      <c r="BC660" s="5">
        <f t="shared" si="884"/>
        <v>1.2697104695451647E-7</v>
      </c>
      <c r="BD660" s="5">
        <f t="shared" si="885"/>
        <v>1.6798951791430376E-2</v>
      </c>
      <c r="BE660" s="5">
        <f t="shared" si="886"/>
        <v>6.04762264491492E-3</v>
      </c>
      <c r="BF660" s="5">
        <f t="shared" si="887"/>
        <v>1.0885720760846827E-3</v>
      </c>
      <c r="BG660" s="5">
        <f t="shared" si="888"/>
        <v>1.3062864913016158E-4</v>
      </c>
      <c r="BH660" s="5">
        <f t="shared" si="889"/>
        <v>1.1756578421714516E-5</v>
      </c>
      <c r="BI660" s="5">
        <f t="shared" si="890"/>
        <v>8.4647364636344328E-7</v>
      </c>
      <c r="BJ660" s="8">
        <f t="shared" si="891"/>
        <v>4.0234262961739785E-2</v>
      </c>
      <c r="BK660" s="8">
        <f t="shared" si="892"/>
        <v>0.1309853560513822</v>
      </c>
      <c r="BL660" s="8">
        <f t="shared" si="893"/>
        <v>0.67136236363512236</v>
      </c>
      <c r="BM660" s="8">
        <f t="shared" si="894"/>
        <v>0.50936307213548015</v>
      </c>
      <c r="BN660" s="8">
        <f t="shared" si="895"/>
        <v>0.47904273636045042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1.3333333333333299</v>
      </c>
      <c r="F661">
        <f>VLOOKUP(B661,home!$B$2:$E$405,3,FALSE)</f>
        <v>0.75</v>
      </c>
      <c r="G661">
        <f>VLOOKUP(C661,away!$B$2:$E$405,4,FALSE)</f>
        <v>0.38</v>
      </c>
      <c r="H661">
        <f>VLOOKUP(A661,away!$A$2:$E$405,3,FALSE)</f>
        <v>1.3333333333333299</v>
      </c>
      <c r="I661">
        <f>VLOOKUP(C661,away!$B$2:$E$405,3,FALSE)</f>
        <v>0.56000000000000005</v>
      </c>
      <c r="J661">
        <f>VLOOKUP(B661,home!$B$2:$E$405,4,FALSE)</f>
        <v>0.75</v>
      </c>
      <c r="K661" s="3">
        <f t="shared" si="840"/>
        <v>0.37999999999999906</v>
      </c>
      <c r="L661" s="3">
        <f t="shared" si="841"/>
        <v>0.55999999999999861</v>
      </c>
      <c r="M661" s="5">
        <f t="shared" si="842"/>
        <v>0.39062783535852197</v>
      </c>
      <c r="N661" s="5">
        <f t="shared" si="843"/>
        <v>0.14843857743623801</v>
      </c>
      <c r="O661" s="5">
        <f t="shared" si="844"/>
        <v>0.21875158780077178</v>
      </c>
      <c r="P661" s="5">
        <f t="shared" si="845"/>
        <v>8.3125603364293074E-2</v>
      </c>
      <c r="Q661" s="5">
        <f t="shared" si="846"/>
        <v>2.8203329712885153E-2</v>
      </c>
      <c r="R661" s="5">
        <f t="shared" si="847"/>
        <v>6.1250444584215941E-2</v>
      </c>
      <c r="S661" s="5">
        <f t="shared" si="848"/>
        <v>4.4222820989803695E-3</v>
      </c>
      <c r="T661" s="5">
        <f t="shared" si="849"/>
        <v>1.5793864639215647E-2</v>
      </c>
      <c r="U661" s="5">
        <f t="shared" si="850"/>
        <v>2.3275168942002003E-2</v>
      </c>
      <c r="V661" s="5">
        <f t="shared" si="851"/>
        <v>1.0456240340700202E-4</v>
      </c>
      <c r="W661" s="5">
        <f t="shared" si="852"/>
        <v>3.5724217636321103E-3</v>
      </c>
      <c r="X661" s="5">
        <f t="shared" si="853"/>
        <v>2.0005561876339766E-3</v>
      </c>
      <c r="Y661" s="5">
        <f t="shared" si="854"/>
        <v>5.601557325375121E-4</v>
      </c>
      <c r="Z661" s="5">
        <f t="shared" si="855"/>
        <v>1.1433416322386949E-2</v>
      </c>
      <c r="AA661" s="5">
        <f t="shared" si="856"/>
        <v>4.3446982025070304E-3</v>
      </c>
      <c r="AB661" s="5">
        <f t="shared" si="857"/>
        <v>8.2549265847633372E-4</v>
      </c>
      <c r="AC661" s="5">
        <f t="shared" si="858"/>
        <v>1.3906799653131194E-6</v>
      </c>
      <c r="AD661" s="5">
        <f t="shared" si="859"/>
        <v>3.393800675450496E-4</v>
      </c>
      <c r="AE661" s="5">
        <f t="shared" si="860"/>
        <v>1.9005283782522732E-4</v>
      </c>
      <c r="AF661" s="5">
        <f t="shared" si="861"/>
        <v>5.3214794591063508E-5</v>
      </c>
      <c r="AG661" s="5">
        <f t="shared" si="862"/>
        <v>9.9334283236651656E-6</v>
      </c>
      <c r="AH661" s="5">
        <f t="shared" si="863"/>
        <v>1.6006782851341684E-3</v>
      </c>
      <c r="AI661" s="5">
        <f t="shared" si="864"/>
        <v>6.082577483509826E-4</v>
      </c>
      <c r="AJ661" s="5">
        <f t="shared" si="865"/>
        <v>1.1556897218668641E-4</v>
      </c>
      <c r="AK661" s="5">
        <f t="shared" si="866"/>
        <v>1.4638736476980241E-5</v>
      </c>
      <c r="AL661" s="5">
        <f t="shared" si="867"/>
        <v>1.1837467864745219E-8</v>
      </c>
      <c r="AM661" s="5">
        <f t="shared" si="868"/>
        <v>2.5792885133423709E-5</v>
      </c>
      <c r="AN661" s="5">
        <f t="shared" si="869"/>
        <v>1.444401567471724E-5</v>
      </c>
      <c r="AO661" s="5">
        <f t="shared" si="870"/>
        <v>4.0443243889208175E-6</v>
      </c>
      <c r="AP661" s="5">
        <f t="shared" si="871"/>
        <v>7.5494055259855086E-7</v>
      </c>
      <c r="AQ661" s="5">
        <f t="shared" si="872"/>
        <v>1.0569167736379682E-7</v>
      </c>
      <c r="AR661" s="5">
        <f t="shared" si="873"/>
        <v>1.7927596793502646E-4</v>
      </c>
      <c r="AS661" s="5">
        <f t="shared" si="874"/>
        <v>6.8124867815309902E-5</v>
      </c>
      <c r="AT661" s="5">
        <f t="shared" si="875"/>
        <v>1.2943724884908849E-5</v>
      </c>
      <c r="AU661" s="5">
        <f t="shared" si="876"/>
        <v>1.6395384854217835E-6</v>
      </c>
      <c r="AV661" s="5">
        <f t="shared" si="877"/>
        <v>1.5575615611506902E-7</v>
      </c>
      <c r="AW661" s="5">
        <f t="shared" si="878"/>
        <v>6.9972587822715807E-11</v>
      </c>
      <c r="AX661" s="5">
        <f t="shared" si="879"/>
        <v>1.633549391783497E-6</v>
      </c>
      <c r="AY661" s="5">
        <f t="shared" si="880"/>
        <v>9.1478765939875614E-7</v>
      </c>
      <c r="AZ661" s="5">
        <f t="shared" si="881"/>
        <v>2.5614054463165108E-7</v>
      </c>
      <c r="BA661" s="5">
        <f t="shared" si="882"/>
        <v>4.7812901664574756E-8</v>
      </c>
      <c r="BB661" s="5">
        <f t="shared" si="883"/>
        <v>6.6938062330404471E-9</v>
      </c>
      <c r="BC661" s="5">
        <f t="shared" si="884"/>
        <v>7.4970629810052846E-10</v>
      </c>
      <c r="BD661" s="5">
        <f t="shared" si="885"/>
        <v>1.673242367393576E-5</v>
      </c>
      <c r="BE661" s="5">
        <f t="shared" si="886"/>
        <v>6.3583209960955734E-6</v>
      </c>
      <c r="BF661" s="5">
        <f t="shared" si="887"/>
        <v>1.208080989258156E-6</v>
      </c>
      <c r="BG661" s="5">
        <f t="shared" si="888"/>
        <v>1.5302359197269937E-7</v>
      </c>
      <c r="BH661" s="5">
        <f t="shared" si="889"/>
        <v>1.4537241237406403E-8</v>
      </c>
      <c r="BI661" s="5">
        <f t="shared" si="890"/>
        <v>1.1048303340428841E-9</v>
      </c>
      <c r="BJ661" s="8">
        <f t="shared" si="891"/>
        <v>0.19920948819186443</v>
      </c>
      <c r="BK661" s="8">
        <f t="shared" si="892"/>
        <v>0.47828260053029498</v>
      </c>
      <c r="BL661" s="8">
        <f t="shared" si="893"/>
        <v>0.31107314327672159</v>
      </c>
      <c r="BM661" s="8">
        <f t="shared" si="894"/>
        <v>6.9600355346655193E-2</v>
      </c>
      <c r="BN661" s="8">
        <f t="shared" si="895"/>
        <v>0.93039737825692592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1.3333333333333299</v>
      </c>
      <c r="F662">
        <f>VLOOKUP(B662,home!$B$2:$E$405,3,FALSE)</f>
        <v>1.88</v>
      </c>
      <c r="G662">
        <f>VLOOKUP(C662,away!$B$2:$E$405,4,FALSE)</f>
        <v>0.9</v>
      </c>
      <c r="H662">
        <f>VLOOKUP(A662,away!$A$2:$E$405,3,FALSE)</f>
        <v>1.3333333333333299</v>
      </c>
      <c r="I662">
        <f>VLOOKUP(C662,away!$B$2:$E$405,3,FALSE)</f>
        <v>0.15</v>
      </c>
      <c r="J662">
        <f>VLOOKUP(B662,home!$B$2:$E$405,4,FALSE)</f>
        <v>0.75</v>
      </c>
      <c r="K662" s="3">
        <f t="shared" si="840"/>
        <v>2.255999999999994</v>
      </c>
      <c r="L662" s="3">
        <f t="shared" si="841"/>
        <v>0.14999999999999961</v>
      </c>
      <c r="M662" s="5">
        <f t="shared" si="842"/>
        <v>9.0175275231882387E-2</v>
      </c>
      <c r="N662" s="5">
        <f t="shared" si="843"/>
        <v>0.20343542092312611</v>
      </c>
      <c r="O662" s="5">
        <f t="shared" si="844"/>
        <v>1.3526291284782322E-2</v>
      </c>
      <c r="P662" s="5">
        <f t="shared" si="845"/>
        <v>3.0515313138468832E-2</v>
      </c>
      <c r="Q662" s="5">
        <f t="shared" si="846"/>
        <v>0.22947515480128572</v>
      </c>
      <c r="R662" s="5">
        <f t="shared" si="847"/>
        <v>1.0144718463586714E-3</v>
      </c>
      <c r="S662" s="5">
        <f t="shared" si="848"/>
        <v>2.5815954915144506E-3</v>
      </c>
      <c r="T662" s="5">
        <f t="shared" si="849"/>
        <v>3.4421273220192762E-2</v>
      </c>
      <c r="U662" s="5">
        <f t="shared" si="850"/>
        <v>2.2886484853851564E-3</v>
      </c>
      <c r="V662" s="5">
        <f t="shared" si="851"/>
        <v>9.7067990480942853E-5</v>
      </c>
      <c r="W662" s="5">
        <f t="shared" si="852"/>
        <v>0.17256531641056644</v>
      </c>
      <c r="X662" s="5">
        <f t="shared" si="853"/>
        <v>2.5884797461584896E-2</v>
      </c>
      <c r="Y662" s="5">
        <f t="shared" si="854"/>
        <v>1.9413598096188621E-3</v>
      </c>
      <c r="Z662" s="5">
        <f t="shared" si="855"/>
        <v>5.0723592317933446E-5</v>
      </c>
      <c r="AA662" s="5">
        <f t="shared" si="856"/>
        <v>1.1443242426925753E-4</v>
      </c>
      <c r="AB662" s="5">
        <f t="shared" si="857"/>
        <v>1.2907977457572218E-4</v>
      </c>
      <c r="AC662" s="5">
        <f t="shared" si="858"/>
        <v>2.0529879986719292E-6</v>
      </c>
      <c r="AD662" s="5">
        <f t="shared" si="859"/>
        <v>9.7326838455559186E-2</v>
      </c>
      <c r="AE662" s="5">
        <f t="shared" si="860"/>
        <v>1.4599025768333839E-2</v>
      </c>
      <c r="AF662" s="5">
        <f t="shared" si="861"/>
        <v>1.0949269326250349E-3</v>
      </c>
      <c r="AG662" s="5">
        <f t="shared" si="862"/>
        <v>5.4746346631251609E-5</v>
      </c>
      <c r="AH662" s="5">
        <f t="shared" si="863"/>
        <v>1.9021347119224985E-6</v>
      </c>
      <c r="AI662" s="5">
        <f t="shared" si="864"/>
        <v>4.2912159100971445E-6</v>
      </c>
      <c r="AJ662" s="5">
        <f t="shared" si="865"/>
        <v>4.8404915465895681E-6</v>
      </c>
      <c r="AK662" s="5">
        <f t="shared" si="866"/>
        <v>3.6400496430353463E-6</v>
      </c>
      <c r="AL662" s="5">
        <f t="shared" si="867"/>
        <v>2.7789245550023134E-8</v>
      </c>
      <c r="AM662" s="5">
        <f t="shared" si="868"/>
        <v>4.3913869511148208E-2</v>
      </c>
      <c r="AN662" s="5">
        <f t="shared" si="869"/>
        <v>6.5870804266722136E-3</v>
      </c>
      <c r="AO662" s="5">
        <f t="shared" si="870"/>
        <v>4.9403103200041472E-4</v>
      </c>
      <c r="AP662" s="5">
        <f t="shared" si="871"/>
        <v>2.4701551600020671E-5</v>
      </c>
      <c r="AQ662" s="5">
        <f t="shared" si="872"/>
        <v>9.2630818500077246E-7</v>
      </c>
      <c r="AR662" s="5">
        <f t="shared" si="873"/>
        <v>5.7064041357674873E-8</v>
      </c>
      <c r="AS662" s="5">
        <f t="shared" si="874"/>
        <v>1.2873647730291415E-7</v>
      </c>
      <c r="AT662" s="5">
        <f t="shared" si="875"/>
        <v>1.4521474639768684E-7</v>
      </c>
      <c r="AU662" s="5">
        <f t="shared" si="876"/>
        <v>1.0920148929106024E-7</v>
      </c>
      <c r="AV662" s="5">
        <f t="shared" si="877"/>
        <v>6.1589639960157796E-8</v>
      </c>
      <c r="AW662" s="5">
        <f t="shared" si="878"/>
        <v>2.6121890817021564E-10</v>
      </c>
      <c r="AX662" s="5">
        <f t="shared" si="879"/>
        <v>1.6511614936191677E-2</v>
      </c>
      <c r="AY662" s="5">
        <f t="shared" si="880"/>
        <v>2.4767422404287451E-3</v>
      </c>
      <c r="AZ662" s="5">
        <f t="shared" si="881"/>
        <v>1.8575566803215538E-4</v>
      </c>
      <c r="BA662" s="5">
        <f t="shared" si="882"/>
        <v>9.2877834016077458E-6</v>
      </c>
      <c r="BB662" s="5">
        <f t="shared" si="883"/>
        <v>3.4829187756028941E-7</v>
      </c>
      <c r="BC662" s="5">
        <f t="shared" si="884"/>
        <v>1.0448756326808669E-8</v>
      </c>
      <c r="BD662" s="5">
        <f t="shared" si="885"/>
        <v>1.426601033941866E-9</v>
      </c>
      <c r="BE662" s="5">
        <f t="shared" si="886"/>
        <v>3.2184119325728406E-9</v>
      </c>
      <c r="BF662" s="5">
        <f t="shared" si="887"/>
        <v>3.6303686599421556E-9</v>
      </c>
      <c r="BG662" s="5">
        <f t="shared" si="888"/>
        <v>2.7300372322764946E-9</v>
      </c>
      <c r="BH662" s="5">
        <f t="shared" si="889"/>
        <v>1.5397409990039385E-9</v>
      </c>
      <c r="BI662" s="5">
        <f t="shared" si="890"/>
        <v>6.9473113875057548E-10</v>
      </c>
      <c r="BJ662" s="8">
        <f t="shared" si="891"/>
        <v>0.85100322832781805</v>
      </c>
      <c r="BK662" s="8">
        <f t="shared" si="892"/>
        <v>0.12584807487001956</v>
      </c>
      <c r="BL662" s="8">
        <f t="shared" si="893"/>
        <v>1.7088112753468082E-2</v>
      </c>
      <c r="BM662" s="8">
        <f t="shared" si="894"/>
        <v>0.42337147033850991</v>
      </c>
      <c r="BN662" s="8">
        <f t="shared" si="895"/>
        <v>0.56814192722590406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1.3333333333333299</v>
      </c>
      <c r="F663">
        <f>VLOOKUP(B663,home!$B$2:$E$405,3,FALSE)</f>
        <v>0.38</v>
      </c>
      <c r="G663">
        <f>VLOOKUP(C663,away!$B$2:$E$405,4,FALSE)</f>
        <v>1.69</v>
      </c>
      <c r="H663">
        <f>VLOOKUP(A663,away!$A$2:$E$405,3,FALSE)</f>
        <v>1.3333333333333299</v>
      </c>
      <c r="I663">
        <f>VLOOKUP(C663,away!$B$2:$E$405,3,FALSE)</f>
        <v>1.1299999999999999</v>
      </c>
      <c r="J663">
        <f>VLOOKUP(B663,home!$B$2:$E$405,4,FALSE)</f>
        <v>0.94</v>
      </c>
      <c r="K663" s="3">
        <f t="shared" si="840"/>
        <v>0.85626666666666451</v>
      </c>
      <c r="L663" s="3">
        <f t="shared" si="841"/>
        <v>1.4162666666666628</v>
      </c>
      <c r="M663" s="5">
        <f t="shared" si="842"/>
        <v>0.10305078713109297</v>
      </c>
      <c r="N663" s="5">
        <f t="shared" si="843"/>
        <v>8.8238953994116992E-2</v>
      </c>
      <c r="O663" s="5">
        <f t="shared" si="844"/>
        <v>0.14594739478752888</v>
      </c>
      <c r="P663" s="5">
        <f t="shared" si="845"/>
        <v>0.12496988924340108</v>
      </c>
      <c r="Q663" s="5">
        <f t="shared" si="846"/>
        <v>3.777803750334785E-2</v>
      </c>
      <c r="R663" s="5">
        <f t="shared" si="847"/>
        <v>0.10335021516220852</v>
      </c>
      <c r="S663" s="5">
        <f t="shared" si="848"/>
        <v>3.7887806712336491E-2</v>
      </c>
      <c r="T663" s="5">
        <f t="shared" si="849"/>
        <v>5.3503775248074641E-2</v>
      </c>
      <c r="U663" s="5">
        <f t="shared" si="850"/>
        <v>8.8495344236226847E-2</v>
      </c>
      <c r="V663" s="5">
        <f t="shared" si="851"/>
        <v>5.1051796242444604E-3</v>
      </c>
      <c r="W663" s="5">
        <f t="shared" si="852"/>
        <v>1.0782691415399972E-2</v>
      </c>
      <c r="X663" s="5">
        <f t="shared" si="853"/>
        <v>1.5271166428583758E-2</v>
      </c>
      <c r="Y663" s="5">
        <f t="shared" si="854"/>
        <v>1.0814021986961084E-2</v>
      </c>
      <c r="Z663" s="5">
        <f t="shared" si="855"/>
        <v>4.8790488242354504E-2</v>
      </c>
      <c r="AA663" s="5">
        <f t="shared" si="856"/>
        <v>4.1777668732319979E-2</v>
      </c>
      <c r="AB663" s="5">
        <f t="shared" si="857"/>
        <v>1.7886412573263878E-2</v>
      </c>
      <c r="AC663" s="5">
        <f t="shared" si="858"/>
        <v>3.8694132643905349E-4</v>
      </c>
      <c r="AD663" s="5">
        <f t="shared" si="859"/>
        <v>2.3082148089899478E-3</v>
      </c>
      <c r="AE663" s="5">
        <f t="shared" si="860"/>
        <v>3.269047693478821E-3</v>
      </c>
      <c r="AF663" s="5">
        <f t="shared" si="861"/>
        <v>2.3149216400087966E-3</v>
      </c>
      <c r="AG663" s="5">
        <f t="shared" si="862"/>
        <v>1.0928487848965945E-3</v>
      </c>
      <c r="AH663" s="5">
        <f t="shared" si="863"/>
        <v>1.7275085537009616E-2</v>
      </c>
      <c r="AI663" s="5">
        <f t="shared" si="864"/>
        <v>1.479207990915673E-2</v>
      </c>
      <c r="AJ663" s="5">
        <f t="shared" si="865"/>
        <v>6.3329824784402839E-3</v>
      </c>
      <c r="AK663" s="5">
        <f t="shared" si="866"/>
        <v>1.8075739322908184E-3</v>
      </c>
      <c r="AL663" s="5">
        <f t="shared" si="867"/>
        <v>1.876977985515764E-5</v>
      </c>
      <c r="AM663" s="5">
        <f t="shared" si="868"/>
        <v>3.9528948008889095E-4</v>
      </c>
      <c r="AN663" s="5">
        <f t="shared" si="869"/>
        <v>5.5983531433389177E-4</v>
      </c>
      <c r="AO663" s="5">
        <f t="shared" si="870"/>
        <v>3.9643804725697219E-4</v>
      </c>
      <c r="AP663" s="5">
        <f t="shared" si="871"/>
        <v>1.8715399724282439E-4</v>
      </c>
      <c r="AQ663" s="5">
        <f t="shared" si="872"/>
        <v>6.6264991957109228E-5</v>
      </c>
      <c r="AR663" s="5">
        <f t="shared" si="873"/>
        <v>4.8932255619764118E-3</v>
      </c>
      <c r="AS663" s="5">
        <f t="shared" si="874"/>
        <v>4.1899059412016581E-3</v>
      </c>
      <c r="AT663" s="5">
        <f t="shared" si="875"/>
        <v>1.7938383969597984E-3</v>
      </c>
      <c r="AU663" s="5">
        <f t="shared" si="876"/>
        <v>5.1200134156781331E-4</v>
      </c>
      <c r="AV663" s="5">
        <f t="shared" si="877"/>
        <v>1.0960242051828295E-4</v>
      </c>
      <c r="AW663" s="5">
        <f t="shared" si="878"/>
        <v>6.3228190005588433E-7</v>
      </c>
      <c r="AX663" s="5">
        <f t="shared" si="879"/>
        <v>5.6412200914018896E-5</v>
      </c>
      <c r="AY663" s="5">
        <f t="shared" si="880"/>
        <v>7.9894719747827613E-5</v>
      </c>
      <c r="AZ663" s="5">
        <f t="shared" si="881"/>
        <v>5.657611421076151E-5</v>
      </c>
      <c r="BA663" s="5">
        <f t="shared" si="882"/>
        <v>2.6708954895409217E-5</v>
      </c>
      <c r="BB663" s="5">
        <f t="shared" si="883"/>
        <v>9.4567506299678717E-6</v>
      </c>
      <c r="BC663" s="5">
        <f t="shared" si="884"/>
        <v>2.6786561384404891E-6</v>
      </c>
      <c r="BD663" s="5">
        <f t="shared" si="885"/>
        <v>1.1550187093180733E-3</v>
      </c>
      <c r="BE663" s="5">
        <f t="shared" si="886"/>
        <v>9.8900402016541982E-4</v>
      </c>
      <c r="BF663" s="5">
        <f t="shared" si="887"/>
        <v>4.2342558783348724E-4</v>
      </c>
      <c r="BG663" s="5">
        <f t="shared" si="888"/>
        <v>1.208550722251844E-4</v>
      </c>
      <c r="BH663" s="5">
        <f t="shared" si="889"/>
        <v>2.5871042461004405E-5</v>
      </c>
      <c r="BI663" s="5">
        <f t="shared" si="890"/>
        <v>4.4305022582551972E-6</v>
      </c>
      <c r="BJ663" s="8">
        <f t="shared" si="891"/>
        <v>0.22721038873127453</v>
      </c>
      <c r="BK663" s="8">
        <f t="shared" si="892"/>
        <v>0.27149926853711709</v>
      </c>
      <c r="BL663" s="8">
        <f t="shared" si="893"/>
        <v>0.45188193594493087</v>
      </c>
      <c r="BM663" s="8">
        <f t="shared" si="894"/>
        <v>0.39596754119613298</v>
      </c>
      <c r="BN663" s="8">
        <f t="shared" si="895"/>
        <v>0.60333527782169627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1.66</v>
      </c>
      <c r="F664">
        <f>VLOOKUP(B664,home!$B$2:$E$405,3,FALSE)</f>
        <v>0.72</v>
      </c>
      <c r="G664">
        <f>VLOOKUP(C664,away!$B$2:$E$405,4,FALSE)</f>
        <v>1</v>
      </c>
      <c r="H664">
        <f>VLOOKUP(A664,away!$A$2:$E$405,3,FALSE)</f>
        <v>1.46</v>
      </c>
      <c r="I664">
        <f>VLOOKUP(C664,away!$B$2:$E$405,3,FALSE)</f>
        <v>1</v>
      </c>
      <c r="J664">
        <f>VLOOKUP(B664,home!$B$2:$E$405,4,FALSE)</f>
        <v>1.64</v>
      </c>
      <c r="K664" s="3">
        <f t="shared" si="840"/>
        <v>1.1951999999999998</v>
      </c>
      <c r="L664" s="3">
        <f t="shared" si="841"/>
        <v>2.3943999999999996</v>
      </c>
      <c r="M664" s="5">
        <f t="shared" si="842"/>
        <v>2.7609371963579446E-2</v>
      </c>
      <c r="N664" s="5">
        <f t="shared" si="843"/>
        <v>3.2998721370870149E-2</v>
      </c>
      <c r="O664" s="5">
        <f t="shared" si="844"/>
        <v>6.6107880229594615E-2</v>
      </c>
      <c r="P664" s="5">
        <f t="shared" si="845"/>
        <v>7.9012138450411454E-2</v>
      </c>
      <c r="Q664" s="5">
        <f t="shared" si="846"/>
        <v>1.9720035891232002E-2</v>
      </c>
      <c r="R664" s="5">
        <f t="shared" si="847"/>
        <v>7.9144354210870668E-2</v>
      </c>
      <c r="S664" s="5">
        <f t="shared" si="848"/>
        <v>5.6528975294532768E-2</v>
      </c>
      <c r="T664" s="5">
        <f t="shared" si="849"/>
        <v>4.7217653937965891E-2</v>
      </c>
      <c r="U664" s="5">
        <f t="shared" si="850"/>
        <v>9.4593332152832596E-2</v>
      </c>
      <c r="V664" s="5">
        <f t="shared" si="851"/>
        <v>1.7974875537526438E-2</v>
      </c>
      <c r="W664" s="5">
        <f t="shared" si="852"/>
        <v>7.8564622990668284E-3</v>
      </c>
      <c r="X664" s="5">
        <f t="shared" si="853"/>
        <v>1.8811513328885608E-2</v>
      </c>
      <c r="Y664" s="5">
        <f t="shared" si="854"/>
        <v>2.2521143757341849E-2</v>
      </c>
      <c r="Z664" s="5">
        <f t="shared" si="855"/>
        <v>6.3167747240836236E-2</v>
      </c>
      <c r="AA664" s="5">
        <f t="shared" si="856"/>
        <v>7.5498091502247441E-2</v>
      </c>
      <c r="AB664" s="5">
        <f t="shared" si="857"/>
        <v>4.511765948174308E-2</v>
      </c>
      <c r="AC664" s="5">
        <f t="shared" si="858"/>
        <v>3.2150164364328809E-3</v>
      </c>
      <c r="AD664" s="5">
        <f t="shared" si="859"/>
        <v>2.3475109349611676E-3</v>
      </c>
      <c r="AE664" s="5">
        <f t="shared" si="860"/>
        <v>5.620880182671018E-3</v>
      </c>
      <c r="AF664" s="5">
        <f t="shared" si="861"/>
        <v>6.7293177546937435E-3</v>
      </c>
      <c r="AG664" s="5">
        <f t="shared" si="862"/>
        <v>5.3708928106128992E-3</v>
      </c>
      <c r="AH664" s="5">
        <f t="shared" si="863"/>
        <v>3.7812213498364569E-2</v>
      </c>
      <c r="AI664" s="5">
        <f t="shared" si="864"/>
        <v>4.5193157573245317E-2</v>
      </c>
      <c r="AJ664" s="5">
        <f t="shared" si="865"/>
        <v>2.7007430965771406E-2</v>
      </c>
      <c r="AK664" s="5">
        <f t="shared" si="866"/>
        <v>1.0759760496763327E-2</v>
      </c>
      <c r="AL664" s="5">
        <f t="shared" si="867"/>
        <v>3.6802767427071846E-4</v>
      </c>
      <c r="AM664" s="5">
        <f t="shared" si="868"/>
        <v>5.6114901389311706E-4</v>
      </c>
      <c r="AN664" s="5">
        <f t="shared" si="869"/>
        <v>1.3436151988656792E-3</v>
      </c>
      <c r="AO664" s="5">
        <f t="shared" si="870"/>
        <v>1.6085761160819913E-3</v>
      </c>
      <c r="AP664" s="5">
        <f t="shared" si="871"/>
        <v>1.2838582174489065E-3</v>
      </c>
      <c r="AQ664" s="5">
        <f t="shared" si="872"/>
        <v>7.685175289649153E-4</v>
      </c>
      <c r="AR664" s="5">
        <f t="shared" si="873"/>
        <v>1.8107512800096814E-2</v>
      </c>
      <c r="AS664" s="5">
        <f t="shared" si="874"/>
        <v>2.1642099298675704E-2</v>
      </c>
      <c r="AT664" s="5">
        <f t="shared" si="875"/>
        <v>1.2933318540888602E-2</v>
      </c>
      <c r="AU664" s="5">
        <f t="shared" si="876"/>
        <v>5.1526341066900185E-3</v>
      </c>
      <c r="AV664" s="5">
        <f t="shared" si="877"/>
        <v>1.5396070710789773E-3</v>
      </c>
      <c r="AW664" s="5">
        <f t="shared" si="878"/>
        <v>2.9256021380690396E-5</v>
      </c>
      <c r="AX664" s="5">
        <f t="shared" si="879"/>
        <v>1.1178088356750885E-4</v>
      </c>
      <c r="AY664" s="5">
        <f t="shared" si="880"/>
        <v>2.6764814761404311E-4</v>
      </c>
      <c r="AZ664" s="5">
        <f t="shared" si="881"/>
        <v>3.2042836232353244E-4</v>
      </c>
      <c r="BA664" s="5">
        <f t="shared" si="882"/>
        <v>2.5574455691582197E-4</v>
      </c>
      <c r="BB664" s="5">
        <f t="shared" si="883"/>
        <v>1.5308869176981104E-4</v>
      </c>
      <c r="BC664" s="5">
        <f t="shared" si="884"/>
        <v>7.3311112714727068E-5</v>
      </c>
      <c r="BD664" s="5">
        <f t="shared" si="885"/>
        <v>7.2261047747586302E-3</v>
      </c>
      <c r="BE664" s="5">
        <f t="shared" si="886"/>
        <v>8.6366404267915128E-3</v>
      </c>
      <c r="BF664" s="5">
        <f t="shared" si="887"/>
        <v>5.1612563190506083E-3</v>
      </c>
      <c r="BG664" s="5">
        <f t="shared" si="888"/>
        <v>2.0562445175097621E-3</v>
      </c>
      <c r="BH664" s="5">
        <f t="shared" si="889"/>
        <v>6.1440586183191676E-4</v>
      </c>
      <c r="BI664" s="5">
        <f t="shared" si="890"/>
        <v>1.4686757721230127E-4</v>
      </c>
      <c r="BJ664" s="8">
        <f t="shared" si="891"/>
        <v>0.17594185009846119</v>
      </c>
      <c r="BK664" s="8">
        <f t="shared" si="892"/>
        <v>0.18497605350436774</v>
      </c>
      <c r="BL664" s="8">
        <f t="shared" si="893"/>
        <v>0.56445057140601773</v>
      </c>
      <c r="BM664" s="8">
        <f t="shared" si="894"/>
        <v>0.68370532800689132</v>
      </c>
      <c r="BN664" s="8">
        <f t="shared" si="895"/>
        <v>0.30459250211655836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1.66</v>
      </c>
      <c r="F665">
        <f>VLOOKUP(B665,home!$B$2:$E$405,3,FALSE)</f>
        <v>0.96</v>
      </c>
      <c r="G665">
        <f>VLOOKUP(C665,away!$B$2:$E$405,4,FALSE)</f>
        <v>1.33</v>
      </c>
      <c r="H665">
        <f>VLOOKUP(A665,away!$A$2:$E$405,3,FALSE)</f>
        <v>1.46</v>
      </c>
      <c r="I665">
        <f>VLOOKUP(C665,away!$B$2:$E$405,3,FALSE)</f>
        <v>0.84</v>
      </c>
      <c r="J665">
        <f>VLOOKUP(B665,home!$B$2:$E$405,4,FALSE)</f>
        <v>0.96</v>
      </c>
      <c r="K665" s="3">
        <f t="shared" si="840"/>
        <v>2.119488</v>
      </c>
      <c r="L665" s="3">
        <f t="shared" si="841"/>
        <v>1.1773439999999999</v>
      </c>
      <c r="M665" s="5">
        <f t="shared" si="842"/>
        <v>3.7000198555035523E-2</v>
      </c>
      <c r="N665" s="5">
        <f t="shared" si="843"/>
        <v>7.8421476835015144E-2</v>
      </c>
      <c r="O665" s="5">
        <f t="shared" si="844"/>
        <v>4.3561961767579746E-2</v>
      </c>
      <c r="P665" s="5">
        <f t="shared" si="845"/>
        <v>9.232905522284407E-2</v>
      </c>
      <c r="Q665" s="5">
        <f t="shared" si="846"/>
        <v>8.3106689547046295E-2</v>
      </c>
      <c r="R665" s="5">
        <f t="shared" si="847"/>
        <v>2.5643707157644705E-2</v>
      </c>
      <c r="S665" s="5">
        <f t="shared" si="848"/>
        <v>5.7598707380333979E-2</v>
      </c>
      <c r="T665" s="5">
        <f t="shared" si="849"/>
        <v>9.7845162298077673E-2</v>
      </c>
      <c r="U665" s="5">
        <f t="shared" si="850"/>
        <v>5.4351529596142062E-2</v>
      </c>
      <c r="V665" s="5">
        <f t="shared" si="851"/>
        <v>1.5969987075649044E-2</v>
      </c>
      <c r="W665" s="5">
        <f t="shared" si="852"/>
        <v>5.871454373823002E-2</v>
      </c>
      <c r="X665" s="5">
        <f t="shared" si="853"/>
        <v>6.9127215782942675E-2</v>
      </c>
      <c r="Y665" s="5">
        <f t="shared" si="854"/>
        <v>4.0693256369376436E-2</v>
      </c>
      <c r="Z665" s="5">
        <f t="shared" si="855"/>
        <v>1.0063821586603348E-2</v>
      </c>
      <c r="AA665" s="5">
        <f t="shared" si="856"/>
        <v>2.1330149086946758E-2</v>
      </c>
      <c r="AB665" s="5">
        <f t="shared" si="857"/>
        <v>2.2604497513997308E-2</v>
      </c>
      <c r="AC665" s="5">
        <f t="shared" si="858"/>
        <v>2.490685652035233E-3</v>
      </c>
      <c r="AD665" s="5">
        <f t="shared" si="859"/>
        <v>3.1111192719663429E-2</v>
      </c>
      <c r="AE665" s="5">
        <f t="shared" si="860"/>
        <v>3.6628576081339417E-2</v>
      </c>
      <c r="AF665" s="5">
        <f t="shared" si="861"/>
        <v>2.1562217138954239E-2</v>
      </c>
      <c r="AG665" s="5">
        <f t="shared" si="862"/>
        <v>8.4620489917483135E-3</v>
      </c>
      <c r="AH665" s="5">
        <f t="shared" si="863"/>
        <v>2.962144990514485E-3</v>
      </c>
      <c r="AI665" s="5">
        <f t="shared" si="864"/>
        <v>6.2782307616555651E-3</v>
      </c>
      <c r="AJ665" s="5">
        <f t="shared" si="865"/>
        <v>6.6533173802799158E-3</v>
      </c>
      <c r="AK665" s="5">
        <f t="shared" si="866"/>
        <v>4.7005421158982392E-3</v>
      </c>
      <c r="AL665" s="5">
        <f t="shared" si="867"/>
        <v>2.4860693951947395E-4</v>
      </c>
      <c r="AM665" s="5">
        <f t="shared" si="868"/>
        <v>1.3187959927002797E-2</v>
      </c>
      <c r="AN665" s="5">
        <f t="shared" si="869"/>
        <v>1.5526765492297182E-2</v>
      </c>
      <c r="AO665" s="5">
        <f t="shared" si="870"/>
        <v>9.1401720958815668E-3</v>
      </c>
      <c r="AP665" s="5">
        <f t="shared" si="871"/>
        <v>3.587042258684529E-3</v>
      </c>
      <c r="AQ665" s="5">
        <f t="shared" si="872"/>
        <v>1.0557956702521702E-3</v>
      </c>
      <c r="AR665" s="5">
        <f t="shared" si="873"/>
        <v>6.9749272634245642E-4</v>
      </c>
      <c r="AS665" s="5">
        <f t="shared" si="874"/>
        <v>1.4783274635701204E-3</v>
      </c>
      <c r="AT665" s="5">
        <f t="shared" si="875"/>
        <v>1.5666486595536538E-3</v>
      </c>
      <c r="AU665" s="5">
        <f t="shared" si="876"/>
        <v>1.1068310113800182E-3</v>
      </c>
      <c r="AV665" s="5">
        <f t="shared" si="877"/>
        <v>5.8647876166195321E-4</v>
      </c>
      <c r="AW665" s="5">
        <f t="shared" si="878"/>
        <v>1.7232372876123905E-5</v>
      </c>
      <c r="AX665" s="5">
        <f t="shared" si="879"/>
        <v>4.6586204682938833E-3</v>
      </c>
      <c r="AY665" s="5">
        <f t="shared" si="880"/>
        <v>5.4847988566229938E-3</v>
      </c>
      <c r="AZ665" s="5">
        <f t="shared" si="881"/>
        <v>3.228747512525971E-3</v>
      </c>
      <c r="BA665" s="5">
        <f t="shared" si="882"/>
        <v>1.2671155037957923E-3</v>
      </c>
      <c r="BB665" s="5">
        <f t="shared" si="883"/>
        <v>3.7295770892523854E-4</v>
      </c>
      <c r="BC665" s="5">
        <f t="shared" si="884"/>
        <v>8.7819904171375121E-5</v>
      </c>
      <c r="BD665" s="5">
        <f t="shared" si="885"/>
        <v>1.3686481273382213E-4</v>
      </c>
      <c r="BE665" s="5">
        <f t="shared" si="886"/>
        <v>2.9008332821158324E-4</v>
      </c>
      <c r="BF665" s="5">
        <f t="shared" si="887"/>
        <v>3.0741406657225611E-4</v>
      </c>
      <c r="BG665" s="5">
        <f t="shared" si="888"/>
        <v>2.1718680837703265E-4</v>
      </c>
      <c r="BH665" s="5">
        <f t="shared" si="889"/>
        <v>1.1508120852835508E-4</v>
      </c>
      <c r="BI665" s="5">
        <f t="shared" si="890"/>
        <v>4.878264810026924E-5</v>
      </c>
      <c r="BJ665" s="8">
        <f t="shared" si="891"/>
        <v>0.5832701749008472</v>
      </c>
      <c r="BK665" s="8">
        <f t="shared" si="892"/>
        <v>0.2111220396820403</v>
      </c>
      <c r="BL665" s="8">
        <f t="shared" si="893"/>
        <v>0.1946372718656903</v>
      </c>
      <c r="BM665" s="8">
        <f t="shared" si="894"/>
        <v>0.63356265246626875</v>
      </c>
      <c r="BN665" s="8">
        <f t="shared" si="895"/>
        <v>0.36006308908516549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1.66</v>
      </c>
      <c r="F666">
        <f>VLOOKUP(B666,home!$B$2:$E$405,3,FALSE)</f>
        <v>0.8</v>
      </c>
      <c r="G666">
        <f>VLOOKUP(C666,away!$B$2:$E$405,4,FALSE)</f>
        <v>0.48</v>
      </c>
      <c r="H666">
        <f>VLOOKUP(A666,away!$A$2:$E$405,3,FALSE)</f>
        <v>1.46</v>
      </c>
      <c r="I666">
        <f>VLOOKUP(C666,away!$B$2:$E$405,3,FALSE)</f>
        <v>0.96</v>
      </c>
      <c r="J666">
        <f>VLOOKUP(B666,home!$B$2:$E$405,4,FALSE)</f>
        <v>0.91</v>
      </c>
      <c r="K666" s="3">
        <f t="shared" si="840"/>
        <v>0.63744000000000001</v>
      </c>
      <c r="L666" s="3">
        <f t="shared" si="841"/>
        <v>1.2754559999999999</v>
      </c>
      <c r="M666" s="5">
        <f t="shared" si="842"/>
        <v>0.14765216615835872</v>
      </c>
      <c r="N666" s="5">
        <f t="shared" si="843"/>
        <v>9.4119396795984189E-2</v>
      </c>
      <c r="O666" s="5">
        <f t="shared" si="844"/>
        <v>0.18832384123967555</v>
      </c>
      <c r="P666" s="5">
        <f t="shared" si="845"/>
        <v>0.1200451493598188</v>
      </c>
      <c r="Q666" s="5">
        <f t="shared" si="846"/>
        <v>2.9997734146816071E-2</v>
      </c>
      <c r="R666" s="5">
        <f t="shared" si="847"/>
        <v>0.12009938662609583</v>
      </c>
      <c r="S666" s="5">
        <f t="shared" si="848"/>
        <v>2.4399977087646324E-2</v>
      </c>
      <c r="T666" s="5">
        <f t="shared" si="849"/>
        <v>3.8260790003961438E-2</v>
      </c>
      <c r="U666" s="5">
        <f t="shared" si="850"/>
        <v>7.655615301093853E-2</v>
      </c>
      <c r="V666" s="5">
        <f t="shared" si="851"/>
        <v>2.2042035760068144E-3</v>
      </c>
      <c r="W666" s="5">
        <f t="shared" si="852"/>
        <v>6.3739185515154792E-3</v>
      </c>
      <c r="X666" s="5">
        <f t="shared" si="853"/>
        <v>8.1296526600417272E-3</v>
      </c>
      <c r="Y666" s="5">
        <f t="shared" si="854"/>
        <v>5.1845071315830913E-3</v>
      </c>
      <c r="Z666" s="5">
        <f t="shared" si="855"/>
        <v>5.1060494422857892E-2</v>
      </c>
      <c r="AA666" s="5">
        <f t="shared" si="856"/>
        <v>3.2548001564906538E-2</v>
      </c>
      <c r="AB666" s="5">
        <f t="shared" si="857"/>
        <v>1.037369905876701E-2</v>
      </c>
      <c r="AC666" s="5">
        <f t="shared" si="858"/>
        <v>1.120047687013756E-4</v>
      </c>
      <c r="AD666" s="5">
        <f t="shared" si="859"/>
        <v>1.0157476603695067E-3</v>
      </c>
      <c r="AE666" s="5">
        <f t="shared" si="860"/>
        <v>1.2955414479042496E-3</v>
      </c>
      <c r="AF666" s="5">
        <f t="shared" si="861"/>
        <v>8.2620305648908139E-4</v>
      </c>
      <c r="AG666" s="5">
        <f t="shared" si="862"/>
        <v>3.5126188187244596E-4</v>
      </c>
      <c r="AH666" s="5">
        <f t="shared" si="863"/>
        <v>1.6281353493650157E-2</v>
      </c>
      <c r="AI666" s="5">
        <f t="shared" si="864"/>
        <v>1.0378385970992358E-2</v>
      </c>
      <c r="AJ666" s="5">
        <f t="shared" si="865"/>
        <v>3.3077991766746837E-3</v>
      </c>
      <c r="AK666" s="5">
        <f t="shared" si="866"/>
        <v>7.0284116905983682E-4</v>
      </c>
      <c r="AL666" s="5">
        <f t="shared" si="867"/>
        <v>3.6425145766836854E-6</v>
      </c>
      <c r="AM666" s="5">
        <f t="shared" si="868"/>
        <v>1.2949563772518771E-4</v>
      </c>
      <c r="AN666" s="5">
        <f t="shared" si="869"/>
        <v>1.6516598811041702E-4</v>
      </c>
      <c r="AO666" s="5">
        <f t="shared" si="870"/>
        <v>1.0533097526568005E-4</v>
      </c>
      <c r="AP666" s="5">
        <f t="shared" si="871"/>
        <v>4.4781674796154403E-5</v>
      </c>
      <c r="AQ666" s="5">
        <f t="shared" si="872"/>
        <v>1.4279263952200978E-5</v>
      </c>
      <c r="AR666" s="5">
        <f t="shared" si="873"/>
        <v>4.1532300003194068E-3</v>
      </c>
      <c r="AS666" s="5">
        <f t="shared" si="874"/>
        <v>2.6474349314036028E-3</v>
      </c>
      <c r="AT666" s="5">
        <f t="shared" si="875"/>
        <v>8.4379046133695602E-4</v>
      </c>
      <c r="AU666" s="5">
        <f t="shared" si="876"/>
        <v>1.7928859722487645E-4</v>
      </c>
      <c r="AV666" s="5">
        <f t="shared" si="877"/>
        <v>2.857143085375631E-5</v>
      </c>
      <c r="AW666" s="5">
        <f t="shared" si="878"/>
        <v>8.2262819620106447E-8</v>
      </c>
      <c r="AX666" s="5">
        <f t="shared" si="879"/>
        <v>1.3757616551923935E-5</v>
      </c>
      <c r="AY666" s="5">
        <f t="shared" si="880"/>
        <v>1.7547234576850694E-5</v>
      </c>
      <c r="AZ666" s="5">
        <f t="shared" si="881"/>
        <v>1.1190362812225841E-5</v>
      </c>
      <c r="BA666" s="5">
        <f t="shared" si="882"/>
        <v>4.7576051303434403E-6</v>
      </c>
      <c r="BB666" s="5">
        <f t="shared" si="883"/>
        <v>1.5170290022818307E-6</v>
      </c>
      <c r="BC666" s="5">
        <f t="shared" si="884"/>
        <v>3.8698074862687447E-7</v>
      </c>
      <c r="BD666" s="5">
        <f t="shared" si="885"/>
        <v>8.8287702054789792E-4</v>
      </c>
      <c r="BE666" s="5">
        <f t="shared" si="886"/>
        <v>5.6278112797805214E-4</v>
      </c>
      <c r="BF666" s="5">
        <f t="shared" si="887"/>
        <v>1.7936960110916472E-4</v>
      </c>
      <c r="BG666" s="5">
        <f t="shared" si="888"/>
        <v>3.8112452843675322E-5</v>
      </c>
      <c r="BH666" s="5">
        <f t="shared" si="889"/>
        <v>6.0736004851680993E-6</v>
      </c>
      <c r="BI666" s="5">
        <f t="shared" si="890"/>
        <v>7.7431117865311094E-7</v>
      </c>
      <c r="BJ666" s="8">
        <f t="shared" si="891"/>
        <v>0.18606296370520925</v>
      </c>
      <c r="BK666" s="8">
        <f t="shared" si="892"/>
        <v>0.29443469069968559</v>
      </c>
      <c r="BL666" s="8">
        <f t="shared" si="893"/>
        <v>0.46809376484604176</v>
      </c>
      <c r="BM666" s="8">
        <f t="shared" si="894"/>
        <v>0.29939677437528789</v>
      </c>
      <c r="BN666" s="8">
        <f t="shared" si="895"/>
        <v>0.70023767432674922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1.66</v>
      </c>
      <c r="F667">
        <f>VLOOKUP(B667,home!$B$2:$E$405,3,FALSE)</f>
        <v>0.72</v>
      </c>
      <c r="G667">
        <f>VLOOKUP(C667,away!$B$2:$E$405,4,FALSE)</f>
        <v>1.2</v>
      </c>
      <c r="H667">
        <f>VLOOKUP(A667,away!$A$2:$E$405,3,FALSE)</f>
        <v>1.46</v>
      </c>
      <c r="I667">
        <f>VLOOKUP(C667,away!$B$2:$E$405,3,FALSE)</f>
        <v>0.84</v>
      </c>
      <c r="J667">
        <f>VLOOKUP(B667,home!$B$2:$E$405,4,FALSE)</f>
        <v>1.1000000000000001</v>
      </c>
      <c r="K667" s="3">
        <f t="shared" si="840"/>
        <v>1.4342399999999997</v>
      </c>
      <c r="L667" s="3">
        <f t="shared" si="841"/>
        <v>1.34904</v>
      </c>
      <c r="M667" s="5">
        <f t="shared" si="842"/>
        <v>6.1835354426133957E-2</v>
      </c>
      <c r="N667" s="5">
        <f t="shared" si="843"/>
        <v>8.8686738732138351E-2</v>
      </c>
      <c r="O667" s="5">
        <f t="shared" si="844"/>
        <v>8.3418366535031749E-2</v>
      </c>
      <c r="P667" s="5">
        <f t="shared" si="845"/>
        <v>0.11964195801920391</v>
      </c>
      <c r="Q667" s="5">
        <f t="shared" si="846"/>
        <v>6.3599034079591055E-2</v>
      </c>
      <c r="R667" s="5">
        <f t="shared" si="847"/>
        <v>5.6267356595209629E-2</v>
      </c>
      <c r="S667" s="5">
        <f t="shared" si="848"/>
        <v>5.7872224763295115E-2</v>
      </c>
      <c r="T667" s="5">
        <f t="shared" si="849"/>
        <v>8.5797640934731509E-2</v>
      </c>
      <c r="U667" s="5">
        <f t="shared" si="850"/>
        <v>8.0700893523113451E-2</v>
      </c>
      <c r="V667" s="5">
        <f t="shared" si="851"/>
        <v>1.2441545329647507E-2</v>
      </c>
      <c r="W667" s="5">
        <f t="shared" si="852"/>
        <v>3.0405426212770887E-2</v>
      </c>
      <c r="X667" s="5">
        <f t="shared" si="853"/>
        <v>4.1018136178076432E-2</v>
      </c>
      <c r="Y667" s="5">
        <f t="shared" si="854"/>
        <v>2.7667553214836126E-2</v>
      </c>
      <c r="Z667" s="5">
        <f t="shared" si="855"/>
        <v>2.5302304913733864E-2</v>
      </c>
      <c r="AA667" s="5">
        <f t="shared" si="856"/>
        <v>3.628957779947365E-2</v>
      </c>
      <c r="AB667" s="5">
        <f t="shared" si="857"/>
        <v>2.6023982031558545E-2</v>
      </c>
      <c r="AC667" s="5">
        <f t="shared" si="858"/>
        <v>1.5045305168035485E-3</v>
      </c>
      <c r="AD667" s="5">
        <f t="shared" si="859"/>
        <v>1.0902169622851128E-2</v>
      </c>
      <c r="AE667" s="5">
        <f t="shared" si="860"/>
        <v>1.4707462908011086E-2</v>
      </c>
      <c r="AF667" s="5">
        <f t="shared" si="861"/>
        <v>9.9204778807116412E-3</v>
      </c>
      <c r="AG667" s="5">
        <f t="shared" si="862"/>
        <v>4.4610404933984101E-3</v>
      </c>
      <c r="AH667" s="5">
        <f t="shared" si="863"/>
        <v>8.5334553552058861E-3</v>
      </c>
      <c r="AI667" s="5">
        <f t="shared" si="864"/>
        <v>1.2239023008650488E-2</v>
      </c>
      <c r="AJ667" s="5">
        <f t="shared" si="865"/>
        <v>8.7768481799634385E-3</v>
      </c>
      <c r="AK667" s="5">
        <f t="shared" si="866"/>
        <v>4.1960355778769198E-3</v>
      </c>
      <c r="AL667" s="5">
        <f t="shared" si="867"/>
        <v>1.1644146207331786E-4</v>
      </c>
      <c r="AM667" s="5">
        <f t="shared" si="868"/>
        <v>3.1272655519755986E-3</v>
      </c>
      <c r="AN667" s="5">
        <f t="shared" si="869"/>
        <v>4.2188063202371617E-3</v>
      </c>
      <c r="AO667" s="5">
        <f t="shared" si="870"/>
        <v>2.8456692391263709E-3</v>
      </c>
      <c r="AP667" s="5">
        <f t="shared" si="871"/>
        <v>1.2796405434503464E-3</v>
      </c>
      <c r="AQ667" s="5">
        <f t="shared" si="872"/>
        <v>4.3157156968406398E-4</v>
      </c>
      <c r="AR667" s="5">
        <f t="shared" si="873"/>
        <v>2.3023945224773883E-3</v>
      </c>
      <c r="AS667" s="5">
        <f t="shared" si="874"/>
        <v>3.3021863199179688E-3</v>
      </c>
      <c r="AT667" s="5">
        <f t="shared" si="875"/>
        <v>2.3680638537395739E-3</v>
      </c>
      <c r="AU667" s="5">
        <f t="shared" si="876"/>
        <v>1.1321239671958153E-3</v>
      </c>
      <c r="AV667" s="5">
        <f t="shared" si="877"/>
        <v>4.0593436967773151E-4</v>
      </c>
      <c r="AW667" s="5">
        <f t="shared" si="878"/>
        <v>6.258234129416288E-6</v>
      </c>
      <c r="AX667" s="5">
        <f t="shared" si="879"/>
        <v>7.4754155754424743E-4</v>
      </c>
      <c r="AY667" s="5">
        <f t="shared" si="880"/>
        <v>1.0084634627894916E-3</v>
      </c>
      <c r="AZ667" s="5">
        <f t="shared" si="881"/>
        <v>6.8022877492076802E-4</v>
      </c>
      <c r="BA667" s="5">
        <f t="shared" si="882"/>
        <v>3.0588527550637096E-4</v>
      </c>
      <c r="BB667" s="5">
        <f t="shared" si="883"/>
        <v>1.031628680172787E-4</v>
      </c>
      <c r="BC667" s="5">
        <f t="shared" si="884"/>
        <v>2.7834167094005914E-5</v>
      </c>
      <c r="BD667" s="5">
        <f t="shared" si="885"/>
        <v>5.1767038443381586E-4</v>
      </c>
      <c r="BE667" s="5">
        <f t="shared" si="886"/>
        <v>7.4246357217035586E-4</v>
      </c>
      <c r="BF667" s="5">
        <f t="shared" si="887"/>
        <v>5.3243547687480564E-4</v>
      </c>
      <c r="BG667" s="5">
        <f t="shared" si="888"/>
        <v>2.5454675278430703E-4</v>
      </c>
      <c r="BH667" s="5">
        <f t="shared" si="889"/>
        <v>9.1270283678341138E-5</v>
      </c>
      <c r="BI667" s="5">
        <f t="shared" si="890"/>
        <v>2.6180698332564779E-5</v>
      </c>
      <c r="BJ667" s="8">
        <f t="shared" si="891"/>
        <v>0.3919417495874622</v>
      </c>
      <c r="BK667" s="8">
        <f t="shared" si="892"/>
        <v>0.25442051797994686</v>
      </c>
      <c r="BL667" s="8">
        <f t="shared" si="893"/>
        <v>0.32812080880736633</v>
      </c>
      <c r="BM667" s="8">
        <f t="shared" si="894"/>
        <v>0.5253343676725406</v>
      </c>
      <c r="BN667" s="8">
        <f t="shared" si="895"/>
        <v>0.47344880838730868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1.30952380952381</v>
      </c>
      <c r="F672">
        <f>VLOOKUP(B672,home!$B$2:$E$405,3,FALSE)</f>
        <v>0.46</v>
      </c>
      <c r="G672">
        <f>VLOOKUP(C672,away!$B$2:$E$405,4,FALSE)</f>
        <v>0.19</v>
      </c>
      <c r="H672">
        <f>VLOOKUP(A672,away!$A$2:$E$405,3,FALSE)</f>
        <v>0.92857142857142905</v>
      </c>
      <c r="I672">
        <f>VLOOKUP(C672,away!$B$2:$E$405,3,FALSE)</f>
        <v>0.38</v>
      </c>
      <c r="J672">
        <f>VLOOKUP(B672,home!$B$2:$E$405,4,FALSE)</f>
        <v>1.29</v>
      </c>
      <c r="K672" s="3">
        <f t="shared" si="840"/>
        <v>0.11445238095238099</v>
      </c>
      <c r="L672" s="3">
        <f t="shared" si="841"/>
        <v>0.45518571428571453</v>
      </c>
      <c r="M672" s="5">
        <f t="shared" si="842"/>
        <v>0.5657301420881119</v>
      </c>
      <c r="N672" s="5">
        <f t="shared" si="843"/>
        <v>6.4749161738513222E-2</v>
      </c>
      <c r="O672" s="5">
        <f t="shared" si="844"/>
        <v>0.25751227881933597</v>
      </c>
      <c r="P672" s="5">
        <f t="shared" si="845"/>
        <v>2.9472893435346398E-2</v>
      </c>
      <c r="Q672" s="5">
        <f t="shared" si="846"/>
        <v>3.7053478628218234E-3</v>
      </c>
      <c r="R672" s="5">
        <f t="shared" si="847"/>
        <v>5.8607955285860748E-2</v>
      </c>
      <c r="S672" s="5">
        <f t="shared" si="848"/>
        <v>3.838629864430986E-4</v>
      </c>
      <c r="T672" s="5">
        <f t="shared" si="849"/>
        <v>1.6866214136155974E-3</v>
      </c>
      <c r="U672" s="5">
        <f t="shared" si="850"/>
        <v>6.7078200252174468E-3</v>
      </c>
      <c r="V672" s="5">
        <f t="shared" si="851"/>
        <v>2.2220160091509557E-6</v>
      </c>
      <c r="W672" s="5">
        <f t="shared" si="852"/>
        <v>1.4136196171892472E-4</v>
      </c>
      <c r="X672" s="5">
        <f t="shared" si="853"/>
        <v>6.4345945517858583E-5</v>
      </c>
      <c r="Y672" s="5">
        <f t="shared" si="854"/>
        <v>1.4644677585968063E-5</v>
      </c>
      <c r="Z672" s="5">
        <f t="shared" si="855"/>
        <v>8.8925013298732491E-3</v>
      </c>
      <c r="AA672" s="5">
        <f t="shared" si="856"/>
        <v>1.0177679498262081E-3</v>
      </c>
      <c r="AB672" s="5">
        <f t="shared" si="857"/>
        <v>5.8242982557316477E-5</v>
      </c>
      <c r="AC672" s="5">
        <f t="shared" si="858"/>
        <v>7.2350353305838935E-9</v>
      </c>
      <c r="AD672" s="5">
        <f t="shared" si="859"/>
        <v>4.0448032737075683E-6</v>
      </c>
      <c r="AE672" s="5">
        <f t="shared" si="860"/>
        <v>1.8411366672877758E-6</v>
      </c>
      <c r="AF672" s="5">
        <f t="shared" si="861"/>
        <v>4.1902955449850301E-7</v>
      </c>
      <c r="AG672" s="5">
        <f t="shared" si="862"/>
        <v>6.3578755690408629E-8</v>
      </c>
      <c r="AH672" s="5">
        <f t="shared" si="863"/>
        <v>1.0119348924062549E-3</v>
      </c>
      <c r="AI672" s="5">
        <f t="shared" si="864"/>
        <v>1.1581835780468739E-4</v>
      </c>
      <c r="AJ672" s="5">
        <f t="shared" si="865"/>
        <v>6.627843404370625E-6</v>
      </c>
      <c r="AK672" s="5">
        <f t="shared" si="866"/>
        <v>2.5285748606991753E-7</v>
      </c>
      <c r="AL672" s="5">
        <f t="shared" si="867"/>
        <v>1.5076971116455302E-11</v>
      </c>
      <c r="AM672" s="5">
        <f t="shared" si="868"/>
        <v>9.2587473031963307E-8</v>
      </c>
      <c r="AN672" s="5">
        <f t="shared" si="869"/>
        <v>4.2144495045963547E-8</v>
      </c>
      <c r="AO672" s="5">
        <f t="shared" si="870"/>
        <v>9.5917860403538362E-9</v>
      </c>
      <c r="AP672" s="5">
        <f t="shared" si="871"/>
        <v>1.4553479933514024E-9</v>
      </c>
      <c r="AQ672" s="5">
        <f t="shared" si="872"/>
        <v>1.6561340397198477E-10</v>
      </c>
      <c r="AR672" s="5">
        <f t="shared" si="873"/>
        <v>9.2123661362115801E-5</v>
      </c>
      <c r="AS672" s="5">
        <f t="shared" si="874"/>
        <v>1.0543772384945021E-5</v>
      </c>
      <c r="AT672" s="5">
        <f t="shared" si="875"/>
        <v>6.0337992683846112E-7</v>
      </c>
      <c r="AU672" s="5">
        <f t="shared" si="876"/>
        <v>2.3019423081845113E-8</v>
      </c>
      <c r="AV672" s="5">
        <f t="shared" si="877"/>
        <v>6.5865694496684228E-10</v>
      </c>
      <c r="AW672" s="5">
        <f t="shared" si="878"/>
        <v>2.1818508408882652E-14</v>
      </c>
      <c r="AX672" s="5">
        <f t="shared" si="879"/>
        <v>1.7661427891454272E-9</v>
      </c>
      <c r="AY672" s="5">
        <f t="shared" si="880"/>
        <v>8.0392296700772536E-10</v>
      </c>
      <c r="AZ672" s="5">
        <f t="shared" si="881"/>
        <v>1.8296712498405116E-10</v>
      </c>
      <c r="BA672" s="5">
        <f t="shared" si="882"/>
        <v>2.7761340492222985E-11</v>
      </c>
      <c r="BB672" s="5">
        <f t="shared" si="883"/>
        <v>3.1591414003703606E-12</v>
      </c>
      <c r="BC672" s="5">
        <f t="shared" si="884"/>
        <v>2.875992069714311E-13</v>
      </c>
      <c r="BD672" s="5">
        <f t="shared" si="885"/>
        <v>6.9888957666216589E-6</v>
      </c>
      <c r="BE672" s="5">
        <f t="shared" si="886"/>
        <v>7.9989576071786512E-7</v>
      </c>
      <c r="BF672" s="5">
        <f t="shared" si="887"/>
        <v>4.5774987163937844E-8</v>
      </c>
      <c r="BG672" s="5">
        <f t="shared" si="888"/>
        <v>1.7463520896591216E-9</v>
      </c>
      <c r="BH672" s="5">
        <f t="shared" si="889"/>
        <v>4.9968538660663106E-11</v>
      </c>
      <c r="BI672" s="5">
        <f t="shared" si="890"/>
        <v>1.1438036444847986E-12</v>
      </c>
      <c r="BJ672" s="8">
        <f t="shared" si="891"/>
        <v>7.0368000876981057E-2</v>
      </c>
      <c r="BK672" s="8">
        <f t="shared" si="892"/>
        <v>0.59558912857994584</v>
      </c>
      <c r="BL672" s="8">
        <f t="shared" si="893"/>
        <v>0.32514982986963203</v>
      </c>
      <c r="BM672" s="8">
        <f t="shared" si="894"/>
        <v>2.0221680622540854E-2</v>
      </c>
      <c r="BN672" s="8">
        <f t="shared" si="895"/>
        <v>0.97977777922998999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1.30952380952381</v>
      </c>
      <c r="F673">
        <f>VLOOKUP(B673,home!$B$2:$E$405,3,FALSE)</f>
        <v>0.56999999999999995</v>
      </c>
      <c r="G673">
        <f>VLOOKUP(C673,away!$B$2:$E$405,4,FALSE)</f>
        <v>0.31</v>
      </c>
      <c r="H673">
        <f>VLOOKUP(A673,away!$A$2:$E$405,3,FALSE)</f>
        <v>0.92857142857142905</v>
      </c>
      <c r="I673">
        <f>VLOOKUP(C673,away!$B$2:$E$405,3,FALSE)</f>
        <v>0.46</v>
      </c>
      <c r="J673">
        <f>VLOOKUP(B673,home!$B$2:$E$405,4,FALSE)</f>
        <v>0.54</v>
      </c>
      <c r="K673" s="3">
        <f t="shared" si="840"/>
        <v>0.23139285714285721</v>
      </c>
      <c r="L673" s="3">
        <f t="shared" si="841"/>
        <v>0.230657142857143</v>
      </c>
      <c r="M673" s="5">
        <f t="shared" si="842"/>
        <v>0.62999083961242985</v>
      </c>
      <c r="N673" s="5">
        <f t="shared" si="843"/>
        <v>0.14577538035174764</v>
      </c>
      <c r="O673" s="5">
        <f t="shared" si="844"/>
        <v>0.14531188709117568</v>
      </c>
      <c r="P673" s="5">
        <f t="shared" si="845"/>
        <v>3.3624132730847411E-2</v>
      </c>
      <c r="Q673" s="5">
        <f t="shared" si="846"/>
        <v>1.6865690880338808E-2</v>
      </c>
      <c r="R673" s="5">
        <f t="shared" si="847"/>
        <v>1.6758612349815172E-2</v>
      </c>
      <c r="S673" s="5">
        <f t="shared" si="848"/>
        <v>4.486502941047438E-4</v>
      </c>
      <c r="T673" s="5">
        <f t="shared" si="849"/>
        <v>3.8901920707707224E-3</v>
      </c>
      <c r="U673" s="5">
        <f t="shared" si="850"/>
        <v>3.8778231933733051E-3</v>
      </c>
      <c r="V673" s="5">
        <f t="shared" si="851"/>
        <v>2.6606166471302655E-6</v>
      </c>
      <c r="W673" s="5">
        <f t="shared" si="852"/>
        <v>1.3008668001632754E-3</v>
      </c>
      <c r="X673" s="5">
        <f t="shared" si="853"/>
        <v>3.0005421936337508E-4</v>
      </c>
      <c r="Y673" s="5">
        <f t="shared" si="854"/>
        <v>3.4604824470293269E-5</v>
      </c>
      <c r="Z673" s="5">
        <f t="shared" si="855"/>
        <v>1.2884978809529336E-3</v>
      </c>
      <c r="AA673" s="5">
        <f t="shared" si="856"/>
        <v>2.9814920609621642E-4</v>
      </c>
      <c r="AB673" s="5">
        <f t="shared" si="857"/>
        <v>3.4494798326739051E-5</v>
      </c>
      <c r="AC673" s="5">
        <f t="shared" si="858"/>
        <v>8.8752210413137303E-9</v>
      </c>
      <c r="AD673" s="5">
        <f t="shared" si="859"/>
        <v>7.525282141301667E-5</v>
      </c>
      <c r="AE673" s="5">
        <f t="shared" si="860"/>
        <v>1.7357600779065253E-5</v>
      </c>
      <c r="AF673" s="5">
        <f t="shared" si="861"/>
        <v>2.0018273012770555E-6</v>
      </c>
      <c r="AG673" s="5">
        <f t="shared" si="862"/>
        <v>1.5391192193533035E-7</v>
      </c>
      <c r="AH673" s="5">
        <f t="shared" si="863"/>
        <v>7.4300309949521686E-5</v>
      </c>
      <c r="AI673" s="5">
        <f t="shared" si="864"/>
        <v>1.7192561005819681E-5</v>
      </c>
      <c r="AJ673" s="5">
        <f t="shared" si="865"/>
        <v>1.9891179063697456E-6</v>
      </c>
      <c r="AK673" s="5">
        <f t="shared" si="866"/>
        <v>1.5342255851630453E-7</v>
      </c>
      <c r="AL673" s="5">
        <f t="shared" si="867"/>
        <v>1.8947679334025349E-11</v>
      </c>
      <c r="AM673" s="5">
        <f t="shared" si="868"/>
        <v>3.4825930709638252E-6</v>
      </c>
      <c r="AN673" s="5">
        <f t="shared" si="869"/>
        <v>8.0328496748259935E-7</v>
      </c>
      <c r="AO673" s="5">
        <f t="shared" si="870"/>
        <v>9.26417077498147E-8</v>
      </c>
      <c r="AP673" s="5">
        <f t="shared" si="871"/>
        <v>7.1228238729929033E-9</v>
      </c>
      <c r="AQ673" s="5">
        <f t="shared" si="872"/>
        <v>4.1073255090479799E-10</v>
      </c>
      <c r="AR673" s="5">
        <f t="shared" si="873"/>
        <v>3.4275794412713651E-6</v>
      </c>
      <c r="AS673" s="5">
        <f t="shared" si="874"/>
        <v>7.931173999998993E-7</v>
      </c>
      <c r="AT673" s="5">
        <f t="shared" si="875"/>
        <v>9.1760850617845521E-8</v>
      </c>
      <c r="AU673" s="5">
        <f t="shared" si="876"/>
        <v>7.0776017994407268E-9</v>
      </c>
      <c r="AV673" s="5">
        <f t="shared" si="877"/>
        <v>4.0942662552300444E-10</v>
      </c>
      <c r="AW673" s="5">
        <f t="shared" si="878"/>
        <v>2.8091205847300956E-14</v>
      </c>
      <c r="AX673" s="5">
        <f t="shared" si="879"/>
        <v>1.3430786015937254E-7</v>
      </c>
      <c r="AY673" s="5">
        <f t="shared" si="880"/>
        <v>3.0979067287617575E-8</v>
      </c>
      <c r="AZ673" s="5">
        <f t="shared" si="881"/>
        <v>3.572771574470527E-9</v>
      </c>
      <c r="BA673" s="5">
        <f t="shared" si="882"/>
        <v>2.7469509448286282E-10</v>
      </c>
      <c r="BB673" s="5">
        <f t="shared" si="883"/>
        <v>1.5840096412572513E-11</v>
      </c>
      <c r="BC673" s="5">
        <f t="shared" si="884"/>
        <v>7.3072627622113126E-13</v>
      </c>
      <c r="BD673" s="5">
        <f t="shared" si="885"/>
        <v>1.3176594680658938E-7</v>
      </c>
      <c r="BE673" s="5">
        <f t="shared" si="886"/>
        <v>3.048969890571046E-8</v>
      </c>
      <c r="BF673" s="5">
        <f t="shared" si="887"/>
        <v>3.527549271608895E-9</v>
      </c>
      <c r="BG673" s="5">
        <f t="shared" si="888"/>
        <v>2.7208323488992888E-10</v>
      </c>
      <c r="BH673" s="5">
        <f t="shared" si="889"/>
        <v>1.5739529275462949E-11</v>
      </c>
      <c r="BI673" s="5">
        <f t="shared" si="890"/>
        <v>7.284029298266041E-13</v>
      </c>
      <c r="BJ673" s="8">
        <f t="shared" si="891"/>
        <v>0.16826611051253701</v>
      </c>
      <c r="BK673" s="8">
        <f t="shared" si="892"/>
        <v>0.66406632312726521</v>
      </c>
      <c r="BL673" s="8">
        <f t="shared" si="893"/>
        <v>0.16637908806667381</v>
      </c>
      <c r="BM673" s="8">
        <f t="shared" si="894"/>
        <v>1.167344559203509E-2</v>
      </c>
      <c r="BN673" s="8">
        <f t="shared" si="895"/>
        <v>0.98832654301635459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1.30952380952381</v>
      </c>
      <c r="F674">
        <f>VLOOKUP(B674,home!$B$2:$E$405,3,FALSE)</f>
        <v>0.61</v>
      </c>
      <c r="G674">
        <f>VLOOKUP(C674,away!$B$2:$E$405,4,FALSE)</f>
        <v>1.07</v>
      </c>
      <c r="H674">
        <f>VLOOKUP(A674,away!$A$2:$E$405,3,FALSE)</f>
        <v>0.92857142857142905</v>
      </c>
      <c r="I674">
        <f>VLOOKUP(C674,away!$B$2:$E$405,3,FALSE)</f>
        <v>0.31</v>
      </c>
      <c r="J674">
        <f>VLOOKUP(B674,home!$B$2:$E$405,4,FALSE)</f>
        <v>0</v>
      </c>
      <c r="K674" s="3">
        <f t="shared" ref="K674:K736" si="896">E674*F674*G674</f>
        <v>0.85472619047619081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0.42539965361385595</v>
      </c>
      <c r="N674" s="5">
        <f t="shared" ref="N674:N736" si="899">_xlfn.POISSON.DIST(1,K674,FALSE) * _xlfn.POISSON.DIST(0,L674,FALSE)</f>
        <v>0.36360022536326225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0.15538931774051276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4.4271773197680955E-2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9.4600610127199419E-3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1.6171523822148906E-3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2.3037041584500497E-4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0.57456890011223583</v>
      </c>
      <c r="BK674" s="8">
        <f t="shared" ref="BK674:BK736" si="948">SUM(M674,P674,S674,V674,AC674,AL674,AY674)</f>
        <v>0.42539965361385595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5.557935700846079E-2</v>
      </c>
      <c r="BN674" s="8">
        <f t="shared" ref="BN674:BN736" si="951">SUM(M674:R674)</f>
        <v>0.944389196717631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1.30952380952381</v>
      </c>
      <c r="F675">
        <f>VLOOKUP(B675,home!$B$2:$E$405,3,FALSE)</f>
        <v>0.95</v>
      </c>
      <c r="G675">
        <f>VLOOKUP(C675,away!$B$2:$E$405,4,FALSE)</f>
        <v>1.07</v>
      </c>
      <c r="H675">
        <f>VLOOKUP(A675,away!$A$2:$E$405,3,FALSE)</f>
        <v>0.92857142857142905</v>
      </c>
      <c r="I675">
        <f>VLOOKUP(C675,away!$B$2:$E$405,3,FALSE)</f>
        <v>1.68</v>
      </c>
      <c r="J675">
        <f>VLOOKUP(B675,home!$B$2:$E$405,4,FALSE)</f>
        <v>1.08</v>
      </c>
      <c r="K675" s="3">
        <f t="shared" si="896"/>
        <v>1.3311309523809529</v>
      </c>
      <c r="L675" s="3">
        <f t="shared" si="897"/>
        <v>1.684800000000001</v>
      </c>
      <c r="M675" s="5">
        <f t="shared" si="898"/>
        <v>4.9000197396434873E-2</v>
      </c>
      <c r="N675" s="5">
        <f t="shared" si="899"/>
        <v>6.5225679427171043E-2</v>
      </c>
      <c r="O675" s="5">
        <f t="shared" si="900"/>
        <v>8.2555532573513529E-2</v>
      </c>
      <c r="P675" s="5">
        <f t="shared" si="901"/>
        <v>0.10989222469889784</v>
      </c>
      <c r="Q675" s="5">
        <f t="shared" si="902"/>
        <v>4.3411960387792471E-2</v>
      </c>
      <c r="R675" s="5">
        <f t="shared" si="903"/>
        <v>6.9544780639927847E-2</v>
      </c>
      <c r="S675" s="5">
        <f t="shared" si="904"/>
        <v>6.1613532653603642E-2</v>
      </c>
      <c r="T675" s="5">
        <f t="shared" si="905"/>
        <v>7.3140470861352794E-2</v>
      </c>
      <c r="U675" s="5">
        <f t="shared" si="906"/>
        <v>9.2573210086351609E-2</v>
      </c>
      <c r="V675" s="5">
        <f t="shared" si="907"/>
        <v>1.5353335371019728E-2</v>
      </c>
      <c r="W675" s="5">
        <f t="shared" si="908"/>
        <v>1.9262334725242129E-2</v>
      </c>
      <c r="X675" s="5">
        <f t="shared" si="909"/>
        <v>3.2453181545087958E-2</v>
      </c>
      <c r="Y675" s="5">
        <f t="shared" si="910"/>
        <v>2.7338560133582119E-2</v>
      </c>
      <c r="Z675" s="5">
        <f t="shared" si="911"/>
        <v>3.9056348807383505E-2</v>
      </c>
      <c r="AA675" s="5">
        <f t="shared" si="912"/>
        <v>5.1989114784495104E-2</v>
      </c>
      <c r="AB675" s="5">
        <f t="shared" si="913"/>
        <v>3.4602159938263828E-2</v>
      </c>
      <c r="AC675" s="5">
        <f t="shared" si="914"/>
        <v>2.152047683118611E-3</v>
      </c>
      <c r="AD675" s="5">
        <f t="shared" si="915"/>
        <v>6.4101724919730669E-3</v>
      </c>
      <c r="AE675" s="5">
        <f t="shared" si="916"/>
        <v>1.0799858614476229E-2</v>
      </c>
      <c r="AF675" s="5">
        <f t="shared" si="917"/>
        <v>9.0978008968347832E-3</v>
      </c>
      <c r="AG675" s="5">
        <f t="shared" si="918"/>
        <v>5.1093249836624173E-3</v>
      </c>
      <c r="AH675" s="5">
        <f t="shared" si="919"/>
        <v>1.6450534117669939E-2</v>
      </c>
      <c r="AI675" s="5">
        <f t="shared" si="920"/>
        <v>2.1897815147229348E-2</v>
      </c>
      <c r="AJ675" s="5">
        <f t="shared" si="921"/>
        <v>1.4574429765996731E-2</v>
      </c>
      <c r="AK675" s="5">
        <f t="shared" si="922"/>
        <v>6.4668248582735125E-3</v>
      </c>
      <c r="AL675" s="5">
        <f t="shared" si="923"/>
        <v>1.9305498354847011E-4</v>
      </c>
      <c r="AM675" s="5">
        <f t="shared" si="924"/>
        <v>1.7065558028332597E-3</v>
      </c>
      <c r="AN675" s="5">
        <f t="shared" si="925"/>
        <v>2.8752052166134776E-3</v>
      </c>
      <c r="AO675" s="5">
        <f t="shared" si="926"/>
        <v>2.4220728744751953E-3</v>
      </c>
      <c r="AP675" s="5">
        <f t="shared" si="927"/>
        <v>1.3602361263052706E-3</v>
      </c>
      <c r="AQ675" s="5">
        <f t="shared" si="928"/>
        <v>5.7293145639978021E-4</v>
      </c>
      <c r="AR675" s="5">
        <f t="shared" si="929"/>
        <v>5.5431719762900674E-3</v>
      </c>
      <c r="AS675" s="5">
        <f t="shared" si="930"/>
        <v>7.378687792010407E-3</v>
      </c>
      <c r="AT675" s="5">
        <f t="shared" si="931"/>
        <v>4.910999853950263E-3</v>
      </c>
      <c r="AU675" s="5">
        <f t="shared" si="932"/>
        <v>2.1790613042438445E-3</v>
      </c>
      <c r="AV675" s="5">
        <f t="shared" si="933"/>
        <v>7.2515398730364777E-4</v>
      </c>
      <c r="AW675" s="5">
        <f t="shared" si="934"/>
        <v>1.2026732520477347E-5</v>
      </c>
      <c r="AX675" s="5">
        <f t="shared" si="935"/>
        <v>3.7860820851944591E-4</v>
      </c>
      <c r="AY675" s="5">
        <f t="shared" si="936"/>
        <v>6.3787910971356283E-4</v>
      </c>
      <c r="AZ675" s="5">
        <f t="shared" si="937"/>
        <v>5.3734936202270577E-4</v>
      </c>
      <c r="BA675" s="5">
        <f t="shared" si="938"/>
        <v>3.0177540171195174E-4</v>
      </c>
      <c r="BB675" s="5">
        <f t="shared" si="939"/>
        <v>1.2710779920107414E-4</v>
      </c>
      <c r="BC675" s="5">
        <f t="shared" si="940"/>
        <v>4.2830244018793976E-5</v>
      </c>
      <c r="BD675" s="5">
        <f t="shared" si="941"/>
        <v>1.5565226909422508E-3</v>
      </c>
      <c r="BE675" s="5">
        <f t="shared" si="942"/>
        <v>2.0719355319965219E-3</v>
      </c>
      <c r="BF675" s="5">
        <f t="shared" si="943"/>
        <v>1.3790087589892336E-3</v>
      </c>
      <c r="BG675" s="5">
        <f t="shared" si="944"/>
        <v>6.118804142316714E-4</v>
      </c>
      <c r="BH675" s="5">
        <f t="shared" si="945"/>
        <v>2.0362323963486428E-4</v>
      </c>
      <c r="BI675" s="5">
        <f t="shared" si="946"/>
        <v>5.4209839380410402E-5</v>
      </c>
      <c r="BJ675" s="8">
        <f t="shared" si="947"/>
        <v>0.30321189566898954</v>
      </c>
      <c r="BK675" s="8">
        <f t="shared" si="948"/>
        <v>0.23884227189633672</v>
      </c>
      <c r="BL675" s="8">
        <f t="shared" si="949"/>
        <v>0.41726865730069451</v>
      </c>
      <c r="BM675" s="8">
        <f t="shared" si="950"/>
        <v>0.57812294617247362</v>
      </c>
      <c r="BN675" s="8">
        <f t="shared" si="951"/>
        <v>0.41963037512373763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1.28181818181818</v>
      </c>
      <c r="F676">
        <f>VLOOKUP(B676,home!$B$2:$E$405,3,FALSE)</f>
        <v>1.25</v>
      </c>
      <c r="G676">
        <f>VLOOKUP(C676,away!$B$2:$E$405,4,FALSE)</f>
        <v>0.62</v>
      </c>
      <c r="H676">
        <f>VLOOKUP(A676,away!$A$2:$E$405,3,FALSE)</f>
        <v>0.99090909090909096</v>
      </c>
      <c r="I676">
        <f>VLOOKUP(C676,away!$B$2:$E$405,3,FALSE)</f>
        <v>0.78</v>
      </c>
      <c r="J676">
        <f>VLOOKUP(B676,home!$B$2:$E$405,4,FALSE)</f>
        <v>0.61</v>
      </c>
      <c r="K676" s="3">
        <f t="shared" si="896"/>
        <v>0.99340909090908935</v>
      </c>
      <c r="L676" s="3">
        <f t="shared" si="897"/>
        <v>0.47147454545454548</v>
      </c>
      <c r="M676" s="5">
        <f t="shared" si="898"/>
        <v>0.23110488211721844</v>
      </c>
      <c r="N676" s="5">
        <f t="shared" si="899"/>
        <v>0.22958169084871821</v>
      </c>
      <c r="O676" s="5">
        <f t="shared" si="900"/>
        <v>0.10896006924854189</v>
      </c>
      <c r="P676" s="5">
        <f t="shared" si="901"/>
        <v>0.10824192333758541</v>
      </c>
      <c r="Q676" s="5">
        <f t="shared" si="902"/>
        <v>0.11403426939769838</v>
      </c>
      <c r="R676" s="5">
        <f t="shared" si="903"/>
        <v>2.5685949560826041E-2</v>
      </c>
      <c r="S676" s="5">
        <f t="shared" si="904"/>
        <v>1.2674238921829763E-2</v>
      </c>
      <c r="T676" s="5">
        <f t="shared" si="905"/>
        <v>5.3764255330521031E-2</v>
      </c>
      <c r="U676" s="5">
        <f t="shared" si="906"/>
        <v>2.5516655802356916E-2</v>
      </c>
      <c r="V676" s="5">
        <f t="shared" si="907"/>
        <v>6.5957739147635963E-4</v>
      </c>
      <c r="W676" s="5">
        <f t="shared" si="908"/>
        <v>3.7760893298283242E-2</v>
      </c>
      <c r="X676" s="5">
        <f t="shared" si="909"/>
        <v>1.7803300003765687E-2</v>
      </c>
      <c r="Y676" s="5">
        <f t="shared" si="910"/>
        <v>4.196901388433167E-3</v>
      </c>
      <c r="Z676" s="5">
        <f t="shared" si="911"/>
        <v>4.0367571312529479E-3</v>
      </c>
      <c r="AA676" s="5">
        <f t="shared" si="912"/>
        <v>4.0101512319787739E-3</v>
      </c>
      <c r="AB676" s="5">
        <f t="shared" si="913"/>
        <v>1.9918603448839992E-3</v>
      </c>
      <c r="AC676" s="5">
        <f t="shared" si="914"/>
        <v>1.9307771862424626E-5</v>
      </c>
      <c r="AD676" s="5">
        <f t="shared" si="915"/>
        <v>9.3780036708406688E-3</v>
      </c>
      <c r="AE676" s="5">
        <f t="shared" si="916"/>
        <v>4.4214900179806631E-3</v>
      </c>
      <c r="AF676" s="5">
        <f t="shared" si="917"/>
        <v>1.0423099982296217E-3</v>
      </c>
      <c r="AG676" s="5">
        <f t="shared" si="918"/>
        <v>1.6380754421267972E-4</v>
      </c>
      <c r="AH676" s="5">
        <f t="shared" si="919"/>
        <v>4.7580705839196945E-4</v>
      </c>
      <c r="AI676" s="5">
        <f t="shared" si="920"/>
        <v>4.7267105732529428E-4</v>
      </c>
      <c r="AJ676" s="5">
        <f t="shared" si="921"/>
        <v>2.3477786267827935E-4</v>
      </c>
      <c r="AK676" s="5">
        <f t="shared" si="922"/>
        <v>7.7743487709602837E-5</v>
      </c>
      <c r="AL676" s="5">
        <f t="shared" si="923"/>
        <v>3.6172500426747975E-7</v>
      </c>
      <c r="AM676" s="5">
        <f t="shared" si="924"/>
        <v>1.8632388202383869E-3</v>
      </c>
      <c r="AN676" s="5">
        <f t="shared" si="925"/>
        <v>8.7846967584515707E-4</v>
      </c>
      <c r="AO676" s="5">
        <f t="shared" si="926"/>
        <v>2.0708804555734866E-4</v>
      </c>
      <c r="AP676" s="5">
        <f t="shared" si="927"/>
        <v>3.2545580716073733E-5</v>
      </c>
      <c r="AQ676" s="5">
        <f t="shared" si="928"/>
        <v>3.8361032186662694E-6</v>
      </c>
      <c r="AR676" s="5">
        <f t="shared" si="929"/>
        <v>4.4866183315883646E-5</v>
      </c>
      <c r="AS676" s="5">
        <f t="shared" si="930"/>
        <v>4.457047438039252E-5</v>
      </c>
      <c r="AT676" s="5">
        <f t="shared" si="931"/>
        <v>2.2138357217806296E-5</v>
      </c>
      <c r="AU676" s="5">
        <f t="shared" si="932"/>
        <v>7.3308151059872095E-6</v>
      </c>
      <c r="AV676" s="5">
        <f t="shared" si="933"/>
        <v>1.8206245925153429E-6</v>
      </c>
      <c r="AW676" s="5">
        <f t="shared" si="934"/>
        <v>4.7061136415770456E-9</v>
      </c>
      <c r="AX676" s="5">
        <f t="shared" si="935"/>
        <v>3.0849306375992325E-4</v>
      </c>
      <c r="AY676" s="5">
        <f t="shared" si="936"/>
        <v>1.4544662701208993E-4</v>
      </c>
      <c r="AZ676" s="5">
        <f t="shared" si="937"/>
        <v>3.4287191179210957E-5</v>
      </c>
      <c r="BA676" s="5">
        <f t="shared" si="938"/>
        <v>5.3885126253771979E-6</v>
      </c>
      <c r="BB676" s="5">
        <f t="shared" si="939"/>
        <v>6.351366351814482E-7</v>
      </c>
      <c r="BC676" s="5">
        <f t="shared" si="940"/>
        <v>5.989015127474057E-8</v>
      </c>
      <c r="BD676" s="5">
        <f t="shared" si="941"/>
        <v>3.5255438975227589E-6</v>
      </c>
      <c r="BE676" s="5">
        <f t="shared" si="942"/>
        <v>3.5023073581981711E-6</v>
      </c>
      <c r="BF676" s="5">
        <f t="shared" si="943"/>
        <v>1.73961198439593E-6</v>
      </c>
      <c r="BG676" s="5">
        <f t="shared" si="944"/>
        <v>5.7604878665110588E-7</v>
      </c>
      <c r="BH676" s="5">
        <f t="shared" si="945"/>
        <v>1.4306302536658975E-7</v>
      </c>
      <c r="BI676" s="5">
        <f t="shared" si="946"/>
        <v>2.8424021994425588E-8</v>
      </c>
      <c r="BJ676" s="8">
        <f t="shared" si="947"/>
        <v>0.47562641014562207</v>
      </c>
      <c r="BK676" s="8">
        <f t="shared" si="948"/>
        <v>0.35284573789198881</v>
      </c>
      <c r="BL676" s="8">
        <f t="shared" si="949"/>
        <v>0.16755592710837952</v>
      </c>
      <c r="BM676" s="8">
        <f t="shared" si="950"/>
        <v>0.18231060584575651</v>
      </c>
      <c r="BN676" s="8">
        <f t="shared" si="951"/>
        <v>0.81760878451058827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1.28181818181818</v>
      </c>
      <c r="F677">
        <f>VLOOKUP(B677,home!$B$2:$E$405,3,FALSE)</f>
        <v>0.47</v>
      </c>
      <c r="G677">
        <f>VLOOKUP(C677,away!$B$2:$E$405,4,FALSE)</f>
        <v>1.56</v>
      </c>
      <c r="H677">
        <f>VLOOKUP(A677,away!$A$2:$E$405,3,FALSE)</f>
        <v>0.99090909090909096</v>
      </c>
      <c r="I677">
        <f>VLOOKUP(C677,away!$B$2:$E$405,3,FALSE)</f>
        <v>0.78</v>
      </c>
      <c r="J677">
        <f>VLOOKUP(B677,home!$B$2:$E$405,4,FALSE)</f>
        <v>1.01</v>
      </c>
      <c r="K677" s="3">
        <f t="shared" si="896"/>
        <v>0.93982909090908962</v>
      </c>
      <c r="L677" s="3">
        <f t="shared" si="897"/>
        <v>0.7806381818181819</v>
      </c>
      <c r="M677" s="5">
        <f t="shared" si="898"/>
        <v>0.17898249473014383</v>
      </c>
      <c r="N677" s="5">
        <f t="shared" si="899"/>
        <v>0.16821295531087199</v>
      </c>
      <c r="O677" s="5">
        <f t="shared" si="900"/>
        <v>0.1397205692634218</v>
      </c>
      <c r="P677" s="5">
        <f t="shared" si="901"/>
        <v>0.13131345559214219</v>
      </c>
      <c r="Q677" s="5">
        <f t="shared" si="902"/>
        <v>7.9045714434474057E-2</v>
      </c>
      <c r="R677" s="5">
        <f t="shared" si="903"/>
        <v>5.4535605576199464E-2</v>
      </c>
      <c r="S677" s="5">
        <f t="shared" si="904"/>
        <v>2.4085069947130187E-2</v>
      </c>
      <c r="T677" s="5">
        <f t="shared" si="905"/>
        <v>6.1706102796647046E-2</v>
      </c>
      <c r="U677" s="5">
        <f t="shared" si="906"/>
        <v>5.1254148610856219E-2</v>
      </c>
      <c r="V677" s="5">
        <f t="shared" si="907"/>
        <v>1.9633787015531498E-3</v>
      </c>
      <c r="W677" s="5">
        <f t="shared" si="908"/>
        <v>2.4763153979070422E-2</v>
      </c>
      <c r="X677" s="5">
        <f t="shared" si="909"/>
        <v>1.9331063498305212E-2</v>
      </c>
      <c r="Y677" s="5">
        <f t="shared" si="910"/>
        <v>7.5452831309644006E-3</v>
      </c>
      <c r="Z677" s="5">
        <f t="shared" si="911"/>
        <v>1.4190858660452619E-2</v>
      </c>
      <c r="AA677" s="5">
        <f t="shared" si="912"/>
        <v>1.3336981794072566E-2</v>
      </c>
      <c r="AB677" s="5">
        <f t="shared" si="913"/>
        <v>6.2672417374971482E-3</v>
      </c>
      <c r="AC677" s="5">
        <f t="shared" si="914"/>
        <v>9.0029070414705792E-5</v>
      </c>
      <c r="AD677" s="5">
        <f t="shared" si="915"/>
        <v>5.8182831230478892E-3</v>
      </c>
      <c r="AE677" s="5">
        <f t="shared" si="916"/>
        <v>4.5419739584795175E-3</v>
      </c>
      <c r="AF677" s="5">
        <f t="shared" si="917"/>
        <v>1.7728191464064901E-3</v>
      </c>
      <c r="AG677" s="5">
        <f t="shared" si="918"/>
        <v>4.6131010504774127E-4</v>
      </c>
      <c r="AH677" s="5">
        <f t="shared" si="919"/>
        <v>2.7694815257836326E-3</v>
      </c>
      <c r="AI677" s="5">
        <f t="shared" si="920"/>
        <v>2.6028393046667497E-3</v>
      </c>
      <c r="AJ677" s="5">
        <f t="shared" si="921"/>
        <v>1.2231120487436991E-3</v>
      </c>
      <c r="AK677" s="5">
        <f t="shared" si="922"/>
        <v>3.8317209495024833E-4</v>
      </c>
      <c r="AL677" s="5">
        <f t="shared" si="923"/>
        <v>2.6420524214343248E-6</v>
      </c>
      <c r="AM677" s="5">
        <f t="shared" si="924"/>
        <v>1.0936383476371596E-3</v>
      </c>
      <c r="AN677" s="5">
        <f t="shared" si="925"/>
        <v>8.5373585126611315E-4</v>
      </c>
      <c r="AO677" s="5">
        <f t="shared" si="926"/>
        <v>3.3322940134268808E-4</v>
      </c>
      <c r="AP677" s="5">
        <f t="shared" si="927"/>
        <v>8.6710531330839096E-5</v>
      </c>
      <c r="AQ677" s="5">
        <f t="shared" si="928"/>
        <v>1.692238788064868E-5</v>
      </c>
      <c r="AR677" s="5">
        <f t="shared" si="929"/>
        <v>4.3239260457335598E-4</v>
      </c>
      <c r="AS677" s="5">
        <f t="shared" si="930"/>
        <v>4.0637514847199061E-4</v>
      </c>
      <c r="AT677" s="5">
        <f t="shared" si="931"/>
        <v>1.9096159317823859E-4</v>
      </c>
      <c r="AU677" s="5">
        <f t="shared" si="932"/>
        <v>5.9823753505085136E-5</v>
      </c>
      <c r="AV677" s="5">
        <f t="shared" si="933"/>
        <v>1.4056025967863404E-5</v>
      </c>
      <c r="AW677" s="5">
        <f t="shared" si="934"/>
        <v>5.3844035579074197E-8</v>
      </c>
      <c r="AX677" s="5">
        <f t="shared" si="935"/>
        <v>1.7130552234052501E-4</v>
      </c>
      <c r="AY677" s="5">
        <f t="shared" si="936"/>
        <v>1.3372763149532141E-4</v>
      </c>
      <c r="AZ677" s="5">
        <f t="shared" si="937"/>
        <v>5.2196447554679758E-5</v>
      </c>
      <c r="BA677" s="5">
        <f t="shared" si="938"/>
        <v>1.3582179972151099E-5</v>
      </c>
      <c r="BB677" s="5">
        <f t="shared" si="939"/>
        <v>2.6506920696468391E-6</v>
      </c>
      <c r="BC677" s="5">
        <f t="shared" si="940"/>
        <v>4.1384628756179656E-7</v>
      </c>
      <c r="BD677" s="5">
        <f t="shared" si="941"/>
        <v>5.6257029444295425E-5</v>
      </c>
      <c r="BE677" s="5">
        <f t="shared" si="942"/>
        <v>5.2871992839878056E-5</v>
      </c>
      <c r="BF677" s="5">
        <f t="shared" si="943"/>
        <v>2.484531848262724E-5</v>
      </c>
      <c r="BG677" s="5">
        <f t="shared" si="944"/>
        <v>7.7834510276247889E-6</v>
      </c>
      <c r="BH677" s="5">
        <f t="shared" si="945"/>
        <v>1.8287784258570056E-6</v>
      </c>
      <c r="BI677" s="5">
        <f t="shared" si="946"/>
        <v>3.4374783308946925E-7</v>
      </c>
      <c r="BJ677" s="8">
        <f t="shared" si="947"/>
        <v>0.37595677232249214</v>
      </c>
      <c r="BK677" s="8">
        <f t="shared" si="948"/>
        <v>0.33657079772530085</v>
      </c>
      <c r="BL677" s="8">
        <f t="shared" si="949"/>
        <v>0.27334069139994149</v>
      </c>
      <c r="BM677" s="8">
        <f t="shared" si="950"/>
        <v>0.24811465141347386</v>
      </c>
      <c r="BN677" s="8">
        <f t="shared" si="951"/>
        <v>0.75181079490725322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1.28181818181818</v>
      </c>
      <c r="F678">
        <f>VLOOKUP(B678,home!$B$2:$E$405,3,FALSE)</f>
        <v>0.78</v>
      </c>
      <c r="G678">
        <f>VLOOKUP(C678,away!$B$2:$E$405,4,FALSE)</f>
        <v>0.91</v>
      </c>
      <c r="H678">
        <f>VLOOKUP(A678,away!$A$2:$E$405,3,FALSE)</f>
        <v>0.99090909090909096</v>
      </c>
      <c r="I678">
        <f>VLOOKUP(C678,away!$B$2:$E$405,3,FALSE)</f>
        <v>1.04</v>
      </c>
      <c r="J678">
        <f>VLOOKUP(B678,home!$B$2:$E$405,4,FALSE)</f>
        <v>0.61</v>
      </c>
      <c r="K678" s="3">
        <f t="shared" si="896"/>
        <v>0.90983454545454423</v>
      </c>
      <c r="L678" s="3">
        <f t="shared" si="897"/>
        <v>0.62863272727272734</v>
      </c>
      <c r="M678" s="5">
        <f t="shared" si="898"/>
        <v>0.21470994113430925</v>
      </c>
      <c r="N678" s="5">
        <f t="shared" si="899"/>
        <v>0.19535052169650619</v>
      </c>
      <c r="O678" s="5">
        <f t="shared" si="900"/>
        <v>0.13497369586782759</v>
      </c>
      <c r="P678" s="5">
        <f t="shared" si="901"/>
        <v>0.12280373122822479</v>
      </c>
      <c r="Q678" s="5">
        <f t="shared" si="902"/>
        <v>8.8868326556024377E-2</v>
      </c>
      <c r="R678" s="5">
        <f t="shared" si="903"/>
        <v>4.2424441271736044E-2</v>
      </c>
      <c r="S678" s="5">
        <f t="shared" si="904"/>
        <v>1.755945291110261E-2</v>
      </c>
      <c r="T678" s="5">
        <f t="shared" si="905"/>
        <v>5.5865538491076949E-2</v>
      </c>
      <c r="U678" s="5">
        <f t="shared" si="906"/>
        <v>3.859922224063296E-2</v>
      </c>
      <c r="V678" s="5">
        <f t="shared" si="907"/>
        <v>1.115906689129667E-3</v>
      </c>
      <c r="W678" s="5">
        <f t="shared" si="908"/>
        <v>2.6951824499135486E-2</v>
      </c>
      <c r="X678" s="5">
        <f t="shared" si="909"/>
        <v>1.694279893986745E-2</v>
      </c>
      <c r="Y678" s="5">
        <f t="shared" si="910"/>
        <v>5.3253989526011736E-3</v>
      </c>
      <c r="Z678" s="5">
        <f t="shared" si="911"/>
        <v>8.8897974065576934E-3</v>
      </c>
      <c r="AA678" s="5">
        <f t="shared" si="912"/>
        <v>8.0882447825784045E-3</v>
      </c>
      <c r="AB678" s="5">
        <f t="shared" si="913"/>
        <v>3.6794822576411549E-3</v>
      </c>
      <c r="AC678" s="5">
        <f t="shared" si="914"/>
        <v>3.9890300492053033E-5</v>
      </c>
      <c r="AD678" s="5">
        <f t="shared" si="915"/>
        <v>6.1304252480853952E-3</v>
      </c>
      <c r="AE678" s="5">
        <f t="shared" si="916"/>
        <v>3.8537859430455082E-3</v>
      </c>
      <c r="AF678" s="5">
        <f t="shared" si="917"/>
        <v>1.2113079838509985E-3</v>
      </c>
      <c r="AG678" s="5">
        <f t="shared" si="918"/>
        <v>2.5382261381849398E-4</v>
      </c>
      <c r="AH678" s="5">
        <f t="shared" si="919"/>
        <v>1.3971043971465955E-3</v>
      </c>
      <c r="AI678" s="5">
        <f t="shared" si="920"/>
        <v>1.2711338441304175E-3</v>
      </c>
      <c r="AJ678" s="5">
        <f t="shared" si="921"/>
        <v>5.7826074164314288E-4</v>
      </c>
      <c r="AK678" s="5">
        <f t="shared" si="922"/>
        <v>1.7537386634236554E-4</v>
      </c>
      <c r="AL678" s="5">
        <f t="shared" si="923"/>
        <v>9.1261312156476209E-7</v>
      </c>
      <c r="AM678" s="5">
        <f t="shared" si="924"/>
        <v>1.1155345338069679E-3</v>
      </c>
      <c r="AN678" s="5">
        <f t="shared" si="925"/>
        <v>7.0126151635398475E-4</v>
      </c>
      <c r="AO678" s="5">
        <f t="shared" si="926"/>
        <v>2.2041796977850681E-4</v>
      </c>
      <c r="AP678" s="5">
        <f t="shared" si="927"/>
        <v>4.6187316493926773E-5</v>
      </c>
      <c r="AQ678" s="5">
        <f t="shared" si="928"/>
        <v>7.2587146832464532E-6</v>
      </c>
      <c r="AR678" s="5">
        <f t="shared" si="929"/>
        <v>1.7565310949259683E-4</v>
      </c>
      <c r="AS678" s="5">
        <f t="shared" si="930"/>
        <v>1.5981526703287411E-4</v>
      </c>
      <c r="AT678" s="5">
        <f t="shared" si="931"/>
        <v>7.2702725418775799E-5</v>
      </c>
      <c r="AU678" s="5">
        <f t="shared" si="932"/>
        <v>2.204915037823281E-5</v>
      </c>
      <c r="AV678" s="5">
        <f t="shared" si="933"/>
        <v>5.0152696780095846E-6</v>
      </c>
      <c r="AW678" s="5">
        <f t="shared" si="934"/>
        <v>1.4499185881493315E-8</v>
      </c>
      <c r="AX678" s="5">
        <f t="shared" si="935"/>
        <v>1.6915864258418485E-4</v>
      </c>
      <c r="AY678" s="5">
        <f t="shared" si="936"/>
        <v>1.0633865882944864E-4</v>
      </c>
      <c r="AZ678" s="5">
        <f t="shared" si="937"/>
        <v>3.342398055724019E-5</v>
      </c>
      <c r="BA678" s="5">
        <f t="shared" si="938"/>
        <v>7.0038026846695039E-6</v>
      </c>
      <c r="BB678" s="5">
        <f t="shared" si="939"/>
        <v>1.10070489573596E-6</v>
      </c>
      <c r="BC678" s="5">
        <f t="shared" si="940"/>
        <v>1.3838782410578796E-7</v>
      </c>
      <c r="BD678" s="5">
        <f t="shared" si="941"/>
        <v>1.8403548879044344E-5</v>
      </c>
      <c r="BE678" s="5">
        <f t="shared" si="942"/>
        <v>1.6744184529115794E-5</v>
      </c>
      <c r="BF678" s="5">
        <f t="shared" si="943"/>
        <v>7.6172187600275387E-6</v>
      </c>
      <c r="BG678" s="5">
        <f t="shared" si="944"/>
        <v>2.3101362560524948E-6</v>
      </c>
      <c r="BH678" s="5">
        <f t="shared" si="945"/>
        <v>5.2546044261589593E-7</v>
      </c>
      <c r="BI678" s="5">
        <f t="shared" si="946"/>
        <v>9.5616412592355511E-8</v>
      </c>
      <c r="BJ678" s="8">
        <f t="shared" si="947"/>
        <v>0.403161575152504</v>
      </c>
      <c r="BK678" s="8">
        <f t="shared" si="948"/>
        <v>0.35633617353520941</v>
      </c>
      <c r="BL678" s="8">
        <f t="shared" si="949"/>
        <v>0.23166789095695864</v>
      </c>
      <c r="BM678" s="8">
        <f t="shared" si="950"/>
        <v>0.20081845513695795</v>
      </c>
      <c r="BN678" s="8">
        <f t="shared" si="951"/>
        <v>0.79913065775462822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1.28181818181818</v>
      </c>
      <c r="F679">
        <f>VLOOKUP(B679,home!$B$2:$E$405,3,FALSE)</f>
        <v>1.3</v>
      </c>
      <c r="G679">
        <f>VLOOKUP(C679,away!$B$2:$E$405,4,FALSE)</f>
        <v>0.98</v>
      </c>
      <c r="H679">
        <f>VLOOKUP(A679,away!$A$2:$E$405,3,FALSE)</f>
        <v>0.99090909090909096</v>
      </c>
      <c r="I679">
        <f>VLOOKUP(C679,away!$B$2:$E$405,3,FALSE)</f>
        <v>0.2</v>
      </c>
      <c r="J679">
        <f>VLOOKUP(B679,home!$B$2:$E$405,4,FALSE)</f>
        <v>0.5</v>
      </c>
      <c r="K679" s="3">
        <f t="shared" si="896"/>
        <v>1.6330363636363614</v>
      </c>
      <c r="L679" s="3">
        <f t="shared" si="897"/>
        <v>9.9090909090909104E-2</v>
      </c>
      <c r="M679" s="5">
        <f t="shared" si="898"/>
        <v>0.17690767852690892</v>
      </c>
      <c r="N679" s="5">
        <f t="shared" si="899"/>
        <v>0.28889667204093378</v>
      </c>
      <c r="O679" s="5">
        <f t="shared" si="900"/>
        <v>1.7529942690393704E-2</v>
      </c>
      <c r="P679" s="5">
        <f t="shared" si="901"/>
        <v>2.8627033865874351E-2</v>
      </c>
      <c r="Q679" s="5">
        <f t="shared" si="902"/>
        <v>0.23588938538818655</v>
      </c>
      <c r="R679" s="5">
        <f t="shared" si="903"/>
        <v>8.6852897875132438E-4</v>
      </c>
      <c r="S679" s="5">
        <f t="shared" si="904"/>
        <v>1.1580999123128283E-3</v>
      </c>
      <c r="T679" s="5">
        <f t="shared" si="905"/>
        <v>2.3374493643011213E-2</v>
      </c>
      <c r="U679" s="5">
        <f t="shared" si="906"/>
        <v>1.4183394051728655E-3</v>
      </c>
      <c r="V679" s="5">
        <f t="shared" si="907"/>
        <v>2.0822515189784993E-5</v>
      </c>
      <c r="W679" s="5">
        <f t="shared" si="908"/>
        <v>0.12840531471158012</v>
      </c>
      <c r="X679" s="5">
        <f t="shared" si="909"/>
        <v>1.2723799366874759E-2</v>
      </c>
      <c r="Y679" s="5">
        <f t="shared" si="910"/>
        <v>6.3040642317697666E-4</v>
      </c>
      <c r="Z679" s="5">
        <f t="shared" si="911"/>
        <v>2.8687775358755873E-5</v>
      </c>
      <c r="AA679" s="5">
        <f t="shared" si="912"/>
        <v>4.684818035267951E-5</v>
      </c>
      <c r="AB679" s="5">
        <f t="shared" si="913"/>
        <v>3.8252391043060094E-5</v>
      </c>
      <c r="AC679" s="5">
        <f t="shared" si="914"/>
        <v>2.1059248688150801E-7</v>
      </c>
      <c r="AD679" s="5">
        <f t="shared" si="915"/>
        <v>5.2422637052045334E-2</v>
      </c>
      <c r="AE679" s="5">
        <f t="shared" si="916"/>
        <v>5.1946067624299465E-3</v>
      </c>
      <c r="AF679" s="5">
        <f t="shared" si="917"/>
        <v>2.573691532294837E-4</v>
      </c>
      <c r="AG679" s="5">
        <f t="shared" si="918"/>
        <v>8.5009811218223437E-6</v>
      </c>
      <c r="AH679" s="5">
        <f t="shared" si="919"/>
        <v>7.1067443502372491E-7</v>
      </c>
      <c r="AI679" s="5">
        <f t="shared" si="920"/>
        <v>1.1605571951004695E-6</v>
      </c>
      <c r="AJ679" s="5">
        <f t="shared" si="921"/>
        <v>9.4761605083944314E-7</v>
      </c>
      <c r="AK679" s="5">
        <f t="shared" si="922"/>
        <v>5.1583048992876449E-7</v>
      </c>
      <c r="AL679" s="5">
        <f t="shared" si="923"/>
        <v>1.3631151127086053E-9</v>
      </c>
      <c r="AM679" s="5">
        <f t="shared" si="924"/>
        <v>1.7121614516740158E-2</v>
      </c>
      <c r="AN679" s="5">
        <f t="shared" si="925"/>
        <v>1.6965963475678884E-3</v>
      </c>
      <c r="AO679" s="5">
        <f t="shared" si="926"/>
        <v>8.4058637220409021E-5</v>
      </c>
      <c r="AP679" s="5">
        <f t="shared" si="927"/>
        <v>2.7764822597044198E-6</v>
      </c>
      <c r="AQ679" s="5">
        <f t="shared" si="928"/>
        <v>6.8781037797223109E-8</v>
      </c>
      <c r="AR679" s="5">
        <f t="shared" si="929"/>
        <v>1.4084275166833838E-8</v>
      </c>
      <c r="AS679" s="5">
        <f t="shared" si="930"/>
        <v>2.300013350290024E-8</v>
      </c>
      <c r="AT679" s="5">
        <f t="shared" si="931"/>
        <v>1.8780027189363531E-8</v>
      </c>
      <c r="AU679" s="5">
        <f t="shared" si="932"/>
        <v>1.0222822436770072E-8</v>
      </c>
      <c r="AV679" s="5">
        <f t="shared" si="933"/>
        <v>4.1735601945608005E-9</v>
      </c>
      <c r="AW679" s="5">
        <f t="shared" si="934"/>
        <v>6.1271667578136864E-12</v>
      </c>
      <c r="AX679" s="5">
        <f t="shared" si="935"/>
        <v>4.6600365183334892E-3</v>
      </c>
      <c r="AY679" s="5">
        <f t="shared" si="936"/>
        <v>4.6176725499850031E-4</v>
      </c>
      <c r="AZ679" s="5">
        <f t="shared" si="937"/>
        <v>2.2878468543107514E-5</v>
      </c>
      <c r="BA679" s="5">
        <f t="shared" si="938"/>
        <v>7.5568274884809694E-7</v>
      </c>
      <c r="BB679" s="5">
        <f t="shared" si="939"/>
        <v>1.8720322641918759E-8</v>
      </c>
      <c r="BC679" s="5">
        <f t="shared" si="940"/>
        <v>3.7100275781257226E-10</v>
      </c>
      <c r="BD679" s="5">
        <f t="shared" si="941"/>
        <v>2.3260393836134645E-10</v>
      </c>
      <c r="BE679" s="5">
        <f t="shared" si="942"/>
        <v>3.7985068966910962E-10</v>
      </c>
      <c r="BF679" s="5">
        <f t="shared" si="943"/>
        <v>3.1015499449100344E-10</v>
      </c>
      <c r="BG679" s="5">
        <f t="shared" si="944"/>
        <v>1.6883146145574796E-10</v>
      </c>
      <c r="BH679" s="5">
        <f t="shared" si="945"/>
        <v>6.8926978970776777E-11</v>
      </c>
      <c r="BI679" s="5">
        <f t="shared" si="946"/>
        <v>2.2512052618975424E-11</v>
      </c>
      <c r="BJ679" s="8">
        <f t="shared" si="947"/>
        <v>0.77185375730336525</v>
      </c>
      <c r="BK679" s="8">
        <f t="shared" si="948"/>
        <v>0.20717561403088638</v>
      </c>
      <c r="BL679" s="8">
        <f t="shared" si="949"/>
        <v>1.9905317767583131E-2</v>
      </c>
      <c r="BM679" s="8">
        <f t="shared" si="950"/>
        <v>0.24978236813727359</v>
      </c>
      <c r="BN679" s="8">
        <f t="shared" si="951"/>
        <v>0.74871924149104863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1.5681818181818199</v>
      </c>
      <c r="F680">
        <f>VLOOKUP(B680,home!$B$2:$E$405,3,FALSE)</f>
        <v>1.02</v>
      </c>
      <c r="G680">
        <f>VLOOKUP(C680,away!$B$2:$E$405,4,FALSE)</f>
        <v>0.96</v>
      </c>
      <c r="H680">
        <f>VLOOKUP(A680,away!$A$2:$E$405,3,FALSE)</f>
        <v>1.11363636363636</v>
      </c>
      <c r="I680">
        <f>VLOOKUP(C680,away!$B$2:$E$405,3,FALSE)</f>
        <v>0.48</v>
      </c>
      <c r="J680">
        <f>VLOOKUP(B680,home!$B$2:$E$405,4,FALSE)</f>
        <v>0.72</v>
      </c>
      <c r="K680" s="3">
        <f t="shared" si="896"/>
        <v>1.535563636363638</v>
      </c>
      <c r="L680" s="3">
        <f t="shared" si="897"/>
        <v>0.38487272727272598</v>
      </c>
      <c r="M680" s="5">
        <f t="shared" si="898"/>
        <v>0.14654300213916072</v>
      </c>
      <c r="N680" s="5">
        <f t="shared" si="899"/>
        <v>0.22502610524845401</v>
      </c>
      <c r="O680" s="5">
        <f t="shared" si="900"/>
        <v>5.6400404896031715E-2</v>
      </c>
      <c r="P680" s="5">
        <f t="shared" si="901"/>
        <v>8.6606410834531994E-2</v>
      </c>
      <c r="Q680" s="5">
        <f t="shared" si="902"/>
        <v>0.17277095222603142</v>
      </c>
      <c r="R680" s="5">
        <f t="shared" si="903"/>
        <v>1.0853488825810867E-2</v>
      </c>
      <c r="S680" s="5">
        <f t="shared" si="904"/>
        <v>1.2796022819494521E-2</v>
      </c>
      <c r="T680" s="5">
        <f t="shared" si="905"/>
        <v>6.6494827576738566E-2</v>
      </c>
      <c r="U680" s="5">
        <f t="shared" si="906"/>
        <v>1.6666222768594245E-2</v>
      </c>
      <c r="V680" s="5">
        <f t="shared" si="907"/>
        <v>8.4026728080266824E-4</v>
      </c>
      <c r="W680" s="5">
        <f t="shared" si="908"/>
        <v>8.8433597219404442E-2</v>
      </c>
      <c r="X680" s="5">
        <f t="shared" si="909"/>
        <v>3.4035679744369954E-2</v>
      </c>
      <c r="Y680" s="5">
        <f t="shared" si="910"/>
        <v>6.5497024438983704E-3</v>
      </c>
      <c r="Z680" s="5">
        <f t="shared" si="911"/>
        <v>1.3924039482712952E-3</v>
      </c>
      <c r="AA680" s="5">
        <f t="shared" si="912"/>
        <v>2.1381248700945567E-3</v>
      </c>
      <c r="AB680" s="5">
        <f t="shared" si="913"/>
        <v>1.6416134002609647E-3</v>
      </c>
      <c r="AC680" s="5">
        <f t="shared" si="914"/>
        <v>3.1037192270235616E-5</v>
      </c>
      <c r="AD680" s="5">
        <f t="shared" si="915"/>
        <v>3.3948854030736483E-2</v>
      </c>
      <c r="AE680" s="5">
        <f t="shared" si="916"/>
        <v>1.3065988038593228E-2</v>
      </c>
      <c r="AF680" s="5">
        <f t="shared" si="917"/>
        <v>2.5143712254630957E-3</v>
      </c>
      <c r="AG680" s="5">
        <f t="shared" si="918"/>
        <v>3.2257097030668265E-4</v>
      </c>
      <c r="AH680" s="5">
        <f t="shared" si="919"/>
        <v>1.3397457625912123E-4</v>
      </c>
      <c r="AI680" s="5">
        <f t="shared" si="920"/>
        <v>2.0572648750073373E-4</v>
      </c>
      <c r="AJ680" s="5">
        <f t="shared" si="921"/>
        <v>1.5795305662147263E-4</v>
      </c>
      <c r="AK680" s="5">
        <f t="shared" si="922"/>
        <v>8.084899000014009E-5</v>
      </c>
      <c r="AL680" s="5">
        <f t="shared" si="923"/>
        <v>7.3371496029643995E-7</v>
      </c>
      <c r="AM680" s="5">
        <f t="shared" si="924"/>
        <v>1.0426125149163213E-2</v>
      </c>
      <c r="AN680" s="5">
        <f t="shared" si="925"/>
        <v>4.0127312210452033E-3</v>
      </c>
      <c r="AO680" s="5">
        <f t="shared" si="926"/>
        <v>7.7219540442804155E-4</v>
      </c>
      <c r="AP680" s="5">
        <f t="shared" si="927"/>
        <v>9.9065650429895342E-5</v>
      </c>
      <c r="AQ680" s="5">
        <f t="shared" si="928"/>
        <v>9.5319167650000795E-6</v>
      </c>
      <c r="AR680" s="5">
        <f t="shared" si="929"/>
        <v>1.0312632110011158E-5</v>
      </c>
      <c r="AS680" s="5">
        <f t="shared" si="930"/>
        <v>1.583570286332915E-5</v>
      </c>
      <c r="AT680" s="5">
        <f t="shared" si="931"/>
        <v>1.2158364736593895E-5</v>
      </c>
      <c r="AU680" s="5">
        <f t="shared" si="932"/>
        <v>6.2233142557198526E-6</v>
      </c>
      <c r="AV680" s="5">
        <f t="shared" si="933"/>
        <v>2.3890737671867097E-6</v>
      </c>
      <c r="AW680" s="5">
        <f t="shared" si="934"/>
        <v>1.2045083915317704E-8</v>
      </c>
      <c r="AX680" s="5">
        <f t="shared" si="935"/>
        <v>2.668329774538574E-3</v>
      </c>
      <c r="AY680" s="5">
        <f t="shared" si="936"/>
        <v>1.0269673575896792E-3</v>
      </c>
      <c r="AZ680" s="5">
        <f t="shared" si="937"/>
        <v>1.9762586386780234E-4</v>
      </c>
      <c r="BA680" s="5">
        <f t="shared" si="938"/>
        <v>2.5353601735476523E-5</v>
      </c>
      <c r="BB680" s="5">
        <f t="shared" si="939"/>
        <v>2.439477461529842E-6</v>
      </c>
      <c r="BC680" s="5">
        <f t="shared" si="940"/>
        <v>1.8777766874786732E-7</v>
      </c>
      <c r="BD680" s="5">
        <f t="shared" si="941"/>
        <v>6.6150847425671363E-7</v>
      </c>
      <c r="BE680" s="5">
        <f t="shared" si="942"/>
        <v>1.0157883582150011E-6</v>
      </c>
      <c r="BF680" s="5">
        <f t="shared" si="943"/>
        <v>7.7990383255823851E-7</v>
      </c>
      <c r="BG680" s="5">
        <f t="shared" si="944"/>
        <v>3.9919732171235576E-7</v>
      </c>
      <c r="BH680" s="5">
        <f t="shared" si="945"/>
        <v>1.5324822273881245E-7</v>
      </c>
      <c r="BI680" s="5">
        <f t="shared" si="946"/>
        <v>4.7064479635015122E-8</v>
      </c>
      <c r="BJ680" s="8">
        <f t="shared" si="947"/>
        <v>0.6624032019186894</v>
      </c>
      <c r="BK680" s="8">
        <f t="shared" si="948"/>
        <v>0.24784444133881009</v>
      </c>
      <c r="BL680" s="8">
        <f t="shared" si="949"/>
        <v>8.832833366959579E-2</v>
      </c>
      <c r="BM680" s="8">
        <f t="shared" si="950"/>
        <v>0.30074106139284018</v>
      </c>
      <c r="BN680" s="8">
        <f t="shared" si="951"/>
        <v>0.69820036417002074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1.5681818181818199</v>
      </c>
      <c r="F681">
        <f>VLOOKUP(B681,home!$B$2:$E$405,3,FALSE)</f>
        <v>0.77</v>
      </c>
      <c r="G681">
        <f>VLOOKUP(C681,away!$B$2:$E$405,4,FALSE)</f>
        <v>1.59</v>
      </c>
      <c r="H681">
        <f>VLOOKUP(A681,away!$A$2:$E$405,3,FALSE)</f>
        <v>1.11363636363636</v>
      </c>
      <c r="I681">
        <f>VLOOKUP(C681,away!$B$2:$E$405,3,FALSE)</f>
        <v>0.48</v>
      </c>
      <c r="J681">
        <f>VLOOKUP(B681,home!$B$2:$E$405,4,FALSE)</f>
        <v>2.16</v>
      </c>
      <c r="K681" s="3">
        <f t="shared" si="896"/>
        <v>1.9199250000000023</v>
      </c>
      <c r="L681" s="3">
        <f t="shared" si="897"/>
        <v>1.154618181818178</v>
      </c>
      <c r="M681" s="5">
        <f t="shared" si="898"/>
        <v>4.6210733463961984E-2</v>
      </c>
      <c r="N681" s="5">
        <f t="shared" si="899"/>
        <v>8.8721142445797332E-2</v>
      </c>
      <c r="O681" s="5">
        <f t="shared" si="900"/>
        <v>5.3355753052644221E-2</v>
      </c>
      <c r="P681" s="5">
        <f t="shared" si="901"/>
        <v>0.10243904417959811</v>
      </c>
      <c r="Q681" s="5">
        <f t="shared" si="902"/>
        <v>8.5168969705123845E-2</v>
      </c>
      <c r="R681" s="5">
        <f t="shared" si="903"/>
        <v>3.0802761289591894E-2</v>
      </c>
      <c r="S681" s="5">
        <f t="shared" si="904"/>
        <v>5.6771214097982997E-2</v>
      </c>
      <c r="T681" s="5">
        <f t="shared" si="905"/>
        <v>9.8337640948257574E-2</v>
      </c>
      <c r="U681" s="5">
        <f t="shared" si="906"/>
        <v>5.9138991468919794E-2</v>
      </c>
      <c r="V681" s="5">
        <f t="shared" si="907"/>
        <v>1.398325663800372E-2</v>
      </c>
      <c r="W681" s="5">
        <f t="shared" si="908"/>
        <v>5.4506011387036694E-2</v>
      </c>
      <c r="X681" s="5">
        <f t="shared" si="909"/>
        <v>6.2933631765861212E-2</v>
      </c>
      <c r="Y681" s="5">
        <f t="shared" si="910"/>
        <v>3.6332157742356708E-2</v>
      </c>
      <c r="Z681" s="5">
        <f t="shared" si="911"/>
        <v>1.1855142745055988E-2</v>
      </c>
      <c r="AA681" s="5">
        <f t="shared" si="912"/>
        <v>2.2760984934801647E-2</v>
      </c>
      <c r="AB681" s="5">
        <f t="shared" si="913"/>
        <v>2.1849692000474558E-2</v>
      </c>
      <c r="AC681" s="5">
        <f t="shared" si="914"/>
        <v>1.9373630014337198E-3</v>
      </c>
      <c r="AD681" s="5">
        <f t="shared" si="915"/>
        <v>2.6161863478064141E-2</v>
      </c>
      <c r="AE681" s="5">
        <f t="shared" si="916"/>
        <v>3.0206963242017815E-2</v>
      </c>
      <c r="AF681" s="5">
        <f t="shared" si="917"/>
        <v>1.7438754488373575E-2</v>
      </c>
      <c r="AG681" s="5">
        <f t="shared" si="918"/>
        <v>6.7117010001798323E-3</v>
      </c>
      <c r="AH681" s="5">
        <f t="shared" si="919"/>
        <v>3.4220408403728745E-3</v>
      </c>
      <c r="AI681" s="5">
        <f t="shared" si="920"/>
        <v>6.5700617604528997E-3</v>
      </c>
      <c r="AJ681" s="5">
        <f t="shared" si="921"/>
        <v>6.3070129127187754E-3</v>
      </c>
      <c r="AK681" s="5">
        <f t="shared" si="922"/>
        <v>4.0363305888172028E-3</v>
      </c>
      <c r="AL681" s="5">
        <f t="shared" si="923"/>
        <v>1.7178832640737913E-4</v>
      </c>
      <c r="AM681" s="5">
        <f t="shared" si="924"/>
        <v>1.0045763147624471E-2</v>
      </c>
      <c r="AN681" s="5">
        <f t="shared" si="925"/>
        <v>1.1599020780486224E-2</v>
      </c>
      <c r="AO681" s="5">
        <f t="shared" si="926"/>
        <v>6.696220142218135E-3</v>
      </c>
      <c r="AP681" s="5">
        <f t="shared" si="927"/>
        <v>2.5771925085540559E-3</v>
      </c>
      <c r="AQ681" s="5">
        <f t="shared" si="928"/>
        <v>7.4391833210552775E-4</v>
      </c>
      <c r="AR681" s="5">
        <f t="shared" si="929"/>
        <v>7.9023011464377532E-4</v>
      </c>
      <c r="AS681" s="5">
        <f t="shared" si="930"/>
        <v>1.5171825528574525E-3</v>
      </c>
      <c r="AT681" s="5">
        <f t="shared" si="931"/>
        <v>1.4564383563974242E-3</v>
      </c>
      <c r="AU681" s="5">
        <f t="shared" si="932"/>
        <v>9.3208413713544267E-4</v>
      </c>
      <c r="AV681" s="5">
        <f t="shared" si="933"/>
        <v>4.4738290924744179E-4</v>
      </c>
      <c r="AW681" s="5">
        <f t="shared" si="934"/>
        <v>1.0578249442673446E-5</v>
      </c>
      <c r="AX681" s="5">
        <f t="shared" si="935"/>
        <v>3.2145186352004872E-3</v>
      </c>
      <c r="AY681" s="5">
        <f t="shared" si="936"/>
        <v>3.711541661995838E-3</v>
      </c>
      <c r="AZ681" s="5">
        <f t="shared" si="937"/>
        <v>2.1427067427580268E-3</v>
      </c>
      <c r="BA681" s="5">
        <f t="shared" si="938"/>
        <v>8.246693878309415E-4</v>
      </c>
      <c r="BB681" s="5">
        <f t="shared" si="939"/>
        <v>2.3804456729461769E-4</v>
      </c>
      <c r="BC681" s="5">
        <f t="shared" si="940"/>
        <v>5.4970117096281263E-5</v>
      </c>
      <c r="BD681" s="5">
        <f t="shared" si="941"/>
        <v>1.5206900969799453E-4</v>
      </c>
      <c r="BE681" s="5">
        <f t="shared" si="942"/>
        <v>2.9196109344442253E-4</v>
      </c>
      <c r="BF681" s="5">
        <f t="shared" si="943"/>
        <v>2.8027170116564184E-4</v>
      </c>
      <c r="BG681" s="5">
        <f t="shared" si="944"/>
        <v>1.7936688195348185E-4</v>
      </c>
      <c r="BH681" s="5">
        <f t="shared" si="945"/>
        <v>8.6092740208634772E-5</v>
      </c>
      <c r="BI681" s="5">
        <f t="shared" si="946"/>
        <v>3.3058320849012663E-5</v>
      </c>
      <c r="BJ681" s="8">
        <f t="shared" si="947"/>
        <v>0.54836740222623348</v>
      </c>
      <c r="BK681" s="8">
        <f t="shared" si="948"/>
        <v>0.22522494136938373</v>
      </c>
      <c r="BL681" s="8">
        <f t="shared" si="949"/>
        <v>0.21440976666639458</v>
      </c>
      <c r="BM681" s="8">
        <f t="shared" si="950"/>
        <v>0.58945788545779743</v>
      </c>
      <c r="BN681" s="8">
        <f t="shared" si="951"/>
        <v>0.40669840413671737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1.5681818181818199</v>
      </c>
      <c r="F682">
        <f>VLOOKUP(B682,home!$B$2:$E$405,3,FALSE)</f>
        <v>1.53</v>
      </c>
      <c r="G682">
        <f>VLOOKUP(C682,away!$B$2:$E$405,4,FALSE)</f>
        <v>1.02</v>
      </c>
      <c r="H682">
        <f>VLOOKUP(A682,away!$A$2:$E$405,3,FALSE)</f>
        <v>1.11363636363636</v>
      </c>
      <c r="I682">
        <f>VLOOKUP(C682,away!$B$2:$E$405,3,FALSE)</f>
        <v>0.64</v>
      </c>
      <c r="J682">
        <f>VLOOKUP(B682,home!$B$2:$E$405,4,FALSE)</f>
        <v>0.72</v>
      </c>
      <c r="K682" s="3">
        <f t="shared" si="896"/>
        <v>2.4473045454545481</v>
      </c>
      <c r="L682" s="3">
        <f t="shared" si="897"/>
        <v>0.51316363636363471</v>
      </c>
      <c r="M682" s="5">
        <f t="shared" si="898"/>
        <v>5.1794662176184884E-2</v>
      </c>
      <c r="N682" s="5">
        <f t="shared" si="899"/>
        <v>0.12675731217406</v>
      </c>
      <c r="O682" s="5">
        <f t="shared" si="900"/>
        <v>2.6579137186557043E-2</v>
      </c>
      <c r="P682" s="5">
        <f t="shared" si="901"/>
        <v>6.5047243250921052E-2</v>
      </c>
      <c r="Q682" s="5">
        <f t="shared" si="902"/>
        <v>0.15510687312658913</v>
      </c>
      <c r="R682" s="5">
        <f t="shared" si="903"/>
        <v>6.8197233450307581E-3</v>
      </c>
      <c r="S682" s="5">
        <f t="shared" si="904"/>
        <v>2.0422682940530741E-2</v>
      </c>
      <c r="T682" s="5">
        <f t="shared" si="905"/>
        <v>7.9595207038633403E-2</v>
      </c>
      <c r="U682" s="5">
        <f t="shared" si="906"/>
        <v>1.6689939941036271E-2</v>
      </c>
      <c r="V682" s="5">
        <f t="shared" si="907"/>
        <v>2.84979864988643E-3</v>
      </c>
      <c r="W682" s="5">
        <f t="shared" si="908"/>
        <v>0.12653125187798114</v>
      </c>
      <c r="X682" s="5">
        <f t="shared" si="909"/>
        <v>6.4931237327347791E-2</v>
      </c>
      <c r="Y682" s="5">
        <f t="shared" si="910"/>
        <v>1.6660174930245977E-2</v>
      </c>
      <c r="Z682" s="5">
        <f t="shared" si="911"/>
        <v>1.1665446769099847E-3</v>
      </c>
      <c r="AA682" s="5">
        <f t="shared" si="912"/>
        <v>2.8548900902776128E-3</v>
      </c>
      <c r="AB682" s="5">
        <f t="shared" si="913"/>
        <v>3.4933927473547741E-3</v>
      </c>
      <c r="AC682" s="5">
        <f t="shared" si="914"/>
        <v>2.2368562971405797E-4</v>
      </c>
      <c r="AD682" s="5">
        <f t="shared" si="915"/>
        <v>7.741512696575939E-2</v>
      </c>
      <c r="AE682" s="5">
        <f t="shared" si="916"/>
        <v>3.9726628063301565E-2</v>
      </c>
      <c r="AF682" s="5">
        <f t="shared" si="917"/>
        <v>1.0193130458714724E-2</v>
      </c>
      <c r="AG682" s="5">
        <f t="shared" si="918"/>
        <v>1.7435812973743236E-3</v>
      </c>
      <c r="AH682" s="5">
        <f t="shared" si="919"/>
        <v>1.4965707709594229E-4</v>
      </c>
      <c r="AI682" s="5">
        <f t="shared" si="920"/>
        <v>3.662564450363413E-4</v>
      </c>
      <c r="AJ682" s="5">
        <f t="shared" si="921"/>
        <v>4.4817053136973111E-4</v>
      </c>
      <c r="AK682" s="5">
        <f t="shared" si="922"/>
        <v>3.6560325951997429E-4</v>
      </c>
      <c r="AL682" s="5">
        <f t="shared" si="923"/>
        <v>1.1236782291002895E-5</v>
      </c>
      <c r="AM682" s="5">
        <f t="shared" si="924"/>
        <v>3.7891678422048783E-2</v>
      </c>
      <c r="AN682" s="5">
        <f t="shared" si="925"/>
        <v>1.9444631486980026E-2</v>
      </c>
      <c r="AO682" s="5">
        <f t="shared" si="926"/>
        <v>4.9891389008047491E-3</v>
      </c>
      <c r="AP682" s="5">
        <f t="shared" si="927"/>
        <v>8.534148868867441E-4</v>
      </c>
      <c r="AQ682" s="5">
        <f t="shared" si="928"/>
        <v>1.094853716704154E-4</v>
      </c>
      <c r="AR682" s="5">
        <f t="shared" si="929"/>
        <v>1.5359713978021324E-5</v>
      </c>
      <c r="AS682" s="5">
        <f t="shared" si="930"/>
        <v>3.7589897835293344E-5</v>
      </c>
      <c r="AT682" s="5">
        <f t="shared" si="931"/>
        <v>4.5996963917742748E-5</v>
      </c>
      <c r="AU682" s="5">
        <f t="shared" si="932"/>
        <v>3.7522859624333553E-5</v>
      </c>
      <c r="AV682" s="5">
        <f t="shared" si="933"/>
        <v>2.2957466229271109E-5</v>
      </c>
      <c r="AW682" s="5">
        <f t="shared" si="934"/>
        <v>3.9199755359292151E-7</v>
      </c>
      <c r="AX682" s="5">
        <f t="shared" si="935"/>
        <v>1.5455412806197005E-2</v>
      </c>
      <c r="AY682" s="5">
        <f t="shared" si="936"/>
        <v>7.9311558371291425E-3</v>
      </c>
      <c r="AZ682" s="5">
        <f t="shared" si="937"/>
        <v>2.0349903849739286E-3</v>
      </c>
      <c r="BA682" s="5">
        <f t="shared" si="938"/>
        <v>3.480943553060847E-4</v>
      </c>
      <c r="BB682" s="5">
        <f t="shared" si="939"/>
        <v>4.4657341291631379E-5</v>
      </c>
      <c r="BC682" s="5">
        <f t="shared" si="940"/>
        <v>4.5833047295090934E-6</v>
      </c>
      <c r="BD682" s="5">
        <f t="shared" si="941"/>
        <v>1.3136744464111274E-6</v>
      </c>
      <c r="BE682" s="5">
        <f t="shared" si="942"/>
        <v>3.2149614439494389E-6</v>
      </c>
      <c r="BF682" s="5">
        <f t="shared" si="943"/>
        <v>3.9339948776192902E-6</v>
      </c>
      <c r="BG682" s="5">
        <f t="shared" si="944"/>
        <v>3.2092278485975325E-6</v>
      </c>
      <c r="BH682" s="5">
        <f t="shared" si="945"/>
        <v>1.9634894753180155E-6</v>
      </c>
      <c r="BI682" s="5">
        <f t="shared" si="946"/>
        <v>9.6105134357958885E-7</v>
      </c>
      <c r="BJ682" s="8">
        <f t="shared" si="947"/>
        <v>0.78776776635802548</v>
      </c>
      <c r="BK682" s="8">
        <f t="shared" si="948"/>
        <v>0.14828046526665731</v>
      </c>
      <c r="BL682" s="8">
        <f t="shared" si="949"/>
        <v>5.79407939242986E-2</v>
      </c>
      <c r="BM682" s="8">
        <f t="shared" si="950"/>
        <v>0.55511985512697315</v>
      </c>
      <c r="BN682" s="8">
        <f t="shared" si="951"/>
        <v>0.4321049512593429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1.5681818181818199</v>
      </c>
      <c r="F683">
        <f>VLOOKUP(B683,home!$B$2:$E$405,3,FALSE)</f>
        <v>1.43</v>
      </c>
      <c r="G683">
        <f>VLOOKUP(C683,away!$B$2:$E$405,4,FALSE)</f>
        <v>0.89</v>
      </c>
      <c r="H683">
        <f>VLOOKUP(A683,away!$A$2:$E$405,3,FALSE)</f>
        <v>1.11363636363636</v>
      </c>
      <c r="I683">
        <f>VLOOKUP(C683,away!$B$2:$E$405,3,FALSE)</f>
        <v>0.51</v>
      </c>
      <c r="J683">
        <f>VLOOKUP(B683,home!$B$2:$E$405,4,FALSE)</f>
        <v>0.9</v>
      </c>
      <c r="K683" s="3">
        <f t="shared" si="896"/>
        <v>1.9958250000000022</v>
      </c>
      <c r="L683" s="3">
        <f t="shared" si="897"/>
        <v>0.51115909090908929</v>
      </c>
      <c r="M683" s="5">
        <f t="shared" si="898"/>
        <v>8.1513706830329269E-2</v>
      </c>
      <c r="N683" s="5">
        <f t="shared" si="899"/>
        <v>0.16268709393464209</v>
      </c>
      <c r="O683" s="5">
        <f t="shared" si="900"/>
        <v>4.1666472280021127E-2</v>
      </c>
      <c r="P683" s="5">
        <f t="shared" si="901"/>
        <v>8.3158987038273249E-2</v>
      </c>
      <c r="Q683" s="5">
        <f t="shared" si="902"/>
        <v>0.16234748462605372</v>
      </c>
      <c r="R683" s="5">
        <f t="shared" si="903"/>
        <v>1.0649098046022182E-2</v>
      </c>
      <c r="S683" s="5">
        <f t="shared" si="904"/>
        <v>2.1209368933577444E-2</v>
      </c>
      <c r="T683" s="5">
        <f t="shared" si="905"/>
        <v>8.2985392652830961E-2</v>
      </c>
      <c r="U683" s="5">
        <f t="shared" si="906"/>
        <v>2.1253736107702245E-2</v>
      </c>
      <c r="V683" s="5">
        <f t="shared" si="907"/>
        <v>2.4041623111566127E-3</v>
      </c>
      <c r="W683" s="5">
        <f t="shared" si="908"/>
        <v>0.10800572283459804</v>
      </c>
      <c r="X683" s="5">
        <f t="shared" si="909"/>
        <v>5.5208107097112193E-2</v>
      </c>
      <c r="Y683" s="5">
        <f t="shared" si="910"/>
        <v>1.4110062917285754E-2</v>
      </c>
      <c r="Z683" s="5">
        <f t="shared" si="911"/>
        <v>1.8144610920688194E-3</v>
      </c>
      <c r="AA683" s="5">
        <f t="shared" si="912"/>
        <v>3.6213468090782555E-3</v>
      </c>
      <c r="AB683" s="5">
        <f t="shared" si="913"/>
        <v>3.6137872476143086E-3</v>
      </c>
      <c r="AC683" s="5">
        <f t="shared" si="914"/>
        <v>1.532930091189504E-4</v>
      </c>
      <c r="AD683" s="5">
        <f t="shared" si="915"/>
        <v>5.389013044409046E-2</v>
      </c>
      <c r="AE683" s="5">
        <f t="shared" si="916"/>
        <v>2.7546430086773512E-2</v>
      </c>
      <c r="AF683" s="5">
        <f t="shared" si="917"/>
        <v>7.0403040804729658E-3</v>
      </c>
      <c r="AG683" s="5">
        <f t="shared" si="918"/>
        <v>1.1995718111660377E-3</v>
      </c>
      <c r="AH683" s="5">
        <f t="shared" si="919"/>
        <v>2.3186957057795278E-4</v>
      </c>
      <c r="AI683" s="5">
        <f t="shared" si="920"/>
        <v>4.6277108569874308E-4</v>
      </c>
      <c r="AJ683" s="5">
        <f t="shared" si="921"/>
        <v>4.6180505105734751E-4</v>
      </c>
      <c r="AK683" s="5">
        <f t="shared" si="922"/>
        <v>3.0722735534217732E-4</v>
      </c>
      <c r="AL683" s="5">
        <f t="shared" si="923"/>
        <v>6.2554835764811937E-6</v>
      </c>
      <c r="AM683" s="5">
        <f t="shared" si="924"/>
        <v>2.151105391871537E-2</v>
      </c>
      <c r="AN683" s="5">
        <f t="shared" si="925"/>
        <v>1.0995570765586949E-2</v>
      </c>
      <c r="AO683" s="5">
        <f t="shared" si="926"/>
        <v>2.810242978281992E-3</v>
      </c>
      <c r="AP683" s="5">
        <f t="shared" si="927"/>
        <v>4.7882708200409153E-4</v>
      </c>
      <c r="AQ683" s="5">
        <f t="shared" si="928"/>
        <v>6.1189203984965841E-5</v>
      </c>
      <c r="AR683" s="5">
        <f t="shared" si="929"/>
        <v>2.3704447781221453E-5</v>
      </c>
      <c r="AS683" s="5">
        <f t="shared" si="930"/>
        <v>4.7309929492956362E-5</v>
      </c>
      <c r="AT683" s="5">
        <f t="shared" si="931"/>
        <v>4.7211170015139871E-5</v>
      </c>
      <c r="AU683" s="5">
        <f t="shared" si="932"/>
        <v>3.1408411131822226E-5</v>
      </c>
      <c r="AV683" s="5">
        <f t="shared" si="933"/>
        <v>1.5671423036792286E-5</v>
      </c>
      <c r="AW683" s="5">
        <f t="shared" si="934"/>
        <v>1.7727068989811018E-7</v>
      </c>
      <c r="AX683" s="5">
        <f t="shared" si="935"/>
        <v>7.155383197886704E-3</v>
      </c>
      <c r="AY683" s="5">
        <f t="shared" si="936"/>
        <v>3.6575391705379393E-3</v>
      </c>
      <c r="AZ683" s="5">
        <f t="shared" si="937"/>
        <v>9.3479219868827866E-4</v>
      </c>
      <c r="BA683" s="5">
        <f t="shared" si="938"/>
        <v>1.5927584349013644E-4</v>
      </c>
      <c r="BB683" s="5">
        <f t="shared" si="939"/>
        <v>2.0353823840549131E-5</v>
      </c>
      <c r="BC683" s="5">
        <f t="shared" si="940"/>
        <v>2.0808084181717688E-6</v>
      </c>
      <c r="BD683" s="5">
        <f t="shared" si="941"/>
        <v>2.019457329725189E-6</v>
      </c>
      <c r="BE683" s="5">
        <f t="shared" si="942"/>
        <v>4.0304834250987794E-6</v>
      </c>
      <c r="BF683" s="5">
        <f t="shared" si="943"/>
        <v>4.0220697909488902E-6</v>
      </c>
      <c r="BG683" s="5">
        <f t="shared" si="944"/>
        <v>2.6757824801735268E-6</v>
      </c>
      <c r="BH683" s="5">
        <f t="shared" si="945"/>
        <v>1.3350983921230837E-6</v>
      </c>
      <c r="BI683" s="5">
        <f t="shared" si="946"/>
        <v>5.3292454969181069E-7</v>
      </c>
      <c r="BJ683" s="8">
        <f t="shared" si="947"/>
        <v>0.72280660947646092</v>
      </c>
      <c r="BK683" s="8">
        <f t="shared" si="948"/>
        <v>0.19210331277656995</v>
      </c>
      <c r="BL683" s="8">
        <f t="shared" si="949"/>
        <v>8.2448034750540036E-2</v>
      </c>
      <c r="BM683" s="8">
        <f t="shared" si="950"/>
        <v>0.4534922134404501</v>
      </c>
      <c r="BN683" s="8">
        <f t="shared" si="951"/>
        <v>0.54202284275534163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1.60606060606061</v>
      </c>
      <c r="F684">
        <f>VLOOKUP(B684,home!$B$2:$E$405,3,FALSE)</f>
        <v>1.66</v>
      </c>
      <c r="G684">
        <f>VLOOKUP(C684,away!$B$2:$E$405,4,FALSE)</f>
        <v>0.87</v>
      </c>
      <c r="H684">
        <f>VLOOKUP(A684,away!$A$2:$E$405,3,FALSE)</f>
        <v>1.4242424242424201</v>
      </c>
      <c r="I684">
        <f>VLOOKUP(C684,away!$B$2:$E$405,3,FALSE)</f>
        <v>1</v>
      </c>
      <c r="J684">
        <f>VLOOKUP(B684,home!$B$2:$E$405,4,FALSE)</f>
        <v>0.82</v>
      </c>
      <c r="K684" s="3">
        <f t="shared" si="896"/>
        <v>2.3194727272727325</v>
      </c>
      <c r="L684" s="3">
        <f t="shared" si="897"/>
        <v>1.1678787878787844</v>
      </c>
      <c r="M684" s="5">
        <f t="shared" si="898"/>
        <v>3.0581760337287295E-2</v>
      </c>
      <c r="N684" s="5">
        <f t="shared" si="899"/>
        <v>7.093355905432884E-2</v>
      </c>
      <c r="O684" s="5">
        <f t="shared" si="900"/>
        <v>3.5715789193910573E-2</v>
      </c>
      <c r="P684" s="5">
        <f t="shared" si="901"/>
        <v>8.2841798968297742E-2</v>
      </c>
      <c r="Q684" s="5">
        <f t="shared" si="902"/>
        <v>8.2264227837452797E-2</v>
      </c>
      <c r="R684" s="5">
        <f t="shared" si="903"/>
        <v>2.0855856295959242E-2</v>
      </c>
      <c r="S684" s="5">
        <f t="shared" si="904"/>
        <v>5.6101770962611403E-2</v>
      </c>
      <c r="T684" s="5">
        <f t="shared" si="905"/>
        <v>9.6074646692588528E-2</v>
      </c>
      <c r="U684" s="5">
        <f t="shared" si="906"/>
        <v>4.8374589882396776E-2</v>
      </c>
      <c r="V684" s="5">
        <f t="shared" si="907"/>
        <v>1.6885779048949098E-2</v>
      </c>
      <c r="W684" s="5">
        <f t="shared" si="908"/>
        <v>6.3603210966374002E-2</v>
      </c>
      <c r="X684" s="5">
        <f t="shared" si="909"/>
        <v>7.4280840928607483E-2</v>
      </c>
      <c r="Y684" s="5">
        <f t="shared" si="910"/>
        <v>4.337550923315947E-2</v>
      </c>
      <c r="Z684" s="5">
        <f t="shared" si="911"/>
        <v>8.1190373903663304E-3</v>
      </c>
      <c r="AA684" s="5">
        <f t="shared" si="912"/>
        <v>1.8831885798662278E-2</v>
      </c>
      <c r="AB684" s="5">
        <f t="shared" si="913"/>
        <v>2.1840022756555923E-2</v>
      </c>
      <c r="AC684" s="5">
        <f t="shared" si="914"/>
        <v>2.8588288778347557E-3</v>
      </c>
      <c r="AD684" s="5">
        <f t="shared" si="915"/>
        <v>3.6881478300869637E-2</v>
      </c>
      <c r="AE684" s="5">
        <f t="shared" si="916"/>
        <v>4.3073096173197323E-2</v>
      </c>
      <c r="AF684" s="5">
        <f t="shared" si="917"/>
        <v>2.5152077674470013E-2</v>
      </c>
      <c r="AG684" s="5">
        <f t="shared" si="918"/>
        <v>9.7915259956976881E-3</v>
      </c>
      <c r="AH684" s="5">
        <f t="shared" si="919"/>
        <v>2.3705128865508895E-3</v>
      </c>
      <c r="AI684" s="5">
        <f t="shared" si="920"/>
        <v>5.4983399900033489E-3</v>
      </c>
      <c r="AJ684" s="5">
        <f t="shared" si="921"/>
        <v>6.3766248260428999E-3</v>
      </c>
      <c r="AK684" s="5">
        <f t="shared" si="922"/>
        <v>4.9301357920189109E-3</v>
      </c>
      <c r="AL684" s="5">
        <f t="shared" si="923"/>
        <v>3.0976703050490054E-4</v>
      </c>
      <c r="AM684" s="5">
        <f t="shared" si="924"/>
        <v>1.7109116612073632E-2</v>
      </c>
      <c r="AN684" s="5">
        <f t="shared" si="925"/>
        <v>1.9981374370585329E-2</v>
      </c>
      <c r="AO684" s="5">
        <f t="shared" si="926"/>
        <v>1.1667911640035708E-2</v>
      </c>
      <c r="AP684" s="5">
        <f t="shared" si="927"/>
        <v>4.5422355010805524E-3</v>
      </c>
      <c r="AQ684" s="5">
        <f t="shared" si="928"/>
        <v>1.3261951228154846E-3</v>
      </c>
      <c r="AR684" s="5">
        <f t="shared" si="929"/>
        <v>5.5369434331921776E-4</v>
      </c>
      <c r="AS684" s="5">
        <f t="shared" si="930"/>
        <v>1.2842789285741109E-3</v>
      </c>
      <c r="AT684" s="5">
        <f t="shared" si="931"/>
        <v>1.4894249745193481E-3</v>
      </c>
      <c r="AU684" s="5">
        <f t="shared" si="932"/>
        <v>1.1515602025721704E-3</v>
      </c>
      <c r="AV684" s="5">
        <f t="shared" si="933"/>
        <v>6.6775312091970349E-4</v>
      </c>
      <c r="AW684" s="5">
        <f t="shared" si="934"/>
        <v>2.330879018614565E-5</v>
      </c>
      <c r="AX684" s="5">
        <f t="shared" si="935"/>
        <v>6.6140215615722742E-3</v>
      </c>
      <c r="AY684" s="5">
        <f t="shared" si="936"/>
        <v>7.7243754843331729E-3</v>
      </c>
      <c r="AZ684" s="5">
        <f t="shared" si="937"/>
        <v>4.510567138881815E-3</v>
      </c>
      <c r="BA684" s="5">
        <f t="shared" si="938"/>
        <v>1.7559318942677229E-3</v>
      </c>
      <c r="BB684" s="5">
        <f t="shared" si="939"/>
        <v>5.1267890306877148E-4</v>
      </c>
      <c r="BC684" s="5">
        <f t="shared" si="940"/>
        <v>1.1974936317739625E-4</v>
      </c>
      <c r="BD684" s="5">
        <f t="shared" si="941"/>
        <v>1.0777464642183129E-4</v>
      </c>
      <c r="BE684" s="5">
        <f t="shared" si="942"/>
        <v>2.4998035306689946E-4</v>
      </c>
      <c r="BF684" s="5">
        <f t="shared" si="943"/>
        <v>2.8991130564634104E-4</v>
      </c>
      <c r="BG684" s="5">
        <f t="shared" si="944"/>
        <v>2.2414712225823905E-4</v>
      </c>
      <c r="BH684" s="5">
        <f t="shared" si="945"/>
        <v>1.2997578424366315E-4</v>
      </c>
      <c r="BI684" s="5">
        <f t="shared" si="946"/>
        <v>6.0295057351812296E-5</v>
      </c>
      <c r="BJ684" s="8">
        <f t="shared" si="947"/>
        <v>0.62129433044863747</v>
      </c>
      <c r="BK684" s="8">
        <f t="shared" si="948"/>
        <v>0.19730408070981836</v>
      </c>
      <c r="BL684" s="8">
        <f t="shared" si="949"/>
        <v>0.1710025532609942</v>
      </c>
      <c r="BM684" s="8">
        <f t="shared" si="950"/>
        <v>0.66682594342843304</v>
      </c>
      <c r="BN684" s="8">
        <f t="shared" si="951"/>
        <v>0.32319299168723653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1.60606060606061</v>
      </c>
      <c r="F685">
        <f>VLOOKUP(B685,home!$B$2:$E$405,3,FALSE)</f>
        <v>1.1200000000000001</v>
      </c>
      <c r="G685">
        <f>VLOOKUP(C685,away!$B$2:$E$405,4,FALSE)</f>
        <v>1.25</v>
      </c>
      <c r="H685">
        <f>VLOOKUP(A685,away!$A$2:$E$405,3,FALSE)</f>
        <v>1.4242424242424201</v>
      </c>
      <c r="I685">
        <f>VLOOKUP(C685,away!$B$2:$E$405,3,FALSE)</f>
        <v>0.62</v>
      </c>
      <c r="J685">
        <f>VLOOKUP(B685,home!$B$2:$E$405,4,FALSE)</f>
        <v>0.84</v>
      </c>
      <c r="K685" s="3">
        <f t="shared" si="896"/>
        <v>2.2484848484848543</v>
      </c>
      <c r="L685" s="3">
        <f t="shared" si="897"/>
        <v>0.74174545454545238</v>
      </c>
      <c r="M685" s="5">
        <f t="shared" si="898"/>
        <v>5.0275856708035596E-2</v>
      </c>
      <c r="N685" s="5">
        <f t="shared" si="899"/>
        <v>0.11304450205261365</v>
      </c>
      <c r="O685" s="5">
        <f t="shared" si="900"/>
        <v>3.7291888186563898E-2</v>
      </c>
      <c r="P685" s="5">
        <f t="shared" si="901"/>
        <v>8.3850245558880251E-2</v>
      </c>
      <c r="Q685" s="5">
        <f t="shared" si="902"/>
        <v>0.12708942503490844</v>
      </c>
      <c r="R685" s="5">
        <f t="shared" si="903"/>
        <v>1.3830544276900506E-2</v>
      </c>
      <c r="S685" s="5">
        <f t="shared" si="904"/>
        <v>3.4961431493422825E-2</v>
      </c>
      <c r="T685" s="5">
        <f t="shared" si="905"/>
        <v>9.4268003340438361E-2</v>
      </c>
      <c r="U685" s="5">
        <f t="shared" si="906"/>
        <v>3.1097769252909704E-2</v>
      </c>
      <c r="V685" s="5">
        <f t="shared" si="907"/>
        <v>6.4787549858011167E-3</v>
      </c>
      <c r="W685" s="5">
        <f t="shared" si="908"/>
        <v>9.5252882197881097E-2</v>
      </c>
      <c r="X685" s="5">
        <f t="shared" si="909"/>
        <v>7.0653392402631757E-2</v>
      </c>
      <c r="Y685" s="5">
        <f t="shared" si="910"/>
        <v>2.6203416331434141E-2</v>
      </c>
      <c r="Z685" s="5">
        <f t="shared" si="911"/>
        <v>3.4195811170935242E-3</v>
      </c>
      <c r="AA685" s="5">
        <f t="shared" si="912"/>
        <v>7.6888763299497011E-3</v>
      </c>
      <c r="AB685" s="5">
        <f t="shared" si="913"/>
        <v>8.6441609648828695E-3</v>
      </c>
      <c r="AC685" s="5">
        <f t="shared" si="914"/>
        <v>6.7533060603770919E-4</v>
      </c>
      <c r="AD685" s="5">
        <f t="shared" si="915"/>
        <v>5.3543665599112084E-2</v>
      </c>
      <c r="AE685" s="5">
        <f t="shared" si="916"/>
        <v>3.9715770577843097E-2</v>
      </c>
      <c r="AF685" s="5">
        <f t="shared" si="917"/>
        <v>1.4729496149942562E-2</v>
      </c>
      <c r="AG685" s="5">
        <f t="shared" si="918"/>
        <v>3.641845605654879E-3</v>
      </c>
      <c r="AH685" s="5">
        <f t="shared" si="919"/>
        <v>6.3411468751339546E-4</v>
      </c>
      <c r="AI685" s="5">
        <f t="shared" si="920"/>
        <v>1.4257972670755777E-3</v>
      </c>
      <c r="AJ685" s="5">
        <f t="shared" si="921"/>
        <v>1.6029417760152751E-3</v>
      </c>
      <c r="AK685" s="5">
        <f t="shared" si="922"/>
        <v>1.2013967654579162E-3</v>
      </c>
      <c r="AL685" s="5">
        <f t="shared" si="923"/>
        <v>4.5052747666566322E-5</v>
      </c>
      <c r="AM685" s="5">
        <f t="shared" si="924"/>
        <v>2.4078424166388647E-2</v>
      </c>
      <c r="AN685" s="5">
        <f t="shared" si="925"/>
        <v>1.7860061678036152E-2</v>
      </c>
      <c r="AO685" s="5">
        <f t="shared" si="926"/>
        <v>6.6238097837923683E-3</v>
      </c>
      <c r="AP685" s="5">
        <f t="shared" si="927"/>
        <v>1.6377269329672284E-3</v>
      </c>
      <c r="AQ685" s="5">
        <f t="shared" si="928"/>
        <v>3.0369412707877662E-4</v>
      </c>
      <c r="AR685" s="5">
        <f t="shared" si="929"/>
        <v>9.407033742471424E-5</v>
      </c>
      <c r="AS685" s="5">
        <f t="shared" si="930"/>
        <v>2.1151572839132771E-4</v>
      </c>
      <c r="AT685" s="5">
        <f t="shared" si="931"/>
        <v>2.3779495525206909E-4</v>
      </c>
      <c r="AU685" s="5">
        <f t="shared" si="932"/>
        <v>1.7822611797680373E-4</v>
      </c>
      <c r="AV685" s="5">
        <f t="shared" si="933"/>
        <v>1.0018468146877932E-4</v>
      </c>
      <c r="AW685" s="5">
        <f t="shared" si="934"/>
        <v>2.0871979571525686E-6</v>
      </c>
      <c r="AX685" s="5">
        <f t="shared" si="935"/>
        <v>9.0233286522527472E-3</v>
      </c>
      <c r="AY685" s="5">
        <f t="shared" si="936"/>
        <v>6.6930130126782181E-3</v>
      </c>
      <c r="AZ685" s="5">
        <f t="shared" si="937"/>
        <v>2.4822559896838154E-3</v>
      </c>
      <c r="BA685" s="5">
        <f t="shared" si="938"/>
        <v>6.1373403245539786E-4</v>
      </c>
      <c r="BB685" s="5">
        <f t="shared" si="939"/>
        <v>1.1380860721841062E-4</v>
      </c>
      <c r="BC685" s="5">
        <f t="shared" si="940"/>
        <v>1.6883403418480974E-5</v>
      </c>
      <c r="BD685" s="5">
        <f t="shared" si="941"/>
        <v>1.1629374198723119E-5</v>
      </c>
      <c r="BE685" s="5">
        <f t="shared" si="942"/>
        <v>2.6148471683189626E-5</v>
      </c>
      <c r="BF685" s="5">
        <f t="shared" si="943"/>
        <v>2.9397221195343573E-5</v>
      </c>
      <c r="BG685" s="5">
        <f t="shared" si="944"/>
        <v>2.2033068815095943E-5</v>
      </c>
      <c r="BH685" s="5">
        <f t="shared" si="945"/>
        <v>1.2385255349091841E-5</v>
      </c>
      <c r="BI685" s="5">
        <f t="shared" si="946"/>
        <v>5.5696117994097989E-6</v>
      </c>
      <c r="BJ685" s="8">
        <f t="shared" si="947"/>
        <v>0.70758913967843018</v>
      </c>
      <c r="BK685" s="8">
        <f t="shared" si="948"/>
        <v>0.18297968511252227</v>
      </c>
      <c r="BL685" s="8">
        <f t="shared" si="949"/>
        <v>0.10434644433082339</v>
      </c>
      <c r="BM685" s="8">
        <f t="shared" si="950"/>
        <v>0.56626146260624588</v>
      </c>
      <c r="BN685" s="8">
        <f t="shared" si="951"/>
        <v>0.42538246181790235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1.60606060606061</v>
      </c>
      <c r="F686">
        <f>VLOOKUP(B686,home!$B$2:$E$405,3,FALSE)</f>
        <v>1.49</v>
      </c>
      <c r="G686">
        <f>VLOOKUP(C686,away!$B$2:$E$405,4,FALSE)</f>
        <v>0.73</v>
      </c>
      <c r="H686">
        <f>VLOOKUP(A686,away!$A$2:$E$405,3,FALSE)</f>
        <v>1.4242424242424201</v>
      </c>
      <c r="I686">
        <f>VLOOKUP(C686,away!$B$2:$E$405,3,FALSE)</f>
        <v>0.83</v>
      </c>
      <c r="J686">
        <f>VLOOKUP(B686,home!$B$2:$E$405,4,FALSE)</f>
        <v>0.7</v>
      </c>
      <c r="K686" s="3">
        <f t="shared" si="896"/>
        <v>1.7469121212121255</v>
      </c>
      <c r="L686" s="3">
        <f t="shared" si="897"/>
        <v>0.82748484848484594</v>
      </c>
      <c r="M686" s="5">
        <f t="shared" si="898"/>
        <v>7.6199759710732326E-2</v>
      </c>
      <c r="N686" s="5">
        <f t="shared" si="899"/>
        <v>0.13311428387212967</v>
      </c>
      <c r="O686" s="5">
        <f t="shared" si="900"/>
        <v>6.3054146618817003E-2</v>
      </c>
      <c r="P686" s="5">
        <f t="shared" si="901"/>
        <v>0.11015005302109798</v>
      </c>
      <c r="Q686" s="5">
        <f t="shared" si="902"/>
        <v>0.11626947800134754</v>
      </c>
      <c r="R686" s="5">
        <f t="shared" si="903"/>
        <v>2.6088175480606522E-2</v>
      </c>
      <c r="S686" s="5">
        <f t="shared" si="904"/>
        <v>3.9806668113553857E-2</v>
      </c>
      <c r="T686" s="5">
        <f t="shared" si="905"/>
        <v>9.6211231387357196E-2</v>
      </c>
      <c r="U686" s="5">
        <f t="shared" si="906"/>
        <v>4.5573749967380499E-2</v>
      </c>
      <c r="V686" s="5">
        <f t="shared" si="907"/>
        <v>6.3935847624517527E-3</v>
      </c>
      <c r="W686" s="5">
        <f t="shared" si="908"/>
        <v>6.7704186815853523E-2</v>
      </c>
      <c r="X686" s="5">
        <f t="shared" si="909"/>
        <v>5.602418876910626E-2</v>
      </c>
      <c r="Y686" s="5">
        <f t="shared" si="910"/>
        <v>2.3179583677545145E-2</v>
      </c>
      <c r="Z686" s="5">
        <f t="shared" si="911"/>
        <v>7.1958566449385883E-3</v>
      </c>
      <c r="AA686" s="5">
        <f t="shared" si="912"/>
        <v>1.2570529195548038E-2</v>
      </c>
      <c r="AB686" s="5">
        <f t="shared" si="913"/>
        <v>1.0979804910876889E-2</v>
      </c>
      <c r="AC686" s="5">
        <f t="shared" si="914"/>
        <v>5.776377307917498E-4</v>
      </c>
      <c r="AD686" s="5">
        <f t="shared" si="915"/>
        <v>2.9568316151356171E-2</v>
      </c>
      <c r="AE686" s="5">
        <f t="shared" si="916"/>
        <v>2.4467333610456984E-2</v>
      </c>
      <c r="AF686" s="5">
        <f t="shared" si="917"/>
        <v>1.0123173922738586E-2</v>
      </c>
      <c r="AG686" s="5">
        <f t="shared" si="918"/>
        <v>2.792257679881028E-3</v>
      </c>
      <c r="AH686" s="5">
        <f t="shared" si="919"/>
        <v>1.4886155863889194E-3</v>
      </c>
      <c r="AI686" s="5">
        <f t="shared" si="920"/>
        <v>2.6004806116880991E-3</v>
      </c>
      <c r="AJ686" s="5">
        <f t="shared" si="921"/>
        <v>2.2714055507675316E-3</v>
      </c>
      <c r="AK686" s="5">
        <f t="shared" si="922"/>
        <v>1.3226486296081016E-3</v>
      </c>
      <c r="AL686" s="5">
        <f t="shared" si="923"/>
        <v>3.340001433875202E-5</v>
      </c>
      <c r="AM686" s="5">
        <f t="shared" si="924"/>
        <v>1.0330649977727266E-2</v>
      </c>
      <c r="AN686" s="5">
        <f t="shared" si="925"/>
        <v>8.5484563315696236E-3</v>
      </c>
      <c r="AO686" s="5">
        <f t="shared" si="926"/>
        <v>3.5368590461541055E-3</v>
      </c>
      <c r="AP686" s="5">
        <f t="shared" si="927"/>
        <v>9.7556575730636244E-4</v>
      </c>
      <c r="AQ686" s="5">
        <f t="shared" si="928"/>
        <v>2.0181647071791477E-4</v>
      </c>
      <c r="AR686" s="5">
        <f t="shared" si="929"/>
        <v>2.4636136859104311E-4</v>
      </c>
      <c r="AS686" s="5">
        <f t="shared" si="930"/>
        <v>4.3037166099010144E-4</v>
      </c>
      <c r="AT686" s="5">
        <f t="shared" si="931"/>
        <v>3.7591073560490194E-4</v>
      </c>
      <c r="AU686" s="5">
        <f t="shared" si="932"/>
        <v>2.1889434017398991E-4</v>
      </c>
      <c r="AV686" s="5">
        <f t="shared" si="933"/>
        <v>9.5597294028668302E-5</v>
      </c>
      <c r="AW686" s="5">
        <f t="shared" si="934"/>
        <v>1.3411435373889288E-6</v>
      </c>
      <c r="AX686" s="5">
        <f t="shared" si="935"/>
        <v>3.0077896110152547E-3</v>
      </c>
      <c r="AY686" s="5">
        <f t="shared" si="936"/>
        <v>2.4889003305452518E-3</v>
      </c>
      <c r="AZ686" s="5">
        <f t="shared" si="937"/>
        <v>1.0297636564575601E-3</v>
      </c>
      <c r="BA686" s="5">
        <f t="shared" si="938"/>
        <v>2.8403794107966174E-4</v>
      </c>
      <c r="BB686" s="5">
        <f t="shared" si="939"/>
        <v>5.8759273159562858E-5</v>
      </c>
      <c r="BC686" s="5">
        <f t="shared" si="940"/>
        <v>9.724481649504113E-6</v>
      </c>
      <c r="BD686" s="5">
        <f t="shared" si="941"/>
        <v>3.3976716626846414E-5</v>
      </c>
      <c r="BE686" s="5">
        <f t="shared" si="942"/>
        <v>5.9354338114427564E-5</v>
      </c>
      <c r="BF686" s="5">
        <f t="shared" si="943"/>
        <v>5.184340634930819E-5</v>
      </c>
      <c r="BG686" s="5">
        <f t="shared" si="944"/>
        <v>3.0188624985510715E-5</v>
      </c>
      <c r="BH686" s="5">
        <f t="shared" si="945"/>
        <v>1.3184218727478971E-5</v>
      </c>
      <c r="BI686" s="5">
        <f t="shared" si="946"/>
        <v>4.606334300748981E-6</v>
      </c>
      <c r="BJ686" s="8">
        <f t="shared" si="947"/>
        <v>0.58992635676515415</v>
      </c>
      <c r="BK686" s="8">
        <f t="shared" si="948"/>
        <v>0.23565000368351166</v>
      </c>
      <c r="BL686" s="8">
        <f t="shared" si="949"/>
        <v>0.16750984559017465</v>
      </c>
      <c r="BM686" s="8">
        <f t="shared" si="950"/>
        <v>0.47291860679204023</v>
      </c>
      <c r="BN686" s="8">
        <f t="shared" si="951"/>
        <v>0.524875896704731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1.60606060606061</v>
      </c>
      <c r="F687">
        <f>VLOOKUP(B687,home!$B$2:$E$405,3,FALSE)</f>
        <v>0.83</v>
      </c>
      <c r="G687">
        <f>VLOOKUP(C687,away!$B$2:$E$405,4,FALSE)</f>
        <v>1.1200000000000001</v>
      </c>
      <c r="H687">
        <f>VLOOKUP(A687,away!$A$2:$E$405,3,FALSE)</f>
        <v>1.4242424242424201</v>
      </c>
      <c r="I687">
        <f>VLOOKUP(C687,away!$B$2:$E$405,3,FALSE)</f>
        <v>1</v>
      </c>
      <c r="J687">
        <f>VLOOKUP(B687,home!$B$2:$E$405,4,FALSE)</f>
        <v>1.05</v>
      </c>
      <c r="K687" s="3">
        <f t="shared" si="896"/>
        <v>1.4929939393939431</v>
      </c>
      <c r="L687" s="3">
        <f t="shared" si="897"/>
        <v>1.4954545454545412</v>
      </c>
      <c r="M687" s="5">
        <f t="shared" si="898"/>
        <v>5.0365519000854238E-2</v>
      </c>
      <c r="N687" s="5">
        <f t="shared" si="899"/>
        <v>7.5195414622705861E-2</v>
      </c>
      <c r="O687" s="5">
        <f t="shared" si="900"/>
        <v>7.5319344324004528E-2</v>
      </c>
      <c r="P687" s="5">
        <f t="shared" si="901"/>
        <v>0.11245132459486434</v>
      </c>
      <c r="Q687" s="5">
        <f t="shared" si="902"/>
        <v>5.6133149150957282E-2</v>
      </c>
      <c r="R687" s="5">
        <f t="shared" si="903"/>
        <v>5.6318327914994151E-2</v>
      </c>
      <c r="S687" s="5">
        <f t="shared" si="904"/>
        <v>6.2767646665792709E-2</v>
      </c>
      <c r="T687" s="5">
        <f t="shared" si="905"/>
        <v>8.3944573048476787E-2</v>
      </c>
      <c r="U687" s="5">
        <f t="shared" si="906"/>
        <v>8.4082922253886985E-2</v>
      </c>
      <c r="V687" s="5">
        <f t="shared" si="907"/>
        <v>1.5571290194148477E-2</v>
      </c>
      <c r="W687" s="5">
        <f t="shared" si="908"/>
        <v>2.7935483827158478E-2</v>
      </c>
      <c r="X687" s="5">
        <f t="shared" si="909"/>
        <v>4.1776246268795968E-2</v>
      </c>
      <c r="Y687" s="5">
        <f t="shared" si="910"/>
        <v>3.1237238687349629E-2</v>
      </c>
      <c r="Z687" s="5">
        <f t="shared" si="911"/>
        <v>2.807383315762578E-2</v>
      </c>
      <c r="AA687" s="5">
        <f t="shared" si="912"/>
        <v>4.1914062759892012E-2</v>
      </c>
      <c r="AB687" s="5">
        <f t="shared" si="913"/>
        <v>3.1288720837948078E-2</v>
      </c>
      <c r="AC687" s="5">
        <f t="shared" si="914"/>
        <v>2.1728806765017672E-3</v>
      </c>
      <c r="AD687" s="5">
        <f t="shared" si="915"/>
        <v>1.0426877011996285E-2</v>
      </c>
      <c r="AE687" s="5">
        <f t="shared" si="916"/>
        <v>1.5592920622485308E-2</v>
      </c>
      <c r="AF687" s="5">
        <f t="shared" si="917"/>
        <v>1.1659252010903757E-2</v>
      </c>
      <c r="AG687" s="5">
        <f t="shared" si="918"/>
        <v>5.8119604721020056E-3</v>
      </c>
      <c r="AH687" s="5">
        <f t="shared" si="919"/>
        <v>1.0495785350975976E-2</v>
      </c>
      <c r="AI687" s="5">
        <f t="shared" si="920"/>
        <v>1.5670143918186864E-2</v>
      </c>
      <c r="AJ687" s="5">
        <f t="shared" si="921"/>
        <v>1.1697714949641924E-2</v>
      </c>
      <c r="AK687" s="5">
        <f t="shared" si="922"/>
        <v>5.8215391748577686E-3</v>
      </c>
      <c r="AL687" s="5">
        <f t="shared" si="923"/>
        <v>1.940560249205923E-4</v>
      </c>
      <c r="AM687" s="5">
        <f t="shared" si="924"/>
        <v>3.113452837143294E-3</v>
      </c>
      <c r="AN687" s="5">
        <f t="shared" si="925"/>
        <v>4.6560271973642769E-3</v>
      </c>
      <c r="AO687" s="5">
        <f t="shared" si="926"/>
        <v>3.4814385180291889E-3</v>
      </c>
      <c r="AP687" s="5">
        <f t="shared" si="927"/>
        <v>1.7354443521690899E-3</v>
      </c>
      <c r="AQ687" s="5">
        <f t="shared" si="928"/>
        <v>6.488195362086695E-4</v>
      </c>
      <c r="AR687" s="5">
        <f t="shared" si="929"/>
        <v>3.1391939822464402E-3</v>
      </c>
      <c r="AS687" s="5">
        <f t="shared" si="930"/>
        <v>4.6867975900758722E-3</v>
      </c>
      <c r="AT687" s="5">
        <f t="shared" si="931"/>
        <v>3.4986801985747084E-3</v>
      </c>
      <c r="AU687" s="5">
        <f t="shared" si="932"/>
        <v>1.7411694441165446E-3</v>
      </c>
      <c r="AV687" s="5">
        <f t="shared" si="933"/>
        <v>6.4988885688098083E-4</v>
      </c>
      <c r="AW687" s="5">
        <f t="shared" si="934"/>
        <v>1.2035271507192858E-5</v>
      </c>
      <c r="AX687" s="5">
        <f t="shared" si="935"/>
        <v>7.7472770274063577E-4</v>
      </c>
      <c r="AY687" s="5">
        <f t="shared" si="936"/>
        <v>1.1585700645530383E-3</v>
      </c>
      <c r="AZ687" s="5">
        <f t="shared" si="937"/>
        <v>8.6629443463170138E-4</v>
      </c>
      <c r="BA687" s="5">
        <f t="shared" si="938"/>
        <v>4.3183464999064976E-4</v>
      </c>
      <c r="BB687" s="5">
        <f t="shared" si="939"/>
        <v>1.6144727255332206E-4</v>
      </c>
      <c r="BC687" s="5">
        <f t="shared" si="940"/>
        <v>4.8287411518220705E-5</v>
      </c>
      <c r="BD687" s="5">
        <f t="shared" si="941"/>
        <v>7.824203183023306E-4</v>
      </c>
      <c r="BE687" s="5">
        <f t="shared" si="942"/>
        <v>1.1681487932840595E-3</v>
      </c>
      <c r="BF687" s="5">
        <f t="shared" si="943"/>
        <v>8.7201953434172454E-4</v>
      </c>
      <c r="BG687" s="5">
        <f t="shared" si="944"/>
        <v>4.3397329326844077E-4</v>
      </c>
      <c r="BH687" s="5">
        <f t="shared" si="945"/>
        <v>1.6197987417715317E-4</v>
      </c>
      <c r="BI687" s="5">
        <f t="shared" si="946"/>
        <v>4.83669940900566E-5</v>
      </c>
      <c r="BJ687" s="8">
        <f t="shared" si="947"/>
        <v>0.37678945969983346</v>
      </c>
      <c r="BK687" s="8">
        <f t="shared" si="948"/>
        <v>0.24468128722163515</v>
      </c>
      <c r="BL687" s="8">
        <f t="shared" si="949"/>
        <v>0.34979120036374672</v>
      </c>
      <c r="BM687" s="8">
        <f t="shared" si="950"/>
        <v>0.57240616604141448</v>
      </c>
      <c r="BN687" s="8">
        <f t="shared" si="951"/>
        <v>0.42578307960838041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1.80555555555556</v>
      </c>
      <c r="F688">
        <f>VLOOKUP(B688,home!$B$2:$E$405,3,FALSE)</f>
        <v>0.66</v>
      </c>
      <c r="G688">
        <f>VLOOKUP(C688,away!$B$2:$E$405,4,FALSE)</f>
        <v>1.1100000000000001</v>
      </c>
      <c r="H688">
        <f>VLOOKUP(A688,away!$A$2:$E$405,3,FALSE)</f>
        <v>1.2361111111111101</v>
      </c>
      <c r="I688">
        <f>VLOOKUP(C688,away!$B$2:$E$405,3,FALSE)</f>
        <v>0.55000000000000004</v>
      </c>
      <c r="J688">
        <f>VLOOKUP(B688,home!$B$2:$E$405,4,FALSE)</f>
        <v>0.32</v>
      </c>
      <c r="K688" s="3">
        <f t="shared" si="896"/>
        <v>1.3227500000000036</v>
      </c>
      <c r="L688" s="3">
        <f t="shared" si="897"/>
        <v>0.21755555555555539</v>
      </c>
      <c r="M688" s="5">
        <f t="shared" si="898"/>
        <v>0.21431560609717062</v>
      </c>
      <c r="N688" s="5">
        <f t="shared" si="899"/>
        <v>0.28348596796503317</v>
      </c>
      <c r="O688" s="5">
        <f t="shared" si="900"/>
        <v>4.6625550748695524E-2</v>
      </c>
      <c r="P688" s="5">
        <f t="shared" si="901"/>
        <v>6.1673947252837161E-2</v>
      </c>
      <c r="Q688" s="5">
        <f t="shared" si="902"/>
        <v>0.18749053206287439</v>
      </c>
      <c r="R688" s="5">
        <f t="shared" si="903"/>
        <v>5.0718237981080974E-3</v>
      </c>
      <c r="S688" s="5">
        <f t="shared" si="904"/>
        <v>4.4370027911326687E-3</v>
      </c>
      <c r="T688" s="5">
        <f t="shared" si="905"/>
        <v>4.0789606864345303E-2</v>
      </c>
      <c r="U688" s="5">
        <f t="shared" si="906"/>
        <v>6.7087549289475031E-3</v>
      </c>
      <c r="V688" s="5">
        <f t="shared" si="907"/>
        <v>1.4187149352319408E-4</v>
      </c>
      <c r="W688" s="5">
        <f t="shared" si="908"/>
        <v>8.2667700428722582E-2</v>
      </c>
      <c r="X688" s="5">
        <f t="shared" si="909"/>
        <v>1.7984817493270966E-2</v>
      </c>
      <c r="Y688" s="5">
        <f t="shared" si="910"/>
        <v>1.9563484806569176E-3</v>
      </c>
      <c r="Z688" s="5">
        <f t="shared" si="911"/>
        <v>3.6780114802576456E-4</v>
      </c>
      <c r="AA688" s="5">
        <f t="shared" si="912"/>
        <v>4.8650896855108138E-4</v>
      </c>
      <c r="AB688" s="5">
        <f t="shared" si="913"/>
        <v>3.2176486907547239E-4</v>
      </c>
      <c r="AC688" s="5">
        <f t="shared" si="914"/>
        <v>2.5516617663693268E-6</v>
      </c>
      <c r="AD688" s="5">
        <f t="shared" si="915"/>
        <v>2.7337175185523286E-2</v>
      </c>
      <c r="AE688" s="5">
        <f t="shared" si="916"/>
        <v>5.9473543348060607E-3</v>
      </c>
      <c r="AF688" s="5">
        <f t="shared" si="917"/>
        <v>6.4693998819723641E-4</v>
      </c>
      <c r="AG688" s="5">
        <f t="shared" si="918"/>
        <v>4.691512951445139E-5</v>
      </c>
      <c r="AH688" s="5">
        <f t="shared" si="919"/>
        <v>2.0004295773179071E-5</v>
      </c>
      <c r="AI688" s="5">
        <f t="shared" si="920"/>
        <v>2.6460682233972685E-5</v>
      </c>
      <c r="AJ688" s="5">
        <f t="shared" si="921"/>
        <v>1.7500433712493737E-5</v>
      </c>
      <c r="AK688" s="5">
        <f t="shared" si="922"/>
        <v>7.7162328977337187E-6</v>
      </c>
      <c r="AL688" s="5">
        <f t="shared" si="923"/>
        <v>2.9371832700749033E-8</v>
      </c>
      <c r="AM688" s="5">
        <f t="shared" si="924"/>
        <v>7.2320496953301953E-3</v>
      </c>
      <c r="AN688" s="5">
        <f t="shared" si="925"/>
        <v>1.5733725892729455E-3</v>
      </c>
      <c r="AO688" s="5">
        <f t="shared" si="926"/>
        <v>1.7114797387757916E-4</v>
      </c>
      <c r="AP688" s="5">
        <f t="shared" si="927"/>
        <v>1.2411397513048134E-5</v>
      </c>
      <c r="AQ688" s="5">
        <f t="shared" si="928"/>
        <v>6.7504212029300638E-7</v>
      </c>
      <c r="AR688" s="5">
        <f t="shared" si="929"/>
        <v>8.704091360863249E-7</v>
      </c>
      <c r="AS688" s="5">
        <f t="shared" si="930"/>
        <v>1.1513336847581892E-6</v>
      </c>
      <c r="AT688" s="5">
        <f t="shared" si="931"/>
        <v>7.6146331575694977E-7</v>
      </c>
      <c r="AU688" s="5">
        <f t="shared" si="932"/>
        <v>3.3574186697250267E-7</v>
      </c>
      <c r="AV688" s="5">
        <f t="shared" si="933"/>
        <v>1.1102563863446982E-7</v>
      </c>
      <c r="AW688" s="5">
        <f t="shared" si="934"/>
        <v>2.3478832271057138E-10</v>
      </c>
      <c r="AX688" s="5">
        <f t="shared" si="935"/>
        <v>1.5943656224163402E-3</v>
      </c>
      <c r="AY688" s="5">
        <f t="shared" si="936"/>
        <v>3.4686309874346565E-4</v>
      </c>
      <c r="AZ688" s="5">
        <f t="shared" si="937"/>
        <v>3.7730997074428067E-5</v>
      </c>
      <c r="BA688" s="5">
        <f t="shared" si="938"/>
        <v>2.7361960100640766E-6</v>
      </c>
      <c r="BB688" s="5">
        <f t="shared" si="939"/>
        <v>1.4881866076959607E-7</v>
      </c>
      <c r="BC688" s="5">
        <f t="shared" si="940"/>
        <v>6.4752652841526475E-9</v>
      </c>
      <c r="BD688" s="5">
        <f t="shared" si="941"/>
        <v>3.1560390526981857E-8</v>
      </c>
      <c r="BE688" s="5">
        <f t="shared" si="942"/>
        <v>4.174650656956536E-8</v>
      </c>
      <c r="BF688" s="5">
        <f t="shared" si="943"/>
        <v>2.7610095782446372E-8</v>
      </c>
      <c r="BG688" s="5">
        <f t="shared" si="944"/>
        <v>1.2173751398743679E-8</v>
      </c>
      <c r="BH688" s="5">
        <f t="shared" si="945"/>
        <v>4.0257074156720626E-9</v>
      </c>
      <c r="BI688" s="5">
        <f t="shared" si="946"/>
        <v>1.0650008968160458E-9</v>
      </c>
      <c r="BJ688" s="8">
        <f t="shared" si="947"/>
        <v>0.65932486583922889</v>
      </c>
      <c r="BK688" s="8">
        <f t="shared" si="948"/>
        <v>0.28091787176700622</v>
      </c>
      <c r="BL688" s="8">
        <f t="shared" si="949"/>
        <v>5.9289433113089852E-2</v>
      </c>
      <c r="BM688" s="8">
        <f t="shared" si="950"/>
        <v>0.20088968107867647</v>
      </c>
      <c r="BN688" s="8">
        <f t="shared" si="951"/>
        <v>0.798663427924719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1.80555555555556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1.2361111111111101</v>
      </c>
      <c r="I689">
        <f>VLOOKUP(C689,away!$B$2:$E$405,3,FALSE)</f>
        <v>0.28000000000000003</v>
      </c>
      <c r="J689">
        <f>VLOOKUP(B689,home!$B$2:$E$405,4,FALSE)</f>
        <v>0.81</v>
      </c>
      <c r="K689" s="3">
        <f t="shared" si="896"/>
        <v>0.546180555555557</v>
      </c>
      <c r="L689" s="3">
        <f t="shared" si="897"/>
        <v>0.28034999999999982</v>
      </c>
      <c r="M689" s="5">
        <f t="shared" si="898"/>
        <v>0.43756476250552662</v>
      </c>
      <c r="N689" s="5">
        <f t="shared" si="899"/>
        <v>0.23898936507680385</v>
      </c>
      <c r="O689" s="5">
        <f t="shared" si="900"/>
        <v>0.1226712811684243</v>
      </c>
      <c r="P689" s="5">
        <f t="shared" si="901"/>
        <v>6.7000668499281921E-2</v>
      </c>
      <c r="Q689" s="5">
        <f t="shared" si="902"/>
        <v>6.5265672094759281E-2</v>
      </c>
      <c r="R689" s="5">
        <f t="shared" si="903"/>
        <v>1.7195446837783863E-2</v>
      </c>
      <c r="S689" s="5">
        <f t="shared" si="904"/>
        <v>2.5648143795022624E-3</v>
      </c>
      <c r="T689" s="5">
        <f t="shared" si="905"/>
        <v>1.8297231171765752E-2</v>
      </c>
      <c r="U689" s="5">
        <f t="shared" si="906"/>
        <v>9.3918187068868352E-3</v>
      </c>
      <c r="V689" s="5">
        <f t="shared" si="907"/>
        <v>4.3636531784900227E-5</v>
      </c>
      <c r="W689" s="5">
        <f t="shared" si="908"/>
        <v>1.1882280347807481E-2</v>
      </c>
      <c r="X689" s="5">
        <f t="shared" si="909"/>
        <v>3.3311972955078254E-3</v>
      </c>
      <c r="Y689" s="5">
        <f t="shared" si="910"/>
        <v>4.6695058089780907E-4</v>
      </c>
      <c r="Z689" s="5">
        <f t="shared" si="911"/>
        <v>1.6069145069909007E-3</v>
      </c>
      <c r="AA689" s="5">
        <f t="shared" si="912"/>
        <v>8.7766545815857414E-4</v>
      </c>
      <c r="AB689" s="5">
        <f t="shared" si="913"/>
        <v>2.3968190376448623E-4</v>
      </c>
      <c r="AC689" s="5">
        <f t="shared" si="914"/>
        <v>4.176062966995588E-7</v>
      </c>
      <c r="AD689" s="5">
        <f t="shared" si="915"/>
        <v>1.6224676204080915E-3</v>
      </c>
      <c r="AE689" s="5">
        <f t="shared" si="916"/>
        <v>4.5485879738140812E-4</v>
      </c>
      <c r="AF689" s="5">
        <f t="shared" si="917"/>
        <v>6.3759831922938846E-5</v>
      </c>
      <c r="AG689" s="5">
        <f t="shared" si="918"/>
        <v>5.9583562931986302E-6</v>
      </c>
      <c r="AH689" s="5">
        <f t="shared" si="919"/>
        <v>1.1262462050872471E-4</v>
      </c>
      <c r="AI689" s="5">
        <f t="shared" si="920"/>
        <v>6.151337779868904E-5</v>
      </c>
      <c r="AJ689" s="5">
        <f t="shared" si="921"/>
        <v>1.6798705430093423E-5</v>
      </c>
      <c r="AK689" s="5">
        <f t="shared" si="922"/>
        <v>3.0583754214741931E-6</v>
      </c>
      <c r="AL689" s="5">
        <f t="shared" si="923"/>
        <v>2.557783756458363E-9</v>
      </c>
      <c r="AM689" s="5">
        <f t="shared" si="924"/>
        <v>1.7723205325707883E-4</v>
      </c>
      <c r="AN689" s="5">
        <f t="shared" si="925"/>
        <v>4.9687006130622018E-5</v>
      </c>
      <c r="AO689" s="5">
        <f t="shared" si="926"/>
        <v>6.9648760843599366E-6</v>
      </c>
      <c r="AP689" s="5">
        <f t="shared" si="927"/>
        <v>6.5086767008343552E-7</v>
      </c>
      <c r="AQ689" s="5">
        <f t="shared" si="928"/>
        <v>4.5617687826972767E-8</v>
      </c>
      <c r="AR689" s="5">
        <f t="shared" si="929"/>
        <v>6.3148624719241945E-6</v>
      </c>
      <c r="AS689" s="5">
        <f t="shared" si="930"/>
        <v>3.4490550931724942E-6</v>
      </c>
      <c r="AT689" s="5">
        <f t="shared" si="931"/>
        <v>9.4190341346533812E-7</v>
      </c>
      <c r="AU689" s="5">
        <f t="shared" si="932"/>
        <v>1.71483109882058E-7</v>
      </c>
      <c r="AV689" s="5">
        <f t="shared" si="933"/>
        <v>2.3415185055944261E-8</v>
      </c>
      <c r="AW689" s="5">
        <f t="shared" si="934"/>
        <v>1.0879229027214899E-11</v>
      </c>
      <c r="AX689" s="5">
        <f t="shared" si="935"/>
        <v>1.6133450218367229E-5</v>
      </c>
      <c r="AY689" s="5">
        <f t="shared" si="936"/>
        <v>4.5230127687192499E-6</v>
      </c>
      <c r="AZ689" s="5">
        <f t="shared" si="937"/>
        <v>6.3401331485522048E-7</v>
      </c>
      <c r="BA689" s="5">
        <f t="shared" si="938"/>
        <v>5.9248544273220301E-8</v>
      </c>
      <c r="BB689" s="5">
        <f t="shared" si="939"/>
        <v>4.1525823467493258E-9</v>
      </c>
      <c r="BC689" s="5">
        <f t="shared" si="940"/>
        <v>2.328352921822347E-10</v>
      </c>
      <c r="BD689" s="5">
        <f t="shared" si="941"/>
        <v>2.9506194900065753E-7</v>
      </c>
      <c r="BE689" s="5">
        <f t="shared" si="942"/>
        <v>1.6115709922848455E-7</v>
      </c>
      <c r="BF689" s="5">
        <f t="shared" si="943"/>
        <v>4.4010436994167859E-8</v>
      </c>
      <c r="BG689" s="5">
        <f t="shared" si="944"/>
        <v>8.0125483092391478E-9</v>
      </c>
      <c r="BH689" s="5">
        <f t="shared" si="945"/>
        <v>1.094074521738994E-9</v>
      </c>
      <c r="BI689" s="5">
        <f t="shared" si="946"/>
        <v>1.1951244602051683E-10</v>
      </c>
      <c r="BJ689" s="8">
        <f t="shared" si="947"/>
        <v>0.34063567570464143</v>
      </c>
      <c r="BK689" s="8">
        <f t="shared" si="948"/>
        <v>0.50717882509294487</v>
      </c>
      <c r="BL689" s="8">
        <f t="shared" si="949"/>
        <v>0.15058129932907108</v>
      </c>
      <c r="BM689" s="8">
        <f t="shared" si="950"/>
        <v>5.1310995449178956E-2</v>
      </c>
      <c r="BN689" s="8">
        <f t="shared" si="951"/>
        <v>0.94868719618257979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1.43333333333333</v>
      </c>
      <c r="F690">
        <f>VLOOKUP(B690,home!$B$2:$E$405,3,FALSE)</f>
        <v>1.1200000000000001</v>
      </c>
      <c r="G690">
        <f>VLOOKUP(C690,away!$B$2:$E$405,4,FALSE)</f>
        <v>0.56000000000000005</v>
      </c>
      <c r="H690">
        <f>VLOOKUP(A690,away!$A$2:$E$405,3,FALSE)</f>
        <v>1.3888888888888899</v>
      </c>
      <c r="I690">
        <f>VLOOKUP(C690,away!$B$2:$E$405,3,FALSE)</f>
        <v>1.95</v>
      </c>
      <c r="J690">
        <f>VLOOKUP(B690,home!$B$2:$E$405,4,FALSE)</f>
        <v>0.57999999999999996</v>
      </c>
      <c r="K690" s="3">
        <f t="shared" si="896"/>
        <v>0.89898666666666471</v>
      </c>
      <c r="L690" s="3">
        <f t="shared" si="897"/>
        <v>1.5708333333333344</v>
      </c>
      <c r="M690" s="5">
        <f t="shared" si="898"/>
        <v>8.4600085646542006E-2</v>
      </c>
      <c r="N690" s="5">
        <f t="shared" si="899"/>
        <v>7.605434899509915E-2</v>
      </c>
      <c r="O690" s="5">
        <f t="shared" si="900"/>
        <v>0.13289263453644312</v>
      </c>
      <c r="P690" s="5">
        <f t="shared" si="901"/>
        <v>0.1194687065464683</v>
      </c>
      <c r="Q690" s="5">
        <f t="shared" si="902"/>
        <v>3.4185922844303683E-2</v>
      </c>
      <c r="R690" s="5">
        <f t="shared" si="903"/>
        <v>0.10437609004216482</v>
      </c>
      <c r="S690" s="5">
        <f t="shared" si="904"/>
        <v>4.2177179061962201E-2</v>
      </c>
      <c r="T690" s="5">
        <f t="shared" si="905"/>
        <v>5.3700387134593727E-2</v>
      </c>
      <c r="U690" s="5">
        <f t="shared" si="906"/>
        <v>9.3832713266705406E-2</v>
      </c>
      <c r="V690" s="5">
        <f t="shared" si="907"/>
        <v>6.6178722447209799E-3</v>
      </c>
      <c r="W690" s="5">
        <f t="shared" si="908"/>
        <v>1.0244229608241453E-2</v>
      </c>
      <c r="X690" s="5">
        <f t="shared" si="909"/>
        <v>1.6091977342945957E-2</v>
      </c>
      <c r="Y690" s="5">
        <f t="shared" si="910"/>
        <v>1.263890720477215E-2</v>
      </c>
      <c r="Z690" s="5">
        <f t="shared" si="911"/>
        <v>5.4652480480411353E-2</v>
      </c>
      <c r="AA690" s="5">
        <f t="shared" si="912"/>
        <v>4.9131851252149965E-2</v>
      </c>
      <c r="AB690" s="5">
        <f t="shared" si="913"/>
        <v>2.2084439592166341E-2</v>
      </c>
      <c r="AC690" s="5">
        <f t="shared" si="914"/>
        <v>5.8409266899993426E-4</v>
      </c>
      <c r="AD690" s="5">
        <f t="shared" si="915"/>
        <v>2.3023564570202339E-3</v>
      </c>
      <c r="AE690" s="5">
        <f t="shared" si="916"/>
        <v>3.6166182679026192E-3</v>
      </c>
      <c r="AF690" s="5">
        <f t="shared" si="917"/>
        <v>2.8405522645818517E-3</v>
      </c>
      <c r="AG690" s="5">
        <f t="shared" si="918"/>
        <v>1.4873447274268876E-3</v>
      </c>
      <c r="AH690" s="5">
        <f t="shared" si="919"/>
        <v>2.1462484521994882E-2</v>
      </c>
      <c r="AI690" s="5">
        <f t="shared" si="920"/>
        <v>1.9294487418813063E-2</v>
      </c>
      <c r="AJ690" s="5">
        <f t="shared" si="921"/>
        <v>8.6727434648403261E-3</v>
      </c>
      <c r="AK690" s="5">
        <f t="shared" si="922"/>
        <v>2.5988935794373021E-3</v>
      </c>
      <c r="AL690" s="5">
        <f t="shared" si="923"/>
        <v>3.299325060271916E-5</v>
      </c>
      <c r="AM690" s="5">
        <f t="shared" si="924"/>
        <v>4.1395755135501856E-4</v>
      </c>
      <c r="AN690" s="5">
        <f t="shared" si="925"/>
        <v>6.5025832025350863E-4</v>
      </c>
      <c r="AO690" s="5">
        <f t="shared" si="926"/>
        <v>5.1072372236577715E-4</v>
      </c>
      <c r="AP690" s="5">
        <f t="shared" si="927"/>
        <v>2.6742061573874741E-4</v>
      </c>
      <c r="AQ690" s="5">
        <f t="shared" si="928"/>
        <v>1.0501830430573731E-4</v>
      </c>
      <c r="AR690" s="5">
        <f t="shared" si="929"/>
        <v>6.7427972206600632E-3</v>
      </c>
      <c r="AS690" s="5">
        <f t="shared" si="930"/>
        <v>6.0616847974104418E-3</v>
      </c>
      <c r="AT690" s="5">
        <f t="shared" si="931"/>
        <v>2.7246869052040042E-3</v>
      </c>
      <c r="AU690" s="5">
        <f t="shared" si="932"/>
        <v>8.1648573287321962E-4</v>
      </c>
      <c r="AV690" s="5">
        <f t="shared" si="933"/>
        <v>1.8350244684414612E-4</v>
      </c>
      <c r="AW690" s="5">
        <f t="shared" si="934"/>
        <v>1.2942136143463349E-6</v>
      </c>
      <c r="AX690" s="5">
        <f t="shared" si="935"/>
        <v>6.2023719872357104E-5</v>
      </c>
      <c r="AY690" s="5">
        <f t="shared" si="936"/>
        <v>9.7428926632827682E-5</v>
      </c>
      <c r="AZ690" s="5">
        <f t="shared" si="937"/>
        <v>7.6522302792866813E-5</v>
      </c>
      <c r="BA690" s="5">
        <f t="shared" si="938"/>
        <v>4.0067927990153912E-5</v>
      </c>
      <c r="BB690" s="5">
        <f t="shared" si="939"/>
        <v>1.5735009221133366E-5</v>
      </c>
      <c r="BC690" s="5">
        <f t="shared" si="940"/>
        <v>4.9434153969727355E-6</v>
      </c>
      <c r="BD690" s="5">
        <f t="shared" si="941"/>
        <v>1.7653017723533648E-3</v>
      </c>
      <c r="BE690" s="5">
        <f t="shared" si="942"/>
        <v>1.586982755988707E-3</v>
      </c>
      <c r="BF690" s="5">
        <f t="shared" si="943"/>
        <v>7.1333816893188204E-4</v>
      </c>
      <c r="BG690" s="5">
        <f t="shared" si="944"/>
        <v>2.1376050089805834E-4</v>
      </c>
      <c r="BH690" s="5">
        <f t="shared" si="945"/>
        <v>4.8041960041835509E-5</v>
      </c>
      <c r="BI690" s="5">
        <f t="shared" si="946"/>
        <v>8.6378163036285629E-6</v>
      </c>
      <c r="BJ690" s="8">
        <f t="shared" si="947"/>
        <v>0.21540674466281284</v>
      </c>
      <c r="BK690" s="8">
        <f t="shared" si="948"/>
        <v>0.25357835834592901</v>
      </c>
      <c r="BL690" s="8">
        <f t="shared" si="949"/>
        <v>0.47521155775222451</v>
      </c>
      <c r="BM690" s="8">
        <f t="shared" si="950"/>
        <v>0.44717521791733827</v>
      </c>
      <c r="BN690" s="8">
        <f t="shared" si="951"/>
        <v>0.55157778861102102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1.43333333333333</v>
      </c>
      <c r="F691">
        <f>VLOOKUP(B691,home!$B$2:$E$405,3,FALSE)</f>
        <v>2.09</v>
      </c>
      <c r="G691">
        <f>VLOOKUP(C691,away!$B$2:$E$405,4,FALSE)</f>
        <v>0.56000000000000005</v>
      </c>
      <c r="H691">
        <f>VLOOKUP(A691,away!$A$2:$E$405,3,FALSE)</f>
        <v>1.3888888888888899</v>
      </c>
      <c r="I691">
        <f>VLOOKUP(C691,away!$B$2:$E$405,3,FALSE)</f>
        <v>0.98</v>
      </c>
      <c r="J691">
        <f>VLOOKUP(B691,home!$B$2:$E$405,4,FALSE)</f>
        <v>0.43</v>
      </c>
      <c r="K691" s="3">
        <f t="shared" si="896"/>
        <v>1.6775733333333296</v>
      </c>
      <c r="L691" s="3">
        <f t="shared" si="897"/>
        <v>0.58527777777777812</v>
      </c>
      <c r="M691" s="5">
        <f t="shared" si="898"/>
        <v>0.1040533936493574</v>
      </c>
      <c r="N691" s="5">
        <f t="shared" si="899"/>
        <v>0.17455719842899761</v>
      </c>
      <c r="O691" s="5">
        <f t="shared" si="900"/>
        <v>6.0900139005332268E-2</v>
      </c>
      <c r="P691" s="5">
        <f t="shared" si="901"/>
        <v>0.10216444919163838</v>
      </c>
      <c r="Q691" s="5">
        <f t="shared" si="902"/>
        <v>0.14641625061293051</v>
      </c>
      <c r="R691" s="5">
        <f t="shared" si="903"/>
        <v>1.7821749011699323E-2</v>
      </c>
      <c r="S691" s="5">
        <f t="shared" si="904"/>
        <v>2.5077448972504794E-2</v>
      </c>
      <c r="T691" s="5">
        <f t="shared" si="905"/>
        <v>8.5694177789290199E-2</v>
      </c>
      <c r="U691" s="5">
        <f t="shared" si="906"/>
        <v>2.9897290895386407E-2</v>
      </c>
      <c r="V691" s="5">
        <f t="shared" si="907"/>
        <v>2.7358003121198461E-3</v>
      </c>
      <c r="W691" s="5">
        <f t="shared" si="908"/>
        <v>8.1874665864967319E-2</v>
      </c>
      <c r="X691" s="5">
        <f t="shared" si="909"/>
        <v>4.7919422493746172E-2</v>
      </c>
      <c r="Y691" s="5">
        <f t="shared" si="910"/>
        <v>1.4023086554767115E-2</v>
      </c>
      <c r="Z691" s="5">
        <f t="shared" si="911"/>
        <v>3.476891219226899E-3</v>
      </c>
      <c r="AA691" s="5">
        <f t="shared" si="912"/>
        <v>5.8327399922758535E-3</v>
      </c>
      <c r="AB691" s="5">
        <f t="shared" si="913"/>
        <v>4.8924245356544117E-3</v>
      </c>
      <c r="AC691" s="5">
        <f t="shared" si="914"/>
        <v>1.6788347920678465E-4</v>
      </c>
      <c r="AD691" s="5">
        <f t="shared" si="915"/>
        <v>3.4337689032661448E-2</v>
      </c>
      <c r="AE691" s="5">
        <f t="shared" si="916"/>
        <v>2.0097086331060474E-2</v>
      </c>
      <c r="AF691" s="5">
        <f t="shared" si="917"/>
        <v>5.8811890138256162E-3</v>
      </c>
      <c r="AG691" s="5">
        <f t="shared" si="918"/>
        <v>1.1473764122343134E-3</v>
      </c>
      <c r="AH691" s="5">
        <f t="shared" si="919"/>
        <v>5.0873679159104714E-4</v>
      </c>
      <c r="AI691" s="5">
        <f t="shared" si="920"/>
        <v>8.5344327525869632E-4</v>
      </c>
      <c r="AJ691" s="5">
        <f t="shared" si="921"/>
        <v>7.1585684004332284E-4</v>
      </c>
      <c r="AK691" s="5">
        <f t="shared" si="922"/>
        <v>4.0030078178031369E-4</v>
      </c>
      <c r="AL691" s="5">
        <f t="shared" si="923"/>
        <v>6.593431537402985E-6</v>
      </c>
      <c r="AM691" s="5">
        <f t="shared" si="924"/>
        <v>1.1520798289897025E-2</v>
      </c>
      <c r="AN691" s="5">
        <f t="shared" si="925"/>
        <v>6.7428672213369579E-3</v>
      </c>
      <c r="AO691" s="5">
        <f t="shared" si="926"/>
        <v>1.9732251715773577E-3</v>
      </c>
      <c r="AP691" s="5">
        <f t="shared" si="927"/>
        <v>3.849616144919904E-4</v>
      </c>
      <c r="AQ691" s="5">
        <f t="shared" si="928"/>
        <v>5.6327369564904447E-5</v>
      </c>
      <c r="AR691" s="5">
        <f t="shared" si="929"/>
        <v>5.9550467771240942E-5</v>
      </c>
      <c r="AS691" s="5">
        <f t="shared" si="930"/>
        <v>9.9900276720559677E-5</v>
      </c>
      <c r="AT691" s="5">
        <f t="shared" si="931"/>
        <v>8.3795020109515676E-5</v>
      </c>
      <c r="AU691" s="5">
        <f t="shared" si="932"/>
        <v>4.6857430400617865E-5</v>
      </c>
      <c r="AV691" s="5">
        <f t="shared" si="933"/>
        <v>1.9651693927149749E-5</v>
      </c>
      <c r="AW691" s="5">
        <f t="shared" si="934"/>
        <v>1.798260269390374E-7</v>
      </c>
      <c r="AX691" s="5">
        <f t="shared" si="935"/>
        <v>3.2211639983072489E-3</v>
      </c>
      <c r="AY691" s="5">
        <f t="shared" si="936"/>
        <v>1.8852757067870491E-3</v>
      </c>
      <c r="AZ691" s="5">
        <f t="shared" si="937"/>
        <v>5.5170498808337692E-4</v>
      </c>
      <c r="BA691" s="5">
        <f t="shared" si="938"/>
        <v>1.0763355647145151E-4</v>
      </c>
      <c r="BB691" s="5">
        <f t="shared" si="939"/>
        <v>1.5748882186482528E-5</v>
      </c>
      <c r="BC691" s="5">
        <f t="shared" si="940"/>
        <v>1.8434941537177059E-6</v>
      </c>
      <c r="BD691" s="5">
        <f t="shared" si="941"/>
        <v>5.8089275737965146E-6</v>
      </c>
      <c r="BE691" s="5">
        <f t="shared" si="942"/>
        <v>9.7449019930657099E-6</v>
      </c>
      <c r="BF691" s="5">
        <f t="shared" si="943"/>
        <v>8.1738938597569261E-6</v>
      </c>
      <c r="BG691" s="5">
        <f t="shared" si="944"/>
        <v>4.5707687895417535E-6</v>
      </c>
      <c r="BH691" s="5">
        <f t="shared" si="945"/>
        <v>1.916949958541877E-6</v>
      </c>
      <c r="BI691" s="5">
        <f t="shared" si="946"/>
        <v>6.4316482635685628E-7</v>
      </c>
      <c r="BJ691" s="8">
        <f t="shared" si="947"/>
        <v>0.6384096928273385</v>
      </c>
      <c r="BK691" s="8">
        <f t="shared" si="948"/>
        <v>0.23609084474315165</v>
      </c>
      <c r="BL691" s="8">
        <f t="shared" si="949"/>
        <v>0.12216329462495179</v>
      </c>
      <c r="BM691" s="8">
        <f t="shared" si="950"/>
        <v>0.39234244763395315</v>
      </c>
      <c r="BN691" s="8">
        <f t="shared" si="951"/>
        <v>0.60591317989995541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1.43333333333333</v>
      </c>
      <c r="F692">
        <f>VLOOKUP(B692,home!$B$2:$E$405,3,FALSE)</f>
        <v>1.1200000000000001</v>
      </c>
      <c r="G692">
        <f>VLOOKUP(C692,away!$B$2:$E$405,4,FALSE)</f>
        <v>0.7</v>
      </c>
      <c r="H692">
        <f>VLOOKUP(A692,away!$A$2:$E$405,3,FALSE)</f>
        <v>1.3888888888888899</v>
      </c>
      <c r="I692">
        <f>VLOOKUP(C692,away!$B$2:$E$405,3,FALSE)</f>
        <v>0.84</v>
      </c>
      <c r="J692">
        <f>VLOOKUP(B692,home!$B$2:$E$405,4,FALSE)</f>
        <v>1.01</v>
      </c>
      <c r="K692" s="3">
        <f t="shared" si="896"/>
        <v>1.1237333333333308</v>
      </c>
      <c r="L692" s="3">
        <f t="shared" si="897"/>
        <v>1.1783333333333341</v>
      </c>
      <c r="M692" s="5">
        <f t="shared" si="898"/>
        <v>0.10005185607335348</v>
      </c>
      <c r="N692" s="5">
        <f t="shared" si="899"/>
        <v>0.11243160573149615</v>
      </c>
      <c r="O692" s="5">
        <f t="shared" si="900"/>
        <v>0.1178944370731016</v>
      </c>
      <c r="P692" s="5">
        <f t="shared" si="901"/>
        <v>0.13248190875361304</v>
      </c>
      <c r="Q692" s="5">
        <f t="shared" si="902"/>
        <v>6.3171571540336507E-2</v>
      </c>
      <c r="R692" s="5">
        <f t="shared" si="903"/>
        <v>6.9459472508902415E-2</v>
      </c>
      <c r="S692" s="5">
        <f t="shared" si="904"/>
        <v>4.385589842064682E-2</v>
      </c>
      <c r="T692" s="5">
        <f t="shared" si="905"/>
        <v>7.4437168465029901E-2</v>
      </c>
      <c r="U692" s="5">
        <f t="shared" si="906"/>
        <v>7.8053924574003758E-2</v>
      </c>
      <c r="V692" s="5">
        <f t="shared" si="907"/>
        <v>6.4523353310042492E-3</v>
      </c>
      <c r="W692" s="5">
        <f t="shared" si="908"/>
        <v>2.3662666886309108E-2</v>
      </c>
      <c r="X692" s="5">
        <f t="shared" si="909"/>
        <v>2.7882509147700917E-2</v>
      </c>
      <c r="Y692" s="5">
        <f t="shared" si="910"/>
        <v>1.6427444972853804E-2</v>
      </c>
      <c r="Z692" s="5">
        <f t="shared" si="911"/>
        <v>2.7282137257663357E-2</v>
      </c>
      <c r="AA692" s="5">
        <f t="shared" si="912"/>
        <v>3.0657847041011498E-2</v>
      </c>
      <c r="AB692" s="5">
        <f t="shared" si="913"/>
        <v>1.7225622324109624E-2</v>
      </c>
      <c r="AC692" s="5">
        <f t="shared" si="914"/>
        <v>5.3398415963861856E-4</v>
      </c>
      <c r="AD692" s="5">
        <f t="shared" si="915"/>
        <v>6.6476318839270897E-3</v>
      </c>
      <c r="AE692" s="5">
        <f t="shared" si="916"/>
        <v>7.8331262365607598E-3</v>
      </c>
      <c r="AF692" s="5">
        <f t="shared" si="917"/>
        <v>4.615016874373718E-3</v>
      </c>
      <c r="AG692" s="5">
        <f t="shared" si="918"/>
        <v>1.8126760723234561E-3</v>
      </c>
      <c r="AH692" s="5">
        <f t="shared" si="919"/>
        <v>8.0368629338200045E-3</v>
      </c>
      <c r="AI692" s="5">
        <f t="shared" si="920"/>
        <v>9.0312907741646447E-3</v>
      </c>
      <c r="AJ692" s="5">
        <f t="shared" si="921"/>
        <v>5.0743812429772973E-3</v>
      </c>
      <c r="AK692" s="5">
        <f t="shared" si="922"/>
        <v>1.9007504495916698E-3</v>
      </c>
      <c r="AL692" s="5">
        <f t="shared" si="923"/>
        <v>2.82826300238758E-5</v>
      </c>
      <c r="AM692" s="5">
        <f t="shared" si="924"/>
        <v>1.4940331071396635E-3</v>
      </c>
      <c r="AN692" s="5">
        <f t="shared" si="925"/>
        <v>1.7604690112462383E-3</v>
      </c>
      <c r="AO692" s="5">
        <f t="shared" si="926"/>
        <v>1.0372096591259095E-3</v>
      </c>
      <c r="AP692" s="5">
        <f t="shared" si="927"/>
        <v>4.0739290500112143E-4</v>
      </c>
      <c r="AQ692" s="5">
        <f t="shared" si="928"/>
        <v>1.2001115993158046E-4</v>
      </c>
      <c r="AR692" s="5">
        <f t="shared" si="929"/>
        <v>1.894020698070248E-3</v>
      </c>
      <c r="AS692" s="5">
        <f t="shared" si="930"/>
        <v>2.1283741924448016E-3</v>
      </c>
      <c r="AT692" s="5">
        <f t="shared" si="931"/>
        <v>1.1958625129283168E-3</v>
      </c>
      <c r="AU692" s="5">
        <f t="shared" si="932"/>
        <v>4.4794352262043696E-4</v>
      </c>
      <c r="AV692" s="5">
        <f t="shared" si="933"/>
        <v>1.2584226695483446E-4</v>
      </c>
      <c r="AW692" s="5">
        <f t="shared" si="934"/>
        <v>1.040276334134235E-6</v>
      </c>
      <c r="AX692" s="5">
        <f t="shared" si="935"/>
        <v>2.7981580059940165E-4</v>
      </c>
      <c r="AY692" s="5">
        <f t="shared" si="936"/>
        <v>3.2971628503962854E-4</v>
      </c>
      <c r="AZ692" s="5">
        <f t="shared" si="937"/>
        <v>1.9425784460251464E-4</v>
      </c>
      <c r="BA692" s="5">
        <f t="shared" si="938"/>
        <v>7.6300164518876642E-5</v>
      </c>
      <c r="BB692" s="5">
        <f t="shared" si="939"/>
        <v>2.2476756797852426E-5</v>
      </c>
      <c r="BC692" s="5">
        <f t="shared" si="940"/>
        <v>5.2970223520272237E-6</v>
      </c>
      <c r="BD692" s="5">
        <f t="shared" si="941"/>
        <v>3.7196462042657358E-4</v>
      </c>
      <c r="BE692" s="5">
        <f t="shared" si="942"/>
        <v>4.1798904279402062E-4</v>
      </c>
      <c r="BF692" s="5">
        <f t="shared" si="943"/>
        <v>2.3485411017786656E-4</v>
      </c>
      <c r="BG692" s="5">
        <f t="shared" si="944"/>
        <v>8.7971130692402445E-5</v>
      </c>
      <c r="BH692" s="5">
        <f t="shared" si="945"/>
        <v>2.471402298251887E-5</v>
      </c>
      <c r="BI692" s="5">
        <f t="shared" si="946"/>
        <v>5.5543942852444953E-6</v>
      </c>
      <c r="BJ692" s="8">
        <f t="shared" si="947"/>
        <v>0.34464839752726611</v>
      </c>
      <c r="BK692" s="8">
        <f t="shared" si="948"/>
        <v>0.2837339816533197</v>
      </c>
      <c r="BL692" s="8">
        <f t="shared" si="949"/>
        <v>0.34426967943605979</v>
      </c>
      <c r="BM692" s="8">
        <f t="shared" si="950"/>
        <v>0.40411466818480035</v>
      </c>
      <c r="BN692" s="8">
        <f t="shared" si="951"/>
        <v>0.59549085168080318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1.46835443037975</v>
      </c>
      <c r="F693">
        <f>VLOOKUP(B693,home!$B$2:$E$405,3,FALSE)</f>
        <v>0.34</v>
      </c>
      <c r="G693">
        <f>VLOOKUP(C693,away!$B$2:$E$405,4,FALSE)</f>
        <v>1.36</v>
      </c>
      <c r="H693">
        <f>VLOOKUP(A693,away!$A$2:$E$405,3,FALSE)</f>
        <v>1.16455696202532</v>
      </c>
      <c r="I693">
        <f>VLOOKUP(C693,away!$B$2:$E$405,3,FALSE)</f>
        <v>0.51</v>
      </c>
      <c r="J693">
        <f>VLOOKUP(B693,home!$B$2:$E$405,4,FALSE)</f>
        <v>0.86</v>
      </c>
      <c r="K693" s="3">
        <f t="shared" si="896"/>
        <v>0.67896708860759647</v>
      </c>
      <c r="L693" s="3">
        <f t="shared" si="897"/>
        <v>0.51077468354430533</v>
      </c>
      <c r="M693" s="5">
        <f t="shared" si="898"/>
        <v>0.30429983261292648</v>
      </c>
      <c r="N693" s="5">
        <f t="shared" si="899"/>
        <v>0.20660957141297756</v>
      </c>
      <c r="O693" s="5">
        <f t="shared" si="900"/>
        <v>0.15542865070545259</v>
      </c>
      <c r="P693" s="5">
        <f t="shared" si="901"/>
        <v>0.10553093845568816</v>
      </c>
      <c r="Q693" s="5">
        <f t="shared" si="902"/>
        <v>7.0140549590366336E-2</v>
      </c>
      <c r="R693" s="5">
        <f t="shared" si="903"/>
        <v>3.9694509938897948E-2</v>
      </c>
      <c r="S693" s="5">
        <f t="shared" si="904"/>
        <v>9.1495112531859157E-3</v>
      </c>
      <c r="T693" s="5">
        <f t="shared" si="905"/>
        <v>3.5826017020643017E-2</v>
      </c>
      <c r="U693" s="5">
        <f t="shared" si="906"/>
        <v>2.6951265846918836E-2</v>
      </c>
      <c r="V693" s="5">
        <f t="shared" si="907"/>
        <v>3.5256035348377049E-4</v>
      </c>
      <c r="W693" s="5">
        <f t="shared" si="908"/>
        <v>1.5874374916235931E-2</v>
      </c>
      <c r="X693" s="5">
        <f t="shared" si="909"/>
        <v>8.1082288243040646E-3</v>
      </c>
      <c r="Y693" s="5">
        <f t="shared" si="910"/>
        <v>2.0707390059193612E-3</v>
      </c>
      <c r="Z693" s="5">
        <f t="shared" si="911"/>
        <v>6.7583169174956293E-3</v>
      </c>
      <c r="AA693" s="5">
        <f t="shared" si="912"/>
        <v>4.588674761359472E-3</v>
      </c>
      <c r="AB693" s="5">
        <f t="shared" si="913"/>
        <v>1.5577795716436992E-3</v>
      </c>
      <c r="AC693" s="5">
        <f t="shared" si="914"/>
        <v>7.6417280297887172E-6</v>
      </c>
      <c r="AD693" s="5">
        <f t="shared" si="915"/>
        <v>2.6945445300855415E-3</v>
      </c>
      <c r="AE693" s="5">
        <f t="shared" si="916"/>
        <v>1.3763051296504813E-3</v>
      </c>
      <c r="AF693" s="5">
        <f t="shared" si="917"/>
        <v>3.5149090852881423E-4</v>
      </c>
      <c r="AG693" s="5">
        <f t="shared" si="918"/>
        <v>5.9844219190835172E-5</v>
      </c>
      <c r="AH693" s="5">
        <f t="shared" si="919"/>
        <v>8.6299429620648855E-4</v>
      </c>
      <c r="AI693" s="5">
        <f t="shared" si="920"/>
        <v>5.8594472478028107E-4</v>
      </c>
      <c r="AJ693" s="5">
        <f t="shared" si="921"/>
        <v>1.9891859193452345E-4</v>
      </c>
      <c r="AK693" s="5">
        <f t="shared" si="922"/>
        <v>4.5019725745235315E-5</v>
      </c>
      <c r="AL693" s="5">
        <f t="shared" si="923"/>
        <v>1.0600580663907781E-7</v>
      </c>
      <c r="AM693" s="5">
        <f t="shared" si="924"/>
        <v>3.6590141094314086E-4</v>
      </c>
      <c r="AN693" s="5">
        <f t="shared" si="925"/>
        <v>1.8689317738289756E-4</v>
      </c>
      <c r="AO693" s="5">
        <f t="shared" si="926"/>
        <v>4.7730151767169604E-5</v>
      </c>
      <c r="AP693" s="5">
        <f t="shared" si="927"/>
        <v>8.1264510547992422E-6</v>
      </c>
      <c r="AQ693" s="5">
        <f t="shared" si="928"/>
        <v>1.037696366463342E-6</v>
      </c>
      <c r="AR693" s="5">
        <f t="shared" si="929"/>
        <v>8.8159127709081951E-5</v>
      </c>
      <c r="AS693" s="5">
        <f t="shared" si="930"/>
        <v>5.9857146274820638E-5</v>
      </c>
      <c r="AT693" s="5">
        <f t="shared" si="931"/>
        <v>2.0320516169287005E-5</v>
      </c>
      <c r="AU693" s="5">
        <f t="shared" si="932"/>
        <v>4.5989872341547974E-6</v>
      </c>
      <c r="AV693" s="5">
        <f t="shared" si="933"/>
        <v>7.8064024322939618E-7</v>
      </c>
      <c r="AW693" s="5">
        <f t="shared" si="934"/>
        <v>1.0211869144100952E-9</v>
      </c>
      <c r="AX693" s="5">
        <f t="shared" si="935"/>
        <v>4.140583595091268E-5</v>
      </c>
      <c r="AY693" s="5">
        <f t="shared" si="936"/>
        <v>2.1149052754714839E-5</v>
      </c>
      <c r="AZ693" s="5">
        <f t="shared" si="937"/>
        <v>5.4012003640256449E-6</v>
      </c>
      <c r="BA693" s="5">
        <f t="shared" si="938"/>
        <v>9.1959880223152867E-7</v>
      </c>
      <c r="BB693" s="5">
        <f t="shared" si="939"/>
        <v>1.1742694679938279E-7</v>
      </c>
      <c r="BC693" s="5">
        <f t="shared" si="940"/>
        <v>1.1995742318205747E-8</v>
      </c>
      <c r="BD693" s="5">
        <f t="shared" si="941"/>
        <v>7.5049084261913886E-6</v>
      </c>
      <c r="BE693" s="5">
        <f t="shared" si="942"/>
        <v>5.0955858243977838E-6</v>
      </c>
      <c r="BF693" s="5">
        <f t="shared" si="943"/>
        <v>1.7298675359707517E-6</v>
      </c>
      <c r="BG693" s="5">
        <f t="shared" si="944"/>
        <v>3.9150770819161938E-7</v>
      </c>
      <c r="BH693" s="5">
        <f t="shared" si="945"/>
        <v>6.6455212199574062E-8</v>
      </c>
      <c r="BI693" s="5">
        <f t="shared" si="946"/>
        <v>9.0241803899889654E-9</v>
      </c>
      <c r="BJ693" s="8">
        <f t="shared" si="947"/>
        <v>0.34379035955597737</v>
      </c>
      <c r="BK693" s="8">
        <f t="shared" si="948"/>
        <v>0.41936173946187544</v>
      </c>
      <c r="BL693" s="8">
        <f t="shared" si="949"/>
        <v>0.23010227192945695</v>
      </c>
      <c r="BM693" s="8">
        <f t="shared" si="950"/>
        <v>0.1182874871169286</v>
      </c>
      <c r="BN693" s="8">
        <f t="shared" si="951"/>
        <v>0.88170405271630914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1.46835443037975</v>
      </c>
      <c r="F694">
        <f>VLOOKUP(B694,home!$B$2:$E$405,3,FALSE)</f>
        <v>0.68</v>
      </c>
      <c r="G694">
        <f>VLOOKUP(C694,away!$B$2:$E$405,4,FALSE)</f>
        <v>0.85</v>
      </c>
      <c r="H694">
        <f>VLOOKUP(A694,away!$A$2:$E$405,3,FALSE)</f>
        <v>1.16455696202532</v>
      </c>
      <c r="I694">
        <f>VLOOKUP(C694,away!$B$2:$E$405,3,FALSE)</f>
        <v>0.51</v>
      </c>
      <c r="J694">
        <f>VLOOKUP(B694,home!$B$2:$E$405,4,FALSE)</f>
        <v>0.86</v>
      </c>
      <c r="K694" s="3">
        <f t="shared" si="896"/>
        <v>0.84870886075949559</v>
      </c>
      <c r="L694" s="3">
        <f t="shared" si="897"/>
        <v>0.51077468354430533</v>
      </c>
      <c r="M694" s="5">
        <f t="shared" si="898"/>
        <v>0.2567933651088114</v>
      </c>
      <c r="N694" s="5">
        <f t="shared" si="899"/>
        <v>0.21794280435209654</v>
      </c>
      <c r="O694" s="5">
        <f t="shared" si="900"/>
        <v>0.13116354979973038</v>
      </c>
      <c r="P694" s="5">
        <f t="shared" si="901"/>
        <v>0.11131966692370054</v>
      </c>
      <c r="Q694" s="5">
        <f t="shared" si="902"/>
        <v>9.248499459619873E-2</v>
      </c>
      <c r="R694" s="5">
        <f t="shared" si="903"/>
        <v>3.3497510320752502E-2</v>
      </c>
      <c r="S694" s="5">
        <f t="shared" si="904"/>
        <v>1.2064241066696483E-2</v>
      </c>
      <c r="T694" s="5">
        <f t="shared" si="905"/>
        <v>4.7238993847470191E-2</v>
      </c>
      <c r="U694" s="5">
        <f t="shared" si="906"/>
        <v>2.8429633822605303E-2</v>
      </c>
      <c r="V694" s="5">
        <f t="shared" si="907"/>
        <v>5.8109293727395567E-4</v>
      </c>
      <c r="W694" s="5">
        <f t="shared" si="908"/>
        <v>2.6164278133695981E-2</v>
      </c>
      <c r="X694" s="5">
        <f t="shared" si="909"/>
        <v>1.3364050883903749E-2</v>
      </c>
      <c r="Y694" s="5">
        <f t="shared" si="910"/>
        <v>3.4130094305479652E-3</v>
      </c>
      <c r="Z694" s="5">
        <f t="shared" si="911"/>
        <v>5.7032267445348223E-3</v>
      </c>
      <c r="AA694" s="5">
        <f t="shared" si="912"/>
        <v>4.8403790730072354E-3</v>
      </c>
      <c r="AB694" s="5">
        <f t="shared" si="913"/>
        <v>2.0540363043480368E-3</v>
      </c>
      <c r="AC694" s="5">
        <f t="shared" si="914"/>
        <v>1.5743950442810699E-5</v>
      </c>
      <c r="AD694" s="5">
        <f t="shared" si="915"/>
        <v>5.5514636718609223E-3</v>
      </c>
      <c r="AE694" s="5">
        <f t="shared" si="916"/>
        <v>2.8355471002024699E-3</v>
      </c>
      <c r="AF694" s="5">
        <f t="shared" si="917"/>
        <v>7.2416283639044441E-4</v>
      </c>
      <c r="AG694" s="5">
        <f t="shared" si="918"/>
        <v>1.2329468119729196E-4</v>
      </c>
      <c r="AH694" s="5">
        <f t="shared" si="919"/>
        <v>7.2826595890529791E-4</v>
      </c>
      <c r="AI694" s="5">
        <f t="shared" si="920"/>
        <v>6.1808577231243697E-4</v>
      </c>
      <c r="AJ694" s="5">
        <f t="shared" si="921"/>
        <v>2.6228743583547068E-4</v>
      </c>
      <c r="AK694" s="5">
        <f t="shared" si="922"/>
        <v>7.4201890286483874E-5</v>
      </c>
      <c r="AL694" s="5">
        <f t="shared" si="923"/>
        <v>2.729994707790521E-7</v>
      </c>
      <c r="AM694" s="5">
        <f t="shared" si="924"/>
        <v>9.4231528169856215E-4</v>
      </c>
      <c r="AN694" s="5">
        <f t="shared" si="925"/>
        <v>4.8131078980854597E-4</v>
      </c>
      <c r="AO694" s="5">
        <f t="shared" si="926"/>
        <v>1.2292068317545983E-4</v>
      </c>
      <c r="AP694" s="5">
        <f t="shared" si="927"/>
        <v>2.0928257683331779E-5</v>
      </c>
      <c r="AQ694" s="5">
        <f t="shared" si="928"/>
        <v>2.6724060488343655E-6</v>
      </c>
      <c r="AR694" s="5">
        <f t="shared" si="929"/>
        <v>7.4395962939188736E-5</v>
      </c>
      <c r="AS694" s="5">
        <f t="shared" si="930"/>
        <v>6.3140512951224514E-5</v>
      </c>
      <c r="AT694" s="5">
        <f t="shared" si="931"/>
        <v>2.6793956407301967E-5</v>
      </c>
      <c r="AU694" s="5">
        <f t="shared" si="932"/>
        <v>7.5800894058936147E-6</v>
      </c>
      <c r="AV694" s="5">
        <f t="shared" si="933"/>
        <v>1.6083222610327724E-6</v>
      </c>
      <c r="AW694" s="5">
        <f t="shared" si="934"/>
        <v>3.2873610422780233E-9</v>
      </c>
      <c r="AX694" s="5">
        <f t="shared" si="935"/>
        <v>1.3329188820110829E-4</v>
      </c>
      <c r="AY694" s="5">
        <f t="shared" si="936"/>
        <v>6.8082122014943996E-5</v>
      </c>
      <c r="AZ694" s="5">
        <f t="shared" si="937"/>
        <v>1.73873121636039E-5</v>
      </c>
      <c r="BA694" s="5">
        <f t="shared" si="938"/>
        <v>2.9603329560169449E-6</v>
      </c>
      <c r="BB694" s="5">
        <f t="shared" si="939"/>
        <v>3.7801578219883314E-7</v>
      </c>
      <c r="BC694" s="5">
        <f t="shared" si="940"/>
        <v>3.8616178305472411E-8</v>
      </c>
      <c r="BD694" s="5">
        <f t="shared" si="941"/>
        <v>6.3332624045396654E-6</v>
      </c>
      <c r="BE694" s="5">
        <f t="shared" si="942"/>
        <v>5.3750959202478029E-6</v>
      </c>
      <c r="BF694" s="5">
        <f t="shared" si="943"/>
        <v>2.2809457674732625E-6</v>
      </c>
      <c r="BG694" s="5">
        <f t="shared" si="944"/>
        <v>6.4528629458880874E-7</v>
      </c>
      <c r="BH694" s="5">
        <f t="shared" si="945"/>
        <v>1.3691504898604598E-7</v>
      </c>
      <c r="BI694" s="5">
        <f t="shared" si="946"/>
        <v>2.3240203049155529E-8</v>
      </c>
      <c r="BJ694" s="8">
        <f t="shared" si="947"/>
        <v>0.41163488523927522</v>
      </c>
      <c r="BK694" s="8">
        <f t="shared" si="948"/>
        <v>0.3808424651084108</v>
      </c>
      <c r="BL694" s="8">
        <f t="shared" si="949"/>
        <v>0.20185626396738668</v>
      </c>
      <c r="BM694" s="8">
        <f t="shared" si="950"/>
        <v>0.15676687112366369</v>
      </c>
      <c r="BN694" s="8">
        <f t="shared" si="951"/>
        <v>0.84320189110129018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1.46835443037975</v>
      </c>
      <c r="F695">
        <f>VLOOKUP(B695,home!$B$2:$E$405,3,FALSE)</f>
        <v>0.34</v>
      </c>
      <c r="G695">
        <f>VLOOKUP(C695,away!$B$2:$E$405,4,FALSE)</f>
        <v>1.02</v>
      </c>
      <c r="H695">
        <f>VLOOKUP(A695,away!$A$2:$E$405,3,FALSE)</f>
        <v>1.16455696202532</v>
      </c>
      <c r="I695">
        <f>VLOOKUP(C695,away!$B$2:$E$405,3,FALSE)</f>
        <v>1.02</v>
      </c>
      <c r="J695">
        <f>VLOOKUP(B695,home!$B$2:$E$405,4,FALSE)</f>
        <v>1.07</v>
      </c>
      <c r="K695" s="3">
        <f t="shared" si="896"/>
        <v>0.50922531645569735</v>
      </c>
      <c r="L695" s="3">
        <f t="shared" si="897"/>
        <v>1.2709974683544343</v>
      </c>
      <c r="M695" s="5">
        <f t="shared" si="898"/>
        <v>0.16860058143567919</v>
      </c>
      <c r="N695" s="5">
        <f t="shared" si="899"/>
        <v>8.5855684436198301E-2</v>
      </c>
      <c r="O695" s="5">
        <f t="shared" si="900"/>
        <v>0.21429091216783389</v>
      </c>
      <c r="P695" s="5">
        <f t="shared" si="901"/>
        <v>0.10912235756224524</v>
      </c>
      <c r="Q695" s="5">
        <f t="shared" si="902"/>
        <v>2.1859944038271784E-2</v>
      </c>
      <c r="R695" s="5">
        <f t="shared" si="903"/>
        <v>0.13618160342833968</v>
      </c>
      <c r="S695" s="5">
        <f t="shared" si="904"/>
        <v>1.7656654589422734E-2</v>
      </c>
      <c r="T695" s="5">
        <f t="shared" si="905"/>
        <v>2.7783933531013046E-2</v>
      </c>
      <c r="U695" s="5">
        <f t="shared" si="906"/>
        <v>6.9347120101240542E-2</v>
      </c>
      <c r="V695" s="5">
        <f t="shared" si="907"/>
        <v>1.2697569071585071E-3</v>
      </c>
      <c r="W695" s="5">
        <f t="shared" si="908"/>
        <v>3.710545640197595E-3</v>
      </c>
      <c r="X695" s="5">
        <f t="shared" si="909"/>
        <v>4.7160941149047269E-3</v>
      </c>
      <c r="Y695" s="5">
        <f t="shared" si="910"/>
        <v>2.9970718402825779E-3</v>
      </c>
      <c r="Z695" s="5">
        <f t="shared" si="911"/>
        <v>5.7695491064622413E-2</v>
      </c>
      <c r="AA695" s="5">
        <f t="shared" si="912"/>
        <v>2.9380004695449206E-2</v>
      </c>
      <c r="AB695" s="5">
        <f t="shared" si="913"/>
        <v>7.4805210942549983E-3</v>
      </c>
      <c r="AC695" s="5">
        <f t="shared" si="914"/>
        <v>5.1363578516535677E-5</v>
      </c>
      <c r="AD695" s="5">
        <f t="shared" si="915"/>
        <v>4.7237594446323204E-4</v>
      </c>
      <c r="AE695" s="5">
        <f t="shared" si="916"/>
        <v>6.0038862952430279E-4</v>
      </c>
      <c r="AF695" s="5">
        <f t="shared" si="917"/>
        <v>3.8154621407708865E-4</v>
      </c>
      <c r="AG695" s="5">
        <f t="shared" si="918"/>
        <v>1.6164809071739954E-4</v>
      </c>
      <c r="AH695" s="5">
        <f t="shared" si="919"/>
        <v>1.8332705769650241E-2</v>
      </c>
      <c r="AI695" s="5">
        <f t="shared" si="920"/>
        <v>9.3354778970393317E-3</v>
      </c>
      <c r="AJ695" s="5">
        <f t="shared" si="921"/>
        <v>2.3769308431925108E-3</v>
      </c>
      <c r="AK695" s="5">
        <f t="shared" si="922"/>
        <v>4.0346445360600467E-4</v>
      </c>
      <c r="AL695" s="5">
        <f t="shared" si="923"/>
        <v>1.3297498105476293E-6</v>
      </c>
      <c r="AM695" s="5">
        <f t="shared" si="924"/>
        <v>4.8109157961069663E-5</v>
      </c>
      <c r="AN695" s="5">
        <f t="shared" si="925"/>
        <v>6.1146617973183124E-5</v>
      </c>
      <c r="AO695" s="5">
        <f t="shared" si="926"/>
        <v>3.8858598321175753E-5</v>
      </c>
      <c r="AP695" s="5">
        <f t="shared" si="927"/>
        <v>1.6463060030005416E-5</v>
      </c>
      <c r="AQ695" s="5">
        <f t="shared" si="928"/>
        <v>5.2311269048759887E-6</v>
      </c>
      <c r="AR695" s="5">
        <f t="shared" si="929"/>
        <v>4.6601645242624352E-3</v>
      </c>
      <c r="AS695" s="5">
        <f t="shared" si="930"/>
        <v>2.3730737546031524E-3</v>
      </c>
      <c r="AT695" s="5">
        <f t="shared" si="931"/>
        <v>6.0421461683025013E-4</v>
      </c>
      <c r="AU695" s="5">
        <f t="shared" si="932"/>
        <v>1.0256045982084735E-4</v>
      </c>
      <c r="AV695" s="5">
        <f t="shared" si="933"/>
        <v>1.3056595652028205E-5</v>
      </c>
      <c r="AW695" s="5">
        <f t="shared" si="934"/>
        <v>2.3906836345813818E-8</v>
      </c>
      <c r="AX695" s="5">
        <f t="shared" si="935"/>
        <v>4.0830668645238043E-6</v>
      </c>
      <c r="AY695" s="5">
        <f t="shared" si="936"/>
        <v>5.1895676479316332E-6</v>
      </c>
      <c r="AZ695" s="5">
        <f t="shared" si="937"/>
        <v>3.2979636711875916E-6</v>
      </c>
      <c r="BA695" s="5">
        <f t="shared" si="938"/>
        <v>1.3972344922681081E-6</v>
      </c>
      <c r="BB695" s="5">
        <f t="shared" si="939"/>
        <v>4.4397037559256456E-7</v>
      </c>
      <c r="BC695" s="5">
        <f t="shared" si="940"/>
        <v>1.1285704468050332E-7</v>
      </c>
      <c r="BD695" s="5">
        <f t="shared" si="941"/>
        <v>9.871762187421162E-4</v>
      </c>
      <c r="BE695" s="5">
        <f t="shared" si="942"/>
        <v>5.0269512238649281E-4</v>
      </c>
      <c r="BF695" s="5">
        <f t="shared" si="943"/>
        <v>1.2799254138899863E-4</v>
      </c>
      <c r="BG695" s="5">
        <f t="shared" si="944"/>
        <v>2.1725680797593928E-5</v>
      </c>
      <c r="BH695" s="5">
        <f t="shared" si="945"/>
        <v>2.7658166698425586E-6</v>
      </c>
      <c r="BI695" s="5">
        <f t="shared" si="946"/>
        <v>2.8168477379180404E-7</v>
      </c>
      <c r="BJ695" s="8">
        <f t="shared" si="947"/>
        <v>0.14872356570093659</v>
      </c>
      <c r="BK695" s="8">
        <f t="shared" si="948"/>
        <v>0.29670723339048072</v>
      </c>
      <c r="BL695" s="8">
        <f t="shared" si="949"/>
        <v>0.49652444746653396</v>
      </c>
      <c r="BM695" s="8">
        <f t="shared" si="950"/>
        <v>0.26373448889319395</v>
      </c>
      <c r="BN695" s="8">
        <f t="shared" si="951"/>
        <v>0.73591108306856801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1.63636363636364</v>
      </c>
      <c r="F696">
        <f>VLOOKUP(B696,home!$B$2:$E$405,3,FALSE)</f>
        <v>0.61</v>
      </c>
      <c r="G696">
        <f>VLOOKUP(C696,away!$B$2:$E$405,4,FALSE)</f>
        <v>0.86</v>
      </c>
      <c r="H696">
        <f>VLOOKUP(A696,away!$A$2:$E$405,3,FALSE)</f>
        <v>1.23232323232323</v>
      </c>
      <c r="I696">
        <f>VLOOKUP(C696,away!$B$2:$E$405,3,FALSE)</f>
        <v>0.86</v>
      </c>
      <c r="J696">
        <f>VLOOKUP(B696,home!$B$2:$E$405,4,FALSE)</f>
        <v>0.97</v>
      </c>
      <c r="K696" s="3">
        <f t="shared" si="896"/>
        <v>0.85843636363636555</v>
      </c>
      <c r="L696" s="3">
        <f t="shared" si="897"/>
        <v>1.0280040404040385</v>
      </c>
      <c r="M696" s="5">
        <f t="shared" si="898"/>
        <v>0.15161052166789957</v>
      </c>
      <c r="N696" s="5">
        <f t="shared" si="899"/>
        <v>0.13014798490960411</v>
      </c>
      <c r="O696" s="5">
        <f t="shared" si="900"/>
        <v>0.1558562288423648</v>
      </c>
      <c r="P696" s="5">
        <f t="shared" si="901"/>
        <v>0.13379265433751686</v>
      </c>
      <c r="Q696" s="5">
        <f t="shared" si="902"/>
        <v>5.5861881450200573E-2</v>
      </c>
      <c r="R696" s="5">
        <f t="shared" si="903"/>
        <v>8.0110416486043709E-2</v>
      </c>
      <c r="S696" s="5">
        <f t="shared" si="904"/>
        <v>2.9517203287989756E-2</v>
      </c>
      <c r="T696" s="5">
        <f t="shared" si="905"/>
        <v>5.7426239835377604E-2</v>
      </c>
      <c r="U696" s="5">
        <f t="shared" si="906"/>
        <v>6.8769694617674113E-2</v>
      </c>
      <c r="V696" s="5">
        <f t="shared" si="907"/>
        <v>2.8942472191056147E-3</v>
      </c>
      <c r="W696" s="5">
        <f t="shared" si="908"/>
        <v>1.5984623459331972E-2</v>
      </c>
      <c r="X696" s="5">
        <f t="shared" si="909"/>
        <v>1.6432257500530446E-2</v>
      </c>
      <c r="Y696" s="5">
        <f t="shared" si="910"/>
        <v>8.4462135517524312E-3</v>
      </c>
      <c r="Z696" s="5">
        <f t="shared" si="911"/>
        <v>2.7451277275367746E-2</v>
      </c>
      <c r="AA696" s="5">
        <f t="shared" si="912"/>
        <v>2.3565174641440281E-2</v>
      </c>
      <c r="AB696" s="5">
        <f t="shared" si="913"/>
        <v>1.0114601413826946E-2</v>
      </c>
      <c r="AC696" s="5">
        <f t="shared" si="914"/>
        <v>1.5963149089733686E-4</v>
      </c>
      <c r="AD696" s="5">
        <f t="shared" si="915"/>
        <v>3.4304455091313697E-3</v>
      </c>
      <c r="AE696" s="5">
        <f t="shared" si="916"/>
        <v>3.5265118437729373E-3</v>
      </c>
      <c r="AF696" s="5">
        <f t="shared" si="917"/>
        <v>1.8126342119656371E-3</v>
      </c>
      <c r="AG696" s="5">
        <f t="shared" si="918"/>
        <v>6.2113176455842181E-4</v>
      </c>
      <c r="AH696" s="5">
        <f t="shared" si="919"/>
        <v>7.0550059883324008E-3</v>
      </c>
      <c r="AI696" s="5">
        <f t="shared" si="920"/>
        <v>6.0562736860568494E-3</v>
      </c>
      <c r="AJ696" s="5">
        <f t="shared" si="921"/>
        <v>2.5994627801226248E-3</v>
      </c>
      <c r="AK696" s="5">
        <f t="shared" si="922"/>
        <v>7.4382445879218103E-4</v>
      </c>
      <c r="AL696" s="5">
        <f t="shared" si="923"/>
        <v>5.6348387032908391E-6</v>
      </c>
      <c r="AM696" s="5">
        <f t="shared" si="924"/>
        <v>5.8896383370228697E-4</v>
      </c>
      <c r="AN696" s="5">
        <f t="shared" si="925"/>
        <v>6.0545720069780321E-4</v>
      </c>
      <c r="AO696" s="5">
        <f t="shared" si="926"/>
        <v>3.1120622430453021E-4</v>
      </c>
      <c r="AP696" s="5">
        <f t="shared" si="927"/>
        <v>1.0664041866131418E-4</v>
      </c>
      <c r="AQ696" s="5">
        <f t="shared" si="928"/>
        <v>2.7406695313552298E-5</v>
      </c>
      <c r="AR696" s="5">
        <f t="shared" si="929"/>
        <v>1.4505149322160795E-3</v>
      </c>
      <c r="AS696" s="5">
        <f t="shared" si="930"/>
        <v>1.2451747638118204E-3</v>
      </c>
      <c r="AT696" s="5">
        <f t="shared" si="931"/>
        <v>5.3445164816919477E-4</v>
      </c>
      <c r="AU696" s="5">
        <f t="shared" si="932"/>
        <v>1.5293090979794189E-4</v>
      </c>
      <c r="AV696" s="5">
        <f t="shared" si="933"/>
        <v>3.2820363523636568E-5</v>
      </c>
      <c r="AW696" s="5">
        <f t="shared" si="934"/>
        <v>1.3812806118511909E-7</v>
      </c>
      <c r="AX696" s="5">
        <f t="shared" si="935"/>
        <v>8.4264661952787348E-5</v>
      </c>
      <c r="AY696" s="5">
        <f t="shared" si="936"/>
        <v>8.6624412950745853E-5</v>
      </c>
      <c r="AZ696" s="5">
        <f t="shared" si="937"/>
        <v>4.4525123255497319E-5</v>
      </c>
      <c r="BA696" s="5">
        <f t="shared" si="938"/>
        <v>1.5257335535379688E-5</v>
      </c>
      <c r="BB696" s="5">
        <f t="shared" si="939"/>
        <v>3.9211506440426082E-6</v>
      </c>
      <c r="BC696" s="5">
        <f t="shared" si="940"/>
        <v>8.0619174102173985E-7</v>
      </c>
      <c r="BD696" s="5">
        <f t="shared" si="941"/>
        <v>2.4852253516408654E-4</v>
      </c>
      <c r="BE696" s="5">
        <f t="shared" si="942"/>
        <v>2.133407813679492E-4</v>
      </c>
      <c r="BF696" s="5">
        <f t="shared" si="943"/>
        <v>9.1569742286421609E-5</v>
      </c>
      <c r="BG696" s="5">
        <f t="shared" si="944"/>
        <v>2.6202265529158297E-5</v>
      </c>
      <c r="BH696" s="5">
        <f t="shared" si="945"/>
        <v>5.6232443849712849E-6</v>
      </c>
      <c r="BI696" s="5">
        <f t="shared" si="946"/>
        <v>9.6543949233467225E-7</v>
      </c>
      <c r="BJ696" s="8">
        <f t="shared" si="947"/>
        <v>0.29556499728498448</v>
      </c>
      <c r="BK696" s="8">
        <f t="shared" si="948"/>
        <v>0.31806651725506319</v>
      </c>
      <c r="BL696" s="8">
        <f t="shared" si="949"/>
        <v>0.35887279954039752</v>
      </c>
      <c r="BM696" s="8">
        <f t="shared" si="950"/>
        <v>0.29248941737729367</v>
      </c>
      <c r="BN696" s="8">
        <f t="shared" si="951"/>
        <v>0.70737968769362958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1.63636363636364</v>
      </c>
      <c r="F697">
        <f>VLOOKUP(B697,home!$B$2:$E$405,3,FALSE)</f>
        <v>1.1000000000000001</v>
      </c>
      <c r="G697">
        <f>VLOOKUP(C697,away!$B$2:$E$405,4,FALSE)</f>
        <v>0.73</v>
      </c>
      <c r="H697">
        <f>VLOOKUP(A697,away!$A$2:$E$405,3,FALSE)</f>
        <v>1.23232323232323</v>
      </c>
      <c r="I697">
        <f>VLOOKUP(C697,away!$B$2:$E$405,3,FALSE)</f>
        <v>0.61</v>
      </c>
      <c r="J697">
        <f>VLOOKUP(B697,home!$B$2:$E$405,4,FALSE)</f>
        <v>0.97</v>
      </c>
      <c r="K697" s="3">
        <f t="shared" si="896"/>
        <v>1.3140000000000032</v>
      </c>
      <c r="L697" s="3">
        <f t="shared" si="897"/>
        <v>0.72916565656565524</v>
      </c>
      <c r="M697" s="5">
        <f t="shared" si="898"/>
        <v>0.12961773548280098</v>
      </c>
      <c r="N697" s="5">
        <f t="shared" si="899"/>
        <v>0.17031770442440089</v>
      </c>
      <c r="O697" s="5">
        <f t="shared" si="900"/>
        <v>9.4512801195870008E-2</v>
      </c>
      <c r="P697" s="5">
        <f t="shared" si="901"/>
        <v>0.12418982077137347</v>
      </c>
      <c r="Q697" s="5">
        <f t="shared" si="902"/>
        <v>0.11189873180683169</v>
      </c>
      <c r="R697" s="5">
        <f t="shared" si="903"/>
        <v>3.4457744368922891E-2</v>
      </c>
      <c r="S697" s="5">
        <f t="shared" si="904"/>
        <v>2.9747301798202546E-2</v>
      </c>
      <c r="T697" s="5">
        <f t="shared" si="905"/>
        <v>8.1592712246792598E-2</v>
      </c>
      <c r="U697" s="5">
        <f t="shared" si="906"/>
        <v>4.5277476100764782E-2</v>
      </c>
      <c r="V697" s="5">
        <f t="shared" si="907"/>
        <v>3.1668437836244951E-3</v>
      </c>
      <c r="W697" s="5">
        <f t="shared" si="908"/>
        <v>4.9011644531392416E-2</v>
      </c>
      <c r="X697" s="5">
        <f t="shared" si="909"/>
        <v>3.5737607964095253E-2</v>
      </c>
      <c r="Y697" s="5">
        <f t="shared" si="910"/>
        <v>1.3029318187612752E-2</v>
      </c>
      <c r="Z697" s="5">
        <f t="shared" si="911"/>
        <v>8.3751345988457241E-3</v>
      </c>
      <c r="AA697" s="5">
        <f t="shared" si="912"/>
        <v>1.1004926862883306E-2</v>
      </c>
      <c r="AB697" s="5">
        <f t="shared" si="913"/>
        <v>7.2302369489143526E-3</v>
      </c>
      <c r="AC697" s="5">
        <f t="shared" si="914"/>
        <v>1.8963924980748963E-4</v>
      </c>
      <c r="AD697" s="5">
        <f t="shared" si="915"/>
        <v>1.6100325228562438E-2</v>
      </c>
      <c r="AE697" s="5">
        <f t="shared" si="916"/>
        <v>1.1739804216205315E-2</v>
      </c>
      <c r="AF697" s="5">
        <f t="shared" si="917"/>
        <v>4.2801310246307969E-3</v>
      </c>
      <c r="AG697" s="5">
        <f t="shared" si="918"/>
        <v>1.0403081829206487E-3</v>
      </c>
      <c r="AH697" s="5">
        <f t="shared" si="919"/>
        <v>1.5267151296482694E-3</v>
      </c>
      <c r="AI697" s="5">
        <f t="shared" si="920"/>
        <v>2.0061036803578304E-3</v>
      </c>
      <c r="AJ697" s="5">
        <f t="shared" si="921"/>
        <v>1.3180101179950984E-3</v>
      </c>
      <c r="AK697" s="5">
        <f t="shared" si="922"/>
        <v>5.7728843168185467E-4</v>
      </c>
      <c r="AL697" s="5">
        <f t="shared" si="923"/>
        <v>7.2679141807518736E-6</v>
      </c>
      <c r="AM697" s="5">
        <f t="shared" si="924"/>
        <v>4.231165470066218E-3</v>
      </c>
      <c r="AN697" s="5">
        <f t="shared" si="925"/>
        <v>3.0852205480187632E-3</v>
      </c>
      <c r="AO697" s="5">
        <f t="shared" si="926"/>
        <v>1.1248184332729757E-3</v>
      </c>
      <c r="AP697" s="5">
        <f t="shared" si="927"/>
        <v>2.7339299047154708E-4</v>
      </c>
      <c r="AQ697" s="5">
        <f t="shared" si="928"/>
        <v>4.9837194849408381E-5</v>
      </c>
      <c r="AR697" s="5">
        <f t="shared" si="929"/>
        <v>2.2264564797974006E-4</v>
      </c>
      <c r="AS697" s="5">
        <f t="shared" si="930"/>
        <v>2.925563814453791E-4</v>
      </c>
      <c r="AT697" s="5">
        <f t="shared" si="931"/>
        <v>1.9220954260961459E-4</v>
      </c>
      <c r="AU697" s="5">
        <f t="shared" si="932"/>
        <v>8.4187779663011424E-5</v>
      </c>
      <c r="AV697" s="5">
        <f t="shared" si="933"/>
        <v>2.7655685619299309E-5</v>
      </c>
      <c r="AW697" s="5">
        <f t="shared" si="934"/>
        <v>1.9343223966468359E-7</v>
      </c>
      <c r="AX697" s="5">
        <f t="shared" si="935"/>
        <v>9.2662523794450355E-4</v>
      </c>
      <c r="AY697" s="5">
        <f t="shared" si="936"/>
        <v>6.7566330001611044E-4</v>
      </c>
      <c r="AZ697" s="5">
        <f t="shared" si="937"/>
        <v>2.463352368867822E-4</v>
      </c>
      <c r="BA697" s="5">
        <f t="shared" si="938"/>
        <v>5.9873064913268921E-5</v>
      </c>
      <c r="BB697" s="5">
        <f t="shared" si="939"/>
        <v>1.0914345672020456E-5</v>
      </c>
      <c r="BC697" s="5">
        <f t="shared" si="940"/>
        <v>1.5916732055846635E-6</v>
      </c>
      <c r="BD697" s="5">
        <f t="shared" si="941"/>
        <v>2.7057593348438805E-5</v>
      </c>
      <c r="BE697" s="5">
        <f t="shared" si="942"/>
        <v>3.555367765984867E-5</v>
      </c>
      <c r="BF697" s="5">
        <f t="shared" si="943"/>
        <v>2.3358766222520638E-5</v>
      </c>
      <c r="BG697" s="5">
        <f t="shared" si="944"/>
        <v>1.0231139605464068E-5</v>
      </c>
      <c r="BH697" s="5">
        <f t="shared" si="945"/>
        <v>3.3609293603949529E-6</v>
      </c>
      <c r="BI697" s="5">
        <f t="shared" si="946"/>
        <v>8.8325223591179553E-7</v>
      </c>
      <c r="BJ697" s="8">
        <f t="shared" si="947"/>
        <v>0.50543372530876207</v>
      </c>
      <c r="BK697" s="8">
        <f t="shared" si="948"/>
        <v>0.28759427230000584</v>
      </c>
      <c r="BL697" s="8">
        <f t="shared" si="949"/>
        <v>0.1988310032327881</v>
      </c>
      <c r="BM697" s="8">
        <f t="shared" si="950"/>
        <v>0.33456412752242509</v>
      </c>
      <c r="BN697" s="8">
        <f t="shared" si="951"/>
        <v>0.66499453805019981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1.63636363636364</v>
      </c>
      <c r="F698">
        <f>VLOOKUP(B698,home!$B$2:$E$405,3,FALSE)</f>
        <v>0.86</v>
      </c>
      <c r="G698">
        <f>VLOOKUP(C698,away!$B$2:$E$405,4,FALSE)</f>
        <v>1.34</v>
      </c>
      <c r="H698">
        <f>VLOOKUP(A698,away!$A$2:$E$405,3,FALSE)</f>
        <v>1.23232323232323</v>
      </c>
      <c r="I698">
        <f>VLOOKUP(C698,away!$B$2:$E$405,3,FALSE)</f>
        <v>0.73</v>
      </c>
      <c r="J698">
        <f>VLOOKUP(B698,home!$B$2:$E$405,4,FALSE)</f>
        <v>0.97</v>
      </c>
      <c r="K698" s="3">
        <f t="shared" si="896"/>
        <v>1.8857454545454588</v>
      </c>
      <c r="L698" s="3">
        <f t="shared" si="897"/>
        <v>0.87260808080807917</v>
      </c>
      <c r="M698" s="5">
        <f t="shared" si="898"/>
        <v>6.339606185287136E-2</v>
      </c>
      <c r="N698" s="5">
        <f t="shared" si="899"/>
        <v>0.11954883547513492</v>
      </c>
      <c r="O698" s="5">
        <f t="shared" si="900"/>
        <v>5.5319915864224363E-2</v>
      </c>
      <c r="P698" s="5">
        <f t="shared" si="901"/>
        <v>0.1043192798867983</v>
      </c>
      <c r="Q698" s="5">
        <f t="shared" si="902"/>
        <v>0.11271933654671931</v>
      </c>
      <c r="R698" s="5">
        <f t="shared" si="903"/>
        <v>2.4136302806372609E-2</v>
      </c>
      <c r="S698" s="5">
        <f t="shared" si="904"/>
        <v>4.2914779869750161E-2</v>
      </c>
      <c r="T698" s="5">
        <f t="shared" si="905"/>
        <v>9.8359803933992726E-2</v>
      </c>
      <c r="U698" s="5">
        <f t="shared" si="906"/>
        <v>4.5514923306649947E-2</v>
      </c>
      <c r="V698" s="5">
        <f t="shared" si="907"/>
        <v>7.8463319884348442E-3</v>
      </c>
      <c r="W698" s="5">
        <f t="shared" si="908"/>
        <v>7.085332551078527E-2</v>
      </c>
      <c r="X698" s="5">
        <f t="shared" si="909"/>
        <v>6.1827184392836458E-2</v>
      </c>
      <c r="Y698" s="5">
        <f t="shared" si="910"/>
        <v>2.6975450357400114E-2</v>
      </c>
      <c r="Z698" s="5">
        <f t="shared" si="911"/>
        <v>7.0205109565571536E-3</v>
      </c>
      <c r="AA698" s="5">
        <f t="shared" si="912"/>
        <v>1.3238896624914242E-2</v>
      </c>
      <c r="AB698" s="5">
        <f t="shared" si="913"/>
        <v>1.2482594566814628E-2</v>
      </c>
      <c r="AC698" s="5">
        <f t="shared" si="914"/>
        <v>8.0695440582520973E-4</v>
      </c>
      <c r="AD698" s="5">
        <f t="shared" si="915"/>
        <v>3.3402834130348273E-2</v>
      </c>
      <c r="AE698" s="5">
        <f t="shared" si="916"/>
        <v>2.9147582984033815E-2</v>
      </c>
      <c r="AF698" s="5">
        <f t="shared" si="917"/>
        <v>1.2717208223945982E-2</v>
      </c>
      <c r="AG698" s="5">
        <f t="shared" si="918"/>
        <v>3.6990462205114087E-3</v>
      </c>
      <c r="AH698" s="5">
        <f t="shared" si="919"/>
        <v>1.5315386480233572E-3</v>
      </c>
      <c r="AI698" s="5">
        <f t="shared" si="920"/>
        <v>2.8880920439707434E-3</v>
      </c>
      <c r="AJ698" s="5">
        <f t="shared" si="921"/>
        <v>2.7231032221133669E-3</v>
      </c>
      <c r="AK698" s="5">
        <f t="shared" si="922"/>
        <v>1.7116931744527919E-3</v>
      </c>
      <c r="AL698" s="5">
        <f t="shared" si="923"/>
        <v>5.3114278746544787E-5</v>
      </c>
      <c r="AM698" s="5">
        <f t="shared" si="924"/>
        <v>1.2597848526048035E-2</v>
      </c>
      <c r="AN698" s="5">
        <f t="shared" si="925"/>
        <v>1.0992984424625665E-2</v>
      </c>
      <c r="AO698" s="5">
        <f t="shared" si="926"/>
        <v>4.7962835205628525E-3</v>
      </c>
      <c r="AP698" s="5">
        <f t="shared" si="927"/>
        <v>1.3950919192965896E-3</v>
      </c>
      <c r="AQ698" s="5">
        <f t="shared" si="928"/>
        <v>3.0434212056206411E-4</v>
      </c>
      <c r="AR698" s="5">
        <f t="shared" si="929"/>
        <v>2.6728660006701256E-4</v>
      </c>
      <c r="AS698" s="5">
        <f t="shared" si="930"/>
        <v>5.0403449113727873E-4</v>
      </c>
      <c r="AT698" s="5">
        <f t="shared" si="931"/>
        <v>4.752403752981285E-4</v>
      </c>
      <c r="AU698" s="5">
        <f t="shared" si="932"/>
        <v>2.9872745917830799E-4</v>
      </c>
      <c r="AV698" s="5">
        <f t="shared" si="933"/>
        <v>1.4083098707335208E-4</v>
      </c>
      <c r="AW698" s="5">
        <f t="shared" si="934"/>
        <v>2.4277898292647407E-6</v>
      </c>
      <c r="AX698" s="5">
        <f t="shared" si="935"/>
        <v>3.9593892658412125E-3</v>
      </c>
      <c r="AY698" s="5">
        <f t="shared" si="936"/>
        <v>3.4549950684378103E-3</v>
      </c>
      <c r="AZ698" s="5">
        <f t="shared" si="937"/>
        <v>1.5074283079354474E-3</v>
      </c>
      <c r="BA698" s="5">
        <f t="shared" si="938"/>
        <v>4.3846470758110705E-4</v>
      </c>
      <c r="BB698" s="5">
        <f t="shared" si="939"/>
        <v>9.5651961746106361E-5</v>
      </c>
      <c r="BC698" s="5">
        <f t="shared" si="940"/>
        <v>1.6693334952959541E-5</v>
      </c>
      <c r="BD698" s="5">
        <f t="shared" si="941"/>
        <v>3.8872741185032047E-5</v>
      </c>
      <c r="BE698" s="5">
        <f t="shared" si="942"/>
        <v>7.3304094995396221E-5</v>
      </c>
      <c r="BF698" s="5">
        <f t="shared" si="943"/>
        <v>6.9116431968568493E-5</v>
      </c>
      <c r="BG698" s="5">
        <f t="shared" si="944"/>
        <v>4.3445332473042839E-5</v>
      </c>
      <c r="BH698" s="5">
        <f t="shared" si="945"/>
        <v>2.0481709558064183E-5</v>
      </c>
      <c r="BI698" s="5">
        <f t="shared" si="946"/>
        <v>7.7246581400879611E-6</v>
      </c>
      <c r="BJ698" s="8">
        <f t="shared" si="947"/>
        <v>0.60880978093329818</v>
      </c>
      <c r="BK698" s="8">
        <f t="shared" si="948"/>
        <v>0.22279151735086425</v>
      </c>
      <c r="BL698" s="8">
        <f t="shared" si="949"/>
        <v>0.16148612513861035</v>
      </c>
      <c r="BM698" s="8">
        <f t="shared" si="950"/>
        <v>0.51721563466860054</v>
      </c>
      <c r="BN698" s="8">
        <f t="shared" si="951"/>
        <v>0.47943973243212085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1.63636363636364</v>
      </c>
      <c r="F699">
        <f>VLOOKUP(B699,home!$B$2:$E$405,3,FALSE)</f>
        <v>0.86</v>
      </c>
      <c r="G699">
        <f>VLOOKUP(C699,away!$B$2:$E$405,4,FALSE)</f>
        <v>1.1200000000000001</v>
      </c>
      <c r="H699">
        <f>VLOOKUP(A699,away!$A$2:$E$405,3,FALSE)</f>
        <v>1.23232323232323</v>
      </c>
      <c r="I699">
        <f>VLOOKUP(C699,away!$B$2:$E$405,3,FALSE)</f>
        <v>0.61</v>
      </c>
      <c r="J699">
        <f>VLOOKUP(B699,home!$B$2:$E$405,4,FALSE)</f>
        <v>0.81</v>
      </c>
      <c r="K699" s="3">
        <f t="shared" si="896"/>
        <v>1.5761454545454581</v>
      </c>
      <c r="L699" s="3">
        <f t="shared" si="897"/>
        <v>0.60889090909090804</v>
      </c>
      <c r="M699" s="5">
        <f t="shared" si="898"/>
        <v>0.11247364362924823</v>
      </c>
      <c r="N699" s="5">
        <f t="shared" si="899"/>
        <v>0.17727482216240534</v>
      </c>
      <c r="O699" s="5">
        <f t="shared" si="900"/>
        <v>6.8484179118179764E-2</v>
      </c>
      <c r="P699" s="5">
        <f t="shared" si="901"/>
        <v>0.10794102762539602</v>
      </c>
      <c r="Q699" s="5">
        <f t="shared" si="902"/>
        <v>0.13970545257831479</v>
      </c>
      <c r="R699" s="5">
        <f t="shared" si="903"/>
        <v>2.0849697040806532E-2</v>
      </c>
      <c r="S699" s="5">
        <f t="shared" si="904"/>
        <v>2.5897768287904591E-2</v>
      </c>
      <c r="T699" s="5">
        <f t="shared" si="905"/>
        <v>8.506538002536683E-2</v>
      </c>
      <c r="U699" s="5">
        <f t="shared" si="906"/>
        <v>3.2862155219517103E-2</v>
      </c>
      <c r="V699" s="5">
        <f t="shared" si="907"/>
        <v>2.7615671962476418E-3</v>
      </c>
      <c r="W699" s="5">
        <f t="shared" si="908"/>
        <v>7.3398704685508978E-2</v>
      </c>
      <c r="X699" s="5">
        <f t="shared" si="909"/>
        <v>4.4691804022054644E-2</v>
      </c>
      <c r="Y699" s="5">
        <f t="shared" si="910"/>
        <v>1.3606216589950778E-2</v>
      </c>
      <c r="Z699" s="5">
        <f t="shared" si="911"/>
        <v>4.2317303284822357E-3</v>
      </c>
      <c r="AA699" s="5">
        <f t="shared" si="912"/>
        <v>6.6698225220994337E-3</v>
      </c>
      <c r="AB699" s="5">
        <f t="shared" si="913"/>
        <v>5.2563052254159734E-3</v>
      </c>
      <c r="AC699" s="5">
        <f t="shared" si="914"/>
        <v>1.6564236262438806E-4</v>
      </c>
      <c r="AD699" s="5">
        <f t="shared" si="915"/>
        <v>2.892175868989735E-2</v>
      </c>
      <c r="AE699" s="5">
        <f t="shared" si="916"/>
        <v>1.7610195941199464E-2</v>
      </c>
      <c r="AF699" s="5">
        <f t="shared" si="917"/>
        <v>5.3613441079529804E-3</v>
      </c>
      <c r="AG699" s="5">
        <f t="shared" si="918"/>
        <v>1.0881578959468915E-3</v>
      </c>
      <c r="AH699" s="5">
        <f t="shared" si="919"/>
        <v>6.4416553168427856E-4</v>
      </c>
      <c r="AI699" s="5">
        <f t="shared" si="920"/>
        <v>1.0152985747390341E-3</v>
      </c>
      <c r="AJ699" s="5">
        <f t="shared" si="921"/>
        <v>8.0012911679070526E-4</v>
      </c>
      <c r="AK699" s="5">
        <f t="shared" si="922"/>
        <v>4.2037329015971405E-4</v>
      </c>
      <c r="AL699" s="5">
        <f t="shared" si="923"/>
        <v>6.35868324810825E-6</v>
      </c>
      <c r="AM699" s="5">
        <f t="shared" si="924"/>
        <v>9.1169796993084661E-3</v>
      </c>
      <c r="AN699" s="5">
        <f t="shared" si="925"/>
        <v>5.5512460572752836E-3</v>
      </c>
      <c r="AO699" s="5">
        <f t="shared" si="926"/>
        <v>1.6900516292008335E-3</v>
      </c>
      <c r="AP699" s="5">
        <f t="shared" si="927"/>
        <v>3.4301902430488863E-4</v>
      </c>
      <c r="AQ699" s="5">
        <f t="shared" si="928"/>
        <v>5.2215291386119966E-5</v>
      </c>
      <c r="AR699" s="5">
        <f t="shared" si="929"/>
        <v>7.8445307238453725E-5</v>
      </c>
      <c r="AS699" s="5">
        <f t="shared" si="930"/>
        <v>1.2364121443431077E-4</v>
      </c>
      <c r="AT699" s="5">
        <f t="shared" si="931"/>
        <v>9.7438269062559597E-5</v>
      </c>
      <c r="AU699" s="5">
        <f t="shared" si="932"/>
        <v>5.1192294960576878E-5</v>
      </c>
      <c r="AV699" s="5">
        <f t="shared" si="933"/>
        <v>2.0171625752465903E-5</v>
      </c>
      <c r="AW699" s="5">
        <f t="shared" si="934"/>
        <v>1.6951201039884995E-7</v>
      </c>
      <c r="AX699" s="5">
        <f t="shared" si="935"/>
        <v>2.3949476853747111E-3</v>
      </c>
      <c r="AY699" s="5">
        <f t="shared" si="936"/>
        <v>1.4582618733729735E-3</v>
      </c>
      <c r="AZ699" s="5">
        <f t="shared" si="937"/>
        <v>4.4396119888534031E-4</v>
      </c>
      <c r="BA699" s="5">
        <f t="shared" si="938"/>
        <v>9.0107979330128111E-5</v>
      </c>
      <c r="BB699" s="5">
        <f t="shared" si="939"/>
        <v>1.371648236266661E-5</v>
      </c>
      <c r="BC699" s="5">
        <f t="shared" si="940"/>
        <v>1.6703682830666962E-6</v>
      </c>
      <c r="BD699" s="5">
        <f t="shared" si="941"/>
        <v>7.9607724063896116E-6</v>
      </c>
      <c r="BE699" s="5">
        <f t="shared" si="942"/>
        <v>1.2547335243001896E-5</v>
      </c>
      <c r="BF699" s="5">
        <f t="shared" si="943"/>
        <v>9.888212704957735E-6</v>
      </c>
      <c r="BG699" s="5">
        <f t="shared" si="944"/>
        <v>5.1950871694992607E-6</v>
      </c>
      <c r="BH699" s="5">
        <f t="shared" si="945"/>
        <v>2.0470532570434223E-6</v>
      </c>
      <c r="BI699" s="5">
        <f t="shared" si="946"/>
        <v>6.4529073726029339E-7</v>
      </c>
      <c r="BJ699" s="8">
        <f t="shared" si="947"/>
        <v>0.60788001398768254</v>
      </c>
      <c r="BK699" s="8">
        <f t="shared" si="948"/>
        <v>0.25070426965804193</v>
      </c>
      <c r="BL699" s="8">
        <f t="shared" si="949"/>
        <v>0.13741129810235908</v>
      </c>
      <c r="BM699" s="8">
        <f t="shared" si="950"/>
        <v>0.3720403975608525</v>
      </c>
      <c r="BN699" s="8">
        <f t="shared" si="951"/>
        <v>0.62672882215435077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1.63636363636364</v>
      </c>
      <c r="F700">
        <f>VLOOKUP(B700,home!$B$2:$E$405,3,FALSE)</f>
        <v>1.32</v>
      </c>
      <c r="G700">
        <f>VLOOKUP(C700,away!$B$2:$E$405,4,FALSE)</f>
        <v>1.22</v>
      </c>
      <c r="H700">
        <f>VLOOKUP(A700,away!$A$2:$E$405,3,FALSE)</f>
        <v>1.23232323232323</v>
      </c>
      <c r="I700">
        <f>VLOOKUP(C700,away!$B$2:$E$405,3,FALSE)</f>
        <v>0.61</v>
      </c>
      <c r="J700">
        <f>VLOOKUP(B700,home!$B$2:$E$405,4,FALSE)</f>
        <v>0.95</v>
      </c>
      <c r="K700" s="3">
        <f t="shared" si="896"/>
        <v>2.635200000000006</v>
      </c>
      <c r="L700" s="3">
        <f t="shared" si="897"/>
        <v>0.71413131313131184</v>
      </c>
      <c r="M700" s="5">
        <f t="shared" si="898"/>
        <v>3.5107822393323489E-2</v>
      </c>
      <c r="N700" s="5">
        <f t="shared" si="899"/>
        <v>9.2516133570886269E-2</v>
      </c>
      <c r="O700" s="5">
        <f t="shared" si="900"/>
        <v>2.5071595306924981E-2</v>
      </c>
      <c r="P700" s="5">
        <f t="shared" si="901"/>
        <v>6.6068667952808857E-2</v>
      </c>
      <c r="Q700" s="5">
        <f t="shared" si="902"/>
        <v>0.12189925759300003</v>
      </c>
      <c r="R700" s="5">
        <f t="shared" si="903"/>
        <v>8.9522056394155843E-3</v>
      </c>
      <c r="S700" s="5">
        <f t="shared" si="904"/>
        <v>3.1083306991781863E-2</v>
      </c>
      <c r="T700" s="5">
        <f t="shared" si="905"/>
        <v>8.7052076894621161E-2</v>
      </c>
      <c r="U700" s="5">
        <f t="shared" si="906"/>
        <v>2.3590852300988001E-2</v>
      </c>
      <c r="V700" s="5">
        <f t="shared" si="907"/>
        <v>6.4994463991142407E-3</v>
      </c>
      <c r="W700" s="5">
        <f t="shared" si="908"/>
        <v>0.10707630786969147</v>
      </c>
      <c r="X700" s="5">
        <f t="shared" si="909"/>
        <v>7.6466544344235388E-2</v>
      </c>
      <c r="Y700" s="5">
        <f t="shared" si="910"/>
        <v>2.7303576861581247E-2</v>
      </c>
      <c r="Z700" s="5">
        <f t="shared" si="911"/>
        <v>2.1310167895657959E-3</v>
      </c>
      <c r="AA700" s="5">
        <f t="shared" si="912"/>
        <v>5.6156554438637979E-3</v>
      </c>
      <c r="AB700" s="5">
        <f t="shared" si="913"/>
        <v>7.399187612834957E-3</v>
      </c>
      <c r="AC700" s="5">
        <f t="shared" si="914"/>
        <v>7.6444816416080868E-4</v>
      </c>
      <c r="AD700" s="5">
        <f t="shared" si="915"/>
        <v>7.0541871624552915E-2</v>
      </c>
      <c r="AE700" s="5">
        <f t="shared" si="916"/>
        <v>5.0376159413982401E-2</v>
      </c>
      <c r="AF700" s="5">
        <f t="shared" si="917"/>
        <v>1.7987596436409771E-2</v>
      </c>
      <c r="AG700" s="5">
        <f t="shared" si="918"/>
        <v>4.2818352877364721E-3</v>
      </c>
      <c r="AH700" s="5">
        <f t="shared" si="919"/>
        <v>3.8045645455937348E-4</v>
      </c>
      <c r="AI700" s="5">
        <f t="shared" si="920"/>
        <v>1.0025788490548632E-3</v>
      </c>
      <c r="AJ700" s="5">
        <f t="shared" si="921"/>
        <v>1.3209978915146908E-3</v>
      </c>
      <c r="AK700" s="5">
        <f t="shared" si="922"/>
        <v>1.1603645479065069E-3</v>
      </c>
      <c r="AL700" s="5">
        <f t="shared" si="923"/>
        <v>5.7543952865250456E-5</v>
      </c>
      <c r="AM700" s="5">
        <f t="shared" si="924"/>
        <v>3.7178388021004441E-2</v>
      </c>
      <c r="AN700" s="5">
        <f t="shared" si="925"/>
        <v>2.655025105754534E-2</v>
      </c>
      <c r="AO700" s="5">
        <f t="shared" si="926"/>
        <v>9.4801828258454252E-3</v>
      </c>
      <c r="AP700" s="5">
        <f t="shared" si="927"/>
        <v>2.2566984700486347E-3</v>
      </c>
      <c r="AQ700" s="5">
        <f t="shared" si="928"/>
        <v>4.028947604393134E-4</v>
      </c>
      <c r="AR700" s="5">
        <f t="shared" si="929"/>
        <v>5.4339173496753743E-5</v>
      </c>
      <c r="AS700" s="5">
        <f t="shared" si="930"/>
        <v>1.4319458999864578E-4</v>
      </c>
      <c r="AT700" s="5">
        <f t="shared" si="931"/>
        <v>1.8867319178221613E-4</v>
      </c>
      <c r="AU700" s="5">
        <f t="shared" si="932"/>
        <v>1.6573053166149901E-4</v>
      </c>
      <c r="AV700" s="5">
        <f t="shared" si="933"/>
        <v>1.0918327425859582E-4</v>
      </c>
      <c r="AW700" s="5">
        <f t="shared" si="934"/>
        <v>3.008076307161706E-6</v>
      </c>
      <c r="AX700" s="5">
        <f t="shared" si="935"/>
        <v>1.6328748018825182E-2</v>
      </c>
      <c r="AY700" s="5">
        <f t="shared" si="936"/>
        <v>1.1660870264473934E-2</v>
      </c>
      <c r="AZ700" s="5">
        <f t="shared" si="937"/>
        <v>4.1636962971113179E-3</v>
      </c>
      <c r="BA700" s="5">
        <f t="shared" si="938"/>
        <v>9.9114196804536226E-4</v>
      </c>
      <c r="BB700" s="5">
        <f t="shared" si="939"/>
        <v>1.7695137878494677E-4</v>
      </c>
      <c r="BC700" s="5">
        <f t="shared" si="940"/>
        <v>2.5273304098418044E-5</v>
      </c>
      <c r="BD700" s="5">
        <f t="shared" si="941"/>
        <v>6.4675508872844853E-6</v>
      </c>
      <c r="BE700" s="5">
        <f t="shared" si="942"/>
        <v>1.7043290098172114E-5</v>
      </c>
      <c r="BF700" s="5">
        <f t="shared" si="943"/>
        <v>2.2456239033351628E-5</v>
      </c>
      <c r="BG700" s="5">
        <f t="shared" si="944"/>
        <v>1.9725560366896113E-5</v>
      </c>
      <c r="BH700" s="5">
        <f t="shared" si="945"/>
        <v>1.2995199169711192E-5</v>
      </c>
      <c r="BI700" s="5">
        <f t="shared" si="946"/>
        <v>6.8489897704046005E-6</v>
      </c>
      <c r="BJ700" s="8">
        <f t="shared" si="947"/>
        <v>0.76471645626291962</v>
      </c>
      <c r="BK700" s="8">
        <f t="shared" si="948"/>
        <v>0.15124210611852842</v>
      </c>
      <c r="BL700" s="8">
        <f t="shared" si="949"/>
        <v>7.5240551637586292E-2</v>
      </c>
      <c r="BM700" s="8">
        <f t="shared" si="950"/>
        <v>0.63205658616407412</v>
      </c>
      <c r="BN700" s="8">
        <f t="shared" si="951"/>
        <v>0.34961568245635921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1.63636363636364</v>
      </c>
      <c r="F701">
        <f>VLOOKUP(B701,home!$B$2:$E$405,3,FALSE)</f>
        <v>0.92</v>
      </c>
      <c r="G701">
        <f>VLOOKUP(C701,away!$B$2:$E$405,4,FALSE)</f>
        <v>1.22</v>
      </c>
      <c r="H701">
        <f>VLOOKUP(A701,away!$A$2:$E$405,3,FALSE)</f>
        <v>1.23232323232323</v>
      </c>
      <c r="I701">
        <f>VLOOKUP(C701,away!$B$2:$E$405,3,FALSE)</f>
        <v>0.76</v>
      </c>
      <c r="J701">
        <f>VLOOKUP(B701,home!$B$2:$E$405,4,FALSE)</f>
        <v>1.22</v>
      </c>
      <c r="K701" s="3">
        <f t="shared" si="896"/>
        <v>1.8366545454545498</v>
      </c>
      <c r="L701" s="3">
        <f t="shared" si="897"/>
        <v>1.1426101010100989</v>
      </c>
      <c r="M701" s="5">
        <f t="shared" si="898"/>
        <v>5.0830198291199336E-2</v>
      </c>
      <c r="N701" s="5">
        <f t="shared" si="899"/>
        <v>9.3357514737887351E-2</v>
      </c>
      <c r="O701" s="5">
        <f t="shared" si="900"/>
        <v>5.8079098003870636E-2</v>
      </c>
      <c r="P701" s="5">
        <f t="shared" si="901"/>
        <v>0.10667123934470926</v>
      </c>
      <c r="Q701" s="5">
        <f t="shared" si="902"/>
        <v>8.5732751897840465E-2</v>
      </c>
      <c r="R701" s="5">
        <f t="shared" si="903"/>
        <v>3.3180882018389035E-2</v>
      </c>
      <c r="S701" s="5">
        <f t="shared" si="904"/>
        <v>5.5964533318111964E-2</v>
      </c>
      <c r="T701" s="5">
        <f t="shared" si="905"/>
        <v>9.7959108305865253E-2</v>
      </c>
      <c r="U701" s="5">
        <f t="shared" si="906"/>
        <v>6.0941817781265353E-2</v>
      </c>
      <c r="V701" s="5">
        <f t="shared" si="907"/>
        <v>1.3049561369866227E-2</v>
      </c>
      <c r="W701" s="5">
        <f t="shared" si="908"/>
        <v>5.2487149489165295E-2</v>
      </c>
      <c r="X701" s="5">
        <f t="shared" si="909"/>
        <v>5.9972347179547324E-2</v>
      </c>
      <c r="Y701" s="5">
        <f t="shared" si="910"/>
        <v>3.4262504834317649E-2</v>
      </c>
      <c r="Z701" s="5">
        <f t="shared" si="911"/>
        <v>1.2637603651545221E-2</v>
      </c>
      <c r="AA701" s="5">
        <f t="shared" si="912"/>
        <v>2.3210912190263545E-2</v>
      </c>
      <c r="AB701" s="5">
        <f t="shared" si="913"/>
        <v>2.1315213689196984E-2</v>
      </c>
      <c r="AC701" s="5">
        <f t="shared" si="914"/>
        <v>1.7115968103422236E-3</v>
      </c>
      <c r="AD701" s="5">
        <f t="shared" si="915"/>
        <v>2.4100190421806972E-2</v>
      </c>
      <c r="AE701" s="5">
        <f t="shared" si="916"/>
        <v>2.7537121012223484E-2</v>
      </c>
      <c r="AF701" s="5">
        <f t="shared" si="917"/>
        <v>1.5732096310651998E-2</v>
      </c>
      <c r="AG701" s="5">
        <f t="shared" si="918"/>
        <v>5.9918840515382271E-3</v>
      </c>
      <c r="AH701" s="5">
        <f t="shared" si="919"/>
        <v>3.6099633962044203E-3</v>
      </c>
      <c r="AI701" s="5">
        <f t="shared" si="920"/>
        <v>6.6302556805633919E-3</v>
      </c>
      <c r="AJ701" s="5">
        <f t="shared" si="921"/>
        <v>6.0887446166163024E-3</v>
      </c>
      <c r="AK701" s="5">
        <f t="shared" si="922"/>
        <v>3.7276401587400844E-3</v>
      </c>
      <c r="AL701" s="5">
        <f t="shared" si="923"/>
        <v>1.4367691581424914E-4</v>
      </c>
      <c r="AM701" s="5">
        <f t="shared" si="924"/>
        <v>8.8527448569063819E-3</v>
      </c>
      <c r="AN701" s="5">
        <f t="shared" si="925"/>
        <v>1.0115235695166437E-2</v>
      </c>
      <c r="AO701" s="5">
        <f t="shared" si="926"/>
        <v>5.7788852396975406E-3</v>
      </c>
      <c r="AP701" s="5">
        <f t="shared" si="927"/>
        <v>2.2010042158188583E-3</v>
      </c>
      <c r="AQ701" s="5">
        <f t="shared" si="928"/>
        <v>6.2872241234010993E-4</v>
      </c>
      <c r="AR701" s="5">
        <f t="shared" si="929"/>
        <v>8.2495612815597808E-4</v>
      </c>
      <c r="AS701" s="5">
        <f t="shared" si="930"/>
        <v>1.5151594225782633E-3</v>
      </c>
      <c r="AT701" s="5">
        <f t="shared" si="931"/>
        <v>1.3914122202833292E-3</v>
      </c>
      <c r="AU701" s="5">
        <f t="shared" si="932"/>
        <v>8.5184785966146135E-4</v>
      </c>
      <c r="AV701" s="5">
        <f t="shared" si="933"/>
        <v>3.911375608707381E-4</v>
      </c>
      <c r="AW701" s="5">
        <f t="shared" si="934"/>
        <v>8.3754863088635878E-6</v>
      </c>
      <c r="AX701" s="5">
        <f t="shared" si="935"/>
        <v>2.7099056801977517E-3</v>
      </c>
      <c r="AY701" s="5">
        <f t="shared" si="936"/>
        <v>3.0963656029785939E-3</v>
      </c>
      <c r="AZ701" s="5">
        <f t="shared" si="937"/>
        <v>1.7689693071917837E-3</v>
      </c>
      <c r="BA701" s="5">
        <f t="shared" si="938"/>
        <v>6.7374739959138942E-4</v>
      </c>
      <c r="BB701" s="5">
        <f t="shared" si="939"/>
        <v>1.9245764607560227E-4</v>
      </c>
      <c r="BC701" s="5">
        <f t="shared" si="940"/>
        <v>4.3980810084521933E-5</v>
      </c>
      <c r="BD701" s="5">
        <f t="shared" si="941"/>
        <v>1.5710053415353352E-4</v>
      </c>
      <c r="BE701" s="5">
        <f t="shared" si="942"/>
        <v>2.8853941014642511E-4</v>
      </c>
      <c r="BF701" s="5">
        <f t="shared" si="943"/>
        <v>2.6497360959410317E-4</v>
      </c>
      <c r="BG701" s="5">
        <f t="shared" si="944"/>
        <v>1.6222166149550298E-4</v>
      </c>
      <c r="BH701" s="5">
        <f t="shared" si="945"/>
        <v>7.4486287989226208E-5</v>
      </c>
      <c r="BI701" s="5">
        <f t="shared" si="946"/>
        <v>2.7361115881889751E-5</v>
      </c>
      <c r="BJ701" s="8">
        <f t="shared" si="947"/>
        <v>0.53319468710689288</v>
      </c>
      <c r="BK701" s="8">
        <f t="shared" si="948"/>
        <v>0.23146717165302186</v>
      </c>
      <c r="BL701" s="8">
        <f t="shared" si="949"/>
        <v>0.22273372334592018</v>
      </c>
      <c r="BM701" s="8">
        <f t="shared" si="950"/>
        <v>0.56909351134681441</v>
      </c>
      <c r="BN701" s="8">
        <f t="shared" si="951"/>
        <v>0.42785168429389603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1.63636363636364</v>
      </c>
      <c r="F702">
        <f>VLOOKUP(B702,home!$B$2:$E$405,3,FALSE)</f>
        <v>0.92</v>
      </c>
      <c r="G702">
        <f>VLOOKUP(C702,away!$B$2:$E$405,4,FALSE)</f>
        <v>0.73</v>
      </c>
      <c r="H702">
        <f>VLOOKUP(A702,away!$A$2:$E$405,3,FALSE)</f>
        <v>1.23232323232323</v>
      </c>
      <c r="I702">
        <f>VLOOKUP(C702,away!$B$2:$E$405,3,FALSE)</f>
        <v>1.22</v>
      </c>
      <c r="J702">
        <f>VLOOKUP(B702,home!$B$2:$E$405,4,FALSE)</f>
        <v>1.22</v>
      </c>
      <c r="K702" s="3">
        <f t="shared" si="896"/>
        <v>1.0989818181818207</v>
      </c>
      <c r="L702" s="3">
        <f t="shared" si="897"/>
        <v>1.8341898989898955</v>
      </c>
      <c r="M702" s="5">
        <f t="shared" si="898"/>
        <v>5.3227946140153665E-2</v>
      </c>
      <c r="N702" s="5">
        <f t="shared" si="899"/>
        <v>5.8496545027190094E-2</v>
      </c>
      <c r="O702" s="5">
        <f t="shared" si="900"/>
        <v>9.7630161154248038E-2</v>
      </c>
      <c r="P702" s="5">
        <f t="shared" si="901"/>
        <v>0.10729377201467967</v>
      </c>
      <c r="Q702" s="5">
        <f t="shared" si="902"/>
        <v>3.2143319705668055E-2</v>
      </c>
      <c r="R702" s="5">
        <f t="shared" si="903"/>
        <v>8.9536127712938729E-2</v>
      </c>
      <c r="S702" s="5">
        <f t="shared" si="904"/>
        <v>5.4069123214082498E-2</v>
      </c>
      <c r="T702" s="5">
        <f t="shared" si="905"/>
        <v>5.8956952324139202E-2</v>
      </c>
      <c r="U702" s="5">
        <f t="shared" si="906"/>
        <v>9.8398576426925108E-2</v>
      </c>
      <c r="V702" s="5">
        <f t="shared" si="907"/>
        <v>1.2109929713926618E-2</v>
      </c>
      <c r="W702" s="5">
        <f t="shared" si="908"/>
        <v>1.177497464417821E-2</v>
      </c>
      <c r="X702" s="5">
        <f t="shared" si="909"/>
        <v>2.159753955321381E-2</v>
      </c>
      <c r="Y702" s="5">
        <f t="shared" si="910"/>
        <v>1.9806994445769759E-2</v>
      </c>
      <c r="Z702" s="5">
        <f t="shared" si="911"/>
        <v>5.4742087015247153E-2</v>
      </c>
      <c r="AA702" s="5">
        <f t="shared" si="912"/>
        <v>6.0160558319083748E-2</v>
      </c>
      <c r="AB702" s="5">
        <f t="shared" si="913"/>
        <v>3.3057679882170059E-2</v>
      </c>
      <c r="AC702" s="5">
        <f t="shared" si="914"/>
        <v>1.5256553794347745E-3</v>
      </c>
      <c r="AD702" s="5">
        <f t="shared" si="915"/>
        <v>3.2351207608759514E-3</v>
      </c>
      <c r="AE702" s="5">
        <f t="shared" si="916"/>
        <v>5.9338258216111743E-3</v>
      </c>
      <c r="AF702" s="5">
        <f t="shared" si="917"/>
        <v>5.4418816921823184E-3</v>
      </c>
      <c r="AG702" s="5">
        <f t="shared" si="918"/>
        <v>3.3271481437662821E-3</v>
      </c>
      <c r="AH702" s="5">
        <f t="shared" si="919"/>
        <v>2.5101845763248073E-2</v>
      </c>
      <c r="AI702" s="5">
        <f t="shared" si="920"/>
        <v>2.7586472096613999E-2</v>
      </c>
      <c r="AJ702" s="5">
        <f t="shared" si="921"/>
        <v>1.5158515630979457E-2</v>
      </c>
      <c r="AK702" s="5">
        <f t="shared" si="922"/>
        <v>5.5529776896904521E-3</v>
      </c>
      <c r="AL702" s="5">
        <f t="shared" si="923"/>
        <v>1.2301306537210806E-4</v>
      </c>
      <c r="AM702" s="5">
        <f t="shared" si="924"/>
        <v>7.1106777916504196E-4</v>
      </c>
      <c r="AN702" s="5">
        <f t="shared" si="925"/>
        <v>1.3042333380416974E-3</v>
      </c>
      <c r="AO702" s="5">
        <f t="shared" si="926"/>
        <v>1.196105807280978E-3</v>
      </c>
      <c r="AP702" s="5">
        <f t="shared" si="927"/>
        <v>7.3129506327930798E-4</v>
      </c>
      <c r="AQ702" s="5">
        <f t="shared" si="928"/>
        <v>3.3533350456202096E-4</v>
      </c>
      <c r="AR702" s="5">
        <f t="shared" si="929"/>
        <v>9.2083103889903737E-3</v>
      </c>
      <c r="AS702" s="5">
        <f t="shared" si="930"/>
        <v>1.011976569367519E-2</v>
      </c>
      <c r="AT702" s="5">
        <f t="shared" si="931"/>
        <v>5.5607192508045867E-3</v>
      </c>
      <c r="AU702" s="5">
        <f t="shared" si="932"/>
        <v>2.0370431175492924E-3</v>
      </c>
      <c r="AV702" s="5">
        <f t="shared" si="933"/>
        <v>5.5966833725977136E-4</v>
      </c>
      <c r="AW702" s="5">
        <f t="shared" si="934"/>
        <v>6.8878478464160521E-6</v>
      </c>
      <c r="AX702" s="5">
        <f t="shared" si="935"/>
        <v>1.3024176013288444E-4</v>
      </c>
      <c r="AY702" s="5">
        <f t="shared" si="936"/>
        <v>2.3888812086240147E-4</v>
      </c>
      <c r="AZ702" s="5">
        <f t="shared" si="937"/>
        <v>2.1908308913724711E-4</v>
      </c>
      <c r="BA702" s="5">
        <f t="shared" si="938"/>
        <v>1.3394666304501383E-4</v>
      </c>
      <c r="BB702" s="5">
        <f t="shared" si="939"/>
        <v>6.1420904090141894E-5</v>
      </c>
      <c r="BC702" s="5">
        <f t="shared" si="940"/>
        <v>2.2531520373793065E-5</v>
      </c>
      <c r="BD702" s="5">
        <f t="shared" si="941"/>
        <v>2.8149649837083124E-3</v>
      </c>
      <c r="BE702" s="5">
        <f t="shared" si="942"/>
        <v>3.0935953359139206E-3</v>
      </c>
      <c r="BF702" s="5">
        <f t="shared" si="943"/>
        <v>1.6999025134907403E-3</v>
      </c>
      <c r="BG702" s="5">
        <f t="shared" si="944"/>
        <v>6.2272065166930034E-4</v>
      </c>
      <c r="BH702" s="5">
        <f t="shared" si="945"/>
        <v>1.7108966849772397E-4</v>
      </c>
      <c r="BI702" s="5">
        <f t="shared" si="946"/>
        <v>3.7604886991550746E-5</v>
      </c>
      <c r="BJ702" s="8">
        <f t="shared" si="947"/>
        <v>0.22579844966856533</v>
      </c>
      <c r="BK702" s="8">
        <f t="shared" si="948"/>
        <v>0.22858832764851175</v>
      </c>
      <c r="BL702" s="8">
        <f t="shared" si="949"/>
        <v>0.48810829950444851</v>
      </c>
      <c r="BM702" s="8">
        <f t="shared" si="950"/>
        <v>0.55867729180887848</v>
      </c>
      <c r="BN702" s="8">
        <f t="shared" si="951"/>
        <v>0.4383278717548782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1.72151898734177</v>
      </c>
      <c r="F703">
        <f>VLOOKUP(B703,home!$B$2:$E$405,3,FALSE)</f>
        <v>1.02</v>
      </c>
      <c r="G703">
        <f>VLOOKUP(C703,away!$B$2:$E$405,4,FALSE)</f>
        <v>0.28999999999999998</v>
      </c>
      <c r="H703">
        <f>VLOOKUP(A703,away!$A$2:$E$405,3,FALSE)</f>
        <v>1.48101265822785</v>
      </c>
      <c r="I703">
        <f>VLOOKUP(C703,away!$B$2:$E$405,3,FALSE)</f>
        <v>1.74</v>
      </c>
      <c r="J703">
        <f>VLOOKUP(B703,home!$B$2:$E$405,4,FALSE)</f>
        <v>1.52</v>
      </c>
      <c r="K703" s="3">
        <f t="shared" si="896"/>
        <v>0.50922531645569558</v>
      </c>
      <c r="L703" s="3">
        <f t="shared" si="897"/>
        <v>3.9169822784810178</v>
      </c>
      <c r="M703" s="5">
        <f t="shared" si="898"/>
        <v>1.1959760031261769E-2</v>
      </c>
      <c r="N703" s="5">
        <f t="shared" si="899"/>
        <v>6.0902125866534535E-3</v>
      </c>
      <c r="O703" s="5">
        <f t="shared" si="900"/>
        <v>4.684616809733793E-2</v>
      </c>
      <c r="P703" s="5">
        <f t="shared" si="901"/>
        <v>2.3855254774103617E-2</v>
      </c>
      <c r="Q703" s="5">
        <f t="shared" si="902"/>
        <v>1.5506452158605326E-3</v>
      </c>
      <c r="R703" s="5">
        <f t="shared" si="903"/>
        <v>9.1747805126007748E-2</v>
      </c>
      <c r="S703" s="5">
        <f t="shared" si="904"/>
        <v>1.1895581074576033E-2</v>
      </c>
      <c r="T703" s="5">
        <f t="shared" si="905"/>
        <v>6.0738498307370782E-3</v>
      </c>
      <c r="U703" s="5">
        <f t="shared" si="906"/>
        <v>4.6720305099406785E-2</v>
      </c>
      <c r="V703" s="5">
        <f t="shared" si="907"/>
        <v>2.6363601915298657E-3</v>
      </c>
      <c r="W703" s="5">
        <f t="shared" si="908"/>
        <v>2.6320926691903004E-4</v>
      </c>
      <c r="X703" s="5">
        <f t="shared" si="909"/>
        <v>1.0309860340538205E-3</v>
      </c>
      <c r="Y703" s="5">
        <f t="shared" si="910"/>
        <v>2.0191770123751214E-3</v>
      </c>
      <c r="Z703" s="5">
        <f t="shared" si="911"/>
        <v>0.11979150892270075</v>
      </c>
      <c r="AA703" s="5">
        <f t="shared" si="912"/>
        <v>6.1000869039867574E-2</v>
      </c>
      <c r="AB703" s="5">
        <f t="shared" si="913"/>
        <v>1.5531593420449501E-2</v>
      </c>
      <c r="AC703" s="5">
        <f t="shared" si="914"/>
        <v>3.2865962549027874E-4</v>
      </c>
      <c r="AD703" s="5">
        <f t="shared" si="915"/>
        <v>3.3508205560228675E-5</v>
      </c>
      <c r="AE703" s="5">
        <f t="shared" si="916"/>
        <v>1.3125104736311479E-4</v>
      </c>
      <c r="AF703" s="5">
        <f t="shared" si="917"/>
        <v>2.5705401327669669E-4</v>
      </c>
      <c r="AG703" s="5">
        <f t="shared" si="918"/>
        <v>3.3562533820574844E-4</v>
      </c>
      <c r="AH703" s="5">
        <f t="shared" si="919"/>
        <v>0.11730530439067992</v>
      </c>
      <c r="AI703" s="5">
        <f t="shared" si="920"/>
        <v>5.9734830750275671E-2</v>
      </c>
      <c r="AJ703" s="5">
        <f t="shared" si="921"/>
        <v>1.5209244046118271E-2</v>
      </c>
      <c r="AK703" s="5">
        <f t="shared" si="922"/>
        <v>2.581644037478827E-3</v>
      </c>
      <c r="AL703" s="5">
        <f t="shared" si="923"/>
        <v>2.6222128469261353E-5</v>
      </c>
      <c r="AM703" s="5">
        <f t="shared" si="924"/>
        <v>3.4126453160539897E-6</v>
      </c>
      <c r="AN703" s="5">
        <f t="shared" si="925"/>
        <v>1.3367271225724728E-5</v>
      </c>
      <c r="AO703" s="5">
        <f t="shared" si="926"/>
        <v>2.6179682251406497E-5</v>
      </c>
      <c r="AP703" s="5">
        <f t="shared" si="927"/>
        <v>3.418178381167443E-5</v>
      </c>
      <c r="AQ703" s="5">
        <f t="shared" si="928"/>
        <v>3.3472360359299523E-5</v>
      </c>
      <c r="AR703" s="5">
        <f t="shared" si="929"/>
        <v>9.1896559694022953E-2</v>
      </c>
      <c r="AS703" s="5">
        <f t="shared" si="930"/>
        <v>4.6796054691378555E-2</v>
      </c>
      <c r="AT703" s="5">
        <f t="shared" si="931"/>
        <v>1.191486787954764E-2</v>
      </c>
      <c r="AU703" s="5">
        <f t="shared" si="932"/>
        <v>2.0224507888301499E-3</v>
      </c>
      <c r="AV703" s="5">
        <f t="shared" si="933"/>
        <v>2.57470785739526E-4</v>
      </c>
      <c r="AW703" s="5">
        <f t="shared" si="934"/>
        <v>1.4528709274508153E-6</v>
      </c>
      <c r="AX703" s="5">
        <f t="shared" si="935"/>
        <v>2.8963423183643993E-7</v>
      </c>
      <c r="AY703" s="5">
        <f t="shared" si="936"/>
        <v>1.1344921533447978E-6</v>
      </c>
      <c r="AZ703" s="5">
        <f t="shared" si="937"/>
        <v>2.2218928298636712E-6</v>
      </c>
      <c r="BA703" s="5">
        <f t="shared" si="938"/>
        <v>2.9010382797533468E-6</v>
      </c>
      <c r="BB703" s="5">
        <f t="shared" si="939"/>
        <v>2.8408288827472295E-6</v>
      </c>
      <c r="BC703" s="5">
        <f t="shared" si="940"/>
        <v>2.2254952779835855E-6</v>
      </c>
      <c r="BD703" s="5">
        <f t="shared" si="941"/>
        <v>5.999286596247682E-2</v>
      </c>
      <c r="BE703" s="5">
        <f t="shared" si="942"/>
        <v>3.0549886154826386E-2</v>
      </c>
      <c r="BF703" s="5">
        <f t="shared" si="943"/>
        <v>7.7783877224384687E-3</v>
      </c>
      <c r="BG703" s="5">
        <f t="shared" si="944"/>
        <v>1.3203173164912756E-3</v>
      </c>
      <c r="BH703" s="5">
        <f t="shared" si="945"/>
        <v>1.6808475082805111E-4</v>
      </c>
      <c r="BI703" s="5">
        <f t="shared" si="946"/>
        <v>1.7118602086358215E-5</v>
      </c>
      <c r="BJ703" s="8">
        <f t="shared" si="947"/>
        <v>1.7907745675624517E-2</v>
      </c>
      <c r="BK703" s="8">
        <f t="shared" si="948"/>
        <v>5.0702972317584173E-2</v>
      </c>
      <c r="BL703" s="8">
        <f t="shared" si="949"/>
        <v>0.70939182835628845</v>
      </c>
      <c r="BM703" s="8">
        <f t="shared" si="950"/>
        <v>0.71574452781974685</v>
      </c>
      <c r="BN703" s="8">
        <f t="shared" si="951"/>
        <v>0.18204984583122505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1.72151898734177</v>
      </c>
      <c r="F704">
        <f>VLOOKUP(B704,home!$B$2:$E$405,3,FALSE)</f>
        <v>0.28999999999999998</v>
      </c>
      <c r="G704">
        <f>VLOOKUP(C704,away!$B$2:$E$405,4,FALSE)</f>
        <v>0.87</v>
      </c>
      <c r="H704">
        <f>VLOOKUP(A704,away!$A$2:$E$405,3,FALSE)</f>
        <v>1.48101265822785</v>
      </c>
      <c r="I704">
        <f>VLOOKUP(C704,away!$B$2:$E$405,3,FALSE)</f>
        <v>0.87</v>
      </c>
      <c r="J704">
        <f>VLOOKUP(B704,home!$B$2:$E$405,4,FALSE)</f>
        <v>0.51</v>
      </c>
      <c r="K704" s="3">
        <f t="shared" si="896"/>
        <v>0.43433924050632855</v>
      </c>
      <c r="L704" s="3">
        <f t="shared" si="897"/>
        <v>0.65712531645569705</v>
      </c>
      <c r="M704" s="5">
        <f t="shared" si="898"/>
        <v>0.33572444590409534</v>
      </c>
      <c r="N704" s="5">
        <f t="shared" si="899"/>
        <v>0.14581830085339276</v>
      </c>
      <c r="O704" s="5">
        <f t="shared" si="900"/>
        <v>0.22061303275664221</v>
      </c>
      <c r="P704" s="5">
        <f t="shared" si="901"/>
        <v>9.5820897093317758E-2</v>
      </c>
      <c r="Q704" s="5">
        <f t="shared" si="902"/>
        <v>3.1667305022292959E-2</v>
      </c>
      <c r="R704" s="5">
        <f t="shared" si="903"/>
        <v>7.2485204482229781E-2</v>
      </c>
      <c r="S704" s="5">
        <f t="shared" si="904"/>
        <v>6.8371877828573898E-3</v>
      </c>
      <c r="T704" s="5">
        <f t="shared" si="905"/>
        <v>2.0809387834073347E-2</v>
      </c>
      <c r="U704" s="5">
        <f t="shared" si="906"/>
        <v>3.1483168662757605E-2</v>
      </c>
      <c r="V704" s="5">
        <f t="shared" si="907"/>
        <v>2.1682645294436215E-4</v>
      </c>
      <c r="W704" s="5">
        <f t="shared" si="908"/>
        <v>4.5847844040883233E-3</v>
      </c>
      <c r="X704" s="5">
        <f t="shared" si="909"/>
        <v>3.0127779024176839E-3</v>
      </c>
      <c r="Y704" s="5">
        <f t="shared" si="910"/>
        <v>9.8988631626847575E-4</v>
      </c>
      <c r="Z704" s="5">
        <f t="shared" si="911"/>
        <v>1.5877287644580386E-2</v>
      </c>
      <c r="AA704" s="5">
        <f t="shared" si="912"/>
        <v>6.8961290568475596E-3</v>
      </c>
      <c r="AB704" s="5">
        <f t="shared" si="913"/>
        <v>1.4976297284923963E-3</v>
      </c>
      <c r="AC704" s="5">
        <f t="shared" si="914"/>
        <v>3.8678493419544458E-6</v>
      </c>
      <c r="AD704" s="5">
        <f t="shared" si="915"/>
        <v>4.9783794398924549E-4</v>
      </c>
      <c r="AE704" s="5">
        <f t="shared" si="916"/>
        <v>3.2714191648758654E-4</v>
      </c>
      <c r="AF704" s="5">
        <f t="shared" si="917"/>
        <v>1.0748661769891426E-4</v>
      </c>
      <c r="AG704" s="5">
        <f t="shared" si="918"/>
        <v>2.3544059223383857E-5</v>
      </c>
      <c r="AH704" s="5">
        <f t="shared" si="919"/>
        <v>2.6083419169757528E-3</v>
      </c>
      <c r="AI704" s="5">
        <f t="shared" si="920"/>
        <v>1.1329052472000697E-3</v>
      </c>
      <c r="AJ704" s="5">
        <f t="shared" si="921"/>
        <v>2.4603260231725627E-4</v>
      </c>
      <c r="AK704" s="5">
        <f t="shared" si="922"/>
        <v>3.5620537876757559E-5</v>
      </c>
      <c r="AL704" s="5">
        <f t="shared" si="923"/>
        <v>4.4157736892802517E-8</v>
      </c>
      <c r="AM704" s="5">
        <f t="shared" si="924"/>
        <v>4.3246110897504205E-5</v>
      </c>
      <c r="AN704" s="5">
        <f t="shared" si="925"/>
        <v>2.8418114309000617E-5</v>
      </c>
      <c r="AO704" s="5">
        <f t="shared" si="926"/>
        <v>9.3371311791881011E-6</v>
      </c>
      <c r="AP704" s="5">
        <f t="shared" si="927"/>
        <v>2.0452217603041129E-6</v>
      </c>
      <c r="AQ704" s="5">
        <f t="shared" si="928"/>
        <v>3.3599174911547931E-7</v>
      </c>
      <c r="AR704" s="5">
        <f t="shared" si="929"/>
        <v>3.4280150152347032E-4</v>
      </c>
      <c r="AS704" s="5">
        <f t="shared" si="930"/>
        <v>1.4889214381613315E-4</v>
      </c>
      <c r="AT704" s="5">
        <f t="shared" si="931"/>
        <v>3.2334850331229148E-5</v>
      </c>
      <c r="AU704" s="5">
        <f t="shared" si="932"/>
        <v>4.6814314449172925E-6</v>
      </c>
      <c r="AV704" s="5">
        <f t="shared" si="933"/>
        <v>5.0833234456695513E-7</v>
      </c>
      <c r="AW704" s="5">
        <f t="shared" si="934"/>
        <v>3.5009150562321453E-10</v>
      </c>
      <c r="AX704" s="5">
        <f t="shared" si="935"/>
        <v>3.1305804936790727E-6</v>
      </c>
      <c r="AY704" s="5">
        <f t="shared" si="936"/>
        <v>2.057183697598893E-6</v>
      </c>
      <c r="AZ704" s="5">
        <f t="shared" si="937"/>
        <v>6.7591374414608666E-7</v>
      </c>
      <c r="BA704" s="5">
        <f t="shared" si="938"/>
        <v>1.4805334433958412E-7</v>
      </c>
      <c r="BB704" s="5">
        <f t="shared" si="939"/>
        <v>2.4322400187868364E-8</v>
      </c>
      <c r="BC704" s="5">
        <f t="shared" si="940"/>
        <v>3.1965729840830217E-9</v>
      </c>
      <c r="BD704" s="5">
        <f t="shared" si="941"/>
        <v>3.7543924195016424E-5</v>
      </c>
      <c r="BE704" s="5">
        <f t="shared" si="942"/>
        <v>1.6306799520490604E-5</v>
      </c>
      <c r="BF704" s="5">
        <f t="shared" si="943"/>
        <v>3.5413414594094253E-6</v>
      </c>
      <c r="BG704" s="5">
        <f t="shared" si="944"/>
        <v>5.1271451995115439E-7</v>
      </c>
      <c r="BH704" s="5">
        <f t="shared" si="945"/>
        <v>5.5673008798037796E-8</v>
      </c>
      <c r="BI704" s="5">
        <f t="shared" si="946"/>
        <v>4.8361944716083765E-9</v>
      </c>
      <c r="BJ704" s="8">
        <f t="shared" si="947"/>
        <v>0.20792787469008073</v>
      </c>
      <c r="BK704" s="8">
        <f t="shared" si="948"/>
        <v>0.43860532642399136</v>
      </c>
      <c r="BL704" s="8">
        <f t="shared" si="949"/>
        <v>0.33758524853969774</v>
      </c>
      <c r="BM704" s="8">
        <f t="shared" si="950"/>
        <v>9.7864494352773349E-2</v>
      </c>
      <c r="BN704" s="8">
        <f t="shared" si="951"/>
        <v>0.9021291861119709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1.72151898734177</v>
      </c>
      <c r="F705">
        <f>VLOOKUP(B705,home!$B$2:$E$405,3,FALSE)</f>
        <v>1.6</v>
      </c>
      <c r="G705">
        <f>VLOOKUP(C705,away!$B$2:$E$405,4,FALSE)</f>
        <v>1.55</v>
      </c>
      <c r="H705">
        <f>VLOOKUP(A705,away!$A$2:$E$405,3,FALSE)</f>
        <v>1.48101265822785</v>
      </c>
      <c r="I705">
        <f>VLOOKUP(C705,away!$B$2:$E$405,3,FALSE)</f>
        <v>0.57999999999999996</v>
      </c>
      <c r="J705">
        <f>VLOOKUP(B705,home!$B$2:$E$405,4,FALSE)</f>
        <v>0.51</v>
      </c>
      <c r="K705" s="3">
        <f t="shared" si="896"/>
        <v>4.2693670886075905</v>
      </c>
      <c r="L705" s="3">
        <f t="shared" si="897"/>
        <v>0.43808354430379803</v>
      </c>
      <c r="M705" s="5">
        <f t="shared" si="898"/>
        <v>9.0277633531799777E-3</v>
      </c>
      <c r="N705" s="5">
        <f t="shared" si="899"/>
        <v>3.8542835743804293E-2</v>
      </c>
      <c r="O705" s="5">
        <f t="shared" si="900"/>
        <v>3.9549145668970245E-3</v>
      </c>
      <c r="P705" s="5">
        <f t="shared" si="901"/>
        <v>1.6884982090164896E-2</v>
      </c>
      <c r="Q705" s="5">
        <f t="shared" si="902"/>
        <v>8.227675721310318E-2</v>
      </c>
      <c r="R705" s="5">
        <f t="shared" si="903"/>
        <v>8.6629149544248428E-4</v>
      </c>
      <c r="S705" s="5">
        <f t="shared" si="904"/>
        <v>7.8951620969540514E-3</v>
      </c>
      <c r="T705" s="5">
        <f t="shared" si="905"/>
        <v>3.604409341373932E-2</v>
      </c>
      <c r="U705" s="5">
        <f t="shared" si="906"/>
        <v>3.6985163997827948E-3</v>
      </c>
      <c r="V705" s="5">
        <f t="shared" si="907"/>
        <v>1.6407370290309365E-3</v>
      </c>
      <c r="W705" s="5">
        <f t="shared" si="908"/>
        <v>0.11708989313432663</v>
      </c>
      <c r="X705" s="5">
        <f t="shared" si="909"/>
        <v>5.1295155386438758E-2</v>
      </c>
      <c r="Y705" s="5">
        <f t="shared" si="910"/>
        <v>1.1235781738652572E-2</v>
      </c>
      <c r="Z705" s="5">
        <f t="shared" si="911"/>
        <v>1.2650268290789369E-4</v>
      </c>
      <c r="AA705" s="5">
        <f t="shared" si="912"/>
        <v>5.4008639102752325E-4</v>
      </c>
      <c r="AB705" s="5">
        <f t="shared" si="913"/>
        <v>1.1529135314288792E-3</v>
      </c>
      <c r="AC705" s="5">
        <f t="shared" si="914"/>
        <v>1.9179595118166241E-4</v>
      </c>
      <c r="AD705" s="5">
        <f t="shared" si="915"/>
        <v>0.12497493403906851</v>
      </c>
      <c r="AE705" s="5">
        <f t="shared" si="916"/>
        <v>5.4749462052968503E-2</v>
      </c>
      <c r="AF705" s="5">
        <f t="shared" si="917"/>
        <v>1.1992419192445368E-2</v>
      </c>
      <c r="AG705" s="5">
        <f t="shared" si="918"/>
        <v>1.7512271682011194E-3</v>
      </c>
      <c r="AH705" s="5">
        <f t="shared" si="919"/>
        <v>1.3854685923057385E-5</v>
      </c>
      <c r="AI705" s="5">
        <f t="shared" si="920"/>
        <v>5.915074010289607E-5</v>
      </c>
      <c r="AJ705" s="5">
        <f t="shared" si="921"/>
        <v>1.2626811153104288E-4</v>
      </c>
      <c r="AK705" s="5">
        <f t="shared" si="922"/>
        <v>1.79694973237089E-4</v>
      </c>
      <c r="AL705" s="5">
        <f t="shared" si="923"/>
        <v>1.4348941477416014E-5</v>
      </c>
      <c r="AM705" s="5">
        <f t="shared" si="924"/>
        <v>0.10671277405746069</v>
      </c>
      <c r="AN705" s="5">
        <f t="shared" si="925"/>
        <v>4.6749110281582761E-2</v>
      </c>
      <c r="AO705" s="5">
        <f t="shared" si="926"/>
        <v>1.024000796260245E-2</v>
      </c>
      <c r="AP705" s="5">
        <f t="shared" si="927"/>
        <v>1.4953263273186652E-3</v>
      </c>
      <c r="AQ705" s="5">
        <f t="shared" si="928"/>
        <v>1.6376946434063546E-4</v>
      </c>
      <c r="AR705" s="5">
        <f t="shared" si="929"/>
        <v>1.2139019828777838E-6</v>
      </c>
      <c r="AS705" s="5">
        <f t="shared" si="930"/>
        <v>5.1825931744939042E-6</v>
      </c>
      <c r="AT705" s="5">
        <f t="shared" si="931"/>
        <v>1.1063196366413309E-5</v>
      </c>
      <c r="AU705" s="5">
        <f t="shared" si="932"/>
        <v>1.5744282153856018E-5</v>
      </c>
      <c r="AV705" s="5">
        <f t="shared" si="933"/>
        <v>1.6804530015356182E-5</v>
      </c>
      <c r="AW705" s="5">
        <f t="shared" si="934"/>
        <v>7.4548309839253147E-7</v>
      </c>
      <c r="AX705" s="5">
        <f t="shared" si="935"/>
        <v>7.5932667582490121E-2</v>
      </c>
      <c r="AY705" s="5">
        <f t="shared" si="936"/>
        <v>3.3264852142979383E-2</v>
      </c>
      <c r="AZ705" s="5">
        <f t="shared" si="937"/>
        <v>7.2863921637690982E-3</v>
      </c>
      <c r="BA705" s="5">
        <f t="shared" si="938"/>
        <v>1.064016168097129E-3</v>
      </c>
      <c r="BB705" s="5">
        <f t="shared" si="939"/>
        <v>1.1653199352913396E-4</v>
      </c>
      <c r="BC705" s="5">
        <f t="shared" si="940"/>
        <v>1.0210149750006056E-5</v>
      </c>
      <c r="BD705" s="5">
        <f t="shared" si="941"/>
        <v>8.863174718275128E-8</v>
      </c>
      <c r="BE705" s="5">
        <f t="shared" si="942"/>
        <v>3.7840146442782683E-7</v>
      </c>
      <c r="BF705" s="5">
        <f t="shared" si="943"/>
        <v>8.0776737925454013E-7</v>
      </c>
      <c r="BG705" s="5">
        <f t="shared" si="944"/>
        <v>1.1495518214133798E-6</v>
      </c>
      <c r="BH705" s="5">
        <f t="shared" si="945"/>
        <v>1.2269646782477987E-6</v>
      </c>
      <c r="BI705" s="5">
        <f t="shared" si="946"/>
        <v>1.0476725232390303E-6</v>
      </c>
      <c r="BJ705" s="8">
        <f t="shared" si="947"/>
        <v>0.81298821737666827</v>
      </c>
      <c r="BK705" s="8">
        <f t="shared" si="948"/>
        <v>6.8919641604968329E-2</v>
      </c>
      <c r="BL705" s="8">
        <f t="shared" si="949"/>
        <v>1.0646398388679552E-2</v>
      </c>
      <c r="BM705" s="8">
        <f t="shared" si="950"/>
        <v>0.70786310893075133</v>
      </c>
      <c r="BN705" s="8">
        <f t="shared" si="951"/>
        <v>0.15155354446259187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1.72151898734177</v>
      </c>
      <c r="F706">
        <f>VLOOKUP(B706,home!$B$2:$E$405,3,FALSE)</f>
        <v>0.44</v>
      </c>
      <c r="G706">
        <f>VLOOKUP(C706,away!$B$2:$E$405,4,FALSE)</f>
        <v>1.02</v>
      </c>
      <c r="H706">
        <f>VLOOKUP(A706,away!$A$2:$E$405,3,FALSE)</f>
        <v>1.48101265822785</v>
      </c>
      <c r="I706">
        <f>VLOOKUP(C706,away!$B$2:$E$405,3,FALSE)</f>
        <v>1.1599999999999999</v>
      </c>
      <c r="J706">
        <f>VLOOKUP(B706,home!$B$2:$E$405,4,FALSE)</f>
        <v>1.18</v>
      </c>
      <c r="K706" s="3">
        <f t="shared" si="896"/>
        <v>0.77261772151898644</v>
      </c>
      <c r="L706" s="3">
        <f t="shared" si="897"/>
        <v>2.0272101265822808</v>
      </c>
      <c r="M706" s="5">
        <f t="shared" si="898"/>
        <v>6.0820532094104568E-2</v>
      </c>
      <c r="N706" s="5">
        <f t="shared" si="899"/>
        <v>4.6991020928119458E-2</v>
      </c>
      <c r="O706" s="5">
        <f t="shared" si="900"/>
        <v>0.12329599856529137</v>
      </c>
      <c r="P706" s="5">
        <f t="shared" si="901"/>
        <v>9.5260673483923641E-2</v>
      </c>
      <c r="Q706" s="5">
        <f t="shared" si="902"/>
        <v>1.815304776066733E-2</v>
      </c>
      <c r="R706" s="5">
        <f t="shared" si="903"/>
        <v>0.12497344842931657</v>
      </c>
      <c r="S706" s="5">
        <f t="shared" si="904"/>
        <v>3.7300709152667595E-2</v>
      </c>
      <c r="T706" s="5">
        <f t="shared" si="905"/>
        <v>3.6800042248756604E-2</v>
      </c>
      <c r="U706" s="5">
        <f t="shared" si="906"/>
        <v>9.6556700975829121E-2</v>
      </c>
      <c r="V706" s="5">
        <f t="shared" si="907"/>
        <v>6.4913946235079538E-3</v>
      </c>
      <c r="W706" s="5">
        <f t="shared" si="908"/>
        <v>4.6751221331573769E-3</v>
      </c>
      <c r="X706" s="5">
        <f t="shared" si="909"/>
        <v>9.4774549313455872E-3</v>
      </c>
      <c r="Y706" s="5">
        <f t="shared" si="910"/>
        <v>9.6063963055254796E-3</v>
      </c>
      <c r="Z706" s="5">
        <f t="shared" si="911"/>
        <v>8.444914673660632E-2</v>
      </c>
      <c r="AA706" s="5">
        <f t="shared" si="912"/>
        <v>6.5246907335859319E-2</v>
      </c>
      <c r="AB706" s="5">
        <f t="shared" si="913"/>
        <v>2.5205458440996035E-2</v>
      </c>
      <c r="AC706" s="5">
        <f t="shared" si="914"/>
        <v>6.354501128094666E-4</v>
      </c>
      <c r="AD706" s="5">
        <f t="shared" si="915"/>
        <v>9.0302055258575898E-4</v>
      </c>
      <c r="AE706" s="5">
        <f t="shared" si="916"/>
        <v>1.8306124087137774E-3</v>
      </c>
      <c r="AF706" s="5">
        <f t="shared" si="917"/>
        <v>1.855518006395876E-3</v>
      </c>
      <c r="AG706" s="5">
        <f t="shared" si="918"/>
        <v>1.2538416308738283E-3</v>
      </c>
      <c r="AH706" s="5">
        <f t="shared" si="919"/>
        <v>4.279904136142032E-2</v>
      </c>
      <c r="AI706" s="5">
        <f t="shared" si="920"/>
        <v>3.3067297819857421E-2</v>
      </c>
      <c r="AJ706" s="5">
        <f t="shared" si="921"/>
        <v>1.2774190149183995E-2</v>
      </c>
      <c r="AK706" s="5">
        <f t="shared" si="922"/>
        <v>3.2898552291042733E-3</v>
      </c>
      <c r="AL706" s="5">
        <f t="shared" si="923"/>
        <v>3.9811164833615611E-5</v>
      </c>
      <c r="AM706" s="5">
        <f t="shared" si="924"/>
        <v>1.3953793636472509E-4</v>
      </c>
      <c r="AN706" s="5">
        <f t="shared" si="925"/>
        <v>2.8287271764096454E-4</v>
      </c>
      <c r="AO706" s="5">
        <f t="shared" si="926"/>
        <v>2.8672121886780689E-4</v>
      </c>
      <c r="AP706" s="5">
        <f t="shared" si="927"/>
        <v>1.9374805279827754E-4</v>
      </c>
      <c r="AQ706" s="5">
        <f t="shared" si="928"/>
        <v>9.8192003659566639E-5</v>
      </c>
      <c r="AR706" s="5">
        <f t="shared" si="929"/>
        <v>1.735253001117705E-2</v>
      </c>
      <c r="AS706" s="5">
        <f t="shared" si="930"/>
        <v>1.3406872199825443E-2</v>
      </c>
      <c r="AT706" s="5">
        <f t="shared" si="931"/>
        <v>5.1791935258626879E-3</v>
      </c>
      <c r="AU706" s="5">
        <f t="shared" si="932"/>
        <v>1.3338455670859717E-3</v>
      </c>
      <c r="AV706" s="5">
        <f t="shared" si="933"/>
        <v>2.5763818072504097E-4</v>
      </c>
      <c r="AW706" s="5">
        <f t="shared" si="934"/>
        <v>1.7320715023057353E-6</v>
      </c>
      <c r="AX706" s="5">
        <f t="shared" si="935"/>
        <v>1.7968247076595862E-5</v>
      </c>
      <c r="AY706" s="5">
        <f t="shared" si="936"/>
        <v>3.6425412430607588E-5</v>
      </c>
      <c r="AZ706" s="5">
        <f t="shared" si="937"/>
        <v>3.6920982472131915E-5</v>
      </c>
      <c r="BA706" s="5">
        <f t="shared" si="938"/>
        <v>2.4948863183624234E-5</v>
      </c>
      <c r="BB706" s="5">
        <f t="shared" si="939"/>
        <v>1.2644147023139719E-5</v>
      </c>
      <c r="BC706" s="5">
        <f t="shared" si="940"/>
        <v>5.1264685774608128E-6</v>
      </c>
      <c r="BD706" s="5">
        <f t="shared" si="941"/>
        <v>5.8628707600801707E-3</v>
      </c>
      <c r="BE706" s="5">
        <f t="shared" si="942"/>
        <v>4.5297578482134298E-3</v>
      </c>
      <c r="BF706" s="5">
        <f t="shared" si="943"/>
        <v>1.7498855938597032E-3</v>
      </c>
      <c r="BG706" s="5">
        <f t="shared" si="944"/>
        <v>4.5066420681559414E-4</v>
      </c>
      <c r="BH706" s="5">
        <f t="shared" si="945"/>
        <v>8.7047788160006398E-5</v>
      </c>
      <c r="BI706" s="5">
        <f t="shared" si="946"/>
        <v>1.3450932750290315E-5</v>
      </c>
      <c r="BJ706" s="8">
        <f t="shared" si="947"/>
        <v>0.13268118295623599</v>
      </c>
      <c r="BK706" s="8">
        <f t="shared" si="948"/>
        <v>0.20058499604427743</v>
      </c>
      <c r="BL706" s="8">
        <f t="shared" si="949"/>
        <v>0.57743265492141382</v>
      </c>
      <c r="BM706" s="8">
        <f t="shared" si="950"/>
        <v>0.52561856605618229</v>
      </c>
      <c r="BN706" s="8">
        <f t="shared" si="951"/>
        <v>0.46949472126142294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</v>
      </c>
      <c r="F707">
        <f>VLOOKUP(B707,home!$B$2:$E$405,3,FALSE)</f>
        <v>1</v>
      </c>
      <c r="G707">
        <f>VLOOKUP(C707,away!$B$2:$E$405,4,FALSE)</f>
        <v>1.67</v>
      </c>
      <c r="H707">
        <f>VLOOKUP(A707,away!$A$2:$E$405,3,FALSE)</f>
        <v>1.25</v>
      </c>
      <c r="I707">
        <f>VLOOKUP(C707,away!$B$2:$E$405,3,FALSE)</f>
        <v>0.95</v>
      </c>
      <c r="J707">
        <f>VLOOKUP(B707,home!$B$2:$E$405,4,FALSE)</f>
        <v>0.64</v>
      </c>
      <c r="K707" s="3">
        <f t="shared" si="896"/>
        <v>2.3379999999999996</v>
      </c>
      <c r="L707" s="3">
        <f t="shared" si="897"/>
        <v>0.76</v>
      </c>
      <c r="M707" s="5">
        <f t="shared" si="898"/>
        <v>4.5139390956845375E-2</v>
      </c>
      <c r="N707" s="5">
        <f t="shared" si="899"/>
        <v>0.10553589605710446</v>
      </c>
      <c r="O707" s="5">
        <f t="shared" si="900"/>
        <v>3.4305937127202479E-2</v>
      </c>
      <c r="P707" s="5">
        <f t="shared" si="901"/>
        <v>8.0207281003399383E-2</v>
      </c>
      <c r="Q707" s="5">
        <f t="shared" si="902"/>
        <v>0.12337146249075512</v>
      </c>
      <c r="R707" s="5">
        <f t="shared" si="903"/>
        <v>1.3036256108336941E-2</v>
      </c>
      <c r="S707" s="5">
        <f t="shared" si="904"/>
        <v>3.5629678367330067E-2</v>
      </c>
      <c r="T707" s="5">
        <f t="shared" si="905"/>
        <v>9.3762311492973885E-2</v>
      </c>
      <c r="U707" s="5">
        <f t="shared" si="906"/>
        <v>3.0478766781291761E-2</v>
      </c>
      <c r="V707" s="5">
        <f t="shared" si="907"/>
        <v>7.0344069885934953E-3</v>
      </c>
      <c r="W707" s="5">
        <f t="shared" si="908"/>
        <v>9.6147493101128481E-2</v>
      </c>
      <c r="X707" s="5">
        <f t="shared" si="909"/>
        <v>7.3072094756857636E-2</v>
      </c>
      <c r="Y707" s="5">
        <f t="shared" si="910"/>
        <v>2.7767396007605898E-2</v>
      </c>
      <c r="Z707" s="5">
        <f t="shared" si="911"/>
        <v>3.3025182141120258E-3</v>
      </c>
      <c r="AA707" s="5">
        <f t="shared" si="912"/>
        <v>7.7212875845939144E-3</v>
      </c>
      <c r="AB707" s="5">
        <f t="shared" si="913"/>
        <v>9.026185186390286E-3</v>
      </c>
      <c r="AC707" s="5">
        <f t="shared" si="914"/>
        <v>7.8120606811825062E-4</v>
      </c>
      <c r="AD707" s="5">
        <f t="shared" si="915"/>
        <v>5.6198209717609596E-2</v>
      </c>
      <c r="AE707" s="5">
        <f t="shared" si="916"/>
        <v>4.2710639385383289E-2</v>
      </c>
      <c r="AF707" s="5">
        <f t="shared" si="917"/>
        <v>1.6230042966445649E-2</v>
      </c>
      <c r="AG707" s="5">
        <f t="shared" si="918"/>
        <v>4.1116108848328978E-3</v>
      </c>
      <c r="AH707" s="5">
        <f t="shared" si="919"/>
        <v>6.2747846068128478E-4</v>
      </c>
      <c r="AI707" s="5">
        <f t="shared" si="920"/>
        <v>1.4670446410728437E-3</v>
      </c>
      <c r="AJ707" s="5">
        <f t="shared" si="921"/>
        <v>1.7149751854141542E-3</v>
      </c>
      <c r="AK707" s="5">
        <f t="shared" si="922"/>
        <v>1.336537327832764E-3</v>
      </c>
      <c r="AL707" s="5">
        <f t="shared" si="923"/>
        <v>5.5524377532718282E-5</v>
      </c>
      <c r="AM707" s="5">
        <f t="shared" si="924"/>
        <v>2.6278282863954238E-2</v>
      </c>
      <c r="AN707" s="5">
        <f t="shared" si="925"/>
        <v>1.997149497660522E-2</v>
      </c>
      <c r="AO707" s="5">
        <f t="shared" si="926"/>
        <v>7.5891680911099827E-3</v>
      </c>
      <c r="AP707" s="5">
        <f t="shared" si="927"/>
        <v>1.9225892497478627E-3</v>
      </c>
      <c r="AQ707" s="5">
        <f t="shared" si="928"/>
        <v>3.6529195745209386E-4</v>
      </c>
      <c r="AR707" s="5">
        <f t="shared" si="929"/>
        <v>9.5376726023555324E-5</v>
      </c>
      <c r="AS707" s="5">
        <f t="shared" si="930"/>
        <v>2.2299078544307229E-4</v>
      </c>
      <c r="AT707" s="5">
        <f t="shared" si="931"/>
        <v>2.6067622818295153E-4</v>
      </c>
      <c r="AU707" s="5">
        <f t="shared" si="932"/>
        <v>2.031536738305802E-4</v>
      </c>
      <c r="AV707" s="5">
        <f t="shared" si="933"/>
        <v>1.1874332235397412E-4</v>
      </c>
      <c r="AW707" s="5">
        <f t="shared" si="934"/>
        <v>2.7405598875093437E-6</v>
      </c>
      <c r="AX707" s="5">
        <f t="shared" si="935"/>
        <v>1.0239770889320831E-2</v>
      </c>
      <c r="AY707" s="5">
        <f t="shared" si="936"/>
        <v>7.782225875883831E-3</v>
      </c>
      <c r="AZ707" s="5">
        <f t="shared" si="937"/>
        <v>2.9572458328358552E-3</v>
      </c>
      <c r="BA707" s="5">
        <f t="shared" si="938"/>
        <v>7.4916894431841679E-4</v>
      </c>
      <c r="BB707" s="5">
        <f t="shared" si="939"/>
        <v>1.4234209942049918E-4</v>
      </c>
      <c r="BC707" s="5">
        <f t="shared" si="940"/>
        <v>2.1635999111915883E-5</v>
      </c>
      <c r="BD707" s="5">
        <f t="shared" si="941"/>
        <v>1.2081051962983668E-5</v>
      </c>
      <c r="BE707" s="5">
        <f t="shared" si="942"/>
        <v>2.824549948945581E-5</v>
      </c>
      <c r="BF707" s="5">
        <f t="shared" si="943"/>
        <v>3.3018988903173841E-5</v>
      </c>
      <c r="BG707" s="5">
        <f t="shared" si="944"/>
        <v>2.5732798685206811E-5</v>
      </c>
      <c r="BH707" s="5">
        <f t="shared" si="945"/>
        <v>1.5040820831503382E-5</v>
      </c>
      <c r="BI707" s="5">
        <f t="shared" si="946"/>
        <v>7.0330878208109789E-6</v>
      </c>
      <c r="BJ707" s="8">
        <f t="shared" si="947"/>
        <v>0.71692637364045775</v>
      </c>
      <c r="BK707" s="8">
        <f t="shared" si="948"/>
        <v>0.17662971363770316</v>
      </c>
      <c r="BL707" s="8">
        <f t="shared" si="949"/>
        <v>0.1007365613863437</v>
      </c>
      <c r="BM707" s="8">
        <f t="shared" si="950"/>
        <v>0.58821945781897633</v>
      </c>
      <c r="BN707" s="8">
        <f t="shared" si="951"/>
        <v>0.40159622374364379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</v>
      </c>
      <c r="F708">
        <f>VLOOKUP(B708,home!$B$2:$E$405,3,FALSE)</f>
        <v>1.67</v>
      </c>
      <c r="G708">
        <f>VLOOKUP(C708,away!$B$2:$E$405,4,FALSE)</f>
        <v>1.25</v>
      </c>
      <c r="H708">
        <f>VLOOKUP(A708,away!$A$2:$E$405,3,FALSE)</f>
        <v>1.25</v>
      </c>
      <c r="I708">
        <f>VLOOKUP(C708,away!$B$2:$E$405,3,FALSE)</f>
        <v>1.25</v>
      </c>
      <c r="J708">
        <f>VLOOKUP(B708,home!$B$2:$E$405,4,FALSE)</f>
        <v>0.8</v>
      </c>
      <c r="K708" s="3">
        <f t="shared" si="896"/>
        <v>2.9224999999999994</v>
      </c>
      <c r="L708" s="3">
        <f t="shared" si="897"/>
        <v>1.25</v>
      </c>
      <c r="M708" s="5">
        <f t="shared" si="898"/>
        <v>1.5413677721697513E-2</v>
      </c>
      <c r="N708" s="5">
        <f t="shared" si="899"/>
        <v>4.5046473141660971E-2</v>
      </c>
      <c r="O708" s="5">
        <f t="shared" si="900"/>
        <v>1.9267097152121892E-2</v>
      </c>
      <c r="P708" s="5">
        <f t="shared" si="901"/>
        <v>5.6308091427076219E-2</v>
      </c>
      <c r="Q708" s="5">
        <f t="shared" si="902"/>
        <v>6.5824158878252104E-2</v>
      </c>
      <c r="R708" s="5">
        <f t="shared" si="903"/>
        <v>1.2041935720076181E-2</v>
      </c>
      <c r="S708" s="5">
        <f t="shared" si="904"/>
        <v>5.1425124123634453E-2</v>
      </c>
      <c r="T708" s="5">
        <f t="shared" si="905"/>
        <v>8.228019859781513E-2</v>
      </c>
      <c r="U708" s="5">
        <f t="shared" si="906"/>
        <v>3.5192557141922633E-2</v>
      </c>
      <c r="V708" s="5">
        <f t="shared" si="907"/>
        <v>2.0873600729350239E-2</v>
      </c>
      <c r="W708" s="5">
        <f t="shared" si="908"/>
        <v>6.412370144056391E-2</v>
      </c>
      <c r="X708" s="5">
        <f t="shared" si="909"/>
        <v>8.0154626800704884E-2</v>
      </c>
      <c r="Y708" s="5">
        <f t="shared" si="910"/>
        <v>5.0096641750440547E-2</v>
      </c>
      <c r="Z708" s="5">
        <f t="shared" si="911"/>
        <v>5.0174732166984115E-3</v>
      </c>
      <c r="AA708" s="5">
        <f t="shared" si="912"/>
        <v>1.4663565475801105E-2</v>
      </c>
      <c r="AB708" s="5">
        <f t="shared" si="913"/>
        <v>2.1427135051514366E-2</v>
      </c>
      <c r="AC708" s="5">
        <f t="shared" si="914"/>
        <v>4.7658670415254723E-3</v>
      </c>
      <c r="AD708" s="5">
        <f t="shared" si="915"/>
        <v>4.685037936501199E-2</v>
      </c>
      <c r="AE708" s="5">
        <f t="shared" si="916"/>
        <v>5.8562974206264995E-2</v>
      </c>
      <c r="AF708" s="5">
        <f t="shared" si="917"/>
        <v>3.6601858878915615E-2</v>
      </c>
      <c r="AG708" s="5">
        <f t="shared" si="918"/>
        <v>1.5250774532881515E-2</v>
      </c>
      <c r="AH708" s="5">
        <f t="shared" si="919"/>
        <v>1.5679603802182531E-3</v>
      </c>
      <c r="AI708" s="5">
        <f t="shared" si="920"/>
        <v>4.5823642111878444E-3</v>
      </c>
      <c r="AJ708" s="5">
        <f t="shared" si="921"/>
        <v>6.6959797035982382E-3</v>
      </c>
      <c r="AK708" s="5">
        <f t="shared" si="922"/>
        <v>6.523000227921948E-3</v>
      </c>
      <c r="AL708" s="5">
        <f t="shared" si="923"/>
        <v>6.9641232144290928E-4</v>
      </c>
      <c r="AM708" s="5">
        <f t="shared" si="924"/>
        <v>2.7384046738849505E-2</v>
      </c>
      <c r="AN708" s="5">
        <f t="shared" si="925"/>
        <v>3.4230058423561881E-2</v>
      </c>
      <c r="AO708" s="5">
        <f t="shared" si="926"/>
        <v>2.1393786514726176E-2</v>
      </c>
      <c r="AP708" s="5">
        <f t="shared" si="927"/>
        <v>8.9140777144692436E-3</v>
      </c>
      <c r="AQ708" s="5">
        <f t="shared" si="928"/>
        <v>2.785649285771638E-3</v>
      </c>
      <c r="AR708" s="5">
        <f t="shared" si="929"/>
        <v>3.9199009505456317E-4</v>
      </c>
      <c r="AS708" s="5">
        <f t="shared" si="930"/>
        <v>1.1455910527969607E-3</v>
      </c>
      <c r="AT708" s="5">
        <f t="shared" si="931"/>
        <v>1.6739949258995589E-3</v>
      </c>
      <c r="AU708" s="5">
        <f t="shared" si="932"/>
        <v>1.6307500569804863E-3</v>
      </c>
      <c r="AV708" s="5">
        <f t="shared" si="933"/>
        <v>1.1914667603813676E-3</v>
      </c>
      <c r="AW708" s="5">
        <f t="shared" si="934"/>
        <v>7.0668923938086895E-5</v>
      </c>
      <c r="AX708" s="5">
        <f t="shared" si="935"/>
        <v>1.3338312765714608E-2</v>
      </c>
      <c r="AY708" s="5">
        <f t="shared" si="936"/>
        <v>1.667289095714326E-2</v>
      </c>
      <c r="AZ708" s="5">
        <f t="shared" si="937"/>
        <v>1.0420556848214536E-2</v>
      </c>
      <c r="BA708" s="5">
        <f t="shared" si="938"/>
        <v>4.3418986867560586E-3</v>
      </c>
      <c r="BB708" s="5">
        <f t="shared" si="939"/>
        <v>1.3568433396112681E-3</v>
      </c>
      <c r="BC708" s="5">
        <f t="shared" si="940"/>
        <v>3.3921083490281691E-4</v>
      </c>
      <c r="BD708" s="5">
        <f t="shared" si="941"/>
        <v>8.1664603136367384E-5</v>
      </c>
      <c r="BE708" s="5">
        <f t="shared" si="942"/>
        <v>2.3866480266603363E-4</v>
      </c>
      <c r="BF708" s="5">
        <f t="shared" si="943"/>
        <v>3.4874894289574164E-4</v>
      </c>
      <c r="BG708" s="5">
        <f t="shared" si="944"/>
        <v>3.3973959520426823E-4</v>
      </c>
      <c r="BH708" s="5">
        <f t="shared" si="945"/>
        <v>2.4822224174611844E-4</v>
      </c>
      <c r="BI708" s="5">
        <f t="shared" si="946"/>
        <v>1.4508590030060619E-4</v>
      </c>
      <c r="BJ708" s="8">
        <f t="shared" si="947"/>
        <v>0.68596911970223273</v>
      </c>
      <c r="BK708" s="8">
        <f t="shared" si="948"/>
        <v>0.16615566432187007</v>
      </c>
      <c r="BL708" s="8">
        <f t="shared" si="949"/>
        <v>0.12939751404142455</v>
      </c>
      <c r="BM708" s="8">
        <f t="shared" si="950"/>
        <v>0.75603611520813574</v>
      </c>
      <c r="BN708" s="8">
        <f t="shared" si="951"/>
        <v>0.21390143404088488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</v>
      </c>
      <c r="F709">
        <f>VLOOKUP(B709,home!$B$2:$E$405,3,FALSE)</f>
        <v>1.19</v>
      </c>
      <c r="G709">
        <f>VLOOKUP(C709,away!$B$2:$E$405,4,FALSE)</f>
        <v>0.48</v>
      </c>
      <c r="H709">
        <f>VLOOKUP(A709,away!$A$2:$E$405,3,FALSE)</f>
        <v>1.25</v>
      </c>
      <c r="I709">
        <f>VLOOKUP(C709,away!$B$2:$E$405,3,FALSE)</f>
        <v>0.71</v>
      </c>
      <c r="J709">
        <f>VLOOKUP(B709,home!$B$2:$E$405,4,FALSE)</f>
        <v>0.53</v>
      </c>
      <c r="K709" s="3">
        <f t="shared" si="896"/>
        <v>0.79967999999999995</v>
      </c>
      <c r="L709" s="3">
        <f t="shared" si="897"/>
        <v>0.47037499999999999</v>
      </c>
      <c r="M709" s="5">
        <f t="shared" si="898"/>
        <v>0.28081617646393198</v>
      </c>
      <c r="N709" s="5">
        <f t="shared" si="899"/>
        <v>0.22456307999467709</v>
      </c>
      <c r="O709" s="5">
        <f t="shared" si="900"/>
        <v>0.13208890900422202</v>
      </c>
      <c r="P709" s="5">
        <f t="shared" si="901"/>
        <v>0.10562885875249625</v>
      </c>
      <c r="Q709" s="5">
        <f t="shared" si="902"/>
        <v>8.9789301905071686E-2</v>
      </c>
      <c r="R709" s="5">
        <f t="shared" si="903"/>
        <v>3.1065660286430454E-2</v>
      </c>
      <c r="S709" s="5">
        <f t="shared" si="904"/>
        <v>9.9330600731862232E-3</v>
      </c>
      <c r="T709" s="5">
        <f t="shared" si="905"/>
        <v>4.2234642883598093E-2</v>
      </c>
      <c r="U709" s="5">
        <f t="shared" si="906"/>
        <v>2.4842587217852704E-2</v>
      </c>
      <c r="V709" s="5">
        <f t="shared" si="907"/>
        <v>4.1514615348197352E-4</v>
      </c>
      <c r="W709" s="5">
        <f t="shared" si="908"/>
        <v>2.3934236315815909E-2</v>
      </c>
      <c r="X709" s="5">
        <f t="shared" si="909"/>
        <v>1.1258066407051908E-2</v>
      </c>
      <c r="Y709" s="5">
        <f t="shared" si="910"/>
        <v>2.64775649310852E-3</v>
      </c>
      <c r="Z709" s="5">
        <f t="shared" si="911"/>
        <v>4.8708366524099099E-3</v>
      </c>
      <c r="AA709" s="5">
        <f t="shared" si="912"/>
        <v>3.8951106541991565E-3</v>
      </c>
      <c r="AB709" s="5">
        <f t="shared" si="913"/>
        <v>1.5574210439749906E-3</v>
      </c>
      <c r="AC709" s="5">
        <f t="shared" si="914"/>
        <v>9.7598131097652766E-6</v>
      </c>
      <c r="AD709" s="5">
        <f t="shared" si="915"/>
        <v>4.7849325242579161E-3</v>
      </c>
      <c r="AE709" s="5">
        <f t="shared" si="916"/>
        <v>2.2507126360978174E-3</v>
      </c>
      <c r="AF709" s="5">
        <f t="shared" si="917"/>
        <v>5.2933947810225525E-4</v>
      </c>
      <c r="AG709" s="5">
        <f t="shared" si="918"/>
        <v>8.2996019004116141E-5</v>
      </c>
      <c r="AH709" s="5">
        <f t="shared" si="919"/>
        <v>5.7277994759432759E-4</v>
      </c>
      <c r="AI709" s="5">
        <f t="shared" si="920"/>
        <v>4.5804066849223178E-4</v>
      </c>
      <c r="AJ709" s="5">
        <f t="shared" si="921"/>
        <v>1.8314298088993394E-4</v>
      </c>
      <c r="AK709" s="5">
        <f t="shared" si="922"/>
        <v>4.8818592986020793E-5</v>
      </c>
      <c r="AL709" s="5">
        <f t="shared" si="923"/>
        <v>1.4684594504541574E-7</v>
      </c>
      <c r="AM709" s="5">
        <f t="shared" si="924"/>
        <v>7.6528296819971435E-4</v>
      </c>
      <c r="AN709" s="5">
        <f t="shared" si="925"/>
        <v>3.5996997616694065E-4</v>
      </c>
      <c r="AO709" s="5">
        <f t="shared" si="926"/>
        <v>8.4660438769762323E-5</v>
      </c>
      <c r="AP709" s="5">
        <f t="shared" si="927"/>
        <v>1.3274051295442324E-5</v>
      </c>
      <c r="AQ709" s="5">
        <f t="shared" si="928"/>
        <v>1.5609454695234198E-6</v>
      </c>
      <c r="AR709" s="5">
        <f t="shared" si="929"/>
        <v>5.3884273569936372E-5</v>
      </c>
      <c r="AS709" s="5">
        <f t="shared" si="930"/>
        <v>4.3090175888406713E-5</v>
      </c>
      <c r="AT709" s="5">
        <f t="shared" si="931"/>
        <v>1.7229175927220539E-5</v>
      </c>
      <c r="AU709" s="5">
        <f t="shared" si="932"/>
        <v>4.5926091351599068E-6</v>
      </c>
      <c r="AV709" s="5">
        <f t="shared" si="933"/>
        <v>9.1815441830116848E-7</v>
      </c>
      <c r="AW709" s="5">
        <f t="shared" si="934"/>
        <v>1.5343340519150466E-9</v>
      </c>
      <c r="AX709" s="5">
        <f t="shared" si="935"/>
        <v>1.0199691400165786E-4</v>
      </c>
      <c r="AY709" s="5">
        <f t="shared" si="936"/>
        <v>4.7976798423529822E-5</v>
      </c>
      <c r="AZ709" s="5">
        <f t="shared" si="937"/>
        <v>1.1283543279233915E-5</v>
      </c>
      <c r="BA709" s="5">
        <f t="shared" si="938"/>
        <v>1.7691655566565517E-6</v>
      </c>
      <c r="BB709" s="5">
        <f t="shared" si="939"/>
        <v>2.0804281217808125E-7</v>
      </c>
      <c r="BC709" s="5">
        <f t="shared" si="940"/>
        <v>1.9571627555652996E-8</v>
      </c>
      <c r="BD709" s="5">
        <f t="shared" si="941"/>
        <v>4.224302530076471E-6</v>
      </c>
      <c r="BE709" s="5">
        <f t="shared" si="942"/>
        <v>3.3780902472515516E-6</v>
      </c>
      <c r="BF709" s="5">
        <f t="shared" si="943"/>
        <v>1.3506956044610603E-6</v>
      </c>
      <c r="BG709" s="5">
        <f t="shared" si="944"/>
        <v>3.6004142032514022E-7</v>
      </c>
      <c r="BH709" s="5">
        <f t="shared" si="945"/>
        <v>7.1979480751402034E-8</v>
      </c>
      <c r="BI709" s="5">
        <f t="shared" si="946"/>
        <v>1.1512110233456239E-8</v>
      </c>
      <c r="BJ709" s="8">
        <f t="shared" si="947"/>
        <v>0.40346306707238755</v>
      </c>
      <c r="BK709" s="8">
        <f t="shared" si="948"/>
        <v>0.39685112490057484</v>
      </c>
      <c r="BL709" s="8">
        <f t="shared" si="949"/>
        <v>0.194841581406974</v>
      </c>
      <c r="BM709" s="8">
        <f t="shared" si="950"/>
        <v>0.13602664836142719</v>
      </c>
      <c r="BN709" s="8">
        <f t="shared" si="951"/>
        <v>0.86395198640682946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</v>
      </c>
      <c r="F710">
        <f>VLOOKUP(B710,home!$B$2:$E$405,3,FALSE)</f>
        <v>0.54</v>
      </c>
      <c r="G710">
        <f>VLOOKUP(C710,away!$B$2:$E$405,4,FALSE)</f>
        <v>0.54</v>
      </c>
      <c r="H710">
        <f>VLOOKUP(A710,away!$A$2:$E$405,3,FALSE)</f>
        <v>1.25</v>
      </c>
      <c r="I710">
        <f>VLOOKUP(C710,away!$B$2:$E$405,3,FALSE)</f>
        <v>0.71</v>
      </c>
      <c r="J710">
        <f>VLOOKUP(B710,home!$B$2:$E$405,4,FALSE)</f>
        <v>0.6</v>
      </c>
      <c r="K710" s="3">
        <f t="shared" si="896"/>
        <v>0.40824000000000005</v>
      </c>
      <c r="L710" s="3">
        <f t="shared" si="897"/>
        <v>0.53249999999999997</v>
      </c>
      <c r="M710" s="5">
        <f t="shared" si="898"/>
        <v>0.39033887768788006</v>
      </c>
      <c r="N710" s="5">
        <f t="shared" si="899"/>
        <v>0.15935194342730014</v>
      </c>
      <c r="O710" s="5">
        <f t="shared" si="900"/>
        <v>0.20785545236879613</v>
      </c>
      <c r="P710" s="5">
        <f t="shared" si="901"/>
        <v>8.4854909875037327E-2</v>
      </c>
      <c r="Q710" s="5">
        <f t="shared" si="902"/>
        <v>3.2526918692380509E-2</v>
      </c>
      <c r="R710" s="5">
        <f t="shared" si="903"/>
        <v>5.5341514193191957E-2</v>
      </c>
      <c r="S710" s="5">
        <f t="shared" si="904"/>
        <v>4.6116055442331589E-3</v>
      </c>
      <c r="T710" s="5">
        <f t="shared" si="905"/>
        <v>1.7320584203692618E-2</v>
      </c>
      <c r="U710" s="5">
        <f t="shared" si="906"/>
        <v>2.2592619754228684E-2</v>
      </c>
      <c r="V710" s="5">
        <f t="shared" si="907"/>
        <v>1.1138964263651658E-4</v>
      </c>
      <c r="W710" s="5">
        <f t="shared" si="908"/>
        <v>4.4262630956591392E-3</v>
      </c>
      <c r="X710" s="5">
        <f t="shared" si="909"/>
        <v>2.3569850984384915E-3</v>
      </c>
      <c r="Y710" s="5">
        <f t="shared" si="910"/>
        <v>6.2754728245924827E-4</v>
      </c>
      <c r="Z710" s="5">
        <f t="shared" si="911"/>
        <v>9.8231187692915736E-3</v>
      </c>
      <c r="AA710" s="5">
        <f t="shared" si="912"/>
        <v>4.0101900063755913E-3</v>
      </c>
      <c r="AB710" s="5">
        <f t="shared" si="913"/>
        <v>8.1855998410138573E-4</v>
      </c>
      <c r="AC710" s="5">
        <f t="shared" si="914"/>
        <v>1.5134218347211588E-6</v>
      </c>
      <c r="AD710" s="5">
        <f t="shared" si="915"/>
        <v>4.5174441154297186E-4</v>
      </c>
      <c r="AE710" s="5">
        <f t="shared" si="916"/>
        <v>2.4055389914663251E-4</v>
      </c>
      <c r="AF710" s="5">
        <f t="shared" si="917"/>
        <v>6.4047475647790894E-5</v>
      </c>
      <c r="AG710" s="5">
        <f t="shared" si="918"/>
        <v>1.1368426927482884E-5</v>
      </c>
      <c r="AH710" s="5">
        <f t="shared" si="919"/>
        <v>1.3077026861619404E-3</v>
      </c>
      <c r="AI710" s="5">
        <f t="shared" si="920"/>
        <v>5.3385654459875052E-4</v>
      </c>
      <c r="AJ710" s="5">
        <f t="shared" si="921"/>
        <v>1.0897079788349697E-4</v>
      </c>
      <c r="AK710" s="5">
        <f t="shared" si="922"/>
        <v>1.4828746175986267E-5</v>
      </c>
      <c r="AL710" s="5">
        <f t="shared" si="923"/>
        <v>1.315997772487986E-8</v>
      </c>
      <c r="AM710" s="5">
        <f t="shared" si="924"/>
        <v>3.6884027713660591E-5</v>
      </c>
      <c r="AN710" s="5">
        <f t="shared" si="925"/>
        <v>1.9640744757524265E-5</v>
      </c>
      <c r="AO710" s="5">
        <f t="shared" si="926"/>
        <v>5.2293482916908341E-6</v>
      </c>
      <c r="AP710" s="5">
        <f t="shared" si="927"/>
        <v>9.2820932177512313E-7</v>
      </c>
      <c r="AQ710" s="5">
        <f t="shared" si="928"/>
        <v>1.2356786596131325E-7</v>
      </c>
      <c r="AR710" s="5">
        <f t="shared" si="929"/>
        <v>1.3927033607624665E-4</v>
      </c>
      <c r="AS710" s="5">
        <f t="shared" si="930"/>
        <v>5.6855721999766929E-5</v>
      </c>
      <c r="AT710" s="5">
        <f t="shared" si="931"/>
        <v>1.1605389974592427E-5</v>
      </c>
      <c r="AU710" s="5">
        <f t="shared" si="932"/>
        <v>1.5792614677425374E-6</v>
      </c>
      <c r="AV710" s="5">
        <f t="shared" si="933"/>
        <v>1.6117942539780341E-7</v>
      </c>
      <c r="AW710" s="5">
        <f t="shared" si="934"/>
        <v>7.9467183490573182E-11</v>
      </c>
      <c r="AX710" s="5">
        <f t="shared" si="935"/>
        <v>2.5095892456374638E-6</v>
      </c>
      <c r="AY710" s="5">
        <f t="shared" si="936"/>
        <v>1.3363562733019496E-6</v>
      </c>
      <c r="AZ710" s="5">
        <f t="shared" si="937"/>
        <v>3.55804857766644E-7</v>
      </c>
      <c r="BA710" s="5">
        <f t="shared" si="938"/>
        <v>6.3155362253579312E-8</v>
      </c>
      <c r="BB710" s="5">
        <f t="shared" si="939"/>
        <v>8.4075576000077452E-9</v>
      </c>
      <c r="BC710" s="5">
        <f t="shared" si="940"/>
        <v>8.9540488440082477E-10</v>
      </c>
      <c r="BD710" s="5">
        <f t="shared" si="941"/>
        <v>1.2360242326766889E-5</v>
      </c>
      <c r="BE710" s="5">
        <f t="shared" si="942"/>
        <v>5.045945327479314E-6</v>
      </c>
      <c r="BF710" s="5">
        <f t="shared" si="943"/>
        <v>1.0299783602450777E-6</v>
      </c>
      <c r="BG710" s="5">
        <f t="shared" si="944"/>
        <v>1.4015945526215017E-7</v>
      </c>
      <c r="BH710" s="5">
        <f t="shared" si="945"/>
        <v>1.4304674004055049E-8</v>
      </c>
      <c r="BI710" s="5">
        <f t="shared" si="946"/>
        <v>1.1679480230830874E-9</v>
      </c>
      <c r="BJ710" s="8">
        <f t="shared" si="947"/>
        <v>0.21744503611984703</v>
      </c>
      <c r="BK710" s="8">
        <f t="shared" si="948"/>
        <v>0.47991964568787288</v>
      </c>
      <c r="BL710" s="8">
        <f t="shared" si="949"/>
        <v>0.29281175876854948</v>
      </c>
      <c r="BM710" s="8">
        <f t="shared" si="950"/>
        <v>6.9728606824168704E-2</v>
      </c>
      <c r="BN710" s="8">
        <f t="shared" si="951"/>
        <v>0.93026961624458615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</v>
      </c>
      <c r="F711">
        <f>VLOOKUP(B711,home!$B$2:$E$405,3,FALSE)</f>
        <v>0.89</v>
      </c>
      <c r="G711">
        <f>VLOOKUP(C711,away!$B$2:$E$405,4,FALSE)</f>
        <v>1.25</v>
      </c>
      <c r="H711">
        <f>VLOOKUP(A711,away!$A$2:$E$405,3,FALSE)</f>
        <v>1.25</v>
      </c>
      <c r="I711">
        <f>VLOOKUP(C711,away!$B$2:$E$405,3,FALSE)</f>
        <v>1.07</v>
      </c>
      <c r="J711">
        <f>VLOOKUP(B711,home!$B$2:$E$405,4,FALSE)</f>
        <v>0.6</v>
      </c>
      <c r="K711" s="3">
        <f t="shared" si="896"/>
        <v>1.5575000000000001</v>
      </c>
      <c r="L711" s="3">
        <f t="shared" si="897"/>
        <v>0.8025000000000001</v>
      </c>
      <c r="M711" s="5">
        <f t="shared" si="898"/>
        <v>9.4420223196302319E-2</v>
      </c>
      <c r="N711" s="5">
        <f t="shared" si="899"/>
        <v>0.14705949762824086</v>
      </c>
      <c r="O711" s="5">
        <f t="shared" si="900"/>
        <v>7.5772229115032619E-2</v>
      </c>
      <c r="P711" s="5">
        <f t="shared" si="901"/>
        <v>0.11801524684666331</v>
      </c>
      <c r="Q711" s="5">
        <f t="shared" si="902"/>
        <v>0.11452258377799261</v>
      </c>
      <c r="R711" s="5">
        <f t="shared" si="903"/>
        <v>3.0403606932406839E-2</v>
      </c>
      <c r="S711" s="5">
        <f t="shared" si="904"/>
        <v>3.687662985958793E-2</v>
      </c>
      <c r="T711" s="5">
        <f t="shared" si="905"/>
        <v>9.190437348183908E-2</v>
      </c>
      <c r="U711" s="5">
        <f t="shared" si="906"/>
        <v>4.7353617797223656E-2</v>
      </c>
      <c r="V711" s="5">
        <f t="shared" si="907"/>
        <v>5.121318798062483E-3</v>
      </c>
      <c r="W711" s="5">
        <f t="shared" si="908"/>
        <v>5.9456308078074498E-2</v>
      </c>
      <c r="X711" s="5">
        <f t="shared" si="909"/>
        <v>4.7713687232654796E-2</v>
      </c>
      <c r="Y711" s="5">
        <f t="shared" si="910"/>
        <v>1.9145117002102738E-2</v>
      </c>
      <c r="Z711" s="5">
        <f t="shared" si="911"/>
        <v>8.132964854418832E-3</v>
      </c>
      <c r="AA711" s="5">
        <f t="shared" si="912"/>
        <v>1.266709276075733E-2</v>
      </c>
      <c r="AB711" s="5">
        <f t="shared" si="913"/>
        <v>9.8644984874397754E-3</v>
      </c>
      <c r="AC711" s="5">
        <f t="shared" si="914"/>
        <v>4.0006902234098813E-4</v>
      </c>
      <c r="AD711" s="5">
        <f t="shared" si="915"/>
        <v>2.3150799957900259E-2</v>
      </c>
      <c r="AE711" s="5">
        <f t="shared" si="916"/>
        <v>1.8578516966214962E-2</v>
      </c>
      <c r="AF711" s="5">
        <f t="shared" si="917"/>
        <v>7.4546299326937529E-3</v>
      </c>
      <c r="AG711" s="5">
        <f t="shared" si="918"/>
        <v>1.9941135069955792E-3</v>
      </c>
      <c r="AH711" s="5">
        <f t="shared" si="919"/>
        <v>1.6316760739177782E-3</v>
      </c>
      <c r="AI711" s="5">
        <f t="shared" si="920"/>
        <v>2.5413354851269395E-3</v>
      </c>
      <c r="AJ711" s="5">
        <f t="shared" si="921"/>
        <v>1.9790650090426047E-3</v>
      </c>
      <c r="AK711" s="5">
        <f t="shared" si="922"/>
        <v>1.0274645838612858E-3</v>
      </c>
      <c r="AL711" s="5">
        <f t="shared" si="923"/>
        <v>2.0001750823704463E-5</v>
      </c>
      <c r="AM711" s="5">
        <f t="shared" si="924"/>
        <v>7.2114741868859302E-3</v>
      </c>
      <c r="AN711" s="5">
        <f t="shared" si="925"/>
        <v>5.7872080349759599E-3</v>
      </c>
      <c r="AO711" s="5">
        <f t="shared" si="926"/>
        <v>2.322117224034104E-3</v>
      </c>
      <c r="AP711" s="5">
        <f t="shared" si="927"/>
        <v>6.211663574291229E-4</v>
      </c>
      <c r="AQ711" s="5">
        <f t="shared" si="928"/>
        <v>1.2462150045921779E-4</v>
      </c>
      <c r="AR711" s="5">
        <f t="shared" si="929"/>
        <v>2.618840098638035E-4</v>
      </c>
      <c r="AS711" s="5">
        <f t="shared" si="930"/>
        <v>4.0788434536287395E-4</v>
      </c>
      <c r="AT711" s="5">
        <f t="shared" si="931"/>
        <v>3.1763993395133818E-4</v>
      </c>
      <c r="AU711" s="5">
        <f t="shared" si="932"/>
        <v>1.6490806570973644E-4</v>
      </c>
      <c r="AV711" s="5">
        <f t="shared" si="933"/>
        <v>6.4211078085728624E-5</v>
      </c>
      <c r="AW711" s="5">
        <f t="shared" si="934"/>
        <v>6.9444620398904339E-7</v>
      </c>
      <c r="AX711" s="5">
        <f t="shared" si="935"/>
        <v>1.8719785076791403E-3</v>
      </c>
      <c r="AY711" s="5">
        <f t="shared" si="936"/>
        <v>1.5022627524125104E-3</v>
      </c>
      <c r="AZ711" s="5">
        <f t="shared" si="937"/>
        <v>6.0278292940551972E-4</v>
      </c>
      <c r="BA711" s="5">
        <f t="shared" si="938"/>
        <v>1.612444336159766E-4</v>
      </c>
      <c r="BB711" s="5">
        <f t="shared" si="939"/>
        <v>3.2349664494205304E-5</v>
      </c>
      <c r="BC711" s="5">
        <f t="shared" si="940"/>
        <v>5.1921211513199531E-6</v>
      </c>
      <c r="BD711" s="5">
        <f t="shared" si="941"/>
        <v>3.50269863192837E-5</v>
      </c>
      <c r="BE711" s="5">
        <f t="shared" si="942"/>
        <v>5.4554531192284366E-5</v>
      </c>
      <c r="BF711" s="5">
        <f t="shared" si="943"/>
        <v>4.2484341165991462E-5</v>
      </c>
      <c r="BG711" s="5">
        <f t="shared" si="944"/>
        <v>2.2056453788677235E-5</v>
      </c>
      <c r="BH711" s="5">
        <f t="shared" si="945"/>
        <v>8.5882316939661993E-6</v>
      </c>
      <c r="BI711" s="5">
        <f t="shared" si="946"/>
        <v>2.6752341726704707E-6</v>
      </c>
      <c r="BJ711" s="8">
        <f t="shared" si="947"/>
        <v>0.55122202527725217</v>
      </c>
      <c r="BK711" s="8">
        <f t="shared" si="948"/>
        <v>0.25635575222619322</v>
      </c>
      <c r="BL711" s="8">
        <f t="shared" si="949"/>
        <v>0.18462249945611522</v>
      </c>
      <c r="BM711" s="8">
        <f t="shared" si="950"/>
        <v>0.4186382860111324</v>
      </c>
      <c r="BN711" s="8">
        <f t="shared" si="951"/>
        <v>0.58019338749663851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</v>
      </c>
      <c r="F712">
        <f>VLOOKUP(B712,home!$B$2:$E$405,3,FALSE)</f>
        <v>1.96</v>
      </c>
      <c r="G712">
        <f>VLOOKUP(C712,away!$B$2:$E$405,4,FALSE)</f>
        <v>2.14</v>
      </c>
      <c r="H712">
        <f>VLOOKUP(A712,away!$A$2:$E$405,3,FALSE)</f>
        <v>1.25</v>
      </c>
      <c r="I712">
        <f>VLOOKUP(C712,away!$B$2:$E$405,3,FALSE)</f>
        <v>0.24</v>
      </c>
      <c r="J712">
        <f>VLOOKUP(B712,home!$B$2:$E$405,4,FALSE)</f>
        <v>1</v>
      </c>
      <c r="K712" s="3">
        <f t="shared" si="896"/>
        <v>5.87216</v>
      </c>
      <c r="L712" s="3">
        <f t="shared" si="897"/>
        <v>0.3</v>
      </c>
      <c r="M712" s="5">
        <f t="shared" si="898"/>
        <v>2.086723805678762E-3</v>
      </c>
      <c r="N712" s="5">
        <f t="shared" si="899"/>
        <v>1.2253576062754599E-2</v>
      </c>
      <c r="O712" s="5">
        <f t="shared" si="900"/>
        <v>6.2601714170362852E-4</v>
      </c>
      <c r="P712" s="5">
        <f t="shared" si="901"/>
        <v>3.6760728188263789E-3</v>
      </c>
      <c r="Q712" s="5">
        <f t="shared" si="902"/>
        <v>3.5977479606332526E-2</v>
      </c>
      <c r="R712" s="5">
        <f t="shared" si="903"/>
        <v>9.3902571255544248E-5</v>
      </c>
      <c r="S712" s="5">
        <f t="shared" si="904"/>
        <v>1.6189865822849629E-3</v>
      </c>
      <c r="T712" s="5">
        <f t="shared" si="905"/>
        <v>1.0793243881899756E-2</v>
      </c>
      <c r="U712" s="5">
        <f t="shared" si="906"/>
        <v>5.5141092282395669E-4</v>
      </c>
      <c r="V712" s="5">
        <f t="shared" si="907"/>
        <v>3.1689827496768211E-4</v>
      </c>
      <c r="W712" s="5">
        <f t="shared" si="908"/>
        <v>7.042183888170718E-2</v>
      </c>
      <c r="X712" s="5">
        <f t="shared" si="909"/>
        <v>2.1126551664512151E-2</v>
      </c>
      <c r="Y712" s="5">
        <f t="shared" si="910"/>
        <v>3.1689827496768218E-3</v>
      </c>
      <c r="Z712" s="5">
        <f t="shared" si="911"/>
        <v>9.3902571255544245E-6</v>
      </c>
      <c r="AA712" s="5">
        <f t="shared" si="912"/>
        <v>5.5141092282395666E-5</v>
      </c>
      <c r="AB712" s="5">
        <f t="shared" si="913"/>
        <v>1.6189865822849626E-4</v>
      </c>
      <c r="AC712" s="5">
        <f t="shared" si="914"/>
        <v>3.4891450768766723E-5</v>
      </c>
      <c r="AD712" s="5">
        <f t="shared" si="915"/>
        <v>0.10338207635190147</v>
      </c>
      <c r="AE712" s="5">
        <f t="shared" si="916"/>
        <v>3.1014622905570437E-2</v>
      </c>
      <c r="AF712" s="5">
        <f t="shared" si="917"/>
        <v>4.6521934358355645E-3</v>
      </c>
      <c r="AG712" s="5">
        <f t="shared" si="918"/>
        <v>4.6521934358355636E-4</v>
      </c>
      <c r="AH712" s="5">
        <f t="shared" si="919"/>
        <v>7.0426928441658165E-7</v>
      </c>
      <c r="AI712" s="5">
        <f t="shared" si="920"/>
        <v>4.1355819211796741E-6</v>
      </c>
      <c r="AJ712" s="5">
        <f t="shared" si="921"/>
        <v>1.2142399367137218E-5</v>
      </c>
      <c r="AK712" s="5">
        <f t="shared" si="922"/>
        <v>2.3767370622576155E-5</v>
      </c>
      <c r="AL712" s="5">
        <f t="shared" si="923"/>
        <v>2.4586581785558548E-6</v>
      </c>
      <c r="AM712" s="5">
        <f t="shared" si="924"/>
        <v>0.12141521869411633</v>
      </c>
      <c r="AN712" s="5">
        <f t="shared" si="925"/>
        <v>3.6424565608234892E-2</v>
      </c>
      <c r="AO712" s="5">
        <f t="shared" si="926"/>
        <v>5.4636848412352315E-3</v>
      </c>
      <c r="AP712" s="5">
        <f t="shared" si="927"/>
        <v>5.4636848412352315E-4</v>
      </c>
      <c r="AQ712" s="5">
        <f t="shared" si="928"/>
        <v>4.0977636309264228E-5</v>
      </c>
      <c r="AR712" s="5">
        <f t="shared" si="929"/>
        <v>4.2256157064994914E-8</v>
      </c>
      <c r="AS712" s="5">
        <f t="shared" si="930"/>
        <v>2.4813491527078053E-7</v>
      </c>
      <c r="AT712" s="5">
        <f t="shared" si="931"/>
        <v>7.2854396202823331E-7</v>
      </c>
      <c r="AU712" s="5">
        <f t="shared" si="932"/>
        <v>1.4260422373545699E-6</v>
      </c>
      <c r="AV712" s="5">
        <f t="shared" si="933"/>
        <v>2.093487046126004E-6</v>
      </c>
      <c r="AW712" s="5">
        <f t="shared" si="934"/>
        <v>1.2031361841490442E-7</v>
      </c>
      <c r="AX712" s="5">
        <f t="shared" si="935"/>
        <v>0.11882826510114035</v>
      </c>
      <c r="AY712" s="5">
        <f t="shared" si="936"/>
        <v>3.5648479530342093E-2</v>
      </c>
      <c r="AZ712" s="5">
        <f t="shared" si="937"/>
        <v>5.3472719295513133E-3</v>
      </c>
      <c r="BA712" s="5">
        <f t="shared" si="938"/>
        <v>5.3472719295513129E-4</v>
      </c>
      <c r="BB712" s="5">
        <f t="shared" si="939"/>
        <v>4.0104539471634839E-5</v>
      </c>
      <c r="BC712" s="5">
        <f t="shared" si="940"/>
        <v>2.4062723682980911E-6</v>
      </c>
      <c r="BD712" s="5">
        <f t="shared" si="941"/>
        <v>2.1128078532497432E-9</v>
      </c>
      <c r="BE712" s="5">
        <f t="shared" si="942"/>
        <v>1.2406745763539012E-8</v>
      </c>
      <c r="BF712" s="5">
        <f t="shared" si="943"/>
        <v>3.6427198101411625E-8</v>
      </c>
      <c r="BG712" s="5">
        <f t="shared" si="944"/>
        <v>7.1302111867728402E-8</v>
      </c>
      <c r="BH712" s="5">
        <f t="shared" si="945"/>
        <v>1.0467435230630008E-7</v>
      </c>
      <c r="BI712" s="5">
        <f t="shared" si="946"/>
        <v>1.2293290892779258E-7</v>
      </c>
      <c r="BJ712" s="8">
        <f t="shared" si="947"/>
        <v>0.61754785471362217</v>
      </c>
      <c r="BK712" s="8">
        <f t="shared" si="948"/>
        <v>4.3384511121047201E-2</v>
      </c>
      <c r="BL712" s="8">
        <f t="shared" si="949"/>
        <v>1.5340083279319953E-3</v>
      </c>
      <c r="BM712" s="8">
        <f t="shared" si="950"/>
        <v>0.5721136331964517</v>
      </c>
      <c r="BN712" s="8">
        <f t="shared" si="951"/>
        <v>5.4713772006551441E-2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1.78481012658228</v>
      </c>
      <c r="F713">
        <f>VLOOKUP(B713,home!$B$2:$E$405,3,FALSE)</f>
        <v>1.96</v>
      </c>
      <c r="G713">
        <f>VLOOKUP(C713,away!$B$2:$E$405,4,FALSE)</f>
        <v>0.7</v>
      </c>
      <c r="H713">
        <f>VLOOKUP(A713,away!$A$2:$E$405,3,FALSE)</f>
        <v>1.36708860759494</v>
      </c>
      <c r="I713">
        <f>VLOOKUP(C713,away!$B$2:$E$405,3,FALSE)</f>
        <v>1.4</v>
      </c>
      <c r="J713">
        <f>VLOOKUP(B713,home!$B$2:$E$405,4,FALSE)</f>
        <v>0.73</v>
      </c>
      <c r="K713" s="3">
        <f t="shared" si="896"/>
        <v>2.4487594936708881</v>
      </c>
      <c r="L713" s="3">
        <f t="shared" si="897"/>
        <v>1.3971645569620286</v>
      </c>
      <c r="M713" s="5">
        <f t="shared" si="898"/>
        <v>2.136664857104574E-2</v>
      </c>
      <c r="N713" s="5">
        <f t="shared" si="899"/>
        <v>5.2321783536277776E-2</v>
      </c>
      <c r="O713" s="5">
        <f t="shared" si="900"/>
        <v>2.9852724084528482E-2</v>
      </c>
      <c r="P713" s="5">
        <f t="shared" si="901"/>
        <v>7.3102141513926688E-2</v>
      </c>
      <c r="Q713" s="5">
        <f t="shared" si="902"/>
        <v>6.4061732080126693E-2</v>
      </c>
      <c r="R713" s="5">
        <f t="shared" si="903"/>
        <v>2.0854584009834965E-2</v>
      </c>
      <c r="S713" s="5">
        <f t="shared" si="904"/>
        <v>6.252645420915233E-2</v>
      </c>
      <c r="T713" s="5">
        <f t="shared" si="905"/>
        <v>8.950478151995038E-2</v>
      </c>
      <c r="U713" s="5">
        <f t="shared" si="906"/>
        <v>5.1067860580640466E-2</v>
      </c>
      <c r="V713" s="5">
        <f t="shared" si="907"/>
        <v>2.3769222959080336E-2</v>
      </c>
      <c r="W713" s="5">
        <f t="shared" si="908"/>
        <v>5.2290591537403716E-2</v>
      </c>
      <c r="X713" s="5">
        <f t="shared" si="909"/>
        <v>7.3058561158639054E-2</v>
      </c>
      <c r="Y713" s="5">
        <f t="shared" si="910"/>
        <v>5.1037416116746621E-2</v>
      </c>
      <c r="Z713" s="5">
        <f t="shared" si="911"/>
        <v>9.7124285429094938E-3</v>
      </c>
      <c r="AA713" s="5">
        <f t="shared" si="912"/>
        <v>2.3783401601049733E-2</v>
      </c>
      <c r="AB713" s="5">
        <f t="shared" si="913"/>
        <v>2.9119915231178971E-2</v>
      </c>
      <c r="AC713" s="5">
        <f t="shared" si="914"/>
        <v>5.0826323284076796E-3</v>
      </c>
      <c r="AD713" s="5">
        <f t="shared" si="915"/>
        <v>3.2011770614220982E-2</v>
      </c>
      <c r="AE713" s="5">
        <f t="shared" si="916"/>
        <v>4.4725711307788137E-2</v>
      </c>
      <c r="AF713" s="5">
        <f t="shared" si="917"/>
        <v>3.1244589312078713E-2</v>
      </c>
      <c r="AG713" s="5">
        <f t="shared" si="918"/>
        <v>1.4551277594556999E-2</v>
      </c>
      <c r="AH713" s="5">
        <f t="shared" si="919"/>
        <v>3.3924652305448756E-3</v>
      </c>
      <c r="AI713" s="5">
        <f t="shared" si="920"/>
        <v>8.3073314402451626E-3</v>
      </c>
      <c r="AJ713" s="5">
        <f t="shared" si="921"/>
        <v>1.0171328365685498E-2</v>
      </c>
      <c r="AK713" s="5">
        <f t="shared" si="922"/>
        <v>8.3023789662387878E-3</v>
      </c>
      <c r="AL713" s="5">
        <f t="shared" si="923"/>
        <v>6.9557246004038576E-4</v>
      </c>
      <c r="AM713" s="5">
        <f t="shared" si="924"/>
        <v>1.5677825440157684E-2</v>
      </c>
      <c r="AN713" s="5">
        <f t="shared" si="925"/>
        <v>2.1904502035225929E-2</v>
      </c>
      <c r="AO713" s="5">
        <f t="shared" si="926"/>
        <v>1.5302096940760148E-2</v>
      </c>
      <c r="AP713" s="5">
        <f t="shared" si="927"/>
        <v>7.1265158309423903E-3</v>
      </c>
      <c r="AQ713" s="5">
        <f t="shared" si="928"/>
        <v>2.4892288334053768E-3</v>
      </c>
      <c r="AR713" s="5">
        <f t="shared" si="929"/>
        <v>9.479664361686631E-4</v>
      </c>
      <c r="AS713" s="5">
        <f t="shared" si="930"/>
        <v>2.3213418102493717E-3</v>
      </c>
      <c r="AT713" s="5">
        <f t="shared" si="931"/>
        <v>2.8422038979516572E-3</v>
      </c>
      <c r="AU713" s="5">
        <f t="shared" si="932"/>
        <v>2.3199579260191755E-3</v>
      </c>
      <c r="AV713" s="5">
        <f t="shared" si="933"/>
        <v>1.4202547490641195E-3</v>
      </c>
      <c r="AW713" s="5">
        <f t="shared" si="934"/>
        <v>6.6104887507261926E-5</v>
      </c>
      <c r="AX713" s="5">
        <f t="shared" si="935"/>
        <v>6.3985373144501779E-3</v>
      </c>
      <c r="AY713" s="5">
        <f t="shared" si="936"/>
        <v>8.9398095521487902E-3</v>
      </c>
      <c r="AZ713" s="5">
        <f t="shared" si="937"/>
        <v>6.2451925261264394E-3</v>
      </c>
      <c r="BA713" s="5">
        <f t="shared" si="938"/>
        <v>2.9085205496360072E-3</v>
      </c>
      <c r="BB713" s="5">
        <f t="shared" si="939"/>
        <v>1.0159204562867868E-3</v>
      </c>
      <c r="BC713" s="5">
        <f t="shared" si="940"/>
        <v>2.8388161084331797E-4</v>
      </c>
      <c r="BD713" s="5">
        <f t="shared" si="941"/>
        <v>2.20744184300744E-4</v>
      </c>
      <c r="BE713" s="5">
        <f t="shared" si="942"/>
        <v>5.4054941697908308E-4</v>
      </c>
      <c r="BF713" s="5">
        <f t="shared" si="943"/>
        <v>6.6183775831289671E-4</v>
      </c>
      <c r="BG713" s="5">
        <f t="shared" si="944"/>
        <v>5.4022716464618829E-4</v>
      </c>
      <c r="BH713" s="5">
        <f t="shared" si="945"/>
        <v>3.307215995415648E-4</v>
      </c>
      <c r="BI713" s="5">
        <f t="shared" si="946"/>
        <v>1.6197153132788575E-4</v>
      </c>
      <c r="BJ713" s="8">
        <f t="shared" si="947"/>
        <v>0.59310024586777221</v>
      </c>
      <c r="BK713" s="8">
        <f t="shared" si="948"/>
        <v>0.19548248159380194</v>
      </c>
      <c r="BL713" s="8">
        <f t="shared" si="949"/>
        <v>0.19715976598450824</v>
      </c>
      <c r="BM713" s="8">
        <f t="shared" si="950"/>
        <v>0.72502160352861</v>
      </c>
      <c r="BN713" s="8">
        <f t="shared" si="951"/>
        <v>0.26155961379574033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1.78481012658228</v>
      </c>
      <c r="F714">
        <f>VLOOKUP(B714,home!$B$2:$E$405,3,FALSE)</f>
        <v>2.4700000000000002</v>
      </c>
      <c r="G714">
        <f>VLOOKUP(C714,away!$B$2:$E$405,4,FALSE)</f>
        <v>0.67</v>
      </c>
      <c r="H714">
        <f>VLOOKUP(A714,away!$A$2:$E$405,3,FALSE)</f>
        <v>1.36708860759494</v>
      </c>
      <c r="I714">
        <f>VLOOKUP(C714,away!$B$2:$E$405,3,FALSE)</f>
        <v>0.56000000000000005</v>
      </c>
      <c r="J714">
        <f>VLOOKUP(B714,home!$B$2:$E$405,4,FALSE)</f>
        <v>0.15</v>
      </c>
      <c r="K714" s="3">
        <f t="shared" si="896"/>
        <v>2.9536822784810157</v>
      </c>
      <c r="L714" s="3">
        <f t="shared" si="897"/>
        <v>0.11483544303797497</v>
      </c>
      <c r="M714" s="5">
        <f t="shared" si="898"/>
        <v>4.6490014958655165E-2</v>
      </c>
      <c r="N714" s="5">
        <f t="shared" si="899"/>
        <v>0.1373167333096971</v>
      </c>
      <c r="O714" s="5">
        <f t="shared" si="900"/>
        <v>5.3387014646192488E-3</v>
      </c>
      <c r="P714" s="5">
        <f t="shared" si="901"/>
        <v>1.5768827906146518E-2</v>
      </c>
      <c r="Q714" s="5">
        <f t="shared" si="902"/>
        <v>0.20279500085787808</v>
      </c>
      <c r="R714" s="5">
        <f t="shared" si="903"/>
        <v>3.0653607396851859E-4</v>
      </c>
      <c r="S714" s="5">
        <f t="shared" si="904"/>
        <v>1.3371469860506697E-3</v>
      </c>
      <c r="T714" s="5">
        <f t="shared" si="905"/>
        <v>2.3288053769400938E-2</v>
      </c>
      <c r="U714" s="5">
        <f t="shared" si="906"/>
        <v>9.0541016939595911E-4</v>
      </c>
      <c r="V714" s="5">
        <f t="shared" si="907"/>
        <v>5.0393714117386722E-5</v>
      </c>
      <c r="W714" s="5">
        <f t="shared" si="908"/>
        <v>0.19966400006615229</v>
      </c>
      <c r="X714" s="5">
        <f t="shared" si="909"/>
        <v>2.2928503906330857E-2</v>
      </c>
      <c r="Y714" s="5">
        <f t="shared" si="910"/>
        <v>1.3165024521407216E-3</v>
      </c>
      <c r="Z714" s="5">
        <f t="shared" si="911"/>
        <v>1.1733735287098763E-5</v>
      </c>
      <c r="AA714" s="5">
        <f t="shared" si="912"/>
        <v>3.4657725977890966E-5</v>
      </c>
      <c r="AB714" s="5">
        <f t="shared" si="913"/>
        <v>5.1183955516673848E-5</v>
      </c>
      <c r="AC714" s="5">
        <f t="shared" si="914"/>
        <v>1.0683070953183732E-6</v>
      </c>
      <c r="AD714" s="5">
        <f t="shared" si="915"/>
        <v>0.14743600466150661</v>
      </c>
      <c r="AE714" s="5">
        <f t="shared" si="916"/>
        <v>1.6930878915053051E-2</v>
      </c>
      <c r="AF714" s="5">
        <f t="shared" si="917"/>
        <v>9.7213249061621292E-4</v>
      </c>
      <c r="AG714" s="5">
        <f t="shared" si="918"/>
        <v>3.7211755083840939E-5</v>
      </c>
      <c r="AH714" s="5">
        <f t="shared" si="919"/>
        <v>3.3686217254607675E-7</v>
      </c>
      <c r="AI714" s="5">
        <f t="shared" si="920"/>
        <v>9.9498382933996101E-7</v>
      </c>
      <c r="AJ714" s="5">
        <f t="shared" si="921"/>
        <v>1.4694330520483113E-6</v>
      </c>
      <c r="AK714" s="5">
        <f t="shared" si="922"/>
        <v>1.4467461217497897E-6</v>
      </c>
      <c r="AL714" s="5">
        <f t="shared" si="923"/>
        <v>1.4494252799851546E-8</v>
      </c>
      <c r="AM714" s="5">
        <f t="shared" si="924"/>
        <v>8.7095822835747266E-2</v>
      </c>
      <c r="AN714" s="5">
        <f t="shared" si="925"/>
        <v>1.0001687402100013E-2</v>
      </c>
      <c r="AO714" s="5">
        <f t="shared" si="926"/>
        <v>5.7427410197374385E-4</v>
      </c>
      <c r="AP714" s="5">
        <f t="shared" si="927"/>
        <v>2.1982340308463359E-5</v>
      </c>
      <c r="AQ714" s="5">
        <f t="shared" si="928"/>
        <v>6.3108794708348144E-7</v>
      </c>
      <c r="AR714" s="5">
        <f t="shared" si="929"/>
        <v>7.7367433654127026E-9</v>
      </c>
      <c r="AS714" s="5">
        <f t="shared" si="930"/>
        <v>2.2851881771575074E-8</v>
      </c>
      <c r="AT714" s="5">
        <f t="shared" si="931"/>
        <v>3.3748599109322335E-8</v>
      </c>
      <c r="AU714" s="5">
        <f t="shared" si="932"/>
        <v>3.3227546370921854E-8</v>
      </c>
      <c r="AV714" s="5">
        <f t="shared" si="933"/>
        <v>2.4535903718299521E-8</v>
      </c>
      <c r="AW714" s="5">
        <f t="shared" si="934"/>
        <v>1.3656300308804859E-10</v>
      </c>
      <c r="AX714" s="5">
        <f t="shared" si="935"/>
        <v>4.2875564739944812E-2</v>
      </c>
      <c r="AY714" s="5">
        <f t="shared" si="936"/>
        <v>4.9236344724149401E-3</v>
      </c>
      <c r="AZ714" s="5">
        <f t="shared" si="937"/>
        <v>2.8270387299840786E-4</v>
      </c>
      <c r="BA714" s="5">
        <f t="shared" si="938"/>
        <v>1.0821474834774522E-5</v>
      </c>
      <c r="BB714" s="5">
        <f t="shared" si="939"/>
        <v>3.1067221424390737E-7</v>
      </c>
      <c r="BC714" s="5">
        <f t="shared" si="940"/>
        <v>7.1352362724575598E-9</v>
      </c>
      <c r="BD714" s="5">
        <f t="shared" si="941"/>
        <v>1.4807539200637994E-10</v>
      </c>
      <c r="BE714" s="5">
        <f t="shared" si="942"/>
        <v>4.3736766124837393E-10</v>
      </c>
      <c r="BF714" s="5">
        <f t="shared" si="943"/>
        <v>6.4592255510500519E-10</v>
      </c>
      <c r="BG714" s="5">
        <f t="shared" si="944"/>
        <v>6.3595000142827701E-10</v>
      </c>
      <c r="BH714" s="5">
        <f t="shared" si="945"/>
        <v>4.6959856230466964E-10</v>
      </c>
      <c r="BI714" s="5">
        <f t="shared" si="946"/>
        <v>2.7740899029589308E-10</v>
      </c>
      <c r="BJ714" s="8">
        <f t="shared" si="947"/>
        <v>0.89847246231958</v>
      </c>
      <c r="BK714" s="8">
        <f t="shared" si="948"/>
        <v>6.8571100838732787E-2</v>
      </c>
      <c r="BL714" s="8">
        <f t="shared" si="949"/>
        <v>6.6408621296514736E-3</v>
      </c>
      <c r="BM714" s="8">
        <f t="shared" si="950"/>
        <v>0.5607567101164348</v>
      </c>
      <c r="BN714" s="8">
        <f t="shared" si="951"/>
        <v>0.40801581457096464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1.78481012658228</v>
      </c>
      <c r="F715">
        <f>VLOOKUP(B715,home!$B$2:$E$405,3,FALSE)</f>
        <v>0.78</v>
      </c>
      <c r="G715">
        <f>VLOOKUP(C715,away!$B$2:$E$405,4,FALSE)</f>
        <v>1.34</v>
      </c>
      <c r="H715">
        <f>VLOOKUP(A715,away!$A$2:$E$405,3,FALSE)</f>
        <v>1.36708860759494</v>
      </c>
      <c r="I715">
        <f>VLOOKUP(C715,away!$B$2:$E$405,3,FALSE)</f>
        <v>0.9</v>
      </c>
      <c r="J715">
        <f>VLOOKUP(B715,home!$B$2:$E$405,4,FALSE)</f>
        <v>1.02</v>
      </c>
      <c r="K715" s="3">
        <f t="shared" si="896"/>
        <v>1.8654835443037994</v>
      </c>
      <c r="L715" s="3">
        <f t="shared" si="897"/>
        <v>1.2549873417721549</v>
      </c>
      <c r="M715" s="5">
        <f t="shared" si="898"/>
        <v>4.4136380318728234E-2</v>
      </c>
      <c r="N715" s="5">
        <f t="shared" si="899"/>
        <v>8.2335691189721602E-2</v>
      </c>
      <c r="O715" s="5">
        <f t="shared" si="900"/>
        <v>5.5390598611645595E-2</v>
      </c>
      <c r="P715" s="5">
        <f t="shared" si="901"/>
        <v>0.10333025021916174</v>
      </c>
      <c r="Q715" s="5">
        <f t="shared" si="902"/>
        <v>7.679793851165248E-2</v>
      </c>
      <c r="R715" s="5">
        <f t="shared" si="903"/>
        <v>3.4757250055398772E-2</v>
      </c>
      <c r="S715" s="5">
        <f t="shared" si="904"/>
        <v>6.0478116540426771E-2</v>
      </c>
      <c r="T715" s="5">
        <f t="shared" si="905"/>
        <v>9.6380440706320153E-2</v>
      </c>
      <c r="U715" s="5">
        <f t="shared" si="906"/>
        <v>6.4839078023598729E-2</v>
      </c>
      <c r="V715" s="5">
        <f t="shared" si="907"/>
        <v>1.573209339319416E-2</v>
      </c>
      <c r="W715" s="5">
        <f t="shared" si="908"/>
        <v>4.7755096843314235E-2</v>
      </c>
      <c r="X715" s="5">
        <f t="shared" si="909"/>
        <v>5.9932042043462752E-2</v>
      </c>
      <c r="Y715" s="5">
        <f t="shared" si="910"/>
        <v>3.7606977065551182E-2</v>
      </c>
      <c r="Z715" s="5">
        <f t="shared" si="911"/>
        <v>1.4539969618111664E-2</v>
      </c>
      <c r="AA715" s="5">
        <f t="shared" si="912"/>
        <v>2.7124074057264507E-2</v>
      </c>
      <c r="AB715" s="5">
        <f t="shared" si="913"/>
        <v>2.5299756904152267E-2</v>
      </c>
      <c r="AC715" s="5">
        <f t="shared" si="914"/>
        <v>2.3019574994749118E-3</v>
      </c>
      <c r="AD715" s="5">
        <f t="shared" si="915"/>
        <v>2.2271586829459247E-2</v>
      </c>
      <c r="AE715" s="5">
        <f t="shared" si="916"/>
        <v>2.7950559552150794E-2</v>
      </c>
      <c r="AF715" s="5">
        <f t="shared" si="917"/>
        <v>1.7538799216699024E-2</v>
      </c>
      <c r="AG715" s="5">
        <f t="shared" si="918"/>
        <v>7.3369903356135541E-3</v>
      </c>
      <c r="AH715" s="5">
        <f t="shared" si="919"/>
        <v>4.5618694551204644E-3</v>
      </c>
      <c r="AI715" s="5">
        <f t="shared" si="920"/>
        <v>8.5100923997893652E-3</v>
      </c>
      <c r="AJ715" s="5">
        <f t="shared" si="921"/>
        <v>7.9377186661559462E-3</v>
      </c>
      <c r="AK715" s="5">
        <f t="shared" si="922"/>
        <v>4.9358945170090065E-3</v>
      </c>
      <c r="AL715" s="5">
        <f t="shared" si="923"/>
        <v>2.1556987020404775E-4</v>
      </c>
      <c r="AM715" s="5">
        <f t="shared" si="924"/>
        <v>8.3094557471778911E-3</v>
      </c>
      <c r="AN715" s="5">
        <f t="shared" si="925"/>
        <v>1.0428261779724137E-2</v>
      </c>
      <c r="AO715" s="5">
        <f t="shared" si="926"/>
        <v>6.5436682651200794E-3</v>
      </c>
      <c r="AP715" s="5">
        <f t="shared" si="927"/>
        <v>2.7374069471606194E-3</v>
      </c>
      <c r="AQ715" s="5">
        <f t="shared" si="928"/>
        <v>8.5885276699143413E-4</v>
      </c>
      <c r="AR715" s="5">
        <f t="shared" si="929"/>
        <v>1.1450176841986427E-3</v>
      </c>
      <c r="AS715" s="5">
        <f t="shared" si="930"/>
        <v>2.1360116478094126E-3</v>
      </c>
      <c r="AT715" s="5">
        <f t="shared" si="931"/>
        <v>1.9923472897148508E-3</v>
      </c>
      <c r="AU715" s="5">
        <f t="shared" si="932"/>
        <v>1.2388970278337762E-3</v>
      </c>
      <c r="AV715" s="5">
        <f t="shared" si="933"/>
        <v>5.7778550462769861E-4</v>
      </c>
      <c r="AW715" s="5">
        <f t="shared" si="934"/>
        <v>1.401897713093401E-5</v>
      </c>
      <c r="AX715" s="5">
        <f t="shared" si="935"/>
        <v>2.5835254930801641E-3</v>
      </c>
      <c r="AY715" s="5">
        <f t="shared" si="936"/>
        <v>3.2422917909612709E-3</v>
      </c>
      <c r="AZ715" s="5">
        <f t="shared" si="937"/>
        <v>2.0345175779940827E-3</v>
      </c>
      <c r="BA715" s="5">
        <f t="shared" si="938"/>
        <v>8.5109793566517239E-4</v>
      </c>
      <c r="BB715" s="5">
        <f t="shared" si="939"/>
        <v>2.6702928396705089E-4</v>
      </c>
      <c r="BC715" s="5">
        <f t="shared" si="940"/>
        <v>6.7023674252226153E-5</v>
      </c>
      <c r="BD715" s="5">
        <f t="shared" si="941"/>
        <v>2.3949711662909375E-4</v>
      </c>
      <c r="BE715" s="5">
        <f t="shared" si="942"/>
        <v>4.4677792997978224E-4</v>
      </c>
      <c r="BF715" s="5">
        <f t="shared" si="943"/>
        <v>4.1672843816769944E-4</v>
      </c>
      <c r="BG715" s="5">
        <f t="shared" si="944"/>
        <v>2.5913334794842218E-4</v>
      </c>
      <c r="BH715" s="5">
        <f t="shared" si="945"/>
        <v>1.2085224909453303E-4</v>
      </c>
      <c r="BI715" s="5">
        <f t="shared" si="946"/>
        <v>4.5089576395591028E-5</v>
      </c>
      <c r="BJ715" s="8">
        <f t="shared" si="947"/>
        <v>0.51382925355603914</v>
      </c>
      <c r="BK715" s="8">
        <f t="shared" si="948"/>
        <v>0.2294366596321511</v>
      </c>
      <c r="BL715" s="8">
        <f t="shared" si="949"/>
        <v>0.24197447050253412</v>
      </c>
      <c r="BM715" s="8">
        <f t="shared" si="950"/>
        <v>0.59980397158869736</v>
      </c>
      <c r="BN715" s="8">
        <f t="shared" si="951"/>
        <v>0.39674810890630841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1.78481012658228</v>
      </c>
      <c r="F716">
        <f>VLOOKUP(B716,home!$B$2:$E$405,3,FALSE)</f>
        <v>0.78</v>
      </c>
      <c r="G716">
        <f>VLOOKUP(C716,away!$B$2:$E$405,4,FALSE)</f>
        <v>1.01</v>
      </c>
      <c r="H716">
        <f>VLOOKUP(A716,away!$A$2:$E$405,3,FALSE)</f>
        <v>1.36708860759494</v>
      </c>
      <c r="I716">
        <f>VLOOKUP(C716,away!$B$2:$E$405,3,FALSE)</f>
        <v>1.01</v>
      </c>
      <c r="J716">
        <f>VLOOKUP(B716,home!$B$2:$E$405,4,FALSE)</f>
        <v>1.46</v>
      </c>
      <c r="K716" s="3">
        <f t="shared" si="896"/>
        <v>1.4060734177215204</v>
      </c>
      <c r="L716" s="3">
        <f t="shared" si="897"/>
        <v>2.0159088607594984</v>
      </c>
      <c r="M716" s="5">
        <f t="shared" si="898"/>
        <v>3.2647654011310617E-2</v>
      </c>
      <c r="N716" s="5">
        <f t="shared" si="899"/>
        <v>4.5904998456273223E-2</v>
      </c>
      <c r="O716" s="5">
        <f t="shared" si="900"/>
        <v>6.5814695004411464E-2</v>
      </c>
      <c r="P716" s="5">
        <f t="shared" si="901"/>
        <v>9.2540293141152308E-2</v>
      </c>
      <c r="Q716" s="5">
        <f t="shared" si="902"/>
        <v>3.2272899034956615E-2</v>
      </c>
      <c r="R716" s="5">
        <f t="shared" si="903"/>
        <v>6.6338213413788483E-2</v>
      </c>
      <c r="S716" s="5">
        <f t="shared" si="904"/>
        <v>6.557673218788973E-2</v>
      </c>
      <c r="T716" s="5">
        <f t="shared" si="905"/>
        <v>6.5059223126965715E-2</v>
      </c>
      <c r="U716" s="5">
        <f t="shared" si="906"/>
        <v>9.3276398460265184E-2</v>
      </c>
      <c r="V716" s="5">
        <f t="shared" si="907"/>
        <v>2.0653143060290393E-2</v>
      </c>
      <c r="W716" s="5">
        <f t="shared" si="908"/>
        <v>1.5126021815287671E-2</v>
      </c>
      <c r="X716" s="5">
        <f t="shared" si="909"/>
        <v>3.0492681405479893E-2</v>
      </c>
      <c r="Y716" s="5">
        <f t="shared" si="910"/>
        <v>3.0735233316811654E-2</v>
      </c>
      <c r="Z716" s="5">
        <f t="shared" si="911"/>
        <v>4.457726407593695E-2</v>
      </c>
      <c r="AA716" s="5">
        <f t="shared" si="912"/>
        <v>6.2678906051927413E-2</v>
      </c>
      <c r="AB716" s="5">
        <f t="shared" si="913"/>
        <v>4.4065571825739849E-2</v>
      </c>
      <c r="AC716" s="5">
        <f t="shared" si="914"/>
        <v>3.6588538498495272E-3</v>
      </c>
      <c r="AD716" s="5">
        <f t="shared" si="915"/>
        <v>5.3170742975879523E-3</v>
      </c>
      <c r="AE716" s="5">
        <f t="shared" si="916"/>
        <v>1.0718737189824142E-2</v>
      </c>
      <c r="AF716" s="5">
        <f t="shared" si="917"/>
        <v>1.0803998638559426E-2</v>
      </c>
      <c r="AG716" s="5">
        <f t="shared" si="918"/>
        <v>7.2599588623685025E-3</v>
      </c>
      <c r="AH716" s="5">
        <f t="shared" si="919"/>
        <v>2.2465925409774337E-2</v>
      </c>
      <c r="AI716" s="5">
        <f t="shared" si="920"/>
        <v>3.1588740523198149E-2</v>
      </c>
      <c r="AJ716" s="5">
        <f t="shared" si="921"/>
        <v>2.2208044174485762E-2</v>
      </c>
      <c r="AK716" s="5">
        <f t="shared" si="922"/>
        <v>1.0408713524443234E-2</v>
      </c>
      <c r="AL716" s="5">
        <f t="shared" si="923"/>
        <v>4.1484317091623838E-4</v>
      </c>
      <c r="AM716" s="5">
        <f t="shared" si="924"/>
        <v>1.4952393659777477E-3</v>
      </c>
      <c r="AN716" s="5">
        <f t="shared" si="925"/>
        <v>3.0142662868309564E-3</v>
      </c>
      <c r="AO716" s="5">
        <f t="shared" si="926"/>
        <v>3.0382430581555784E-3</v>
      </c>
      <c r="AP716" s="5">
        <f t="shared" si="927"/>
        <v>2.0416070340256226E-3</v>
      </c>
      <c r="AQ716" s="5">
        <f t="shared" si="928"/>
        <v>1.0289234275202926E-3</v>
      </c>
      <c r="AR716" s="5">
        <f t="shared" si="929"/>
        <v>9.0578516197452122E-3</v>
      </c>
      <c r="AS716" s="5">
        <f t="shared" si="930"/>
        <v>1.2736004384189561E-2</v>
      </c>
      <c r="AT716" s="5">
        <f t="shared" si="931"/>
        <v>8.9538786062968428E-3</v>
      </c>
      <c r="AU716" s="5">
        <f t="shared" si="932"/>
        <v>4.1966035646064694E-3</v>
      </c>
      <c r="AV716" s="5">
        <f t="shared" si="933"/>
        <v>1.4751831792271335E-3</v>
      </c>
      <c r="AW716" s="5">
        <f t="shared" si="934"/>
        <v>3.2663320779576034E-5</v>
      </c>
      <c r="AX716" s="5">
        <f t="shared" si="935"/>
        <v>3.5040272093868211E-4</v>
      </c>
      <c r="AY716" s="5">
        <f t="shared" si="936"/>
        <v>7.0637994997452714E-4</v>
      </c>
      <c r="AZ716" s="5">
        <f t="shared" si="937"/>
        <v>7.1199880010825031E-4</v>
      </c>
      <c r="BA716" s="5">
        <f t="shared" si="938"/>
        <v>4.7844156332945098E-4</v>
      </c>
      <c r="BB716" s="5">
        <f t="shared" si="939"/>
        <v>2.4112364671786669E-4</v>
      </c>
      <c r="BC716" s="5">
        <f t="shared" si="940"/>
        <v>9.7216659191438101E-5</v>
      </c>
      <c r="BD716" s="5">
        <f t="shared" si="941"/>
        <v>3.043300556614855E-3</v>
      </c>
      <c r="BE716" s="5">
        <f t="shared" si="942"/>
        <v>4.279104014793254E-3</v>
      </c>
      <c r="BF716" s="5">
        <f t="shared" si="943"/>
        <v>3.0083672034331159E-3</v>
      </c>
      <c r="BG716" s="5">
        <f t="shared" si="944"/>
        <v>1.409995051830845E-3</v>
      </c>
      <c r="BH716" s="5">
        <f t="shared" si="945"/>
        <v>4.9563914037455711E-4</v>
      </c>
      <c r="BI716" s="5">
        <f t="shared" si="946"/>
        <v>1.3938100401260185E-4</v>
      </c>
      <c r="BJ716" s="8">
        <f t="shared" si="947"/>
        <v>0.26689466865688516</v>
      </c>
      <c r="BK716" s="8">
        <f t="shared" si="948"/>
        <v>0.21619789937138334</v>
      </c>
      <c r="BL716" s="8">
        <f t="shared" si="949"/>
        <v>0.46764051671315826</v>
      </c>
      <c r="BM716" s="8">
        <f t="shared" si="950"/>
        <v>0.65911787912627628</v>
      </c>
      <c r="BN716" s="8">
        <f t="shared" si="951"/>
        <v>0.33551875306189272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1.44444444444444</v>
      </c>
      <c r="F721">
        <f>VLOOKUP(B721,home!$B$2:$E$405,3,FALSE)</f>
        <v>1.1100000000000001</v>
      </c>
      <c r="G721">
        <f>VLOOKUP(C721,away!$B$2:$E$405,4,FALSE)</f>
        <v>0.69</v>
      </c>
      <c r="H721">
        <f>VLOOKUP(A721,away!$A$2:$E$405,3,FALSE)</f>
        <v>1.0185185185185199</v>
      </c>
      <c r="I721">
        <f>VLOOKUP(C721,away!$B$2:$E$405,3,FALSE)</f>
        <v>0.69</v>
      </c>
      <c r="J721">
        <f>VLOOKUP(B721,home!$B$2:$E$405,4,FALSE)</f>
        <v>0.59</v>
      </c>
      <c r="K721" s="3">
        <f t="shared" si="896"/>
        <v>1.1062999999999967</v>
      </c>
      <c r="L721" s="3">
        <f t="shared" si="897"/>
        <v>0.41463888888888945</v>
      </c>
      <c r="M721" s="5">
        <f t="shared" si="898"/>
        <v>0.21850663716014015</v>
      </c>
      <c r="N721" s="5">
        <f t="shared" si="899"/>
        <v>0.24173389269026233</v>
      </c>
      <c r="O721" s="5">
        <f t="shared" si="900"/>
        <v>9.0601349246928226E-2</v>
      </c>
      <c r="P721" s="5">
        <f t="shared" si="901"/>
        <v>0.1002322726718764</v>
      </c>
      <c r="Q721" s="5">
        <f t="shared" si="902"/>
        <v>0.13371510274161824</v>
      </c>
      <c r="R721" s="5">
        <f t="shared" si="903"/>
        <v>1.8783421391790268E-2</v>
      </c>
      <c r="S721" s="5">
        <f t="shared" si="904"/>
        <v>1.1494511809275673E-2</v>
      </c>
      <c r="T721" s="5">
        <f t="shared" si="905"/>
        <v>5.5443481628448282E-2</v>
      </c>
      <c r="U721" s="5">
        <f t="shared" si="906"/>
        <v>2.0780099085737511E-2</v>
      </c>
      <c r="V721" s="5">
        <f t="shared" si="907"/>
        <v>5.8585611294678674E-4</v>
      </c>
      <c r="W721" s="5">
        <f t="shared" si="908"/>
        <v>4.9309672721017273E-2</v>
      </c>
      <c r="X721" s="5">
        <f t="shared" si="909"/>
        <v>2.044570790851738E-2</v>
      </c>
      <c r="Y721" s="5">
        <f t="shared" si="910"/>
        <v>4.2387928048672127E-3</v>
      </c>
      <c r="Z721" s="5">
        <f t="shared" si="911"/>
        <v>2.596112325141238E-3</v>
      </c>
      <c r="AA721" s="5">
        <f t="shared" si="912"/>
        <v>2.8720790653037429E-3</v>
      </c>
      <c r="AB721" s="5">
        <f t="shared" si="913"/>
        <v>1.5886905349727612E-3</v>
      </c>
      <c r="AC721" s="5">
        <f t="shared" si="914"/>
        <v>1.6796311779860193E-5</v>
      </c>
      <c r="AD721" s="5">
        <f t="shared" si="915"/>
        <v>1.3637822732815316E-2</v>
      </c>
      <c r="AE721" s="5">
        <f t="shared" si="916"/>
        <v>5.6547716647981803E-3</v>
      </c>
      <c r="AF721" s="5">
        <f t="shared" si="917"/>
        <v>1.1723441200061464E-3</v>
      </c>
      <c r="AG721" s="5">
        <f t="shared" si="918"/>
        <v>1.6203315443825714E-4</v>
      </c>
      <c r="AH721" s="5">
        <f t="shared" si="919"/>
        <v>2.6911228248182857E-4</v>
      </c>
      <c r="AI721" s="5">
        <f t="shared" si="920"/>
        <v>2.9771891810964602E-4</v>
      </c>
      <c r="AJ721" s="5">
        <f t="shared" si="921"/>
        <v>1.6468321955235025E-4</v>
      </c>
      <c r="AK721" s="5">
        <f t="shared" si="922"/>
        <v>6.0729681930254846E-5</v>
      </c>
      <c r="AL721" s="5">
        <f t="shared" si="923"/>
        <v>3.0818880819019926E-7</v>
      </c>
      <c r="AM721" s="5">
        <f t="shared" si="924"/>
        <v>3.0175046578627082E-3</v>
      </c>
      <c r="AN721" s="5">
        <f t="shared" si="925"/>
        <v>1.2511747785532417E-3</v>
      </c>
      <c r="AO721" s="5">
        <f t="shared" si="926"/>
        <v>2.5939285999255915E-4</v>
      </c>
      <c r="AP721" s="5">
        <f t="shared" si="927"/>
        <v>3.5851455751008668E-5</v>
      </c>
      <c r="AQ721" s="5">
        <f t="shared" si="928"/>
        <v>3.7163519444118548E-6</v>
      </c>
      <c r="AR721" s="5">
        <f t="shared" si="929"/>
        <v>2.2316883558923682E-5</v>
      </c>
      <c r="AS721" s="5">
        <f t="shared" si="930"/>
        <v>2.4689168281237195E-5</v>
      </c>
      <c r="AT721" s="5">
        <f t="shared" si="931"/>
        <v>1.3656813434766318E-5</v>
      </c>
      <c r="AU721" s="5">
        <f t="shared" si="932"/>
        <v>5.0361775676273107E-6</v>
      </c>
      <c r="AV721" s="5">
        <f t="shared" si="933"/>
        <v>1.3928808107665198E-6</v>
      </c>
      <c r="AW721" s="5">
        <f t="shared" si="934"/>
        <v>3.926967500140192E-9</v>
      </c>
      <c r="AX721" s="5">
        <f t="shared" si="935"/>
        <v>5.5637756716558396E-4</v>
      </c>
      <c r="AY721" s="5">
        <f t="shared" si="936"/>
        <v>2.306957762522412E-4</v>
      </c>
      <c r="AZ721" s="5">
        <f t="shared" si="937"/>
        <v>4.7827720168294561E-5</v>
      </c>
      <c r="BA721" s="5">
        <f t="shared" si="938"/>
        <v>6.6104109162234613E-6</v>
      </c>
      <c r="BB721" s="5">
        <f t="shared" si="939"/>
        <v>6.8523335935047048E-7</v>
      </c>
      <c r="BC721" s="5">
        <f t="shared" si="940"/>
        <v>5.6824879750136069E-8</v>
      </c>
      <c r="BD721" s="5">
        <f t="shared" si="941"/>
        <v>1.5422413003891383E-6</v>
      </c>
      <c r="BE721" s="5">
        <f t="shared" si="942"/>
        <v>1.7061815506204987E-6</v>
      </c>
      <c r="BF721" s="5">
        <f t="shared" si="943"/>
        <v>9.4377432472572629E-7</v>
      </c>
      <c r="BG721" s="5">
        <f t="shared" si="944"/>
        <v>3.4803251181468929E-7</v>
      </c>
      <c r="BH721" s="5">
        <f t="shared" si="945"/>
        <v>9.6257091955147451E-8</v>
      </c>
      <c r="BI721" s="5">
        <f t="shared" si="946"/>
        <v>2.1297844165995859E-8</v>
      </c>
      <c r="BJ721" s="8">
        <f t="shared" si="947"/>
        <v>0.53092351580363395</v>
      </c>
      <c r="BK721" s="8">
        <f t="shared" si="948"/>
        <v>0.33106707803107938</v>
      </c>
      <c r="BL721" s="8">
        <f t="shared" si="949"/>
        <v>0.13548963313508358</v>
      </c>
      <c r="BM721" s="8">
        <f t="shared" si="950"/>
        <v>0.19627297154303772</v>
      </c>
      <c r="BN721" s="8">
        <f t="shared" si="951"/>
        <v>0.80357267590261561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1.44444444444444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1.0185185185185199</v>
      </c>
      <c r="I722">
        <f>VLOOKUP(C722,away!$B$2:$E$405,3,FALSE)</f>
        <v>0.28000000000000003</v>
      </c>
      <c r="J722">
        <f>VLOOKUP(B722,home!$B$2:$E$405,4,FALSE)</f>
        <v>0.98</v>
      </c>
      <c r="K722" s="3">
        <f t="shared" si="896"/>
        <v>1.3753999999999955</v>
      </c>
      <c r="L722" s="3">
        <f t="shared" si="897"/>
        <v>0.27948148148148189</v>
      </c>
      <c r="M722" s="5">
        <f t="shared" si="898"/>
        <v>0.19111470499496189</v>
      </c>
      <c r="N722" s="5">
        <f t="shared" si="899"/>
        <v>0.26285916525006975</v>
      </c>
      <c r="O722" s="5">
        <f t="shared" si="900"/>
        <v>5.3413020884888314E-2</v>
      </c>
      <c r="P722" s="5">
        <f t="shared" si="901"/>
        <v>7.3464268925075155E-2</v>
      </c>
      <c r="Q722" s="5">
        <f t="shared" si="902"/>
        <v>0.1807682479424724</v>
      </c>
      <c r="R722" s="5">
        <f t="shared" si="903"/>
        <v>7.4639751036549599E-3</v>
      </c>
      <c r="S722" s="5">
        <f t="shared" si="904"/>
        <v>7.0598947485988033E-3</v>
      </c>
      <c r="T722" s="5">
        <f t="shared" si="905"/>
        <v>5.0521377739774026E-2</v>
      </c>
      <c r="U722" s="5">
        <f t="shared" si="906"/>
        <v>1.0265951357566999E-2</v>
      </c>
      <c r="V722" s="5">
        <f t="shared" si="907"/>
        <v>3.0153503096330475E-4</v>
      </c>
      <c r="W722" s="5">
        <f t="shared" si="908"/>
        <v>8.2876216073358558E-2</v>
      </c>
      <c r="X722" s="5">
        <f t="shared" si="909"/>
        <v>2.316236764776165E-2</v>
      </c>
      <c r="Y722" s="5">
        <f t="shared" si="910"/>
        <v>3.2367264124075865E-3</v>
      </c>
      <c r="Z722" s="5">
        <f t="shared" si="911"/>
        <v>6.9534760657012846E-4</v>
      </c>
      <c r="AA722" s="5">
        <f t="shared" si="912"/>
        <v>9.5638109807655173E-4</v>
      </c>
      <c r="AB722" s="5">
        <f t="shared" si="913"/>
        <v>6.5770328114724257E-4</v>
      </c>
      <c r="AC722" s="5">
        <f t="shared" si="914"/>
        <v>7.2443570621642701E-6</v>
      </c>
      <c r="AD722" s="5">
        <f t="shared" si="915"/>
        <v>2.8496986896824259E-2</v>
      </c>
      <c r="AE722" s="5">
        <f t="shared" si="916"/>
        <v>7.964380115682821E-3</v>
      </c>
      <c r="AF722" s="5">
        <f t="shared" si="917"/>
        <v>1.1129483769063456E-3</v>
      </c>
      <c r="AG722" s="5">
        <f t="shared" si="918"/>
        <v>1.0368282039673205E-4</v>
      </c>
      <c r="AH722" s="5">
        <f t="shared" si="919"/>
        <v>4.8584194807205531E-5</v>
      </c>
      <c r="AI722" s="5">
        <f t="shared" si="920"/>
        <v>6.6822701537830288E-5</v>
      </c>
      <c r="AJ722" s="5">
        <f t="shared" si="921"/>
        <v>4.5953971847565739E-5</v>
      </c>
      <c r="AK722" s="5">
        <f t="shared" si="922"/>
        <v>2.1068364293047231E-5</v>
      </c>
      <c r="AL722" s="5">
        <f t="shared" si="923"/>
        <v>1.1138889504460328E-7</v>
      </c>
      <c r="AM722" s="5">
        <f t="shared" si="924"/>
        <v>7.8389511555783855E-3</v>
      </c>
      <c r="AN722" s="5">
        <f t="shared" si="925"/>
        <v>2.1908416822220217E-3</v>
      </c>
      <c r="AO722" s="5">
        <f t="shared" si="926"/>
        <v>3.061498395193963E-4</v>
      </c>
      <c r="AP722" s="5">
        <f t="shared" si="927"/>
        <v>2.8521070234732937E-5</v>
      </c>
      <c r="AQ722" s="5">
        <f t="shared" si="928"/>
        <v>1.9927777406601393E-6</v>
      </c>
      <c r="AR722" s="5">
        <f t="shared" si="929"/>
        <v>2.7156765482605458E-6</v>
      </c>
      <c r="AS722" s="5">
        <f t="shared" si="930"/>
        <v>3.7351415244775431E-6</v>
      </c>
      <c r="AT722" s="5">
        <f t="shared" si="931"/>
        <v>2.5686568263831985E-6</v>
      </c>
      <c r="AU722" s="5">
        <f t="shared" si="932"/>
        <v>1.1776435330024795E-6</v>
      </c>
      <c r="AV722" s="5">
        <f t="shared" si="933"/>
        <v>4.0493272882290146E-7</v>
      </c>
      <c r="AW722" s="5">
        <f t="shared" si="934"/>
        <v>1.1893822469134165E-9</v>
      </c>
      <c r="AX722" s="5">
        <f t="shared" si="935"/>
        <v>1.7969489032304111E-3</v>
      </c>
      <c r="AY722" s="5">
        <f t="shared" si="936"/>
        <v>5.0221394162135928E-4</v>
      </c>
      <c r="AZ722" s="5">
        <f t="shared" si="937"/>
        <v>7.0179748212495982E-5</v>
      </c>
      <c r="BA722" s="5">
        <f t="shared" si="938"/>
        <v>6.5379800001419189E-6</v>
      </c>
      <c r="BB722" s="5">
        <f t="shared" si="939"/>
        <v>4.5681108408399072E-7</v>
      </c>
      <c r="BC722" s="5">
        <f t="shared" si="940"/>
        <v>2.5534047707391119E-8</v>
      </c>
      <c r="BD722" s="5">
        <f t="shared" si="941"/>
        <v>1.2649688415539561E-7</v>
      </c>
      <c r="BE722" s="5">
        <f t="shared" si="942"/>
        <v>1.7398381446733059E-7</v>
      </c>
      <c r="BF722" s="5">
        <f t="shared" si="943"/>
        <v>1.1964866920918286E-7</v>
      </c>
      <c r="BG722" s="5">
        <f t="shared" si="944"/>
        <v>5.4854926543436507E-8</v>
      </c>
      <c r="BH722" s="5">
        <f t="shared" si="945"/>
        <v>1.8861866491960591E-8</v>
      </c>
      <c r="BI722" s="5">
        <f t="shared" si="946"/>
        <v>5.1885222346084982E-9</v>
      </c>
      <c r="BJ722" s="8">
        <f t="shared" si="947"/>
        <v>0.65384491871914574</v>
      </c>
      <c r="BK722" s="8">
        <f t="shared" si="948"/>
        <v>0.27244997338717775</v>
      </c>
      <c r="BL722" s="8">
        <f t="shared" si="949"/>
        <v>7.295056204366375E-2</v>
      </c>
      <c r="BM722" s="8">
        <f t="shared" si="950"/>
        <v>0.23035520590319558</v>
      </c>
      <c r="BN722" s="8">
        <f t="shared" si="951"/>
        <v>0.76908338310112245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1.44444444444444</v>
      </c>
      <c r="F723">
        <f>VLOOKUP(B723,home!$B$2:$E$405,3,FALSE)</f>
        <v>0.69</v>
      </c>
      <c r="G723">
        <f>VLOOKUP(C723,away!$B$2:$E$405,4,FALSE)</f>
        <v>0.17</v>
      </c>
      <c r="H723">
        <f>VLOOKUP(A723,away!$A$2:$E$405,3,FALSE)</f>
        <v>1.0185185185185199</v>
      </c>
      <c r="I723">
        <f>VLOOKUP(C723,away!$B$2:$E$405,3,FALSE)</f>
        <v>0.17</v>
      </c>
      <c r="J723">
        <f>VLOOKUP(B723,home!$B$2:$E$405,4,FALSE)</f>
        <v>0.98</v>
      </c>
      <c r="K723" s="3">
        <f t="shared" si="896"/>
        <v>0.1694333333333328</v>
      </c>
      <c r="L723" s="3">
        <f t="shared" si="897"/>
        <v>0.16968518518518544</v>
      </c>
      <c r="M723" s="5">
        <f t="shared" si="898"/>
        <v>0.71239801172864969</v>
      </c>
      <c r="N723" s="5">
        <f t="shared" si="899"/>
        <v>0.12070396978722384</v>
      </c>
      <c r="O723" s="5">
        <f t="shared" si="900"/>
        <v>0.12088338854573383</v>
      </c>
      <c r="P723" s="5">
        <f t="shared" si="901"/>
        <v>2.0481675465932103E-2</v>
      </c>
      <c r="Q723" s="5">
        <f t="shared" si="902"/>
        <v>1.0225637973807614E-2</v>
      </c>
      <c r="R723" s="5">
        <f t="shared" si="903"/>
        <v>1.0256060085597783E-2</v>
      </c>
      <c r="S723" s="5">
        <f t="shared" si="904"/>
        <v>1.4721371444939931E-4</v>
      </c>
      <c r="T723" s="5">
        <f t="shared" si="905"/>
        <v>1.7351392732222093E-3</v>
      </c>
      <c r="U723" s="5">
        <f t="shared" si="906"/>
        <v>1.7377184471697789E-3</v>
      </c>
      <c r="V723" s="5">
        <f t="shared" si="907"/>
        <v>4.702713735621198E-7</v>
      </c>
      <c r="W723" s="5">
        <f t="shared" si="908"/>
        <v>5.7752130912071058E-4</v>
      </c>
      <c r="X723" s="5">
        <f t="shared" si="909"/>
        <v>9.7996810286538484E-5</v>
      </c>
      <c r="Y723" s="5">
        <f t="shared" si="910"/>
        <v>8.3143034505143825E-6</v>
      </c>
      <c r="Z723" s="5">
        <f t="shared" si="911"/>
        <v>5.8010048496501623E-4</v>
      </c>
      <c r="AA723" s="5">
        <f t="shared" si="912"/>
        <v>9.8288358835905615E-5</v>
      </c>
      <c r="AB723" s="5">
        <f t="shared" si="913"/>
        <v>8.3266621327151115E-6</v>
      </c>
      <c r="AC723" s="5">
        <f t="shared" si="914"/>
        <v>8.4502847211467218E-10</v>
      </c>
      <c r="AD723" s="5">
        <f t="shared" si="915"/>
        <v>2.4462840118838016E-5</v>
      </c>
      <c r="AE723" s="5">
        <f t="shared" si="916"/>
        <v>4.1509815557206123E-6</v>
      </c>
      <c r="AF723" s="5">
        <f t="shared" si="917"/>
        <v>3.5218003699137058E-7</v>
      </c>
      <c r="AG723" s="5">
        <f t="shared" si="918"/>
        <v>1.9919911598468724E-8</v>
      </c>
      <c r="AH723" s="5">
        <f t="shared" si="919"/>
        <v>2.4608614554326162E-5</v>
      </c>
      <c r="AI723" s="5">
        <f t="shared" si="920"/>
        <v>4.1695195926546501E-6</v>
      </c>
      <c r="AJ723" s="5">
        <f t="shared" si="921"/>
        <v>3.5322780149105868E-7</v>
      </c>
      <c r="AK723" s="5">
        <f t="shared" si="922"/>
        <v>1.9949521277544953E-8</v>
      </c>
      <c r="AL723" s="5">
        <f t="shared" si="923"/>
        <v>9.7179378046426142E-13</v>
      </c>
      <c r="AM723" s="5">
        <f t="shared" si="924"/>
        <v>8.2896410882702238E-7</v>
      </c>
      <c r="AN723" s="5">
        <f t="shared" si="925"/>
        <v>1.4066292831818552E-7</v>
      </c>
      <c r="AO723" s="5">
        <f t="shared" si="926"/>
        <v>1.1934207520180885E-8</v>
      </c>
      <c r="AP723" s="5">
        <f t="shared" si="927"/>
        <v>6.750194043667754E-10</v>
      </c>
      <c r="AQ723" s="5">
        <f t="shared" si="928"/>
        <v>2.8635198158392461E-11</v>
      </c>
      <c r="AR723" s="5">
        <f t="shared" si="929"/>
        <v>8.3514346356033724E-7</v>
      </c>
      <c r="AS723" s="5">
        <f t="shared" si="930"/>
        <v>1.4150114084257271E-7</v>
      </c>
      <c r="AT723" s="5">
        <f t="shared" si="931"/>
        <v>1.1987504981713246E-8</v>
      </c>
      <c r="AU723" s="5">
        <f t="shared" si="932"/>
        <v>6.7702764246720268E-10</v>
      </c>
      <c r="AV723" s="5">
        <f t="shared" si="933"/>
        <v>2.86777625555065E-11</v>
      </c>
      <c r="AW723" s="5">
        <f t="shared" si="934"/>
        <v>7.7609412558355167E-16</v>
      </c>
      <c r="AX723" s="5">
        <f t="shared" si="935"/>
        <v>2.3409025362042997E-8</v>
      </c>
      <c r="AY723" s="5">
        <f t="shared" si="936"/>
        <v>3.9721648035629683E-9</v>
      </c>
      <c r="AZ723" s="5">
        <f t="shared" si="937"/>
        <v>3.3700876013932897E-10</v>
      </c>
      <c r="BA723" s="5">
        <f t="shared" si="938"/>
        <v>1.906179795775726E-11</v>
      </c>
      <c r="BB723" s="5">
        <f t="shared" si="939"/>
        <v>8.0862617910615755E-13</v>
      </c>
      <c r="BC723" s="5">
        <f t="shared" si="940"/>
        <v>2.7442376589443462E-14</v>
      </c>
      <c r="BD723" s="5">
        <f t="shared" si="941"/>
        <v>2.3618578878405488E-8</v>
      </c>
      <c r="BE723" s="5">
        <f t="shared" si="942"/>
        <v>4.0017745479644906E-9</v>
      </c>
      <c r="BF723" s="5">
        <f t="shared" si="943"/>
        <v>3.390170004550574E-10</v>
      </c>
      <c r="BG723" s="5">
        <f t="shared" si="944"/>
        <v>1.9146926814589462E-11</v>
      </c>
      <c r="BH723" s="5">
        <f t="shared" si="945"/>
        <v>8.1103190832131591E-13</v>
      </c>
      <c r="BI723" s="5">
        <f t="shared" si="946"/>
        <v>2.7483167933314932E-14</v>
      </c>
      <c r="BJ723" s="8">
        <f t="shared" si="947"/>
        <v>0.13337857538173067</v>
      </c>
      <c r="BK723" s="8">
        <f t="shared" si="948"/>
        <v>0.73302737599856971</v>
      </c>
      <c r="BL723" s="8">
        <f t="shared" si="949"/>
        <v>0.13301395072811042</v>
      </c>
      <c r="BM723" s="8">
        <f t="shared" si="950"/>
        <v>5.0512550342670113E-3</v>
      </c>
      <c r="BN723" s="8">
        <f t="shared" si="951"/>
        <v>0.99494874358694485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1.30952380952381</v>
      </c>
      <c r="F724">
        <f>VLOOKUP(B724,home!$B$2:$E$405,3,FALSE)</f>
        <v>1.99</v>
      </c>
      <c r="G724">
        <f>VLOOKUP(C724,away!$B$2:$E$405,4,FALSE)</f>
        <v>1.22</v>
      </c>
      <c r="H724">
        <f>VLOOKUP(A724,away!$A$2:$E$405,3,FALSE)</f>
        <v>0.92857142857142905</v>
      </c>
      <c r="I724">
        <f>VLOOKUP(C724,away!$B$2:$E$405,3,FALSE)</f>
        <v>0.15</v>
      </c>
      <c r="J724">
        <f>VLOOKUP(B724,home!$B$2:$E$405,4,FALSE)</f>
        <v>1.08</v>
      </c>
      <c r="K724" s="3">
        <f t="shared" si="896"/>
        <v>3.1792619047619057</v>
      </c>
      <c r="L724" s="3">
        <f t="shared" si="897"/>
        <v>0.15042857142857149</v>
      </c>
      <c r="M724" s="5">
        <f t="shared" si="898"/>
        <v>3.5804185600646417E-2</v>
      </c>
      <c r="N724" s="5">
        <f t="shared" si="899"/>
        <v>0.11383088331115991</v>
      </c>
      <c r="O724" s="5">
        <f t="shared" si="900"/>
        <v>5.3859724910686711E-3</v>
      </c>
      <c r="P724" s="5">
        <f t="shared" si="901"/>
        <v>1.7123417160950206E-2</v>
      </c>
      <c r="Q724" s="5">
        <f t="shared" si="902"/>
        <v>0.1809490954482843</v>
      </c>
      <c r="R724" s="5">
        <f t="shared" si="903"/>
        <v>4.0510207379252229E-4</v>
      </c>
      <c r="S724" s="5">
        <f t="shared" si="904"/>
        <v>2.0473263834175186E-3</v>
      </c>
      <c r="T724" s="5">
        <f t="shared" si="905"/>
        <v>2.7219913929577635E-2</v>
      </c>
      <c r="U724" s="5">
        <f t="shared" si="906"/>
        <v>1.2879255907486124E-3</v>
      </c>
      <c r="V724" s="5">
        <f t="shared" si="907"/>
        <v>1.0879306470819347E-4</v>
      </c>
      <c r="W724" s="5">
        <f t="shared" si="908"/>
        <v>0.19176152195328541</v>
      </c>
      <c r="X724" s="5">
        <f t="shared" si="909"/>
        <v>2.8846411802401377E-2</v>
      </c>
      <c r="Y724" s="5">
        <f t="shared" si="910"/>
        <v>2.1696622591377613E-3</v>
      </c>
      <c r="Z724" s="5">
        <f t="shared" si="911"/>
        <v>2.0312975414453623E-5</v>
      </c>
      <c r="AA724" s="5">
        <f t="shared" si="912"/>
        <v>6.4580268907537576E-5</v>
      </c>
      <c r="AB724" s="5">
        <f t="shared" si="913"/>
        <v>1.0265879436850701E-4</v>
      </c>
      <c r="AC724" s="5">
        <f t="shared" si="914"/>
        <v>3.2519051194097918E-6</v>
      </c>
      <c r="AD724" s="5">
        <f t="shared" si="915"/>
        <v>0.15241502538631105</v>
      </c>
      <c r="AE724" s="5">
        <f t="shared" si="916"/>
        <v>2.2927574533112227E-2</v>
      </c>
      <c r="AF724" s="5">
        <f t="shared" si="917"/>
        <v>1.7244811416690846E-3</v>
      </c>
      <c r="AG724" s="5">
        <f t="shared" si="918"/>
        <v>8.6470411532264108E-5</v>
      </c>
      <c r="AH724" s="5">
        <f t="shared" si="919"/>
        <v>7.6391296826498847E-7</v>
      </c>
      <c r="AI724" s="5">
        <f t="shared" si="920"/>
        <v>2.428679398558468E-6</v>
      </c>
      <c r="AJ724" s="5">
        <f t="shared" si="921"/>
        <v>3.8607039453584986E-6</v>
      </c>
      <c r="AK724" s="5">
        <f t="shared" si="922"/>
        <v>4.0913963263474215E-6</v>
      </c>
      <c r="AL724" s="5">
        <f t="shared" si="923"/>
        <v>6.2209182522479353E-8</v>
      </c>
      <c r="AM724" s="5">
        <f t="shared" si="924"/>
        <v>9.6913456784803467E-2</v>
      </c>
      <c r="AN724" s="5">
        <f t="shared" si="925"/>
        <v>1.4578552856342585E-2</v>
      </c>
      <c r="AO724" s="5">
        <f t="shared" si="926"/>
        <v>1.0965154398377677E-3</v>
      </c>
      <c r="AP724" s="5">
        <f t="shared" si="927"/>
        <v>5.4982417054722357E-5</v>
      </c>
      <c r="AQ724" s="5">
        <f t="shared" si="928"/>
        <v>2.067731612807953E-6</v>
      </c>
      <c r="AR724" s="5">
        <f t="shared" si="929"/>
        <v>2.2982867302372397E-8</v>
      </c>
      <c r="AS724" s="5">
        <f t="shared" si="930"/>
        <v>7.3068554476630575E-8</v>
      </c>
      <c r="AT724" s="5">
        <f t="shared" si="931"/>
        <v>1.1615203584178584E-7</v>
      </c>
      <c r="AU724" s="5">
        <f t="shared" si="932"/>
        <v>1.2309258090410975E-7</v>
      </c>
      <c r="AV724" s="5">
        <f t="shared" si="933"/>
        <v>9.7835888306814717E-8</v>
      </c>
      <c r="AW724" s="5">
        <f t="shared" si="934"/>
        <v>8.2643486578755511E-10</v>
      </c>
      <c r="AX724" s="5">
        <f t="shared" si="935"/>
        <v>5.1352210202452529E-2</v>
      </c>
      <c r="AY724" s="5">
        <f t="shared" si="936"/>
        <v>7.7248396204546484E-3</v>
      </c>
      <c r="AZ724" s="5">
        <f t="shared" si="937"/>
        <v>5.8101829430991052E-4</v>
      </c>
      <c r="BA724" s="5">
        <f t="shared" si="938"/>
        <v>2.9133917328968375E-5</v>
      </c>
      <c r="BB724" s="5">
        <f t="shared" si="939"/>
        <v>1.0956433909787042E-6</v>
      </c>
      <c r="BC724" s="5">
        <f t="shared" si="940"/>
        <v>3.2963214020016485E-8</v>
      </c>
      <c r="BD724" s="5">
        <f t="shared" si="941"/>
        <v>5.7621331593805011E-10</v>
      </c>
      <c r="BE724" s="5">
        <f t="shared" si="942"/>
        <v>1.8319330443783786E-9</v>
      </c>
      <c r="BF724" s="5">
        <f t="shared" si="943"/>
        <v>2.9120974700333412E-9</v>
      </c>
      <c r="BG724" s="5">
        <f t="shared" si="944"/>
        <v>3.0861068498101757E-9</v>
      </c>
      <c r="BH724" s="5">
        <f t="shared" si="945"/>
        <v>2.4528854854065657E-9</v>
      </c>
      <c r="BI724" s="5">
        <f t="shared" si="946"/>
        <v>1.5596730760993017E-9</v>
      </c>
      <c r="BJ724" s="8">
        <f t="shared" si="947"/>
        <v>0.89426494604727347</v>
      </c>
      <c r="BK724" s="8">
        <f t="shared" si="948"/>
        <v>6.2811875944478915E-2</v>
      </c>
      <c r="BL724" s="8">
        <f t="shared" si="949"/>
        <v>7.2578294623604541E-3</v>
      </c>
      <c r="BM724" s="8">
        <f t="shared" si="950"/>
        <v>0.60313146954960539</v>
      </c>
      <c r="BN724" s="8">
        <f t="shared" si="951"/>
        <v>0.35349865608590203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1.30952380952381</v>
      </c>
      <c r="F725">
        <f>VLOOKUP(B725,home!$B$2:$E$405,3,FALSE)</f>
        <v>0.46</v>
      </c>
      <c r="G725">
        <f>VLOOKUP(C725,away!$B$2:$E$405,4,FALSE)</f>
        <v>0.95</v>
      </c>
      <c r="H725">
        <f>VLOOKUP(A725,away!$A$2:$E$405,3,FALSE)</f>
        <v>0.92857142857142905</v>
      </c>
      <c r="I725">
        <f>VLOOKUP(C725,away!$B$2:$E$405,3,FALSE)</f>
        <v>1.91</v>
      </c>
      <c r="J725">
        <f>VLOOKUP(B725,home!$B$2:$E$405,4,FALSE)</f>
        <v>1.29</v>
      </c>
      <c r="K725" s="3">
        <f t="shared" si="896"/>
        <v>0.57226190476190497</v>
      </c>
      <c r="L725" s="3">
        <f t="shared" si="897"/>
        <v>2.287907142857144</v>
      </c>
      <c r="M725" s="5">
        <f t="shared" si="898"/>
        <v>5.7259079936139955E-2</v>
      </c>
      <c r="N725" s="5">
        <f t="shared" si="899"/>
        <v>3.276719014916963E-2</v>
      </c>
      <c r="O725" s="5">
        <f t="shared" si="900"/>
        <v>0.13100345797932281</v>
      </c>
      <c r="P725" s="5">
        <f t="shared" si="901"/>
        <v>7.4968288393643431E-2</v>
      </c>
      <c r="Q725" s="5">
        <f t="shared" si="902"/>
        <v>9.3757073242296679E-3</v>
      </c>
      <c r="R725" s="5">
        <f t="shared" si="903"/>
        <v>0.14986187362493919</v>
      </c>
      <c r="S725" s="5">
        <f t="shared" si="904"/>
        <v>2.4538659505796517E-2</v>
      </c>
      <c r="T725" s="5">
        <f t="shared" si="905"/>
        <v>2.1450747756443098E-2</v>
      </c>
      <c r="U725" s="5">
        <f t="shared" si="906"/>
        <v>8.5760241251795585E-2</v>
      </c>
      <c r="V725" s="5">
        <f t="shared" si="907"/>
        <v>3.5697808484905034E-3</v>
      </c>
      <c r="W725" s="5">
        <f t="shared" si="908"/>
        <v>1.7884533772846046E-3</v>
      </c>
      <c r="X725" s="5">
        <f t="shared" si="909"/>
        <v>4.0918152565564301E-3</v>
      </c>
      <c r="Y725" s="5">
        <f t="shared" si="910"/>
        <v>4.6808466763636472E-3</v>
      </c>
      <c r="Z725" s="5">
        <f t="shared" si="911"/>
        <v>0.11429001703615101</v>
      </c>
      <c r="AA725" s="5">
        <f t="shared" si="912"/>
        <v>6.5403822844378331E-2</v>
      </c>
      <c r="AB725" s="5">
        <f t="shared" si="913"/>
        <v>1.8714058119817068E-2</v>
      </c>
      <c r="AC725" s="5">
        <f t="shared" si="914"/>
        <v>2.9211563525188226E-4</v>
      </c>
      <c r="AD725" s="5">
        <f t="shared" si="915"/>
        <v>2.558659340656874E-4</v>
      </c>
      <c r="AE725" s="5">
        <f t="shared" si="916"/>
        <v>5.8539749816270128E-4</v>
      </c>
      <c r="AF725" s="5">
        <f t="shared" si="917"/>
        <v>6.6966755872857305E-4</v>
      </c>
      <c r="AG725" s="5">
        <f t="shared" si="918"/>
        <v>5.1071239698493611E-4</v>
      </c>
      <c r="AH725" s="5">
        <f t="shared" si="919"/>
        <v>6.5371236583568651E-2</v>
      </c>
      <c r="AI725" s="5">
        <f t="shared" si="920"/>
        <v>3.7409468363954118E-2</v>
      </c>
      <c r="AJ725" s="5">
        <f t="shared" si="921"/>
        <v>1.0704006811043304E-2</v>
      </c>
      <c r="AK725" s="5">
        <f t="shared" si="922"/>
        <v>2.0418317754240154E-3</v>
      </c>
      <c r="AL725" s="5">
        <f t="shared" si="923"/>
        <v>1.5298470888655208E-5</v>
      </c>
      <c r="AM725" s="5">
        <f t="shared" si="924"/>
        <v>2.9284465358422871E-5</v>
      </c>
      <c r="AN725" s="5">
        <f t="shared" si="925"/>
        <v>6.7000137468288288E-5</v>
      </c>
      <c r="AO725" s="5">
        <f t="shared" si="926"/>
        <v>7.6645046543053681E-5</v>
      </c>
      <c r="AP725" s="5">
        <f t="shared" si="927"/>
        <v>5.8452249816823581E-5</v>
      </c>
      <c r="AQ725" s="5">
        <f t="shared" si="928"/>
        <v>3.3433329967995225E-5</v>
      </c>
      <c r="AR725" s="5">
        <f t="shared" si="929"/>
        <v>2.9912663823390178E-2</v>
      </c>
      <c r="AS725" s="5">
        <f t="shared" si="930"/>
        <v>1.711787797607579E-2</v>
      </c>
      <c r="AT725" s="5">
        <f t="shared" si="931"/>
        <v>4.8979547280354968E-3</v>
      </c>
      <c r="AU725" s="5">
        <f t="shared" si="932"/>
        <v>9.3430430070105732E-4</v>
      </c>
      <c r="AV725" s="5">
        <f t="shared" si="933"/>
        <v>1.3366668968660663E-4</v>
      </c>
      <c r="AW725" s="5">
        <f t="shared" si="934"/>
        <v>5.5638928011338982E-7</v>
      </c>
      <c r="AX725" s="5">
        <f t="shared" si="935"/>
        <v>2.7930639876575139E-6</v>
      </c>
      <c r="AY725" s="5">
        <f t="shared" si="936"/>
        <v>6.3902710478186846E-6</v>
      </c>
      <c r="AZ725" s="5">
        <f t="shared" si="937"/>
        <v>7.3101733875487884E-6</v>
      </c>
      <c r="BA725" s="5">
        <f t="shared" si="938"/>
        <v>5.5749993029656923E-6</v>
      </c>
      <c r="BB725" s="5">
        <f t="shared" si="939"/>
        <v>3.1887701816697024E-6</v>
      </c>
      <c r="BC725" s="5">
        <f t="shared" si="940"/>
        <v>1.4591220151143963E-6</v>
      </c>
      <c r="BD725" s="5">
        <f t="shared" si="941"/>
        <v>1.1406232870569818E-2</v>
      </c>
      <c r="BE725" s="5">
        <f t="shared" si="942"/>
        <v>6.5273525486701355E-3</v>
      </c>
      <c r="BF725" s="5">
        <f t="shared" si="943"/>
        <v>1.867677601277223E-3</v>
      </c>
      <c r="BG725" s="5">
        <f t="shared" si="944"/>
        <v>3.5626691386268317E-4</v>
      </c>
      <c r="BH725" s="5">
        <f t="shared" si="945"/>
        <v>5.0969495682676138E-5</v>
      </c>
      <c r="BI725" s="5">
        <f t="shared" si="946"/>
        <v>5.8335801368243921E-6</v>
      </c>
      <c r="BJ725" s="8">
        <f t="shared" si="947"/>
        <v>7.6467935557066352E-2</v>
      </c>
      <c r="BK725" s="8">
        <f t="shared" si="948"/>
        <v>0.16064961306125874</v>
      </c>
      <c r="BL725" s="8">
        <f t="shared" si="949"/>
        <v>0.6394807978823317</v>
      </c>
      <c r="BM725" s="8">
        <f t="shared" si="950"/>
        <v>0.53564693224759541</v>
      </c>
      <c r="BN725" s="8">
        <f t="shared" si="951"/>
        <v>0.45523559740744468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1.30952380952381</v>
      </c>
      <c r="F726">
        <f>VLOOKUP(B726,home!$B$2:$E$405,3,FALSE)</f>
        <v>2.29</v>
      </c>
      <c r="G726">
        <f>VLOOKUP(C726,away!$B$2:$E$405,4,FALSE)</f>
        <v>1.1499999999999999</v>
      </c>
      <c r="H726">
        <f>VLOOKUP(A726,away!$A$2:$E$405,3,FALSE)</f>
        <v>0.92857142857142905</v>
      </c>
      <c r="I726">
        <f>VLOOKUP(C726,away!$B$2:$E$405,3,FALSE)</f>
        <v>0.19</v>
      </c>
      <c r="J726">
        <f>VLOOKUP(B726,home!$B$2:$E$405,4,FALSE)</f>
        <v>0.54</v>
      </c>
      <c r="K726" s="3">
        <f t="shared" si="896"/>
        <v>3.4486309523809533</v>
      </c>
      <c r="L726" s="3">
        <f t="shared" si="897"/>
        <v>9.5271428571428632E-2</v>
      </c>
      <c r="M726" s="5">
        <f t="shared" si="898"/>
        <v>2.8900326655984635E-2</v>
      </c>
      <c r="N726" s="5">
        <f t="shared" si="899"/>
        <v>9.9666561039748955E-2</v>
      </c>
      <c r="O726" s="5">
        <f t="shared" si="900"/>
        <v>2.7533754066965946E-3</v>
      </c>
      <c r="P726" s="5">
        <f t="shared" si="901"/>
        <v>9.4953756510583725E-3</v>
      </c>
      <c r="Q726" s="5">
        <f t="shared" si="902"/>
        <v>0.17185659365952197</v>
      </c>
      <c r="R726" s="5">
        <f t="shared" si="903"/>
        <v>1.3115900419471144E-4</v>
      </c>
      <c r="S726" s="5">
        <f t="shared" si="904"/>
        <v>7.7994065454656031E-4</v>
      </c>
      <c r="T726" s="5">
        <f t="shared" si="905"/>
        <v>1.6373023187362182E-2</v>
      </c>
      <c r="U726" s="5">
        <f t="shared" si="906"/>
        <v>4.523190015493452E-4</v>
      </c>
      <c r="V726" s="5">
        <f t="shared" si="907"/>
        <v>2.8472686633950602E-5</v>
      </c>
      <c r="W726" s="5">
        <f t="shared" si="908"/>
        <v>0.19755665608832784</v>
      </c>
      <c r="X726" s="5">
        <f t="shared" si="909"/>
        <v>1.8821504849329415E-2</v>
      </c>
      <c r="Y726" s="5">
        <f t="shared" si="910"/>
        <v>8.9657582742984246E-4</v>
      </c>
      <c r="Z726" s="5">
        <f t="shared" si="911"/>
        <v>4.1652352332120553E-6</v>
      </c>
      <c r="AA726" s="5">
        <f t="shared" si="912"/>
        <v>1.4364359149202794E-5</v>
      </c>
      <c r="AB726" s="5">
        <f t="shared" si="913"/>
        <v>2.4768686786528653E-5</v>
      </c>
      <c r="AC726" s="5">
        <f t="shared" si="914"/>
        <v>5.8467949731686703E-7</v>
      </c>
      <c r="AD726" s="5">
        <f t="shared" si="915"/>
        <v>0.17032499975877163</v>
      </c>
      <c r="AE726" s="5">
        <f t="shared" si="916"/>
        <v>1.6227106048446408E-2</v>
      </c>
      <c r="AF726" s="5">
        <f t="shared" si="917"/>
        <v>7.7298978740777979E-4</v>
      </c>
      <c r="AG726" s="5">
        <f t="shared" si="918"/>
        <v>2.4547947105821376E-5</v>
      </c>
      <c r="AH726" s="5">
        <f t="shared" si="919"/>
        <v>9.9206977751039979E-8</v>
      </c>
      <c r="AI726" s="5">
        <f t="shared" si="920"/>
        <v>3.421282541644051E-7</v>
      </c>
      <c r="AJ726" s="5">
        <f t="shared" si="921"/>
        <v>5.8993704349771272E-7</v>
      </c>
      <c r="AK726" s="5">
        <f t="shared" si="922"/>
        <v>6.7815838272077341E-7</v>
      </c>
      <c r="AL726" s="5">
        <f t="shared" si="923"/>
        <v>7.6839982171564544E-9</v>
      </c>
      <c r="AM726" s="5">
        <f t="shared" si="924"/>
        <v>0.11747761322647567</v>
      </c>
      <c r="AN726" s="5">
        <f t="shared" si="925"/>
        <v>1.1192260037248094E-2</v>
      </c>
      <c r="AO726" s="5">
        <f t="shared" si="926"/>
        <v>5.3315130134576848E-4</v>
      </c>
      <c r="AP726" s="5">
        <f t="shared" si="927"/>
        <v>1.6931362041309209E-5</v>
      </c>
      <c r="AQ726" s="5">
        <f t="shared" si="928"/>
        <v>4.0326876233389683E-7</v>
      </c>
      <c r="AR726" s="5">
        <f t="shared" si="929"/>
        <v>1.8903180989191028E-9</v>
      </c>
      <c r="AS726" s="5">
        <f t="shared" si="930"/>
        <v>6.5190095057783389E-9</v>
      </c>
      <c r="AT726" s="5">
        <f t="shared" si="931"/>
        <v>1.1240828980246424E-8</v>
      </c>
      <c r="AU726" s="5">
        <f t="shared" si="932"/>
        <v>1.2921823583899543E-8</v>
      </c>
      <c r="AV726" s="5">
        <f t="shared" si="933"/>
        <v>1.1140650193160536E-8</v>
      </c>
      <c r="AW726" s="5">
        <f t="shared" si="934"/>
        <v>7.0128436073167327E-11</v>
      </c>
      <c r="AX726" s="5">
        <f t="shared" si="935"/>
        <v>6.7522822197443641E-2</v>
      </c>
      <c r="AY726" s="5">
        <f t="shared" si="936"/>
        <v>6.432995731925027E-3</v>
      </c>
      <c r="AZ726" s="5">
        <f t="shared" si="937"/>
        <v>3.0644034668720022E-4</v>
      </c>
      <c r="BA726" s="5">
        <f t="shared" si="938"/>
        <v>9.7316698669378121E-6</v>
      </c>
      <c r="BB726" s="5">
        <f t="shared" si="939"/>
        <v>2.3178752265217238E-7</v>
      </c>
      <c r="BC726" s="5">
        <f t="shared" si="940"/>
        <v>4.4165456816209665E-9</v>
      </c>
      <c r="BD726" s="5">
        <f t="shared" si="941"/>
        <v>3.0015550956408371E-11</v>
      </c>
      <c r="BE726" s="5">
        <f t="shared" si="942"/>
        <v>1.0351255808103766E-10</v>
      </c>
      <c r="BF726" s="5">
        <f t="shared" si="943"/>
        <v>1.7848830587919887E-10</v>
      </c>
      <c r="BG726" s="5">
        <f t="shared" si="944"/>
        <v>2.0518009876434808E-10</v>
      </c>
      <c r="BH726" s="5">
        <f t="shared" si="945"/>
        <v>1.7689760985282796E-10</v>
      </c>
      <c r="BI726" s="5">
        <f t="shared" si="946"/>
        <v>1.2201091454813449E-10</v>
      </c>
      <c r="BJ726" s="8">
        <f t="shared" si="947"/>
        <v>0.89601314353931616</v>
      </c>
      <c r="BK726" s="8">
        <f t="shared" si="948"/>
        <v>4.5637703743644079E-2</v>
      </c>
      <c r="BL726" s="8">
        <f t="shared" si="949"/>
        <v>3.3777404177699156E-3</v>
      </c>
      <c r="BM726" s="8">
        <f t="shared" si="950"/>
        <v>0.62579636585696174</v>
      </c>
      <c r="BN726" s="8">
        <f t="shared" si="951"/>
        <v>0.31280339141720526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1.30952380952381</v>
      </c>
      <c r="F727">
        <f>VLOOKUP(B727,home!$B$2:$E$405,3,FALSE)</f>
        <v>0.95</v>
      </c>
      <c r="G727">
        <f>VLOOKUP(C727,away!$B$2:$E$405,4,FALSE)</f>
        <v>0.38</v>
      </c>
      <c r="H727">
        <f>VLOOKUP(A727,away!$A$2:$E$405,3,FALSE)</f>
        <v>0.92857142857142905</v>
      </c>
      <c r="I727">
        <f>VLOOKUP(C727,away!$B$2:$E$405,3,FALSE)</f>
        <v>0.38</v>
      </c>
      <c r="J727">
        <f>VLOOKUP(B727,home!$B$2:$E$405,4,FALSE)</f>
        <v>0.54</v>
      </c>
      <c r="K727" s="3">
        <f t="shared" si="896"/>
        <v>0.4727380952380954</v>
      </c>
      <c r="L727" s="3">
        <f t="shared" si="897"/>
        <v>0.19054285714285726</v>
      </c>
      <c r="M727" s="5">
        <f t="shared" si="898"/>
        <v>0.51515834869678689</v>
      </c>
      <c r="N727" s="5">
        <f t="shared" si="899"/>
        <v>0.24353497650892164</v>
      </c>
      <c r="O727" s="5">
        <f t="shared" si="900"/>
        <v>9.8159743641682118E-2</v>
      </c>
      <c r="P727" s="5">
        <f t="shared" si="901"/>
        <v>4.6403850238228551E-2</v>
      </c>
      <c r="Q727" s="5">
        <f t="shared" si="902"/>
        <v>5.7564130459340945E-2</v>
      </c>
      <c r="R727" s="5">
        <f t="shared" si="903"/>
        <v>9.3518190049482631E-3</v>
      </c>
      <c r="S727" s="5">
        <f t="shared" si="904"/>
        <v>1.0449783655740324E-3</v>
      </c>
      <c r="T727" s="5">
        <f t="shared" si="905"/>
        <v>1.0968433886667E-2</v>
      </c>
      <c r="U727" s="5">
        <f t="shared" si="906"/>
        <v>4.420961103410663E-3</v>
      </c>
      <c r="V727" s="5">
        <f t="shared" si="907"/>
        <v>1.045870862402591E-5</v>
      </c>
      <c r="W727" s="5">
        <f t="shared" si="908"/>
        <v>9.0709191291286906E-3</v>
      </c>
      <c r="X727" s="5">
        <f t="shared" si="909"/>
        <v>1.7283988477759793E-3</v>
      </c>
      <c r="Y727" s="5">
        <f t="shared" si="910"/>
        <v>1.6466702736882876E-4</v>
      </c>
      <c r="Z727" s="5">
        <f t="shared" si="911"/>
        <v>5.93974104228572E-4</v>
      </c>
      <c r="AA727" s="5">
        <f t="shared" si="912"/>
        <v>2.8079418665376911E-4</v>
      </c>
      <c r="AB727" s="5">
        <f t="shared" si="913"/>
        <v>6.6371054476316489E-5</v>
      </c>
      <c r="AC727" s="5">
        <f t="shared" si="914"/>
        <v>5.8880481834166669E-8</v>
      </c>
      <c r="AD727" s="5">
        <f t="shared" si="915"/>
        <v>1.0720422577907749E-3</v>
      </c>
      <c r="AE727" s="5">
        <f t="shared" si="916"/>
        <v>2.0426999477733378E-4</v>
      </c>
      <c r="AF727" s="5">
        <f t="shared" si="917"/>
        <v>1.9461094216714856E-5</v>
      </c>
      <c r="AG727" s="5">
        <f t="shared" si="918"/>
        <v>1.2360574983930624E-6</v>
      </c>
      <c r="AH727" s="5">
        <f t="shared" si="919"/>
        <v>2.8294380722145335E-5</v>
      </c>
      <c r="AI727" s="5">
        <f t="shared" si="920"/>
        <v>1.3375831648528472E-5</v>
      </c>
      <c r="AJ727" s="5">
        <f t="shared" si="921"/>
        <v>3.1616325878753909E-6</v>
      </c>
      <c r="AK727" s="5">
        <f t="shared" si="922"/>
        <v>4.9820805581163422E-7</v>
      </c>
      <c r="AL727" s="5">
        <f t="shared" si="923"/>
        <v>2.1215077406000309E-10</v>
      </c>
      <c r="AM727" s="5">
        <f t="shared" si="924"/>
        <v>1.013590429925517E-4</v>
      </c>
      <c r="AN727" s="5">
        <f t="shared" si="925"/>
        <v>1.9313241649066506E-5</v>
      </c>
      <c r="AO727" s="5">
        <f t="shared" si="926"/>
        <v>1.8400001222517801E-6</v>
      </c>
      <c r="AP727" s="5">
        <f t="shared" si="927"/>
        <v>1.1686629347902037E-7</v>
      </c>
      <c r="AQ727" s="5">
        <f t="shared" si="928"/>
        <v>5.5670093657970495E-9</v>
      </c>
      <c r="AR727" s="5">
        <f t="shared" si="929"/>
        <v>1.0782584287770704E-6</v>
      </c>
      <c r="AS727" s="5">
        <f t="shared" si="930"/>
        <v>5.0973383579449392E-7</v>
      </c>
      <c r="AT727" s="5">
        <f t="shared" si="931"/>
        <v>1.2048530130594853E-7</v>
      </c>
      <c r="AU727" s="5">
        <f t="shared" si="932"/>
        <v>1.8985997281187375E-8</v>
      </c>
      <c r="AV727" s="5">
        <f t="shared" si="933"/>
        <v>2.2438510477260443E-9</v>
      </c>
      <c r="AW727" s="5">
        <f t="shared" si="934"/>
        <v>5.3082992034870276E-13</v>
      </c>
      <c r="AX727" s="5">
        <f t="shared" si="935"/>
        <v>7.9860468199091772E-6</v>
      </c>
      <c r="AY727" s="5">
        <f t="shared" si="936"/>
        <v>1.521684178342124E-6</v>
      </c>
      <c r="AZ727" s="5">
        <f t="shared" si="937"/>
        <v>1.4497302550519474E-7</v>
      </c>
      <c r="BA727" s="5">
        <f t="shared" si="938"/>
        <v>9.2078581628013817E-9</v>
      </c>
      <c r="BB727" s="5">
        <f t="shared" si="939"/>
        <v>4.3862290062658867E-10</v>
      </c>
      <c r="BC727" s="5">
        <f t="shared" si="940"/>
        <v>1.6715292138735551E-11</v>
      </c>
      <c r="BD727" s="5">
        <f t="shared" si="941"/>
        <v>3.424240695959188E-8</v>
      </c>
      <c r="BE727" s="5">
        <f t="shared" si="942"/>
        <v>1.6187690242445168E-8</v>
      </c>
      <c r="BF727" s="5">
        <f t="shared" si="943"/>
        <v>3.826268925758915E-9</v>
      </c>
      <c r="BG727" s="5">
        <f t="shared" si="944"/>
        <v>6.0294102794399433E-10</v>
      </c>
      <c r="BH727" s="5">
        <f t="shared" si="945"/>
        <v>7.1258298272785782E-11</v>
      </c>
      <c r="BI727" s="5">
        <f t="shared" si="946"/>
        <v>6.7373024390769663E-12</v>
      </c>
      <c r="BJ727" s="8">
        <f t="shared" si="947"/>
        <v>0.32446083234877321</v>
      </c>
      <c r="BK727" s="8">
        <f t="shared" si="948"/>
        <v>0.56261921678602445</v>
      </c>
      <c r="BL727" s="8">
        <f t="shared" si="949"/>
        <v>0.11232680368890245</v>
      </c>
      <c r="BM727" s="8">
        <f t="shared" si="950"/>
        <v>2.9826436694372686E-2</v>
      </c>
      <c r="BN727" s="8">
        <f t="shared" si="951"/>
        <v>0.97017286854990847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1.28181818181818</v>
      </c>
      <c r="F728">
        <f>VLOOKUP(B728,home!$B$2:$E$405,3,FALSE)</f>
        <v>1.25</v>
      </c>
      <c r="G728">
        <f>VLOOKUP(C728,away!$B$2:$E$405,4,FALSE)</f>
        <v>0.78</v>
      </c>
      <c r="H728">
        <f>VLOOKUP(A728,away!$A$2:$E$405,3,FALSE)</f>
        <v>0.99090909090909096</v>
      </c>
      <c r="I728">
        <f>VLOOKUP(C728,away!$B$2:$E$405,3,FALSE)</f>
        <v>1.3</v>
      </c>
      <c r="J728">
        <f>VLOOKUP(B728,home!$B$2:$E$405,4,FALSE)</f>
        <v>1.61</v>
      </c>
      <c r="K728" s="3">
        <f t="shared" si="896"/>
        <v>1.2497727272727255</v>
      </c>
      <c r="L728" s="3">
        <f t="shared" si="897"/>
        <v>2.0739727272727277</v>
      </c>
      <c r="M728" s="5">
        <f t="shared" si="898"/>
        <v>3.6017676233453297E-2</v>
      </c>
      <c r="N728" s="5">
        <f t="shared" si="899"/>
        <v>4.5013909456308961E-2</v>
      </c>
      <c r="O728" s="5">
        <f t="shared" si="900"/>
        <v>7.4699678207921241E-2</v>
      </c>
      <c r="P728" s="5">
        <f t="shared" si="901"/>
        <v>9.3357620560308718E-2</v>
      </c>
      <c r="Q728" s="5">
        <f t="shared" si="902"/>
        <v>2.8128578193209398E-2</v>
      </c>
      <c r="R728" s="5">
        <f t="shared" si="903"/>
        <v>7.7462547669638809E-2</v>
      </c>
      <c r="S728" s="5">
        <f t="shared" si="904"/>
        <v>6.0495610961899537E-2</v>
      </c>
      <c r="T728" s="5">
        <f t="shared" si="905"/>
        <v>5.8337904029674668E-2</v>
      </c>
      <c r="U728" s="5">
        <f t="shared" si="906"/>
        <v>9.6810579462578011E-2</v>
      </c>
      <c r="V728" s="5">
        <f t="shared" si="907"/>
        <v>1.7422699334684037E-2</v>
      </c>
      <c r="W728" s="5">
        <f t="shared" si="908"/>
        <v>1.1718109960943805E-2</v>
      </c>
      <c r="X728" s="5">
        <f t="shared" si="909"/>
        <v>2.4303040474180335E-2</v>
      </c>
      <c r="Y728" s="5">
        <f t="shared" si="910"/>
        <v>2.520192156662765E-2</v>
      </c>
      <c r="Z728" s="5">
        <f t="shared" si="911"/>
        <v>5.3551737083964823E-2</v>
      </c>
      <c r="AA728" s="5">
        <f t="shared" si="912"/>
        <v>6.6927500505618673E-2</v>
      </c>
      <c r="AB728" s="5">
        <f t="shared" si="913"/>
        <v>4.1822082418226894E-2</v>
      </c>
      <c r="AC728" s="5">
        <f t="shared" si="914"/>
        <v>2.8224713594117157E-3</v>
      </c>
      <c r="AD728" s="5">
        <f t="shared" si="915"/>
        <v>3.6612435610926079E-3</v>
      </c>
      <c r="AE728" s="5">
        <f t="shared" si="916"/>
        <v>7.5933192936089491E-3</v>
      </c>
      <c r="AF728" s="5">
        <f t="shared" si="917"/>
        <v>7.874168562209391E-3</v>
      </c>
      <c r="AG728" s="5">
        <f t="shared" si="918"/>
        <v>5.4436036159901937E-3</v>
      </c>
      <c r="AH728" s="5">
        <f t="shared" si="919"/>
        <v>2.7766210552555647E-2</v>
      </c>
      <c r="AI728" s="5">
        <f t="shared" si="920"/>
        <v>3.4701452688296205E-2</v>
      </c>
      <c r="AJ728" s="5">
        <f t="shared" si="921"/>
        <v>2.1684464583288706E-2</v>
      </c>
      <c r="AK728" s="5">
        <f t="shared" si="922"/>
        <v>9.0335508139018483E-3</v>
      </c>
      <c r="AL728" s="5">
        <f t="shared" si="923"/>
        <v>2.9263321543165991E-4</v>
      </c>
      <c r="AM728" s="5">
        <f t="shared" si="924"/>
        <v>9.1514447011128335E-4</v>
      </c>
      <c r="AN728" s="5">
        <f t="shared" si="925"/>
        <v>1.8979846725252533E-3</v>
      </c>
      <c r="AO728" s="5">
        <f t="shared" si="926"/>
        <v>1.9681842237995184E-3</v>
      </c>
      <c r="AP728" s="5">
        <f t="shared" si="927"/>
        <v>1.3606534674695477E-3</v>
      </c>
      <c r="AQ728" s="5">
        <f t="shared" si="928"/>
        <v>7.0548954570022774E-4</v>
      </c>
      <c r="AR728" s="5">
        <f t="shared" si="929"/>
        <v>1.1517272685142528E-2</v>
      </c>
      <c r="AS728" s="5">
        <f t="shared" si="930"/>
        <v>1.4393973294454245E-2</v>
      </c>
      <c r="AT728" s="5">
        <f t="shared" si="931"/>
        <v>8.9945976302504317E-3</v>
      </c>
      <c r="AU728" s="5">
        <f t="shared" si="932"/>
        <v>3.7470676036929578E-3</v>
      </c>
      <c r="AV728" s="5">
        <f t="shared" si="933"/>
        <v>1.1707457245856562E-3</v>
      </c>
      <c r="AW728" s="5">
        <f t="shared" si="934"/>
        <v>2.1069547223098E-5</v>
      </c>
      <c r="AX728" s="5">
        <f t="shared" si="935"/>
        <v>1.906204333765884E-4</v>
      </c>
      <c r="AY728" s="5">
        <f t="shared" si="936"/>
        <v>3.9534158008395234E-4</v>
      </c>
      <c r="AZ728" s="5">
        <f t="shared" si="937"/>
        <v>4.099638275255122E-4</v>
      </c>
      <c r="BA728" s="5">
        <f t="shared" si="938"/>
        <v>2.8341793248541755E-4</v>
      </c>
      <c r="BB728" s="5">
        <f t="shared" si="939"/>
        <v>1.4695026559869481E-4</v>
      </c>
      <c r="BC728" s="5">
        <f t="shared" si="940"/>
        <v>6.0954168623435364E-5</v>
      </c>
      <c r="BD728" s="5">
        <f t="shared" si="941"/>
        <v>3.9810849069247907E-3</v>
      </c>
      <c r="BE728" s="5">
        <f t="shared" si="942"/>
        <v>4.9754513416316809E-3</v>
      </c>
      <c r="BF728" s="5">
        <f t="shared" si="943"/>
        <v>3.1090916963218843E-3</v>
      </c>
      <c r="BG728" s="5">
        <f t="shared" si="944"/>
        <v>1.2952193362177282E-3</v>
      </c>
      <c r="BH728" s="5">
        <f t="shared" si="945"/>
        <v>4.0468245056029991E-4</v>
      </c>
      <c r="BI728" s="5">
        <f t="shared" si="946"/>
        <v>1.0115221798323123E-4</v>
      </c>
      <c r="BJ728" s="8">
        <f t="shared" si="947"/>
        <v>0.2256105033011454</v>
      </c>
      <c r="BK728" s="8">
        <f t="shared" si="948"/>
        <v>0.21080405324527293</v>
      </c>
      <c r="BL728" s="8">
        <f t="shared" si="949"/>
        <v>0.50459840578979132</v>
      </c>
      <c r="BM728" s="8">
        <f t="shared" si="950"/>
        <v>0.63951041706647338</v>
      </c>
      <c r="BN728" s="8">
        <f t="shared" si="951"/>
        <v>0.3546800103208404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1.28181818181818</v>
      </c>
      <c r="F729">
        <f>VLOOKUP(B729,home!$B$2:$E$405,3,FALSE)</f>
        <v>0.78</v>
      </c>
      <c r="G729">
        <f>VLOOKUP(C729,away!$B$2:$E$405,4,FALSE)</f>
        <v>0.91</v>
      </c>
      <c r="H729">
        <f>VLOOKUP(A729,away!$A$2:$E$405,3,FALSE)</f>
        <v>0.99090909090909096</v>
      </c>
      <c r="I729">
        <f>VLOOKUP(C729,away!$B$2:$E$405,3,FALSE)</f>
        <v>0.91</v>
      </c>
      <c r="J729">
        <f>VLOOKUP(B729,home!$B$2:$E$405,4,FALSE)</f>
        <v>1.01</v>
      </c>
      <c r="K729" s="3">
        <f t="shared" si="896"/>
        <v>0.90983454545454423</v>
      </c>
      <c r="L729" s="3">
        <f t="shared" si="897"/>
        <v>0.91074454545454553</v>
      </c>
      <c r="M729" s="5">
        <f t="shared" si="898"/>
        <v>0.16193195045659967</v>
      </c>
      <c r="N729" s="5">
        <f t="shared" si="899"/>
        <v>0.14733128253824812</v>
      </c>
      <c r="O729" s="5">
        <f t="shared" si="900"/>
        <v>0.14747864061316382</v>
      </c>
      <c r="P729" s="5">
        <f t="shared" si="901"/>
        <v>0.13418116194653198</v>
      </c>
      <c r="Q729" s="5">
        <f t="shared" si="902"/>
        <v>6.7023545239710991E-2</v>
      </c>
      <c r="R729" s="5">
        <f t="shared" si="903"/>
        <v>6.7157683754745082E-2</v>
      </c>
      <c r="S729" s="5">
        <f t="shared" si="904"/>
        <v>2.779652837280398E-2</v>
      </c>
      <c r="T729" s="5">
        <f t="shared" si="905"/>
        <v>6.1041328244092745E-2</v>
      </c>
      <c r="U729" s="5">
        <f t="shared" si="906"/>
        <v>6.1102380672778511E-2</v>
      </c>
      <c r="V729" s="5">
        <f t="shared" si="907"/>
        <v>2.5592166370748451E-3</v>
      </c>
      <c r="W729" s="5">
        <f t="shared" si="908"/>
        <v>2.032677893930818E-2</v>
      </c>
      <c r="X729" s="5">
        <f t="shared" si="909"/>
        <v>1.8512503045635256E-2</v>
      </c>
      <c r="Y729" s="5">
        <f t="shared" si="910"/>
        <v>8.430080585761484E-3</v>
      </c>
      <c r="Z729" s="5">
        <f t="shared" si="911"/>
        <v>2.0387831388331813E-2</v>
      </c>
      <c r="AA729" s="5">
        <f t="shared" si="912"/>
        <v>1.8549553304006764E-2</v>
      </c>
      <c r="AB729" s="5">
        <f t="shared" si="913"/>
        <v>8.438512199367915E-3</v>
      </c>
      <c r="AC729" s="5">
        <f t="shared" si="914"/>
        <v>1.3253972620416984E-4</v>
      </c>
      <c r="AD729" s="5">
        <f t="shared" si="915"/>
        <v>4.6235014192001142E-3</v>
      </c>
      <c r="AE729" s="5">
        <f t="shared" si="916"/>
        <v>4.2108286984378542E-3</v>
      </c>
      <c r="AF729" s="5">
        <f t="shared" si="917"/>
        <v>1.9174946344728693E-3</v>
      </c>
      <c r="AG729" s="5">
        <f t="shared" si="918"/>
        <v>5.8211592642817465E-4</v>
      </c>
      <c r="AH729" s="5">
        <f t="shared" si="919"/>
        <v>4.642026557642542E-3</v>
      </c>
      <c r="AI729" s="5">
        <f t="shared" si="920"/>
        <v>4.2234761230606245E-3</v>
      </c>
      <c r="AJ729" s="5">
        <f t="shared" si="921"/>
        <v>1.9213322393314917E-3</v>
      </c>
      <c r="AK729" s="5">
        <f t="shared" si="922"/>
        <v>5.8269814821310985E-4</v>
      </c>
      <c r="AL729" s="5">
        <f t="shared" si="923"/>
        <v>4.3930390305320811E-6</v>
      </c>
      <c r="AM729" s="5">
        <f t="shared" si="924"/>
        <v>8.4132426242927564E-4</v>
      </c>
      <c r="AN729" s="5">
        <f t="shared" si="925"/>
        <v>7.6623148296603135E-4</v>
      </c>
      <c r="AO729" s="5">
        <f t="shared" si="926"/>
        <v>3.4892057183343028E-4</v>
      </c>
      <c r="AP729" s="5">
        <f t="shared" si="927"/>
        <v>1.0592583586472588E-4</v>
      </c>
      <c r="AQ729" s="5">
        <f t="shared" si="928"/>
        <v>2.4117844309128135E-5</v>
      </c>
      <c r="AR729" s="5">
        <f t="shared" si="929"/>
        <v>8.4554007344561741E-4</v>
      </c>
      <c r="AS729" s="5">
        <f t="shared" si="930"/>
        <v>7.6930156838699514E-4</v>
      </c>
      <c r="AT729" s="5">
        <f t="shared" si="931"/>
        <v>3.4996857139542477E-4</v>
      </c>
      <c r="AU729" s="5">
        <f t="shared" si="932"/>
        <v>1.0613783202631086E-4</v>
      </c>
      <c r="AV729" s="5">
        <f t="shared" si="933"/>
        <v>2.4141966539297323E-5</v>
      </c>
      <c r="AW729" s="5">
        <f t="shared" si="934"/>
        <v>1.0111639143808234E-7</v>
      </c>
      <c r="AX729" s="5">
        <f t="shared" si="935"/>
        <v>1.2757764631453656E-4</v>
      </c>
      <c r="AY729" s="5">
        <f t="shared" si="936"/>
        <v>1.1619064550289336E-4</v>
      </c>
      <c r="AZ729" s="5">
        <f t="shared" si="937"/>
        <v>5.2909998312301422E-5</v>
      </c>
      <c r="BA729" s="5">
        <f t="shared" si="938"/>
        <v>1.6062497454312582E-5</v>
      </c>
      <c r="BB729" s="5">
        <f t="shared" si="939"/>
        <v>3.6572079857231755E-6</v>
      </c>
      <c r="BC729" s="5">
        <f t="shared" si="940"/>
        <v>6.6615644491803776E-7</v>
      </c>
      <c r="BD729" s="5">
        <f t="shared" si="941"/>
        <v>1.2834516830897194E-4</v>
      </c>
      <c r="BE729" s="5">
        <f t="shared" si="942"/>
        <v>1.1677286786968043E-4</v>
      </c>
      <c r="BF729" s="5">
        <f t="shared" si="943"/>
        <v>5.3121994579817113E-5</v>
      </c>
      <c r="BG729" s="5">
        <f t="shared" si="944"/>
        <v>1.6110741930722225E-5</v>
      </c>
      <c r="BH729" s="5">
        <f t="shared" si="945"/>
        <v>3.6645273903685299E-6</v>
      </c>
      <c r="BI729" s="5">
        <f t="shared" si="946"/>
        <v>6.6682272250433608E-7</v>
      </c>
      <c r="BJ729" s="8">
        <f t="shared" si="947"/>
        <v>0.33640304342071303</v>
      </c>
      <c r="BK729" s="8">
        <f t="shared" si="948"/>
        <v>0.32672198082374815</v>
      </c>
      <c r="BL729" s="8">
        <f t="shared" si="949"/>
        <v>0.31651007574690548</v>
      </c>
      <c r="BM729" s="8">
        <f t="shared" si="950"/>
        <v>0.27480257730158725</v>
      </c>
      <c r="BN729" s="8">
        <f t="shared" si="951"/>
        <v>0.72510426454899968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1.28181818181818</v>
      </c>
      <c r="F730">
        <f>VLOOKUP(B730,home!$B$2:$E$405,3,FALSE)</f>
        <v>0.65</v>
      </c>
      <c r="G730">
        <f>VLOOKUP(C730,away!$B$2:$E$405,4,FALSE)</f>
        <v>0.16</v>
      </c>
      <c r="H730">
        <f>VLOOKUP(A730,away!$A$2:$E$405,3,FALSE)</f>
        <v>0.99090909090909096</v>
      </c>
      <c r="I730">
        <f>VLOOKUP(C730,away!$B$2:$E$405,3,FALSE)</f>
        <v>0.31</v>
      </c>
      <c r="J730">
        <f>VLOOKUP(B730,home!$B$2:$E$405,4,FALSE)</f>
        <v>1.18</v>
      </c>
      <c r="K730" s="3">
        <f t="shared" si="896"/>
        <v>0.13330909090909074</v>
      </c>
      <c r="L730" s="3">
        <f t="shared" si="897"/>
        <v>0.36247454545454549</v>
      </c>
      <c r="M730" s="5">
        <f t="shared" si="898"/>
        <v>0.60909341248272209</v>
      </c>
      <c r="N730" s="5">
        <f t="shared" si="899"/>
        <v>8.1197689096787484E-2</v>
      </c>
      <c r="O730" s="5">
        <f t="shared" si="900"/>
        <v>0.22078085782903265</v>
      </c>
      <c r="P730" s="5">
        <f t="shared" si="901"/>
        <v>2.9432095447317549E-2</v>
      </c>
      <c r="Q730" s="5">
        <f t="shared" si="902"/>
        <v>5.4121950587058629E-3</v>
      </c>
      <c r="R730" s="5">
        <f t="shared" si="903"/>
        <v>4.0013720543321606E-2</v>
      </c>
      <c r="S730" s="5">
        <f t="shared" si="904"/>
        <v>3.5554819042004601E-4</v>
      </c>
      <c r="T730" s="5">
        <f t="shared" si="905"/>
        <v>1.9617829438157448E-3</v>
      </c>
      <c r="U730" s="5">
        <f t="shared" si="906"/>
        <v>5.3341927095206113E-3</v>
      </c>
      <c r="V730" s="5">
        <f t="shared" si="907"/>
        <v>1.9089442444029556E-6</v>
      </c>
      <c r="W730" s="5">
        <f t="shared" si="908"/>
        <v>2.4049826769958371E-4</v>
      </c>
      <c r="X730" s="5">
        <f t="shared" si="909"/>
        <v>8.7174500267012199E-5</v>
      </c>
      <c r="Y730" s="5">
        <f t="shared" si="910"/>
        <v>1.5799268679756197E-5</v>
      </c>
      <c r="Z730" s="5">
        <f t="shared" si="911"/>
        <v>4.8346517219619049E-3</v>
      </c>
      <c r="AA730" s="5">
        <f t="shared" si="912"/>
        <v>6.445030259168116E-4</v>
      </c>
      <c r="AB730" s="5">
        <f t="shared" si="913"/>
        <v>4.2959056236564138E-5</v>
      </c>
      <c r="AC730" s="5">
        <f t="shared" si="914"/>
        <v>5.7651490778589138E-9</v>
      </c>
      <c r="AD730" s="5">
        <f t="shared" si="915"/>
        <v>8.0151513580606644E-6</v>
      </c>
      <c r="AE730" s="5">
        <f t="shared" si="916"/>
        <v>2.9052883452624217E-6</v>
      </c>
      <c r="AF730" s="5">
        <f t="shared" si="917"/>
        <v>5.2654653618169237E-7</v>
      </c>
      <c r="AG730" s="5">
        <f t="shared" si="918"/>
        <v>6.3619905454374806E-8</v>
      </c>
      <c r="AH730" s="5">
        <f t="shared" si="919"/>
        <v>4.3810954633729409E-4</v>
      </c>
      <c r="AI730" s="5">
        <f t="shared" si="920"/>
        <v>5.8403985340818835E-5</v>
      </c>
      <c r="AJ730" s="5">
        <f t="shared" si="921"/>
        <v>3.8928910956262089E-6</v>
      </c>
      <c r="AK730" s="5">
        <f t="shared" si="922"/>
        <v>1.7298592432200794E-7</v>
      </c>
      <c r="AL730" s="5">
        <f t="shared" si="923"/>
        <v>1.1143145826248557E-11</v>
      </c>
      <c r="AM730" s="5">
        <f t="shared" si="924"/>
        <v>2.136985082083663E-7</v>
      </c>
      <c r="AN730" s="5">
        <f t="shared" si="925"/>
        <v>7.7460269627142033E-8</v>
      </c>
      <c r="AO730" s="5">
        <f t="shared" si="926"/>
        <v>1.4038688011942417E-8</v>
      </c>
      <c r="AP730" s="5">
        <f t="shared" si="927"/>
        <v>1.6962223519690024E-9</v>
      </c>
      <c r="AQ730" s="5">
        <f t="shared" si="928"/>
        <v>1.5370935650495098E-10</v>
      </c>
      <c r="AR730" s="5">
        <f t="shared" si="929"/>
        <v>3.1760711733581563E-5</v>
      </c>
      <c r="AS730" s="5">
        <f t="shared" si="930"/>
        <v>4.2339916078294487E-6</v>
      </c>
      <c r="AT730" s="5">
        <f t="shared" si="931"/>
        <v>2.8221478607823152E-7</v>
      </c>
      <c r="AU730" s="5">
        <f t="shared" si="932"/>
        <v>1.2540598857730846E-8</v>
      </c>
      <c r="AV730" s="5">
        <f t="shared" si="933"/>
        <v>4.1794395829492037E-10</v>
      </c>
      <c r="AW730" s="5">
        <f t="shared" si="934"/>
        <v>1.495693457504985E-14</v>
      </c>
      <c r="AX730" s="5">
        <f t="shared" si="935"/>
        <v>4.7479923096476877E-9</v>
      </c>
      <c r="AY730" s="5">
        <f t="shared" si="936"/>
        <v>1.7210263542612233E-9</v>
      </c>
      <c r="AZ730" s="5">
        <f t="shared" si="937"/>
        <v>3.1191412273806514E-10</v>
      </c>
      <c r="BA730" s="5">
        <f t="shared" si="938"/>
        <v>3.7686976620111172E-11</v>
      </c>
      <c r="BB730" s="5">
        <f t="shared" si="939"/>
        <v>3.4151424299827188E-12</v>
      </c>
      <c r="BC730" s="5">
        <f t="shared" si="940"/>
        <v>2.4758043999410357E-13</v>
      </c>
      <c r="BD730" s="5">
        <f t="shared" si="941"/>
        <v>1.9187415914904716E-6</v>
      </c>
      <c r="BE730" s="5">
        <f t="shared" si="942"/>
        <v>2.557856972510567E-7</v>
      </c>
      <c r="BF730" s="5">
        <f t="shared" si="943"/>
        <v>1.7049279384043136E-8</v>
      </c>
      <c r="BG730" s="5">
        <f t="shared" si="944"/>
        <v>7.5760797844729713E-10</v>
      </c>
      <c r="BH730" s="5">
        <f t="shared" si="945"/>
        <v>2.5249007718070807E-11</v>
      </c>
      <c r="BI730" s="5">
        <f t="shared" si="946"/>
        <v>6.731844530505272E-13</v>
      </c>
      <c r="BJ730" s="8">
        <f t="shared" si="947"/>
        <v>8.8926963611780457E-2</v>
      </c>
      <c r="BK730" s="8">
        <f t="shared" si="948"/>
        <v>0.63888297256202264</v>
      </c>
      <c r="BL730" s="8">
        <f t="shared" si="949"/>
        <v>0.26735529480949488</v>
      </c>
      <c r="BM730" s="8">
        <f t="shared" si="950"/>
        <v>1.4069910526361284E-2</v>
      </c>
      <c r="BN730" s="8">
        <f t="shared" si="951"/>
        <v>0.98592997045788722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1.28181818181818</v>
      </c>
      <c r="F731">
        <f>VLOOKUP(B731,home!$B$2:$E$405,3,FALSE)</f>
        <v>0.78</v>
      </c>
      <c r="G731">
        <f>VLOOKUP(C731,away!$B$2:$E$405,4,FALSE)</f>
        <v>1.25</v>
      </c>
      <c r="H731">
        <f>VLOOKUP(A731,away!$A$2:$E$405,3,FALSE)</f>
        <v>0.99090909090909096</v>
      </c>
      <c r="I731">
        <f>VLOOKUP(C731,away!$B$2:$E$405,3,FALSE)</f>
        <v>1.25</v>
      </c>
      <c r="J731">
        <f>VLOOKUP(B731,home!$B$2:$E$405,4,FALSE)</f>
        <v>0.4</v>
      </c>
      <c r="K731" s="3">
        <f t="shared" si="896"/>
        <v>1.2497727272727255</v>
      </c>
      <c r="L731" s="3">
        <f t="shared" si="897"/>
        <v>0.49545454545454554</v>
      </c>
      <c r="M731" s="5">
        <f t="shared" si="898"/>
        <v>0.1746053014339819</v>
      </c>
      <c r="N731" s="5">
        <f t="shared" si="899"/>
        <v>0.21821694376942391</v>
      </c>
      <c r="O731" s="5">
        <f t="shared" si="900"/>
        <v>8.6508990255927412E-2</v>
      </c>
      <c r="P731" s="5">
        <f t="shared" si="901"/>
        <v>0.10811657668576004</v>
      </c>
      <c r="Q731" s="5">
        <f t="shared" si="902"/>
        <v>0.13636079247591601</v>
      </c>
      <c r="R731" s="5">
        <f t="shared" si="903"/>
        <v>2.1430636222491112E-2</v>
      </c>
      <c r="S731" s="5">
        <f t="shared" si="904"/>
        <v>1.673659685337147E-2</v>
      </c>
      <c r="T731" s="5">
        <f t="shared" si="905"/>
        <v>6.7560574453976563E-2</v>
      </c>
      <c r="U731" s="5">
        <f t="shared" si="906"/>
        <v>2.6783424678972375E-2</v>
      </c>
      <c r="V731" s="5">
        <f t="shared" si="907"/>
        <v>1.151488237435625E-3</v>
      </c>
      <c r="W731" s="5">
        <f t="shared" si="908"/>
        <v>5.6806666501898542E-2</v>
      </c>
      <c r="X731" s="5">
        <f t="shared" si="909"/>
        <v>2.81451211304861E-2</v>
      </c>
      <c r="Y731" s="5">
        <f t="shared" si="910"/>
        <v>6.9723140982340575E-3</v>
      </c>
      <c r="Z731" s="5">
        <f t="shared" si="911"/>
        <v>3.5393020428053511E-3</v>
      </c>
      <c r="AA731" s="5">
        <f t="shared" si="912"/>
        <v>4.4233231666787722E-3</v>
      </c>
      <c r="AB731" s="5">
        <f t="shared" si="913"/>
        <v>2.7640743288143798E-3</v>
      </c>
      <c r="AC731" s="5">
        <f t="shared" si="914"/>
        <v>4.4562996263221583E-5</v>
      </c>
      <c r="AD731" s="5">
        <f t="shared" si="915"/>
        <v>1.7748855630337484E-2</v>
      </c>
      <c r="AE731" s="5">
        <f t="shared" si="916"/>
        <v>8.7937511986672084E-3</v>
      </c>
      <c r="AF731" s="5">
        <f t="shared" si="917"/>
        <v>2.1784520014880133E-3</v>
      </c>
      <c r="AG731" s="5">
        <f t="shared" si="918"/>
        <v>3.5977464873059625E-4</v>
      </c>
      <c r="AH731" s="5">
        <f t="shared" si="919"/>
        <v>4.3839082121111737E-4</v>
      </c>
      <c r="AI731" s="5">
        <f t="shared" si="920"/>
        <v>5.4788889223634802E-4</v>
      </c>
      <c r="AJ731" s="5">
        <f t="shared" si="921"/>
        <v>3.4236829754632662E-4</v>
      </c>
      <c r="AK731" s="5">
        <f t="shared" si="922"/>
        <v>1.4262752031873082E-4</v>
      </c>
      <c r="AL731" s="5">
        <f t="shared" si="923"/>
        <v>1.1037462352565553E-6</v>
      </c>
      <c r="AM731" s="5">
        <f t="shared" si="924"/>
        <v>4.4364071414193518E-3</v>
      </c>
      <c r="AN731" s="5">
        <f t="shared" si="925"/>
        <v>2.1980380837032243E-3</v>
      </c>
      <c r="AO731" s="5">
        <f t="shared" si="926"/>
        <v>5.4451397982648064E-4</v>
      </c>
      <c r="AP731" s="5">
        <f t="shared" si="927"/>
        <v>8.9927308789524856E-5</v>
      </c>
      <c r="AQ731" s="5">
        <f t="shared" si="928"/>
        <v>1.1138723475066149E-5</v>
      </c>
      <c r="AR731" s="5">
        <f t="shared" si="929"/>
        <v>4.3440545010919842E-5</v>
      </c>
      <c r="AS731" s="5">
        <f t="shared" si="930"/>
        <v>5.429080841251088E-5</v>
      </c>
      <c r="AT731" s="5">
        <f t="shared" si="931"/>
        <v>3.3925585847772385E-5</v>
      </c>
      <c r="AU731" s="5">
        <f t="shared" si="932"/>
        <v>1.4133090649765153E-5</v>
      </c>
      <c r="AV731" s="5">
        <f t="shared" si="933"/>
        <v>4.4157878115374137E-6</v>
      </c>
      <c r="AW731" s="5">
        <f t="shared" si="934"/>
        <v>1.8984606281469814E-8</v>
      </c>
      <c r="AX731" s="5">
        <f t="shared" si="935"/>
        <v>9.2408344207064216E-4</v>
      </c>
      <c r="AY731" s="5">
        <f t="shared" si="936"/>
        <v>4.5784134175318181E-4</v>
      </c>
      <c r="AZ731" s="5">
        <f t="shared" si="937"/>
        <v>1.1341978693431096E-4</v>
      </c>
      <c r="BA731" s="5">
        <f t="shared" si="938"/>
        <v>1.8731449660363483E-5</v>
      </c>
      <c r="BB731" s="5">
        <f t="shared" si="939"/>
        <v>2.3201454692950225E-6</v>
      </c>
      <c r="BC731" s="5">
        <f t="shared" si="940"/>
        <v>2.2990532377559781E-7</v>
      </c>
      <c r="BD731" s="5">
        <f t="shared" si="941"/>
        <v>3.5871359137805007E-6</v>
      </c>
      <c r="BE731" s="5">
        <f t="shared" si="942"/>
        <v>4.483104634063397E-6</v>
      </c>
      <c r="BF731" s="5">
        <f t="shared" si="943"/>
        <v>2.801430952581204E-6</v>
      </c>
      <c r="BG731" s="5">
        <f t="shared" si="944"/>
        <v>1.1670506672912132E-6</v>
      </c>
      <c r="BH731" s="5">
        <f t="shared" si="945"/>
        <v>3.6463702383149848E-7</v>
      </c>
      <c r="BI731" s="5">
        <f t="shared" si="946"/>
        <v>9.1142681547700376E-8</v>
      </c>
      <c r="BJ731" s="8">
        <f t="shared" si="947"/>
        <v>0.55193989721758374</v>
      </c>
      <c r="BK731" s="8">
        <f t="shared" si="948"/>
        <v>0.30111347129480065</v>
      </c>
      <c r="BL731" s="8">
        <f t="shared" si="949"/>
        <v>0.14354442450380214</v>
      </c>
      <c r="BM731" s="8">
        <f t="shared" si="950"/>
        <v>0.25444003185834474</v>
      </c>
      <c r="BN731" s="8">
        <f t="shared" si="951"/>
        <v>0.74523924084350035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1.5681818181818199</v>
      </c>
      <c r="F732">
        <f>VLOOKUP(B732,home!$B$2:$E$405,3,FALSE)</f>
        <v>0.89</v>
      </c>
      <c r="G732">
        <f>VLOOKUP(C732,away!$B$2:$E$405,4,FALSE)</f>
        <v>1.1499999999999999</v>
      </c>
      <c r="H732">
        <f>VLOOKUP(A732,away!$A$2:$E$405,3,FALSE)</f>
        <v>1.11363636363636</v>
      </c>
      <c r="I732">
        <f>VLOOKUP(C732,away!$B$2:$E$405,3,FALSE)</f>
        <v>1.1499999999999999</v>
      </c>
      <c r="J732">
        <f>VLOOKUP(B732,home!$B$2:$E$405,4,FALSE)</f>
        <v>1.26</v>
      </c>
      <c r="K732" s="3">
        <f t="shared" si="896"/>
        <v>1.6050340909090925</v>
      </c>
      <c r="L732" s="3">
        <f t="shared" si="897"/>
        <v>1.6136590909090853</v>
      </c>
      <c r="M732" s="5">
        <f t="shared" si="898"/>
        <v>4.0007306389211211E-2</v>
      </c>
      <c r="N732" s="5">
        <f t="shared" si="899"/>
        <v>6.4213090640129145E-2</v>
      </c>
      <c r="O732" s="5">
        <f t="shared" si="900"/>
        <v>6.4558153657735803E-2</v>
      </c>
      <c r="P732" s="5">
        <f t="shared" si="901"/>
        <v>0.10361803746681349</v>
      </c>
      <c r="Q732" s="5">
        <f t="shared" si="902"/>
        <v>5.1532099780021427E-2</v>
      </c>
      <c r="R732" s="5">
        <f t="shared" si="903"/>
        <v>5.2087425771055511E-2</v>
      </c>
      <c r="S732" s="5">
        <f t="shared" si="904"/>
        <v>6.7092105527062795E-2</v>
      </c>
      <c r="T732" s="5">
        <f t="shared" si="905"/>
        <v>8.3155241283665651E-2</v>
      </c>
      <c r="U732" s="5">
        <f t="shared" si="906"/>
        <v>8.3602094070240926E-2</v>
      </c>
      <c r="V732" s="5">
        <f t="shared" si="907"/>
        <v>1.9307451928901043E-2</v>
      </c>
      <c r="W732" s="5">
        <f t="shared" si="908"/>
        <v>2.7570258974354458E-2</v>
      </c>
      <c r="X732" s="5">
        <f t="shared" si="909"/>
        <v>4.4488999032684863E-2</v>
      </c>
      <c r="Y732" s="5">
        <f t="shared" si="910"/>
        <v>3.5895038867268726E-2</v>
      </c>
      <c r="Z732" s="5">
        <f t="shared" si="911"/>
        <v>2.8017116039171962E-2</v>
      </c>
      <c r="AA732" s="5">
        <f t="shared" si="912"/>
        <v>4.4968426371826922E-2</v>
      </c>
      <c r="AB732" s="5">
        <f t="shared" si="913"/>
        <v>3.6087928670658853E-2</v>
      </c>
      <c r="AC732" s="5">
        <f t="shared" si="914"/>
        <v>3.1253670546679672E-3</v>
      </c>
      <c r="AD732" s="5">
        <f t="shared" si="915"/>
        <v>1.106280138725781E-2</v>
      </c>
      <c r="AE732" s="5">
        <f t="shared" si="916"/>
        <v>1.7851590029470205E-2</v>
      </c>
      <c r="AF732" s="5">
        <f t="shared" si="917"/>
        <v>1.4403190269118295E-2</v>
      </c>
      <c r="AG732" s="5">
        <f t="shared" si="918"/>
        <v>7.7472796386186685E-3</v>
      </c>
      <c r="AH732" s="5">
        <f t="shared" si="919"/>
        <v>1.1302518499416147E-2</v>
      </c>
      <c r="AI732" s="5">
        <f t="shared" si="920"/>
        <v>1.8140927504693594E-2</v>
      </c>
      <c r="AJ732" s="5">
        <f t="shared" si="921"/>
        <v>1.455840354287182E-2</v>
      </c>
      <c r="AK732" s="5">
        <f t="shared" si="922"/>
        <v>7.7889113318403312E-3</v>
      </c>
      <c r="AL732" s="5">
        <f t="shared" si="923"/>
        <v>3.237852580402279E-4</v>
      </c>
      <c r="AM732" s="5">
        <f t="shared" si="924"/>
        <v>3.5512346735010396E-3</v>
      </c>
      <c r="AN732" s="5">
        <f t="shared" si="925"/>
        <v>5.7304821148465093E-3</v>
      </c>
      <c r="AO732" s="5">
        <f t="shared" si="926"/>
        <v>4.6235222799569974E-3</v>
      </c>
      <c r="AP732" s="5">
        <f t="shared" si="927"/>
        <v>2.4869295863577693E-3</v>
      </c>
      <c r="AQ732" s="5">
        <f t="shared" si="928"/>
        <v>1.0032641338692464E-3</v>
      </c>
      <c r="AR732" s="5">
        <f t="shared" si="929"/>
        <v>3.6476823453501961E-3</v>
      </c>
      <c r="AS732" s="5">
        <f t="shared" si="930"/>
        <v>5.8546545170942979E-3</v>
      </c>
      <c r="AT732" s="5">
        <f t="shared" si="931"/>
        <v>4.6984600452156305E-3</v>
      </c>
      <c r="AU732" s="5">
        <f t="shared" si="932"/>
        <v>2.5137295157817885E-3</v>
      </c>
      <c r="AV732" s="5">
        <f t="shared" si="933"/>
        <v>1.0086553920385438E-3</v>
      </c>
      <c r="AW732" s="5">
        <f t="shared" si="934"/>
        <v>2.3294351309249325E-5</v>
      </c>
      <c r="AX732" s="5">
        <f t="shared" si="935"/>
        <v>9.499754526312641E-4</v>
      </c>
      <c r="AY732" s="5">
        <f t="shared" si="936"/>
        <v>1.5329365252789123E-3</v>
      </c>
      <c r="AZ732" s="5">
        <f t="shared" si="937"/>
        <v>1.2368184799014512E-3</v>
      </c>
      <c r="BA732" s="5">
        <f t="shared" si="938"/>
        <v>6.6526779463244414E-4</v>
      </c>
      <c r="BB732" s="5">
        <f t="shared" si="939"/>
        <v>2.6837885617442047E-4</v>
      </c>
      <c r="BC732" s="5">
        <f t="shared" si="940"/>
        <v>8.6614396214727119E-5</v>
      </c>
      <c r="BD732" s="5">
        <f t="shared" si="941"/>
        <v>9.810192962204868E-4</v>
      </c>
      <c r="BE732" s="5">
        <f t="shared" si="942"/>
        <v>1.5745694142735268E-3</v>
      </c>
      <c r="BF732" s="5">
        <f t="shared" si="943"/>
        <v>1.2636187942058864E-3</v>
      </c>
      <c r="BG732" s="5">
        <f t="shared" si="944"/>
        <v>6.7605041420462978E-4</v>
      </c>
      <c r="BH732" s="5">
        <f t="shared" si="945"/>
        <v>2.7127099049291072E-4</v>
      </c>
      <c r="BI732" s="5">
        <f t="shared" si="946"/>
        <v>8.7079837523159668E-5</v>
      </c>
      <c r="BJ732" s="8">
        <f t="shared" si="947"/>
        <v>0.38005501419595394</v>
      </c>
      <c r="BK732" s="8">
        <f t="shared" si="948"/>
        <v>0.23500699014997564</v>
      </c>
      <c r="BL732" s="8">
        <f t="shared" si="949"/>
        <v>0.35567157998274085</v>
      </c>
      <c r="BM732" s="8">
        <f t="shared" si="950"/>
        <v>0.62122494448890631</v>
      </c>
      <c r="BN732" s="8">
        <f t="shared" si="951"/>
        <v>0.37601611370496657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1.5681818181818199</v>
      </c>
      <c r="F733">
        <f>VLOOKUP(B733,home!$B$2:$E$405,3,FALSE)</f>
        <v>1.1499999999999999</v>
      </c>
      <c r="G733">
        <f>VLOOKUP(C733,away!$B$2:$E$405,4,FALSE)</f>
        <v>1.02</v>
      </c>
      <c r="H733">
        <f>VLOOKUP(A733,away!$A$2:$E$405,3,FALSE)</f>
        <v>1.11363636363636</v>
      </c>
      <c r="I733">
        <f>VLOOKUP(C733,away!$B$2:$E$405,3,FALSE)</f>
        <v>0.89</v>
      </c>
      <c r="J733">
        <f>VLOOKUP(B733,home!$B$2:$E$405,4,FALSE)</f>
        <v>1.08</v>
      </c>
      <c r="K733" s="3">
        <f t="shared" si="896"/>
        <v>1.8394772727272746</v>
      </c>
      <c r="L733" s="3">
        <f t="shared" si="897"/>
        <v>1.0704272727272692</v>
      </c>
      <c r="M733" s="5">
        <f t="shared" si="898"/>
        <v>5.4480930073410545E-2</v>
      </c>
      <c r="N733" s="5">
        <f t="shared" si="899"/>
        <v>0.10021643266708256</v>
      </c>
      <c r="O733" s="5">
        <f t="shared" si="900"/>
        <v>5.8317873394125912E-2</v>
      </c>
      <c r="P733" s="5">
        <f t="shared" si="901"/>
        <v>0.10727440270228121</v>
      </c>
      <c r="Q733" s="5">
        <f t="shared" si="902"/>
        <v>9.2172925122450816E-2</v>
      </c>
      <c r="R733" s="5">
        <f t="shared" si="903"/>
        <v>3.1212521084264182E-2</v>
      </c>
      <c r="S733" s="5">
        <f t="shared" si="904"/>
        <v>5.2806539185477251E-2</v>
      </c>
      <c r="T733" s="5">
        <f t="shared" si="905"/>
        <v>9.8664412858119832E-2</v>
      </c>
      <c r="U733" s="5">
        <f t="shared" si="906"/>
        <v>5.7414723159024822E-2</v>
      </c>
      <c r="V733" s="5">
        <f t="shared" si="907"/>
        <v>1.1553053604187001E-2</v>
      </c>
      <c r="W733" s="5">
        <f t="shared" si="908"/>
        <v>5.6516666974513706E-2</v>
      </c>
      <c r="X733" s="5">
        <f t="shared" si="909"/>
        <v>6.0496981693164031E-2</v>
      </c>
      <c r="Y733" s="5">
        <f t="shared" si="910"/>
        <v>3.2378809561022549E-2</v>
      </c>
      <c r="Z733" s="5">
        <f t="shared" si="911"/>
        <v>1.1136911273057102E-2</v>
      </c>
      <c r="AA733" s="5">
        <f t="shared" si="912"/>
        <v>2.0486095175168712E-2</v>
      </c>
      <c r="AB733" s="5">
        <f t="shared" si="913"/>
        <v>1.8841853240825365E-2</v>
      </c>
      <c r="AC733" s="5">
        <f t="shared" si="914"/>
        <v>1.4217668952083717E-3</v>
      </c>
      <c r="AD733" s="5">
        <f t="shared" si="915"/>
        <v>2.5990281107478516E-2</v>
      </c>
      <c r="AE733" s="5">
        <f t="shared" si="916"/>
        <v>2.7820705723293298E-2</v>
      </c>
      <c r="AF733" s="5">
        <f t="shared" si="917"/>
        <v>1.4890021076366385E-2</v>
      </c>
      <c r="AG733" s="5">
        <f t="shared" si="918"/>
        <v>5.3128948838754766E-3</v>
      </c>
      <c r="AH733" s="5">
        <f t="shared" si="919"/>
        <v>2.9803133901560226E-3</v>
      </c>
      <c r="AI733" s="5">
        <f t="shared" si="920"/>
        <v>5.4822187467967768E-3</v>
      </c>
      <c r="AJ733" s="5">
        <f t="shared" si="921"/>
        <v>5.0422083944260373E-3</v>
      </c>
      <c r="AK733" s="5">
        <f t="shared" si="922"/>
        <v>3.091675915300459E-3</v>
      </c>
      <c r="AL733" s="5">
        <f t="shared" si="923"/>
        <v>1.1197987571786481E-4</v>
      </c>
      <c r="AM733" s="5">
        <f t="shared" si="924"/>
        <v>9.5617062817999528E-3</v>
      </c>
      <c r="AN733" s="5">
        <f t="shared" si="925"/>
        <v>1.0235111177846323E-2</v>
      </c>
      <c r="AO733" s="5">
        <f t="shared" si="926"/>
        <v>5.4779710720812124E-3</v>
      </c>
      <c r="AP733" s="5">
        <f t="shared" si="927"/>
        <v>1.9545898782555894E-3</v>
      </c>
      <c r="AQ733" s="5">
        <f t="shared" si="928"/>
        <v>5.2306157817036381E-4</v>
      </c>
      <c r="AR733" s="5">
        <f t="shared" si="929"/>
        <v>6.380417468194548E-4</v>
      </c>
      <c r="AS733" s="5">
        <f t="shared" si="930"/>
        <v>1.1736632923255966E-3</v>
      </c>
      <c r="AT733" s="5">
        <f t="shared" si="931"/>
        <v>1.0794634760336016E-3</v>
      </c>
      <c r="AU733" s="5">
        <f t="shared" si="932"/>
        <v>6.6188284363433104E-4</v>
      </c>
      <c r="AV733" s="5">
        <f t="shared" si="933"/>
        <v>3.0437961201836298E-4</v>
      </c>
      <c r="AW733" s="5">
        <f t="shared" si="934"/>
        <v>6.1247599573543119E-6</v>
      </c>
      <c r="AX733" s="5">
        <f t="shared" si="935"/>
        <v>2.9314235656441047E-3</v>
      </c>
      <c r="AY733" s="5">
        <f t="shared" si="936"/>
        <v>3.1378757325808662E-3</v>
      </c>
      <c r="AZ733" s="5">
        <f t="shared" si="937"/>
        <v>1.679433881291809E-3</v>
      </c>
      <c r="BA733" s="5">
        <f t="shared" si="938"/>
        <v>5.9923727642565458E-4</v>
      </c>
      <c r="BB733" s="5">
        <f t="shared" si="939"/>
        <v>1.6035998088020749E-4</v>
      </c>
      <c r="BC733" s="5">
        <f t="shared" si="940"/>
        <v>3.4330739397639522E-5</v>
      </c>
      <c r="BD733" s="5">
        <f t="shared" si="941"/>
        <v>1.1382954782234858E-4</v>
      </c>
      <c r="BE733" s="5">
        <f t="shared" si="942"/>
        <v>2.0938686618403261E-4</v>
      </c>
      <c r="BF733" s="5">
        <f t="shared" si="943"/>
        <v>1.925811907765576E-4</v>
      </c>
      <c r="BG733" s="5">
        <f t="shared" si="944"/>
        <v>1.1808290786274439E-4</v>
      </c>
      <c r="BH733" s="5">
        <f t="shared" si="945"/>
        <v>5.4302706327766752E-5</v>
      </c>
      <c r="BI733" s="5">
        <f t="shared" si="946"/>
        <v>1.9977718827502091E-5</v>
      </c>
      <c r="BJ733" s="8">
        <f t="shared" si="947"/>
        <v>0.55075523283174088</v>
      </c>
      <c r="BK733" s="8">
        <f t="shared" si="948"/>
        <v>0.23078654806886315</v>
      </c>
      <c r="BL733" s="8">
        <f t="shared" si="949"/>
        <v>0.20743507440872061</v>
      </c>
      <c r="BM733" s="8">
        <f t="shared" si="950"/>
        <v>0.55330693056614311</v>
      </c>
      <c r="BN733" s="8">
        <f t="shared" si="951"/>
        <v>0.4436750850436153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1.5681818181818199</v>
      </c>
      <c r="F734">
        <f>VLOOKUP(B734,home!$B$2:$E$405,3,FALSE)</f>
        <v>0.89</v>
      </c>
      <c r="G734">
        <f>VLOOKUP(C734,away!$B$2:$E$405,4,FALSE)</f>
        <v>0.77</v>
      </c>
      <c r="H734">
        <f>VLOOKUP(A734,away!$A$2:$E$405,3,FALSE)</f>
        <v>1.11363636363636</v>
      </c>
      <c r="I734">
        <f>VLOOKUP(C734,away!$B$2:$E$405,3,FALSE)</f>
        <v>0.77</v>
      </c>
      <c r="J734">
        <f>VLOOKUP(B734,home!$B$2:$E$405,4,FALSE)</f>
        <v>0.9</v>
      </c>
      <c r="K734" s="3">
        <f t="shared" si="896"/>
        <v>1.0746750000000014</v>
      </c>
      <c r="L734" s="3">
        <f t="shared" si="897"/>
        <v>0.77174999999999749</v>
      </c>
      <c r="M734" s="5">
        <f t="shared" si="898"/>
        <v>0.15780029517627955</v>
      </c>
      <c r="N734" s="5">
        <f t="shared" si="899"/>
        <v>0.16958403221856844</v>
      </c>
      <c r="O734" s="5">
        <f t="shared" si="900"/>
        <v>0.12178237780229337</v>
      </c>
      <c r="P734" s="5">
        <f t="shared" si="901"/>
        <v>0.13087647686467976</v>
      </c>
      <c r="Q734" s="5">
        <f t="shared" si="902"/>
        <v>9.1123859912245142E-2</v>
      </c>
      <c r="R734" s="5">
        <f t="shared" si="903"/>
        <v>4.6992775034459783E-2</v>
      </c>
      <c r="S734" s="5">
        <f t="shared" si="904"/>
        <v>2.7136597205627132E-2</v>
      </c>
      <c r="T734" s="5">
        <f t="shared" si="905"/>
        <v>7.0324838887274962E-2</v>
      </c>
      <c r="U734" s="5">
        <f t="shared" si="906"/>
        <v>5.050196051015813E-2</v>
      </c>
      <c r="V734" s="5">
        <f t="shared" si="907"/>
        <v>2.5007291881178374E-3</v>
      </c>
      <c r="W734" s="5">
        <f t="shared" si="908"/>
        <v>3.2642844717064058E-2</v>
      </c>
      <c r="X734" s="5">
        <f t="shared" si="909"/>
        <v>2.5192115410394105E-2</v>
      </c>
      <c r="Y734" s="5">
        <f t="shared" si="910"/>
        <v>9.7210075339857916E-3</v>
      </c>
      <c r="Z734" s="5">
        <f t="shared" si="911"/>
        <v>1.2088891377614744E-2</v>
      </c>
      <c r="AA734" s="5">
        <f t="shared" si="912"/>
        <v>1.2991629341238141E-2</v>
      </c>
      <c r="AB734" s="5">
        <f t="shared" si="913"/>
        <v>6.9808896311475592E-3</v>
      </c>
      <c r="AC734" s="5">
        <f t="shared" si="914"/>
        <v>1.2962849078003937E-4</v>
      </c>
      <c r="AD734" s="5">
        <f t="shared" si="915"/>
        <v>8.770112286577713E-3</v>
      </c>
      <c r="AE734" s="5">
        <f t="shared" si="916"/>
        <v>6.7683341571663285E-3</v>
      </c>
      <c r="AF734" s="5">
        <f t="shared" si="917"/>
        <v>2.6117309428965478E-3</v>
      </c>
      <c r="AG734" s="5">
        <f t="shared" si="918"/>
        <v>6.7186778506013488E-4</v>
      </c>
      <c r="AH734" s="5">
        <f t="shared" si="919"/>
        <v>2.332400480168537E-3</v>
      </c>
      <c r="AI734" s="5">
        <f t="shared" si="920"/>
        <v>2.5065724860251254E-3</v>
      </c>
      <c r="AJ734" s="5">
        <f t="shared" si="921"/>
        <v>1.3468753932095276E-3</v>
      </c>
      <c r="AK734" s="5">
        <f t="shared" si="922"/>
        <v>4.8248443773248365E-4</v>
      </c>
      <c r="AL734" s="5">
        <f t="shared" si="923"/>
        <v>4.3004533434174216E-6</v>
      </c>
      <c r="AM734" s="5">
        <f t="shared" si="924"/>
        <v>1.885004084315584E-3</v>
      </c>
      <c r="AN734" s="5">
        <f t="shared" si="925"/>
        <v>1.4547519020705472E-3</v>
      </c>
      <c r="AO734" s="5">
        <f t="shared" si="926"/>
        <v>5.6135239021147044E-4</v>
      </c>
      <c r="AP734" s="5">
        <f t="shared" si="927"/>
        <v>1.4440790238190034E-4</v>
      </c>
      <c r="AQ734" s="5">
        <f t="shared" si="928"/>
        <v>2.7861699665807807E-5</v>
      </c>
      <c r="AR734" s="5">
        <f t="shared" si="929"/>
        <v>3.6000601411401259E-4</v>
      </c>
      <c r="AS734" s="5">
        <f t="shared" si="930"/>
        <v>3.8688946321797696E-4</v>
      </c>
      <c r="AT734" s="5">
        <f t="shared" si="931"/>
        <v>2.0789021694188998E-4</v>
      </c>
      <c r="AU734" s="5">
        <f t="shared" si="932"/>
        <v>7.4471472964008628E-5</v>
      </c>
      <c r="AV734" s="5">
        <f t="shared" si="933"/>
        <v>2.0008157551899013E-5</v>
      </c>
      <c r="AW734" s="5">
        <f t="shared" si="934"/>
        <v>9.9075329125945443E-8</v>
      </c>
      <c r="AX734" s="5">
        <f t="shared" si="935"/>
        <v>3.3762779405197533E-4</v>
      </c>
      <c r="AY734" s="5">
        <f t="shared" si="936"/>
        <v>2.6056425005961111E-4</v>
      </c>
      <c r="AZ734" s="5">
        <f t="shared" si="937"/>
        <v>1.0054522999175209E-4</v>
      </c>
      <c r="BA734" s="5">
        <f t="shared" si="938"/>
        <v>2.5865260415378149E-5</v>
      </c>
      <c r="BB734" s="5">
        <f t="shared" si="939"/>
        <v>4.9903786813920049E-6</v>
      </c>
      <c r="BC734" s="5">
        <f t="shared" si="940"/>
        <v>7.7026494947285368E-7</v>
      </c>
      <c r="BD734" s="5">
        <f t="shared" si="941"/>
        <v>4.6305773565414705E-5</v>
      </c>
      <c r="BE734" s="5">
        <f t="shared" si="942"/>
        <v>4.9763657206412105E-5</v>
      </c>
      <c r="BF734" s="5">
        <f t="shared" si="943"/>
        <v>2.67398791541505E-5</v>
      </c>
      <c r="BG734" s="5">
        <f t="shared" si="944"/>
        <v>9.5788932099955747E-6</v>
      </c>
      <c r="BH734" s="5">
        <f t="shared" si="945"/>
        <v>2.5735492651130013E-6</v>
      </c>
      <c r="BI734" s="5">
        <f t="shared" si="946"/>
        <v>5.5314581129706388E-7</v>
      </c>
      <c r="BJ734" s="8">
        <f t="shared" si="947"/>
        <v>0.42221448500802822</v>
      </c>
      <c r="BK734" s="8">
        <f t="shared" si="948"/>
        <v>0.31870859162888732</v>
      </c>
      <c r="BL734" s="8">
        <f t="shared" si="949"/>
        <v>0.24710274533943483</v>
      </c>
      <c r="BM734" s="8">
        <f t="shared" si="950"/>
        <v>0.28169443117070858</v>
      </c>
      <c r="BN734" s="8">
        <f t="shared" si="951"/>
        <v>0.71815981700852605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1.5681818181818199</v>
      </c>
      <c r="F735">
        <f>VLOOKUP(B735,home!$B$2:$E$405,3,FALSE)</f>
        <v>0.38</v>
      </c>
      <c r="G735">
        <f>VLOOKUP(C735,away!$B$2:$E$405,4,FALSE)</f>
        <v>0.51</v>
      </c>
      <c r="H735">
        <f>VLOOKUP(A735,away!$A$2:$E$405,3,FALSE)</f>
        <v>1.11363636363636</v>
      </c>
      <c r="I735">
        <f>VLOOKUP(C735,away!$B$2:$E$405,3,FALSE)</f>
        <v>1.4</v>
      </c>
      <c r="J735">
        <f>VLOOKUP(B735,home!$B$2:$E$405,4,FALSE)</f>
        <v>0.72</v>
      </c>
      <c r="K735" s="3">
        <f t="shared" si="896"/>
        <v>0.30391363636363672</v>
      </c>
      <c r="L735" s="3">
        <f t="shared" si="897"/>
        <v>1.1225454545454507</v>
      </c>
      <c r="M735" s="5">
        <f t="shared" si="898"/>
        <v>0.24015779538644452</v>
      </c>
      <c r="N735" s="5">
        <f t="shared" si="899"/>
        <v>7.298722889696857E-2</v>
      </c>
      <c r="O735" s="5">
        <f t="shared" si="900"/>
        <v>0.26958804158470967</v>
      </c>
      <c r="P735" s="5">
        <f t="shared" si="901"/>
        <v>8.1931482038160433E-2</v>
      </c>
      <c r="Q735" s="5">
        <f t="shared" si="902"/>
        <v>1.1090907071091411E-2</v>
      </c>
      <c r="R735" s="5">
        <f t="shared" si="903"/>
        <v>0.15131241534036294</v>
      </c>
      <c r="S735" s="5">
        <f t="shared" si="904"/>
        <v>6.9878720136563842E-3</v>
      </c>
      <c r="T735" s="5">
        <f t="shared" si="905"/>
        <v>1.2450047319439661E-2</v>
      </c>
      <c r="U735" s="5">
        <f t="shared" si="906"/>
        <v>4.5985906373054629E-2</v>
      </c>
      <c r="V735" s="5">
        <f t="shared" si="907"/>
        <v>2.6488450573858166E-4</v>
      </c>
      <c r="W735" s="5">
        <f t="shared" si="908"/>
        <v>1.123559299515521E-3</v>
      </c>
      <c r="X735" s="5">
        <f t="shared" si="909"/>
        <v>1.2612463845834187E-3</v>
      </c>
      <c r="Y735" s="5">
        <f t="shared" si="910"/>
        <v>7.0790319803800013E-4</v>
      </c>
      <c r="Z735" s="5">
        <f t="shared" si="911"/>
        <v>5.6618354685539239E-2</v>
      </c>
      <c r="AA735" s="5">
        <f t="shared" si="912"/>
        <v>1.7207090057408381E-2</v>
      </c>
      <c r="AB735" s="5">
        <f t="shared" si="913"/>
        <v>2.6147346552917797E-3</v>
      </c>
      <c r="AC735" s="5">
        <f t="shared" si="914"/>
        <v>5.6479480733661249E-6</v>
      </c>
      <c r="AD735" s="5">
        <f t="shared" si="915"/>
        <v>8.5366248096485598E-5</v>
      </c>
      <c r="AE735" s="5">
        <f t="shared" si="916"/>
        <v>9.5827493772309135E-5</v>
      </c>
      <c r="AF735" s="5">
        <f t="shared" si="917"/>
        <v>5.3785358777294062E-5</v>
      </c>
      <c r="AG735" s="5">
        <f t="shared" si="918"/>
        <v>2.0125503338849236E-5</v>
      </c>
      <c r="AH735" s="5">
        <f t="shared" si="919"/>
        <v>1.5889169174023547E-2</v>
      </c>
      <c r="AI735" s="5">
        <f t="shared" si="920"/>
        <v>4.8289351824744985E-3</v>
      </c>
      <c r="AJ735" s="5">
        <f t="shared" si="921"/>
        <v>7.3378962553506319E-4</v>
      </c>
      <c r="AK735" s="5">
        <f t="shared" si="922"/>
        <v>7.4336224474090792E-5</v>
      </c>
      <c r="AL735" s="5">
        <f t="shared" si="923"/>
        <v>7.7073451708006345E-8</v>
      </c>
      <c r="AM735" s="5">
        <f t="shared" si="924"/>
        <v>5.1887933763446652E-6</v>
      </c>
      <c r="AN735" s="5">
        <f t="shared" si="925"/>
        <v>5.8246564191912455E-6</v>
      </c>
      <c r="AO735" s="5">
        <f t="shared" si="926"/>
        <v>3.2692207938260578E-6</v>
      </c>
      <c r="AP735" s="5">
        <f t="shared" si="927"/>
        <v>1.2232829806716369E-6</v>
      </c>
      <c r="AQ735" s="5">
        <f t="shared" si="928"/>
        <v>3.4329768739393907E-7</v>
      </c>
      <c r="AR735" s="5">
        <f t="shared" si="929"/>
        <v>3.5672629265607685E-3</v>
      </c>
      <c r="AS735" s="5">
        <f t="shared" si="930"/>
        <v>1.084139847876272E-3</v>
      </c>
      <c r="AT735" s="5">
        <f t="shared" si="931"/>
        <v>1.6474244174739886E-4</v>
      </c>
      <c r="AU735" s="5">
        <f t="shared" si="932"/>
        <v>1.6689158178292197E-5</v>
      </c>
      <c r="AV735" s="5">
        <f t="shared" si="933"/>
        <v>1.268015687453177E-6</v>
      </c>
      <c r="AW735" s="5">
        <f t="shared" si="934"/>
        <v>7.3039271187793674E-10</v>
      </c>
      <c r="AX735" s="5">
        <f t="shared" si="935"/>
        <v>2.6282417722407646E-7</v>
      </c>
      <c r="AY735" s="5">
        <f t="shared" si="936"/>
        <v>2.9503208548753502E-7</v>
      </c>
      <c r="AZ735" s="5">
        <f t="shared" si="937"/>
        <v>1.6559346325454868E-7</v>
      </c>
      <c r="BA735" s="5">
        <f t="shared" si="938"/>
        <v>6.1962063159610904E-8</v>
      </c>
      <c r="BB735" s="5">
        <f t="shared" si="939"/>
        <v>1.7388808088519836E-8</v>
      </c>
      <c r="BC735" s="5">
        <f t="shared" si="940"/>
        <v>3.903945495946225E-9</v>
      </c>
      <c r="BD735" s="5">
        <f t="shared" si="941"/>
        <v>6.6740246389654888E-4</v>
      </c>
      <c r="BE735" s="5">
        <f t="shared" si="942"/>
        <v>2.0283270972085092E-4</v>
      </c>
      <c r="BF735" s="5">
        <f t="shared" si="943"/>
        <v>3.0821813192376882E-5</v>
      </c>
      <c r="BG735" s="5">
        <f t="shared" si="944"/>
        <v>3.1223897755386569E-6</v>
      </c>
      <c r="BH735" s="5">
        <f t="shared" si="945"/>
        <v>2.3723420770714813E-7</v>
      </c>
      <c r="BI735" s="5">
        <f t="shared" si="946"/>
        <v>1.4419742146825139E-8</v>
      </c>
      <c r="BJ735" s="8">
        <f t="shared" si="947"/>
        <v>9.989265272942166E-2</v>
      </c>
      <c r="BK735" s="8">
        <f t="shared" si="948"/>
        <v>0.32934805399761047</v>
      </c>
      <c r="BL735" s="8">
        <f t="shared" si="949"/>
        <v>0.51397295163791978</v>
      </c>
      <c r="BM735" s="8">
        <f t="shared" si="950"/>
        <v>0.17276384843106099</v>
      </c>
      <c r="BN735" s="8">
        <f t="shared" si="951"/>
        <v>0.82706787031773743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1.28181818181818</v>
      </c>
      <c r="F736" s="15">
        <f>VLOOKUP(B736,home!$B$2:$E$405,3,FALSE)</f>
        <v>0.16</v>
      </c>
      <c r="G736" s="15">
        <f>VLOOKUP(C736,away!$B$2:$E$405,4,FALSE)</f>
        <v>1.56</v>
      </c>
      <c r="H736" s="15">
        <f>VLOOKUP(A736,away!$A$2:$E$405,3,FALSE)</f>
        <v>0.99090909090909096</v>
      </c>
      <c r="I736" s="15">
        <f>VLOOKUP(C736,away!$B$2:$E$405,3,FALSE)</f>
        <v>0.78</v>
      </c>
      <c r="J736" s="15">
        <f>VLOOKUP(B736,home!$B$2:$E$405,4,FALSE)</f>
        <v>0.4</v>
      </c>
      <c r="K736" s="20">
        <f t="shared" si="896"/>
        <v>0.31994181818181772</v>
      </c>
      <c r="L736" s="20">
        <f t="shared" si="897"/>
        <v>0.30916363636363642</v>
      </c>
      <c r="M736" s="21">
        <f t="shared" si="898"/>
        <v>0.53306844173823165</v>
      </c>
      <c r="N736" s="21">
        <f t="shared" si="899"/>
        <v>0.17055088646507818</v>
      </c>
      <c r="O736" s="21">
        <f t="shared" si="900"/>
        <v>0.16480537787848898</v>
      </c>
      <c r="P736" s="21">
        <f t="shared" si="901"/>
        <v>5.272813224458528E-2</v>
      </c>
      <c r="Q736" s="21">
        <f t="shared" si="902"/>
        <v>2.7283180354078933E-2</v>
      </c>
      <c r="R736" s="21">
        <f t="shared" si="903"/>
        <v>2.5475914958598422E-2</v>
      </c>
      <c r="S736" s="21">
        <f t="shared" si="904"/>
        <v>1.3038925737831166E-3</v>
      </c>
      <c r="T736" s="21">
        <f t="shared" si="905"/>
        <v>8.4349672498319692E-3</v>
      </c>
      <c r="U736" s="21">
        <f t="shared" si="906"/>
        <v>8.1508105516993473E-3</v>
      </c>
      <c r="V736" s="21">
        <f t="shared" si="907"/>
        <v>1.433041335784256E-5</v>
      </c>
      <c r="W736" s="21">
        <f t="shared" si="908"/>
        <v>2.9096767760888216E-3</v>
      </c>
      <c r="X736" s="21">
        <f t="shared" si="909"/>
        <v>8.9956625273844245E-4</v>
      </c>
      <c r="Y736" s="21">
        <f t="shared" si="910"/>
        <v>1.3905658692331342E-4</v>
      </c>
      <c r="Z736" s="21">
        <f t="shared" si="911"/>
        <v>2.6254088360970168E-3</v>
      </c>
      <c r="AA736" s="21">
        <f t="shared" si="912"/>
        <v>8.3997807649148937E-4</v>
      </c>
      <c r="AB736" s="21">
        <f t="shared" si="913"/>
        <v>1.3437205651277651E-4</v>
      </c>
      <c r="AC736" s="21">
        <f t="shared" si="914"/>
        <v>8.8592743385349605E-8</v>
      </c>
      <c r="AD736" s="21">
        <f t="shared" si="915"/>
        <v>2.3273181951581677E-4</v>
      </c>
      <c r="AE736" s="21">
        <f t="shared" si="916"/>
        <v>7.1952215619035435E-5</v>
      </c>
      <c r="AF736" s="21">
        <f t="shared" si="917"/>
        <v>1.1122504312600716E-5</v>
      </c>
      <c r="AG736" s="21">
        <f t="shared" si="918"/>
        <v>1.1462246262512887E-6</v>
      </c>
      <c r="AH736" s="21">
        <f t="shared" si="919"/>
        <v>2.0292023567724396E-4</v>
      </c>
      <c r="AI736" s="21">
        <f t="shared" si="920"/>
        <v>6.4922669148460382E-5</v>
      </c>
      <c r="AJ736" s="21">
        <f t="shared" si="921"/>
        <v>1.0385738404287506E-5</v>
      </c>
      <c r="AK736" s="21">
        <f t="shared" si="922"/>
        <v>1.1076106760761584E-6</v>
      </c>
      <c r="AL736" s="21">
        <f t="shared" si="923"/>
        <v>3.5052383696930416E-10</v>
      </c>
      <c r="AM736" s="21">
        <f t="shared" si="924"/>
        <v>1.4892128296930618E-5</v>
      </c>
      <c r="AN736" s="21">
        <f t="shared" si="925"/>
        <v>4.6041045374728777E-6</v>
      </c>
      <c r="AO736" s="21">
        <f t="shared" si="926"/>
        <v>7.1171085050171654E-7</v>
      </c>
      <c r="AP736" s="21">
        <f t="shared" si="927"/>
        <v>7.3345038193522377E-8</v>
      </c>
      <c r="AQ736" s="21">
        <f t="shared" si="928"/>
        <v>5.6689046792847931E-9</v>
      </c>
      <c r="AR736" s="21">
        <f t="shared" si="929"/>
        <v>1.2547111590748571E-5</v>
      </c>
      <c r="AS736" s="21">
        <f t="shared" si="930"/>
        <v>4.0143456952742567E-6</v>
      </c>
      <c r="AT736" s="21">
        <f t="shared" si="931"/>
        <v>6.421785302781993E-7</v>
      </c>
      <c r="AU736" s="21">
        <f t="shared" si="932"/>
        <v>6.8486588858178191E-8</v>
      </c>
      <c r="AV736" s="21">
        <f t="shared" si="933"/>
        <v>5.477930940089036E-9</v>
      </c>
      <c r="AW736" s="21">
        <f t="shared" si="934"/>
        <v>9.631068495491461E-13</v>
      </c>
      <c r="AX736" s="21">
        <f t="shared" si="935"/>
        <v>7.9410243398614591E-7</v>
      </c>
      <c r="AY736" s="21">
        <f t="shared" si="936"/>
        <v>2.4550759613637145E-7</v>
      </c>
      <c r="AZ736" s="21">
        <f t="shared" si="937"/>
        <v>3.7951010588207819E-8</v>
      </c>
      <c r="BA736" s="21">
        <f t="shared" si="938"/>
        <v>3.9110241457083997E-9</v>
      </c>
      <c r="BB736" s="21">
        <f t="shared" si="939"/>
        <v>3.0228661169829831E-10</v>
      </c>
      <c r="BC736" s="21">
        <f t="shared" si="940"/>
        <v>1.8691205619337693E-11</v>
      </c>
      <c r="BD736" s="21">
        <f t="shared" si="941"/>
        <v>6.4651844087602652E-7</v>
      </c>
      <c r="BE736" s="21">
        <f t="shared" si="942"/>
        <v>2.0684828546194993E-7</v>
      </c>
      <c r="BF736" s="21">
        <f t="shared" si="943"/>
        <v>3.3089708269243948E-8</v>
      </c>
      <c r="BG736" s="21">
        <f t="shared" si="944"/>
        <v>3.5289271422559463E-9</v>
      </c>
      <c r="BH736" s="21">
        <f t="shared" si="945"/>
        <v>2.8226284153113334E-10</v>
      </c>
      <c r="BI736" s="21">
        <f t="shared" si="946"/>
        <v>1.8061537344927422E-11</v>
      </c>
      <c r="BJ736" s="22">
        <f t="shared" si="947"/>
        <v>0.2105556551994838</v>
      </c>
      <c r="BK736" s="22">
        <f t="shared" si="948"/>
        <v>0.58711513142082128</v>
      </c>
      <c r="BL736" s="22">
        <f t="shared" si="949"/>
        <v>0.19970395766171931</v>
      </c>
      <c r="BM736" s="22">
        <f t="shared" si="950"/>
        <v>2.6087973972426917E-2</v>
      </c>
      <c r="BN736" s="22">
        <f t="shared" si="951"/>
        <v>0.97391193363906159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1.60606060606061</v>
      </c>
      <c r="F737" s="10">
        <f>VLOOKUP(B737,home!$B$2:$E$405,3,FALSE)</f>
        <v>1.25</v>
      </c>
      <c r="G737" s="10">
        <f>VLOOKUP(C737,away!$B$2:$E$405,4,FALSE)</f>
        <v>1.25</v>
      </c>
      <c r="H737" s="10">
        <f>VLOOKUP(A737,away!$A$2:$E$405,3,FALSE)</f>
        <v>1.4242424242424201</v>
      </c>
      <c r="I737" s="10">
        <f>VLOOKUP(C737,away!$B$2:$E$405,3,FALSE)</f>
        <v>1</v>
      </c>
      <c r="J737" s="10">
        <f>VLOOKUP(B737,home!$B$2:$E$405,4,FALSE)</f>
        <v>0.7</v>
      </c>
      <c r="K737" s="12">
        <f t="shared" ref="K737:K800" si="952">E737*F737*G737</f>
        <v>2.5094696969697026</v>
      </c>
      <c r="L737" s="12">
        <f t="shared" ref="L737:L800" si="953">H737*I737*J737</f>
        <v>0.99696969696969395</v>
      </c>
      <c r="M737" s="13">
        <f t="shared" ref="M737:M800" si="954">_xlfn.POISSON.DIST(0,K737,FALSE) * _xlfn.POISSON.DIST(0,L737,FALSE)</f>
        <v>3.0003555312071647E-2</v>
      </c>
      <c r="N737" s="13">
        <f t="shared" ref="N737:N800" si="955">_xlfn.POISSON.DIST(1,K737,FALSE) * _xlfn.POISSON.DIST(0,L737,FALSE)</f>
        <v>7.5293012856998145E-2</v>
      </c>
      <c r="O737" s="13">
        <f t="shared" ref="O737:O800" si="956">_xlfn.POISSON.DIST(0,K737,FALSE) * _xlfn.POISSON.DIST(1,L737,FALSE)</f>
        <v>2.9912635447489521E-2</v>
      </c>
      <c r="P737" s="13">
        <f t="shared" ref="P737:P800" si="957">_xlfn.POISSON.DIST(1,K737,FALSE) * _xlfn.POISSON.DIST(1,L737,FALSE)</f>
        <v>7.5064852211976701E-2</v>
      </c>
      <c r="Q737" s="13">
        <f t="shared" ref="Q737:Q800" si="958">_xlfn.POISSON.DIST(2,K737,FALSE) * _xlfn.POISSON.DIST(0,L737,FALSE)</f>
        <v>9.447276707909355E-2</v>
      </c>
      <c r="R737" s="13">
        <f t="shared" ref="R737:R800" si="959">_xlfn.POISSON.DIST(0,K737,FALSE) * _xlfn.POISSON.DIST(2,L737,FALSE)</f>
        <v>1.4910995548824274E-2</v>
      </c>
      <c r="S737" s="13">
        <f t="shared" ref="S737:S800" si="960">_xlfn.POISSON.DIST(2,K737,FALSE) * _xlfn.POISSON.DIST(2,L737,FALSE)</f>
        <v>4.6950536186446748E-2</v>
      </c>
      <c r="T737" s="13">
        <f t="shared" ref="T737:T800" si="961">_xlfn.POISSON.DIST(2,K737,FALSE) * _xlfn.POISSON.DIST(1,L737,FALSE)</f>
        <v>9.4186485966732375E-2</v>
      </c>
      <c r="U737" s="13">
        <f t="shared" ref="U737:U800" si="962">_xlfn.POISSON.DIST(1,K737,FALSE) * _xlfn.POISSON.DIST(2,L737,FALSE)</f>
        <v>3.7418691481424633E-2</v>
      </c>
      <c r="V737" s="13">
        <f t="shared" ref="V737:V800" si="963">_xlfn.POISSON.DIST(3,K737,FALSE) * _xlfn.POISSON.DIST(3,L737,FALSE)</f>
        <v>1.3051546071240677E-2</v>
      </c>
      <c r="W737" s="13">
        <f t="shared" ref="W737:W800" si="964">_xlfn.POISSON.DIST(3,K737,FALSE) * _xlfn.POISSON.DIST(0,L737,FALSE)</f>
        <v>7.9025515391287382E-2</v>
      </c>
      <c r="X737" s="13">
        <f t="shared" ref="X737:X800" si="965">_xlfn.POISSON.DIST(3,K737,FALSE) * _xlfn.POISSON.DIST(1,L737,FALSE)</f>
        <v>7.8786044132525671E-2</v>
      </c>
      <c r="Y737" s="13">
        <f t="shared" ref="Y737:Y800" si="966">_xlfn.POISSON.DIST(3,K737,FALSE) * _xlfn.POISSON.DIST(2,L737,FALSE)</f>
        <v>3.927364927212252E-2</v>
      </c>
      <c r="Z737" s="13">
        <f t="shared" ref="Z737:Z800" si="967">_xlfn.POISSON.DIST(0,K737,FALSE) * _xlfn.POISSON.DIST(3,L737,FALSE)</f>
        <v>4.9552702379425983E-3</v>
      </c>
      <c r="AA737" s="13">
        <f t="shared" ref="AA737:AA800" si="968">_xlfn.POISSON.DIST(1,K737,FALSE) * _xlfn.POISSON.DIST(3,L737,FALSE)</f>
        <v>1.2435100502412796E-2</v>
      </c>
      <c r="AB737" s="13">
        <f t="shared" ref="AB737:AB800" si="969">_xlfn.POISSON.DIST(2,K737,FALSE) * _xlfn.POISSON.DIST(3,L737,FALSE)</f>
        <v>1.5602753944788824E-2</v>
      </c>
      <c r="AC737" s="13">
        <f t="shared" ref="AC737:AC800" si="970">_xlfn.POISSON.DIST(4,K737,FALSE) * _xlfn.POISSON.DIST(4,L737,FALSE)</f>
        <v>2.0408255929700364E-3</v>
      </c>
      <c r="AD737" s="13">
        <f t="shared" ref="AD737:AD800" si="971">_xlfn.POISSON.DIST(4,K737,FALSE) * _xlfn.POISSON.DIST(0,L737,FALSE)</f>
        <v>4.9578034040462127E-2</v>
      </c>
      <c r="AE737" s="13">
        <f t="shared" ref="AE737:AE800" si="972">_xlfn.POISSON.DIST(4,K737,FALSE) * _xlfn.POISSON.DIST(1,L737,FALSE)</f>
        <v>4.9427797573672695E-2</v>
      </c>
      <c r="AF737" s="13">
        <f t="shared" ref="AF737:AF800" si="973">_xlfn.POISSON.DIST(4,K737,FALSE) * _xlfn.POISSON.DIST(2,L737,FALSE)</f>
        <v>2.4639008184451919E-2</v>
      </c>
      <c r="AG737" s="13">
        <f t="shared" ref="AG737:AG800" si="974">_xlfn.POISSON.DIST(4,K737,FALSE) * _xlfn.POISSON.DIST(3,L737,FALSE)</f>
        <v>8.1881148410956131E-3</v>
      </c>
      <c r="AH737" s="13">
        <f t="shared" ref="AH737:AH800" si="975">_xlfn.POISSON.DIST(0,K737,FALSE) * _xlfn.POISSON.DIST(4,L737,FALSE)</f>
        <v>1.2350635668811436E-3</v>
      </c>
      <c r="AI737" s="13">
        <f t="shared" ref="AI737:AI800" si="976">_xlfn.POISSON.DIST(1,K737,FALSE) * _xlfn.POISSON.DIST(4,L737,FALSE)</f>
        <v>3.0993545949195432E-3</v>
      </c>
      <c r="AJ737" s="13">
        <f t="shared" ref="AJ737:AJ800" si="977">_xlfn.POISSON.DIST(2,K737,FALSE) * _xlfn.POISSON.DIST(4,L737,FALSE)</f>
        <v>3.8888682180572018E-3</v>
      </c>
      <c r="AK737" s="13">
        <f t="shared" ref="AK737:AK800" si="978">_xlfn.POISSON.DIST(3,K737,FALSE) * _xlfn.POISSON.DIST(4,L737,FALSE)</f>
        <v>3.252998982907704E-3</v>
      </c>
      <c r="AL737" s="13">
        <f t="shared" ref="AL737:AL800" si="979">_xlfn.POISSON.DIST(5,K737,FALSE) * _xlfn.POISSON.DIST(5,L737,FALSE)</f>
        <v>2.042348247510245E-4</v>
      </c>
      <c r="AM737" s="13">
        <f t="shared" ref="AM737:AM800" si="980">_xlfn.POISSON.DIST(5,K737,FALSE) * _xlfn.POISSON.DIST(0,L737,FALSE)</f>
        <v>2.4882914811974414E-2</v>
      </c>
      <c r="AN737" s="13">
        <f t="shared" ref="AN737:AN800" si="981">_xlfn.POISSON.DIST(5,K737,FALSE) * _xlfn.POISSON.DIST(1,L737,FALSE)</f>
        <v>2.4807512039816838E-2</v>
      </c>
      <c r="AO737" s="13">
        <f t="shared" ref="AO737:AO800" si="982">_xlfn.POISSON.DIST(5,K737,FALSE) * _xlfn.POISSON.DIST(2,L737,FALSE)</f>
        <v>1.2366168880454113E-2</v>
      </c>
      <c r="AP737" s="13">
        <f t="shared" ref="AP737:AP800" si="983">_xlfn.POISSON.DIST(5,K737,FALSE) * _xlfn.POISSON.DIST(3,L737,FALSE)</f>
        <v>4.1095652138074656E-3</v>
      </c>
      <c r="AQ737" s="13">
        <f t="shared" ref="AQ737:AQ800" si="984">_xlfn.POISSON.DIST(5,K737,FALSE) * _xlfn.POISSON.DIST(4,L737,FALSE)</f>
        <v>1.024277996471706E-3</v>
      </c>
      <c r="AR737" s="13">
        <f t="shared" ref="AR737:AR800" si="985">_xlfn.POISSON.DIST(0,K737,FALSE) * _xlfn.POISSON.DIST(5,L737,FALSE)</f>
        <v>2.4626419000236074E-4</v>
      </c>
      <c r="AS737" s="13">
        <f t="shared" ref="AS737:AS800" si="986">_xlfn.POISSON.DIST(1,K737,FALSE) * _xlfn.POISSON.DIST(5,L737,FALSE)</f>
        <v>6.1799252225971338E-4</v>
      </c>
      <c r="AT737" s="13">
        <f t="shared" ref="AT737:AT800" si="987">_xlfn.POISSON.DIST(2,K737,FALSE) * _xlfn.POISSON.DIST(5,L737,FALSE)</f>
        <v>7.7541675378231284E-4</v>
      </c>
      <c r="AU737" s="13">
        <f t="shared" ref="AU737:AU800" si="988">_xlfn.POISSON.DIST(3,K737,FALSE) * _xlfn.POISSON.DIST(5,L737,FALSE)</f>
        <v>6.4862828204644365E-4</v>
      </c>
      <c r="AV737" s="13">
        <f t="shared" ref="AV737:AV800" si="989">_xlfn.POISSON.DIST(4,K737,FALSE) * _xlfn.POISSON.DIST(5,L737,FALSE)</f>
        <v>4.0692825459826687E-4</v>
      </c>
      <c r="AW737" s="13">
        <f t="shared" ref="AW737:AW800" si="990">_xlfn.POISSON.DIST(6,K737,FALSE) * _xlfn.POISSON.DIST(6,L737,FALSE)</f>
        <v>1.419355582013159E-5</v>
      </c>
      <c r="AX737" s="13">
        <f t="shared" ref="AX737:AX800" si="991">_xlfn.POISSON.DIST(6,K737,FALSE) * _xlfn.POISSON.DIST(0,L737,FALSE)</f>
        <v>1.040715344882139E-2</v>
      </c>
      <c r="AY737" s="13">
        <f t="shared" ref="AY737:AY800" si="992">_xlfn.POISSON.DIST(6,K737,FALSE) * _xlfn.POISSON.DIST(1,L737,FALSE)</f>
        <v>1.0375616620188566E-2</v>
      </c>
      <c r="AZ737" s="13">
        <f t="shared" ref="AZ737:AZ800" si="993">_xlfn.POISSON.DIST(6,K737,FALSE) * _xlfn.POISSON.DIST(2,L737,FALSE)</f>
        <v>5.1720876788515571E-3</v>
      </c>
      <c r="BA737" s="13">
        <f t="shared" ref="BA737:BA800" si="994">_xlfn.POISSON.DIST(6,K737,FALSE) * _xlfn.POISSON.DIST(3,L737,FALSE)</f>
        <v>1.7188048952951082E-3</v>
      </c>
      <c r="BB737" s="13">
        <f t="shared" ref="BB737:BB800" si="995">_xlfn.POISSON.DIST(6,K737,FALSE) * _xlfn.POISSON.DIST(4,L737,FALSE)</f>
        <v>4.2839909890309756E-4</v>
      </c>
      <c r="BC737" s="13">
        <f t="shared" ref="BC737:BC800" si="996">_xlfn.POISSON.DIST(6,K737,FALSE) * _xlfn.POISSON.DIST(5,L737,FALSE)</f>
        <v>8.5420183963102271E-5</v>
      </c>
      <c r="BD737" s="13">
        <f t="shared" ref="BD737:BD800" si="997">_xlfn.POISSON.DIST(0,K737,FALSE) * _xlfn.POISSON.DIST(6,L737,FALSE)</f>
        <v>4.0919655813523434E-5</v>
      </c>
      <c r="BE737" s="13">
        <f t="shared" ref="BE737:BE800" si="998">_xlfn.POISSON.DIST(1,K737,FALSE) * _xlfn.POISSON.DIST(6,L737,FALSE)</f>
        <v>1.0268663627446717E-4</v>
      </c>
      <c r="BF737" s="13">
        <f t="shared" ref="BF737:BF800" si="999">_xlfn.POISSON.DIST(2,K737,FALSE) * _xlfn.POISSON.DIST(6,L737,FALSE)</f>
        <v>1.2884450100726264E-4</v>
      </c>
      <c r="BG737" s="13">
        <f t="shared" ref="BG737:BG800" si="1000">_xlfn.POISSON.DIST(3,K737,FALSE) * _xlfn.POISSON.DIST(6,L737,FALSE)</f>
        <v>1.0777712363296928E-4</v>
      </c>
      <c r="BH737" s="13">
        <f t="shared" ref="BH737:BH800" si="1001">_xlfn.POISSON.DIST(4,K737,FALSE) * _xlfn.POISSON.DIST(6,L737,FALSE)</f>
        <v>6.7615856445873404E-5</v>
      </c>
      <c r="BI737" s="13">
        <f t="shared" ref="BI737:BI800" si="1002">_xlfn.POISSON.DIST(5,K737,FALSE) * _xlfn.POISSON.DIST(6,L737,FALSE)</f>
        <v>3.3935988557114558E-5</v>
      </c>
      <c r="BJ737" s="14">
        <f t="shared" ref="BJ737:BJ800" si="1003">SUM(N737,Q737,T737,W737,X737,Y737,AD737,AE737,AF737,AG737,AM737,AN737,AO737,AP737,AQ737,AX737,AY737,AZ737,BA737,BB737,BC737)</f>
        <v>0.68824835020698938</v>
      </c>
      <c r="BK737" s="14">
        <f t="shared" ref="BK737:BK800" si="1004">SUM(M737,P737,S737,V737,AC737,AL737,AY737)</f>
        <v>0.17769116681964539</v>
      </c>
      <c r="BL737" s="14">
        <f t="shared" ref="BL737:BL800" si="1005">SUM(O737,R737,U737,AA737,AB737,AH737,AI737,AJ737,AK737,AR737,AS737,AT737,AU737,AV737,BD737,BE737,BF737,BG737,BH737,BI737)</f>
        <v>0.12493347205212597</v>
      </c>
      <c r="BM737" s="14">
        <f t="shared" ref="BM737:BM800" si="1006">SUM(S737:BI737)</f>
        <v>0.66580901779588131</v>
      </c>
      <c r="BN737" s="14">
        <f t="shared" ref="BN737:BN800" si="1007">SUM(M737:R737)</f>
        <v>0.3196578184564538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1.4097222222222201</v>
      </c>
      <c r="F738" s="10">
        <f>VLOOKUP(B738,home!$B$2:$E$405,3,FALSE)</f>
        <v>0.35</v>
      </c>
      <c r="G738" s="10">
        <f>VLOOKUP(C738,away!$B$2:$E$405,4,FALSE)</f>
        <v>0.59</v>
      </c>
      <c r="H738" s="10">
        <f>VLOOKUP(A738,away!$A$2:$E$405,3,FALSE)</f>
        <v>1.11805555555556</v>
      </c>
      <c r="I738" s="10">
        <f>VLOOKUP(C738,away!$B$2:$E$405,3,FALSE)</f>
        <v>0.24</v>
      </c>
      <c r="J738" s="10">
        <f>VLOOKUP(B738,home!$B$2:$E$405,4,FALSE)</f>
        <v>1.34</v>
      </c>
      <c r="K738" s="12">
        <f t="shared" si="952"/>
        <v>0.29110763888888841</v>
      </c>
      <c r="L738" s="12">
        <f t="shared" si="953"/>
        <v>0.35956666666666814</v>
      </c>
      <c r="M738" s="13">
        <f t="shared" si="954"/>
        <v>0.52169387705078973</v>
      </c>
      <c r="N738" s="13">
        <f t="shared" si="955"/>
        <v>0.15186907277104542</v>
      </c>
      <c r="O738" s="13">
        <f t="shared" si="956"/>
        <v>0.18758372839156306</v>
      </c>
      <c r="P738" s="13">
        <f t="shared" si="957"/>
        <v>5.460705626604246E-2</v>
      </c>
      <c r="Q738" s="13">
        <f t="shared" si="958"/>
        <v>2.2105123597311899E-2</v>
      </c>
      <c r="R738" s="13">
        <f t="shared" si="959"/>
        <v>3.3724427969329993E-2</v>
      </c>
      <c r="S738" s="13">
        <f t="shared" si="960"/>
        <v>1.4289656852501356E-3</v>
      </c>
      <c r="T738" s="13">
        <f t="shared" si="961"/>
        <v>7.9482656081401488E-3</v>
      </c>
      <c r="U738" s="13">
        <f t="shared" si="962"/>
        <v>9.8174385990300421E-3</v>
      </c>
      <c r="V738" s="13">
        <f t="shared" si="963"/>
        <v>1.6619284264690069E-5</v>
      </c>
      <c r="W738" s="13">
        <f t="shared" si="964"/>
        <v>2.1449901125868394E-3</v>
      </c>
      <c r="X738" s="13">
        <f t="shared" si="965"/>
        <v>7.7126694481581104E-4</v>
      </c>
      <c r="Y738" s="13">
        <f t="shared" si="966"/>
        <v>1.3866094222880315E-4</v>
      </c>
      <c r="Z738" s="13">
        <f t="shared" si="967"/>
        <v>4.0420600500573802E-3</v>
      </c>
      <c r="AA738" s="13">
        <f t="shared" si="968"/>
        <v>1.176674557419306E-3</v>
      </c>
      <c r="AB738" s="13">
        <f t="shared" si="969"/>
        <v>1.7126947607548092E-4</v>
      </c>
      <c r="AC738" s="13">
        <f t="shared" si="970"/>
        <v>1.0872398436915757E-7</v>
      </c>
      <c r="AD738" s="13">
        <f t="shared" si="971"/>
        <v>1.5610575177879142E-4</v>
      </c>
      <c r="AE738" s="13">
        <f t="shared" si="972"/>
        <v>5.6130424814594336E-5</v>
      </c>
      <c r="AF738" s="13">
        <f t="shared" si="973"/>
        <v>1.009131487458386E-5</v>
      </c>
      <c r="AG738" s="13">
        <f t="shared" si="974"/>
        <v>1.2095001505792955E-6</v>
      </c>
      <c r="AH738" s="13">
        <f t="shared" si="975"/>
        <v>3.633475146664094E-4</v>
      </c>
      <c r="AI738" s="13">
        <f t="shared" si="976"/>
        <v>1.0577323709068417E-4</v>
      </c>
      <c r="AJ738" s="13">
        <f t="shared" si="977"/>
        <v>1.5395698653551828E-5</v>
      </c>
      <c r="AK738" s="13">
        <f t="shared" si="978"/>
        <v>1.4939351613601037E-6</v>
      </c>
      <c r="AL738" s="13">
        <f t="shared" si="979"/>
        <v>4.552168996483663E-10</v>
      </c>
      <c r="AM738" s="13">
        <f t="shared" si="980"/>
        <v>9.0887153634597769E-6</v>
      </c>
      <c r="AN738" s="13">
        <f t="shared" si="981"/>
        <v>3.2679990875213675E-6</v>
      </c>
      <c r="AO738" s="13">
        <f t="shared" si="982"/>
        <v>5.8753176928488559E-7</v>
      </c>
      <c r="AP738" s="13">
        <f t="shared" si="983"/>
        <v>7.0418946614178779E-8</v>
      </c>
      <c r="AQ738" s="13">
        <f t="shared" si="984"/>
        <v>6.3300764760595772E-9</v>
      </c>
      <c r="AR738" s="13">
        <f t="shared" si="985"/>
        <v>2.6129530938043829E-5</v>
      </c>
      <c r="AS738" s="13">
        <f t="shared" si="986"/>
        <v>7.6065060566480995E-6</v>
      </c>
      <c r="AT738" s="13">
        <f t="shared" si="987"/>
        <v>1.1071560091724285E-6</v>
      </c>
      <c r="AU738" s="13">
        <f t="shared" si="988"/>
        <v>1.0743385723727671E-7</v>
      </c>
      <c r="AV738" s="13">
        <f t="shared" si="989"/>
        <v>7.8187041292673842E-9</v>
      </c>
      <c r="AW738" s="13">
        <f t="shared" si="990"/>
        <v>1.3235760549461326E-12</v>
      </c>
      <c r="AX738" s="13">
        <f t="shared" si="991"/>
        <v>4.4096574499832296E-7</v>
      </c>
      <c r="AY738" s="13">
        <f t="shared" si="992"/>
        <v>1.58556583043231E-7</v>
      </c>
      <c r="AZ738" s="13">
        <f t="shared" si="993"/>
        <v>2.8505831021455665E-8</v>
      </c>
      <c r="BA738" s="13">
        <f t="shared" si="994"/>
        <v>3.4165822136493735E-9</v>
      </c>
      <c r="BB738" s="13">
        <f t="shared" si="995"/>
        <v>3.0712226948863276E-10</v>
      </c>
      <c r="BC738" s="13">
        <f t="shared" si="996"/>
        <v>2.2086186139825971E-11</v>
      </c>
      <c r="BD738" s="13">
        <f t="shared" si="997"/>
        <v>1.5658847234926673E-6</v>
      </c>
      <c r="BE738" s="13">
        <f t="shared" si="998"/>
        <v>4.5584100462813017E-7</v>
      </c>
      <c r="BF738" s="13">
        <f t="shared" si="999"/>
        <v>6.6349399283016907E-8</v>
      </c>
      <c r="BG738" s="13">
        <f t="shared" si="1000"/>
        <v>6.4382723223250516E-9</v>
      </c>
      <c r="BH738" s="13">
        <f t="shared" si="1001"/>
        <v>4.6855756356893152E-10</v>
      </c>
      <c r="BI738" s="13">
        <f t="shared" si="1002"/>
        <v>2.7280137202816389E-11</v>
      </c>
      <c r="BJ738" s="14">
        <f t="shared" si="1003"/>
        <v>0.18521456973694056</v>
      </c>
      <c r="BK738" s="14">
        <f t="shared" si="1004"/>
        <v>0.57774678602213125</v>
      </c>
      <c r="BL738" s="14">
        <f t="shared" si="1005"/>
        <v>0.23299660283379256</v>
      </c>
      <c r="BM738" s="14">
        <f t="shared" si="1006"/>
        <v>2.8416574041579792E-2</v>
      </c>
      <c r="BN738" s="14">
        <f t="shared" si="1007"/>
        <v>0.97158328604608257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1.3076923076923099</v>
      </c>
      <c r="F739" s="10">
        <f>VLOOKUP(B739,home!$B$2:$E$405,3,FALSE)</f>
        <v>1.1499999999999999</v>
      </c>
      <c r="G739" s="10">
        <f>VLOOKUP(C739,away!$B$2:$E$405,4,FALSE)</f>
        <v>0.76</v>
      </c>
      <c r="H739" s="10">
        <f>VLOOKUP(A739,away!$A$2:$E$405,3,FALSE)</f>
        <v>1.0419580419580401</v>
      </c>
      <c r="I739" s="10">
        <f>VLOOKUP(C739,away!$B$2:$E$405,3,FALSE)</f>
        <v>0.76</v>
      </c>
      <c r="J739" s="10">
        <f>VLOOKUP(B739,home!$B$2:$E$405,4,FALSE)</f>
        <v>1.28</v>
      </c>
      <c r="K739" s="12">
        <f t="shared" si="952"/>
        <v>1.1429230769230787</v>
      </c>
      <c r="L739" s="12">
        <f t="shared" si="953"/>
        <v>1.0136167832167815</v>
      </c>
      <c r="M739" s="13">
        <f t="shared" si="954"/>
        <v>0.11572485325210705</v>
      </c>
      <c r="N739" s="13">
        <f t="shared" si="955"/>
        <v>0.13226460535536991</v>
      </c>
      <c r="O739" s="13">
        <f t="shared" si="956"/>
        <v>0.11730065349163482</v>
      </c>
      <c r="P739" s="13">
        <f t="shared" si="957"/>
        <v>0.13406562381374712</v>
      </c>
      <c r="Q739" s="13">
        <f t="shared" si="958"/>
        <v>7.5584134860388064E-2</v>
      </c>
      <c r="R739" s="13">
        <f t="shared" si="959"/>
        <v>5.9448955530708607E-2</v>
      </c>
      <c r="S739" s="13">
        <f t="shared" si="960"/>
        <v>3.882828749286385E-2</v>
      </c>
      <c r="T739" s="13">
        <f t="shared" si="961"/>
        <v>7.661334763940994E-2</v>
      </c>
      <c r="U739" s="13">
        <f t="shared" si="962"/>
        <v>6.7945583175020738E-2</v>
      </c>
      <c r="V739" s="13">
        <f t="shared" si="963"/>
        <v>4.9980031063758742E-3</v>
      </c>
      <c r="W739" s="13">
        <f t="shared" si="964"/>
        <v>2.8795617327067882E-2</v>
      </c>
      <c r="X739" s="13">
        <f t="shared" si="965"/>
        <v>2.9187721005803961E-2</v>
      </c>
      <c r="Y739" s="13">
        <f t="shared" si="966"/>
        <v>1.4792581937665946E-2</v>
      </c>
      <c r="Z739" s="13">
        <f t="shared" si="967"/>
        <v>2.0086153023544787E-2</v>
      </c>
      <c r="AA739" s="13">
        <f t="shared" si="968"/>
        <v>2.2956927817217605E-2</v>
      </c>
      <c r="AB739" s="13">
        <f t="shared" si="969"/>
        <v>1.3119001288777684E-2</v>
      </c>
      <c r="AC739" s="13">
        <f t="shared" si="970"/>
        <v>3.6188229313391233E-4</v>
      </c>
      <c r="AD739" s="13">
        <f t="shared" si="971"/>
        <v>8.2277938893379875E-3</v>
      </c>
      <c r="AE739" s="13">
        <f t="shared" si="972"/>
        <v>8.3398299750814617E-3</v>
      </c>
      <c r="AF739" s="13">
        <f t="shared" si="973"/>
        <v>4.2266958159584804E-3</v>
      </c>
      <c r="AG739" s="13">
        <f t="shared" si="974"/>
        <v>1.4280832722025553E-3</v>
      </c>
      <c r="AH739" s="13">
        <f t="shared" si="975"/>
        <v>5.0899154537313741E-3</v>
      </c>
      <c r="AI739" s="13">
        <f t="shared" si="976"/>
        <v>5.8173818316569889E-3</v>
      </c>
      <c r="AJ739" s="13">
        <f t="shared" si="977"/>
        <v>3.3244099713369115E-3</v>
      </c>
      <c r="AK739" s="13">
        <f t="shared" si="978"/>
        <v>1.2665149577980486E-3</v>
      </c>
      <c r="AL739" s="13">
        <f t="shared" si="979"/>
        <v>1.676942299350513E-5</v>
      </c>
      <c r="AM739" s="13">
        <f t="shared" si="980"/>
        <v>1.8807471016582149E-3</v>
      </c>
      <c r="AN739" s="13">
        <f t="shared" si="981"/>
        <v>1.9063568272270849E-3</v>
      </c>
      <c r="AO739" s="13">
        <f t="shared" si="982"/>
        <v>9.6615763743863371E-4</v>
      </c>
      <c r="AP739" s="13">
        <f t="shared" si="983"/>
        <v>3.2643786551362453E-4</v>
      </c>
      <c r="AQ739" s="13">
        <f t="shared" si="984"/>
        <v>8.2720724790518097E-5</v>
      </c>
      <c r="AR739" s="13">
        <f t="shared" si="985"/>
        <v>1.0318447458113162E-3</v>
      </c>
      <c r="AS739" s="13">
        <f t="shared" si="986"/>
        <v>1.1793191717895813E-3</v>
      </c>
      <c r="AT739" s="13">
        <f t="shared" si="987"/>
        <v>6.739355482480628E-4</v>
      </c>
      <c r="AU739" s="13">
        <f t="shared" si="988"/>
        <v>2.5675216348383927E-4</v>
      </c>
      <c r="AV739" s="13">
        <f t="shared" si="989"/>
        <v>7.336199317390174E-5</v>
      </c>
      <c r="AW739" s="13">
        <f t="shared" si="990"/>
        <v>5.3964283274837567E-7</v>
      </c>
      <c r="AX739" s="13">
        <f t="shared" si="991"/>
        <v>3.5825821072356102E-4</v>
      </c>
      <c r="AY739" s="13">
        <f t="shared" si="992"/>
        <v>3.6313653511461577E-4</v>
      </c>
      <c r="AZ739" s="13">
        <f t="shared" si="993"/>
        <v>1.8404064329568233E-4</v>
      </c>
      <c r="BA739" s="13">
        <f t="shared" si="994"/>
        <v>6.2182228279505564E-5</v>
      </c>
      <c r="BB739" s="13">
        <f t="shared" si="995"/>
        <v>1.5757237550481E-5</v>
      </c>
      <c r="BC739" s="13">
        <f t="shared" si="996"/>
        <v>3.1943600876602465E-6</v>
      </c>
      <c r="BD739" s="13">
        <f t="shared" si="997"/>
        <v>1.7431585867140059E-4</v>
      </c>
      <c r="BE739" s="13">
        <f t="shared" si="998"/>
        <v>1.9922961754920566E-4</v>
      </c>
      <c r="BF739" s="13">
        <f t="shared" si="999"/>
        <v>1.138520637517732E-4</v>
      </c>
      <c r="BG739" s="13">
        <f t="shared" si="1000"/>
        <v>4.3374717005739702E-5</v>
      </c>
      <c r="BH739" s="13">
        <f t="shared" si="1001"/>
        <v>1.2393491255216956E-5</v>
      </c>
      <c r="BI739" s="13">
        <f t="shared" si="1002"/>
        <v>2.8329614318463657E-6</v>
      </c>
      <c r="BJ739" s="14">
        <f t="shared" si="1003"/>
        <v>0.38560940044996578</v>
      </c>
      <c r="BK739" s="14">
        <f t="shared" si="1004"/>
        <v>0.29435855591633592</v>
      </c>
      <c r="BL739" s="14">
        <f t="shared" si="1005"/>
        <v>0.30003055585005467</v>
      </c>
      <c r="BM739" s="14">
        <f t="shared" si="1006"/>
        <v>0.36533324204366369</v>
      </c>
      <c r="BN739" s="14">
        <f t="shared" si="1007"/>
        <v>0.63438882630395554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1.3076923076923099</v>
      </c>
      <c r="F740" s="10">
        <f>VLOOKUP(B740,home!$B$2:$E$405,3,FALSE)</f>
        <v>1.78</v>
      </c>
      <c r="G740" s="10">
        <f>VLOOKUP(C740,away!$B$2:$E$405,4,FALSE)</f>
        <v>1.2</v>
      </c>
      <c r="H740" s="10">
        <f>VLOOKUP(A740,away!$A$2:$E$405,3,FALSE)</f>
        <v>1.0419580419580401</v>
      </c>
      <c r="I740" s="10">
        <f>VLOOKUP(C740,away!$B$2:$E$405,3,FALSE)</f>
        <v>0.87</v>
      </c>
      <c r="J740" s="10">
        <f>VLOOKUP(B740,home!$B$2:$E$405,4,FALSE)</f>
        <v>1.1200000000000001</v>
      </c>
      <c r="K740" s="12">
        <f t="shared" si="952"/>
        <v>2.7932307692307736</v>
      </c>
      <c r="L740" s="12">
        <f t="shared" si="953"/>
        <v>1.0152839160839142</v>
      </c>
      <c r="M740" s="13">
        <f t="shared" si="954"/>
        <v>2.2181100415805708E-2</v>
      </c>
      <c r="N740" s="13">
        <f t="shared" si="955"/>
        <v>6.1956932176826011E-2</v>
      </c>
      <c r="O740" s="13">
        <f t="shared" si="956"/>
        <v>2.2520114493209759E-2</v>
      </c>
      <c r="P740" s="13">
        <f t="shared" si="957"/>
        <v>6.2903876729033387E-2</v>
      </c>
      <c r="Q740" s="13">
        <f t="shared" si="958"/>
        <v>8.6530004661727306E-2</v>
      </c>
      <c r="R740" s="13">
        <f t="shared" si="959"/>
        <v>1.1432155016662058E-2</v>
      </c>
      <c r="S740" s="13">
        <f t="shared" si="960"/>
        <v>4.459762628279975E-2</v>
      </c>
      <c r="T740" s="13">
        <f t="shared" si="961"/>
        <v>8.7852521991717863E-2</v>
      </c>
      <c r="U740" s="13">
        <f t="shared" si="962"/>
        <v>3.1932647151156408E-2</v>
      </c>
      <c r="V740" s="13">
        <f t="shared" si="963"/>
        <v>1.4052822415437472E-2</v>
      </c>
      <c r="W740" s="13">
        <f t="shared" si="964"/>
        <v>8.0566090494272991E-2</v>
      </c>
      <c r="X740" s="13">
        <f t="shared" si="965"/>
        <v>8.1797455860596502E-2</v>
      </c>
      <c r="Y740" s="13">
        <f t="shared" si="966"/>
        <v>4.152382065592377E-2</v>
      </c>
      <c r="Z740" s="13">
        <f t="shared" si="967"/>
        <v>3.8689610381983405E-3</v>
      </c>
      <c r="AA740" s="13">
        <f t="shared" si="968"/>
        <v>1.0806901016850643E-2</v>
      </c>
      <c r="AB740" s="13">
        <f t="shared" si="969"/>
        <v>1.5093084220149277E-2</v>
      </c>
      <c r="AC740" s="13">
        <f t="shared" si="970"/>
        <v>2.4907945062031711E-3</v>
      </c>
      <c r="AD740" s="13">
        <f t="shared" si="971"/>
        <v>5.6259920731308567E-2</v>
      </c>
      <c r="AE740" s="13">
        <f t="shared" si="972"/>
        <v>5.7119792638653556E-2</v>
      </c>
      <c r="AF740" s="13">
        <f t="shared" si="973"/>
        <v>2.8996403378036658E-2</v>
      </c>
      <c r="AG740" s="13">
        <f t="shared" si="974"/>
        <v>9.8131939913339659E-3</v>
      </c>
      <c r="AH740" s="13">
        <f t="shared" si="975"/>
        <v>9.8202347850952416E-4</v>
      </c>
      <c r="AI740" s="13">
        <f t="shared" si="976"/>
        <v>2.7430181962798386E-3</v>
      </c>
      <c r="AJ740" s="13">
        <f t="shared" si="977"/>
        <v>3.8309414132043714E-3</v>
      </c>
      <c r="AK740" s="13">
        <f t="shared" si="978"/>
        <v>3.566901143494291E-3</v>
      </c>
      <c r="AL740" s="13">
        <f t="shared" si="979"/>
        <v>2.8254798479503953E-4</v>
      </c>
      <c r="AM740" s="13">
        <f t="shared" si="980"/>
        <v>3.1429388332235068E-2</v>
      </c>
      <c r="AN740" s="13">
        <f t="shared" si="981"/>
        <v>3.1909752466073707E-2</v>
      </c>
      <c r="AO740" s="13">
        <f t="shared" si="982"/>
        <v>1.6198729222511823E-2</v>
      </c>
      <c r="AP740" s="13">
        <f t="shared" si="983"/>
        <v>5.4821030802049151E-3</v>
      </c>
      <c r="AQ740" s="13">
        <f t="shared" si="984"/>
        <v>1.3914727709115335E-3</v>
      </c>
      <c r="AR740" s="13">
        <f t="shared" si="985"/>
        <v>1.9940652858949954E-4</v>
      </c>
      <c r="AS740" s="13">
        <f t="shared" si="986"/>
        <v>5.5698845124168607E-4</v>
      </c>
      <c r="AT740" s="13">
        <f t="shared" si="987"/>
        <v>7.7789864005723612E-4</v>
      </c>
      <c r="AU740" s="13">
        <f t="shared" si="988"/>
        <v>7.2428347225021543E-4</v>
      </c>
      <c r="AV740" s="13">
        <f t="shared" si="989"/>
        <v>5.0577272008365116E-4</v>
      </c>
      <c r="AW740" s="13">
        <f t="shared" si="990"/>
        <v>2.2257892320245431E-5</v>
      </c>
      <c r="AX740" s="13">
        <f t="shared" si="991"/>
        <v>1.4631589091283618E-2</v>
      </c>
      <c r="AY740" s="13">
        <f t="shared" si="992"/>
        <v>1.4855217071129113E-2</v>
      </c>
      <c r="AZ740" s="13">
        <f t="shared" si="993"/>
        <v>7.5411314811262894E-3</v>
      </c>
      <c r="BA740" s="13">
        <f t="shared" si="994"/>
        <v>2.5521298339538628E-3</v>
      </c>
      <c r="BB740" s="13">
        <f t="shared" si="995"/>
        <v>6.4778409304281682E-4</v>
      </c>
      <c r="BC740" s="13">
        <f t="shared" si="996"/>
        <v>1.315369541522756E-4</v>
      </c>
      <c r="BD740" s="13">
        <f t="shared" si="997"/>
        <v>3.3742373539840996E-5</v>
      </c>
      <c r="BE740" s="13">
        <f t="shared" si="998"/>
        <v>9.4250235998362183E-5</v>
      </c>
      <c r="BF740" s="13">
        <f t="shared" si="999"/>
        <v>1.3163132959894357E-4</v>
      </c>
      <c r="BG740" s="13">
        <f t="shared" si="1000"/>
        <v>1.2255889334350888E-4</v>
      </c>
      <c r="BH740" s="13">
        <f t="shared" si="1001"/>
        <v>8.5583817982490414E-5</v>
      </c>
      <c r="BI740" s="13">
        <f t="shared" si="1002"/>
        <v>4.7811070747387637E-5</v>
      </c>
      <c r="BJ740" s="14">
        <f t="shared" si="1003"/>
        <v>0.71918697097702222</v>
      </c>
      <c r="BK740" s="14">
        <f t="shared" si="1004"/>
        <v>0.16136398540520366</v>
      </c>
      <c r="BL740" s="14">
        <f t="shared" si="1005"/>
        <v>0.106187713662949</v>
      </c>
      <c r="BM740" s="14">
        <f t="shared" si="1006"/>
        <v>0.70825048841130023</v>
      </c>
      <c r="BN740" s="14">
        <f t="shared" si="1007"/>
        <v>0.26752418349326423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1.63636363636364</v>
      </c>
      <c r="F741" s="10">
        <f>VLOOKUP(B741,home!$B$2:$E$405,3,FALSE)</f>
        <v>0.76</v>
      </c>
      <c r="G741" s="10">
        <f>VLOOKUP(C741,away!$B$2:$E$405,4,FALSE)</f>
        <v>0.92</v>
      </c>
      <c r="H741" s="10">
        <f>VLOOKUP(A741,away!$A$2:$E$405,3,FALSE)</f>
        <v>1.23232323232323</v>
      </c>
      <c r="I741" s="10">
        <f>VLOOKUP(C741,away!$B$2:$E$405,3,FALSE)</f>
        <v>0.71</v>
      </c>
      <c r="J741" s="10">
        <f>VLOOKUP(B741,home!$B$2:$E$405,4,FALSE)</f>
        <v>0.41</v>
      </c>
      <c r="K741" s="12">
        <f t="shared" si="952"/>
        <v>1.1441454545454572</v>
      </c>
      <c r="L741" s="12">
        <f t="shared" si="953"/>
        <v>0.35872929292929223</v>
      </c>
      <c r="M741" s="13">
        <f t="shared" si="954"/>
        <v>0.2224896383942655</v>
      </c>
      <c r="N741" s="13">
        <f t="shared" si="955"/>
        <v>0.2545605084522613</v>
      </c>
      <c r="O741" s="13">
        <f t="shared" si="956"/>
        <v>7.9813550665268754E-2</v>
      </c>
      <c r="P741" s="13">
        <f t="shared" si="957"/>
        <v>9.1318311204800814E-2</v>
      </c>
      <c r="Q741" s="13">
        <f t="shared" si="958"/>
        <v>0.14562712432621763</v>
      </c>
      <c r="R741" s="13">
        <f t="shared" si="959"/>
        <v>1.4315729298164052E-2</v>
      </c>
      <c r="S741" s="13">
        <f t="shared" si="960"/>
        <v>9.3701374381753941E-3</v>
      </c>
      <c r="T741" s="13">
        <f t="shared" si="961"/>
        <v>5.2240715340870179E-2</v>
      </c>
      <c r="U741" s="13">
        <f t="shared" si="962"/>
        <v>1.637927660499763E-2</v>
      </c>
      <c r="V741" s="13">
        <f t="shared" si="963"/>
        <v>4.2731834004919875E-4</v>
      </c>
      <c r="W741" s="13">
        <f t="shared" si="964"/>
        <v>5.55395374521227E-2</v>
      </c>
      <c r="X741" s="13">
        <f t="shared" si="965"/>
        <v>1.9923658999819918E-2</v>
      </c>
      <c r="Y741" s="13">
        <f t="shared" si="966"/>
        <v>3.5736000527848643E-3</v>
      </c>
      <c r="Z741" s="13">
        <f t="shared" si="967"/>
        <v>1.7118238162991816E-3</v>
      </c>
      <c r="AA741" s="13">
        <f t="shared" si="968"/>
        <v>1.9585754384013666E-3</v>
      </c>
      <c r="AB741" s="13">
        <f t="shared" si="969"/>
        <v>1.12044759261565E-3</v>
      </c>
      <c r="AC741" s="13">
        <f t="shared" si="970"/>
        <v>1.0961743387736509E-5</v>
      </c>
      <c r="AD741" s="13">
        <f t="shared" si="971"/>
        <v>1.5886327330850845E-2</v>
      </c>
      <c r="AE741" s="13">
        <f t="shared" si="972"/>
        <v>5.6988909706394125E-3</v>
      </c>
      <c r="AF741" s="13">
        <f t="shared" si="973"/>
        <v>1.0221795641893023E-3</v>
      </c>
      <c r="AG741" s="13">
        <f t="shared" si="974"/>
        <v>1.2222858410280019E-4</v>
      </c>
      <c r="AH741" s="13">
        <f t="shared" si="975"/>
        <v>1.5352033681013198E-4</v>
      </c>
      <c r="AI741" s="13">
        <f t="shared" si="976"/>
        <v>1.7564959554160016E-4</v>
      </c>
      <c r="AJ741" s="13">
        <f t="shared" si="977"/>
        <v>1.0048434316583492E-4</v>
      </c>
      <c r="AK741" s="13">
        <f t="shared" si="978"/>
        <v>3.8322901495391971E-5</v>
      </c>
      <c r="AL741" s="13">
        <f t="shared" si="979"/>
        <v>1.7996485611696518E-7</v>
      </c>
      <c r="AM741" s="13">
        <f t="shared" si="980"/>
        <v>3.6352538410028513E-3</v>
      </c>
      <c r="AN741" s="13">
        <f t="shared" si="981"/>
        <v>1.3040720400014465E-3</v>
      </c>
      <c r="AO741" s="13">
        <f t="shared" si="982"/>
        <v>2.3390442041928931E-4</v>
      </c>
      <c r="AP741" s="13">
        <f t="shared" si="983"/>
        <v>2.7969455783349193E-5</v>
      </c>
      <c r="AQ741" s="13">
        <f t="shared" si="984"/>
        <v>2.5083657741944895E-6</v>
      </c>
      <c r="AR741" s="13">
        <f t="shared" si="985"/>
        <v>1.1014448374833088E-5</v>
      </c>
      <c r="AS741" s="13">
        <f t="shared" si="986"/>
        <v>1.2602131042390878E-5</v>
      </c>
      <c r="AT741" s="13">
        <f t="shared" si="987"/>
        <v>7.2093354748688638E-6</v>
      </c>
      <c r="AU741" s="13">
        <f t="shared" si="988"/>
        <v>2.7495094712881757E-6</v>
      </c>
      <c r="AV741" s="13">
        <f t="shared" si="989"/>
        <v>7.8645969095101239E-7</v>
      </c>
      <c r="AW741" s="13">
        <f t="shared" si="990"/>
        <v>2.0517917717455937E-9</v>
      </c>
      <c r="AX741" s="13">
        <f t="shared" si="991"/>
        <v>6.9320985971705435E-4</v>
      </c>
      <c r="AY741" s="13">
        <f t="shared" si="992"/>
        <v>2.4867468282791275E-4</v>
      </c>
      <c r="AZ741" s="13">
        <f t="shared" si="993"/>
        <v>4.4603446570136575E-5</v>
      </c>
      <c r="BA741" s="13">
        <f t="shared" si="994"/>
        <v>5.3335209501048549E-6</v>
      </c>
      <c r="BB741" s="13">
        <f t="shared" si="995"/>
        <v>4.7832254981367022E-7</v>
      </c>
      <c r="BC741" s="13">
        <f t="shared" si="996"/>
        <v>3.4317662017358817E-8</v>
      </c>
      <c r="BD741" s="13">
        <f t="shared" si="997"/>
        <v>6.5853421291834448E-7</v>
      </c>
      <c r="BE741" s="13">
        <f t="shared" si="998"/>
        <v>7.5345892637319419E-7</v>
      </c>
      <c r="BF741" s="13">
        <f t="shared" si="999"/>
        <v>4.310333028982953E-7</v>
      </c>
      <c r="BG741" s="13">
        <f t="shared" si="1000"/>
        <v>1.6438826475626662E-7</v>
      </c>
      <c r="BH741" s="13">
        <f t="shared" si="1001"/>
        <v>4.702102147537441E-8</v>
      </c>
      <c r="BI741" s="13">
        <f t="shared" si="1002"/>
        <v>1.0759777597826792E-8</v>
      </c>
      <c r="BJ741" s="14">
        <f t="shared" si="1003"/>
        <v>0.56039081334711704</v>
      </c>
      <c r="BK741" s="14">
        <f t="shared" si="1004"/>
        <v>0.32386522176836269</v>
      </c>
      <c r="BL741" s="14">
        <f t="shared" si="1005"/>
        <v>0.11409198385602075</v>
      </c>
      <c r="BM741" s="14">
        <f t="shared" si="1006"/>
        <v>0.19168630781578555</v>
      </c>
      <c r="BN741" s="14">
        <f t="shared" si="1007"/>
        <v>0.80812486234097802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</v>
      </c>
      <c r="F742" s="10">
        <f>VLOOKUP(B742,home!$B$2:$E$405,3,FALSE)</f>
        <v>1.43</v>
      </c>
      <c r="G742" s="10">
        <f>VLOOKUP(C742,away!$B$2:$E$405,4,FALSE)</f>
        <v>0.71</v>
      </c>
      <c r="H742" s="10">
        <f>VLOOKUP(A742,away!$A$2:$E$405,3,FALSE)</f>
        <v>1.25</v>
      </c>
      <c r="I742" s="10">
        <f>VLOOKUP(C742,away!$B$2:$E$405,3,FALSE)</f>
        <v>0.86</v>
      </c>
      <c r="J742" s="10">
        <f>VLOOKUP(B742,home!$B$2:$E$405,4,FALSE)</f>
        <v>0.8</v>
      </c>
      <c r="K742" s="12">
        <f t="shared" si="952"/>
        <v>1.4214199999999997</v>
      </c>
      <c r="L742" s="12">
        <f t="shared" si="953"/>
        <v>0.86</v>
      </c>
      <c r="M742" s="13">
        <f t="shared" si="954"/>
        <v>0.10213906621614444</v>
      </c>
      <c r="N742" s="13">
        <f t="shared" si="955"/>
        <v>0.14518251150095202</v>
      </c>
      <c r="O742" s="13">
        <f t="shared" si="956"/>
        <v>8.783959694588421E-2</v>
      </c>
      <c r="P742" s="13">
        <f t="shared" si="957"/>
        <v>0.12485695989081871</v>
      </c>
      <c r="Q742" s="13">
        <f t="shared" si="958"/>
        <v>0.10318266274884159</v>
      </c>
      <c r="R742" s="13">
        <f t="shared" si="959"/>
        <v>3.7771026686730214E-2</v>
      </c>
      <c r="S742" s="13">
        <f t="shared" si="960"/>
        <v>3.8156948684521623E-2</v>
      </c>
      <c r="T742" s="13">
        <f t="shared" si="961"/>
        <v>8.8737089964003771E-2</v>
      </c>
      <c r="U742" s="13">
        <f t="shared" si="962"/>
        <v>5.3688492753052049E-2</v>
      </c>
      <c r="V742" s="13">
        <f t="shared" si="963"/>
        <v>5.18265144436348E-3</v>
      </c>
      <c r="W742" s="13">
        <f t="shared" si="964"/>
        <v>4.8888633494819457E-2</v>
      </c>
      <c r="X742" s="13">
        <f t="shared" si="965"/>
        <v>4.2044224805544726E-2</v>
      </c>
      <c r="Y742" s="13">
        <f t="shared" si="966"/>
        <v>1.8079016666384236E-2</v>
      </c>
      <c r="Z742" s="13">
        <f t="shared" si="967"/>
        <v>1.082769431686266E-2</v>
      </c>
      <c r="AA742" s="13">
        <f t="shared" si="968"/>
        <v>1.5390701255874918E-2</v>
      </c>
      <c r="AB742" s="13">
        <f t="shared" si="969"/>
        <v>1.0938325289562864E-2</v>
      </c>
      <c r="AC742" s="13">
        <f t="shared" si="970"/>
        <v>3.9596143736253368E-4</v>
      </c>
      <c r="AD742" s="13">
        <f t="shared" si="971"/>
        <v>1.7372820355551571E-2</v>
      </c>
      <c r="AE742" s="13">
        <f t="shared" si="972"/>
        <v>1.4940625505774352E-2</v>
      </c>
      <c r="AF742" s="13">
        <f t="shared" si="973"/>
        <v>6.4244689674829714E-3</v>
      </c>
      <c r="AG742" s="13">
        <f t="shared" si="974"/>
        <v>1.8416811040117848E-3</v>
      </c>
      <c r="AH742" s="13">
        <f t="shared" si="975"/>
        <v>2.3279542781254716E-3</v>
      </c>
      <c r="AI742" s="13">
        <f t="shared" si="976"/>
        <v>3.309000770013107E-3</v>
      </c>
      <c r="AJ742" s="13">
        <f t="shared" si="977"/>
        <v>2.3517399372560152E-3</v>
      </c>
      <c r="AK742" s="13">
        <f t="shared" si="978"/>
        <v>1.1142700605381479E-3</v>
      </c>
      <c r="AL742" s="13">
        <f t="shared" si="979"/>
        <v>1.936126621657733E-5</v>
      </c>
      <c r="AM742" s="13">
        <f t="shared" si="980"/>
        <v>4.9388148619576213E-3</v>
      </c>
      <c r="AN742" s="13">
        <f t="shared" si="981"/>
        <v>4.2473807812835537E-3</v>
      </c>
      <c r="AO742" s="13">
        <f t="shared" si="982"/>
        <v>1.8263737359519281E-3</v>
      </c>
      <c r="AP742" s="13">
        <f t="shared" si="983"/>
        <v>5.2356047097288597E-4</v>
      </c>
      <c r="AQ742" s="13">
        <f t="shared" si="984"/>
        <v>1.1256550125917047E-4</v>
      </c>
      <c r="AR742" s="13">
        <f t="shared" si="985"/>
        <v>4.0040813583758125E-4</v>
      </c>
      <c r="AS742" s="13">
        <f t="shared" si="986"/>
        <v>5.6914813244225465E-4</v>
      </c>
      <c r="AT742" s="13">
        <f t="shared" si="987"/>
        <v>4.0449926920803478E-4</v>
      </c>
      <c r="AU742" s="13">
        <f t="shared" si="988"/>
        <v>1.9165445041256153E-4</v>
      </c>
      <c r="AV742" s="13">
        <f t="shared" si="989"/>
        <v>6.8105367226355823E-5</v>
      </c>
      <c r="AW742" s="13">
        <f t="shared" si="990"/>
        <v>6.5743395227744212E-7</v>
      </c>
      <c r="AX742" s="13">
        <f t="shared" si="991"/>
        <v>1.1700217035139674E-3</v>
      </c>
      <c r="AY742" s="13">
        <f t="shared" si="992"/>
        <v>1.0062186650220118E-3</v>
      </c>
      <c r="AZ742" s="13">
        <f t="shared" si="993"/>
        <v>4.3267402595946513E-4</v>
      </c>
      <c r="BA742" s="13">
        <f t="shared" si="994"/>
        <v>1.2403322077504664E-4</v>
      </c>
      <c r="BB742" s="13">
        <f t="shared" si="995"/>
        <v>2.6667142466635024E-5</v>
      </c>
      <c r="BC742" s="13">
        <f t="shared" si="996"/>
        <v>4.5867485042612261E-6</v>
      </c>
      <c r="BD742" s="13">
        <f t="shared" si="997"/>
        <v>5.7391832803386623E-5</v>
      </c>
      <c r="BE742" s="13">
        <f t="shared" si="998"/>
        <v>8.15778989833898E-5</v>
      </c>
      <c r="BF742" s="13">
        <f t="shared" si="999"/>
        <v>5.7978228586484965E-5</v>
      </c>
      <c r="BG742" s="13">
        <f t="shared" si="1000"/>
        <v>2.7470471225800476E-5</v>
      </c>
      <c r="BH742" s="13">
        <f t="shared" si="1001"/>
        <v>9.7617693024443307E-6</v>
      </c>
      <c r="BI742" s="13">
        <f t="shared" si="1002"/>
        <v>2.7751148243760829E-6</v>
      </c>
      <c r="BJ742" s="14">
        <f t="shared" si="1003"/>
        <v>0.501106631971033</v>
      </c>
      <c r="BK742" s="14">
        <f t="shared" si="1004"/>
        <v>0.27175716760444935</v>
      </c>
      <c r="BL742" s="14">
        <f t="shared" si="1005"/>
        <v>0.21660187864788971</v>
      </c>
      <c r="BM742" s="14">
        <f t="shared" si="1006"/>
        <v>0.39831598731979384</v>
      </c>
      <c r="BN742" s="14">
        <f t="shared" si="1007"/>
        <v>0.6009718239893711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1.28181818181818</v>
      </c>
      <c r="F743" s="10">
        <f>VLOOKUP(B743,home!$B$2:$E$405,3,FALSE)</f>
        <v>1.25</v>
      </c>
      <c r="G743" s="10">
        <f>VLOOKUP(C743,away!$B$2:$E$405,4,FALSE)</f>
        <v>1.0900000000000001</v>
      </c>
      <c r="H743" s="10">
        <f>VLOOKUP(A743,away!$A$2:$E$405,3,FALSE)</f>
        <v>0.99090909090909096</v>
      </c>
      <c r="I743" s="10">
        <f>VLOOKUP(C743,away!$B$2:$E$405,3,FALSE)</f>
        <v>0.78</v>
      </c>
      <c r="J743" s="10">
        <f>VLOOKUP(B743,home!$B$2:$E$405,4,FALSE)</f>
        <v>0.61</v>
      </c>
      <c r="K743" s="12">
        <f t="shared" si="952"/>
        <v>1.7464772727272702</v>
      </c>
      <c r="L743" s="12">
        <f t="shared" si="953"/>
        <v>0.47147454545454548</v>
      </c>
      <c r="M743" s="13">
        <f t="shared" si="954"/>
        <v>0.10883178799280807</v>
      </c>
      <c r="N743" s="13">
        <f t="shared" si="955"/>
        <v>0.19007224427971192</v>
      </c>
      <c r="O743" s="13">
        <f t="shared" si="956"/>
        <v>5.1311417774914644E-2</v>
      </c>
      <c r="P743" s="13">
        <f t="shared" si="957"/>
        <v>8.9614224975302512E-2</v>
      </c>
      <c r="Q743" s="13">
        <f t="shared" si="958"/>
        <v>0.1659784274053914</v>
      </c>
      <c r="R743" s="13">
        <f t="shared" si="959"/>
        <v>1.2096013686028084E-2</v>
      </c>
      <c r="S743" s="13">
        <f t="shared" si="960"/>
        <v>1.8447526834840813E-2</v>
      </c>
      <c r="T743" s="13">
        <f t="shared" si="961"/>
        <v>7.8254603616217194E-2</v>
      </c>
      <c r="U743" s="13">
        <f t="shared" si="962"/>
        <v>2.1125412993246061E-2</v>
      </c>
      <c r="V743" s="13">
        <f t="shared" si="963"/>
        <v>1.6877838630143622E-3</v>
      </c>
      <c r="W743" s="13">
        <f t="shared" si="964"/>
        <v>9.6625850408843042E-2</v>
      </c>
      <c r="X743" s="13">
        <f t="shared" si="965"/>
        <v>4.5556628900668188E-2</v>
      </c>
      <c r="Y743" s="13">
        <f t="shared" si="966"/>
        <v>1.0739395451691971E-2</v>
      </c>
      <c r="Z743" s="13">
        <f t="shared" si="967"/>
        <v>1.900987518144018E-3</v>
      </c>
      <c r="AA743" s="13">
        <f t="shared" si="968"/>
        <v>3.3200314961767466E-3</v>
      </c>
      <c r="AB743" s="13">
        <f t="shared" si="969"/>
        <v>2.8991797764057019E-3</v>
      </c>
      <c r="AC743" s="13">
        <f t="shared" si="970"/>
        <v>8.6859642297162061E-5</v>
      </c>
      <c r="AD743" s="13">
        <f t="shared" si="971"/>
        <v>4.2188712924247362E-2</v>
      </c>
      <c r="AE743" s="13">
        <f t="shared" si="972"/>
        <v>1.9890904249271833E-2</v>
      </c>
      <c r="AF743" s="13">
        <f t="shared" si="973"/>
        <v>4.689027519802662E-3</v>
      </c>
      <c r="AG743" s="13">
        <f t="shared" si="974"/>
        <v>7.3691903950760514E-4</v>
      </c>
      <c r="AH743" s="13">
        <f t="shared" si="975"/>
        <v>2.2406680650792875E-4</v>
      </c>
      <c r="AI743" s="13">
        <f t="shared" si="976"/>
        <v>3.9132758513867635E-4</v>
      </c>
      <c r="AJ743" s="13">
        <f t="shared" si="977"/>
        <v>3.4172236681797213E-4</v>
      </c>
      <c r="AK743" s="13">
        <f t="shared" si="978"/>
        <v>1.9893678241005323E-4</v>
      </c>
      <c r="AL743" s="13">
        <f t="shared" si="979"/>
        <v>2.8608772012848146E-6</v>
      </c>
      <c r="AM743" s="13">
        <f t="shared" si="980"/>
        <v>1.473632565756264E-2</v>
      </c>
      <c r="AN743" s="13">
        <f t="shared" si="981"/>
        <v>6.9478024410695016E-3</v>
      </c>
      <c r="AO743" s="13">
        <f t="shared" si="982"/>
        <v>1.6378559989056122E-3</v>
      </c>
      <c r="AP743" s="13">
        <f t="shared" si="983"/>
        <v>2.574024708680081E-4</v>
      </c>
      <c r="AQ743" s="13">
        <f t="shared" si="984"/>
        <v>3.0339678237842738E-5</v>
      </c>
      <c r="AR743" s="13">
        <f t="shared" si="985"/>
        <v>2.1128359149955464E-5</v>
      </c>
      <c r="AS743" s="13">
        <f t="shared" si="986"/>
        <v>3.6900199065416483E-5</v>
      </c>
      <c r="AT743" s="13">
        <f t="shared" si="987"/>
        <v>3.2222679513430981E-5</v>
      </c>
      <c r="AU743" s="13">
        <f t="shared" si="988"/>
        <v>1.8758725812193939E-5</v>
      </c>
      <c r="AV743" s="13">
        <f t="shared" si="989"/>
        <v>8.190422074079781E-6</v>
      </c>
      <c r="AW743" s="13">
        <f t="shared" si="990"/>
        <v>6.5436174962960325E-8</v>
      </c>
      <c r="AX743" s="13">
        <f t="shared" si="991"/>
        <v>4.2894429740734791E-3</v>
      </c>
      <c r="AY743" s="13">
        <f t="shared" si="992"/>
        <v>2.0223631764544874E-3</v>
      </c>
      <c r="AZ743" s="13">
        <f t="shared" si="993"/>
        <v>4.7674637968144504E-4</v>
      </c>
      <c r="BA743" s="13">
        <f t="shared" si="994"/>
        <v>7.4924594219136505E-5</v>
      </c>
      <c r="BB743" s="13">
        <f t="shared" si="995"/>
        <v>8.8312597507084087E-6</v>
      </c>
      <c r="BC743" s="13">
        <f t="shared" si="996"/>
        <v>8.3274283535125413E-7</v>
      </c>
      <c r="BD743" s="13">
        <f t="shared" si="997"/>
        <v>1.6602472544042733E-6</v>
      </c>
      <c r="BE743" s="13">
        <f t="shared" si="998"/>
        <v>2.8995840969249135E-6</v>
      </c>
      <c r="BF743" s="13">
        <f t="shared" si="999"/>
        <v>2.5320288628203946E-6</v>
      </c>
      <c r="BG743" s="13">
        <f t="shared" si="1000"/>
        <v>1.4740436209350977E-6</v>
      </c>
      <c r="BH743" s="13">
        <f t="shared" si="1001"/>
        <v>6.435959207429401E-7</v>
      </c>
      <c r="BI743" s="13">
        <f t="shared" si="1002"/>
        <v>2.2480512967950505E-7</v>
      </c>
      <c r="BJ743" s="14">
        <f t="shared" si="1003"/>
        <v>0.68521558116901138</v>
      </c>
      <c r="BK743" s="14">
        <f t="shared" si="1004"/>
        <v>0.22069340736191867</v>
      </c>
      <c r="BL743" s="14">
        <f t="shared" si="1005"/>
        <v>9.2034743958146426E-2</v>
      </c>
      <c r="BM743" s="14">
        <f t="shared" si="1006"/>
        <v>0.37991830615278438</v>
      </c>
      <c r="BN743" s="14">
        <f t="shared" si="1007"/>
        <v>0.61790411611415663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1.60606060606061</v>
      </c>
      <c r="F744" s="10">
        <f>VLOOKUP(B744,home!$B$2:$E$405,3,FALSE)</f>
        <v>0.87</v>
      </c>
      <c r="G744" s="10">
        <f>VLOOKUP(C744,away!$B$2:$E$405,4,FALSE)</f>
        <v>0.93</v>
      </c>
      <c r="H744" s="10">
        <f>VLOOKUP(A744,away!$A$2:$E$405,3,FALSE)</f>
        <v>1.4242424242424201</v>
      </c>
      <c r="I744" s="10">
        <f>VLOOKUP(C744,away!$B$2:$E$405,3,FALSE)</f>
        <v>1.25</v>
      </c>
      <c r="J744" s="10">
        <f>VLOOKUP(B744,home!$B$2:$E$405,4,FALSE)</f>
        <v>0.98</v>
      </c>
      <c r="K744" s="12">
        <f t="shared" si="952"/>
        <v>1.2994636363636394</v>
      </c>
      <c r="L744" s="12">
        <f t="shared" si="953"/>
        <v>1.7446969696969645</v>
      </c>
      <c r="M744" s="13">
        <f t="shared" si="954"/>
        <v>4.7636280815799584E-2</v>
      </c>
      <c r="N744" s="13">
        <f t="shared" si="955"/>
        <v>6.1901614691738396E-2</v>
      </c>
      <c r="O744" s="13">
        <f t="shared" si="956"/>
        <v>8.3110874786959166E-2</v>
      </c>
      <c r="P744" s="13">
        <f t="shared" si="957"/>
        <v>0.10799955957202508</v>
      </c>
      <c r="Q744" s="13">
        <f t="shared" si="958"/>
        <v>4.0219448662053646E-2</v>
      </c>
      <c r="R744" s="13">
        <f t="shared" si="959"/>
        <v>7.2501645694835776E-2</v>
      </c>
      <c r="S744" s="13">
        <f t="shared" si="960"/>
        <v>6.121334762076356E-2</v>
      </c>
      <c r="T744" s="13">
        <f t="shared" si="961"/>
        <v>7.0170750203567625E-2</v>
      </c>
      <c r="U744" s="13">
        <f t="shared" si="962"/>
        <v>9.4213252156959498E-2</v>
      </c>
      <c r="V744" s="13">
        <f t="shared" si="963"/>
        <v>1.5420120196329778E-2</v>
      </c>
      <c r="W744" s="13">
        <f t="shared" si="964"/>
        <v>1.7421237003644306E-2</v>
      </c>
      <c r="X744" s="13">
        <f t="shared" si="965"/>
        <v>3.0394779408630848E-2</v>
      </c>
      <c r="Y744" s="13">
        <f t="shared" si="966"/>
        <v>2.6514839764422975E-2</v>
      </c>
      <c r="Z744" s="13">
        <f t="shared" si="967"/>
        <v>4.2164467180607644E-2</v>
      </c>
      <c r="AA744" s="13">
        <f t="shared" si="968"/>
        <v>5.4791191847847739E-2</v>
      </c>
      <c r="AB744" s="13">
        <f t="shared" si="969"/>
        <v>3.5599580699651023E-2</v>
      </c>
      <c r="AC744" s="13">
        <f t="shared" si="970"/>
        <v>2.1850023779550498E-3</v>
      </c>
      <c r="AD744" s="13">
        <f t="shared" si="971"/>
        <v>5.6595659966771072E-3</v>
      </c>
      <c r="AE744" s="13">
        <f t="shared" si="972"/>
        <v>9.8742276442025292E-3</v>
      </c>
      <c r="AF744" s="13">
        <f t="shared" si="973"/>
        <v>8.6137675244690771E-3</v>
      </c>
      <c r="AG744" s="13">
        <f t="shared" si="974"/>
        <v>5.0094713658717727E-3</v>
      </c>
      <c r="AH744" s="13">
        <f t="shared" si="975"/>
        <v>1.8391054529723325E-2</v>
      </c>
      <c r="AI744" s="13">
        <f t="shared" si="976"/>
        <v>2.3898506595756253E-2</v>
      </c>
      <c r="AJ744" s="13">
        <f t="shared" si="977"/>
        <v>1.5527620142290924E-2</v>
      </c>
      <c r="AK744" s="13">
        <f t="shared" si="978"/>
        <v>6.7258592447248834E-3</v>
      </c>
      <c r="AL744" s="13">
        <f t="shared" si="979"/>
        <v>1.9815089712436605E-4</v>
      </c>
      <c r="AM744" s="13">
        <f t="shared" si="980"/>
        <v>1.4708800420564075E-3</v>
      </c>
      <c r="AN744" s="13">
        <f t="shared" si="981"/>
        <v>2.5662399521635577E-3</v>
      </c>
      <c r="AO744" s="13">
        <f t="shared" si="982"/>
        <v>2.2386555340275218E-3</v>
      </c>
      <c r="AP744" s="13">
        <f t="shared" si="983"/>
        <v>1.3019251754710522E-3</v>
      </c>
      <c r="AQ744" s="13">
        <f t="shared" si="984"/>
        <v>5.6786622710413355E-4</v>
      </c>
      <c r="AR744" s="13">
        <f t="shared" si="985"/>
        <v>6.4173634215079845E-3</v>
      </c>
      <c r="AS744" s="13">
        <f t="shared" si="986"/>
        <v>8.3391304075797722E-3</v>
      </c>
      <c r="AT744" s="13">
        <f t="shared" si="987"/>
        <v>5.4181983617721061E-3</v>
      </c>
      <c r="AU744" s="13">
        <f t="shared" si="988"/>
        <v>2.3469172485759641E-3</v>
      </c>
      <c r="AV744" s="13">
        <f t="shared" si="989"/>
        <v>7.6243340551976758E-4</v>
      </c>
      <c r="AW744" s="13">
        <f t="shared" si="990"/>
        <v>1.2478939518216568E-5</v>
      </c>
      <c r="AX744" s="13">
        <f t="shared" si="991"/>
        <v>3.1855918801755329E-4</v>
      </c>
      <c r="AY744" s="13">
        <f t="shared" si="992"/>
        <v>5.5578925000335081E-4</v>
      </c>
      <c r="AZ744" s="13">
        <f t="shared" si="993"/>
        <v>4.8484191013549747E-4</v>
      </c>
      <c r="BA744" s="13">
        <f t="shared" si="994"/>
        <v>2.8196740379849675E-4</v>
      </c>
      <c r="BB744" s="13">
        <f t="shared" si="995"/>
        <v>1.2298691874013947E-4</v>
      </c>
      <c r="BC744" s="13">
        <f t="shared" si="996"/>
        <v>4.2914980887657634E-5</v>
      </c>
      <c r="BD744" s="13">
        <f t="shared" si="997"/>
        <v>1.8660590858248537E-3</v>
      </c>
      <c r="BE744" s="13">
        <f t="shared" si="998"/>
        <v>2.4248759253353729E-3</v>
      </c>
      <c r="BF744" s="13">
        <f t="shared" si="999"/>
        <v>1.5755190438334749E-3</v>
      </c>
      <c r="BG744" s="13">
        <f t="shared" si="1000"/>
        <v>6.8244323528667016E-4</v>
      </c>
      <c r="BH744" s="13">
        <f t="shared" si="1001"/>
        <v>2.2170254203434585E-4</v>
      </c>
      <c r="BI744" s="13">
        <f t="shared" si="1002"/>
        <v>5.7618878292602725E-5</v>
      </c>
      <c r="BJ744" s="14">
        <f t="shared" si="1003"/>
        <v>0.28573232884768363</v>
      </c>
      <c r="BK744" s="14">
        <f t="shared" si="1004"/>
        <v>0.23520825073000073</v>
      </c>
      <c r="BL744" s="14">
        <f t="shared" si="1005"/>
        <v>0.43487184725431155</v>
      </c>
      <c r="BM744" s="14">
        <f t="shared" si="1006"/>
        <v>0.5840641594787066</v>
      </c>
      <c r="BN744" s="14">
        <f t="shared" si="1007"/>
        <v>0.41336942422341161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1.60606060606061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1.4242424242424201</v>
      </c>
      <c r="I745" s="10">
        <f>VLOOKUP(C745,away!$B$2:$E$405,3,FALSE)</f>
        <v>0.93</v>
      </c>
      <c r="J745" s="10">
        <f>VLOOKUP(B745,home!$B$2:$E$405,4,FALSE)</f>
        <v>1.76</v>
      </c>
      <c r="K745" s="12">
        <f t="shared" si="952"/>
        <v>1.3890818181818219</v>
      </c>
      <c r="L745" s="12">
        <f t="shared" si="953"/>
        <v>2.3311999999999933</v>
      </c>
      <c r="M745" s="13">
        <f t="shared" si="954"/>
        <v>2.4227139235193169E-2</v>
      </c>
      <c r="N745" s="13">
        <f t="shared" si="955"/>
        <v>3.3653478618166276E-2</v>
      </c>
      <c r="O745" s="13">
        <f t="shared" si="956"/>
        <v>5.6478306985082154E-2</v>
      </c>
      <c r="P745" s="13">
        <f t="shared" si="957"/>
        <v>7.8452989354669003E-2</v>
      </c>
      <c r="Q745" s="13">
        <f t="shared" si="958"/>
        <v>2.3373717633532746E-2</v>
      </c>
      <c r="R745" s="13">
        <f t="shared" si="959"/>
        <v>6.5831114621811571E-2</v>
      </c>
      <c r="S745" s="13">
        <f t="shared" si="960"/>
        <v>6.3512157573922659E-2</v>
      </c>
      <c r="T745" s="13">
        <f t="shared" si="961"/>
        <v>5.4488810547291384E-2</v>
      </c>
      <c r="U745" s="13">
        <f t="shared" si="962"/>
        <v>9.1444804391801943E-2</v>
      </c>
      <c r="V745" s="13">
        <f t="shared" si="963"/>
        <v>2.2851868603807331E-2</v>
      </c>
      <c r="W745" s="13">
        <f t="shared" si="964"/>
        <v>1.0822668729352062E-2</v>
      </c>
      <c r="X745" s="13">
        <f t="shared" si="965"/>
        <v>2.5229805341865457E-2</v>
      </c>
      <c r="Y745" s="13">
        <f t="shared" si="966"/>
        <v>2.9407861106478292E-2</v>
      </c>
      <c r="Z745" s="13">
        <f t="shared" si="967"/>
        <v>5.1155164802122233E-2</v>
      </c>
      <c r="AA745" s="13">
        <f t="shared" si="968"/>
        <v>7.105870933272268E-2</v>
      </c>
      <c r="AB745" s="13">
        <f t="shared" si="969"/>
        <v>4.9353180578776024E-2</v>
      </c>
      <c r="AC745" s="13">
        <f t="shared" si="970"/>
        <v>4.6249718830414788E-3</v>
      </c>
      <c r="AD745" s="13">
        <f t="shared" si="971"/>
        <v>3.7583930890369771E-3</v>
      </c>
      <c r="AE745" s="13">
        <f t="shared" si="972"/>
        <v>8.7615659691629762E-3</v>
      </c>
      <c r="AF745" s="13">
        <f t="shared" si="973"/>
        <v>1.0212481293656336E-2</v>
      </c>
      <c r="AG745" s="13">
        <f t="shared" si="974"/>
        <v>7.9357787972571935E-3</v>
      </c>
      <c r="AH745" s="13">
        <f t="shared" si="975"/>
        <v>2.9813230046676749E-2</v>
      </c>
      <c r="AI745" s="13">
        <f t="shared" si="976"/>
        <v>4.1413015799110664E-2</v>
      </c>
      <c r="AJ745" s="13">
        <f t="shared" si="977"/>
        <v>2.8763033641310581E-2</v>
      </c>
      <c r="AK745" s="13">
        <f t="shared" si="978"/>
        <v>1.3318069022298875E-2</v>
      </c>
      <c r="AL745" s="13">
        <f t="shared" si="979"/>
        <v>5.9906845192653788E-4</v>
      </c>
      <c r="AM745" s="13">
        <f t="shared" si="980"/>
        <v>1.0441431011122952E-3</v>
      </c>
      <c r="AN745" s="13">
        <f t="shared" si="981"/>
        <v>2.4341063973129756E-3</v>
      </c>
      <c r="AO745" s="13">
        <f t="shared" si="982"/>
        <v>2.8371944167079961E-3</v>
      </c>
      <c r="AP745" s="13">
        <f t="shared" si="983"/>
        <v>2.2046892080765539E-3</v>
      </c>
      <c r="AQ745" s="13">
        <f t="shared" si="984"/>
        <v>1.2848928704670118E-3</v>
      </c>
      <c r="AR745" s="13">
        <f t="shared" si="985"/>
        <v>1.3900120376962527E-2</v>
      </c>
      <c r="AS745" s="13">
        <f t="shared" si="986"/>
        <v>1.9308404486177298E-2</v>
      </c>
      <c r="AT745" s="13">
        <f t="shared" si="987"/>
        <v>1.3410476804924605E-2</v>
      </c>
      <c r="AU745" s="13">
        <f t="shared" si="988"/>
        <v>6.2094165009566084E-3</v>
      </c>
      <c r="AV745" s="13">
        <f t="shared" si="989"/>
        <v>2.156346890749253E-3</v>
      </c>
      <c r="AW745" s="13">
        <f t="shared" si="990"/>
        <v>5.3886665447389763E-5</v>
      </c>
      <c r="AX745" s="13">
        <f t="shared" si="991"/>
        <v>2.4173336622251187E-4</v>
      </c>
      <c r="AY745" s="13">
        <f t="shared" si="992"/>
        <v>5.6352882333791812E-4</v>
      </c>
      <c r="AZ745" s="13">
        <f t="shared" si="993"/>
        <v>6.5684919648267544E-4</v>
      </c>
      <c r="BA745" s="13">
        <f t="shared" si="994"/>
        <v>5.1041561561346956E-4</v>
      </c>
      <c r="BB745" s="13">
        <f t="shared" si="995"/>
        <v>2.9747022077952919E-4</v>
      </c>
      <c r="BC745" s="13">
        <f t="shared" si="996"/>
        <v>1.3869251573624727E-4</v>
      </c>
      <c r="BD745" s="13">
        <f t="shared" si="997"/>
        <v>5.4006601037958225E-3</v>
      </c>
      <c r="BE745" s="13">
        <f t="shared" si="998"/>
        <v>7.5019587563627281E-3</v>
      </c>
      <c r="BF745" s="13">
        <f t="shared" si="999"/>
        <v>5.2104172546066901E-3</v>
      </c>
      <c r="BG745" s="13">
        <f t="shared" si="1000"/>
        <v>2.4125652911716664E-3</v>
      </c>
      <c r="BH745" s="13">
        <f t="shared" si="1001"/>
        <v>8.3781264528577366E-4</v>
      </c>
      <c r="BI745" s="13">
        <f t="shared" si="1002"/>
        <v>2.3275806252185673E-4</v>
      </c>
      <c r="BJ745" s="14">
        <f t="shared" si="1003"/>
        <v>0.21985827685764886</v>
      </c>
      <c r="BK745" s="14">
        <f t="shared" si="1004"/>
        <v>0.19483172392589809</v>
      </c>
      <c r="BL745" s="14">
        <f t="shared" si="1005"/>
        <v>0.52405440159310623</v>
      </c>
      <c r="BM745" s="14">
        <f t="shared" si="1006"/>
        <v>0.70737317857243021</v>
      </c>
      <c r="BN745" s="14">
        <f t="shared" si="1007"/>
        <v>0.28201674644845492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1.80555555555556</v>
      </c>
      <c r="F746" s="10">
        <f>VLOOKUP(B746,home!$B$2:$E$405,3,FALSE)</f>
        <v>0.97</v>
      </c>
      <c r="G746" s="10">
        <f>VLOOKUP(C746,away!$B$2:$E$405,4,FALSE)</f>
        <v>1.38</v>
      </c>
      <c r="H746" s="10">
        <f>VLOOKUP(A746,away!$A$2:$E$405,3,FALSE)</f>
        <v>1.2361111111111101</v>
      </c>
      <c r="I746" s="10">
        <f>VLOOKUP(C746,away!$B$2:$E$405,3,FALSE)</f>
        <v>0.55000000000000004</v>
      </c>
      <c r="J746" s="10">
        <f>VLOOKUP(B746,home!$B$2:$E$405,4,FALSE)</f>
        <v>0.61</v>
      </c>
      <c r="K746" s="12">
        <f t="shared" si="952"/>
        <v>2.4169166666666722</v>
      </c>
      <c r="L746" s="12">
        <f t="shared" si="953"/>
        <v>0.41471527777777745</v>
      </c>
      <c r="M746" s="13">
        <f t="shared" si="954"/>
        <v>5.8916626510795711E-2</v>
      </c>
      <c r="N746" s="13">
        <f t="shared" si="955"/>
        <v>0.14239657655771765</v>
      </c>
      <c r="O746" s="13">
        <f t="shared" si="956"/>
        <v>2.4433625129154209E-2</v>
      </c>
      <c r="P746" s="13">
        <f t="shared" si="957"/>
        <v>5.9054035801738423E-2</v>
      </c>
      <c r="Q746" s="13">
        <f t="shared" si="958"/>
        <v>0.17208032957931227</v>
      </c>
      <c r="R746" s="13">
        <f t="shared" si="959"/>
        <v>5.0664988162776358E-3</v>
      </c>
      <c r="S746" s="13">
        <f t="shared" si="960"/>
        <v>1.4797941391951503E-2</v>
      </c>
      <c r="T746" s="13">
        <f t="shared" si="961"/>
        <v>7.1364341681575974E-2</v>
      </c>
      <c r="U746" s="13">
        <f t="shared" si="962"/>
        <v>1.2245305430708384E-2</v>
      </c>
      <c r="V746" s="13">
        <f t="shared" si="963"/>
        <v>1.6480504599008872E-3</v>
      </c>
      <c r="W746" s="13">
        <f t="shared" si="964"/>
        <v>0.13863460552191126</v>
      </c>
      <c r="X746" s="13">
        <f t="shared" si="965"/>
        <v>5.7493888938632019E-2</v>
      </c>
      <c r="Y746" s="13">
        <f t="shared" si="966"/>
        <v>1.1921797060854732E-2</v>
      </c>
      <c r="Z746" s="13">
        <f t="shared" si="967"/>
        <v>7.0038482131778686E-4</v>
      </c>
      <c r="AA746" s="13">
        <f t="shared" si="968"/>
        <v>1.692771747723318E-3</v>
      </c>
      <c r="AB746" s="13">
        <f t="shared" si="969"/>
        <v>2.0456441249674796E-3</v>
      </c>
      <c r="AC746" s="13">
        <f t="shared" si="970"/>
        <v>1.0324338457776551E-4</v>
      </c>
      <c r="AD746" s="13">
        <f t="shared" si="971"/>
        <v>8.3767072165666728E-2</v>
      </c>
      <c r="AE746" s="13">
        <f t="shared" si="972"/>
        <v>3.4739484601815605E-2</v>
      </c>
      <c r="AF746" s="13">
        <f t="shared" si="973"/>
        <v>7.2034975032493915E-3</v>
      </c>
      <c r="AG746" s="13">
        <f t="shared" si="974"/>
        <v>9.9580015601053264E-4</v>
      </c>
      <c r="AH746" s="13">
        <f t="shared" si="975"/>
        <v>7.2615071431036225E-5</v>
      </c>
      <c r="AI746" s="13">
        <f t="shared" si="976"/>
        <v>1.7550457639286236E-4</v>
      </c>
      <c r="AJ746" s="13">
        <f t="shared" si="977"/>
        <v>2.1208996788009163E-4</v>
      </c>
      <c r="AK746" s="13">
        <f t="shared" si="978"/>
        <v>1.7086792606739752E-4</v>
      </c>
      <c r="AL746" s="13">
        <f t="shared" si="979"/>
        <v>4.1393670277647865E-6</v>
      </c>
      <c r="AM746" s="13">
        <f t="shared" si="980"/>
        <v>4.0491606567013949E-2</v>
      </c>
      <c r="AN746" s="13">
        <f t="shared" si="981"/>
        <v>1.6792487865107668E-2</v>
      </c>
      <c r="AO746" s="13">
        <f t="shared" si="982"/>
        <v>3.4820506347790418E-3</v>
      </c>
      <c r="AP746" s="13">
        <f t="shared" si="983"/>
        <v>4.8135319874622554E-4</v>
      </c>
      <c r="AQ746" s="13">
        <f t="shared" si="984"/>
        <v>4.990613138181565E-5</v>
      </c>
      <c r="AR746" s="13">
        <f t="shared" si="985"/>
        <v>6.0229159038750682E-6</v>
      </c>
      <c r="AS746" s="13">
        <f t="shared" si="986"/>
        <v>1.4556885830007416E-5</v>
      </c>
      <c r="AT746" s="13">
        <f t="shared" si="987"/>
        <v>1.7591389988654419E-5</v>
      </c>
      <c r="AU746" s="13">
        <f t="shared" si="988"/>
        <v>1.4172307884470701E-5</v>
      </c>
      <c r="AV746" s="13">
        <f t="shared" si="989"/>
        <v>8.563321782777186E-6</v>
      </c>
      <c r="AW746" s="13">
        <f t="shared" si="990"/>
        <v>1.1525058711066221E-7</v>
      </c>
      <c r="AX746" s="13">
        <f t="shared" si="991"/>
        <v>1.6310806461987612E-2</v>
      </c>
      <c r="AY746" s="13">
        <f t="shared" si="992"/>
        <v>6.7643406326627596E-3</v>
      </c>
      <c r="AZ746" s="13">
        <f t="shared" si="993"/>
        <v>1.4026377022291218E-3</v>
      </c>
      <c r="BA746" s="13">
        <f t="shared" si="994"/>
        <v>1.9389842810051125E-4</v>
      </c>
      <c r="BB746" s="13">
        <f t="shared" si="995"/>
        <v>2.0103160117594477E-5</v>
      </c>
      <c r="BC746" s="13">
        <f t="shared" si="996"/>
        <v>1.6674175264758662E-6</v>
      </c>
      <c r="BD746" s="13">
        <f t="shared" si="997"/>
        <v>4.1629920701795696E-7</v>
      </c>
      <c r="BE746" s="13">
        <f t="shared" si="998"/>
        <v>1.0061604917618195E-6</v>
      </c>
      <c r="BF746" s="13">
        <f t="shared" si="999"/>
        <v>1.2159030309403381E-6</v>
      </c>
      <c r="BG746" s="13">
        <f t="shared" si="1000"/>
        <v>9.7957876684340845E-7</v>
      </c>
      <c r="BH746" s="13">
        <f t="shared" si="1001"/>
        <v>5.9189006197415528E-7</v>
      </c>
      <c r="BI746" s="13">
        <f t="shared" si="1002"/>
        <v>2.8610979112394098E-7</v>
      </c>
      <c r="BJ746" s="14">
        <f t="shared" si="1003"/>
        <v>0.80658825196639894</v>
      </c>
      <c r="BK746" s="14">
        <f t="shared" si="1004"/>
        <v>0.14128837754865481</v>
      </c>
      <c r="BL746" s="14">
        <f t="shared" si="1005"/>
        <v>4.618032555334186E-2</v>
      </c>
      <c r="BM746" s="14">
        <f t="shared" si="1006"/>
        <v>0.52604542211264171</v>
      </c>
      <c r="BN746" s="14">
        <f t="shared" si="1007"/>
        <v>0.46194769239499589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1.80555555555556</v>
      </c>
      <c r="F747" s="10">
        <f>VLOOKUP(B747,home!$B$2:$E$405,3,FALSE)</f>
        <v>0.28000000000000003</v>
      </c>
      <c r="G747" s="10">
        <f>VLOOKUP(C747,away!$B$2:$E$405,4,FALSE)</f>
        <v>0.83</v>
      </c>
      <c r="H747" s="10">
        <f>VLOOKUP(A747,away!$A$2:$E$405,3,FALSE)</f>
        <v>1.2361111111111101</v>
      </c>
      <c r="I747" s="10">
        <f>VLOOKUP(C747,away!$B$2:$E$405,3,FALSE)</f>
        <v>0.69</v>
      </c>
      <c r="J747" s="10">
        <f>VLOOKUP(B747,home!$B$2:$E$405,4,FALSE)</f>
        <v>1.42</v>
      </c>
      <c r="K747" s="12">
        <f t="shared" si="952"/>
        <v>0.41961111111111216</v>
      </c>
      <c r="L747" s="12">
        <f t="shared" si="953"/>
        <v>1.2111416666666655</v>
      </c>
      <c r="M747" s="13">
        <f t="shared" si="954"/>
        <v>0.1957821381977051</v>
      </c>
      <c r="N747" s="13">
        <f t="shared" si="955"/>
        <v>8.2152360544848327E-2</v>
      </c>
      <c r="O747" s="13">
        <f t="shared" si="956"/>
        <v>0.23711990516033199</v>
      </c>
      <c r="P747" s="13">
        <f t="shared" si="957"/>
        <v>9.9498146870888413E-2</v>
      </c>
      <c r="Q747" s="13">
        <f t="shared" si="958"/>
        <v>1.723602164431225E-2</v>
      </c>
      <c r="R747" s="13">
        <f t="shared" si="959"/>
        <v>0.14359289856786309</v>
      </c>
      <c r="S747" s="13">
        <f t="shared" si="960"/>
        <v>1.2641451005024484E-2</v>
      </c>
      <c r="T747" s="13">
        <f t="shared" si="961"/>
        <v>2.0875263980995058E-2</v>
      </c>
      <c r="U747" s="13">
        <f t="shared" si="962"/>
        <v>6.0253175715726234E-2</v>
      </c>
      <c r="V747" s="13">
        <f t="shared" si="963"/>
        <v>7.1383253988216877E-4</v>
      </c>
      <c r="W747" s="13">
        <f t="shared" si="964"/>
        <v>2.4108087311016809E-3</v>
      </c>
      <c r="X747" s="13">
        <f t="shared" si="965"/>
        <v>2.919830904601039E-3</v>
      </c>
      <c r="Y747" s="13">
        <f t="shared" si="966"/>
        <v>1.76816443409167E-3</v>
      </c>
      <c r="Z747" s="13">
        <f t="shared" si="967"/>
        <v>5.7970447497659693E-2</v>
      </c>
      <c r="AA747" s="13">
        <f t="shared" si="968"/>
        <v>2.432504388610137E-2</v>
      </c>
      <c r="AB747" s="13">
        <f t="shared" si="969"/>
        <v>5.1035293464367811E-3</v>
      </c>
      <c r="AC747" s="13">
        <f t="shared" si="970"/>
        <v>2.2673485292199104E-5</v>
      </c>
      <c r="AD747" s="13">
        <f t="shared" si="971"/>
        <v>2.5290053258348661E-4</v>
      </c>
      <c r="AE747" s="13">
        <f t="shared" si="972"/>
        <v>3.0629837253405134E-4</v>
      </c>
      <c r="AF747" s="13">
        <f t="shared" si="973"/>
        <v>1.8548536070408906E-4</v>
      </c>
      <c r="AG747" s="13">
        <f t="shared" si="974"/>
        <v>7.4883016301805996E-5</v>
      </c>
      <c r="AH747" s="13">
        <f t="shared" si="975"/>
        <v>1.7552606099932002E-2</v>
      </c>
      <c r="AI747" s="13">
        <f t="shared" si="976"/>
        <v>7.3652685484881502E-3</v>
      </c>
      <c r="AJ747" s="13">
        <f t="shared" si="977"/>
        <v>1.5452742596314204E-3</v>
      </c>
      <c r="AK747" s="13">
        <f t="shared" si="978"/>
        <v>2.1613808301844723E-4</v>
      </c>
      <c r="AL747" s="13">
        <f t="shared" si="979"/>
        <v>4.6091431842470281E-7</v>
      </c>
      <c r="AM747" s="13">
        <f t="shared" si="980"/>
        <v>2.1223974695589766E-5</v>
      </c>
      <c r="AN747" s="13">
        <f t="shared" si="981"/>
        <v>2.5705240086107725E-5</v>
      </c>
      <c r="AO747" s="13">
        <f t="shared" si="982"/>
        <v>1.5566343659977645E-5</v>
      </c>
      <c r="AP747" s="13">
        <f t="shared" si="983"/>
        <v>6.2843491347504676E-6</v>
      </c>
      <c r="AQ747" s="13">
        <f t="shared" si="984"/>
        <v>1.9028092712442251E-6</v>
      </c>
      <c r="AR747" s="13">
        <f t="shared" si="985"/>
        <v>4.251738521243025E-3</v>
      </c>
      <c r="AS747" s="13">
        <f t="shared" si="986"/>
        <v>1.784076725052702E-3</v>
      </c>
      <c r="AT747" s="13">
        <f t="shared" si="987"/>
        <v>3.7430920845341926E-4</v>
      </c>
      <c r="AU747" s="13">
        <f t="shared" si="988"/>
        <v>5.2354767619420062E-5</v>
      </c>
      <c r="AV747" s="13">
        <f t="shared" si="989"/>
        <v>5.4921605531872299E-6</v>
      </c>
      <c r="AW747" s="13">
        <f t="shared" si="990"/>
        <v>6.5066826280146408E-9</v>
      </c>
      <c r="AX747" s="13">
        <f t="shared" si="991"/>
        <v>1.4843026007017588E-6</v>
      </c>
      <c r="AY747" s="13">
        <f t="shared" si="992"/>
        <v>1.7977007256515944E-6</v>
      </c>
      <c r="AZ747" s="13">
        <f t="shared" si="993"/>
        <v>1.0886351265167731E-6</v>
      </c>
      <c r="BA747" s="13">
        <f t="shared" si="994"/>
        <v>4.3949712050713347E-7</v>
      </c>
      <c r="BB747" s="13">
        <f t="shared" si="995"/>
        <v>1.3307331875655252E-7</v>
      </c>
      <c r="BC747" s="13">
        <f t="shared" si="996"/>
        <v>3.2234128213535091E-8</v>
      </c>
      <c r="BD747" s="13">
        <f t="shared" si="997"/>
        <v>8.5824294647485612E-4</v>
      </c>
      <c r="BE747" s="13">
        <f t="shared" si="998"/>
        <v>3.6012827637358903E-4</v>
      </c>
      <c r="BF747" s="13">
        <f t="shared" si="999"/>
        <v>7.5556913095825695E-5</v>
      </c>
      <c r="BG747" s="13">
        <f t="shared" si="1000"/>
        <v>1.0568173418755055E-5</v>
      </c>
      <c r="BH747" s="13">
        <f t="shared" si="1001"/>
        <v>1.1086307476646821E-6</v>
      </c>
      <c r="BI747" s="13">
        <f t="shared" si="1002"/>
        <v>9.3038755967904047E-8</v>
      </c>
      <c r="BJ747" s="14">
        <f t="shared" si="1003"/>
        <v>0.12825767568194141</v>
      </c>
      <c r="BK747" s="14">
        <f t="shared" si="1004"/>
        <v>0.30866050071383649</v>
      </c>
      <c r="BL747" s="14">
        <f t="shared" si="1005"/>
        <v>0.50484750902931763</v>
      </c>
      <c r="BM747" s="14">
        <f t="shared" si="1006"/>
        <v>0.22435287074276328</v>
      </c>
      <c r="BN747" s="14">
        <f t="shared" si="1007"/>
        <v>0.77538147098594923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1.80555555555556</v>
      </c>
      <c r="F748" s="10">
        <f>VLOOKUP(B748,home!$B$2:$E$405,3,FALSE)</f>
        <v>1.38</v>
      </c>
      <c r="G748" s="10">
        <f>VLOOKUP(C748,away!$B$2:$E$405,4,FALSE)</f>
        <v>0.83</v>
      </c>
      <c r="H748" s="10">
        <f>VLOOKUP(A748,away!$A$2:$E$405,3,FALSE)</f>
        <v>1.2361111111111101</v>
      </c>
      <c r="I748" s="10">
        <f>VLOOKUP(C748,away!$B$2:$E$405,3,FALSE)</f>
        <v>0.42</v>
      </c>
      <c r="J748" s="10">
        <f>VLOOKUP(B748,home!$B$2:$E$405,4,FALSE)</f>
        <v>1.01</v>
      </c>
      <c r="K748" s="12">
        <f t="shared" si="952"/>
        <v>2.0680833333333379</v>
      </c>
      <c r="L748" s="12">
        <f t="shared" si="953"/>
        <v>0.52435833333333293</v>
      </c>
      <c r="M748" s="13">
        <f t="shared" si="954"/>
        <v>7.4837089597064588E-2</v>
      </c>
      <c r="N748" s="13">
        <f t="shared" si="955"/>
        <v>0.15476933771086299</v>
      </c>
      <c r="O748" s="13">
        <f t="shared" si="956"/>
        <v>3.9241451572634097E-2</v>
      </c>
      <c r="P748" s="13">
        <f t="shared" si="957"/>
        <v>8.1154591973171875E-2</v>
      </c>
      <c r="Q748" s="13">
        <f t="shared" si="958"/>
        <v>0.16003794391543735</v>
      </c>
      <c r="R748" s="13">
        <f t="shared" si="959"/>
        <v>1.0288291072103556E-2</v>
      </c>
      <c r="S748" s="13">
        <f t="shared" si="960"/>
        <v>2.2001349310189988E-2</v>
      </c>
      <c r="T748" s="13">
        <f t="shared" si="961"/>
        <v>8.3917229541592142E-2</v>
      </c>
      <c r="U748" s="13">
        <f t="shared" si="962"/>
        <v>2.1277043294699538E-2</v>
      </c>
      <c r="V748" s="13">
        <f t="shared" si="963"/>
        <v>2.6509590301653646E-3</v>
      </c>
      <c r="W748" s="13">
        <f t="shared" si="964"/>
        <v>0.11032393483748382</v>
      </c>
      <c r="X748" s="13">
        <f t="shared" si="965"/>
        <v>5.7849274598158244E-2</v>
      </c>
      <c r="Y748" s="13">
        <f t="shared" si="966"/>
        <v>1.5166874606416282E-2</v>
      </c>
      <c r="Z748" s="13">
        <f t="shared" si="967"/>
        <v>1.7982503864721435E-3</v>
      </c>
      <c r="AA748" s="13">
        <f t="shared" si="968"/>
        <v>3.7189316534232734E-3</v>
      </c>
      <c r="AB748" s="13">
        <f t="shared" si="969"/>
        <v>3.8455302851252335E-3</v>
      </c>
      <c r="AC748" s="13">
        <f t="shared" si="970"/>
        <v>1.7967152015548198E-4</v>
      </c>
      <c r="AD748" s="13">
        <f t="shared" si="971"/>
        <v>5.7039772726288386E-2</v>
      </c>
      <c r="AE748" s="13">
        <f t="shared" si="972"/>
        <v>2.990928016046868E-2</v>
      </c>
      <c r="AF748" s="13">
        <f t="shared" si="973"/>
        <v>7.8415901480715384E-3</v>
      </c>
      <c r="AG748" s="13">
        <f t="shared" si="974"/>
        <v>1.3706010469086254E-3</v>
      </c>
      <c r="AH748" s="13">
        <f t="shared" si="975"/>
        <v>2.3573189389163872E-4</v>
      </c>
      <c r="AI748" s="13">
        <f t="shared" si="976"/>
        <v>4.8751320089240088E-4</v>
      </c>
      <c r="AJ748" s="13">
        <f t="shared" si="977"/>
        <v>5.0410896277278095E-4</v>
      </c>
      <c r="AK748" s="13">
        <f t="shared" si="978"/>
        <v>3.4751311469811481E-4</v>
      </c>
      <c r="AL748" s="13">
        <f t="shared" si="979"/>
        <v>7.7935520934473155E-6</v>
      </c>
      <c r="AM748" s="13">
        <f t="shared" si="980"/>
        <v>2.3592600662471708E-2</v>
      </c>
      <c r="AN748" s="13">
        <f t="shared" si="981"/>
        <v>1.2370976762372551E-2</v>
      </c>
      <c r="AO748" s="13">
        <f t="shared" si="982"/>
        <v>3.243412378411531E-3</v>
      </c>
      <c r="AP748" s="13">
        <f t="shared" si="983"/>
        <v>5.6690343635219071E-4</v>
      </c>
      <c r="AQ748" s="13">
        <f t="shared" si="984"/>
        <v>7.4315135261643475E-5</v>
      </c>
      <c r="AR748" s="13">
        <f t="shared" si="985"/>
        <v>2.4721596598905958E-5</v>
      </c>
      <c r="AS748" s="13">
        <f t="shared" si="986"/>
        <v>5.1126321899587543E-5</v>
      </c>
      <c r="AT748" s="13">
        <f t="shared" si="987"/>
        <v>5.2866747107586129E-5</v>
      </c>
      <c r="AU748" s="13">
        <f t="shared" si="988"/>
        <v>3.6444279526915773E-5</v>
      </c>
      <c r="AV748" s="13">
        <f t="shared" si="989"/>
        <v>1.8842451771238979E-5</v>
      </c>
      <c r="AW748" s="13">
        <f t="shared" si="990"/>
        <v>2.3476272986606548E-7</v>
      </c>
      <c r="AX748" s="13">
        <f t="shared" si="991"/>
        <v>8.1319107033411293E-3</v>
      </c>
      <c r="AY748" s="13">
        <f t="shared" si="992"/>
        <v>4.2640351432194452E-3</v>
      </c>
      <c r="AZ748" s="13">
        <f t="shared" si="993"/>
        <v>1.117941180486654E-3</v>
      </c>
      <c r="BA748" s="13">
        <f t="shared" si="994"/>
        <v>1.9540059138822692E-4</v>
      </c>
      <c r="BB748" s="13">
        <f t="shared" si="995"/>
        <v>2.5614982108169565E-5</v>
      </c>
      <c r="BC748" s="13">
        <f t="shared" si="996"/>
        <v>2.6862858653205879E-6</v>
      </c>
      <c r="BD748" s="13">
        <f t="shared" si="997"/>
        <v>2.1604958649902189E-6</v>
      </c>
      <c r="BE748" s="13">
        <f t="shared" si="998"/>
        <v>4.4680854901218653E-6</v>
      </c>
      <c r="BF748" s="13">
        <f t="shared" si="999"/>
        <v>4.6201865670147751E-6</v>
      </c>
      <c r="BG748" s="13">
        <f t="shared" si="1000"/>
        <v>3.1849769453779424E-6</v>
      </c>
      <c r="BH748" s="13">
        <f t="shared" si="1001"/>
        <v>1.6466994344467621E-6</v>
      </c>
      <c r="BI748" s="13">
        <f t="shared" si="1002"/>
        <v>6.8110233107775669E-7</v>
      </c>
      <c r="BJ748" s="14">
        <f t="shared" si="1003"/>
        <v>0.73181163655296688</v>
      </c>
      <c r="BK748" s="14">
        <f t="shared" si="1004"/>
        <v>0.18509549012606022</v>
      </c>
      <c r="BL748" s="14">
        <f t="shared" si="1005"/>
        <v>8.0146877993777871E-2</v>
      </c>
      <c r="BM748" s="14">
        <f t="shared" si="1006"/>
        <v>0.47425974883751276</v>
      </c>
      <c r="BN748" s="14">
        <f t="shared" si="1007"/>
        <v>0.52032870584127444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1.80555555555556</v>
      </c>
      <c r="F749" s="10">
        <f>VLOOKUP(B749,home!$B$2:$E$405,3,FALSE)</f>
        <v>1.25</v>
      </c>
      <c r="G749" s="10">
        <f>VLOOKUP(C749,away!$B$2:$E$405,4,FALSE)</f>
        <v>1.1100000000000001</v>
      </c>
      <c r="H749" s="10">
        <f>VLOOKUP(A749,away!$A$2:$E$405,3,FALSE)</f>
        <v>1.2361111111111101</v>
      </c>
      <c r="I749" s="10">
        <f>VLOOKUP(C749,away!$B$2:$E$405,3,FALSE)</f>
        <v>0.92</v>
      </c>
      <c r="J749" s="10">
        <f>VLOOKUP(B749,home!$B$2:$E$405,4,FALSE)</f>
        <v>1.82</v>
      </c>
      <c r="K749" s="12">
        <f t="shared" si="952"/>
        <v>2.5052083333333397</v>
      </c>
      <c r="L749" s="12">
        <f t="shared" si="953"/>
        <v>2.0697444444444426</v>
      </c>
      <c r="M749" s="13">
        <f t="shared" si="954"/>
        <v>1.0306785875842156E-2</v>
      </c>
      <c r="N749" s="13">
        <f t="shared" si="955"/>
        <v>2.582064586604213E-2</v>
      </c>
      <c r="O749" s="13">
        <f t="shared" si="956"/>
        <v>2.1332412806602748E-2</v>
      </c>
      <c r="P749" s="13">
        <f t="shared" si="957"/>
        <v>5.3442138333208059E-2</v>
      </c>
      <c r="Q749" s="13">
        <f t="shared" si="958"/>
        <v>3.2343048597828904E-2</v>
      </c>
      <c r="R749" s="13">
        <f t="shared" si="959"/>
        <v>2.2076321446530763E-2</v>
      </c>
      <c r="S749" s="13">
        <f t="shared" si="960"/>
        <v>6.9276256051850463E-2</v>
      </c>
      <c r="T749" s="13">
        <f t="shared" si="961"/>
        <v>6.6941845151752985E-2</v>
      </c>
      <c r="U749" s="13">
        <f t="shared" si="962"/>
        <v>5.530578445719439E-2</v>
      </c>
      <c r="V749" s="13">
        <f t="shared" si="963"/>
        <v>3.9911906407294521E-2</v>
      </c>
      <c r="W749" s="13">
        <f t="shared" si="964"/>
        <v>2.7008691624228719E-2</v>
      </c>
      <c r="X749" s="13">
        <f t="shared" si="965"/>
        <v>5.5901089440960533E-2</v>
      </c>
      <c r="Y749" s="13">
        <f t="shared" si="966"/>
        <v>5.7850484654409985E-2</v>
      </c>
      <c r="Z749" s="13">
        <f t="shared" si="967"/>
        <v>1.5230781222575585E-2</v>
      </c>
      <c r="AA749" s="13">
        <f t="shared" si="968"/>
        <v>3.8156280041973308E-2</v>
      </c>
      <c r="AB749" s="13">
        <f t="shared" si="969"/>
        <v>4.7794715365076068E-2</v>
      </c>
      <c r="AC749" s="13">
        <f t="shared" si="970"/>
        <v>1.2934303968854912E-2</v>
      </c>
      <c r="AD749" s="13">
        <f t="shared" si="971"/>
        <v>1.6915599832362044E-2</v>
      </c>
      <c r="AE749" s="13">
        <f t="shared" si="972"/>
        <v>3.5010968777476684E-2</v>
      </c>
      <c r="AF749" s="13">
        <f t="shared" si="973"/>
        <v>3.6231879060900106E-2</v>
      </c>
      <c r="AG749" s="13">
        <f t="shared" si="974"/>
        <v>2.4996910132693648E-2</v>
      </c>
      <c r="AH749" s="13">
        <f t="shared" si="975"/>
        <v>7.8809562049936346E-3</v>
      </c>
      <c r="AI749" s="13">
        <f t="shared" si="976"/>
        <v>1.9743437159385147E-2</v>
      </c>
      <c r="AJ749" s="13">
        <f t="shared" si="977"/>
        <v>2.4730711650167398E-2</v>
      </c>
      <c r="AK749" s="13">
        <f t="shared" si="978"/>
        <v>2.0651861638421091E-2</v>
      </c>
      <c r="AL749" s="13">
        <f t="shared" si="979"/>
        <v>2.6826476081839661E-3</v>
      </c>
      <c r="AM749" s="13">
        <f t="shared" si="980"/>
        <v>8.4754203326730827E-3</v>
      </c>
      <c r="AN749" s="13">
        <f t="shared" si="981"/>
        <v>1.754195414788158E-2</v>
      </c>
      <c r="AO749" s="13">
        <f t="shared" si="982"/>
        <v>1.8153681071138527E-2</v>
      </c>
      <c r="AP749" s="13">
        <f t="shared" si="983"/>
        <v>1.2524493514401736E-2</v>
      </c>
      <c r="AQ749" s="13">
        <f t="shared" si="984"/>
        <v>6.4806252177283591E-3</v>
      </c>
      <c r="AR749" s="13">
        <f t="shared" si="985"/>
        <v>3.2623130644391075E-3</v>
      </c>
      <c r="AS749" s="13">
        <f t="shared" si="986"/>
        <v>8.1727738749750763E-3</v>
      </c>
      <c r="AT749" s="13">
        <f t="shared" si="987"/>
        <v>1.0237250609018287E-2</v>
      </c>
      <c r="AU749" s="13">
        <f t="shared" si="988"/>
        <v>8.5488151787114722E-3</v>
      </c>
      <c r="AV749" s="13">
        <f t="shared" si="989"/>
        <v>5.354140756458633E-3</v>
      </c>
      <c r="AW749" s="13">
        <f t="shared" si="990"/>
        <v>3.8638628284651282E-4</v>
      </c>
      <c r="AX749" s="13">
        <f t="shared" si="991"/>
        <v>3.5387822743192391E-3</v>
      </c>
      <c r="AY749" s="13">
        <f t="shared" si="992"/>
        <v>7.3243749523707134E-3</v>
      </c>
      <c r="AZ749" s="13">
        <f t="shared" si="993"/>
        <v>7.5797921833486584E-3</v>
      </c>
      <c r="BA749" s="13">
        <f t="shared" si="994"/>
        <v>5.2294109205097668E-3</v>
      </c>
      <c r="BB749" s="13">
        <f t="shared" si="995"/>
        <v>2.7058860501105461E-3</v>
      </c>
      <c r="BC749" s="13">
        <f t="shared" si="996"/>
        <v>1.1200985239032042E-3</v>
      </c>
      <c r="BD749" s="13">
        <f t="shared" si="997"/>
        <v>1.1253590568602277E-3</v>
      </c>
      <c r="BE749" s="13">
        <f t="shared" si="998"/>
        <v>2.8192588872383898E-3</v>
      </c>
      <c r="BF749" s="13">
        <f t="shared" si="999"/>
        <v>3.5314154290668471E-3</v>
      </c>
      <c r="BG749" s="13">
        <f t="shared" si="1000"/>
        <v>2.9489771204533988E-3</v>
      </c>
      <c r="BH749" s="13">
        <f t="shared" si="1001"/>
        <v>1.8469505142423032E-3</v>
      </c>
      <c r="BI749" s="13">
        <f t="shared" si="1002"/>
        <v>9.2539916390682239E-4</v>
      </c>
      <c r="BJ749" s="14">
        <f t="shared" si="1003"/>
        <v>0.46969568232704112</v>
      </c>
      <c r="BK749" s="14">
        <f t="shared" si="1004"/>
        <v>0.19587841319760479</v>
      </c>
      <c r="BL749" s="14">
        <f t="shared" si="1005"/>
        <v>0.30644513442571508</v>
      </c>
      <c r="BM749" s="14">
        <f t="shared" si="1006"/>
        <v>0.81499066957735788</v>
      </c>
      <c r="BN749" s="14">
        <f t="shared" si="1007"/>
        <v>0.16532135292605477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1.80555555555556</v>
      </c>
      <c r="F750" s="10">
        <f>VLOOKUP(B750,home!$B$2:$E$405,3,FALSE)</f>
        <v>0.66</v>
      </c>
      <c r="G750" s="10">
        <f>VLOOKUP(C750,away!$B$2:$E$405,4,FALSE)</f>
        <v>0.69</v>
      </c>
      <c r="H750" s="10">
        <f>VLOOKUP(A750,away!$A$2:$E$405,3,FALSE)</f>
        <v>1.2361111111111101</v>
      </c>
      <c r="I750" s="10">
        <f>VLOOKUP(C750,away!$B$2:$E$405,3,FALSE)</f>
        <v>0.14000000000000001</v>
      </c>
      <c r="J750" s="10">
        <f>VLOOKUP(B750,home!$B$2:$E$405,4,FALSE)</f>
        <v>0.32</v>
      </c>
      <c r="K750" s="12">
        <f t="shared" si="952"/>
        <v>0.82225000000000203</v>
      </c>
      <c r="L750" s="12">
        <f t="shared" si="953"/>
        <v>5.5377777777777741E-2</v>
      </c>
      <c r="M750" s="13">
        <f t="shared" si="954"/>
        <v>0.41576803692809272</v>
      </c>
      <c r="N750" s="13">
        <f t="shared" si="955"/>
        <v>0.34186526836412512</v>
      </c>
      <c r="O750" s="13">
        <f t="shared" si="956"/>
        <v>2.3024309956106805E-2</v>
      </c>
      <c r="P750" s="13">
        <f t="shared" si="957"/>
        <v>1.8931738861408868E-2</v>
      </c>
      <c r="Q750" s="13">
        <f t="shared" si="958"/>
        <v>0.14054935845620126</v>
      </c>
      <c r="R750" s="13">
        <f t="shared" si="959"/>
        <v>6.375175601179789E-4</v>
      </c>
      <c r="S750" s="13">
        <f t="shared" si="960"/>
        <v>2.155112373264073E-4</v>
      </c>
      <c r="T750" s="13">
        <f t="shared" si="961"/>
        <v>7.7833111393967392E-3</v>
      </c>
      <c r="U750" s="13">
        <f t="shared" si="962"/>
        <v>5.2419881380700954E-4</v>
      </c>
      <c r="V750" s="13">
        <f t="shared" si="963"/>
        <v>1.0903522328641084E-6</v>
      </c>
      <c r="W750" s="13">
        <f t="shared" si="964"/>
        <v>3.8522236663537261E-2</v>
      </c>
      <c r="X750" s="13">
        <f t="shared" si="965"/>
        <v>2.1332758614563282E-3</v>
      </c>
      <c r="Y750" s="13">
        <f t="shared" si="966"/>
        <v>5.9068038297212946E-5</v>
      </c>
      <c r="Z750" s="13">
        <f t="shared" si="967"/>
        <v>1.1768101924548172E-5</v>
      </c>
      <c r="AA750" s="13">
        <f t="shared" si="968"/>
        <v>9.6763218074597593E-6</v>
      </c>
      <c r="AB750" s="13">
        <f t="shared" si="969"/>
        <v>3.9781778030919026E-6</v>
      </c>
      <c r="AC750" s="13">
        <f t="shared" si="970"/>
        <v>3.1030319051298677E-9</v>
      </c>
      <c r="AD750" s="13">
        <f t="shared" si="971"/>
        <v>7.9187272741483971E-3</v>
      </c>
      <c r="AE750" s="13">
        <f t="shared" si="972"/>
        <v>4.3852151927061754E-4</v>
      </c>
      <c r="AF750" s="13">
        <f t="shared" si="973"/>
        <v>1.2142173622470865E-5</v>
      </c>
      <c r="AG750" s="13">
        <f t="shared" si="974"/>
        <v>2.2413553086812881E-7</v>
      </c>
      <c r="AH750" s="13">
        <f t="shared" si="975"/>
        <v>1.6292283331096667E-7</v>
      </c>
      <c r="AI750" s="13">
        <f t="shared" si="976"/>
        <v>1.3396329968994269E-7</v>
      </c>
      <c r="AJ750" s="13">
        <f t="shared" si="977"/>
        <v>5.5075661585027814E-8</v>
      </c>
      <c r="AK750" s="13">
        <f t="shared" si="978"/>
        <v>1.5095320912763078E-8</v>
      </c>
      <c r="AL750" s="13">
        <f t="shared" si="979"/>
        <v>5.6517850809872448E-12</v>
      </c>
      <c r="AM750" s="13">
        <f t="shared" si="980"/>
        <v>1.3022347002337074E-3</v>
      </c>
      <c r="AN750" s="13">
        <f t="shared" si="981"/>
        <v>7.211486384405325E-5</v>
      </c>
      <c r="AO750" s="13">
        <f t="shared" si="982"/>
        <v>1.996780452215339E-6</v>
      </c>
      <c r="AP750" s="13">
        <f t="shared" si="983"/>
        <v>3.6859088051263884E-8</v>
      </c>
      <c r="AQ750" s="13">
        <f t="shared" si="984"/>
        <v>5.1029359679860807E-10</v>
      </c>
      <c r="AR750" s="13">
        <f t="shared" si="985"/>
        <v>1.8044608916041268E-9</v>
      </c>
      <c r="AS750" s="13">
        <f t="shared" si="986"/>
        <v>1.483717968121497E-9</v>
      </c>
      <c r="AT750" s="13">
        <f t="shared" si="987"/>
        <v>6.0999354964395187E-10</v>
      </c>
      <c r="AU750" s="13">
        <f t="shared" si="988"/>
        <v>1.671890653982469E-10</v>
      </c>
      <c r="AV750" s="13">
        <f t="shared" si="989"/>
        <v>3.4367802255927211E-11</v>
      </c>
      <c r="AW750" s="13">
        <f t="shared" si="990"/>
        <v>7.1486254721245046E-15</v>
      </c>
      <c r="AX750" s="13">
        <f t="shared" si="991"/>
        <v>1.7846041371119469E-4</v>
      </c>
      <c r="AY750" s="13">
        <f t="shared" si="992"/>
        <v>9.8827411326288169E-6</v>
      </c>
      <c r="AZ750" s="13">
        <f t="shared" si="993"/>
        <v>2.73642121139011E-7</v>
      </c>
      <c r="BA750" s="13">
        <f t="shared" si="994"/>
        <v>5.051230858358632E-9</v>
      </c>
      <c r="BB750" s="13">
        <f t="shared" si="995"/>
        <v>6.9931484994609402E-11</v>
      </c>
      <c r="BC750" s="13">
        <f t="shared" si="996"/>
        <v>7.7453004714029532E-13</v>
      </c>
      <c r="BD750" s="13">
        <f t="shared" si="997"/>
        <v>1.6654505710657352E-11</v>
      </c>
      <c r="BE750" s="13">
        <f t="shared" si="998"/>
        <v>1.3694167320588042E-11</v>
      </c>
      <c r="BF750" s="13">
        <f t="shared" si="999"/>
        <v>5.6300145396767718E-12</v>
      </c>
      <c r="BG750" s="13">
        <f t="shared" si="1000"/>
        <v>1.5430931517497457E-12</v>
      </c>
      <c r="BH750" s="13">
        <f t="shared" si="1001"/>
        <v>3.1720208600655786E-13</v>
      </c>
      <c r="BI750" s="13">
        <f t="shared" si="1002"/>
        <v>5.2163883043778584E-14</v>
      </c>
      <c r="BJ750" s="14">
        <f t="shared" si="1003"/>
        <v>0.54084713925839978</v>
      </c>
      <c r="BK750" s="14">
        <f t="shared" si="1004"/>
        <v>0.43492626322887717</v>
      </c>
      <c r="BL750" s="14">
        <f t="shared" si="1005"/>
        <v>2.4200052024378263E-2</v>
      </c>
      <c r="BM750" s="14">
        <f t="shared" si="1006"/>
        <v>5.919910974640151E-2</v>
      </c>
      <c r="BN750" s="14">
        <f t="shared" si="1007"/>
        <v>0.94077623012605283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1.80555555555556</v>
      </c>
      <c r="F751" s="10">
        <f>VLOOKUP(B751,home!$B$2:$E$405,3,FALSE)</f>
        <v>1.94</v>
      </c>
      <c r="G751" s="10">
        <f>VLOOKUP(C751,away!$B$2:$E$405,4,FALSE)</f>
        <v>0.55000000000000004</v>
      </c>
      <c r="H751" s="10">
        <f>VLOOKUP(A751,away!$A$2:$E$405,3,FALSE)</f>
        <v>1.2361111111111101</v>
      </c>
      <c r="I751" s="10">
        <f>VLOOKUP(C751,away!$B$2:$E$405,3,FALSE)</f>
        <v>1.8</v>
      </c>
      <c r="J751" s="10">
        <f>VLOOKUP(B751,home!$B$2:$E$405,4,FALSE)</f>
        <v>0.81</v>
      </c>
      <c r="K751" s="12">
        <f t="shared" si="952"/>
        <v>1.9265277777777825</v>
      </c>
      <c r="L751" s="12">
        <f t="shared" si="953"/>
        <v>1.8022499999999988</v>
      </c>
      <c r="M751" s="13">
        <f t="shared" si="954"/>
        <v>2.4022178341720969E-2</v>
      </c>
      <c r="N751" s="13">
        <f t="shared" si="955"/>
        <v>4.6279393858057273E-2</v>
      </c>
      <c r="O751" s="13">
        <f t="shared" si="956"/>
        <v>4.3293970916366588E-2</v>
      </c>
      <c r="P751" s="13">
        <f t="shared" si="957"/>
        <v>8.3407037580683657E-2</v>
      </c>
      <c r="Q751" s="13">
        <f t="shared" si="958"/>
        <v>4.4579268903132928E-2</v>
      </c>
      <c r="R751" s="13">
        <f t="shared" si="959"/>
        <v>3.9013279542010816E-2</v>
      </c>
      <c r="S751" s="13">
        <f t="shared" si="960"/>
        <v>7.2399074503407351E-2</v>
      </c>
      <c r="T751" s="13">
        <f t="shared" si="961"/>
        <v>8.0342987380671263E-2</v>
      </c>
      <c r="U751" s="13">
        <f t="shared" si="962"/>
        <v>7.5160166739893522E-2</v>
      </c>
      <c r="V751" s="13">
        <f t="shared" si="963"/>
        <v>2.793063533027252E-2</v>
      </c>
      <c r="W751" s="13">
        <f t="shared" si="964"/>
        <v>2.8627733284970286E-2</v>
      </c>
      <c r="X751" s="13">
        <f t="shared" si="965"/>
        <v>5.1594332312837665E-2</v>
      </c>
      <c r="Y751" s="13">
        <f t="shared" si="966"/>
        <v>4.6492942705405813E-2</v>
      </c>
      <c r="Z751" s="13">
        <f t="shared" si="967"/>
        <v>2.3437227684862984E-2</v>
      </c>
      <c r="AA751" s="13">
        <f t="shared" si="968"/>
        <v>4.5152470168991002E-2</v>
      </c>
      <c r="AB751" s="13">
        <f t="shared" si="969"/>
        <v>4.3493744007921935E-2</v>
      </c>
      <c r="AC751" s="13">
        <f t="shared" si="970"/>
        <v>6.061095702649121E-3</v>
      </c>
      <c r="AD751" s="13">
        <f t="shared" si="971"/>
        <v>1.3788030847077221E-2</v>
      </c>
      <c r="AE751" s="13">
        <f t="shared" si="972"/>
        <v>2.4849478594144905E-2</v>
      </c>
      <c r="AF751" s="13">
        <f t="shared" si="973"/>
        <v>2.2392486398148812E-2</v>
      </c>
      <c r="AG751" s="13">
        <f t="shared" si="974"/>
        <v>1.345228620368789E-2</v>
      </c>
      <c r="AH751" s="13">
        <f t="shared" si="975"/>
        <v>1.0559935898761072E-2</v>
      </c>
      <c r="AI751" s="13">
        <f t="shared" si="976"/>
        <v>2.0344009840515997E-2</v>
      </c>
      <c r="AJ751" s="13">
        <f t="shared" si="977"/>
        <v>1.9596650034569313E-2</v>
      </c>
      <c r="AK751" s="13">
        <f t="shared" si="978"/>
        <v>1.2584496880995905E-2</v>
      </c>
      <c r="AL751" s="13">
        <f t="shared" si="979"/>
        <v>8.4178550314560315E-4</v>
      </c>
      <c r="AM751" s="13">
        <f t="shared" si="980"/>
        <v>5.3126048855502333E-3</v>
      </c>
      <c r="AN751" s="13">
        <f t="shared" si="981"/>
        <v>9.574642154982901E-3</v>
      </c>
      <c r="AO751" s="13">
        <f t="shared" si="982"/>
        <v>8.6279494119089611E-3</v>
      </c>
      <c r="AP751" s="13">
        <f t="shared" si="983"/>
        <v>5.1832406092043055E-3</v>
      </c>
      <c r="AQ751" s="13">
        <f t="shared" si="984"/>
        <v>2.3353738469846135E-3</v>
      </c>
      <c r="AR751" s="13">
        <f t="shared" si="985"/>
        <v>3.8063288947084249E-3</v>
      </c>
      <c r="AS751" s="13">
        <f t="shared" si="986"/>
        <v>7.3329983470139847E-3</v>
      </c>
      <c r="AT751" s="13">
        <f t="shared" si="987"/>
        <v>7.0636125049605035E-3</v>
      </c>
      <c r="AU751" s="13">
        <f t="shared" si="988"/>
        <v>4.5360819007549706E-3</v>
      </c>
      <c r="AV751" s="13">
        <f t="shared" si="989"/>
        <v>2.1847219460198741E-3</v>
      </c>
      <c r="AW751" s="13">
        <f t="shared" si="990"/>
        <v>8.1187515434203857E-5</v>
      </c>
      <c r="AX751" s="13">
        <f t="shared" si="991"/>
        <v>1.7058134807284141E-3</v>
      </c>
      <c r="AY751" s="13">
        <f t="shared" si="992"/>
        <v>3.0743023456427823E-3</v>
      </c>
      <c r="AZ751" s="13">
        <f t="shared" si="993"/>
        <v>2.7703307012173503E-3</v>
      </c>
      <c r="BA751" s="13">
        <f t="shared" si="994"/>
        <v>1.6642761687563222E-3</v>
      </c>
      <c r="BB751" s="13">
        <f t="shared" si="995"/>
        <v>7.4986043128526996E-4</v>
      </c>
      <c r="BC751" s="13">
        <f t="shared" si="996"/>
        <v>2.7028719245677531E-4</v>
      </c>
      <c r="BD751" s="13">
        <f t="shared" si="997"/>
        <v>1.1433260417480426E-3</v>
      </c>
      <c r="BE751" s="13">
        <f t="shared" si="998"/>
        <v>2.2026493784843247E-3</v>
      </c>
      <c r="BF751" s="13">
        <f t="shared" si="999"/>
        <v>2.1217326061775104E-3</v>
      </c>
      <c r="BG751" s="13">
        <f t="shared" si="1000"/>
        <v>1.3625256009392737E-3</v>
      </c>
      <c r="BH751" s="13">
        <f t="shared" si="1001"/>
        <v>6.5623585453571933E-4</v>
      </c>
      <c r="BI751" s="13">
        <f t="shared" si="1002"/>
        <v>2.5285132050736046E-4</v>
      </c>
      <c r="BJ751" s="14">
        <f t="shared" si="1003"/>
        <v>0.41366762171685195</v>
      </c>
      <c r="BK751" s="14">
        <f t="shared" si="1004"/>
        <v>0.21773610930752199</v>
      </c>
      <c r="BL751" s="14">
        <f t="shared" si="1005"/>
        <v>0.34186178842587617</v>
      </c>
      <c r="BM751" s="14">
        <f t="shared" si="1006"/>
        <v>0.71311450316293212</v>
      </c>
      <c r="BN751" s="14">
        <f t="shared" si="1007"/>
        <v>0.28059512914197227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1.43333333333333</v>
      </c>
      <c r="F752" s="10">
        <f>VLOOKUP(B752,home!$B$2:$E$405,3,FALSE)</f>
        <v>0.42</v>
      </c>
      <c r="G752" s="10">
        <f>VLOOKUP(C752,away!$B$2:$E$405,4,FALSE)</f>
        <v>0.98</v>
      </c>
      <c r="H752" s="10">
        <f>VLOOKUP(A752,away!$A$2:$E$405,3,FALSE)</f>
        <v>1.3888888888888899</v>
      </c>
      <c r="I752" s="10">
        <f>VLOOKUP(C752,away!$B$2:$E$405,3,FALSE)</f>
        <v>1.1200000000000001</v>
      </c>
      <c r="J752" s="10">
        <f>VLOOKUP(B752,home!$B$2:$E$405,4,FALSE)</f>
        <v>0.86</v>
      </c>
      <c r="K752" s="12">
        <f t="shared" si="952"/>
        <v>0.5899599999999986</v>
      </c>
      <c r="L752" s="12">
        <f t="shared" si="953"/>
        <v>1.3377777777777788</v>
      </c>
      <c r="M752" s="13">
        <f t="shared" si="954"/>
        <v>0.14547692765277132</v>
      </c>
      <c r="N752" s="13">
        <f t="shared" si="955"/>
        <v>8.5825568238028782E-2</v>
      </c>
      <c r="O752" s="13">
        <f t="shared" si="956"/>
        <v>0.19461580099326314</v>
      </c>
      <c r="P752" s="13">
        <f t="shared" si="957"/>
        <v>0.11481553795398527</v>
      </c>
      <c r="Q752" s="13">
        <f t="shared" si="958"/>
        <v>2.5316826118853664E-2</v>
      </c>
      <c r="R752" s="13">
        <f t="shared" si="959"/>
        <v>0.13017634688660504</v>
      </c>
      <c r="S752" s="13">
        <f t="shared" si="960"/>
        <v>2.2654121117968048E-2</v>
      </c>
      <c r="T752" s="13">
        <f t="shared" si="961"/>
        <v>3.3868287385666489E-2</v>
      </c>
      <c r="U752" s="13">
        <f t="shared" si="962"/>
        <v>7.6798837609221335E-2</v>
      </c>
      <c r="V752" s="13">
        <f t="shared" si="963"/>
        <v>1.9866037598625578E-3</v>
      </c>
      <c r="W752" s="13">
        <f t="shared" si="964"/>
        <v>4.9786382456929569E-3</v>
      </c>
      <c r="X752" s="13">
        <f t="shared" si="965"/>
        <v>6.6603116086825839E-3</v>
      </c>
      <c r="Y752" s="13">
        <f t="shared" si="966"/>
        <v>4.455008431585466E-3</v>
      </c>
      <c r="Z752" s="13">
        <f t="shared" si="967"/>
        <v>5.804900801906393E-2</v>
      </c>
      <c r="AA752" s="13">
        <f t="shared" si="968"/>
        <v>3.4246592770926877E-2</v>
      </c>
      <c r="AB752" s="13">
        <f t="shared" si="969"/>
        <v>1.0102059935567984E-2</v>
      </c>
      <c r="AC752" s="13">
        <f t="shared" si="970"/>
        <v>9.7993623056867298E-5</v>
      </c>
      <c r="AD752" s="13">
        <f t="shared" si="971"/>
        <v>7.3429935485725252E-4</v>
      </c>
      <c r="AE752" s="13">
        <f t="shared" si="972"/>
        <v>9.8232935916459205E-4</v>
      </c>
      <c r="AF752" s="13">
        <f t="shared" si="973"/>
        <v>6.5706919357453881E-4</v>
      </c>
      <c r="AG752" s="13">
        <f t="shared" si="974"/>
        <v>2.9300418854212796E-4</v>
      </c>
      <c r="AH752" s="13">
        <f t="shared" si="975"/>
        <v>1.9414168237486949E-2</v>
      </c>
      <c r="AI752" s="13">
        <f t="shared" si="976"/>
        <v>1.1453582693387775E-2</v>
      </c>
      <c r="AJ752" s="13">
        <f t="shared" si="977"/>
        <v>3.3785778228955167E-3</v>
      </c>
      <c r="AK752" s="13">
        <f t="shared" si="978"/>
        <v>6.6440859079847808E-4</v>
      </c>
      <c r="AL752" s="13">
        <f t="shared" si="979"/>
        <v>3.0936013645239904E-6</v>
      </c>
      <c r="AM752" s="13">
        <f t="shared" si="980"/>
        <v>8.6641449478316762E-5</v>
      </c>
      <c r="AN752" s="13">
        <f t="shared" si="981"/>
        <v>1.1590700574654831E-4</v>
      </c>
      <c r="AO752" s="13">
        <f t="shared" si="982"/>
        <v>7.7528908288246827E-5</v>
      </c>
      <c r="AP752" s="13">
        <f t="shared" si="983"/>
        <v>3.4572150214462695E-5</v>
      </c>
      <c r="AQ752" s="13">
        <f t="shared" si="984"/>
        <v>1.1562463571725864E-5</v>
      </c>
      <c r="AR752" s="13">
        <f t="shared" si="985"/>
        <v>5.1943685684298479E-3</v>
      </c>
      <c r="AS752" s="13">
        <f t="shared" si="986"/>
        <v>3.0644696806308661E-3</v>
      </c>
      <c r="AT752" s="13">
        <f t="shared" si="987"/>
        <v>9.0395726639249058E-4</v>
      </c>
      <c r="AU752" s="13">
        <f t="shared" si="988"/>
        <v>1.777662096269708E-4</v>
      </c>
      <c r="AV752" s="13">
        <f t="shared" si="989"/>
        <v>2.6218738257881862E-5</v>
      </c>
      <c r="AW752" s="13">
        <f t="shared" si="990"/>
        <v>6.7821656711775861E-8</v>
      </c>
      <c r="AX752" s="13">
        <f t="shared" si="991"/>
        <v>8.5191649223712657E-6</v>
      </c>
      <c r="AY752" s="13">
        <f t="shared" si="992"/>
        <v>1.1396749518372237E-5</v>
      </c>
      <c r="AZ752" s="13">
        <f t="shared" si="993"/>
        <v>7.6231591222889923E-6</v>
      </c>
      <c r="BA752" s="13">
        <f t="shared" si="994"/>
        <v>3.3993642900873912E-6</v>
      </c>
      <c r="BB752" s="13">
        <f t="shared" si="995"/>
        <v>1.1368985014625616E-6</v>
      </c>
      <c r="BC752" s="13">
        <f t="shared" si="996"/>
        <v>3.0418351016909461E-7</v>
      </c>
      <c r="BD752" s="13">
        <f t="shared" si="997"/>
        <v>1.1581518067388023E-3</v>
      </c>
      <c r="BE752" s="13">
        <f t="shared" si="998"/>
        <v>6.8326323990362228E-4</v>
      </c>
      <c r="BF752" s="13">
        <f t="shared" si="999"/>
        <v>2.0154899050676999E-4</v>
      </c>
      <c r="BG752" s="13">
        <f t="shared" si="1000"/>
        <v>3.9635280813124574E-5</v>
      </c>
      <c r="BH752" s="13">
        <f t="shared" si="1001"/>
        <v>5.8458075671277301E-6</v>
      </c>
      <c r="BI752" s="13">
        <f t="shared" si="1002"/>
        <v>6.8975852646053367E-7</v>
      </c>
      <c r="BJ752" s="14">
        <f t="shared" si="1003"/>
        <v>0.16412993362181244</v>
      </c>
      <c r="BK752" s="14">
        <f t="shared" si="1004"/>
        <v>0.28504567445852691</v>
      </c>
      <c r="BL752" s="14">
        <f t="shared" si="1005"/>
        <v>0.49230629088754707</v>
      </c>
      <c r="BM752" s="14">
        <f t="shared" si="1006"/>
        <v>0.30329257021558154</v>
      </c>
      <c r="BN752" s="14">
        <f t="shared" si="1007"/>
        <v>0.69622700784350722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1.43333333333333</v>
      </c>
      <c r="F753" s="10">
        <f>VLOOKUP(B753,home!$B$2:$E$405,3,FALSE)</f>
        <v>0.42</v>
      </c>
      <c r="G753" s="10">
        <f>VLOOKUP(C753,away!$B$2:$E$405,4,FALSE)</f>
        <v>1.1200000000000001</v>
      </c>
      <c r="H753" s="10">
        <f>VLOOKUP(A753,away!$A$2:$E$405,3,FALSE)</f>
        <v>1.3888888888888899</v>
      </c>
      <c r="I753" s="10">
        <f>VLOOKUP(C753,away!$B$2:$E$405,3,FALSE)</f>
        <v>0.84</v>
      </c>
      <c r="J753" s="10">
        <f>VLOOKUP(B753,home!$B$2:$E$405,4,FALSE)</f>
        <v>1.1499999999999999</v>
      </c>
      <c r="K753" s="12">
        <f t="shared" si="952"/>
        <v>0.6742399999999984</v>
      </c>
      <c r="L753" s="12">
        <f t="shared" si="953"/>
        <v>1.3416666666666675</v>
      </c>
      <c r="M753" s="13">
        <f t="shared" si="954"/>
        <v>0.13319958098132215</v>
      </c>
      <c r="N753" s="13">
        <f t="shared" si="955"/>
        <v>8.9808485480846453E-2</v>
      </c>
      <c r="O753" s="13">
        <f t="shared" si="956"/>
        <v>0.17870943781660734</v>
      </c>
      <c r="P753" s="13">
        <f t="shared" si="957"/>
        <v>0.12049305135346905</v>
      </c>
      <c r="Q753" s="13">
        <f t="shared" si="958"/>
        <v>3.0276236625302877E-2</v>
      </c>
      <c r="R753" s="13">
        <f t="shared" si="959"/>
        <v>0.11988424786864084</v>
      </c>
      <c r="S753" s="13">
        <f t="shared" si="960"/>
        <v>2.7249664220988783E-2</v>
      </c>
      <c r="T753" s="13">
        <f t="shared" si="961"/>
        <v>4.0620617472281385E-2</v>
      </c>
      <c r="U753" s="13">
        <f t="shared" si="962"/>
        <v>8.0830755282952221E-2</v>
      </c>
      <c r="V753" s="13">
        <f t="shared" si="963"/>
        <v>2.7389101762054354E-3</v>
      </c>
      <c r="W753" s="13">
        <f t="shared" si="964"/>
        <v>6.804483260748056E-3</v>
      </c>
      <c r="X753" s="13">
        <f t="shared" si="965"/>
        <v>9.1293483748369798E-3</v>
      </c>
      <c r="Y753" s="13">
        <f t="shared" si="966"/>
        <v>6.1242712014531455E-3</v>
      </c>
      <c r="Z753" s="13">
        <f t="shared" si="967"/>
        <v>5.3614899741253282E-2</v>
      </c>
      <c r="AA753" s="13">
        <f t="shared" si="968"/>
        <v>3.6149310001542534E-2</v>
      </c>
      <c r="AB753" s="13">
        <f t="shared" si="969"/>
        <v>1.2186655387719987E-2</v>
      </c>
      <c r="AC753" s="13">
        <f t="shared" si="970"/>
        <v>1.5485204705727328E-4</v>
      </c>
      <c r="AD753" s="13">
        <f t="shared" si="971"/>
        <v>1.1469636984316894E-3</v>
      </c>
      <c r="AE753" s="13">
        <f t="shared" si="972"/>
        <v>1.5388429620625174E-3</v>
      </c>
      <c r="AF753" s="13">
        <f t="shared" si="973"/>
        <v>1.0323071537169397E-3</v>
      </c>
      <c r="AG753" s="13">
        <f t="shared" si="974"/>
        <v>4.6167069930118701E-4</v>
      </c>
      <c r="AH753" s="13">
        <f t="shared" si="975"/>
        <v>1.7983330954878723E-2</v>
      </c>
      <c r="AI753" s="13">
        <f t="shared" si="976"/>
        <v>1.2125081063017401E-2</v>
      </c>
      <c r="AJ753" s="13">
        <f t="shared" si="977"/>
        <v>4.0876073279644161E-3</v>
      </c>
      <c r="AK753" s="13">
        <f t="shared" si="978"/>
        <v>9.1867612160224064E-4</v>
      </c>
      <c r="AL753" s="13">
        <f t="shared" si="979"/>
        <v>5.6031995058237355E-6</v>
      </c>
      <c r="AM753" s="13">
        <f t="shared" si="980"/>
        <v>1.5466576080611612E-4</v>
      </c>
      <c r="AN753" s="13">
        <f t="shared" si="981"/>
        <v>2.075098957482059E-4</v>
      </c>
      <c r="AO753" s="13">
        <f t="shared" si="982"/>
        <v>1.3920455506442157E-4</v>
      </c>
      <c r="AP753" s="13">
        <f t="shared" si="983"/>
        <v>6.2255370459366328E-5</v>
      </c>
      <c r="AQ753" s="13">
        <f t="shared" si="984"/>
        <v>2.0881488841579143E-5</v>
      </c>
      <c r="AR753" s="13">
        <f t="shared" si="985"/>
        <v>4.8255271395591225E-3</v>
      </c>
      <c r="AS753" s="13">
        <f t="shared" si="986"/>
        <v>3.2535634185763356E-3</v>
      </c>
      <c r="AT753" s="13">
        <f t="shared" si="987"/>
        <v>1.0968412996704515E-3</v>
      </c>
      <c r="AU753" s="13">
        <f t="shared" si="988"/>
        <v>2.4651142596326784E-4</v>
      </c>
      <c r="AV753" s="13">
        <f t="shared" si="989"/>
        <v>4.1551965960368323E-5</v>
      </c>
      <c r="AW753" s="13">
        <f t="shared" si="990"/>
        <v>1.4079678213052321E-7</v>
      </c>
      <c r="AX753" s="13">
        <f t="shared" si="991"/>
        <v>1.7380307094319239E-5</v>
      </c>
      <c r="AY753" s="13">
        <f t="shared" si="992"/>
        <v>2.3318578684878326E-5</v>
      </c>
      <c r="AZ753" s="13">
        <f t="shared" si="993"/>
        <v>1.5642879867772554E-5</v>
      </c>
      <c r="BA753" s="13">
        <f t="shared" si="994"/>
        <v>6.9958434964205064E-6</v>
      </c>
      <c r="BB753" s="13">
        <f t="shared" si="995"/>
        <v>2.3465225060910467E-6</v>
      </c>
      <c r="BC753" s="13">
        <f t="shared" si="996"/>
        <v>6.2965020580109748E-7</v>
      </c>
      <c r="BD753" s="13">
        <f t="shared" si="997"/>
        <v>1.0790414853736375E-3</v>
      </c>
      <c r="BE753" s="13">
        <f t="shared" si="998"/>
        <v>7.2753293109831967E-4</v>
      </c>
      <c r="BF753" s="13">
        <f t="shared" si="999"/>
        <v>2.4526590173186489E-4</v>
      </c>
      <c r="BG753" s="13">
        <f t="shared" si="1000"/>
        <v>5.5122693861230745E-5</v>
      </c>
      <c r="BH753" s="13">
        <f t="shared" si="1001"/>
        <v>9.2914812772490307E-6</v>
      </c>
      <c r="BI753" s="13">
        <f t="shared" si="1002"/>
        <v>1.2529376672744745E-6</v>
      </c>
      <c r="BJ753" s="14">
        <f t="shared" si="1003"/>
        <v>0.1875940577817562</v>
      </c>
      <c r="BK753" s="14">
        <f t="shared" si="1004"/>
        <v>0.28386498055723342</v>
      </c>
      <c r="BL753" s="14">
        <f t="shared" si="1005"/>
        <v>0.4744566045056649</v>
      </c>
      <c r="BM753" s="14">
        <f t="shared" si="1006"/>
        <v>0.32713632467781634</v>
      </c>
      <c r="BN753" s="14">
        <f t="shared" si="1007"/>
        <v>0.67237104012618865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1.43333333333333</v>
      </c>
      <c r="F754" s="10" t="e">
        <f>VLOOKUP(B754,home!$B$2:$E$405,3,FALSE)</f>
        <v>#N/A</v>
      </c>
      <c r="G754" s="10">
        <f>VLOOKUP(C754,away!$B$2:$E$405,4,FALSE)</f>
        <v>1.26</v>
      </c>
      <c r="H754" s="10">
        <f>VLOOKUP(A754,away!$A$2:$E$405,3,FALSE)</f>
        <v>1.3888888888888899</v>
      </c>
      <c r="I754" s="10">
        <f>VLOOKUP(C754,away!$B$2:$E$405,3,FALSE)</f>
        <v>0.98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1.43333333333333</v>
      </c>
      <c r="F755" s="10">
        <f>VLOOKUP(B755,home!$B$2:$E$405,3,FALSE)</f>
        <v>1.1200000000000001</v>
      </c>
      <c r="G755" s="10">
        <f>VLOOKUP(C755,away!$B$2:$E$405,4,FALSE)</f>
        <v>1.1200000000000001</v>
      </c>
      <c r="H755" s="10">
        <f>VLOOKUP(A755,away!$A$2:$E$405,3,FALSE)</f>
        <v>1.3888888888888899</v>
      </c>
      <c r="I755" s="10">
        <f>VLOOKUP(C755,away!$B$2:$E$405,3,FALSE)</f>
        <v>0.98</v>
      </c>
      <c r="J755" s="10">
        <f>VLOOKUP(B755,home!$B$2:$E$405,4,FALSE)</f>
        <v>1.01</v>
      </c>
      <c r="K755" s="12">
        <f t="shared" si="952"/>
        <v>1.7979733333333294</v>
      </c>
      <c r="L755" s="12">
        <f t="shared" si="953"/>
        <v>1.3747222222222233</v>
      </c>
      <c r="M755" s="13">
        <f t="shared" si="954"/>
        <v>4.1890527334228635E-2</v>
      </c>
      <c r="N755" s="13">
        <f t="shared" si="955"/>
        <v>7.5318051066214003E-2</v>
      </c>
      <c r="O755" s="13">
        <f t="shared" si="956"/>
        <v>5.758783882697157E-2</v>
      </c>
      <c r="P755" s="13">
        <f t="shared" si="957"/>
        <v>0.10354139853519261</v>
      </c>
      <c r="Q755" s="13">
        <f t="shared" si="958"/>
        <v>6.7709923667845381E-2</v>
      </c>
      <c r="R755" s="13">
        <f t="shared" si="959"/>
        <v>3.9583640882594806E-2</v>
      </c>
      <c r="S755" s="13">
        <f t="shared" si="960"/>
        <v>6.3981178400347075E-2</v>
      </c>
      <c r="T755" s="13">
        <f t="shared" si="961"/>
        <v>9.3082336731157511E-2</v>
      </c>
      <c r="U755" s="13">
        <f t="shared" si="962"/>
        <v>7.1170330743148422E-2</v>
      </c>
      <c r="V755" s="13">
        <f t="shared" si="963"/>
        <v>1.7571463083727781E-2</v>
      </c>
      <c r="W755" s="13">
        <f t="shared" si="964"/>
        <v>4.0580212385607072E-2</v>
      </c>
      <c r="X755" s="13">
        <f t="shared" si="965"/>
        <v>5.5786519748991542E-2</v>
      </c>
      <c r="Y755" s="13">
        <f t="shared" si="966"/>
        <v>3.8345484199688806E-2</v>
      </c>
      <c r="Z755" s="13">
        <f t="shared" si="967"/>
        <v>1.8138836919255722E-2</v>
      </c>
      <c r="AA755" s="13">
        <f t="shared" si="968"/>
        <v>3.2613145078503866E-2</v>
      </c>
      <c r="AB755" s="13">
        <f t="shared" si="969"/>
        <v>2.9318782583640544E-2</v>
      </c>
      <c r="AC755" s="13">
        <f t="shared" si="970"/>
        <v>2.7144768426442065E-3</v>
      </c>
      <c r="AD755" s="13">
        <f t="shared" si="971"/>
        <v>1.8240534932581102E-2</v>
      </c>
      <c r="AE755" s="13">
        <f t="shared" si="972"/>
        <v>2.5075668717039985E-2</v>
      </c>
      <c r="AF755" s="13">
        <f t="shared" si="973"/>
        <v>1.7236039511198752E-2</v>
      </c>
      <c r="AG755" s="13">
        <f t="shared" si="974"/>
        <v>7.8982555130483953E-3</v>
      </c>
      <c r="AH755" s="13">
        <f t="shared" si="975"/>
        <v>6.2339655495414394E-3</v>
      </c>
      <c r="AI755" s="13">
        <f t="shared" si="976"/>
        <v>1.1208503818994162E-2</v>
      </c>
      <c r="AJ755" s="13">
        <f t="shared" si="977"/>
        <v>1.0076295486558147E-2</v>
      </c>
      <c r="AK755" s="13">
        <f t="shared" si="978"/>
        <v>6.0389701945395098E-3</v>
      </c>
      <c r="AL755" s="13">
        <f t="shared" si="979"/>
        <v>2.6837640532552669E-4</v>
      </c>
      <c r="AM755" s="13">
        <f t="shared" si="980"/>
        <v>6.5591990789031791E-3</v>
      </c>
      <c r="AN755" s="13">
        <f t="shared" si="981"/>
        <v>9.0170767337477368E-3</v>
      </c>
      <c r="AO755" s="13">
        <f t="shared" si="982"/>
        <v>6.1979878826829999E-3</v>
      </c>
      <c r="AP755" s="13">
        <f t="shared" si="983"/>
        <v>2.8401705584627946E-3</v>
      </c>
      <c r="AQ755" s="13">
        <f t="shared" si="984"/>
        <v>9.7611139540502751E-4</v>
      </c>
      <c r="AR755" s="13">
        <f t="shared" si="985"/>
        <v>1.7139941947044764E-3</v>
      </c>
      <c r="AS755" s="13">
        <f t="shared" si="986"/>
        <v>3.0817158555667828E-3</v>
      </c>
      <c r="AT755" s="13">
        <f t="shared" si="987"/>
        <v>2.770421464609792E-3</v>
      </c>
      <c r="AU755" s="13">
        <f t="shared" si="988"/>
        <v>1.6603813051542238E-3</v>
      </c>
      <c r="AV755" s="13">
        <f t="shared" si="989"/>
        <v>7.4633032745812086E-4</v>
      </c>
      <c r="AW755" s="13">
        <f t="shared" si="990"/>
        <v>1.8426380291143085E-5</v>
      </c>
      <c r="AX755" s="13">
        <f t="shared" si="991"/>
        <v>1.9655441719820745E-3</v>
      </c>
      <c r="AY755" s="13">
        <f t="shared" si="992"/>
        <v>2.7020772519831373E-3</v>
      </c>
      <c r="AZ755" s="13">
        <f t="shared" si="993"/>
        <v>1.8573028222311889E-3</v>
      </c>
      <c r="BA755" s="13">
        <f t="shared" si="994"/>
        <v>8.5109182103908871E-4</v>
      </c>
      <c r="BB755" s="13">
        <f t="shared" si="995"/>
        <v>2.9250370988350403E-4</v>
      </c>
      <c r="BC755" s="13">
        <f t="shared" si="996"/>
        <v>8.0422270011858951E-5</v>
      </c>
      <c r="BD755" s="13">
        <f t="shared" si="997"/>
        <v>3.927109847033551E-4</v>
      </c>
      <c r="BE755" s="13">
        <f t="shared" si="998"/>
        <v>7.0608387820370543E-4</v>
      </c>
      <c r="BF755" s="13">
        <f t="shared" si="999"/>
        <v>6.3475999205342068E-4</v>
      </c>
      <c r="BG755" s="13">
        <f t="shared" si="1000"/>
        <v>3.8042717959297539E-4</v>
      </c>
      <c r="BH755" s="13">
        <f t="shared" si="1001"/>
        <v>1.7099948104584478E-4</v>
      </c>
      <c r="BI755" s="13">
        <f t="shared" si="1002"/>
        <v>6.1490501386853418E-5</v>
      </c>
      <c r="BJ755" s="14">
        <f t="shared" si="1003"/>
        <v>0.47261251416970507</v>
      </c>
      <c r="BK755" s="14">
        <f t="shared" si="1004"/>
        <v>0.23266949785344898</v>
      </c>
      <c r="BL755" s="14">
        <f t="shared" si="1005"/>
        <v>0.27615078832897205</v>
      </c>
      <c r="BM755" s="14">
        <f t="shared" si="1006"/>
        <v>0.61125660608664278</v>
      </c>
      <c r="BN755" s="14">
        <f t="shared" si="1007"/>
        <v>0.385631380313047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1.46835443037975</v>
      </c>
      <c r="F756" s="10">
        <f>VLOOKUP(B756,home!$B$2:$E$405,3,FALSE)</f>
        <v>1.02</v>
      </c>
      <c r="G756" s="10">
        <f>VLOOKUP(C756,away!$B$2:$E$405,4,FALSE)</f>
        <v>1.36</v>
      </c>
      <c r="H756" s="10">
        <f>VLOOKUP(A756,away!$A$2:$E$405,3,FALSE)</f>
        <v>1.16455696202532</v>
      </c>
      <c r="I756" s="10">
        <f>VLOOKUP(C756,away!$B$2:$E$405,3,FALSE)</f>
        <v>0.85</v>
      </c>
      <c r="J756" s="10">
        <f>VLOOKUP(B756,home!$B$2:$E$405,4,FALSE)</f>
        <v>0.64</v>
      </c>
      <c r="K756" s="12">
        <f t="shared" si="952"/>
        <v>2.0369012658227894</v>
      </c>
      <c r="L756" s="12">
        <f t="shared" si="953"/>
        <v>0.63351898734177403</v>
      </c>
      <c r="M756" s="13">
        <f t="shared" si="954"/>
        <v>6.9223127957062106E-2</v>
      </c>
      <c r="N756" s="13">
        <f t="shared" si="955"/>
        <v>0.14100067695995272</v>
      </c>
      <c r="O756" s="13">
        <f t="shared" si="956"/>
        <v>4.3854165923988032E-2</v>
      </c>
      <c r="P756" s="13">
        <f t="shared" si="957"/>
        <v>8.9326606082173854E-2</v>
      </c>
      <c r="Q756" s="13">
        <f t="shared" si="958"/>
        <v>0.143602228690799</v>
      </c>
      <c r="R756" s="13">
        <f t="shared" si="959"/>
        <v>1.3891223393441517E-2</v>
      </c>
      <c r="S756" s="13">
        <f t="shared" si="960"/>
        <v>2.8817112104170029E-2</v>
      </c>
      <c r="T756" s="13">
        <f t="shared" si="961"/>
        <v>9.0974738500216826E-2</v>
      </c>
      <c r="U756" s="13">
        <f t="shared" si="962"/>
        <v>2.8295050513928166E-2</v>
      </c>
      <c r="V756" s="13">
        <f t="shared" si="963"/>
        <v>4.1317835323473129E-3</v>
      </c>
      <c r="W756" s="13">
        <f t="shared" si="964"/>
        <v>9.7501187131754041E-2</v>
      </c>
      <c r="X756" s="13">
        <f t="shared" si="965"/>
        <v>6.1768853336329636E-2</v>
      </c>
      <c r="Y756" s="13">
        <f t="shared" si="966"/>
        <v>1.9565870707447055E-2</v>
      </c>
      <c r="Z756" s="13">
        <f t="shared" si="967"/>
        <v>2.9334512590504774E-3</v>
      </c>
      <c r="AA756" s="13">
        <f t="shared" si="968"/>
        <v>5.9751505827893717E-3</v>
      </c>
      <c r="AB756" s="13">
        <f t="shared" si="969"/>
        <v>6.0853958927827266E-3</v>
      </c>
      <c r="AC756" s="13">
        <f t="shared" si="970"/>
        <v>3.3323237740691782E-4</v>
      </c>
      <c r="AD756" s="13">
        <f t="shared" si="971"/>
        <v>4.9650072871973636E-2</v>
      </c>
      <c r="AE756" s="13">
        <f t="shared" si="972"/>
        <v>3.1454263887298023E-2</v>
      </c>
      <c r="AF756" s="13">
        <f t="shared" si="973"/>
        <v>9.9634367027309871E-3</v>
      </c>
      <c r="AG756" s="13">
        <f t="shared" si="974"/>
        <v>2.1040087767860002E-3</v>
      </c>
      <c r="AH756" s="13">
        <f t="shared" si="975"/>
        <v>4.6459926776252754E-4</v>
      </c>
      <c r="AI756" s="13">
        <f t="shared" si="976"/>
        <v>9.463428366058333E-4</v>
      </c>
      <c r="AJ756" s="13">
        <f t="shared" si="977"/>
        <v>9.6380346089237575E-4</v>
      </c>
      <c r="AK756" s="13">
        <f t="shared" si="978"/>
        <v>6.5439082983202181E-4</v>
      </c>
      <c r="AL756" s="13">
        <f t="shared" si="979"/>
        <v>1.7200330692318711E-5</v>
      </c>
      <c r="AM756" s="13">
        <f t="shared" si="980"/>
        <v>2.022645925622335E-2</v>
      </c>
      <c r="AN756" s="13">
        <f t="shared" si="981"/>
        <v>1.2813845985512268E-2</v>
      </c>
      <c r="AO756" s="13">
        <f t="shared" si="982"/>
        <v>4.0589073663475942E-3</v>
      </c>
      <c r="AP756" s="13">
        <f t="shared" si="983"/>
        <v>8.5713162814753173E-4</v>
      </c>
      <c r="AQ756" s="13">
        <f t="shared" si="984"/>
        <v>1.3575229027065755E-4</v>
      </c>
      <c r="AR756" s="13">
        <f t="shared" si="985"/>
        <v>5.8866491526529244E-5</v>
      </c>
      <c r="AS756" s="13">
        <f t="shared" si="986"/>
        <v>1.1990523110493391E-4</v>
      </c>
      <c r="AT756" s="13">
        <f t="shared" si="987"/>
        <v>1.22117558508207E-4</v>
      </c>
      <c r="AU756" s="13">
        <f t="shared" si="988"/>
        <v>8.2913803168185141E-5</v>
      </c>
      <c r="AV756" s="13">
        <f t="shared" si="989"/>
        <v>4.2221807656864491E-5</v>
      </c>
      <c r="AW756" s="13">
        <f t="shared" si="990"/>
        <v>6.1654376441807416E-7</v>
      </c>
      <c r="AX756" s="13">
        <f t="shared" si="991"/>
        <v>6.8665500770190768E-3</v>
      </c>
      <c r="AY756" s="13">
        <f t="shared" si="992"/>
        <v>4.3500898513247057E-3</v>
      </c>
      <c r="AZ756" s="13">
        <f t="shared" si="993"/>
        <v>1.377932258728478E-3</v>
      </c>
      <c r="BA756" s="13">
        <f t="shared" si="994"/>
        <v>2.9098208305840961E-4</v>
      </c>
      <c r="BB756" s="13">
        <f t="shared" si="995"/>
        <v>4.60856686484409E-5</v>
      </c>
      <c r="BC756" s="13">
        <f t="shared" si="996"/>
        <v>5.8392292266257658E-6</v>
      </c>
      <c r="BD756" s="13">
        <f t="shared" si="997"/>
        <v>6.2155066833749872E-6</v>
      </c>
      <c r="BE756" s="13">
        <f t="shared" si="998"/>
        <v>1.2660373431096517E-5</v>
      </c>
      <c r="BF756" s="13">
        <f t="shared" si="999"/>
        <v>1.2893965333794857E-5</v>
      </c>
      <c r="BG756" s="13">
        <f t="shared" si="1000"/>
        <v>8.7545781032939694E-6</v>
      </c>
      <c r="BH756" s="13">
        <f t="shared" si="1001"/>
        <v>4.458052805085992E-6</v>
      </c>
      <c r="BI756" s="13">
        <f t="shared" si="1002"/>
        <v>1.8161226803568971E-6</v>
      </c>
      <c r="BJ756" s="14">
        <f t="shared" si="1003"/>
        <v>0.69861491325979497</v>
      </c>
      <c r="BK756" s="14">
        <f t="shared" si="1004"/>
        <v>0.19619915223517725</v>
      </c>
      <c r="BL756" s="14">
        <f t="shared" si="1005"/>
        <v>0.10160294619302432</v>
      </c>
      <c r="BM756" s="14">
        <f t="shared" si="1006"/>
        <v>0.49410296063206949</v>
      </c>
      <c r="BN756" s="14">
        <f t="shared" si="1007"/>
        <v>0.5008980290074172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1.46835443037975</v>
      </c>
      <c r="F757" s="10">
        <f>VLOOKUP(B757,home!$B$2:$E$405,3,FALSE)</f>
        <v>0.91</v>
      </c>
      <c r="G757" s="10">
        <f>VLOOKUP(C757,away!$B$2:$E$405,4,FALSE)</f>
        <v>1.36</v>
      </c>
      <c r="H757" s="10">
        <f>VLOOKUP(A757,away!$A$2:$E$405,3,FALSE)</f>
        <v>1.16455696202532</v>
      </c>
      <c r="I757" s="10">
        <f>VLOOKUP(C757,away!$B$2:$E$405,3,FALSE)</f>
        <v>0</v>
      </c>
      <c r="J757" s="10">
        <f>VLOOKUP(B757,home!$B$2:$E$405,4,FALSE)</f>
        <v>0.86</v>
      </c>
      <c r="K757" s="12">
        <f t="shared" si="952"/>
        <v>1.8172354430379789</v>
      </c>
      <c r="L757" s="12">
        <f t="shared" si="953"/>
        <v>0</v>
      </c>
      <c r="M757" s="13">
        <f t="shared" si="954"/>
        <v>0.16247430008581212</v>
      </c>
      <c r="N757" s="13">
        <f t="shared" si="955"/>
        <v>0.29525405669872634</v>
      </c>
      <c r="O757" s="13">
        <f t="shared" si="956"/>
        <v>0</v>
      </c>
      <c r="P757" s="13">
        <f t="shared" si="957"/>
        <v>0</v>
      </c>
      <c r="Q757" s="13">
        <f t="shared" si="958"/>
        <v>0.26827306826683528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0.16250510935568008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7.3827511098976145E-2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2.6832393968067862E-2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8.1267962233885528E-3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0.8348189356116742</v>
      </c>
      <c r="BK757" s="14">
        <f t="shared" si="1004"/>
        <v>0.16247430008581212</v>
      </c>
      <c r="BL757" s="14">
        <f t="shared" si="1005"/>
        <v>0</v>
      </c>
      <c r="BM757" s="14">
        <f t="shared" si="1006"/>
        <v>0.27129181064611269</v>
      </c>
      <c r="BN757" s="14">
        <f t="shared" si="1007"/>
        <v>0.72600142505137377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1.46835443037975</v>
      </c>
      <c r="F758" s="10">
        <f>VLOOKUP(B758,home!$B$2:$E$405,3,FALSE)</f>
        <v>0.85</v>
      </c>
      <c r="G758" s="10">
        <f>VLOOKUP(C758,away!$B$2:$E$405,4,FALSE)</f>
        <v>0.34</v>
      </c>
      <c r="H758" s="10">
        <f>VLOOKUP(A758,away!$A$2:$E$405,3,FALSE)</f>
        <v>1.16455696202532</v>
      </c>
      <c r="I758" s="10">
        <f>VLOOKUP(C758,away!$B$2:$E$405,3,FALSE)</f>
        <v>0.68</v>
      </c>
      <c r="J758" s="10">
        <f>VLOOKUP(B758,home!$B$2:$E$405,4,FALSE)</f>
        <v>1.07</v>
      </c>
      <c r="K758" s="12">
        <f t="shared" si="952"/>
        <v>0.42435443037974779</v>
      </c>
      <c r="L758" s="12">
        <f t="shared" si="953"/>
        <v>0.84733164556962293</v>
      </c>
      <c r="M758" s="13">
        <f t="shared" si="954"/>
        <v>0.28035851729220479</v>
      </c>
      <c r="N758" s="13">
        <f t="shared" si="955"/>
        <v>0.11897137890764425</v>
      </c>
      <c r="O758" s="13">
        <f t="shared" si="956"/>
        <v>0.2375566438066635</v>
      </c>
      <c r="P758" s="13">
        <f t="shared" si="957"/>
        <v>0.10080821426550134</v>
      </c>
      <c r="Q758" s="13">
        <f t="shared" si="958"/>
        <v>2.5243015863923256E-2</v>
      </c>
      <c r="R758" s="13">
        <f t="shared" si="959"/>
        <v>0.10064463095634846</v>
      </c>
      <c r="S758" s="13">
        <f t="shared" si="960"/>
        <v>9.0618756312007536E-3</v>
      </c>
      <c r="T758" s="13">
        <f t="shared" si="961"/>
        <v>2.138920617111819E-2</v>
      </c>
      <c r="U758" s="13">
        <f t="shared" si="962"/>
        <v>4.2708995040261183E-2</v>
      </c>
      <c r="V758" s="13">
        <f t="shared" si="963"/>
        <v>3.6204099946359435E-4</v>
      </c>
      <c r="W758" s="13">
        <f t="shared" si="964"/>
        <v>3.5706618726673647E-3</v>
      </c>
      <c r="X758" s="13">
        <f t="shared" si="965"/>
        <v>3.0255348003399496E-3</v>
      </c>
      <c r="Y758" s="13">
        <f t="shared" si="966"/>
        <v>1.2818156905501049E-3</v>
      </c>
      <c r="Z758" s="13">
        <f t="shared" si="967"/>
        <v>2.8426460255330053E-2</v>
      </c>
      <c r="AA758" s="13">
        <f t="shared" si="968"/>
        <v>1.2062894349363125E-2</v>
      </c>
      <c r="AB758" s="13">
        <f t="shared" si="969"/>
        <v>2.5594713301775335E-3</v>
      </c>
      <c r="AC758" s="13">
        <f t="shared" si="970"/>
        <v>8.1361686010379446E-6</v>
      </c>
      <c r="AD758" s="13">
        <f t="shared" si="971"/>
        <v>3.788065462636106E-4</v>
      </c>
      <c r="AE758" s="13">
        <f t="shared" si="972"/>
        <v>3.2097477419809069E-4</v>
      </c>
      <c r="AF758" s="13">
        <f t="shared" si="973"/>
        <v>1.3598604180380314E-4</v>
      </c>
      <c r="AG758" s="13">
        <f t="shared" si="974"/>
        <v>3.8408425525372021E-5</v>
      </c>
      <c r="AH758" s="13">
        <f t="shared" si="975"/>
        <v>6.0216598364670731E-3</v>
      </c>
      <c r="AI758" s="13">
        <f t="shared" si="976"/>
        <v>2.5553180298445903E-3</v>
      </c>
      <c r="AJ758" s="13">
        <f t="shared" si="977"/>
        <v>5.4218026349690015E-4</v>
      </c>
      <c r="AK758" s="13">
        <f t="shared" si="978"/>
        <v>7.6692198959789579E-5</v>
      </c>
      <c r="AL758" s="13">
        <f t="shared" si="979"/>
        <v>1.1702054006496666E-7</v>
      </c>
      <c r="AM758" s="13">
        <f t="shared" si="980"/>
        <v>3.2149647232762814E-5</v>
      </c>
      <c r="AN758" s="13">
        <f t="shared" si="981"/>
        <v>2.724141349421979E-5</v>
      </c>
      <c r="AO758" s="13">
        <f t="shared" si="982"/>
        <v>1.1541255861849892E-5</v>
      </c>
      <c r="AP758" s="13">
        <f t="shared" si="983"/>
        <v>3.2597571071204418E-6</v>
      </c>
      <c r="AQ758" s="13">
        <f t="shared" si="984"/>
        <v>6.9052383843340936E-7</v>
      </c>
      <c r="AR758" s="13">
        <f t="shared" si="985"/>
        <v>1.0204685876588305E-3</v>
      </c>
      <c r="AS758" s="13">
        <f t="shared" si="986"/>
        <v>4.3304036623638881E-4</v>
      </c>
      <c r="AT758" s="13">
        <f t="shared" si="987"/>
        <v>9.1881298972840066E-5</v>
      </c>
      <c r="AU758" s="13">
        <f t="shared" si="988"/>
        <v>1.2996745429390288E-5</v>
      </c>
      <c r="AV758" s="13">
        <f t="shared" si="989"/>
        <v>1.378806625869876E-6</v>
      </c>
      <c r="AW758" s="13">
        <f t="shared" si="990"/>
        <v>1.1688042025488576E-9</v>
      </c>
      <c r="AX758" s="13">
        <f t="shared" si="991"/>
        <v>2.2738075397281498E-6</v>
      </c>
      <c r="AY758" s="13">
        <f t="shared" si="992"/>
        <v>1.9266690843464693E-6</v>
      </c>
      <c r="AZ758" s="13">
        <f t="shared" si="993"/>
        <v>8.1626384285370613E-7</v>
      </c>
      <c r="BA758" s="13">
        <f t="shared" si="994"/>
        <v>2.3054872839473829E-7</v>
      </c>
      <c r="BB758" s="13">
        <f t="shared" si="995"/>
        <v>4.8837808353674407E-8</v>
      </c>
      <c r="BC758" s="13">
        <f t="shared" si="996"/>
        <v>8.2763641036665651E-9</v>
      </c>
      <c r="BD758" s="13">
        <f t="shared" si="997"/>
        <v>1.4411255460551094E-4</v>
      </c>
      <c r="BE758" s="13">
        <f t="shared" si="998"/>
        <v>6.1154801020191899E-5</v>
      </c>
      <c r="BF758" s="13">
        <f t="shared" si="999"/>
        <v>1.2975655375955174E-5</v>
      </c>
      <c r="BG758" s="13">
        <f t="shared" si="1000"/>
        <v>1.8354256152891242E-6</v>
      </c>
      <c r="BH758" s="13">
        <f t="shared" si="1001"/>
        <v>1.9471774787010352E-7</v>
      </c>
      <c r="BI758" s="13">
        <f t="shared" si="1002"/>
        <v>1.6525867796449026E-8</v>
      </c>
      <c r="BJ758" s="14">
        <f t="shared" si="1003"/>
        <v>0.17443597609493622</v>
      </c>
      <c r="BK758" s="14">
        <f t="shared" si="1004"/>
        <v>0.3906008280465959</v>
      </c>
      <c r="BL758" s="14">
        <f t="shared" si="1005"/>
        <v>0.40650854129673802</v>
      </c>
      <c r="BM758" s="14">
        <f t="shared" si="1006"/>
        <v>0.13638747910103455</v>
      </c>
      <c r="BN758" s="14">
        <f t="shared" si="1007"/>
        <v>0.86358240109228568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1.46835443037975</v>
      </c>
      <c r="F759" s="10">
        <f>VLOOKUP(B759,home!$B$2:$E$405,3,FALSE)</f>
        <v>1.19</v>
      </c>
      <c r="G759" s="10">
        <f>VLOOKUP(C759,away!$B$2:$E$405,4,FALSE)</f>
        <v>0.51</v>
      </c>
      <c r="H759" s="10">
        <f>VLOOKUP(A759,away!$A$2:$E$405,3,FALSE)</f>
        <v>1.16455696202532</v>
      </c>
      <c r="I759" s="10">
        <f>VLOOKUP(C759,away!$B$2:$E$405,3,FALSE)</f>
        <v>0.68</v>
      </c>
      <c r="J759" s="10">
        <f>VLOOKUP(B759,home!$B$2:$E$405,4,FALSE)</f>
        <v>1.07</v>
      </c>
      <c r="K759" s="12">
        <f t="shared" si="952"/>
        <v>0.89114430379747023</v>
      </c>
      <c r="L759" s="12">
        <f t="shared" si="953"/>
        <v>0.84733164556962293</v>
      </c>
      <c r="M759" s="13">
        <f t="shared" si="954"/>
        <v>0.17578810654151975</v>
      </c>
      <c r="N759" s="13">
        <f t="shared" si="955"/>
        <v>0.15665256981981812</v>
      </c>
      <c r="O759" s="13">
        <f t="shared" si="956"/>
        <v>0.14895082558739411</v>
      </c>
      <c r="P759" s="13">
        <f t="shared" si="957"/>
        <v>0.13273667976813674</v>
      </c>
      <c r="Q759" s="13">
        <f t="shared" si="958"/>
        <v>6.9800022635083198E-2</v>
      </c>
      <c r="R759" s="13">
        <f t="shared" si="959"/>
        <v>6.3105374076960277E-2</v>
      </c>
      <c r="S759" s="13">
        <f t="shared" si="960"/>
        <v>2.5057193149337732E-2</v>
      </c>
      <c r="T759" s="13">
        <f t="shared" si="961"/>
        <v>5.9143768040181975E-2</v>
      </c>
      <c r="U759" s="13">
        <f t="shared" si="962"/>
        <v>5.6235994647691682E-2</v>
      </c>
      <c r="V759" s="13">
        <f t="shared" si="963"/>
        <v>2.1022839424807522E-3</v>
      </c>
      <c r="W759" s="13">
        <f t="shared" si="964"/>
        <v>2.0733964192062967E-2</v>
      </c>
      <c r="X759" s="13">
        <f t="shared" si="965"/>
        <v>1.7568543998042353E-2</v>
      </c>
      <c r="Y759" s="13">
        <f t="shared" si="966"/>
        <v>7.4431916480617736E-3</v>
      </c>
      <c r="Z759" s="13">
        <f t="shared" si="967"/>
        <v>1.782372682030579E-2</v>
      </c>
      <c r="AA759" s="13">
        <f t="shared" si="968"/>
        <v>1.5883512628357702E-2</v>
      </c>
      <c r="AB759" s="13">
        <f t="shared" si="969"/>
        <v>7.0772509015280746E-3</v>
      </c>
      <c r="AC759" s="13">
        <f t="shared" si="970"/>
        <v>9.9213975544491001E-5</v>
      </c>
      <c r="AD759" s="13">
        <f t="shared" si="971"/>
        <v>4.619238521224406E-3</v>
      </c>
      <c r="AE759" s="13">
        <f t="shared" si="972"/>
        <v>3.9140269774676677E-3</v>
      </c>
      <c r="AF759" s="13">
        <f t="shared" si="973"/>
        <v>1.6582394598107881E-3</v>
      </c>
      <c r="AG759" s="13">
        <f t="shared" si="974"/>
        <v>4.6835959007665259E-4</v>
      </c>
      <c r="AH759" s="13">
        <f t="shared" si="975"/>
        <v>3.7756519442082815E-3</v>
      </c>
      <c r="AI759" s="13">
        <f t="shared" si="976"/>
        <v>3.3646507232030537E-3</v>
      </c>
      <c r="AJ759" s="13">
        <f t="shared" si="977"/>
        <v>1.49919466312522E-3</v>
      </c>
      <c r="AK759" s="13">
        <f t="shared" si="978"/>
        <v>4.453329281092025E-4</v>
      </c>
      <c r="AL759" s="13">
        <f t="shared" si="979"/>
        <v>2.9966381593085464E-6</v>
      </c>
      <c r="AM759" s="13">
        <f t="shared" si="980"/>
        <v>8.2328161921419612E-4</v>
      </c>
      <c r="AN759" s="13">
        <f t="shared" si="981"/>
        <v>6.9759256917598848E-4</v>
      </c>
      <c r="AO759" s="13">
        <f t="shared" si="982"/>
        <v>2.9554612978851565E-4</v>
      </c>
      <c r="AP759" s="13">
        <f t="shared" si="983"/>
        <v>8.3475196165145444E-5</v>
      </c>
      <c r="AQ759" s="13">
        <f t="shared" si="984"/>
        <v>1.768279383271494E-5</v>
      </c>
      <c r="AR759" s="13">
        <f t="shared" si="985"/>
        <v>6.3984587499683009E-4</v>
      </c>
      <c r="AS759" s="13">
        <f t="shared" si="986"/>
        <v>5.7019500681173326E-4</v>
      </c>
      <c r="AT759" s="13">
        <f t="shared" si="987"/>
        <v>2.5406301618701788E-4</v>
      </c>
      <c r="AU759" s="13">
        <f t="shared" si="988"/>
        <v>7.5468936560221849E-5</v>
      </c>
      <c r="AV759" s="13">
        <f t="shared" si="989"/>
        <v>1.6813428232323581E-5</v>
      </c>
      <c r="AW759" s="13">
        <f t="shared" si="990"/>
        <v>6.28540499946812E-8</v>
      </c>
      <c r="AX759" s="13">
        <f t="shared" si="991"/>
        <v>1.2227712089731474E-4</v>
      </c>
      <c r="AY759" s="13">
        <f t="shared" si="992"/>
        <v>1.0360927406543742E-4</v>
      </c>
      <c r="AZ759" s="13">
        <f t="shared" si="993"/>
        <v>4.3895708345070573E-5</v>
      </c>
      <c r="BA759" s="13">
        <f t="shared" si="994"/>
        <v>1.2398074261824292E-5</v>
      </c>
      <c r="BB759" s="13">
        <f t="shared" si="995"/>
        <v>2.6263201665414911E-6</v>
      </c>
      <c r="BC759" s="13">
        <f t="shared" si="996"/>
        <v>4.4507283770165766E-7</v>
      </c>
      <c r="BD759" s="13">
        <f t="shared" si="997"/>
        <v>9.0360276361999849E-5</v>
      </c>
      <c r="BE759" s="13">
        <f t="shared" si="998"/>
        <v>8.0524045569561352E-5</v>
      </c>
      <c r="BF759" s="13">
        <f t="shared" si="999"/>
        <v>3.5879272264021258E-5</v>
      </c>
      <c r="BG759" s="13">
        <f t="shared" si="1000"/>
        <v>1.0657869700827039E-5</v>
      </c>
      <c r="BH759" s="13">
        <f t="shared" si="1001"/>
        <v>2.3744249686269154E-6</v>
      </c>
      <c r="BI759" s="13">
        <f t="shared" si="1002"/>
        <v>4.231910571172726E-7</v>
      </c>
      <c r="BJ759" s="14">
        <f t="shared" si="1003"/>
        <v>0.34420475476058043</v>
      </c>
      <c r="BK759" s="14">
        <f t="shared" si="1004"/>
        <v>0.33589008328924425</v>
      </c>
      <c r="BL759" s="14">
        <f t="shared" si="1005"/>
        <v>0.30211439344328794</v>
      </c>
      <c r="BM759" s="14">
        <f t="shared" si="1006"/>
        <v>0.25289583346449074</v>
      </c>
      <c r="BN759" s="14">
        <f t="shared" si="1007"/>
        <v>0.74703357842891227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1.46835443037975</v>
      </c>
      <c r="F760" s="10">
        <f>VLOOKUP(B760,home!$B$2:$E$405,3,FALSE)</f>
        <v>1.7</v>
      </c>
      <c r="G760" s="10">
        <f>VLOOKUP(C760,away!$B$2:$E$405,4,FALSE)</f>
        <v>1.53</v>
      </c>
      <c r="H760" s="10">
        <f>VLOOKUP(A760,away!$A$2:$E$405,3,FALSE)</f>
        <v>1.16455696202532</v>
      </c>
      <c r="I760" s="10">
        <f>VLOOKUP(C760,away!$B$2:$E$405,3,FALSE)</f>
        <v>0.51</v>
      </c>
      <c r="J760" s="10">
        <f>VLOOKUP(B760,home!$B$2:$E$405,4,FALSE)</f>
        <v>0.86</v>
      </c>
      <c r="K760" s="12">
        <f t="shared" si="952"/>
        <v>3.8191898734177299</v>
      </c>
      <c r="L760" s="12">
        <f t="shared" si="953"/>
        <v>0.51077468354430533</v>
      </c>
      <c r="M760" s="13">
        <f t="shared" si="954"/>
        <v>1.316801419623604E-2</v>
      </c>
      <c r="N760" s="13">
        <f t="shared" si="955"/>
        <v>5.0291146471285589E-2</v>
      </c>
      <c r="O760" s="13">
        <f t="shared" si="956"/>
        <v>6.7258882839893834E-3</v>
      </c>
      <c r="P760" s="13">
        <f t="shared" si="957"/>
        <v>2.5687444423951204E-2</v>
      </c>
      <c r="Q760" s="13">
        <f t="shared" si="958"/>
        <v>9.6035718662850891E-2</v>
      </c>
      <c r="R760" s="13">
        <f t="shared" si="959"/>
        <v>1.7177067299045136E-3</v>
      </c>
      <c r="S760" s="13">
        <f t="shared" si="960"/>
        <v>1.2527416647648221E-2</v>
      </c>
      <c r="T760" s="13">
        <f t="shared" si="961"/>
        <v>4.9052613808967596E-2</v>
      </c>
      <c r="U760" s="13">
        <f t="shared" si="962"/>
        <v>6.5602481483528017E-3</v>
      </c>
      <c r="V760" s="13">
        <f t="shared" si="963"/>
        <v>2.7153112932643483E-3</v>
      </c>
      <c r="W760" s="13">
        <f t="shared" si="964"/>
        <v>0.12225954806785139</v>
      </c>
      <c r="X760" s="13">
        <f t="shared" si="965"/>
        <v>6.2447081974626568E-2</v>
      </c>
      <c r="Y760" s="13">
        <f t="shared" si="966"/>
        <v>1.5948194266927587E-2</v>
      </c>
      <c r="Z760" s="13">
        <f t="shared" si="967"/>
        <v>2.9245370379630056E-4</v>
      </c>
      <c r="AA760" s="13">
        <f t="shared" si="968"/>
        <v>1.1169362239823394E-3</v>
      </c>
      <c r="AB760" s="13">
        <f t="shared" si="969"/>
        <v>2.1328957579433943E-3</v>
      </c>
      <c r="AC760" s="13">
        <f t="shared" si="970"/>
        <v>3.3105508023085334E-4</v>
      </c>
      <c r="AD760" s="13">
        <f t="shared" si="971"/>
        <v>0.11673310697734156</v>
      </c>
      <c r="AE760" s="13">
        <f t="shared" si="972"/>
        <v>5.9624315775495165E-2</v>
      </c>
      <c r="AF760" s="13">
        <f t="shared" si="973"/>
        <v>1.5227295510887135E-2</v>
      </c>
      <c r="AG760" s="13">
        <f t="shared" si="974"/>
        <v>2.5925723486029998E-3</v>
      </c>
      <c r="AH760" s="13">
        <f t="shared" si="975"/>
        <v>3.7344487001978851E-5</v>
      </c>
      <c r="AI760" s="13">
        <f t="shared" si="976"/>
        <v>1.4262568658593764E-4</v>
      </c>
      <c r="AJ760" s="13">
        <f t="shared" si="977"/>
        <v>2.7235728894913207E-4</v>
      </c>
      <c r="AK760" s="13">
        <f t="shared" si="978"/>
        <v>3.4672806663534387E-4</v>
      </c>
      <c r="AL760" s="13">
        <f t="shared" si="979"/>
        <v>2.5832168307131777E-5</v>
      </c>
      <c r="AM760" s="13">
        <f t="shared" si="980"/>
        <v>8.9165180012090242E-2</v>
      </c>
      <c r="AN760" s="13">
        <f t="shared" si="981"/>
        <v>4.5543316603846404E-2</v>
      </c>
      <c r="AO760" s="13">
        <f t="shared" si="982"/>
        <v>1.1631186562943875E-2</v>
      </c>
      <c r="AP760" s="13">
        <f t="shared" si="983"/>
        <v>1.9803052119774785E-3</v>
      </c>
      <c r="AQ760" s="13">
        <f t="shared" si="984"/>
        <v>2.5287244199223368E-4</v>
      </c>
      <c r="AR760" s="13">
        <f t="shared" si="985"/>
        <v>3.8149237061120344E-6</v>
      </c>
      <c r="AS760" s="13">
        <f t="shared" si="986"/>
        <v>1.4569917986244317E-5</v>
      </c>
      <c r="AT760" s="13">
        <f t="shared" si="987"/>
        <v>2.7822641614795577E-5</v>
      </c>
      <c r="AU760" s="13">
        <f t="shared" si="988"/>
        <v>3.5419983702319323E-5</v>
      </c>
      <c r="AV760" s="13">
        <f t="shared" si="989"/>
        <v>3.3818910768129751E-5</v>
      </c>
      <c r="AW760" s="13">
        <f t="shared" si="990"/>
        <v>1.3997773903973288E-6</v>
      </c>
      <c r="AX760" s="13">
        <f t="shared" si="991"/>
        <v>5.6756458760607358E-2</v>
      </c>
      <c r="AY760" s="13">
        <f t="shared" si="992"/>
        <v>2.8989762262544634E-2</v>
      </c>
      <c r="AZ760" s="13">
        <f t="shared" si="993"/>
        <v>7.4036183228379385E-3</v>
      </c>
      <c r="BA760" s="13">
        <f t="shared" si="994"/>
        <v>1.2605269353101233E-3</v>
      </c>
      <c r="BB760" s="13">
        <f t="shared" si="995"/>
        <v>1.6096131162052527E-4</v>
      </c>
      <c r="BC760" s="13">
        <f t="shared" si="996"/>
        <v>1.6442992601170023E-5</v>
      </c>
      <c r="BD760" s="13">
        <f t="shared" si="997"/>
        <v>3.247610747891738E-7</v>
      </c>
      <c r="BE760" s="13">
        <f t="shared" si="998"/>
        <v>1.2403242081150704E-6</v>
      </c>
      <c r="BF760" s="13">
        <f t="shared" si="999"/>
        <v>2.368516827693972E-6</v>
      </c>
      <c r="BG760" s="13">
        <f t="shared" si="1000"/>
        <v>3.0152718277827674E-6</v>
      </c>
      <c r="BH760" s="13">
        <f t="shared" si="1001"/>
        <v>2.8789739075674284E-6</v>
      </c>
      <c r="BI760" s="13">
        <f t="shared" si="1002"/>
        <v>2.199069598723078E-6</v>
      </c>
      <c r="BJ760" s="14">
        <f t="shared" si="1003"/>
        <v>0.83337222528320853</v>
      </c>
      <c r="BK760" s="14">
        <f t="shared" si="1004"/>
        <v>8.3444836072182421E-2</v>
      </c>
      <c r="BL760" s="14">
        <f t="shared" si="1005"/>
        <v>1.9180203968567098E-2</v>
      </c>
      <c r="BM760" s="14">
        <f t="shared" si="1006"/>
        <v>0.71367543777438269</v>
      </c>
      <c r="BN760" s="14">
        <f t="shared" si="1007"/>
        <v>0.19362591876821761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1.46835443037975</v>
      </c>
      <c r="F761" s="10">
        <f>VLOOKUP(B761,home!$B$2:$E$405,3,FALSE)</f>
        <v>0.34</v>
      </c>
      <c r="G761" s="10">
        <f>VLOOKUP(C761,away!$B$2:$E$405,4,FALSE)</f>
        <v>0.51</v>
      </c>
      <c r="H761" s="10">
        <f>VLOOKUP(A761,away!$A$2:$E$405,3,FALSE)</f>
        <v>1.16455696202532</v>
      </c>
      <c r="I761" s="10">
        <f>VLOOKUP(C761,away!$B$2:$E$405,3,FALSE)</f>
        <v>1.19</v>
      </c>
      <c r="J761" s="10">
        <f>VLOOKUP(B761,home!$B$2:$E$405,4,FALSE)</f>
        <v>0.43</v>
      </c>
      <c r="K761" s="12">
        <f t="shared" si="952"/>
        <v>0.25461265822784868</v>
      </c>
      <c r="L761" s="12">
        <f t="shared" si="953"/>
        <v>0.5959037974683562</v>
      </c>
      <c r="M761" s="13">
        <f t="shared" si="954"/>
        <v>0.42719424806410861</v>
      </c>
      <c r="N761" s="13">
        <f t="shared" si="955"/>
        <v>0.10876906307924966</v>
      </c>
      <c r="O761" s="13">
        <f t="shared" si="956"/>
        <v>0.25456667467804123</v>
      </c>
      <c r="P761" s="13">
        <f t="shared" si="957"/>
        <v>6.481589773600005E-2</v>
      </c>
      <c r="Q761" s="13">
        <f t="shared" si="958"/>
        <v>1.3846990141780154E-2</v>
      </c>
      <c r="R761" s="13">
        <f t="shared" si="959"/>
        <v>7.5848624074768195E-2</v>
      </c>
      <c r="S761" s="13">
        <f t="shared" si="960"/>
        <v>2.4585423483353885E-3</v>
      </c>
      <c r="T761" s="13">
        <f t="shared" si="961"/>
        <v>8.2514740089936842E-3</v>
      </c>
      <c r="U761" s="13">
        <f t="shared" si="962"/>
        <v>1.9312019798601525E-2</v>
      </c>
      <c r="V761" s="13">
        <f t="shared" si="963"/>
        <v>4.1446830790926576E-5</v>
      </c>
      <c r="W761" s="13">
        <f t="shared" si="964"/>
        <v>1.17520632281782E-3</v>
      </c>
      <c r="X761" s="13">
        <f t="shared" si="965"/>
        <v>7.0030991057596183E-4</v>
      </c>
      <c r="Y761" s="13">
        <f t="shared" si="966"/>
        <v>2.0865866755847025E-4</v>
      </c>
      <c r="Z761" s="13">
        <f t="shared" si="967"/>
        <v>1.5066161039634719E-2</v>
      </c>
      <c r="AA761" s="13">
        <f t="shared" si="968"/>
        <v>3.836035311590243E-3</v>
      </c>
      <c r="AB761" s="13">
        <f t="shared" si="969"/>
        <v>4.8835157386994271E-4</v>
      </c>
      <c r="AC761" s="13">
        <f t="shared" si="970"/>
        <v>3.9303161825677948E-7</v>
      </c>
      <c r="AD761" s="13">
        <f t="shared" si="971"/>
        <v>7.4805601454705105E-5</v>
      </c>
      <c r="AE761" s="13">
        <f t="shared" si="972"/>
        <v>4.4576941978763154E-5</v>
      </c>
      <c r="AF761" s="13">
        <f t="shared" si="973"/>
        <v>1.3281784502335769E-5</v>
      </c>
      <c r="AG761" s="13">
        <f t="shared" si="974"/>
        <v>2.6382219406994158E-6</v>
      </c>
      <c r="AH761" s="13">
        <f t="shared" si="975"/>
        <v>2.2444956441970312E-3</v>
      </c>
      <c r="AI761" s="13">
        <f t="shared" si="976"/>
        <v>5.7147700234983368E-4</v>
      </c>
      <c r="AJ761" s="13">
        <f t="shared" si="977"/>
        <v>7.2752639342186828E-5</v>
      </c>
      <c r="AK761" s="13">
        <f t="shared" si="978"/>
        <v>6.174580965335384E-6</v>
      </c>
      <c r="AL761" s="13">
        <f t="shared" si="979"/>
        <v>2.3853033875234287E-9</v>
      </c>
      <c r="AM761" s="13">
        <f t="shared" si="980"/>
        <v>3.8092906073430983E-6</v>
      </c>
      <c r="AN761" s="13">
        <f t="shared" si="981"/>
        <v>2.2699707385762931E-6</v>
      </c>
      <c r="AO761" s="13">
        <f t="shared" si="982"/>
        <v>6.7634209162983104E-7</v>
      </c>
      <c r="AP761" s="13">
        <f t="shared" si="983"/>
        <v>1.3434494026330241E-7</v>
      </c>
      <c r="AQ761" s="13">
        <f t="shared" si="984"/>
        <v>2.0014165018390342E-8</v>
      </c>
      <c r="AR761" s="13">
        <f t="shared" si="985"/>
        <v>2.6750069555563918E-4</v>
      </c>
      <c r="AS761" s="13">
        <f t="shared" si="986"/>
        <v>6.8109063173219742E-5</v>
      </c>
      <c r="AT761" s="13">
        <f t="shared" si="987"/>
        <v>8.6707148119709754E-6</v>
      </c>
      <c r="AU761" s="13">
        <f t="shared" si="988"/>
        <v>7.358912490038371E-7</v>
      </c>
      <c r="AV761" s="13">
        <f t="shared" si="989"/>
        <v>4.6841806768869661E-8</v>
      </c>
      <c r="AW761" s="13">
        <f t="shared" si="990"/>
        <v>1.0053036706348069E-11</v>
      </c>
      <c r="AX761" s="13">
        <f t="shared" si="991"/>
        <v>1.616489345830003E-7</v>
      </c>
      <c r="AY761" s="13">
        <f t="shared" si="992"/>
        <v>9.6327213974723764E-8</v>
      </c>
      <c r="AZ761" s="13">
        <f t="shared" si="993"/>
        <v>2.8700876303542396E-8</v>
      </c>
      <c r="BA761" s="13">
        <f t="shared" si="994"/>
        <v>5.700987059983491E-9</v>
      </c>
      <c r="BB761" s="13">
        <f t="shared" si="995"/>
        <v>8.4930995959053026E-10</v>
      </c>
      <c r="BC761" s="13">
        <f t="shared" si="996"/>
        <v>1.0122140602953867E-10</v>
      </c>
      <c r="BD761" s="13">
        <f t="shared" si="997"/>
        <v>2.6567446717838649E-5</v>
      </c>
      <c r="BE761" s="13">
        <f t="shared" si="998"/>
        <v>6.7644082311556312E-6</v>
      </c>
      <c r="BF761" s="13">
        <f t="shared" si="999"/>
        <v>8.6115198053643739E-7</v>
      </c>
      <c r="BG761" s="13">
        <f t="shared" si="1000"/>
        <v>7.3086731634186314E-8</v>
      </c>
      <c r="BH761" s="13">
        <f t="shared" si="1001"/>
        <v>4.652201755641394E-9</v>
      </c>
      <c r="BI761" s="13">
        <f t="shared" si="1002"/>
        <v>2.3690189112322397E-10</v>
      </c>
      <c r="BJ761" s="14">
        <f t="shared" si="1003"/>
        <v>0.13309420797193833</v>
      </c>
      <c r="BK761" s="14">
        <f t="shared" si="1004"/>
        <v>0.49451062672337059</v>
      </c>
      <c r="BL761" s="14">
        <f t="shared" si="1005"/>
        <v>0.357325939493087</v>
      </c>
      <c r="BM761" s="14">
        <f t="shared" si="1006"/>
        <v>5.4955341136921784E-2</v>
      </c>
      <c r="BN761" s="14">
        <f t="shared" si="1007"/>
        <v>0.94504149777394786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1.46835443037975</v>
      </c>
      <c r="F762" s="10">
        <f>VLOOKUP(B762,home!$B$2:$E$405,3,FALSE)</f>
        <v>0.68</v>
      </c>
      <c r="G762" s="10">
        <f>VLOOKUP(C762,away!$B$2:$E$405,4,FALSE)</f>
        <v>0.51</v>
      </c>
      <c r="H762" s="10">
        <f>VLOOKUP(A762,away!$A$2:$E$405,3,FALSE)</f>
        <v>1.16455696202532</v>
      </c>
      <c r="I762" s="10">
        <f>VLOOKUP(C762,away!$B$2:$E$405,3,FALSE)</f>
        <v>1.02</v>
      </c>
      <c r="J762" s="10">
        <f>VLOOKUP(B762,home!$B$2:$E$405,4,FALSE)</f>
        <v>2.15</v>
      </c>
      <c r="K762" s="12">
        <f t="shared" si="952"/>
        <v>0.50922531645569735</v>
      </c>
      <c r="L762" s="12">
        <f t="shared" si="953"/>
        <v>2.5538734177215265</v>
      </c>
      <c r="M762" s="13">
        <f t="shared" si="954"/>
        <v>4.6742627595402327E-2</v>
      </c>
      <c r="N762" s="13">
        <f t="shared" si="955"/>
        <v>2.3802529329239559E-2</v>
      </c>
      <c r="O762" s="13">
        <f t="shared" si="956"/>
        <v>0.11937475409035468</v>
      </c>
      <c r="P762" s="13">
        <f t="shared" si="957"/>
        <v>6.0788646928481911E-2</v>
      </c>
      <c r="Q762" s="13">
        <f t="shared" si="958"/>
        <v>6.0604252650640162E-3</v>
      </c>
      <c r="R762" s="13">
        <f t="shared" si="959"/>
        <v>0.15243400560920048</v>
      </c>
      <c r="S762" s="13">
        <f t="shared" si="960"/>
        <v>1.976386323091037E-2</v>
      </c>
      <c r="T762" s="13">
        <f t="shared" si="961"/>
        <v>1.5477558984534928E-2</v>
      </c>
      <c r="U762" s="13">
        <f t="shared" si="962"/>
        <v>7.7623254744954656E-2</v>
      </c>
      <c r="V762" s="13">
        <f t="shared" si="963"/>
        <v>2.8558716474343234E-3</v>
      </c>
      <c r="W762" s="13">
        <f t="shared" si="964"/>
        <v>1.0287073244861092E-3</v>
      </c>
      <c r="X762" s="13">
        <f t="shared" si="965"/>
        <v>2.6271882906205072E-3</v>
      </c>
      <c r="Y762" s="13">
        <f t="shared" si="966"/>
        <v>3.3547531693824857E-3</v>
      </c>
      <c r="Z762" s="13">
        <f t="shared" si="967"/>
        <v>0.12976571829405037</v>
      </c>
      <c r="AA762" s="13">
        <f t="shared" si="968"/>
        <v>6.6079988963388667E-2</v>
      </c>
      <c r="AB762" s="13">
        <f t="shared" si="969"/>
        <v>1.6824801645635292E-2</v>
      </c>
      <c r="AC762" s="13">
        <f t="shared" si="970"/>
        <v>2.3212828174696889E-4</v>
      </c>
      <c r="AD762" s="13">
        <f t="shared" si="971"/>
        <v>1.3096095321293315E-4</v>
      </c>
      <c r="AE762" s="13">
        <f t="shared" si="972"/>
        <v>3.3445769716998252E-4</v>
      </c>
      <c r="AF762" s="13">
        <f t="shared" si="973"/>
        <v>4.2708131107738743E-4</v>
      </c>
      <c r="AG762" s="13">
        <f t="shared" si="974"/>
        <v>3.6357053585539924E-4</v>
      </c>
      <c r="AH762" s="13">
        <f t="shared" si="975"/>
        <v>8.2851304620678842E-2</v>
      </c>
      <c r="AI762" s="13">
        <f t="shared" si="976"/>
        <v>4.2189981814232558E-2</v>
      </c>
      <c r="AJ762" s="13">
        <f t="shared" si="977"/>
        <v>1.0742103420306345E-2</v>
      </c>
      <c r="AK762" s="13">
        <f t="shared" si="978"/>
        <v>1.8233836712017761E-3</v>
      </c>
      <c r="AL762" s="13">
        <f t="shared" si="979"/>
        <v>1.2075285354834965E-5</v>
      </c>
      <c r="AM762" s="13">
        <f t="shared" si="980"/>
        <v>1.3337726568639136E-5</v>
      </c>
      <c r="AN762" s="13">
        <f t="shared" si="981"/>
        <v>3.406286533648564E-5</v>
      </c>
      <c r="AO762" s="13">
        <f t="shared" si="982"/>
        <v>4.3496123157139358E-5</v>
      </c>
      <c r="AP762" s="13">
        <f t="shared" si="983"/>
        <v>3.7027864234986638E-5</v>
      </c>
      <c r="AQ762" s="13">
        <f t="shared" si="984"/>
        <v>2.3641119546183506E-5</v>
      </c>
      <c r="AR762" s="13">
        <f t="shared" si="985"/>
        <v>4.2318348898860048E-2</v>
      </c>
      <c r="AS762" s="13">
        <f t="shared" si="986"/>
        <v>2.1549574609904618E-2</v>
      </c>
      <c r="AT762" s="13">
        <f t="shared" si="987"/>
        <v>5.4867944751071703E-3</v>
      </c>
      <c r="AU762" s="13">
        <f t="shared" si="988"/>
        <v>9.3133821763794031E-4</v>
      </c>
      <c r="AV762" s="13">
        <f t="shared" si="989"/>
        <v>1.185652496509913E-4</v>
      </c>
      <c r="AW762" s="13">
        <f t="shared" si="990"/>
        <v>4.3621867694390518E-7</v>
      </c>
      <c r="AX762" s="13">
        <f t="shared" si="991"/>
        <v>1.1319846721191373E-6</v>
      </c>
      <c r="AY762" s="13">
        <f t="shared" si="992"/>
        <v>2.8909455633932833E-6</v>
      </c>
      <c r="AZ762" s="13">
        <f t="shared" si="993"/>
        <v>3.6915545132150447E-6</v>
      </c>
      <c r="BA762" s="13">
        <f t="shared" si="994"/>
        <v>3.1425876471232771E-6</v>
      </c>
      <c r="BB762" s="13">
        <f t="shared" si="995"/>
        <v>2.006442763712044E-6</v>
      </c>
      <c r="BC762" s="13">
        <f t="shared" si="996"/>
        <v>1.0248401676847802E-6</v>
      </c>
      <c r="BD762" s="13">
        <f t="shared" si="997"/>
        <v>1.801261772244395E-2</v>
      </c>
      <c r="BE762" s="13">
        <f t="shared" si="998"/>
        <v>9.1724809599070221E-3</v>
      </c>
      <c r="BF762" s="13">
        <f t="shared" si="999"/>
        <v>2.3354297597462559E-3</v>
      </c>
      <c r="BG762" s="13">
        <f t="shared" si="1000"/>
        <v>3.9641998615561351E-4</v>
      </c>
      <c r="BH762" s="13">
        <f t="shared" si="1001"/>
        <v>5.0466773224863851E-5</v>
      </c>
      <c r="BI762" s="13">
        <f t="shared" si="1002"/>
        <v>5.1397917131858435E-6</v>
      </c>
      <c r="BJ762" s="14">
        <f t="shared" si="1003"/>
        <v>5.3772686914813995E-2</v>
      </c>
      <c r="BK762" s="14">
        <f t="shared" si="1004"/>
        <v>0.13039810391489409</v>
      </c>
      <c r="BL762" s="14">
        <f t="shared" si="1005"/>
        <v>0.67032075502430499</v>
      </c>
      <c r="BM762" s="14">
        <f t="shared" si="1006"/>
        <v>0.57505182060343385</v>
      </c>
      <c r="BN762" s="14">
        <f t="shared" si="1007"/>
        <v>0.40920298881774297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1.46835443037975</v>
      </c>
      <c r="F763" s="10">
        <f>VLOOKUP(B763,home!$B$2:$E$405,3,FALSE)</f>
        <v>1.53</v>
      </c>
      <c r="G763" s="10">
        <f>VLOOKUP(C763,away!$B$2:$E$405,4,FALSE)</f>
        <v>1.36</v>
      </c>
      <c r="H763" s="10">
        <f>VLOOKUP(A763,away!$A$2:$E$405,3,FALSE)</f>
        <v>1.16455696202532</v>
      </c>
      <c r="I763" s="10">
        <f>VLOOKUP(C763,away!$B$2:$E$405,3,FALSE)</f>
        <v>0.68</v>
      </c>
      <c r="J763" s="10">
        <f>VLOOKUP(B763,home!$B$2:$E$405,4,FALSE)</f>
        <v>0.43</v>
      </c>
      <c r="K763" s="12">
        <f t="shared" si="952"/>
        <v>3.0553518987341839</v>
      </c>
      <c r="L763" s="12">
        <f t="shared" si="953"/>
        <v>0.34051645569620359</v>
      </c>
      <c r="M763" s="13">
        <f t="shared" si="954"/>
        <v>3.3511441725126101E-2</v>
      </c>
      <c r="N763" s="13">
        <f t="shared" si="955"/>
        <v>0.102389247104184</v>
      </c>
      <c r="O763" s="13">
        <f t="shared" si="956"/>
        <v>1.1411197361509811E-2</v>
      </c>
      <c r="P763" s="13">
        <f t="shared" si="957"/>
        <v>3.4865223525319511E-2</v>
      </c>
      <c r="Q763" s="13">
        <f t="shared" si="958"/>
        <v>0.1564175902748661</v>
      </c>
      <c r="R763" s="13">
        <f t="shared" si="959"/>
        <v>1.942850240395595E-3</v>
      </c>
      <c r="S763" s="13">
        <f t="shared" si="960"/>
        <v>9.0684237151088948E-3</v>
      </c>
      <c r="T763" s="13">
        <f t="shared" si="961"/>
        <v>5.3262763448938363E-2</v>
      </c>
      <c r="U763" s="13">
        <f t="shared" si="962"/>
        <v>5.9360911709488472E-3</v>
      </c>
      <c r="V763" s="13">
        <f t="shared" si="963"/>
        <v>1.0483073626778015E-3</v>
      </c>
      <c r="W763" s="13">
        <f t="shared" si="964"/>
        <v>0.15930359381391257</v>
      </c>
      <c r="X763" s="13">
        <f t="shared" si="965"/>
        <v>5.424549514518117E-2</v>
      </c>
      <c r="Y763" s="13">
        <f t="shared" si="966"/>
        <v>9.235741872161354E-3</v>
      </c>
      <c r="Z763" s="13">
        <f t="shared" si="967"/>
        <v>2.2052415926934174E-4</v>
      </c>
      <c r="AA763" s="13">
        <f t="shared" si="968"/>
        <v>6.7377890874034283E-4</v>
      </c>
      <c r="AB763" s="13">
        <f t="shared" si="969"/>
        <v>1.0293158340734267E-3</v>
      </c>
      <c r="AC763" s="13">
        <f t="shared" si="970"/>
        <v>6.8166028976746063E-5</v>
      </c>
      <c r="AD763" s="13">
        <f t="shared" si="971"/>
        <v>0.12168213445862923</v>
      </c>
      <c r="AE763" s="13">
        <f t="shared" si="972"/>
        <v>4.143476914740131E-2</v>
      </c>
      <c r="AF763" s="13">
        <f t="shared" si="973"/>
        <v>7.054610366331749E-3</v>
      </c>
      <c r="AG763" s="13">
        <f t="shared" si="974"/>
        <v>8.0073697275366128E-4</v>
      </c>
      <c r="AH763" s="13">
        <f t="shared" si="975"/>
        <v>1.8773026277445333E-5</v>
      </c>
      <c r="AI763" s="13">
        <f t="shared" si="976"/>
        <v>5.7358201481779328E-5</v>
      </c>
      <c r="AJ763" s="13">
        <f t="shared" si="977"/>
        <v>8.7624744902666188E-5</v>
      </c>
      <c r="AK763" s="13">
        <f t="shared" si="978"/>
        <v>8.9241476904819883E-5</v>
      </c>
      <c r="AL763" s="13">
        <f t="shared" si="979"/>
        <v>2.8367909164895408E-6</v>
      </c>
      <c r="AM763" s="13">
        <f t="shared" si="980"/>
        <v>7.4356348112040227E-2</v>
      </c>
      <c r="AN763" s="13">
        <f t="shared" si="981"/>
        <v>2.5319560117625036E-2</v>
      </c>
      <c r="AO763" s="13">
        <f t="shared" si="982"/>
        <v>4.3108634355203132E-3</v>
      </c>
      <c r="AP763" s="13">
        <f t="shared" si="983"/>
        <v>4.8930664601791235E-4</v>
      </c>
      <c r="AQ763" s="13">
        <f t="shared" si="984"/>
        <v>4.1654241212654097E-5</v>
      </c>
      <c r="AR763" s="13">
        <f t="shared" si="985"/>
        <v>1.2785048741374758E-6</v>
      </c>
      <c r="AS763" s="13">
        <f t="shared" si="986"/>
        <v>3.9062822947368455E-6</v>
      </c>
      <c r="AT763" s="13">
        <f t="shared" si="987"/>
        <v>5.9675335131079738E-6</v>
      </c>
      <c r="AU763" s="13">
        <f t="shared" si="988"/>
        <v>6.0776382833447747E-6</v>
      </c>
      <c r="AV763" s="13">
        <f t="shared" si="989"/>
        <v>4.6423309172092551E-6</v>
      </c>
      <c r="AW763" s="13">
        <f t="shared" si="990"/>
        <v>8.1983068324729862E-8</v>
      </c>
      <c r="AX763" s="13">
        <f t="shared" si="991"/>
        <v>3.7864134897843661E-2</v>
      </c>
      <c r="AY763" s="13">
        <f t="shared" si="992"/>
        <v>1.2893361013416657E-2</v>
      </c>
      <c r="AZ763" s="13">
        <f t="shared" si="993"/>
        <v>2.1952007971501254E-3</v>
      </c>
      <c r="BA763" s="13">
        <f t="shared" si="994"/>
        <v>2.4916733166234717E-4</v>
      </c>
      <c r="BB763" s="13">
        <f t="shared" si="995"/>
        <v>2.1211394163235722E-5</v>
      </c>
      <c r="BC763" s="13">
        <f t="shared" si="996"/>
        <v>1.4445657521680335E-6</v>
      </c>
      <c r="BD763" s="13">
        <f t="shared" si="997"/>
        <v>7.2558658055269017E-8</v>
      </c>
      <c r="BE763" s="13">
        <f t="shared" si="998"/>
        <v>2.2169223365877058E-7</v>
      </c>
      <c r="BF763" s="13">
        <f t="shared" si="999"/>
        <v>3.3867389352197356E-7</v>
      </c>
      <c r="BG763" s="13">
        <f t="shared" si="1000"/>
        <v>3.4492264120802027E-7</v>
      </c>
      <c r="BH763" s="13">
        <f t="shared" si="1001"/>
        <v>2.6346501168283357E-7</v>
      </c>
      <c r="BI763" s="13">
        <f t="shared" si="1002"/>
        <v>1.6099566473903391E-7</v>
      </c>
      <c r="BJ763" s="14">
        <f t="shared" si="1003"/>
        <v>0.86356893515676347</v>
      </c>
      <c r="BK763" s="14">
        <f t="shared" si="1004"/>
        <v>9.1457760161542209E-2</v>
      </c>
      <c r="BL763" s="14">
        <f t="shared" si="1005"/>
        <v>2.1269505563220142E-2</v>
      </c>
      <c r="BM763" s="14">
        <f t="shared" si="1006"/>
        <v>0.62308589577904605</v>
      </c>
      <c r="BN763" s="14">
        <f t="shared" si="1007"/>
        <v>0.34053755023140114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1.4097222222222201</v>
      </c>
      <c r="F764" s="10">
        <f>VLOOKUP(B764,home!$B$2:$E$405,3,FALSE)</f>
        <v>1.66</v>
      </c>
      <c r="G764" s="10">
        <f>VLOOKUP(C764,away!$B$2:$E$405,4,FALSE)</f>
        <v>0.95</v>
      </c>
      <c r="H764" s="10">
        <f>VLOOKUP(A764,away!$A$2:$E$405,3,FALSE)</f>
        <v>1.11805555555556</v>
      </c>
      <c r="I764" s="10">
        <f>VLOOKUP(C764,away!$B$2:$E$405,3,FALSE)</f>
        <v>1.06</v>
      </c>
      <c r="J764" s="10">
        <f>VLOOKUP(B764,home!$B$2:$E$405,4,FALSE)</f>
        <v>1.19</v>
      </c>
      <c r="K764" s="12">
        <f t="shared" si="952"/>
        <v>2.2231319444444408</v>
      </c>
      <c r="L764" s="12">
        <f t="shared" si="953"/>
        <v>1.4103152777777834</v>
      </c>
      <c r="M764" s="13">
        <f t="shared" si="954"/>
        <v>2.6424934598301364E-2</v>
      </c>
      <c r="N764" s="13">
        <f t="shared" si="955"/>
        <v>5.8746116235338888E-2</v>
      </c>
      <c r="O764" s="13">
        <f t="shared" si="956"/>
        <v>3.7267488978263152E-2</v>
      </c>
      <c r="P764" s="13">
        <f t="shared" si="957"/>
        <v>8.2850545236807932E-2</v>
      </c>
      <c r="Q764" s="13">
        <f t="shared" si="958"/>
        <v>6.530018380741405E-2</v>
      </c>
      <c r="R764" s="13">
        <f t="shared" si="959"/>
        <v>2.6279454535229844E-2</v>
      </c>
      <c r="S764" s="13">
        <f t="shared" si="960"/>
        <v>6.4940679611725505E-2</v>
      </c>
      <c r="T764" s="13">
        <f t="shared" si="961"/>
        <v>9.2093846865293469E-2</v>
      </c>
      <c r="U764" s="13">
        <f t="shared" si="962"/>
        <v>5.8422694859844797E-2</v>
      </c>
      <c r="V764" s="13">
        <f t="shared" si="963"/>
        <v>2.2623290361799143E-2</v>
      </c>
      <c r="W764" s="13">
        <f t="shared" si="964"/>
        <v>4.8390308200118602E-2</v>
      </c>
      <c r="X764" s="13">
        <f t="shared" si="965"/>
        <v>6.8245590951002827E-2</v>
      </c>
      <c r="Y764" s="13">
        <f t="shared" si="966"/>
        <v>4.8123899779586268E-2</v>
      </c>
      <c r="Z764" s="13">
        <f t="shared" si="967"/>
        <v>1.2354105407567104E-2</v>
      </c>
      <c r="AA764" s="13">
        <f t="shared" si="968"/>
        <v>2.7464806376596235E-2</v>
      </c>
      <c r="AB764" s="13">
        <f t="shared" si="969"/>
        <v>3.0528944201896238E-2</v>
      </c>
      <c r="AC764" s="13">
        <f t="shared" si="970"/>
        <v>4.4331991025205958E-3</v>
      </c>
      <c r="AD764" s="13">
        <f t="shared" si="971"/>
        <v>2.6894509990298861E-2</v>
      </c>
      <c r="AE764" s="13">
        <f t="shared" si="972"/>
        <v>3.7929738327665712E-2</v>
      </c>
      <c r="AF764" s="13">
        <f t="shared" si="973"/>
        <v>2.6746444722810257E-2</v>
      </c>
      <c r="AG764" s="13">
        <f t="shared" si="974"/>
        <v>1.2573639872939427E-2</v>
      </c>
      <c r="AH764" s="13">
        <f t="shared" si="975"/>
        <v>4.3557958998922544E-3</v>
      </c>
      <c r="AI764" s="13">
        <f t="shared" si="976"/>
        <v>9.683509008530591E-3</v>
      </c>
      <c r="AJ764" s="13">
        <f t="shared" si="977"/>
        <v>1.0763859105589937E-2</v>
      </c>
      <c r="AK764" s="13">
        <f t="shared" si="978"/>
        <v>7.9764930077120526E-3</v>
      </c>
      <c r="AL764" s="13">
        <f t="shared" si="979"/>
        <v>5.5597937080346656E-4</v>
      </c>
      <c r="AM764" s="13">
        <f t="shared" si="980"/>
        <v>1.1958008857922708E-2</v>
      </c>
      <c r="AN764" s="13">
        <f t="shared" si="981"/>
        <v>1.6864562584130459E-2</v>
      </c>
      <c r="AO764" s="13">
        <f t="shared" si="982"/>
        <v>1.1892175132719384E-2</v>
      </c>
      <c r="AP764" s="13">
        <f t="shared" si="983"/>
        <v>5.590572091894396E-3</v>
      </c>
      <c r="AQ764" s="13">
        <f t="shared" si="984"/>
        <v>1.9711173081791923E-3</v>
      </c>
      <c r="AR764" s="13">
        <f t="shared" si="985"/>
        <v>1.2286091008999742E-3</v>
      </c>
      <c r="AS764" s="13">
        <f t="shared" si="986"/>
        <v>2.7313601394458958E-3</v>
      </c>
      <c r="AT764" s="13">
        <f t="shared" si="987"/>
        <v>3.0360869888921972E-3</v>
      </c>
      <c r="AU764" s="13">
        <f t="shared" si="988"/>
        <v>2.2498739903727928E-3</v>
      </c>
      <c r="AV764" s="13">
        <f t="shared" si="989"/>
        <v>1.2504416847431102E-3</v>
      </c>
      <c r="AW764" s="13">
        <f t="shared" si="990"/>
        <v>4.8421431743786951E-5</v>
      </c>
      <c r="AX764" s="13">
        <f t="shared" si="991"/>
        <v>4.4307052473329259E-3</v>
      </c>
      <c r="AY764" s="13">
        <f t="shared" si="992"/>
        <v>6.2486913016438191E-3</v>
      </c>
      <c r="AZ764" s="13">
        <f t="shared" si="993"/>
        <v>4.4063124044127107E-3</v>
      </c>
      <c r="BA764" s="13">
        <f t="shared" si="994"/>
        <v>2.0714299008683353E-3</v>
      </c>
      <c r="BB764" s="13">
        <f t="shared" si="995"/>
        <v>7.3034230901008329E-4</v>
      </c>
      <c r="BC764" s="13">
        <f t="shared" si="996"/>
        <v>2.0600258328088455E-4</v>
      </c>
      <c r="BD764" s="13">
        <f t="shared" si="997"/>
        <v>2.8878769756934336E-4</v>
      </c>
      <c r="BE764" s="13">
        <f t="shared" si="998"/>
        <v>6.4201315562896748E-4</v>
      </c>
      <c r="BF764" s="13">
        <f t="shared" si="999"/>
        <v>7.1363997751616899E-4</v>
      </c>
      <c r="BG764" s="13">
        <f t="shared" si="1000"/>
        <v>5.2883861028293606E-4</v>
      </c>
      <c r="BH764" s="13">
        <f t="shared" si="1001"/>
        <v>2.9391950199389986E-4</v>
      </c>
      <c r="BI764" s="13">
        <f t="shared" si="1002"/>
        <v>1.3068436679556806E-4</v>
      </c>
      <c r="BJ764" s="14">
        <f t="shared" si="1003"/>
        <v>0.55141419847386297</v>
      </c>
      <c r="BK764" s="14">
        <f t="shared" si="1004"/>
        <v>0.20807731958360182</v>
      </c>
      <c r="BL764" s="14">
        <f t="shared" si="1005"/>
        <v>0.22583730118769599</v>
      </c>
      <c r="BM764" s="14">
        <f t="shared" si="1006"/>
        <v>0.69461393139147265</v>
      </c>
      <c r="BN764" s="14">
        <f t="shared" si="1007"/>
        <v>0.29686872339135523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1.4097222222222201</v>
      </c>
      <c r="F765" s="10">
        <f>VLOOKUP(B765,home!$B$2:$E$405,3,FALSE)</f>
        <v>0.47</v>
      </c>
      <c r="G765" s="10">
        <f>VLOOKUP(C765,away!$B$2:$E$405,4,FALSE)</f>
        <v>1.06</v>
      </c>
      <c r="H765" s="10">
        <f>VLOOKUP(A765,away!$A$2:$E$405,3,FALSE)</f>
        <v>1.11805555555556</v>
      </c>
      <c r="I765" s="10">
        <f>VLOOKUP(C765,away!$B$2:$E$405,3,FALSE)</f>
        <v>1.54</v>
      </c>
      <c r="J765" s="10">
        <f>VLOOKUP(B765,home!$B$2:$E$405,4,FALSE)</f>
        <v>1.04</v>
      </c>
      <c r="K765" s="12">
        <f t="shared" si="952"/>
        <v>0.70232361111111008</v>
      </c>
      <c r="L765" s="12">
        <f t="shared" si="953"/>
        <v>1.7906777777777851</v>
      </c>
      <c r="M765" s="13">
        <f t="shared" si="954"/>
        <v>8.2661494589769929E-2</v>
      </c>
      <c r="N765" s="13">
        <f t="shared" si="955"/>
        <v>5.8055119380128709E-2</v>
      </c>
      <c r="O765" s="13">
        <f t="shared" si="956"/>
        <v>0.14802010143979963</v>
      </c>
      <c r="P765" s="13">
        <f t="shared" si="957"/>
        <v>0.10395801216023291</v>
      </c>
      <c r="Q765" s="13">
        <f t="shared" si="958"/>
        <v>2.0386740543269288E-2</v>
      </c>
      <c r="R765" s="13">
        <f t="shared" si="959"/>
        <v>0.1325281531563314</v>
      </c>
      <c r="S765" s="13">
        <f t="shared" si="960"/>
        <v>3.2685316016668735E-2</v>
      </c>
      <c r="T765" s="13">
        <f t="shared" si="961"/>
        <v>3.650608325215373E-2</v>
      </c>
      <c r="U765" s="13">
        <f t="shared" si="962"/>
        <v>9.307765109864094E-2</v>
      </c>
      <c r="V765" s="13">
        <f t="shared" si="963"/>
        <v>4.5673562962146681E-3</v>
      </c>
      <c r="W765" s="13">
        <f t="shared" si="964"/>
        <v>4.7726964123780543E-3</v>
      </c>
      <c r="X765" s="13">
        <f t="shared" si="965"/>
        <v>8.5463614057251416E-3</v>
      </c>
      <c r="Y765" s="13">
        <f t="shared" si="966"/>
        <v>7.6518897250448647E-3</v>
      </c>
      <c r="Z765" s="13">
        <f t="shared" si="967"/>
        <v>7.9105072928991146E-2</v>
      </c>
      <c r="AA765" s="13">
        <f t="shared" si="968"/>
        <v>5.5557360476696786E-2</v>
      </c>
      <c r="AB765" s="13">
        <f t="shared" si="969"/>
        <v>1.9509623016897671E-2</v>
      </c>
      <c r="AC765" s="13">
        <f t="shared" si="970"/>
        <v>3.5900427682380298E-4</v>
      </c>
      <c r="AD765" s="13">
        <f t="shared" si="971"/>
        <v>8.379943447695984E-4</v>
      </c>
      <c r="AE765" s="13">
        <f t="shared" si="972"/>
        <v>1.5005778510823757E-3</v>
      </c>
      <c r="AF765" s="13">
        <f t="shared" si="973"/>
        <v>1.3435257058793766E-3</v>
      </c>
      <c r="AG765" s="13">
        <f t="shared" si="974"/>
        <v>8.0194054179713733E-4</v>
      </c>
      <c r="AH765" s="13">
        <f t="shared" si="975"/>
        <v>3.5412924050858899E-2</v>
      </c>
      <c r="AI765" s="13">
        <f t="shared" si="976"/>
        <v>2.4871332699402705E-2</v>
      </c>
      <c r="AJ765" s="13">
        <f t="shared" si="977"/>
        <v>8.7338620972951687E-3</v>
      </c>
      <c r="AK765" s="13">
        <f t="shared" si="978"/>
        <v>2.0446658557062656E-3</v>
      </c>
      <c r="AL765" s="13">
        <f t="shared" si="979"/>
        <v>1.8059857814496076E-5</v>
      </c>
      <c r="AM765" s="13">
        <f t="shared" si="980"/>
        <v>1.1770864286185463E-4</v>
      </c>
      <c r="AN765" s="13">
        <f t="shared" si="981"/>
        <v>2.1077825102510482E-4</v>
      </c>
      <c r="AO765" s="13">
        <f t="shared" si="982"/>
        <v>1.8871796507476145E-4</v>
      </c>
      <c r="AP765" s="13">
        <f t="shared" si="983"/>
        <v>1.1264435544227316E-4</v>
      </c>
      <c r="AQ765" s="13">
        <f t="shared" si="984"/>
        <v>5.0427436020645198E-5</v>
      </c>
      <c r="AR765" s="13">
        <f t="shared" si="985"/>
        <v>1.2682627228801098E-2</v>
      </c>
      <c r="AS765" s="13">
        <f t="shared" si="986"/>
        <v>8.9073085537076796E-3</v>
      </c>
      <c r="AT765" s="13">
        <f t="shared" si="987"/>
        <v>3.1279065543604275E-3</v>
      </c>
      <c r="AU765" s="13">
        <f t="shared" si="988"/>
        <v>7.322675421588419E-4</v>
      </c>
      <c r="AV765" s="13">
        <f t="shared" si="989"/>
        <v>1.2857219612711366E-4</v>
      </c>
      <c r="AW765" s="13">
        <f t="shared" si="990"/>
        <v>6.3090873326507249E-7</v>
      </c>
      <c r="AX765" s="13">
        <f t="shared" si="991"/>
        <v>1.3778259852287622E-5</v>
      </c>
      <c r="AY765" s="13">
        <f t="shared" si="992"/>
        <v>2.4672423733939274E-5</v>
      </c>
      <c r="AZ765" s="13">
        <f t="shared" si="993"/>
        <v>2.2090180452141135E-5</v>
      </c>
      <c r="BA765" s="13">
        <f t="shared" si="994"/>
        <v>1.3185465080916785E-5</v>
      </c>
      <c r="BB765" s="13">
        <f t="shared" si="995"/>
        <v>5.902729827515667E-6</v>
      </c>
      <c r="BC765" s="13">
        <f t="shared" si="996"/>
        <v>2.1139774260716807E-6</v>
      </c>
      <c r="BD765" s="13">
        <f t="shared" si="997"/>
        <v>3.7850831237422589E-3</v>
      </c>
      <c r="BE765" s="13">
        <f t="shared" si="998"/>
        <v>2.6583532478223842E-3</v>
      </c>
      <c r="BF765" s="13">
        <f t="shared" si="999"/>
        <v>9.3351212630978214E-4</v>
      </c>
      <c r="BG765" s="13">
        <f t="shared" si="1000"/>
        <v>2.18542535855299E-4</v>
      </c>
      <c r="BH765" s="13">
        <f t="shared" si="1001"/>
        <v>3.8371895740818198E-5</v>
      </c>
      <c r="BI765" s="13">
        <f t="shared" si="1002"/>
        <v>5.3898976763740941E-6</v>
      </c>
      <c r="BJ765" s="14">
        <f t="shared" si="1003"/>
        <v>0.14116494884902581</v>
      </c>
      <c r="BK765" s="14">
        <f t="shared" si="1004"/>
        <v>0.22427391562125848</v>
      </c>
      <c r="BL765" s="14">
        <f t="shared" si="1005"/>
        <v>0.55297360879393165</v>
      </c>
      <c r="BM765" s="14">
        <f t="shared" si="1006"/>
        <v>0.4518838834086743</v>
      </c>
      <c r="BN765" s="14">
        <f t="shared" si="1007"/>
        <v>0.54560962126953183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1.4097222222222201</v>
      </c>
      <c r="F766" s="10">
        <f>VLOOKUP(B766,home!$B$2:$E$405,3,FALSE)</f>
        <v>1.54</v>
      </c>
      <c r="G766" s="10">
        <f>VLOOKUP(C766,away!$B$2:$E$405,4,FALSE)</f>
        <v>1.06</v>
      </c>
      <c r="H766" s="10">
        <f>VLOOKUP(A766,away!$A$2:$E$405,3,FALSE)</f>
        <v>1.11805555555556</v>
      </c>
      <c r="I766" s="10">
        <f>VLOOKUP(C766,away!$B$2:$E$405,3,FALSE)</f>
        <v>0.47</v>
      </c>
      <c r="J766" s="10">
        <f>VLOOKUP(B766,home!$B$2:$E$405,4,FALSE)</f>
        <v>1.04</v>
      </c>
      <c r="K766" s="12">
        <f t="shared" si="952"/>
        <v>2.3012305555555526</v>
      </c>
      <c r="L766" s="12">
        <f t="shared" si="953"/>
        <v>0.5465055555555578</v>
      </c>
      <c r="M766" s="13">
        <f t="shared" si="954"/>
        <v>5.7975422333727072E-2</v>
      </c>
      <c r="N766" s="13">
        <f t="shared" si="955"/>
        <v>0.13341481334561053</v>
      </c>
      <c r="O766" s="13">
        <f t="shared" si="956"/>
        <v>3.1683890391061599E-2</v>
      </c>
      <c r="P766" s="13">
        <f t="shared" si="957"/>
        <v>7.2911936686783904E-2</v>
      </c>
      <c r="Q766" s="13">
        <f t="shared" si="958"/>
        <v>0.15350912251732987</v>
      </c>
      <c r="R766" s="13">
        <f t="shared" si="959"/>
        <v>8.6577110601642592E-3</v>
      </c>
      <c r="S766" s="13">
        <f t="shared" si="960"/>
        <v>2.2924156036397383E-2</v>
      </c>
      <c r="T766" s="13">
        <f t="shared" si="961"/>
        <v>8.3893588284179532E-2</v>
      </c>
      <c r="U766" s="13">
        <f t="shared" si="962"/>
        <v>1.9923389232821248E-2</v>
      </c>
      <c r="V766" s="13">
        <f t="shared" si="963"/>
        <v>3.2033586077262082E-3</v>
      </c>
      <c r="W766" s="13">
        <f t="shared" si="964"/>
        <v>0.11775329443113348</v>
      </c>
      <c r="X766" s="13">
        <f t="shared" si="965"/>
        <v>6.4352829591583754E-2</v>
      </c>
      <c r="Y766" s="13">
        <f t="shared" si="966"/>
        <v>1.7584589443760311E-2</v>
      </c>
      <c r="Z766" s="13">
        <f t="shared" si="967"/>
        <v>1.577162397591522E-3</v>
      </c>
      <c r="AA766" s="13">
        <f t="shared" si="968"/>
        <v>3.6294143004108647E-3</v>
      </c>
      <c r="AB766" s="13">
        <f t="shared" si="969"/>
        <v>4.1760595434378817E-3</v>
      </c>
      <c r="AC766" s="13">
        <f t="shared" si="970"/>
        <v>2.517910506187495E-4</v>
      </c>
      <c r="AD766" s="13">
        <f t="shared" si="971"/>
        <v>6.7744369790563461E-2</v>
      </c>
      <c r="AE766" s="13">
        <f t="shared" si="972"/>
        <v>3.7022674448153027E-2</v>
      </c>
      <c r="AF766" s="13">
        <f t="shared" si="973"/>
        <v>1.0116548633720213E-2</v>
      </c>
      <c r="AG766" s="13">
        <f t="shared" si="974"/>
        <v>1.842916677125361E-3</v>
      </c>
      <c r="AH766" s="13">
        <f t="shared" si="975"/>
        <v>2.1548200307427255E-4</v>
      </c>
      <c r="AI766" s="13">
        <f t="shared" si="976"/>
        <v>4.9587376964683148E-4</v>
      </c>
      <c r="AJ766" s="13">
        <f t="shared" si="977"/>
        <v>5.7055993520490212E-4</v>
      </c>
      <c r="AK766" s="13">
        <f t="shared" si="978"/>
        <v>4.3766331888977242E-4</v>
      </c>
      <c r="AL766" s="13">
        <f t="shared" si="979"/>
        <v>1.2666452370340404E-5</v>
      </c>
      <c r="AM766" s="13">
        <f t="shared" si="980"/>
        <v>3.1179082745779838E-2</v>
      </c>
      <c r="AN766" s="13">
        <f t="shared" si="981"/>
        <v>1.7039541937695114E-2</v>
      </c>
      <c r="AO766" s="13">
        <f t="shared" si="982"/>
        <v>4.6561021665361474E-3</v>
      </c>
      <c r="AP766" s="13">
        <f t="shared" si="983"/>
        <v>8.481952337487577E-4</v>
      </c>
      <c r="AQ766" s="13">
        <f t="shared" si="984"/>
        <v>1.1588585185986026E-4</v>
      </c>
      <c r="AR766" s="13">
        <f t="shared" si="985"/>
        <v>2.3552422360465952E-5</v>
      </c>
      <c r="AS766" s="13">
        <f t="shared" si="986"/>
        <v>5.4199553993254077E-5</v>
      </c>
      <c r="AT766" s="13">
        <f t="shared" si="987"/>
        <v>6.2362834873379641E-5</v>
      </c>
      <c r="AU766" s="13">
        <f t="shared" si="988"/>
        <v>4.7837087047228878E-5</v>
      </c>
      <c r="AV766" s="13">
        <f t="shared" si="989"/>
        <v>2.7521041600463461E-5</v>
      </c>
      <c r="AW766" s="13">
        <f t="shared" si="990"/>
        <v>4.4249381706202681E-7</v>
      </c>
      <c r="AX766" s="13">
        <f t="shared" si="991"/>
        <v>1.1958376318130577E-2</v>
      </c>
      <c r="AY766" s="13">
        <f t="shared" si="992"/>
        <v>6.5353190932823761E-3</v>
      </c>
      <c r="AZ766" s="13">
        <f t="shared" si="993"/>
        <v>1.7857940959035647E-3</v>
      </c>
      <c r="BA766" s="13">
        <f t="shared" si="994"/>
        <v>3.2531546482987084E-4</v>
      </c>
      <c r="BB766" s="13">
        <f t="shared" si="995"/>
        <v>4.444667720941577E-5</v>
      </c>
      <c r="BC766" s="13">
        <f t="shared" si="996"/>
        <v>4.8580712041860646E-6</v>
      </c>
      <c r="BD766" s="13">
        <f t="shared" si="997"/>
        <v>2.1452549444642631E-6</v>
      </c>
      <c r="BE766" s="13">
        <f t="shared" si="998"/>
        <v>4.9367262276577914E-6</v>
      </c>
      <c r="BF766" s="13">
        <f t="shared" si="999"/>
        <v>5.6802726197493043E-6</v>
      </c>
      <c r="BG766" s="13">
        <f t="shared" si="1000"/>
        <v>4.3572056388175629E-6</v>
      </c>
      <c r="BH766" s="13">
        <f t="shared" si="1001"/>
        <v>2.5067336882214816E-6</v>
      </c>
      <c r="BI766" s="13">
        <f t="shared" si="1002"/>
        <v>1.1537144315951482E-6</v>
      </c>
      <c r="BJ766" s="14">
        <f t="shared" si="1003"/>
        <v>0.76172766481933907</v>
      </c>
      <c r="BK766" s="14">
        <f t="shared" si="1004"/>
        <v>0.16381465026090603</v>
      </c>
      <c r="BL766" s="14">
        <f t="shared" si="1005"/>
        <v>7.0026296402136923E-2</v>
      </c>
      <c r="BM766" s="14">
        <f t="shared" si="1006"/>
        <v>0.53245800094583107</v>
      </c>
      <c r="BN766" s="14">
        <f t="shared" si="1007"/>
        <v>0.45815289633467721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1.4097222222222201</v>
      </c>
      <c r="F767" s="10">
        <f>VLOOKUP(B767,home!$B$2:$E$405,3,FALSE)</f>
        <v>0.35</v>
      </c>
      <c r="G767" s="10">
        <f>VLOOKUP(C767,away!$B$2:$E$405,4,FALSE)</f>
        <v>0.95</v>
      </c>
      <c r="H767" s="10">
        <f>VLOOKUP(A767,away!$A$2:$E$405,3,FALSE)</f>
        <v>1.11805555555556</v>
      </c>
      <c r="I767" s="10">
        <f>VLOOKUP(C767,away!$B$2:$E$405,3,FALSE)</f>
        <v>0.59</v>
      </c>
      <c r="J767" s="10">
        <f>VLOOKUP(B767,home!$B$2:$E$405,4,FALSE)</f>
        <v>0.89</v>
      </c>
      <c r="K767" s="12">
        <f t="shared" si="952"/>
        <v>0.46873263888888816</v>
      </c>
      <c r="L767" s="12">
        <f t="shared" si="953"/>
        <v>0.58709097222222462</v>
      </c>
      <c r="M767" s="13">
        <f t="shared" si="954"/>
        <v>0.34790577021744867</v>
      </c>
      <c r="N767" s="13">
        <f t="shared" si="955"/>
        <v>0.16307478975869585</v>
      </c>
      <c r="O767" s="13">
        <f t="shared" si="956"/>
        <v>0.2042523368786838</v>
      </c>
      <c r="P767" s="13">
        <f t="shared" si="957"/>
        <v>9.5739736864367625E-2</v>
      </c>
      <c r="Q767" s="13">
        <f t="shared" si="958"/>
        <v>3.8219238269922066E-2</v>
      </c>
      <c r="R767" s="13">
        <f t="shared" si="959"/>
        <v>5.9957351518383911E-2</v>
      </c>
      <c r="S767" s="13">
        <f t="shared" si="960"/>
        <v>6.5866234477293534E-3</v>
      </c>
      <c r="T767" s="13">
        <f t="shared" si="961"/>
        <v>2.2438169753481396E-2</v>
      </c>
      <c r="U767" s="13">
        <f t="shared" si="962"/>
        <v>2.8103967598000771E-2</v>
      </c>
      <c r="V767" s="13">
        <f t="shared" si="963"/>
        <v>2.013960387147815E-4</v>
      </c>
      <c r="W767" s="13">
        <f t="shared" si="964"/>
        <v>5.9715348035279201E-3</v>
      </c>
      <c r="X767" s="13">
        <f t="shared" si="965"/>
        <v>3.5058341734620574E-3</v>
      </c>
      <c r="Y767" s="13">
        <f t="shared" si="966"/>
        <v>1.0291217966738693E-3</v>
      </c>
      <c r="Z767" s="13">
        <f t="shared" si="967"/>
        <v>1.1733473264932563E-2</v>
      </c>
      <c r="AA767" s="13">
        <f t="shared" si="968"/>
        <v>5.4998618868040581E-3</v>
      </c>
      <c r="AB767" s="13">
        <f t="shared" si="969"/>
        <v>1.2889823878630426E-3</v>
      </c>
      <c r="AC767" s="13">
        <f t="shared" si="970"/>
        <v>3.463869638470596E-6</v>
      </c>
      <c r="AD767" s="13">
        <f t="shared" si="971"/>
        <v>6.9976331666861977E-4</v>
      </c>
      <c r="AE767" s="13">
        <f t="shared" si="972"/>
        <v>4.1082472590842837E-4</v>
      </c>
      <c r="AF767" s="13">
        <f t="shared" si="973"/>
        <v>1.2059574387325408E-4</v>
      </c>
      <c r="AG767" s="13">
        <f t="shared" si="974"/>
        <v>2.3600224172137045E-5</v>
      </c>
      <c r="AH767" s="13">
        <f t="shared" si="975"/>
        <v>1.7221540566631844E-3</v>
      </c>
      <c r="AI767" s="13">
        <f t="shared" si="976"/>
        <v>8.0722981555293824E-4</v>
      </c>
      <c r="AJ767" s="13">
        <f t="shared" si="977"/>
        <v>1.8918748081695955E-4</v>
      </c>
      <c r="AK767" s="13">
        <f t="shared" si="978"/>
        <v>2.9559449042691464E-5</v>
      </c>
      <c r="AL767" s="13">
        <f t="shared" si="979"/>
        <v>3.8128711405087797E-8</v>
      </c>
      <c r="AM767" s="13">
        <f t="shared" si="980"/>
        <v>6.5600381203944572E-5</v>
      </c>
      <c r="AN767" s="13">
        <f t="shared" si="981"/>
        <v>3.8513391579172369E-5</v>
      </c>
      <c r="AO767" s="13">
        <f t="shared" si="982"/>
        <v>1.1305432252895772E-5</v>
      </c>
      <c r="AP767" s="13">
        <f t="shared" si="983"/>
        <v>2.212439070915025E-6</v>
      </c>
      <c r="AQ767" s="13">
        <f t="shared" si="984"/>
        <v>3.2472575128148431E-7</v>
      </c>
      <c r="AR767" s="13">
        <f t="shared" si="985"/>
        <v>2.0221221988856749E-4</v>
      </c>
      <c r="AS767" s="13">
        <f t="shared" si="986"/>
        <v>9.4783467443948353E-5</v>
      </c>
      <c r="AT767" s="13">
        <f t="shared" si="987"/>
        <v>2.221405240902046E-5</v>
      </c>
      <c r="AU767" s="13">
        <f t="shared" si="988"/>
        <v>3.470817135365409E-6</v>
      </c>
      <c r="AV767" s="13">
        <f t="shared" si="989"/>
        <v>4.0672131874014972E-7</v>
      </c>
      <c r="AW767" s="13">
        <f t="shared" si="990"/>
        <v>2.9146084861322261E-10</v>
      </c>
      <c r="AX767" s="13">
        <f t="shared" si="991"/>
        <v>5.1248399656403278E-6</v>
      </c>
      <c r="AY767" s="13">
        <f t="shared" si="992"/>
        <v>3.0087472779110923E-6</v>
      </c>
      <c r="AZ767" s="13">
        <f t="shared" si="993"/>
        <v>8.8320418227989748E-7</v>
      </c>
      <c r="BA767" s="13">
        <f t="shared" si="994"/>
        <v>1.7284040068181332E-7</v>
      </c>
      <c r="BB767" s="13">
        <f t="shared" si="995"/>
        <v>2.5368259718891158E-8</v>
      </c>
      <c r="BC767" s="13">
        <f t="shared" si="996"/>
        <v>2.978695252389943E-9</v>
      </c>
      <c r="BD767" s="13">
        <f t="shared" si="997"/>
        <v>1.9786161461598886E-5</v>
      </c>
      <c r="BE767" s="13">
        <f t="shared" si="998"/>
        <v>9.2744196753768661E-6</v>
      </c>
      <c r="BF767" s="13">
        <f t="shared" si="999"/>
        <v>2.1736116043012113E-6</v>
      </c>
      <c r="BG767" s="13">
        <f t="shared" si="1000"/>
        <v>3.3961423440120564E-7</v>
      </c>
      <c r="BH767" s="13">
        <f t="shared" si="1001"/>
        <v>3.9797069073776624E-8</v>
      </c>
      <c r="BI767" s="13">
        <f t="shared" si="1002"/>
        <v>3.7308370413989353E-9</v>
      </c>
      <c r="BJ767" s="14">
        <f t="shared" si="1003"/>
        <v>0.23562064691502532</v>
      </c>
      <c r="BK767" s="14">
        <f t="shared" si="1004"/>
        <v>0.45044003731388821</v>
      </c>
      <c r="BL767" s="14">
        <f t="shared" si="1005"/>
        <v>0.30220533568488889</v>
      </c>
      <c r="BM767" s="14">
        <f t="shared" si="1006"/>
        <v>9.0847261215415864E-2</v>
      </c>
      <c r="BN767" s="14">
        <f t="shared" si="1007"/>
        <v>0.90914922350750194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1.4097222222222201</v>
      </c>
      <c r="F768" s="10">
        <f>VLOOKUP(B768,home!$B$2:$E$405,3,FALSE)</f>
        <v>1.66</v>
      </c>
      <c r="G768" s="10">
        <f>VLOOKUP(C768,away!$B$2:$E$405,4,FALSE)</f>
        <v>0.71</v>
      </c>
      <c r="H768" s="10">
        <f>VLOOKUP(A768,away!$A$2:$E$405,3,FALSE)</f>
        <v>1.11805555555556</v>
      </c>
      <c r="I768" s="10">
        <f>VLOOKUP(C768,away!$B$2:$E$405,3,FALSE)</f>
        <v>0.35</v>
      </c>
      <c r="J768" s="10">
        <f>VLOOKUP(B768,home!$B$2:$E$405,4,FALSE)</f>
        <v>0.45</v>
      </c>
      <c r="K768" s="12">
        <f t="shared" si="952"/>
        <v>1.6614986111111085</v>
      </c>
      <c r="L768" s="12">
        <f t="shared" si="953"/>
        <v>0.17609375000000071</v>
      </c>
      <c r="M768" s="13">
        <f t="shared" si="954"/>
        <v>0.15920026179836588</v>
      </c>
      <c r="N768" s="13">
        <f t="shared" si="955"/>
        <v>0.26451101386650983</v>
      </c>
      <c r="O768" s="13">
        <f t="shared" si="956"/>
        <v>2.8034171101056101E-2</v>
      </c>
      <c r="P768" s="13">
        <f t="shared" si="957"/>
        <v>4.6578736348055892E-2</v>
      </c>
      <c r="Q768" s="13">
        <f t="shared" si="958"/>
        <v>0.21974234108139865</v>
      </c>
      <c r="R768" s="13">
        <f t="shared" si="959"/>
        <v>2.4683211586633089E-3</v>
      </c>
      <c r="S768" s="13">
        <f t="shared" si="960"/>
        <v>3.4069960929611572E-3</v>
      </c>
      <c r="T768" s="13">
        <f t="shared" si="961"/>
        <v>3.8695252874802695E-2</v>
      </c>
      <c r="U768" s="13">
        <f t="shared" si="962"/>
        <v>4.1011121768952507E-3</v>
      </c>
      <c r="V768" s="13">
        <f t="shared" si="963"/>
        <v>1.1075747612210913E-4</v>
      </c>
      <c r="W768" s="13">
        <f t="shared" si="964"/>
        <v>0.12170053150301575</v>
      </c>
      <c r="X768" s="13">
        <f t="shared" si="965"/>
        <v>2.1430702969359266E-2</v>
      </c>
      <c r="Y768" s="13">
        <f t="shared" si="966"/>
        <v>1.8869064255053118E-3</v>
      </c>
      <c r="Z768" s="13">
        <f t="shared" si="967"/>
        <v>1.4488530967778963E-4</v>
      </c>
      <c r="AA768" s="13">
        <f t="shared" si="968"/>
        <v>2.4072674080005034E-4</v>
      </c>
      <c r="AB768" s="13">
        <f t="shared" si="969"/>
        <v>1.9998357274829377E-4</v>
      </c>
      <c r="AC768" s="13">
        <f t="shared" si="970"/>
        <v>2.0253355822845014E-6</v>
      </c>
      <c r="AD768" s="13">
        <f t="shared" si="971"/>
        <v>5.0551316015936106E-2</v>
      </c>
      <c r="AE768" s="13">
        <f t="shared" si="972"/>
        <v>8.9017708046812832E-3</v>
      </c>
      <c r="AF768" s="13">
        <f t="shared" si="973"/>
        <v>7.8377310131842552E-4</v>
      </c>
      <c r="AG768" s="13">
        <f t="shared" si="974"/>
        <v>4.6005848186764026E-5</v>
      </c>
      <c r="AH768" s="13">
        <f t="shared" si="975"/>
        <v>6.3783493752683397E-6</v>
      </c>
      <c r="AI768" s="13">
        <f t="shared" si="976"/>
        <v>1.0597618628189753E-5</v>
      </c>
      <c r="AJ768" s="13">
        <f t="shared" si="977"/>
        <v>8.803964315911245E-6</v>
      </c>
      <c r="AK768" s="13">
        <f t="shared" si="978"/>
        <v>4.8759248277194305E-6</v>
      </c>
      <c r="AL768" s="13">
        <f t="shared" si="979"/>
        <v>2.3702868585241091E-8</v>
      </c>
      <c r="AM768" s="13">
        <f t="shared" si="980"/>
        <v>1.6798188270063318E-2</v>
      </c>
      <c r="AN768" s="13">
        <f t="shared" si="981"/>
        <v>2.9580559656814738E-3</v>
      </c>
      <c r="AO768" s="13">
        <f t="shared" si="982"/>
        <v>2.6044758385336206E-4</v>
      </c>
      <c r="AP768" s="13">
        <f t="shared" si="983"/>
        <v>1.528773057305939E-5</v>
      </c>
      <c r="AQ768" s="13">
        <f t="shared" si="984"/>
        <v>6.730184513999216E-7</v>
      </c>
      <c r="AR768" s="13">
        <f t="shared" si="985"/>
        <v>2.2463749206023282E-7</v>
      </c>
      <c r="AS768" s="13">
        <f t="shared" si="986"/>
        <v>3.7323488106155948E-7</v>
      </c>
      <c r="AT768" s="13">
        <f t="shared" si="987"/>
        <v>3.1006461825100051E-7</v>
      </c>
      <c r="AU768" s="13">
        <f t="shared" si="988"/>
        <v>1.7172397752624445E-7</v>
      </c>
      <c r="AV768" s="13">
        <f t="shared" si="989"/>
        <v>7.1329787538582603E-8</v>
      </c>
      <c r="AW768" s="13">
        <f t="shared" si="990"/>
        <v>1.9263816494969942E-10</v>
      </c>
      <c r="AX768" s="13">
        <f t="shared" si="991"/>
        <v>4.6516944133155203E-3</v>
      </c>
      <c r="AY768" s="13">
        <f t="shared" si="992"/>
        <v>8.1913431309478307E-4</v>
      </c>
      <c r="AZ768" s="13">
        <f t="shared" si="993"/>
        <v>7.2122216473267519E-5</v>
      </c>
      <c r="BA768" s="13">
        <f t="shared" si="994"/>
        <v>4.2334238523631685E-6</v>
      </c>
      <c r="BB768" s="13">
        <f t="shared" si="995"/>
        <v>1.8636987037551983E-7</v>
      </c>
      <c r="BC768" s="13">
        <f t="shared" si="996"/>
        <v>6.5637138722878678E-9</v>
      </c>
      <c r="BD768" s="13">
        <f t="shared" si="997"/>
        <v>6.5928763945802979E-9</v>
      </c>
      <c r="BE768" s="13">
        <f t="shared" si="998"/>
        <v>1.0954054972822378E-8</v>
      </c>
      <c r="BF768" s="13">
        <f t="shared" si="999"/>
        <v>9.1000735616895575E-9</v>
      </c>
      <c r="BG768" s="13">
        <f t="shared" si="1000"/>
        <v>5.0399198612520395E-9</v>
      </c>
      <c r="BH768" s="13">
        <f t="shared" si="1001"/>
        <v>2.0934549623953887E-9</v>
      </c>
      <c r="BI768" s="13">
        <f t="shared" si="1002"/>
        <v>6.9565450248871934E-10</v>
      </c>
      <c r="BJ768" s="14">
        <f t="shared" si="1003"/>
        <v>0.7538296443596566</v>
      </c>
      <c r="BK768" s="14">
        <f t="shared" si="1004"/>
        <v>0.21011793506705068</v>
      </c>
      <c r="BL768" s="14">
        <f t="shared" si="1005"/>
        <v>3.5076156074100806E-2</v>
      </c>
      <c r="BM768" s="14">
        <f t="shared" si="1006"/>
        <v>0.27781464133597999</v>
      </c>
      <c r="BN768" s="14">
        <f t="shared" si="1007"/>
        <v>0.72053484535404966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1.4097222222222201</v>
      </c>
      <c r="F769" s="10">
        <f>VLOOKUP(B769,home!$B$2:$E$405,3,FALSE)</f>
        <v>1.42</v>
      </c>
      <c r="G769" s="10">
        <f>VLOOKUP(C769,away!$B$2:$E$405,4,FALSE)</f>
        <v>1.54</v>
      </c>
      <c r="H769" s="10">
        <f>VLOOKUP(A769,away!$A$2:$E$405,3,FALSE)</f>
        <v>1.11805555555556</v>
      </c>
      <c r="I769" s="10">
        <f>VLOOKUP(C769,away!$B$2:$E$405,3,FALSE)</f>
        <v>1.42</v>
      </c>
      <c r="J769" s="10">
        <f>VLOOKUP(B769,home!$B$2:$E$405,4,FALSE)</f>
        <v>1.19</v>
      </c>
      <c r="K769" s="12">
        <f t="shared" si="952"/>
        <v>3.0827805555555505</v>
      </c>
      <c r="L769" s="12">
        <f t="shared" si="953"/>
        <v>1.8892902777777854</v>
      </c>
      <c r="M769" s="13">
        <f t="shared" si="954"/>
        <v>6.9287848094132503E-3</v>
      </c>
      <c r="N769" s="13">
        <f t="shared" si="955"/>
        <v>2.135992308408784E-2</v>
      </c>
      <c r="O769" s="13">
        <f t="shared" si="956"/>
        <v>1.3090485777238857E-2</v>
      </c>
      <c r="P769" s="13">
        <f t="shared" si="957"/>
        <v>4.035509501684844E-2</v>
      </c>
      <c r="Q769" s="13">
        <f t="shared" si="958"/>
        <v>3.2923977775894078E-2</v>
      </c>
      <c r="R769" s="13">
        <f t="shared" si="959"/>
        <v>1.236586375516288E-2</v>
      </c>
      <c r="S769" s="13">
        <f t="shared" si="960"/>
        <v>5.8759715397943495E-2</v>
      </c>
      <c r="T769" s="13">
        <f t="shared" si="961"/>
        <v>6.2202951117768544E-2</v>
      </c>
      <c r="U769" s="13">
        <f t="shared" si="962"/>
        <v>3.812124433706527E-2</v>
      </c>
      <c r="V769" s="13">
        <f t="shared" si="963"/>
        <v>3.8025810093078226E-2</v>
      </c>
      <c r="W769" s="13">
        <f t="shared" si="964"/>
        <v>3.3832466166356441E-2</v>
      </c>
      <c r="X769" s="13">
        <f t="shared" si="965"/>
        <v>6.3919349401343084E-2</v>
      </c>
      <c r="Y769" s="13">
        <f t="shared" si="966"/>
        <v>6.0381102692919422E-2</v>
      </c>
      <c r="Z769" s="13">
        <f t="shared" si="967"/>
        <v>7.7875687229846391E-3</v>
      </c>
      <c r="AA769" s="13">
        <f t="shared" si="968"/>
        <v>2.4007365434269616E-2</v>
      </c>
      <c r="AB769" s="13">
        <f t="shared" si="969"/>
        <v>3.7004719675441416E-2</v>
      </c>
      <c r="AC769" s="13">
        <f t="shared" si="970"/>
        <v>1.3842030218939242E-2</v>
      </c>
      <c r="AD769" s="13">
        <f t="shared" si="971"/>
        <v>2.6074517211033668E-2</v>
      </c>
      <c r="AE769" s="13">
        <f t="shared" si="972"/>
        <v>4.9262331864555441E-2</v>
      </c>
      <c r="AF769" s="13">
        <f t="shared" si="973"/>
        <v>4.6535422326183712E-2</v>
      </c>
      <c r="AG769" s="13">
        <f t="shared" si="974"/>
        <v>2.9306306991047384E-2</v>
      </c>
      <c r="AH769" s="13">
        <f t="shared" si="975"/>
        <v>3.6782444689653108E-3</v>
      </c>
      <c r="AI769" s="13">
        <f t="shared" si="976"/>
        <v>1.1339220527506012E-2</v>
      </c>
      <c r="AJ769" s="13">
        <f t="shared" si="977"/>
        <v>1.7478164278675948E-2</v>
      </c>
      <c r="AK769" s="13">
        <f t="shared" si="978"/>
        <v>1.796044832836927E-2</v>
      </c>
      <c r="AL769" s="13">
        <f t="shared" si="979"/>
        <v>3.2247873765829018E-3</v>
      </c>
      <c r="AM769" s="13">
        <f t="shared" si="980"/>
        <v>1.6076402930734621E-2</v>
      </c>
      <c r="AN769" s="13">
        <f t="shared" si="981"/>
        <v>3.0372991758675215E-2</v>
      </c>
      <c r="AO769" s="13">
        <f t="shared" si="982"/>
        <v>2.8691699018344952E-2</v>
      </c>
      <c r="AP769" s="13">
        <f t="shared" si="983"/>
        <v>1.806898266942851E-2</v>
      </c>
      <c r="AQ769" s="13">
        <f t="shared" si="984"/>
        <v>8.5343883216716446E-3</v>
      </c>
      <c r="AR769" s="13">
        <f t="shared" si="985"/>
        <v>1.3898543029012148E-3</v>
      </c>
      <c r="AS769" s="13">
        <f t="shared" si="986"/>
        <v>4.2846158200390795E-3</v>
      </c>
      <c r="AT769" s="13">
        <f t="shared" si="987"/>
        <v>6.6042651690210894E-3</v>
      </c>
      <c r="AU769" s="13">
        <f t="shared" si="988"/>
        <v>6.7865000822636672E-3</v>
      </c>
      <c r="AV769" s="13">
        <f t="shared" si="989"/>
        <v>5.2303226234696439E-3</v>
      </c>
      <c r="AW769" s="13">
        <f t="shared" si="990"/>
        <v>5.2172288251411904E-4</v>
      </c>
      <c r="AX769" s="13">
        <f t="shared" si="991"/>
        <v>8.2600037263574917E-3</v>
      </c>
      <c r="AY769" s="13">
        <f t="shared" si="992"/>
        <v>1.5605544734615484E-2</v>
      </c>
      <c r="AZ769" s="13">
        <f t="shared" si="993"/>
        <v>1.4741701973267678E-2</v>
      </c>
      <c r="BA769" s="13">
        <f t="shared" si="994"/>
        <v>9.2837847386640707E-3</v>
      </c>
      <c r="BB769" s="13">
        <f t="shared" si="995"/>
        <v>4.3849410619349518E-3</v>
      </c>
      <c r="BC769" s="13">
        <f t="shared" si="996"/>
        <v>1.6568853033884603E-3</v>
      </c>
      <c r="BD769" s="13">
        <f t="shared" si="997"/>
        <v>4.3763970366648102E-4</v>
      </c>
      <c r="BE769" s="13">
        <f t="shared" si="998"/>
        <v>1.3491471688021209E-3</v>
      </c>
      <c r="BF769" s="13">
        <f t="shared" si="999"/>
        <v>2.0795623292830007E-3</v>
      </c>
      <c r="BG769" s="13">
        <f t="shared" si="1000"/>
        <v>2.1369447709264811E-3</v>
      </c>
      <c r="BH769" s="13">
        <f t="shared" si="1001"/>
        <v>1.6469329470270664E-3</v>
      </c>
      <c r="BI769" s="13">
        <f t="shared" si="1002"/>
        <v>1.0154265730797677E-3</v>
      </c>
      <c r="BJ769" s="14">
        <f t="shared" si="1003"/>
        <v>0.58147567486827267</v>
      </c>
      <c r="BK769" s="14">
        <f t="shared" si="1004"/>
        <v>0.17674176764742103</v>
      </c>
      <c r="BL769" s="14">
        <f t="shared" si="1005"/>
        <v>0.20800696807317423</v>
      </c>
      <c r="BM769" s="14">
        <f t="shared" si="1006"/>
        <v>0.83190402724110613</v>
      </c>
      <c r="BN769" s="14">
        <f t="shared" si="1007"/>
        <v>0.12702413021864534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1.4097222222222201</v>
      </c>
      <c r="F770" s="10">
        <f>VLOOKUP(B770,home!$B$2:$E$405,3,FALSE)</f>
        <v>1.42</v>
      </c>
      <c r="G770" s="10">
        <f>VLOOKUP(C770,away!$B$2:$E$405,4,FALSE)</f>
        <v>2.13</v>
      </c>
      <c r="H770" s="10">
        <f>VLOOKUP(A770,away!$A$2:$E$405,3,FALSE)</f>
        <v>1.11805555555556</v>
      </c>
      <c r="I770" s="10">
        <f>VLOOKUP(C770,away!$B$2:$E$405,3,FALSE)</f>
        <v>0.35</v>
      </c>
      <c r="J770" s="10">
        <f>VLOOKUP(B770,home!$B$2:$E$405,4,FALSE)</f>
        <v>1.19</v>
      </c>
      <c r="K770" s="12">
        <f t="shared" si="952"/>
        <v>4.2638458333333258</v>
      </c>
      <c r="L770" s="12">
        <f t="shared" si="953"/>
        <v>0.46567013888889069</v>
      </c>
      <c r="M770" s="13">
        <f t="shared" si="954"/>
        <v>8.8307443310021647E-3</v>
      </c>
      <c r="N770" s="13">
        <f t="shared" si="955"/>
        <v>3.765293242097547E-2</v>
      </c>
      <c r="O770" s="13">
        <f t="shared" si="956"/>
        <v>4.1122139391100631E-3</v>
      </c>
      <c r="P770" s="13">
        <f t="shared" si="957"/>
        <v>1.7533846270049665E-2</v>
      </c>
      <c r="Q770" s="13">
        <f t="shared" si="958"/>
        <v>8.0273149507978786E-2</v>
      </c>
      <c r="R770" s="13">
        <f t="shared" si="959"/>
        <v>9.5746761808310752E-4</v>
      </c>
      <c r="S770" s="13">
        <f t="shared" si="960"/>
        <v>8.7035631849972511E-3</v>
      </c>
      <c r="T770" s="13">
        <f t="shared" si="961"/>
        <v>3.7380808680429173E-2</v>
      </c>
      <c r="U770" s="13">
        <f t="shared" si="962"/>
        <v>4.0824943139152418E-3</v>
      </c>
      <c r="V770" s="13">
        <f t="shared" si="963"/>
        <v>1.9201469216492159E-3</v>
      </c>
      <c r="W770" s="13">
        <f t="shared" si="964"/>
        <v>0.11409077801937952</v>
      </c>
      <c r="X770" s="13">
        <f t="shared" si="965"/>
        <v>5.312866844622606E-2</v>
      </c>
      <c r="Y770" s="13">
        <f t="shared" si="966"/>
        <v>1.2370217207167956E-2</v>
      </c>
      <c r="Z770" s="13">
        <f t="shared" si="967"/>
        <v>1.4862135956479202E-4</v>
      </c>
      <c r="AA770" s="13">
        <f t="shared" si="968"/>
        <v>6.3369856472467244E-4</v>
      </c>
      <c r="AB770" s="13">
        <f t="shared" si="969"/>
        <v>1.350996492395302E-3</v>
      </c>
      <c r="AC770" s="13">
        <f t="shared" si="970"/>
        <v>2.3828371424697929E-4</v>
      </c>
      <c r="AD770" s="13">
        <f t="shared" si="971"/>
        <v>0.12161637211992216</v>
      </c>
      <c r="AE770" s="13">
        <f t="shared" si="972"/>
        <v>5.6633112896247166E-2</v>
      </c>
      <c r="AF770" s="13">
        <f t="shared" si="973"/>
        <v>1.3186174774052822E-2</v>
      </c>
      <c r="AG770" s="13">
        <f t="shared" si="974"/>
        <v>2.046802612815455E-3</v>
      </c>
      <c r="AH770" s="13">
        <f t="shared" si="975"/>
        <v>1.7302132287598117E-5</v>
      </c>
      <c r="AI770" s="13">
        <f t="shared" si="976"/>
        <v>7.3773624662257223E-5</v>
      </c>
      <c r="AJ770" s="13">
        <f t="shared" si="977"/>
        <v>1.5727968106303111E-4</v>
      </c>
      <c r="AK770" s="13">
        <f t="shared" si="978"/>
        <v>2.2353877092286657E-4</v>
      </c>
      <c r="AL770" s="13">
        <f t="shared" si="979"/>
        <v>1.8924927990928855E-5</v>
      </c>
      <c r="AM770" s="13">
        <f t="shared" si="980"/>
        <v>0.10371069230572906</v>
      </c>
      <c r="AN770" s="13">
        <f t="shared" si="981"/>
        <v>4.8294972490271863E-2</v>
      </c>
      <c r="AO770" s="13">
        <f t="shared" si="982"/>
        <v>1.1244763273590025E-2</v>
      </c>
      <c r="AP770" s="13">
        <f t="shared" si="983"/>
        <v>1.7454501584617881E-3</v>
      </c>
      <c r="AQ770" s="13">
        <f t="shared" si="984"/>
        <v>2.0320100442863429E-4</v>
      </c>
      <c r="AR770" s="13">
        <f t="shared" si="985"/>
        <v>1.6114172690879559E-6</v>
      </c>
      <c r="AS770" s="13">
        <f t="shared" si="986"/>
        <v>6.8708348085620474E-6</v>
      </c>
      <c r="AT770" s="13">
        <f t="shared" si="987"/>
        <v>1.4648090185004436E-5</v>
      </c>
      <c r="AU770" s="13">
        <f t="shared" si="988"/>
        <v>2.0819066100540655E-5</v>
      </c>
      <c r="AV770" s="13">
        <f t="shared" si="989"/>
        <v>2.2192322061670332E-5</v>
      </c>
      <c r="AW770" s="13">
        <f t="shared" si="990"/>
        <v>1.0437863623157732E-6</v>
      </c>
      <c r="AX770" s="13">
        <f t="shared" si="991"/>
        <v>7.3701067209982887E-2</v>
      </c>
      <c r="AY770" s="13">
        <f t="shared" si="992"/>
        <v>3.4320386203932199E-2</v>
      </c>
      <c r="AZ770" s="13">
        <f t="shared" si="993"/>
        <v>7.990989505152736E-3</v>
      </c>
      <c r="BA770" s="13">
        <f t="shared" si="994"/>
        <v>1.2403883975747143E-3</v>
      </c>
      <c r="BB770" s="13">
        <f t="shared" si="995"/>
        <v>1.4440295934369646E-4</v>
      </c>
      <c r="BC770" s="13">
        <f t="shared" si="996"/>
        <v>1.34488292267092E-5</v>
      </c>
      <c r="BD770" s="13">
        <f t="shared" si="997"/>
        <v>1.2506481725069074E-7</v>
      </c>
      <c r="BE770" s="13">
        <f t="shared" si="998"/>
        <v>5.3325709993095163E-7</v>
      </c>
      <c r="BF770" s="13">
        <f t="shared" si="999"/>
        <v>1.1368630318180006E-6</v>
      </c>
      <c r="BG770" s="13">
        <f t="shared" si="1000"/>
        <v>1.6158029004292917E-6</v>
      </c>
      <c r="BH770" s="13">
        <f t="shared" si="1001"/>
        <v>1.7223836161208342E-6</v>
      </c>
      <c r="BI770" s="13">
        <f t="shared" si="1002"/>
        <v>1.4687956409996809E-6</v>
      </c>
      <c r="BJ770" s="14">
        <f t="shared" si="1003"/>
        <v>0.81098877902288879</v>
      </c>
      <c r="BK770" s="14">
        <f t="shared" si="1004"/>
        <v>7.15658955538684E-2</v>
      </c>
      <c r="BL770" s="14">
        <f t="shared" si="1005"/>
        <v>1.1681509034695552E-2</v>
      </c>
      <c r="BM770" s="14">
        <f t="shared" si="1006"/>
        <v>0.71070510846624868</v>
      </c>
      <c r="BN770" s="14">
        <f t="shared" si="1007"/>
        <v>0.14936035408719925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1.4097222222222201</v>
      </c>
      <c r="F771" s="10">
        <f>VLOOKUP(B771,home!$B$2:$E$405,3,FALSE)</f>
        <v>1.18</v>
      </c>
      <c r="G771" s="10">
        <f>VLOOKUP(C771,away!$B$2:$E$405,4,FALSE)</f>
        <v>0.59</v>
      </c>
      <c r="H771" s="10">
        <f>VLOOKUP(A771,away!$A$2:$E$405,3,FALSE)</f>
        <v>1.11805555555556</v>
      </c>
      <c r="I771" s="10">
        <f>VLOOKUP(C771,away!$B$2:$E$405,3,FALSE)</f>
        <v>0.83</v>
      </c>
      <c r="J771" s="10">
        <f>VLOOKUP(B771,home!$B$2:$E$405,4,FALSE)</f>
        <v>0.6</v>
      </c>
      <c r="K771" s="12">
        <f t="shared" si="952"/>
        <v>0.98144861111110948</v>
      </c>
      <c r="L771" s="12">
        <f t="shared" si="953"/>
        <v>0.55679166666666879</v>
      </c>
      <c r="M771" s="13">
        <f t="shared" si="954"/>
        <v>0.21475868473861942</v>
      </c>
      <c r="N771" s="13">
        <f t="shared" si="955"/>
        <v>0.2107746128607666</v>
      </c>
      <c r="O771" s="13">
        <f t="shared" si="956"/>
        <v>0.11957584600675758</v>
      </c>
      <c r="P771" s="13">
        <f t="shared" si="957"/>
        <v>0.11735754798576811</v>
      </c>
      <c r="Q771" s="13">
        <f t="shared" si="958"/>
        <v>0.10343222552484059</v>
      </c>
      <c r="R771" s="13">
        <f t="shared" si="959"/>
        <v>3.3289417295589742E-2</v>
      </c>
      <c r="S771" s="13">
        <f t="shared" si="960"/>
        <v>1.6032872065214261E-2</v>
      </c>
      <c r="T771" s="13">
        <f t="shared" si="961"/>
        <v>5.7590201237018745E-2</v>
      </c>
      <c r="U771" s="13">
        <f t="shared" si="962"/>
        <v>3.267185236945469E-2</v>
      </c>
      <c r="V771" s="13">
        <f t="shared" si="963"/>
        <v>9.7348465275138142E-4</v>
      </c>
      <c r="W771" s="13">
        <f t="shared" si="964"/>
        <v>3.3837804695161955E-2</v>
      </c>
      <c r="X771" s="13">
        <f t="shared" si="965"/>
        <v>1.8840607672560454E-2</v>
      </c>
      <c r="Y771" s="13">
        <f t="shared" si="966"/>
        <v>5.2451466735088806E-3</v>
      </c>
      <c r="Z771" s="13">
        <f t="shared" si="967"/>
        <v>6.1784233794578824E-3</v>
      </c>
      <c r="AA771" s="13">
        <f t="shared" si="968"/>
        <v>6.0638050446253453E-3</v>
      </c>
      <c r="AB771" s="13">
        <f t="shared" si="969"/>
        <v>2.9756565195480423E-3</v>
      </c>
      <c r="AC771" s="13">
        <f t="shared" si="970"/>
        <v>3.3248297963981753E-5</v>
      </c>
      <c r="AD771" s="13">
        <f t="shared" si="971"/>
        <v>8.3025166052789184E-3</v>
      </c>
      <c r="AE771" s="13">
        <f t="shared" si="972"/>
        <v>4.6227720581809417E-3</v>
      </c>
      <c r="AF771" s="13">
        <f t="shared" si="973"/>
        <v>1.2869604794473366E-3</v>
      </c>
      <c r="AG771" s="13">
        <f t="shared" si="974"/>
        <v>2.3885629009520596E-4</v>
      </c>
      <c r="AH771" s="13">
        <f t="shared" si="975"/>
        <v>8.6002366270516637E-4</v>
      </c>
      <c r="AI771" s="13">
        <f t="shared" si="976"/>
        <v>8.4406902928467475E-4</v>
      </c>
      <c r="AJ771" s="13">
        <f t="shared" si="977"/>
        <v>4.1420518823667317E-4</v>
      </c>
      <c r="AK771" s="13">
        <f t="shared" si="978"/>
        <v>1.355070355699662E-4</v>
      </c>
      <c r="AL771" s="13">
        <f t="shared" si="979"/>
        <v>7.267577985965258E-7</v>
      </c>
      <c r="AM771" s="13">
        <f t="shared" si="980"/>
        <v>1.6296986781955843E-3</v>
      </c>
      <c r="AN771" s="13">
        <f t="shared" si="981"/>
        <v>9.0740264319698642E-4</v>
      </c>
      <c r="AO771" s="13">
        <f t="shared" si="982"/>
        <v>2.526171150216953E-4</v>
      </c>
      <c r="AP771" s="13">
        <f t="shared" si="983"/>
        <v>4.6885034833818449E-5</v>
      </c>
      <c r="AQ771" s="13">
        <f t="shared" si="984"/>
        <v>6.5262991717116476E-6</v>
      </c>
      <c r="AR771" s="13">
        <f t="shared" si="985"/>
        <v>9.5770801706076538E-5</v>
      </c>
      <c r="AS771" s="13">
        <f t="shared" si="986"/>
        <v>9.3994120319426279E-5</v>
      </c>
      <c r="AT771" s="13">
        <f t="shared" si="987"/>
        <v>4.6125199420055715E-5</v>
      </c>
      <c r="AU771" s="13">
        <f t="shared" si="988"/>
        <v>1.5089837636012214E-5</v>
      </c>
      <c r="AV771" s="13">
        <f t="shared" si="989"/>
        <v>3.7024750474390832E-6</v>
      </c>
      <c r="AW771" s="13">
        <f t="shared" si="990"/>
        <v>1.103182823893571E-8</v>
      </c>
      <c r="AX771" s="13">
        <f t="shared" si="991"/>
        <v>2.6657758404077776E-4</v>
      </c>
      <c r="AY771" s="13">
        <f t="shared" si="992"/>
        <v>1.484281773140386E-4</v>
      </c>
      <c r="AZ771" s="13">
        <f t="shared" si="993"/>
        <v>4.1321786113489692E-5</v>
      </c>
      <c r="BA771" s="13">
        <f t="shared" si="994"/>
        <v>7.6692087199245146E-6</v>
      </c>
      <c r="BB771" s="13">
        <f t="shared" si="995"/>
        <v>1.0675378762953296E-6</v>
      </c>
      <c r="BC771" s="13">
        <f t="shared" si="996"/>
        <v>1.1887923867445456E-7</v>
      </c>
      <c r="BD771" s="13">
        <f t="shared" si="997"/>
        <v>8.8873973833215661E-6</v>
      </c>
      <c r="BE771" s="13">
        <f t="shared" si="998"/>
        <v>8.7225238182534591E-6</v>
      </c>
      <c r="BF771" s="13">
        <f t="shared" si="999"/>
        <v>4.280354443404214E-6</v>
      </c>
      <c r="BG771" s="13">
        <f t="shared" si="1000"/>
        <v>1.400315974514111E-6</v>
      </c>
      <c r="BH771" s="13">
        <f t="shared" si="1001"/>
        <v>3.4358454207589343E-7</v>
      </c>
      <c r="BI771" s="13">
        <f t="shared" si="1002"/>
        <v>6.7442114323926462E-8</v>
      </c>
      <c r="BJ771" s="14">
        <f t="shared" si="1003"/>
        <v>0.44748001704058255</v>
      </c>
      <c r="BK771" s="14">
        <f t="shared" si="1004"/>
        <v>0.34930499267542975</v>
      </c>
      <c r="BL771" s="14">
        <f t="shared" si="1005"/>
        <v>0.19710876620417681</v>
      </c>
      <c r="BM771" s="14">
        <f t="shared" si="1006"/>
        <v>0.20073544774181926</v>
      </c>
      <c r="BN771" s="14">
        <f t="shared" si="1007"/>
        <v>0.79918833441234205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1.4097222222222201</v>
      </c>
      <c r="F772" s="10">
        <f>VLOOKUP(B772,home!$B$2:$E$405,3,FALSE)</f>
        <v>0.59</v>
      </c>
      <c r="G772" s="10">
        <f>VLOOKUP(C772,away!$B$2:$E$405,4,FALSE)</f>
        <v>1.06</v>
      </c>
      <c r="H772" s="10">
        <f>VLOOKUP(A772,away!$A$2:$E$405,3,FALSE)</f>
        <v>1.11805555555556</v>
      </c>
      <c r="I772" s="10">
        <f>VLOOKUP(C772,away!$B$2:$E$405,3,FALSE)</f>
        <v>0.47</v>
      </c>
      <c r="J772" s="10">
        <f>VLOOKUP(B772,home!$B$2:$E$405,4,FALSE)</f>
        <v>0.45</v>
      </c>
      <c r="K772" s="12">
        <f t="shared" si="952"/>
        <v>0.88164027777777643</v>
      </c>
      <c r="L772" s="12">
        <f t="shared" si="953"/>
        <v>0.23646875000000095</v>
      </c>
      <c r="M772" s="13">
        <f t="shared" si="954"/>
        <v>0.32689736437093919</v>
      </c>
      <c r="N772" s="13">
        <f t="shared" si="955"/>
        <v>0.28820588312881779</v>
      </c>
      <c r="O772" s="13">
        <f t="shared" si="956"/>
        <v>7.7301011131090849E-2</v>
      </c>
      <c r="P772" s="13">
        <f t="shared" si="957"/>
        <v>6.8151684926117909E-2</v>
      </c>
      <c r="Q772" s="13">
        <f t="shared" si="958"/>
        <v>0.12704695742944014</v>
      </c>
      <c r="R772" s="13">
        <f t="shared" si="959"/>
        <v>9.1396367379526031E-3</v>
      </c>
      <c r="S772" s="13">
        <f t="shared" si="960"/>
        <v>3.5520721979563248E-3</v>
      </c>
      <c r="T772" s="13">
        <f t="shared" si="961"/>
        <v>3.0042635214643048E-2</v>
      </c>
      <c r="U772" s="13">
        <f t="shared" si="962"/>
        <v>8.0578718724365027E-3</v>
      </c>
      <c r="V772" s="13">
        <f t="shared" si="963"/>
        <v>8.2281926872533715E-5</v>
      </c>
      <c r="W772" s="13">
        <f t="shared" si="964"/>
        <v>3.7336571612970985E-2</v>
      </c>
      <c r="X772" s="13">
        <f t="shared" si="965"/>
        <v>8.82893241860477E-3</v>
      </c>
      <c r="Y772" s="13">
        <f t="shared" si="966"/>
        <v>1.0438833064309774E-3</v>
      </c>
      <c r="Z772" s="13">
        <f t="shared" si="967"/>
        <v>7.2041282495924612E-4</v>
      </c>
      <c r="AA772" s="13">
        <f t="shared" si="968"/>
        <v>6.351449631117423E-4</v>
      </c>
      <c r="AB772" s="13">
        <f t="shared" si="969"/>
        <v>2.7998469085349604E-4</v>
      </c>
      <c r="AC772" s="13">
        <f t="shared" si="970"/>
        <v>1.0721354327301257E-6</v>
      </c>
      <c r="AD772" s="13">
        <f t="shared" si="971"/>
        <v>8.2293563420323939E-3</v>
      </c>
      <c r="AE772" s="13">
        <f t="shared" si="972"/>
        <v>1.9459856075049807E-3</v>
      </c>
      <c r="AF772" s="13">
        <f t="shared" si="973"/>
        <v>2.3008239206234756E-4</v>
      </c>
      <c r="AG772" s="13">
        <f t="shared" si="974"/>
        <v>1.8135765215997824E-5</v>
      </c>
      <c r="AH772" s="13">
        <f t="shared" si="975"/>
        <v>4.2588780050520609E-5</v>
      </c>
      <c r="AI772" s="13">
        <f t="shared" si="976"/>
        <v>3.7547983873957611E-5</v>
      </c>
      <c r="AJ772" s="13">
        <f t="shared" si="977"/>
        <v>1.6551907466315729E-5</v>
      </c>
      <c r="AK772" s="13">
        <f t="shared" si="978"/>
        <v>4.8642760987848849E-6</v>
      </c>
      <c r="AL772" s="13">
        <f t="shared" si="979"/>
        <v>8.9407678584570831E-9</v>
      </c>
      <c r="AM772" s="13">
        <f t="shared" si="980"/>
        <v>1.4510664022643496E-3</v>
      </c>
      <c r="AN772" s="13">
        <f t="shared" si="981"/>
        <v>3.4313185831044934E-4</v>
      </c>
      <c r="AO772" s="13">
        <f t="shared" si="982"/>
        <v>4.0569980809924689E-5</v>
      </c>
      <c r="AP772" s="13">
        <f t="shared" si="983"/>
        <v>3.1978442165489722E-6</v>
      </c>
      <c r="AQ772" s="13">
        <f t="shared" si="984"/>
        <v>1.89047556145517E-7</v>
      </c>
      <c r="AR772" s="13">
        <f t="shared" si="985"/>
        <v>2.0141831165143179E-6</v>
      </c>
      <c r="AS772" s="13">
        <f t="shared" si="986"/>
        <v>1.7757849623389905E-6</v>
      </c>
      <c r="AT772" s="13">
        <f t="shared" si="987"/>
        <v>7.8280177373507289E-7</v>
      </c>
      <c r="AU772" s="13">
        <f t="shared" si="988"/>
        <v>2.3004985774690863E-7</v>
      </c>
      <c r="AV772" s="13">
        <f t="shared" si="989"/>
        <v>5.0705305121680608E-8</v>
      </c>
      <c r="AW772" s="13">
        <f t="shared" si="990"/>
        <v>5.1777073079843814E-11</v>
      </c>
      <c r="AX772" s="13">
        <f t="shared" si="991"/>
        <v>2.1321976432772322E-4</v>
      </c>
      <c r="AY772" s="13">
        <f t="shared" si="992"/>
        <v>5.0419811145871506E-5</v>
      </c>
      <c r="AZ772" s="13">
        <f t="shared" si="993"/>
        <v>5.961354858450174E-6</v>
      </c>
      <c r="BA772" s="13">
        <f t="shared" si="994"/>
        <v>4.6989137722804843E-7</v>
      </c>
      <c r="BB772" s="13">
        <f t="shared" si="995"/>
        <v>2.7778656652223882E-8</v>
      </c>
      <c r="BC772" s="13">
        <f t="shared" si="996"/>
        <v>1.3137568430461191E-9</v>
      </c>
      <c r="BD772" s="13">
        <f t="shared" si="997"/>
        <v>7.9381893972207752E-8</v>
      </c>
      <c r="BE772" s="13">
        <f t="shared" si="998"/>
        <v>6.9986275052183232E-8</v>
      </c>
      <c r="BF772" s="13">
        <f t="shared" si="999"/>
        <v>3.0851359488819347E-8</v>
      </c>
      <c r="BG772" s="13">
        <f t="shared" si="1000"/>
        <v>9.0666003831815779E-9</v>
      </c>
      <c r="BH772" s="13">
        <f t="shared" si="1001"/>
        <v>1.9983700200820746E-9</v>
      </c>
      <c r="BI772" s="13">
        <f t="shared" si="1002"/>
        <v>3.5236869992158829E-10</v>
      </c>
      <c r="BJ772" s="14">
        <f t="shared" si="1003"/>
        <v>0.50503667826500376</v>
      </c>
      <c r="BK772" s="14">
        <f t="shared" si="1004"/>
        <v>0.39873490430923242</v>
      </c>
      <c r="BL772" s="14">
        <f t="shared" si="1005"/>
        <v>9.5520247504817885E-2</v>
      </c>
      <c r="BM772" s="14">
        <f t="shared" si="1006"/>
        <v>0.10321928542028587</v>
      </c>
      <c r="BN772" s="14">
        <f t="shared" si="1007"/>
        <v>0.89674253772435852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1.4097222222222201</v>
      </c>
      <c r="F773" s="10">
        <f>VLOOKUP(B773,home!$B$2:$E$405,3,FALSE)</f>
        <v>1.3</v>
      </c>
      <c r="G773" s="10">
        <f>VLOOKUP(C773,away!$B$2:$E$405,4,FALSE)</f>
        <v>0.71</v>
      </c>
      <c r="H773" s="10">
        <f>VLOOKUP(A773,away!$A$2:$E$405,3,FALSE)</f>
        <v>1.11805555555556</v>
      </c>
      <c r="I773" s="10">
        <f>VLOOKUP(C773,away!$B$2:$E$405,3,FALSE)</f>
        <v>0.59</v>
      </c>
      <c r="J773" s="10">
        <f>VLOOKUP(B773,home!$B$2:$E$405,4,FALSE)</f>
        <v>0.6</v>
      </c>
      <c r="K773" s="12">
        <f t="shared" si="952"/>
        <v>1.3011736111111092</v>
      </c>
      <c r="L773" s="12">
        <f t="shared" si="953"/>
        <v>0.39579166666666826</v>
      </c>
      <c r="M773" s="13">
        <f t="shared" si="954"/>
        <v>0.18323875986992583</v>
      </c>
      <c r="N773" s="13">
        <f t="shared" si="955"/>
        <v>0.23842543887547279</v>
      </c>
      <c r="O773" s="13">
        <f t="shared" si="956"/>
        <v>7.2524374166851341E-2</v>
      </c>
      <c r="P773" s="13">
        <f t="shared" si="957"/>
        <v>9.4366801828255215E-2</v>
      </c>
      <c r="Q773" s="13">
        <f t="shared" si="958"/>
        <v>0.15511644464117499</v>
      </c>
      <c r="R773" s="13">
        <f t="shared" si="959"/>
        <v>1.4352271462727575E-2</v>
      </c>
      <c r="S773" s="13">
        <f t="shared" si="960"/>
        <v>1.2149576450984736E-2</v>
      </c>
      <c r="T773" s="13">
        <f t="shared" si="961"/>
        <v>6.1393796151938636E-2</v>
      </c>
      <c r="U773" s="13">
        <f t="shared" si="962"/>
        <v>1.8674796886804162E-2</v>
      </c>
      <c r="V773" s="13">
        <f t="shared" si="963"/>
        <v>6.9521722130379802E-4</v>
      </c>
      <c r="W773" s="13">
        <f t="shared" si="964"/>
        <v>6.7277808138824738E-2</v>
      </c>
      <c r="X773" s="13">
        <f t="shared" si="965"/>
        <v>2.6627995812945782E-2</v>
      </c>
      <c r="Y773" s="13">
        <f t="shared" si="966"/>
        <v>5.2695694213994362E-3</v>
      </c>
      <c r="Z773" s="13">
        <f t="shared" si="967"/>
        <v>1.8935031475618028E-3</v>
      </c>
      <c r="AA773" s="13">
        <f t="shared" si="968"/>
        <v>2.4637763281632427E-3</v>
      </c>
      <c r="AB773" s="13">
        <f t="shared" si="969"/>
        <v>1.6029003709431178E-3</v>
      </c>
      <c r="AC773" s="13">
        <f t="shared" si="970"/>
        <v>2.237702935944628E-5</v>
      </c>
      <c r="AD773" s="13">
        <f t="shared" si="971"/>
        <v>2.188502714090873E-2</v>
      </c>
      <c r="AE773" s="13">
        <f t="shared" si="972"/>
        <v>8.6619113671455358E-3</v>
      </c>
      <c r="AF773" s="13">
        <f t="shared" si="973"/>
        <v>1.7141561682607451E-3</v>
      </c>
      <c r="AG773" s="13">
        <f t="shared" si="974"/>
        <v>2.2614957558762341E-4</v>
      </c>
      <c r="AH773" s="13">
        <f t="shared" si="975"/>
        <v>1.8735819165301701E-4</v>
      </c>
      <c r="AI773" s="13">
        <f t="shared" si="976"/>
        <v>2.4378553480440345E-4</v>
      </c>
      <c r="AJ773" s="13">
        <f t="shared" si="977"/>
        <v>1.5860365232904931E-4</v>
      </c>
      <c r="AK773" s="13">
        <f t="shared" si="978"/>
        <v>6.8790295678800031E-5</v>
      </c>
      <c r="AL773" s="13">
        <f t="shared" si="979"/>
        <v>4.6096114087803136E-7</v>
      </c>
      <c r="AM773" s="13">
        <f t="shared" si="980"/>
        <v>5.6952439588401696E-3</v>
      </c>
      <c r="AN773" s="13">
        <f t="shared" si="981"/>
        <v>2.2541300985426242E-3</v>
      </c>
      <c r="AO773" s="13">
        <f t="shared" si="982"/>
        <v>4.4608295429284314E-4</v>
      </c>
      <c r="AP773" s="13">
        <f t="shared" si="983"/>
        <v>5.8851971983718538E-5</v>
      </c>
      <c r="AQ773" s="13">
        <f t="shared" si="984"/>
        <v>5.8232800195140053E-6</v>
      </c>
      <c r="AR773" s="13">
        <f t="shared" si="985"/>
        <v>1.4830962187600132E-5</v>
      </c>
      <c r="AS773" s="13">
        <f t="shared" si="986"/>
        <v>1.929765662589198E-5</v>
      </c>
      <c r="AT773" s="13">
        <f t="shared" si="987"/>
        <v>1.2554800778947047E-5</v>
      </c>
      <c r="AU773" s="13">
        <f t="shared" si="988"/>
        <v>5.445325155441034E-6</v>
      </c>
      <c r="AV773" s="13">
        <f t="shared" si="989"/>
        <v>1.7713283490448425E-6</v>
      </c>
      <c r="AW773" s="13">
        <f t="shared" si="990"/>
        <v>6.5942241851624218E-9</v>
      </c>
      <c r="AX773" s="13">
        <f t="shared" si="991"/>
        <v>1.2350835246804658E-3</v>
      </c>
      <c r="AY773" s="13">
        <f t="shared" si="992"/>
        <v>4.8883576670582466E-4</v>
      </c>
      <c r="AZ773" s="13">
        <f t="shared" si="993"/>
        <v>9.673856141538847E-5</v>
      </c>
      <c r="BA773" s="13">
        <f t="shared" si="994"/>
        <v>1.2762772151177484E-5</v>
      </c>
      <c r="BB773" s="13">
        <f t="shared" si="995"/>
        <v>1.2628497152503686E-6</v>
      </c>
      <c r="BC773" s="13">
        <f t="shared" si="996"/>
        <v>9.9965078709694165E-8</v>
      </c>
      <c r="BD773" s="13">
        <f t="shared" si="997"/>
        <v>9.7832854041676541E-7</v>
      </c>
      <c r="BE773" s="13">
        <f t="shared" si="998"/>
        <v>1.2729752797871436E-6</v>
      </c>
      <c r="BF773" s="13">
        <f t="shared" si="999"/>
        <v>8.2818092082790609E-7</v>
      </c>
      <c r="BG773" s="13">
        <f t="shared" si="1000"/>
        <v>3.5920238646899024E-7</v>
      </c>
      <c r="BH773" s="13">
        <f t="shared" si="1001"/>
        <v>1.1684616658039602E-7</v>
      </c>
      <c r="BI773" s="13">
        <f t="shared" si="1002"/>
        <v>3.0407429702780818E-8</v>
      </c>
      <c r="BJ773" s="14">
        <f t="shared" si="1003"/>
        <v>0.59689321299708464</v>
      </c>
      <c r="BK773" s="14">
        <f t="shared" si="1004"/>
        <v>0.29096202912767571</v>
      </c>
      <c r="BL773" s="14">
        <f t="shared" si="1005"/>
        <v>0.1103341429037754</v>
      </c>
      <c r="BM773" s="14">
        <f t="shared" si="1006"/>
        <v>0.24156996815920831</v>
      </c>
      <c r="BN773" s="14">
        <f t="shared" si="1007"/>
        <v>0.75802409084440769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1.5347222222222201</v>
      </c>
      <c r="F774" s="10">
        <f>VLOOKUP(B774,home!$B$2:$E$405,3,FALSE)</f>
        <v>1.02</v>
      </c>
      <c r="G774" s="10">
        <f>VLOOKUP(C774,away!$B$2:$E$405,4,FALSE)</f>
        <v>0.74</v>
      </c>
      <c r="H774" s="10">
        <f>VLOOKUP(A774,away!$A$2:$E$405,3,FALSE)</f>
        <v>1.2152777777777799</v>
      </c>
      <c r="I774" s="10">
        <f>VLOOKUP(C774,away!$B$2:$E$405,3,FALSE)</f>
        <v>0.56000000000000005</v>
      </c>
      <c r="J774" s="10">
        <f>VLOOKUP(B774,home!$B$2:$E$405,4,FALSE)</f>
        <v>0.94</v>
      </c>
      <c r="K774" s="12">
        <f t="shared" si="952"/>
        <v>1.1584083333333317</v>
      </c>
      <c r="L774" s="12">
        <f t="shared" si="953"/>
        <v>0.6397222222222233</v>
      </c>
      <c r="M774" s="13">
        <f t="shared" si="954"/>
        <v>0.16560819433506221</v>
      </c>
      <c r="N774" s="13">
        <f t="shared" si="955"/>
        <v>0.19184191238602194</v>
      </c>
      <c r="O774" s="13">
        <f t="shared" si="956"/>
        <v>0.10594324209823583</v>
      </c>
      <c r="P774" s="13">
        <f t="shared" si="957"/>
        <v>0.12272553450694702</v>
      </c>
      <c r="Q774" s="13">
        <f t="shared" si="958"/>
        <v>0.11111563499528536</v>
      </c>
      <c r="R774" s="13">
        <f t="shared" si="959"/>
        <v>3.3887123132255198E-2</v>
      </c>
      <c r="S774" s="13">
        <f t="shared" si="960"/>
        <v>2.2736732443237317E-2</v>
      </c>
      <c r="T774" s="13">
        <f t="shared" si="961"/>
        <v>7.1083140942817397E-2</v>
      </c>
      <c r="U774" s="13">
        <f t="shared" si="962"/>
        <v>3.9255125829097133E-2</v>
      </c>
      <c r="V774" s="13">
        <f t="shared" si="963"/>
        <v>1.8721414207266357E-3</v>
      </c>
      <c r="W774" s="13">
        <f t="shared" si="964"/>
        <v>4.2905759180721127E-2</v>
      </c>
      <c r="X774" s="13">
        <f t="shared" si="965"/>
        <v>2.7447767609222483E-2</v>
      </c>
      <c r="Y774" s="13">
        <f t="shared" si="966"/>
        <v>8.7794734450054816E-3</v>
      </c>
      <c r="Z774" s="13">
        <f t="shared" si="967"/>
        <v>7.2261152382948049E-3</v>
      </c>
      <c r="AA774" s="13">
        <f t="shared" si="968"/>
        <v>8.3707921096676744E-3</v>
      </c>
      <c r="AB774" s="13">
        <f t="shared" si="969"/>
        <v>4.848397668219968E-3</v>
      </c>
      <c r="AC774" s="13">
        <f t="shared" si="970"/>
        <v>8.671051780294786E-5</v>
      </c>
      <c r="AD774" s="13">
        <f t="shared" si="971"/>
        <v>1.2425597245735111E-2</v>
      </c>
      <c r="AE774" s="13">
        <f t="shared" si="972"/>
        <v>7.948930682480003E-3</v>
      </c>
      <c r="AF774" s="13">
        <f t="shared" si="973"/>
        <v>2.54255380024326E-3</v>
      </c>
      <c r="AG774" s="13">
        <f t="shared" si="974"/>
        <v>5.4217605573705929E-4</v>
      </c>
      <c r="AH774" s="13">
        <f t="shared" si="975"/>
        <v>1.1556766245689556E-3</v>
      </c>
      <c r="AI774" s="13">
        <f t="shared" si="976"/>
        <v>1.3387454325392142E-3</v>
      </c>
      <c r="AJ774" s="13">
        <f t="shared" si="977"/>
        <v>7.7540693263268069E-4</v>
      </c>
      <c r="AK774" s="13">
        <f t="shared" si="978"/>
        <v>2.9941261749537833E-4</v>
      </c>
      <c r="AL774" s="13">
        <f t="shared" si="979"/>
        <v>2.5703063033730344E-6</v>
      </c>
      <c r="AM774" s="13">
        <f t="shared" si="980"/>
        <v>2.8787830792206489E-3</v>
      </c>
      <c r="AN774" s="13">
        <f t="shared" si="981"/>
        <v>1.8416215087347682E-3</v>
      </c>
      <c r="AO774" s="13">
        <f t="shared" si="982"/>
        <v>5.8906310203002464E-4</v>
      </c>
      <c r="AP774" s="13">
        <f t="shared" si="983"/>
        <v>1.2561225221992126E-4</v>
      </c>
      <c r="AQ774" s="13">
        <f t="shared" si="984"/>
        <v>2.00892372821166E-5</v>
      </c>
      <c r="AR774" s="13">
        <f t="shared" si="985"/>
        <v>1.4786240368790609E-4</v>
      </c>
      <c r="AS774" s="13">
        <f t="shared" si="986"/>
        <v>1.7128504061876754E-4</v>
      </c>
      <c r="AT774" s="13">
        <f t="shared" si="987"/>
        <v>9.9209009214059276E-5</v>
      </c>
      <c r="AU774" s="13">
        <f t="shared" si="988"/>
        <v>3.8308181005103199E-5</v>
      </c>
      <c r="AV774" s="13">
        <f t="shared" si="989"/>
        <v>1.1094129027788295E-5</v>
      </c>
      <c r="AW774" s="13">
        <f t="shared" si="990"/>
        <v>5.2909723357485553E-8</v>
      </c>
      <c r="AX774" s="13">
        <f t="shared" si="991"/>
        <v>5.5580105147136447E-4</v>
      </c>
      <c r="AY774" s="13">
        <f t="shared" si="992"/>
        <v>3.555582837607096E-4</v>
      </c>
      <c r="AZ774" s="13">
        <f t="shared" si="993"/>
        <v>1.1372926770846046E-4</v>
      </c>
      <c r="BA774" s="13">
        <f t="shared" si="994"/>
        <v>2.4251713290054167E-5</v>
      </c>
      <c r="BB774" s="13">
        <f t="shared" si="995"/>
        <v>3.8785899796524184E-6</v>
      </c>
      <c r="BC774" s="13">
        <f t="shared" si="996"/>
        <v>4.9624404017441869E-7</v>
      </c>
      <c r="BD774" s="13">
        <f t="shared" si="997"/>
        <v>1.5765144245057788E-5</v>
      </c>
      <c r="BE774" s="13">
        <f t="shared" si="998"/>
        <v>1.8262474469676959E-5</v>
      </c>
      <c r="BF774" s="13">
        <f t="shared" si="999"/>
        <v>1.0577701306480503E-5</v>
      </c>
      <c r="BG774" s="13">
        <f t="shared" si="1000"/>
        <v>4.0844324469792967E-6</v>
      </c>
      <c r="BH774" s="13">
        <f t="shared" si="1001"/>
        <v>1.1828601458794668E-6</v>
      </c>
      <c r="BI774" s="13">
        <f t="shared" si="1002"/>
        <v>2.7404701003093089E-7</v>
      </c>
      <c r="BJ774" s="14">
        <f t="shared" si="1003"/>
        <v>0.4831418306730072</v>
      </c>
      <c r="BK774" s="14">
        <f t="shared" si="1004"/>
        <v>0.31338744181384021</v>
      </c>
      <c r="BL774" s="14">
        <f t="shared" si="1005"/>
        <v>0.19639182786788975</v>
      </c>
      <c r="BM774" s="14">
        <f t="shared" si="1006"/>
        <v>0.26867006876518701</v>
      </c>
      <c r="BN774" s="14">
        <f t="shared" si="1007"/>
        <v>0.73112164145380742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1.5347222222222201</v>
      </c>
      <c r="F775" s="10">
        <f>VLOOKUP(B775,home!$B$2:$E$405,3,FALSE)</f>
        <v>0.93</v>
      </c>
      <c r="G775" s="10">
        <f>VLOOKUP(C775,away!$B$2:$E$405,4,FALSE)</f>
        <v>0.98</v>
      </c>
      <c r="H775" s="10">
        <f>VLOOKUP(A775,away!$A$2:$E$405,3,FALSE)</f>
        <v>1.2152777777777799</v>
      </c>
      <c r="I775" s="10">
        <f>VLOOKUP(C775,away!$B$2:$E$405,3,FALSE)</f>
        <v>0.98</v>
      </c>
      <c r="J775" s="10">
        <f>VLOOKUP(B775,home!$B$2:$E$405,4,FALSE)</f>
        <v>1.41</v>
      </c>
      <c r="K775" s="12">
        <f t="shared" si="952"/>
        <v>1.3987458333333316</v>
      </c>
      <c r="L775" s="12">
        <f t="shared" si="953"/>
        <v>1.6792708333333362</v>
      </c>
      <c r="M775" s="13">
        <f t="shared" si="954"/>
        <v>4.6050499627442149E-2</v>
      </c>
      <c r="N775" s="13">
        <f t="shared" si="955"/>
        <v>6.4412944476802833E-2</v>
      </c>
      <c r="O775" s="13">
        <f t="shared" si="956"/>
        <v>7.7331260884791253E-2</v>
      </c>
      <c r="P775" s="13">
        <f t="shared" si="957"/>
        <v>0.10816677894901461</v>
      </c>
      <c r="Q775" s="13">
        <f t="shared" si="958"/>
        <v>4.504866884982961E-2</v>
      </c>
      <c r="R775" s="13">
        <f t="shared" si="959"/>
        <v>6.493006545436053E-2</v>
      </c>
      <c r="S775" s="13">
        <f t="shared" si="960"/>
        <v>6.3517508837367578E-2</v>
      </c>
      <c r="T775" s="13">
        <f t="shared" si="961"/>
        <v>7.5648915680010864E-2</v>
      </c>
      <c r="U775" s="13">
        <f t="shared" si="962"/>
        <v>9.0820658512347274E-2</v>
      </c>
      <c r="V775" s="13">
        <f t="shared" si="963"/>
        <v>1.6577174076737564E-2</v>
      </c>
      <c r="W775" s="13">
        <f t="shared" si="964"/>
        <v>2.1003879283637401E-2</v>
      </c>
      <c r="X775" s="13">
        <f t="shared" si="965"/>
        <v>3.5271201867866572E-2</v>
      </c>
      <c r="Y775" s="13">
        <f t="shared" si="966"/>
        <v>2.9614950276660317E-2</v>
      </c>
      <c r="Z775" s="13">
        <f t="shared" si="967"/>
        <v>3.6345055041310699E-2</v>
      </c>
      <c r="AA775" s="13">
        <f t="shared" si="968"/>
        <v>5.083749430130393E-2</v>
      </c>
      <c r="AB775" s="13">
        <f t="shared" si="969"/>
        <v>3.5554366665527935E-2</v>
      </c>
      <c r="AC775" s="13">
        <f t="shared" si="970"/>
        <v>2.4336048719128265E-3</v>
      </c>
      <c r="AD775" s="13">
        <f t="shared" si="971"/>
        <v>7.344772157956027E-3</v>
      </c>
      <c r="AE775" s="13">
        <f t="shared" si="972"/>
        <v>1.2333861662334302E-2</v>
      </c>
      <c r="AF775" s="13">
        <f t="shared" si="973"/>
        <v>1.0355947075963106E-2</v>
      </c>
      <c r="AG775" s="13">
        <f t="shared" si="974"/>
        <v>5.7968132920694984E-3</v>
      </c>
      <c r="AH775" s="13">
        <f t="shared" si="975"/>
        <v>1.5258297716691944E-2</v>
      </c>
      <c r="AI775" s="13">
        <f t="shared" si="976"/>
        <v>2.1342480354982343E-2</v>
      </c>
      <c r="AJ775" s="13">
        <f t="shared" si="977"/>
        <v>1.492635273476502E-2</v>
      </c>
      <c r="AK775" s="13">
        <f t="shared" si="978"/>
        <v>6.9593912315387158E-3</v>
      </c>
      <c r="AL775" s="13">
        <f t="shared" si="979"/>
        <v>2.2864915895294549E-4</v>
      </c>
      <c r="AM775" s="13">
        <f t="shared" si="980"/>
        <v>2.0546938905447298E-3</v>
      </c>
      <c r="AN775" s="13">
        <f t="shared" si="981"/>
        <v>3.4503875218199627E-3</v>
      </c>
      <c r="AO775" s="13">
        <f t="shared" si="982"/>
        <v>2.8970675645447774E-3</v>
      </c>
      <c r="AP775" s="13">
        <f t="shared" si="983"/>
        <v>1.621653687778696E-3</v>
      </c>
      <c r="AQ775" s="13">
        <f t="shared" si="984"/>
        <v>6.8079893491355199E-4</v>
      </c>
      <c r="AR775" s="13">
        <f t="shared" si="985"/>
        <v>5.1245628643914803E-3</v>
      </c>
      <c r="AS775" s="13">
        <f t="shared" si="986"/>
        <v>7.1679609542223055E-3</v>
      </c>
      <c r="AT775" s="13">
        <f t="shared" si="987"/>
        <v>5.0130777591072314E-3</v>
      </c>
      <c r="AU775" s="13">
        <f t="shared" si="988"/>
        <v>2.3373405425757446E-3</v>
      </c>
      <c r="AV775" s="13">
        <f t="shared" si="989"/>
        <v>8.1733633625222322E-4</v>
      </c>
      <c r="AW775" s="13">
        <f t="shared" si="990"/>
        <v>1.491855151375497E-5</v>
      </c>
      <c r="AX775" s="13">
        <f t="shared" si="991"/>
        <v>4.7899908636248224E-4</v>
      </c>
      <c r="AY775" s="13">
        <f t="shared" si="992"/>
        <v>8.0436919492183213E-4</v>
      </c>
      <c r="AZ775" s="13">
        <f t="shared" si="993"/>
        <v>6.7537686413202504E-4</v>
      </c>
      <c r="BA775" s="13">
        <f t="shared" si="994"/>
        <v>3.7804688981501371E-4</v>
      </c>
      <c r="BB775" s="13">
        <f t="shared" si="995"/>
        <v>1.5871077892468349E-4</v>
      </c>
      <c r="BC775" s="13">
        <f t="shared" si="996"/>
        <v>5.3303676396767184E-5</v>
      </c>
      <c r="BD775" s="13">
        <f t="shared" si="997"/>
        <v>1.4342548252926266E-3</v>
      </c>
      <c r="BE775" s="13">
        <f t="shared" si="998"/>
        <v>2.0061579608162869E-3</v>
      </c>
      <c r="BF775" s="13">
        <f t="shared" si="999"/>
        <v>1.4030525443501374E-3</v>
      </c>
      <c r="BG775" s="13">
        <f t="shared" si="1000"/>
        <v>6.5417130011916123E-4</v>
      </c>
      <c r="BH775" s="13">
        <f t="shared" si="1001"/>
        <v>2.2875484508198138E-4</v>
      </c>
      <c r="BI775" s="13">
        <f t="shared" si="1002"/>
        <v>6.3993977282646608E-5</v>
      </c>
      <c r="BJ775" s="14">
        <f t="shared" si="1003"/>
        <v>0.32008536271328525</v>
      </c>
      <c r="BK775" s="14">
        <f t="shared" si="1004"/>
        <v>0.23777858471634952</v>
      </c>
      <c r="BL775" s="14">
        <f t="shared" si="1005"/>
        <v>0.40421103176580075</v>
      </c>
      <c r="BM775" s="14">
        <f t="shared" si="1006"/>
        <v>0.59169036535109698</v>
      </c>
      <c r="BN775" s="14">
        <f t="shared" si="1007"/>
        <v>0.40594021824224097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1.5347222222222201</v>
      </c>
      <c r="F776" s="10">
        <f>VLOOKUP(B776,home!$B$2:$E$405,3,FALSE)</f>
        <v>0.65</v>
      </c>
      <c r="G776" s="10">
        <f>VLOOKUP(C776,away!$B$2:$E$405,4,FALSE)</f>
        <v>1.41</v>
      </c>
      <c r="H776" s="10">
        <f>VLOOKUP(A776,away!$A$2:$E$405,3,FALSE)</f>
        <v>1.2152777777777799</v>
      </c>
      <c r="I776" s="10">
        <f>VLOOKUP(C776,away!$B$2:$E$405,3,FALSE)</f>
        <v>0.65</v>
      </c>
      <c r="J776" s="10">
        <f>VLOOKUP(B776,home!$B$2:$E$405,4,FALSE)</f>
        <v>1.37</v>
      </c>
      <c r="K776" s="12">
        <f t="shared" si="952"/>
        <v>1.4065729166666647</v>
      </c>
      <c r="L776" s="12">
        <f t="shared" si="953"/>
        <v>1.082204861111113</v>
      </c>
      <c r="M776" s="13">
        <f t="shared" si="954"/>
        <v>8.3011362930581589E-2</v>
      </c>
      <c r="N776" s="13">
        <f t="shared" si="955"/>
        <v>0.11676153487374319</v>
      </c>
      <c r="O776" s="13">
        <f t="shared" si="956"/>
        <v>8.9835300490934245E-2</v>
      </c>
      <c r="P776" s="13">
        <f t="shared" si="957"/>
        <v>0.12635990063115965</v>
      </c>
      <c r="Q776" s="13">
        <f t="shared" si="958"/>
        <v>8.2116806330918737E-2</v>
      </c>
      <c r="R776" s="13">
        <f t="shared" si="959"/>
        <v>4.8610099445333288E-2</v>
      </c>
      <c r="S776" s="13">
        <f t="shared" si="960"/>
        <v>4.8086261699102649E-2</v>
      </c>
      <c r="T776" s="13">
        <f t="shared" si="961"/>
        <v>8.8867206990240089E-2</v>
      </c>
      <c r="U776" s="13">
        <f t="shared" si="962"/>
        <v>6.837364935627907E-2</v>
      </c>
      <c r="V776" s="13">
        <f t="shared" si="963"/>
        <v>8.1329899847616977E-3</v>
      </c>
      <c r="W776" s="13">
        <f t="shared" si="964"/>
        <v>3.8501091929410661E-2</v>
      </c>
      <c r="X776" s="13">
        <f t="shared" si="965"/>
        <v>4.1666068844094059E-2</v>
      </c>
      <c r="Y776" s="13">
        <f t="shared" si="966"/>
        <v>2.2545611123234437E-2</v>
      </c>
      <c r="Z776" s="13">
        <f t="shared" si="967"/>
        <v>1.7535361972944769E-2</v>
      </c>
      <c r="AA776" s="13">
        <f t="shared" si="968"/>
        <v>2.4664765235090647E-2</v>
      </c>
      <c r="AB776" s="13">
        <f t="shared" si="969"/>
        <v>1.7346395387810007E-2</v>
      </c>
      <c r="AC776" s="13">
        <f t="shared" si="970"/>
        <v>7.7375235903555384E-4</v>
      </c>
      <c r="AD776" s="13">
        <f t="shared" si="971"/>
        <v>1.3538648292500635E-2</v>
      </c>
      <c r="AE776" s="13">
        <f t="shared" si="972"/>
        <v>1.4651590995017859E-2</v>
      </c>
      <c r="AF776" s="13">
        <f t="shared" si="973"/>
        <v>7.9280114989100665E-3</v>
      </c>
      <c r="AG776" s="13">
        <f t="shared" si="974"/>
        <v>2.8599108610217589E-3</v>
      </c>
      <c r="AH776" s="13">
        <f t="shared" si="975"/>
        <v>4.7442134921159458E-3</v>
      </c>
      <c r="AI776" s="13">
        <f t="shared" si="976"/>
        <v>6.6730822088948687E-3</v>
      </c>
      <c r="AJ776" s="13">
        <f t="shared" si="977"/>
        <v>4.6930883528608436E-3</v>
      </c>
      <c r="AK776" s="13">
        <f t="shared" si="978"/>
        <v>2.200390324219276E-3</v>
      </c>
      <c r="AL776" s="13">
        <f t="shared" si="979"/>
        <v>4.7112235120206052E-5</v>
      </c>
      <c r="AM776" s="13">
        <f t="shared" si="980"/>
        <v>3.8086192033013537E-3</v>
      </c>
      <c r="AN776" s="13">
        <f t="shared" si="981"/>
        <v>4.1217062159338595E-3</v>
      </c>
      <c r="AO776" s="13">
        <f t="shared" si="982"/>
        <v>2.2302652514777565E-3</v>
      </c>
      <c r="AP776" s="13">
        <f t="shared" si="983"/>
        <v>8.0453463223880903E-4</v>
      </c>
      <c r="AQ776" s="13">
        <f t="shared" si="984"/>
        <v>2.1766782248527013E-4</v>
      </c>
      <c r="AR776" s="13">
        <f t="shared" si="985"/>
        <v>1.0268421806633615E-3</v>
      </c>
      <c r="AS776" s="13">
        <f t="shared" si="986"/>
        <v>1.4443284010120226E-3</v>
      </c>
      <c r="AT776" s="13">
        <f t="shared" si="987"/>
        <v>1.0157766058179905E-3</v>
      </c>
      <c r="AU776" s="13">
        <f t="shared" si="988"/>
        <v>4.7625462104239184E-4</v>
      </c>
      <c r="AV776" s="13">
        <f t="shared" si="989"/>
        <v>1.6747171284889358E-4</v>
      </c>
      <c r="AW776" s="13">
        <f t="shared" si="990"/>
        <v>1.9920624043827716E-6</v>
      </c>
      <c r="AX776" s="13">
        <f t="shared" si="991"/>
        <v>8.9285010354337628E-4</v>
      </c>
      <c r="AY776" s="13">
        <f t="shared" si="992"/>
        <v>9.662467222982024E-4</v>
      </c>
      <c r="AZ776" s="13">
        <f t="shared" si="993"/>
        <v>5.2283844995189711E-4</v>
      </c>
      <c r="BA776" s="13">
        <f t="shared" si="994"/>
        <v>1.8860610403791415E-4</v>
      </c>
      <c r="BB776" s="13">
        <f t="shared" si="995"/>
        <v>5.1027610656264742E-5</v>
      </c>
      <c r="BC776" s="13">
        <f t="shared" si="996"/>
        <v>1.1044465660618992E-5</v>
      </c>
      <c r="BD776" s="13">
        <f t="shared" si="997"/>
        <v>1.8520893325130422E-4</v>
      </c>
      <c r="BE776" s="13">
        <f t="shared" si="998"/>
        <v>2.6050986943600856E-4</v>
      </c>
      <c r="BF776" s="13">
        <f t="shared" si="999"/>
        <v>1.8321306343652935E-4</v>
      </c>
      <c r="BG776" s="13">
        <f t="shared" si="1000"/>
        <v>8.590084433645122E-5</v>
      </c>
      <c r="BH776" s="13">
        <f t="shared" si="1001"/>
        <v>3.020645029061284E-5</v>
      </c>
      <c r="BI776" s="13">
        <f t="shared" si="1002"/>
        <v>8.49751497748278E-6</v>
      </c>
      <c r="BJ776" s="14">
        <f t="shared" si="1003"/>
        <v>0.44325188832067686</v>
      </c>
      <c r="BK776" s="14">
        <f t="shared" si="1004"/>
        <v>0.26737762656205954</v>
      </c>
      <c r="BL776" s="14">
        <f t="shared" si="1005"/>
        <v>0.27202519449065121</v>
      </c>
      <c r="BM776" s="14">
        <f t="shared" si="1006"/>
        <v>0.45253081198376788</v>
      </c>
      <c r="BN776" s="14">
        <f t="shared" si="1007"/>
        <v>0.54669500470267063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1.5347222222222201</v>
      </c>
      <c r="F777" s="10">
        <f>VLOOKUP(B777,home!$B$2:$E$405,3,FALSE)</f>
        <v>1.58</v>
      </c>
      <c r="G777" s="10">
        <f>VLOOKUP(C777,away!$B$2:$E$405,4,FALSE)</f>
        <v>0.84</v>
      </c>
      <c r="H777" s="10">
        <f>VLOOKUP(A777,away!$A$2:$E$405,3,FALSE)</f>
        <v>1.2152777777777799</v>
      </c>
      <c r="I777" s="10">
        <f>VLOOKUP(C777,away!$B$2:$E$405,3,FALSE)</f>
        <v>1.21</v>
      </c>
      <c r="J777" s="10">
        <f>VLOOKUP(B777,home!$B$2:$E$405,4,FALSE)</f>
        <v>1.53</v>
      </c>
      <c r="K777" s="12">
        <f t="shared" si="952"/>
        <v>2.0368833333333303</v>
      </c>
      <c r="L777" s="12">
        <f t="shared" si="953"/>
        <v>2.2498437500000037</v>
      </c>
      <c r="M777" s="13">
        <f t="shared" si="954"/>
        <v>1.374985385939969E-2</v>
      </c>
      <c r="N777" s="13">
        <f t="shared" si="955"/>
        <v>2.8006848161980194E-2</v>
      </c>
      <c r="O777" s="13">
        <f t="shared" si="956"/>
        <v>3.0935022768983824E-2</v>
      </c>
      <c r="P777" s="13">
        <f t="shared" si="957"/>
        <v>6.3011032294430239E-2</v>
      </c>
      <c r="Q777" s="13">
        <f t="shared" si="958"/>
        <v>2.8523341120167339E-2</v>
      </c>
      <c r="R777" s="13">
        <f t="shared" si="959"/>
        <v>3.4799483816453036E-2</v>
      </c>
      <c r="S777" s="13">
        <f t="shared" si="960"/>
        <v>7.2189679821496586E-2</v>
      </c>
      <c r="T777" s="13">
        <f t="shared" si="961"/>
        <v>6.4173060748326599E-2</v>
      </c>
      <c r="U777" s="13">
        <f t="shared" si="962"/>
        <v>7.0882488594336143E-2</v>
      </c>
      <c r="V777" s="13">
        <f t="shared" si="963"/>
        <v>3.6757936105038684E-2</v>
      </c>
      <c r="W777" s="13">
        <f t="shared" si="964"/>
        <v>1.9366239379550031E-2</v>
      </c>
      <c r="X777" s="13">
        <f t="shared" si="965"/>
        <v>4.3571012629084589E-2</v>
      </c>
      <c r="Y777" s="13">
        <f t="shared" si="966"/>
        <v>4.9013985222358607E-2</v>
      </c>
      <c r="Z777" s="13">
        <f t="shared" si="967"/>
        <v>2.6097800389224379E-2</v>
      </c>
      <c r="AA777" s="13">
        <f t="shared" si="968"/>
        <v>5.3158174649471236E-2</v>
      </c>
      <c r="AB777" s="13">
        <f t="shared" si="969"/>
        <v>5.4138499986965155E-2</v>
      </c>
      <c r="AC777" s="13">
        <f t="shared" si="970"/>
        <v>1.0528091437712916E-2</v>
      </c>
      <c r="AD777" s="13">
        <f t="shared" si="971"/>
        <v>9.8616925553872692E-3</v>
      </c>
      <c r="AE777" s="13">
        <f t="shared" si="972"/>
        <v>2.2187267360159614E-2</v>
      </c>
      <c r="AF777" s="13">
        <f t="shared" si="973"/>
        <v>2.4958942399917097E-2</v>
      </c>
      <c r="AG777" s="13">
        <f t="shared" si="974"/>
        <v>1.8717906855021189E-2</v>
      </c>
      <c r="AH777" s="13">
        <f t="shared" si="975"/>
        <v>1.4678993273611038E-2</v>
      </c>
      <c r="AI777" s="13">
        <f t="shared" si="976"/>
        <v>2.9899396749130384E-2</v>
      </c>
      <c r="AJ777" s="13">
        <f t="shared" si="977"/>
        <v>3.045079145751222E-2</v>
      </c>
      <c r="AK777" s="13">
        <f t="shared" si="978"/>
        <v>2.0674903202205195E-2</v>
      </c>
      <c r="AL777" s="13">
        <f t="shared" si="979"/>
        <v>1.9298704302284301E-3</v>
      </c>
      <c r="AM777" s="13">
        <f t="shared" si="980"/>
        <v>4.0174234409051431E-3</v>
      </c>
      <c r="AN777" s="13">
        <f t="shared" si="981"/>
        <v>9.0385750196239466E-3</v>
      </c>
      <c r="AO777" s="13">
        <f t="shared" si="982"/>
        <v>1.016769075840355E-2</v>
      </c>
      <c r="AP777" s="13">
        <f t="shared" si="983"/>
        <v>7.6252385015756746E-3</v>
      </c>
      <c r="AQ777" s="13">
        <f t="shared" si="984"/>
        <v>4.2888987962573571E-3</v>
      </c>
      <c r="AR777" s="13">
        <f t="shared" si="985"/>
        <v>6.6050882545851753E-3</v>
      </c>
      <c r="AS777" s="13">
        <f t="shared" si="986"/>
        <v>1.345379418096028E-2</v>
      </c>
      <c r="AT777" s="13">
        <f t="shared" si="987"/>
        <v>1.3701904568647469E-2</v>
      </c>
      <c r="AU777" s="13">
        <f t="shared" si="988"/>
        <v>9.3030603502672806E-3</v>
      </c>
      <c r="AV777" s="13">
        <f t="shared" si="989"/>
        <v>4.7373121441133892E-3</v>
      </c>
      <c r="AW777" s="13">
        <f t="shared" si="990"/>
        <v>2.4566549588787693E-4</v>
      </c>
      <c r="AX777" s="13">
        <f t="shared" si="991"/>
        <v>1.3638371416203876E-3</v>
      </c>
      <c r="AY777" s="13">
        <f t="shared" si="992"/>
        <v>3.0684204690924993E-3</v>
      </c>
      <c r="AZ777" s="13">
        <f t="shared" si="993"/>
        <v>3.4517333073799204E-3</v>
      </c>
      <c r="BA777" s="13">
        <f t="shared" si="994"/>
        <v>2.5886202027585181E-3</v>
      </c>
      <c r="BB777" s="13">
        <f t="shared" si="995"/>
        <v>1.4559977460749992E-3</v>
      </c>
      <c r="BC777" s="13">
        <f t="shared" si="996"/>
        <v>6.5515348580418551E-4</v>
      </c>
      <c r="BD777" s="13">
        <f t="shared" si="997"/>
        <v>2.4767360879628126E-3</v>
      </c>
      <c r="BE777" s="13">
        <f t="shared" si="998"/>
        <v>5.044822458636646E-3</v>
      </c>
      <c r="BF777" s="13">
        <f t="shared" si="999"/>
        <v>5.1378573928113286E-3</v>
      </c>
      <c r="BG777" s="13">
        <f t="shared" si="1000"/>
        <v>3.4884053641536113E-3</v>
      </c>
      <c r="BH777" s="13">
        <f t="shared" si="1001"/>
        <v>1.7763686865387694E-3</v>
      </c>
      <c r="BI777" s="13">
        <f t="shared" si="1002"/>
        <v>7.2365115429320794E-4</v>
      </c>
      <c r="BJ777" s="14">
        <f t="shared" si="1003"/>
        <v>0.35610188530144876</v>
      </c>
      <c r="BK777" s="14">
        <f t="shared" si="1004"/>
        <v>0.20123488441739906</v>
      </c>
      <c r="BL777" s="14">
        <f t="shared" si="1005"/>
        <v>0.40606675514163815</v>
      </c>
      <c r="BM777" s="14">
        <f t="shared" si="1006"/>
        <v>0.78765298825509134</v>
      </c>
      <c r="BN777" s="14">
        <f t="shared" si="1007"/>
        <v>0.19902558202141432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1.5347222222222201</v>
      </c>
      <c r="F778" s="10">
        <f>VLOOKUP(B778,home!$B$2:$E$405,3,FALSE)</f>
        <v>1.0900000000000001</v>
      </c>
      <c r="G778" s="10">
        <f>VLOOKUP(C778,away!$B$2:$E$405,4,FALSE)</f>
        <v>0.93</v>
      </c>
      <c r="H778" s="10">
        <f>VLOOKUP(A778,away!$A$2:$E$405,3,FALSE)</f>
        <v>1.2152777777777799</v>
      </c>
      <c r="I778" s="10">
        <f>VLOOKUP(C778,away!$B$2:$E$405,3,FALSE)</f>
        <v>0.47</v>
      </c>
      <c r="J778" s="10">
        <f>VLOOKUP(B778,home!$B$2:$E$405,4,FALSE)</f>
        <v>0.82</v>
      </c>
      <c r="K778" s="12">
        <f t="shared" si="952"/>
        <v>1.5557479166666646</v>
      </c>
      <c r="L778" s="12">
        <f t="shared" si="953"/>
        <v>0.46836805555555627</v>
      </c>
      <c r="M778" s="13">
        <f t="shared" si="954"/>
        <v>0.13211058100383752</v>
      </c>
      <c r="N778" s="13">
        <f t="shared" si="955"/>
        <v>0.20553076116634283</v>
      </c>
      <c r="O778" s="13">
        <f t="shared" si="956"/>
        <v>6.1876375943082186E-2</v>
      </c>
      <c r="P778" s="13">
        <f t="shared" si="957"/>
        <v>9.6264042964333427E-2</v>
      </c>
      <c r="Q778" s="13">
        <f t="shared" si="958"/>
        <v>0.15987702674772589</v>
      </c>
      <c r="R778" s="13">
        <f t="shared" si="959"/>
        <v>1.4490458942643001E-2</v>
      </c>
      <c r="S778" s="13">
        <f t="shared" si="960"/>
        <v>1.7536002599916386E-2</v>
      </c>
      <c r="T778" s="13">
        <f t="shared" si="961"/>
        <v>7.4881292145836026E-2</v>
      </c>
      <c r="U778" s="13">
        <f t="shared" si="962"/>
        <v>2.2543501311560687E-2</v>
      </c>
      <c r="V778" s="13">
        <f t="shared" si="963"/>
        <v>1.4197588572930923E-3</v>
      </c>
      <c r="W778" s="13">
        <f t="shared" si="964"/>
        <v>8.2909450428545042E-2</v>
      </c>
      <c r="X778" s="13">
        <f t="shared" si="965"/>
        <v>3.8832138084397422E-2</v>
      </c>
      <c r="Y778" s="13">
        <f t="shared" si="966"/>
        <v>9.0938665038270416E-3</v>
      </c>
      <c r="Z778" s="13">
        <f t="shared" si="967"/>
        <v>2.2622893596911083E-3</v>
      </c>
      <c r="AA778" s="13">
        <f t="shared" si="968"/>
        <v>3.5195519582366043E-3</v>
      </c>
      <c r="AB778" s="13">
        <f t="shared" si="969"/>
        <v>2.7377678133133393E-3</v>
      </c>
      <c r="AC778" s="13">
        <f t="shared" si="970"/>
        <v>6.4657826136521349E-5</v>
      </c>
      <c r="AD778" s="13">
        <f t="shared" si="971"/>
        <v>3.2246551194046763E-2</v>
      </c>
      <c r="AE778" s="13">
        <f t="shared" si="972"/>
        <v>1.5103254481128382E-2</v>
      </c>
      <c r="AF778" s="13">
        <f t="shared" si="973"/>
        <v>3.5369409669434213E-3</v>
      </c>
      <c r="AG778" s="13">
        <f t="shared" si="974"/>
        <v>5.5219672110069318E-4</v>
      </c>
      <c r="AH778" s="13">
        <f t="shared" si="975"/>
        <v>2.6489601712563715E-4</v>
      </c>
      <c r="AI778" s="13">
        <f t="shared" si="976"/>
        <v>4.1211142677650709E-4</v>
      </c>
      <c r="AJ778" s="13">
        <f t="shared" si="977"/>
        <v>3.2057074682103888E-4</v>
      </c>
      <c r="AK778" s="13">
        <f t="shared" si="978"/>
        <v>1.6624242383703598E-4</v>
      </c>
      <c r="AL778" s="13">
        <f t="shared" si="979"/>
        <v>1.8845496570802883E-6</v>
      </c>
      <c r="AM778" s="13">
        <f t="shared" si="980"/>
        <v>1.0033500967964636E-2</v>
      </c>
      <c r="AN778" s="13">
        <f t="shared" si="981"/>
        <v>4.6993713387803882E-3</v>
      </c>
      <c r="AO778" s="13">
        <f t="shared" si="982"/>
        <v>1.1005177081390408E-3</v>
      </c>
      <c r="AP778" s="13">
        <f t="shared" si="983"/>
        <v>1.7181577968851326E-4</v>
      </c>
      <c r="AQ778" s="13">
        <f t="shared" si="984"/>
        <v>2.0118255661617693E-5</v>
      </c>
      <c r="AR778" s="13">
        <f t="shared" si="985"/>
        <v>2.4813766493109205E-5</v>
      </c>
      <c r="AS778" s="13">
        <f t="shared" si="986"/>
        <v>3.8603965526307733E-5</v>
      </c>
      <c r="AT778" s="13">
        <f t="shared" si="987"/>
        <v>3.0029019471312505E-5</v>
      </c>
      <c r="AU778" s="13">
        <f t="shared" si="988"/>
        <v>1.5572528160679044E-5</v>
      </c>
      <c r="AV778" s="13">
        <f t="shared" si="989"/>
        <v>6.0567320608023467E-6</v>
      </c>
      <c r="AW778" s="13">
        <f t="shared" si="990"/>
        <v>3.814446953351214E-8</v>
      </c>
      <c r="AX778" s="13">
        <f t="shared" si="991"/>
        <v>2.6015997046306585E-3</v>
      </c>
      <c r="AY778" s="13">
        <f t="shared" si="992"/>
        <v>1.2185061949917711E-3</v>
      </c>
      <c r="AZ778" s="13">
        <f t="shared" si="993"/>
        <v>2.8535468861534767E-4</v>
      </c>
      <c r="BA778" s="13">
        <f t="shared" si="994"/>
        <v>4.4550340216810547E-5</v>
      </c>
      <c r="BB778" s="13">
        <f t="shared" si="995"/>
        <v>5.2164890554215121E-6</v>
      </c>
      <c r="BC778" s="13">
        <f t="shared" si="996"/>
        <v>4.8864736714292289E-7</v>
      </c>
      <c r="BD778" s="13">
        <f t="shared" si="997"/>
        <v>1.9369959272311959E-6</v>
      </c>
      <c r="BE778" s="13">
        <f t="shared" si="998"/>
        <v>3.0134773783817471E-6</v>
      </c>
      <c r="BF778" s="13">
        <f t="shared" si="999"/>
        <v>2.3441055766697634E-6</v>
      </c>
      <c r="BG778" s="13">
        <f t="shared" si="1000"/>
        <v>1.2156124557835646E-6</v>
      </c>
      <c r="BH778" s="13">
        <f t="shared" si="1001"/>
        <v>4.7279663638983212E-7</v>
      </c>
      <c r="BI778" s="13">
        <f t="shared" si="1002"/>
        <v>1.4711047641409752E-7</v>
      </c>
      <c r="BJ778" s="14">
        <f t="shared" si="1003"/>
        <v>0.64274451855500481</v>
      </c>
      <c r="BK778" s="14">
        <f t="shared" si="1004"/>
        <v>0.24861543399616579</v>
      </c>
      <c r="BL778" s="14">
        <f t="shared" si="1005"/>
        <v>0.10645568269355911</v>
      </c>
      <c r="BM778" s="14">
        <f t="shared" si="1006"/>
        <v>0.32871020978593363</v>
      </c>
      <c r="BN778" s="14">
        <f t="shared" si="1007"/>
        <v>0.67014924676796495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1.5347222222222201</v>
      </c>
      <c r="F779" s="10">
        <f>VLOOKUP(B779,home!$B$2:$E$405,3,FALSE)</f>
        <v>1.19</v>
      </c>
      <c r="G779" s="10">
        <f>VLOOKUP(C779,away!$B$2:$E$405,4,FALSE)</f>
        <v>1.3</v>
      </c>
      <c r="H779" s="10">
        <f>VLOOKUP(A779,away!$A$2:$E$405,3,FALSE)</f>
        <v>1.2152777777777799</v>
      </c>
      <c r="I779" s="10">
        <f>VLOOKUP(C779,away!$B$2:$E$405,3,FALSE)</f>
        <v>0.98</v>
      </c>
      <c r="J779" s="10">
        <f>VLOOKUP(B779,home!$B$2:$E$405,4,FALSE)</f>
        <v>1.1000000000000001</v>
      </c>
      <c r="K779" s="12">
        <f t="shared" si="952"/>
        <v>2.3742152777777745</v>
      </c>
      <c r="L779" s="12">
        <f t="shared" si="953"/>
        <v>1.310069444444447</v>
      </c>
      <c r="M779" s="13">
        <f t="shared" si="954"/>
        <v>2.5115132596446869E-2</v>
      </c>
      <c r="N779" s="13">
        <f t="shared" si="955"/>
        <v>5.9628731513898747E-2</v>
      </c>
      <c r="O779" s="13">
        <f t="shared" si="956"/>
        <v>3.2902567807775777E-2</v>
      </c>
      <c r="P779" s="13">
        <f t="shared" si="957"/>
        <v>7.8117779167340431E-2</v>
      </c>
      <c r="Q779" s="13">
        <f t="shared" si="958"/>
        <v>7.078572267740374E-2</v>
      </c>
      <c r="R779" s="13">
        <f t="shared" si="959"/>
        <v>2.1552324364364283E-2</v>
      </c>
      <c r="S779" s="13">
        <f t="shared" si="960"/>
        <v>6.074412904852327E-2</v>
      </c>
      <c r="T779" s="13">
        <f t="shared" si="961"/>
        <v>9.2734212382585016E-2</v>
      </c>
      <c r="U779" s="13">
        <f t="shared" si="962"/>
        <v>5.1169857777495845E-2</v>
      </c>
      <c r="V779" s="13">
        <f t="shared" si="963"/>
        <v>2.099308251488316E-2</v>
      </c>
      <c r="W779" s="13">
        <f t="shared" si="964"/>
        <v>5.6020181409744206E-2</v>
      </c>
      <c r="X779" s="13">
        <f t="shared" si="965"/>
        <v>7.3390327937140745E-2</v>
      </c>
      <c r="Y779" s="13">
        <f t="shared" si="966"/>
        <v>4.807321307410288E-2</v>
      </c>
      <c r="Z779" s="13">
        <f t="shared" si="967"/>
        <v>9.411680535503078E-3</v>
      </c>
      <c r="AA779" s="13">
        <f t="shared" si="968"/>
        <v>2.2345355716955114E-2</v>
      </c>
      <c r="AB779" s="13">
        <f t="shared" si="969"/>
        <v>2.6526342465286887E-2</v>
      </c>
      <c r="AC779" s="13">
        <f t="shared" si="970"/>
        <v>4.0810380396204991E-3</v>
      </c>
      <c r="AD779" s="13">
        <f t="shared" si="971"/>
        <v>3.3250992641724292E-2</v>
      </c>
      <c r="AE779" s="13">
        <f t="shared" si="972"/>
        <v>4.3561109457370142E-2</v>
      </c>
      <c r="AF779" s="13">
        <f t="shared" si="973"/>
        <v>2.8534039233100331E-2</v>
      </c>
      <c r="AG779" s="13">
        <f t="shared" si="974"/>
        <v>1.2460524308621266E-2</v>
      </c>
      <c r="AH779" s="13">
        <f t="shared" si="975"/>
        <v>3.0824887726087842E-3</v>
      </c>
      <c r="AI779" s="13">
        <f t="shared" si="976"/>
        <v>7.3184919375062357E-3</v>
      </c>
      <c r="AJ779" s="13">
        <f t="shared" si="977"/>
        <v>8.6878376841603867E-3</v>
      </c>
      <c r="AK779" s="13">
        <f t="shared" si="978"/>
        <v>6.8755989868623558E-3</v>
      </c>
      <c r="AL779" s="13">
        <f t="shared" si="979"/>
        <v>5.0774428863288883E-4</v>
      </c>
      <c r="AM779" s="13">
        <f t="shared" si="980"/>
        <v>1.5789002946251643E-2</v>
      </c>
      <c r="AN779" s="13">
        <f t="shared" si="981"/>
        <v>2.0684690318127631E-2</v>
      </c>
      <c r="AO779" s="13">
        <f t="shared" si="982"/>
        <v>1.3549190376787451E-2</v>
      </c>
      <c r="AP779" s="13">
        <f t="shared" si="983"/>
        <v>5.9167934365299936E-3</v>
      </c>
      <c r="AQ779" s="13">
        <f t="shared" si="984"/>
        <v>1.9378525725718505E-3</v>
      </c>
      <c r="AR779" s="13">
        <f t="shared" si="985"/>
        <v>8.0765487076756611E-4</v>
      </c>
      <c r="AS779" s="13">
        <f t="shared" si="986"/>
        <v>1.9175465333479897E-3</v>
      </c>
      <c r="AT779" s="13">
        <f t="shared" si="987"/>
        <v>2.2763341376623035E-3</v>
      </c>
      <c r="AU779" s="13">
        <f t="shared" si="988"/>
        <v>1.8015024289883121E-3</v>
      </c>
      <c r="AV779" s="13">
        <f t="shared" si="989"/>
        <v>1.0692886474644551E-3</v>
      </c>
      <c r="AW779" s="13">
        <f t="shared" si="990"/>
        <v>4.3868921633629075E-5</v>
      </c>
      <c r="AX779" s="13">
        <f t="shared" si="991"/>
        <v>6.2477486693114856E-3</v>
      </c>
      <c r="AY779" s="13">
        <f t="shared" si="992"/>
        <v>8.1849846282334316E-3</v>
      </c>
      <c r="AZ779" s="13">
        <f t="shared" si="993"/>
        <v>5.3614491323480569E-3</v>
      </c>
      <c r="BA779" s="13">
        <f t="shared" si="994"/>
        <v>2.3412902287441267E-3</v>
      </c>
      <c r="BB779" s="13">
        <f t="shared" si="995"/>
        <v>7.6681319731350774E-4</v>
      </c>
      <c r="BC779" s="13">
        <f t="shared" si="996"/>
        <v>2.0091570787943524E-4</v>
      </c>
      <c r="BD779" s="13">
        <f t="shared" si="997"/>
        <v>1.7634732797488614E-4</v>
      </c>
      <c r="BE779" s="13">
        <f t="shared" si="998"/>
        <v>4.1868652027326261E-4</v>
      </c>
      <c r="BF779" s="13">
        <f t="shared" si="999"/>
        <v>4.9702596651619705E-4</v>
      </c>
      <c r="BG779" s="13">
        <f t="shared" si="1000"/>
        <v>3.933488810516732E-4</v>
      </c>
      <c r="BH779" s="13">
        <f t="shared" si="1001"/>
        <v>2.3347373072241879E-4</v>
      </c>
      <c r="BI779" s="13">
        <f t="shared" si="1002"/>
        <v>1.1086337968818824E-4</v>
      </c>
      <c r="BJ779" s="14">
        <f t="shared" si="1003"/>
        <v>0.59941978584978972</v>
      </c>
      <c r="BK779" s="14">
        <f t="shared" si="1004"/>
        <v>0.19774389028368058</v>
      </c>
      <c r="BL779" s="14">
        <f t="shared" si="1005"/>
        <v>0.19016293793747291</v>
      </c>
      <c r="BM779" s="14">
        <f t="shared" si="1006"/>
        <v>0.70049492077261688</v>
      </c>
      <c r="BN779" s="14">
        <f t="shared" si="1007"/>
        <v>0.28810225812722984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1.5347222222222201</v>
      </c>
      <c r="F780" s="10">
        <f>VLOOKUP(B780,home!$B$2:$E$405,3,FALSE)</f>
        <v>1.21</v>
      </c>
      <c r="G780" s="10">
        <f>VLOOKUP(C780,away!$B$2:$E$405,4,FALSE)</f>
        <v>0.65</v>
      </c>
      <c r="H780" s="10">
        <f>VLOOKUP(A780,away!$A$2:$E$405,3,FALSE)</f>
        <v>1.2152777777777799</v>
      </c>
      <c r="I780" s="10">
        <f>VLOOKUP(C780,away!$B$2:$E$405,3,FALSE)</f>
        <v>0.84</v>
      </c>
      <c r="J780" s="10">
        <f>VLOOKUP(B780,home!$B$2:$E$405,4,FALSE)</f>
        <v>0.82</v>
      </c>
      <c r="K780" s="12">
        <f t="shared" si="952"/>
        <v>1.2070590277777762</v>
      </c>
      <c r="L780" s="12">
        <f t="shared" si="953"/>
        <v>0.83708333333333473</v>
      </c>
      <c r="M780" s="13">
        <f t="shared" si="954"/>
        <v>0.12949119905579454</v>
      </c>
      <c r="N780" s="13">
        <f t="shared" si="955"/>
        <v>0.15630352083806581</v>
      </c>
      <c r="O780" s="13">
        <f t="shared" si="956"/>
        <v>0.10839492454295485</v>
      </c>
      <c r="P780" s="13">
        <f t="shared" si="957"/>
        <v>0.13083907223486446</v>
      </c>
      <c r="Q780" s="13">
        <f t="shared" si="958"/>
        <v>9.4333787950519582E-2</v>
      </c>
      <c r="R780" s="13">
        <f t="shared" si="959"/>
        <v>4.5367792376415965E-2</v>
      </c>
      <c r="S780" s="13">
        <f t="shared" si="960"/>
        <v>3.3050243854611305E-2</v>
      </c>
      <c r="T780" s="13">
        <f t="shared" si="961"/>
        <v>7.896524166358089E-2</v>
      </c>
      <c r="U780" s="13">
        <f t="shared" si="962"/>
        <v>5.4761603358300652E-2</v>
      </c>
      <c r="V780" s="13">
        <f t="shared" si="963"/>
        <v>3.7104737401326806E-3</v>
      </c>
      <c r="W780" s="13">
        <f t="shared" si="964"/>
        <v>3.7955483456716343E-2</v>
      </c>
      <c r="X780" s="13">
        <f t="shared" si="965"/>
        <v>3.1771902610226353E-2</v>
      </c>
      <c r="Y780" s="13">
        <f t="shared" si="966"/>
        <v>1.3297865071655176E-2</v>
      </c>
      <c r="Z780" s="13">
        <f t="shared" si="967"/>
        <v>1.2658874289474977E-2</v>
      </c>
      <c r="AA780" s="13">
        <f t="shared" si="968"/>
        <v>1.5280008492614752E-2</v>
      </c>
      <c r="AB780" s="13">
        <f t="shared" si="969"/>
        <v>9.2219360977658649E-3</v>
      </c>
      <c r="AC780" s="13">
        <f t="shared" si="970"/>
        <v>2.3431850255591915E-4</v>
      </c>
      <c r="AD780" s="13">
        <f t="shared" si="971"/>
        <v>1.1453627240024878E-2</v>
      </c>
      <c r="AE780" s="13">
        <f t="shared" si="972"/>
        <v>9.5876404688375067E-3</v>
      </c>
      <c r="AF780" s="13">
        <f t="shared" si="973"/>
        <v>4.0128270212280376E-3</v>
      </c>
      <c r="AG780" s="13">
        <f t="shared" si="974"/>
        <v>1.119690206339881E-3</v>
      </c>
      <c r="AH780" s="13">
        <f t="shared" si="975"/>
        <v>2.64913317162034E-3</v>
      </c>
      <c r="AI780" s="13">
        <f t="shared" si="976"/>
        <v>3.1976601105899042E-3</v>
      </c>
      <c r="AJ780" s="13">
        <f t="shared" si="977"/>
        <v>1.9298822521262135E-3</v>
      </c>
      <c r="AK780" s="13">
        <f t="shared" si="978"/>
        <v>7.7649393165901725E-4</v>
      </c>
      <c r="AL780" s="13">
        <f t="shared" si="979"/>
        <v>9.4703009024325762E-6</v>
      </c>
      <c r="AM780" s="13">
        <f t="shared" si="980"/>
        <v>2.7650408321746949E-3</v>
      </c>
      <c r="AN780" s="13">
        <f t="shared" si="981"/>
        <v>2.3145695965995717E-3</v>
      </c>
      <c r="AO780" s="13">
        <f t="shared" si="982"/>
        <v>9.6874381657678047E-4</v>
      </c>
      <c r="AP780" s="13">
        <f t="shared" si="983"/>
        <v>2.7030643437538272E-4</v>
      </c>
      <c r="AQ780" s="13">
        <f t="shared" si="984"/>
        <v>5.6567252777098395E-5</v>
      </c>
      <c r="AR780" s="13">
        <f t="shared" si="985"/>
        <v>4.4350904514877288E-4</v>
      </c>
      <c r="AS780" s="13">
        <f t="shared" si="986"/>
        <v>5.3534159684792758E-4</v>
      </c>
      <c r="AT780" s="13">
        <f t="shared" si="987"/>
        <v>3.2309445371013094E-4</v>
      </c>
      <c r="AU780" s="13">
        <f t="shared" si="988"/>
        <v>1.2999802572524741E-4</v>
      </c>
      <c r="AV780" s="13">
        <f t="shared" si="989"/>
        <v>3.9228822636236879E-5</v>
      </c>
      <c r="AW780" s="13">
        <f t="shared" si="990"/>
        <v>2.6580214479059097E-7</v>
      </c>
      <c r="AX780" s="13">
        <f t="shared" si="991"/>
        <v>5.5626124977510734E-4</v>
      </c>
      <c r="AY780" s="13">
        <f t="shared" si="992"/>
        <v>4.6563702116591356E-4</v>
      </c>
      <c r="AZ780" s="13">
        <f t="shared" si="993"/>
        <v>1.9488849490048371E-4</v>
      </c>
      <c r="BA780" s="13">
        <f t="shared" si="994"/>
        <v>5.4379303646537841E-5</v>
      </c>
      <c r="BB780" s="13">
        <f t="shared" si="995"/>
        <v>1.1380002190197362E-5</v>
      </c>
      <c r="BC780" s="13">
        <f t="shared" si="996"/>
        <v>1.9052020333422126E-6</v>
      </c>
      <c r="BD780" s="13">
        <f t="shared" si="997"/>
        <v>6.1875671646103195E-5</v>
      </c>
      <c r="BE780" s="13">
        <f t="shared" si="998"/>
        <v>7.4687588060242223E-5</v>
      </c>
      <c r="BF780" s="13">
        <f t="shared" si="999"/>
        <v>4.5076163715531522E-5</v>
      </c>
      <c r="BG780" s="13">
        <f t="shared" si="1000"/>
        <v>1.8136530116807111E-5</v>
      </c>
      <c r="BH780" s="13">
        <f t="shared" si="1001"/>
        <v>5.4729656025138884E-6</v>
      </c>
      <c r="BI780" s="13">
        <f t="shared" si="1002"/>
        <v>1.3212385078463244E-6</v>
      </c>
      <c r="BJ780" s="14">
        <f t="shared" si="1003"/>
        <v>0.44646126573340955</v>
      </c>
      <c r="BK780" s="14">
        <f t="shared" si="1004"/>
        <v>0.29780041471002722</v>
      </c>
      <c r="BL780" s="14">
        <f t="shared" si="1005"/>
        <v>0.24325717643576492</v>
      </c>
      <c r="BM780" s="14">
        <f t="shared" si="1006"/>
        <v>0.33498206295104027</v>
      </c>
      <c r="BN780" s="14">
        <f t="shared" si="1007"/>
        <v>0.66473029699861519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1.5347222222222201</v>
      </c>
      <c r="F781" s="10">
        <f>VLOOKUP(B781,home!$B$2:$E$405,3,FALSE)</f>
        <v>1.02</v>
      </c>
      <c r="G781" s="10">
        <f>VLOOKUP(C781,away!$B$2:$E$405,4,FALSE)</f>
        <v>0.74</v>
      </c>
      <c r="H781" s="10">
        <f>VLOOKUP(A781,away!$A$2:$E$405,3,FALSE)</f>
        <v>1.2152777777777799</v>
      </c>
      <c r="I781" s="10">
        <f>VLOOKUP(C781,away!$B$2:$E$405,3,FALSE)</f>
        <v>0.65</v>
      </c>
      <c r="J781" s="10">
        <f>VLOOKUP(B781,home!$B$2:$E$405,4,FALSE)</f>
        <v>0.59</v>
      </c>
      <c r="K781" s="12">
        <f t="shared" si="952"/>
        <v>1.1584083333333317</v>
      </c>
      <c r="L781" s="12">
        <f t="shared" si="953"/>
        <v>0.46605902777777858</v>
      </c>
      <c r="M781" s="13">
        <f t="shared" si="954"/>
        <v>0.19701658595737742</v>
      </c>
      <c r="N781" s="13">
        <f t="shared" si="955"/>
        <v>0.22822565497790864</v>
      </c>
      <c r="O781" s="13">
        <f t="shared" si="956"/>
        <v>9.1821358507392467E-2</v>
      </c>
      <c r="P781" s="13">
        <f t="shared" si="957"/>
        <v>0.10636662687295084</v>
      </c>
      <c r="Q781" s="13">
        <f t="shared" si="958"/>
        <v>0.13218925030343359</v>
      </c>
      <c r="R781" s="13">
        <f t="shared" si="959"/>
        <v>2.1397086537595096E-2</v>
      </c>
      <c r="S781" s="13">
        <f t="shared" si="960"/>
        <v>1.4356480772102597E-2</v>
      </c>
      <c r="T781" s="13">
        <f t="shared" si="961"/>
        <v>6.1607993479091676E-2</v>
      </c>
      <c r="U781" s="13">
        <f t="shared" si="962"/>
        <v>2.4786563354204604E-2</v>
      </c>
      <c r="V781" s="13">
        <f t="shared" si="963"/>
        <v>8.6120805293536326E-4</v>
      </c>
      <c r="W781" s="13">
        <f t="shared" si="964"/>
        <v>5.1043043042861058E-2</v>
      </c>
      <c r="X781" s="13">
        <f t="shared" si="965"/>
        <v>2.378907101537513E-2</v>
      </c>
      <c r="Y781" s="13">
        <f t="shared" si="966"/>
        <v>5.5435556545811327E-3</v>
      </c>
      <c r="Z781" s="13">
        <f t="shared" si="967"/>
        <v>3.3241017829961886E-3</v>
      </c>
      <c r="AA781" s="13">
        <f t="shared" si="968"/>
        <v>3.8506672062709707E-3</v>
      </c>
      <c r="AB781" s="13">
        <f t="shared" si="969"/>
        <v>2.2303224903188362E-3</v>
      </c>
      <c r="AC781" s="13">
        <f t="shared" si="970"/>
        <v>2.9059671290306302E-5</v>
      </c>
      <c r="AD781" s="13">
        <f t="shared" si="971"/>
        <v>1.4782171604885543E-2</v>
      </c>
      <c r="AE781" s="13">
        <f t="shared" si="972"/>
        <v>6.8893645266172405E-3</v>
      </c>
      <c r="AF781" s="13">
        <f t="shared" si="973"/>
        <v>1.6054252666409736E-3</v>
      </c>
      <c r="AG781" s="13">
        <f t="shared" si="974"/>
        <v>2.4940764631352439E-4</v>
      </c>
      <c r="AH781" s="13">
        <f t="shared" si="975"/>
        <v>3.873069113043959E-4</v>
      </c>
      <c r="AI781" s="13">
        <f t="shared" si="976"/>
        <v>4.4865955361260575E-4</v>
      </c>
      <c r="AJ781" s="13">
        <f t="shared" si="977"/>
        <v>2.5986548286722761E-4</v>
      </c>
      <c r="AK781" s="13">
        <f t="shared" si="978"/>
        <v>1.0034344696636225E-4</v>
      </c>
      <c r="AL781" s="13">
        <f t="shared" si="979"/>
        <v>6.2755715680817155E-7</v>
      </c>
      <c r="AM781" s="13">
        <f t="shared" si="980"/>
        <v>3.424758154372552E-3</v>
      </c>
      <c r="AN781" s="13">
        <f t="shared" si="981"/>
        <v>1.5961394558008908E-3</v>
      </c>
      <c r="AO781" s="13">
        <f t="shared" si="982"/>
        <v>3.7194760148415791E-4</v>
      </c>
      <c r="AP781" s="13">
        <f t="shared" si="983"/>
        <v>5.7783179177327759E-5</v>
      </c>
      <c r="AQ781" s="13">
        <f t="shared" si="984"/>
        <v>6.7325930773236376E-6</v>
      </c>
      <c r="AR781" s="13">
        <f t="shared" si="985"/>
        <v>3.610157650682823E-5</v>
      </c>
      <c r="AS781" s="13">
        <f t="shared" si="986"/>
        <v>4.182036707198065E-5</v>
      </c>
      <c r="AT781" s="13">
        <f t="shared" si="987"/>
        <v>2.4222530859620625E-5</v>
      </c>
      <c r="AU781" s="13">
        <f t="shared" si="988"/>
        <v>9.3531938674027781E-6</v>
      </c>
      <c r="AV781" s="13">
        <f t="shared" si="989"/>
        <v>2.708704429820397E-6</v>
      </c>
      <c r="AW781" s="13">
        <f t="shared" si="990"/>
        <v>9.4113816209511067E-9</v>
      </c>
      <c r="AX781" s="13">
        <f t="shared" si="991"/>
        <v>6.6121139761274046E-4</v>
      </c>
      <c r="AY781" s="13">
        <f t="shared" si="992"/>
        <v>3.0816354112698E-4</v>
      </c>
      <c r="AZ781" s="13">
        <f t="shared" si="993"/>
        <v>7.1811200187098907E-5</v>
      </c>
      <c r="BA781" s="13">
        <f t="shared" si="994"/>
        <v>1.1156086047584915E-5</v>
      </c>
      <c r="BB781" s="13">
        <f t="shared" si="995"/>
        <v>1.2998486542856662E-6</v>
      </c>
      <c r="BC781" s="13">
        <f t="shared" si="996"/>
        <v>1.2116124001492634E-7</v>
      </c>
      <c r="BD781" s="13">
        <f t="shared" si="997"/>
        <v>2.8042442746695754E-6</v>
      </c>
      <c r="BE781" s="13">
        <f t="shared" si="998"/>
        <v>3.2484599364795204E-6</v>
      </c>
      <c r="BF781" s="13">
        <f t="shared" si="999"/>
        <v>1.881521530458671E-6</v>
      </c>
      <c r="BG781" s="13">
        <f t="shared" si="1000"/>
        <v>7.2652340674313646E-7</v>
      </c>
      <c r="BH781" s="13">
        <f t="shared" si="1001"/>
        <v>2.1040269218324266E-7</v>
      </c>
      <c r="BI781" s="13">
        <f t="shared" si="1002"/>
        <v>4.8746446396167224E-8</v>
      </c>
      <c r="BJ781" s="14">
        <f t="shared" si="1003"/>
        <v>0.53243606173648972</v>
      </c>
      <c r="BK781" s="14">
        <f t="shared" si="1004"/>
        <v>0.31893875242494035</v>
      </c>
      <c r="BL781" s="14">
        <f t="shared" si="1005"/>
        <v>0.1454052997615552</v>
      </c>
      <c r="BM781" s="14">
        <f t="shared" si="1006"/>
        <v>0.22277949841957778</v>
      </c>
      <c r="BN781" s="14">
        <f t="shared" si="1007"/>
        <v>0.77701656315665801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1.5347222222222201</v>
      </c>
      <c r="F782" s="10">
        <f>VLOOKUP(B782,home!$B$2:$E$405,3,FALSE)</f>
        <v>1.3</v>
      </c>
      <c r="G782" s="10">
        <f>VLOOKUP(C782,away!$B$2:$E$405,4,FALSE)</f>
        <v>1.19</v>
      </c>
      <c r="H782" s="10">
        <f>VLOOKUP(A782,away!$A$2:$E$405,3,FALSE)</f>
        <v>1.2152777777777799</v>
      </c>
      <c r="I782" s="10">
        <f>VLOOKUP(C782,away!$B$2:$E$405,3,FALSE)</f>
        <v>1.19</v>
      </c>
      <c r="J782" s="10">
        <f>VLOOKUP(B782,home!$B$2:$E$405,4,FALSE)</f>
        <v>0.94</v>
      </c>
      <c r="K782" s="12">
        <f t="shared" si="952"/>
        <v>2.3742152777777745</v>
      </c>
      <c r="L782" s="12">
        <f t="shared" si="953"/>
        <v>1.3594097222222246</v>
      </c>
      <c r="M782" s="13">
        <f t="shared" si="954"/>
        <v>2.3906019256920645E-2</v>
      </c>
      <c r="N782" s="13">
        <f t="shared" si="955"/>
        <v>5.6758036150630679E-2</v>
      </c>
      <c r="O782" s="13">
        <f t="shared" si="956"/>
        <v>3.2498074997489648E-2</v>
      </c>
      <c r="P782" s="13">
        <f t="shared" si="957"/>
        <v>7.7157426157407838E-2</v>
      </c>
      <c r="Q782" s="13">
        <f t="shared" si="958"/>
        <v>6.7377898282745305E-2</v>
      </c>
      <c r="R782" s="13">
        <f t="shared" si="959"/>
        <v>2.2089099552547217E-2</v>
      </c>
      <c r="S782" s="13">
        <f t="shared" si="960"/>
        <v>6.2257002590596612E-2</v>
      </c>
      <c r="T782" s="13">
        <f t="shared" si="961"/>
        <v>9.1594169988464105E-2</v>
      </c>
      <c r="U782" s="13">
        <f t="shared" si="962"/>
        <v>5.2444277630011804E-2</v>
      </c>
      <c r="V782" s="13">
        <f t="shared" si="963"/>
        <v>2.2326269605718166E-2</v>
      </c>
      <c r="W782" s="13">
        <f t="shared" si="964"/>
        <v>5.3323211829150258E-2</v>
      </c>
      <c r="X782" s="13">
        <f t="shared" si="965"/>
        <v>7.2488092580661995E-2</v>
      </c>
      <c r="Y782" s="13">
        <f t="shared" si="966"/>
        <v>4.9270508899748315E-2</v>
      </c>
      <c r="Z782" s="13">
        <f t="shared" si="967"/>
        <v>1.0009378895622425E-2</v>
      </c>
      <c r="AA782" s="13">
        <f t="shared" si="968"/>
        <v>2.3764420295053188E-2</v>
      </c>
      <c r="AB782" s="13">
        <f t="shared" si="969"/>
        <v>2.8210924866023751E-2</v>
      </c>
      <c r="AC782" s="13">
        <f t="shared" si="970"/>
        <v>4.5036709164128332E-3</v>
      </c>
      <c r="AD782" s="13">
        <f t="shared" si="971"/>
        <v>3.1650196046237276E-2</v>
      </c>
      <c r="AE782" s="13">
        <f t="shared" si="972"/>
        <v>4.3025584215494364E-2</v>
      </c>
      <c r="AF782" s="13">
        <f t="shared" si="973"/>
        <v>2.9244698743417067E-2</v>
      </c>
      <c r="AG782" s="13">
        <f t="shared" si="974"/>
        <v>1.325184259842041E-2</v>
      </c>
      <c r="AH782" s="13">
        <f t="shared" si="975"/>
        <v>3.4017117460287691E-3</v>
      </c>
      <c r="AI782" s="13">
        <f t="shared" si="976"/>
        <v>8.0763959980176131E-3</v>
      </c>
      <c r="AJ782" s="13">
        <f t="shared" si="977"/>
        <v>9.5875513839383478E-3</v>
      </c>
      <c r="AK782" s="13">
        <f t="shared" si="978"/>
        <v>7.5876369907419564E-3</v>
      </c>
      <c r="AL782" s="13">
        <f t="shared" si="979"/>
        <v>5.8142955953621039E-4</v>
      </c>
      <c r="AM782" s="13">
        <f t="shared" si="980"/>
        <v>1.502887579952766E-2</v>
      </c>
      <c r="AN782" s="13">
        <f t="shared" si="981"/>
        <v>2.0430399875948208E-2</v>
      </c>
      <c r="AO782" s="13">
        <f t="shared" si="982"/>
        <v>1.3886642110125866E-2</v>
      </c>
      <c r="AP782" s="13">
        <f t="shared" si="983"/>
        <v>6.2925454311752163E-3</v>
      </c>
      <c r="AQ782" s="13">
        <f t="shared" si="984"/>
        <v>2.138536859166157E-3</v>
      </c>
      <c r="AR782" s="13">
        <f t="shared" si="985"/>
        <v>9.2486400394980886E-4</v>
      </c>
      <c r="AS782" s="13">
        <f t="shared" si="986"/>
        <v>2.1958262480443603E-3</v>
      </c>
      <c r="AT782" s="13">
        <f t="shared" si="987"/>
        <v>2.6066821127261851E-3</v>
      </c>
      <c r="AU782" s="13">
        <f t="shared" si="988"/>
        <v>2.0629414987815183E-3</v>
      </c>
      <c r="AV782" s="13">
        <f t="shared" si="989"/>
        <v>1.2244668058922154E-3</v>
      </c>
      <c r="AW782" s="13">
        <f t="shared" si="990"/>
        <v>5.212728112010034E-5</v>
      </c>
      <c r="AX782" s="13">
        <f t="shared" si="991"/>
        <v>5.946964421843867E-3</v>
      </c>
      <c r="AY782" s="13">
        <f t="shared" si="992"/>
        <v>8.0843612527642245E-3</v>
      </c>
      <c r="AZ782" s="13">
        <f t="shared" si="993"/>
        <v>5.4949796424821652E-3</v>
      </c>
      <c r="BA782" s="13">
        <f t="shared" si="994"/>
        <v>2.4899762498011529E-3</v>
      </c>
      <c r="BB782" s="13">
        <f t="shared" si="995"/>
        <v>8.462244805205304E-4</v>
      </c>
      <c r="BC782" s="13">
        <f t="shared" si="996"/>
        <v>2.3007315720041194E-4</v>
      </c>
      <c r="BD782" s="13">
        <f t="shared" si="997"/>
        <v>2.0954485311712391E-4</v>
      </c>
      <c r="BE782" s="13">
        <f t="shared" si="998"/>
        <v>4.9750459165037535E-4</v>
      </c>
      <c r="BF782" s="13">
        <f t="shared" si="999"/>
        <v>5.9059150113045713E-4</v>
      </c>
      <c r="BG782" s="13">
        <f t="shared" si="1000"/>
        <v>4.6739712163654701E-4</v>
      </c>
      <c r="BH782" s="13">
        <f t="shared" si="1001"/>
        <v>2.774253467447117E-4</v>
      </c>
      <c r="BI782" s="13">
        <f t="shared" si="1002"/>
        <v>1.3173349933681829E-4</v>
      </c>
      <c r="BJ782" s="14">
        <f t="shared" si="1003"/>
        <v>0.58885381861552522</v>
      </c>
      <c r="BK782" s="14">
        <f t="shared" si="1004"/>
        <v>0.19881617933935652</v>
      </c>
      <c r="BL782" s="14">
        <f t="shared" si="1005"/>
        <v>0.19884907104286242</v>
      </c>
      <c r="BM782" s="14">
        <f t="shared" si="1006"/>
        <v>0.70870965952398091</v>
      </c>
      <c r="BN782" s="14">
        <f t="shared" si="1007"/>
        <v>0.27978655439774136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1.5347222222222201</v>
      </c>
      <c r="F783" s="10">
        <f>VLOOKUP(B783,home!$B$2:$E$405,3,FALSE)</f>
        <v>0.65</v>
      </c>
      <c r="G783" s="10">
        <f>VLOOKUP(C783,away!$B$2:$E$405,4,FALSE)</f>
        <v>1.02</v>
      </c>
      <c r="H783" s="10">
        <f>VLOOKUP(A783,away!$A$2:$E$405,3,FALSE)</f>
        <v>1.2152777777777799</v>
      </c>
      <c r="I783" s="10">
        <f>VLOOKUP(C783,away!$B$2:$E$405,3,FALSE)</f>
        <v>0.28000000000000003</v>
      </c>
      <c r="J783" s="10">
        <f>VLOOKUP(B783,home!$B$2:$E$405,4,FALSE)</f>
        <v>1.06</v>
      </c>
      <c r="K783" s="12">
        <f t="shared" si="952"/>
        <v>1.0175208333333319</v>
      </c>
      <c r="L783" s="12">
        <f t="shared" si="953"/>
        <v>0.36069444444444515</v>
      </c>
      <c r="M783" s="13">
        <f t="shared" si="954"/>
        <v>0.25202795180071014</v>
      </c>
      <c r="N783" s="13">
        <f t="shared" si="955"/>
        <v>0.25644369153955138</v>
      </c>
      <c r="O783" s="13">
        <f t="shared" si="956"/>
        <v>9.0905082059228551E-2</v>
      </c>
      <c r="P783" s="13">
        <f t="shared" si="957"/>
        <v>9.2497814851141155E-2</v>
      </c>
      <c r="Q783" s="13">
        <f t="shared" si="958"/>
        <v>0.1304683993592001</v>
      </c>
      <c r="R783" s="13">
        <f t="shared" si="959"/>
        <v>1.6394479035265069E-2</v>
      </c>
      <c r="S783" s="13">
        <f t="shared" si="960"/>
        <v>8.4870008377101337E-3</v>
      </c>
      <c r="T783" s="13">
        <f t="shared" si="961"/>
        <v>4.7059226824422686E-2</v>
      </c>
      <c r="U783" s="13">
        <f t="shared" si="962"/>
        <v>1.6681723970028751E-2</v>
      </c>
      <c r="V783" s="13">
        <f t="shared" si="963"/>
        <v>3.4609434148476681E-4</v>
      </c>
      <c r="W783" s="13">
        <f t="shared" si="964"/>
        <v>4.4251438146546411E-2</v>
      </c>
      <c r="X783" s="13">
        <f t="shared" si="965"/>
        <v>1.5961247898136289E-2</v>
      </c>
      <c r="Y783" s="13">
        <f t="shared" si="966"/>
        <v>2.8785667216291674E-3</v>
      </c>
      <c r="Z783" s="13">
        <f t="shared" si="967"/>
        <v>1.9711325025270122E-3</v>
      </c>
      <c r="AA783" s="13">
        <f t="shared" si="968"/>
        <v>2.0056683865817015E-3</v>
      </c>
      <c r="AB783" s="13">
        <f t="shared" si="969"/>
        <v>1.0204046840524659E-3</v>
      </c>
      <c r="AC783" s="13">
        <f t="shared" si="970"/>
        <v>7.9388442063064495E-6</v>
      </c>
      <c r="AD783" s="13">
        <f t="shared" si="971"/>
        <v>1.1256690054768074E-2</v>
      </c>
      <c r="AE783" s="13">
        <f t="shared" si="972"/>
        <v>4.0602255655878819E-3</v>
      </c>
      <c r="AF783" s="13">
        <f t="shared" si="973"/>
        <v>7.3225040234942693E-4</v>
      </c>
      <c r="AG783" s="13">
        <f t="shared" si="974"/>
        <v>8.8039550689882653E-5</v>
      </c>
      <c r="AH783" s="13">
        <f t="shared" si="975"/>
        <v>1.7774413573134242E-4</v>
      </c>
      <c r="AI783" s="13">
        <f t="shared" si="976"/>
        <v>1.8085836110946839E-4</v>
      </c>
      <c r="AJ783" s="13">
        <f t="shared" si="977"/>
        <v>9.2013575155703447E-5</v>
      </c>
      <c r="AK783" s="13">
        <f t="shared" si="978"/>
        <v>3.1208576556803517E-5</v>
      </c>
      <c r="AL783" s="13">
        <f t="shared" si="979"/>
        <v>1.1654671416885594E-7</v>
      </c>
      <c r="AM783" s="13">
        <f t="shared" si="980"/>
        <v>2.2907833290205285E-3</v>
      </c>
      <c r="AN783" s="13">
        <f t="shared" si="981"/>
        <v>8.2627282020365626E-4</v>
      </c>
      <c r="AO783" s="13">
        <f t="shared" si="982"/>
        <v>1.4901600792145133E-4</v>
      </c>
      <c r="AP783" s="13">
        <f t="shared" si="983"/>
        <v>1.7916415396852308E-5</v>
      </c>
      <c r="AQ783" s="13">
        <f t="shared" si="984"/>
        <v>1.6155878745008869E-6</v>
      </c>
      <c r="AR783" s="13">
        <f t="shared" si="985"/>
        <v>1.2822264458174928E-5</v>
      </c>
      <c r="AS783" s="13">
        <f t="shared" si="986"/>
        <v>1.3046921216702515E-5</v>
      </c>
      <c r="AT783" s="13">
        <f t="shared" si="987"/>
        <v>6.6377570744267353E-6</v>
      </c>
      <c r="AU783" s="13">
        <f t="shared" si="988"/>
        <v>2.2513520366116372E-6</v>
      </c>
      <c r="AV783" s="13">
        <f t="shared" si="989"/>
        <v>5.7269940010494165E-7</v>
      </c>
      <c r="AW783" s="13">
        <f t="shared" si="990"/>
        <v>1.1881746880847047E-9</v>
      </c>
      <c r="AX783" s="13">
        <f t="shared" si="991"/>
        <v>3.884866269885119E-4</v>
      </c>
      <c r="AY783" s="13">
        <f t="shared" si="992"/>
        <v>1.401249680957177E-4</v>
      </c>
      <c r="AZ783" s="13">
        <f t="shared" si="993"/>
        <v>2.5271148760040245E-5</v>
      </c>
      <c r="BA783" s="13">
        <f t="shared" si="994"/>
        <v>3.0383876541585484E-6</v>
      </c>
      <c r="BB783" s="13">
        <f t="shared" si="995"/>
        <v>2.7398238673089467E-7</v>
      </c>
      <c r="BC783" s="13">
        <f t="shared" si="996"/>
        <v>1.9764784953892645E-8</v>
      </c>
      <c r="BD783" s="13">
        <f t="shared" si="997"/>
        <v>7.7081992587685916E-7</v>
      </c>
      <c r="BE783" s="13">
        <f t="shared" si="998"/>
        <v>7.8432533332815872E-7</v>
      </c>
      <c r="BF783" s="13">
        <f t="shared" si="999"/>
        <v>3.9903368338625567E-7</v>
      </c>
      <c r="BG783" s="13">
        <f t="shared" si="1000"/>
        <v>1.3534169534908393E-7</v>
      </c>
      <c r="BH783" s="13">
        <f t="shared" si="1001"/>
        <v>3.442824865908645E-8</v>
      </c>
      <c r="BI783" s="13">
        <f t="shared" si="1002"/>
        <v>7.0062920531601646E-9</v>
      </c>
      <c r="BJ783" s="14">
        <f t="shared" si="1003"/>
        <v>0.51704259510196848</v>
      </c>
      <c r="BK783" s="14">
        <f t="shared" si="1004"/>
        <v>0.3535070421900624</v>
      </c>
      <c r="BL783" s="14">
        <f t="shared" si="1005"/>
        <v>0.12752664473307454</v>
      </c>
      <c r="BM783" s="14">
        <f t="shared" si="1006"/>
        <v>0.16116987210261491</v>
      </c>
      <c r="BN783" s="14">
        <f t="shared" si="1007"/>
        <v>0.83873741864509632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1.5347222222222201</v>
      </c>
      <c r="F784" s="10">
        <f>VLOOKUP(B784,home!$B$2:$E$405,3,FALSE)</f>
        <v>1.52</v>
      </c>
      <c r="G784" s="10">
        <f>VLOOKUP(C784,away!$B$2:$E$405,4,FALSE)</f>
        <v>1.4</v>
      </c>
      <c r="H784" s="10">
        <f>VLOOKUP(A784,away!$A$2:$E$405,3,FALSE)</f>
        <v>1.2152777777777799</v>
      </c>
      <c r="I784" s="10">
        <f>VLOOKUP(C784,away!$B$2:$E$405,3,FALSE)</f>
        <v>0.65</v>
      </c>
      <c r="J784" s="10">
        <f>VLOOKUP(B784,home!$B$2:$E$405,4,FALSE)</f>
        <v>0.41</v>
      </c>
      <c r="K784" s="12">
        <f t="shared" si="952"/>
        <v>3.2658888888888846</v>
      </c>
      <c r="L784" s="12">
        <f t="shared" si="953"/>
        <v>0.32387152777777833</v>
      </c>
      <c r="M784" s="13">
        <f t="shared" si="954"/>
        <v>2.7604943315384361E-2</v>
      </c>
      <c r="N784" s="13">
        <f t="shared" si="955"/>
        <v>9.015467765212129E-2</v>
      </c>
      <c r="O784" s="13">
        <f t="shared" si="956"/>
        <v>8.9404551657725033E-3</v>
      </c>
      <c r="P784" s="13">
        <f t="shared" si="957"/>
        <v>2.9198533187505652E-2</v>
      </c>
      <c r="Q784" s="13">
        <f t="shared" si="958"/>
        <v>0.14721758001271093</v>
      </c>
      <c r="R784" s="13">
        <f t="shared" si="959"/>
        <v>1.4477794367837354E-3</v>
      </c>
      <c r="S784" s="13">
        <f t="shared" si="960"/>
        <v>7.7210296228604836E-3</v>
      </c>
      <c r="T784" s="13">
        <f t="shared" si="961"/>
        <v>4.7679582554464014E-2</v>
      </c>
      <c r="U784" s="13">
        <f t="shared" si="962"/>
        <v>4.7282867761538096E-3</v>
      </c>
      <c r="V784" s="13">
        <f t="shared" si="963"/>
        <v>9.0741694384685633E-4</v>
      </c>
      <c r="W784" s="13">
        <f t="shared" si="964"/>
        <v>0.1602654196042077</v>
      </c>
      <c r="X784" s="13">
        <f t="shared" si="965"/>
        <v>5.1905406297161456E-2</v>
      </c>
      <c r="Y784" s="13">
        <f t="shared" si="966"/>
        <v>8.405341618693999E-3</v>
      </c>
      <c r="Z784" s="13">
        <f t="shared" si="967"/>
        <v>1.5629817935879992E-4</v>
      </c>
      <c r="AA784" s="13">
        <f t="shared" si="968"/>
        <v>5.1045248732146671E-4</v>
      </c>
      <c r="AB784" s="13">
        <f t="shared" si="969"/>
        <v>8.3354055332443599E-4</v>
      </c>
      <c r="AC784" s="13">
        <f t="shared" si="970"/>
        <v>5.9987543370201976E-5</v>
      </c>
      <c r="AD784" s="13">
        <f t="shared" si="971"/>
        <v>0.13085226328962418</v>
      </c>
      <c r="AE784" s="13">
        <f t="shared" si="972"/>
        <v>4.2379322424790686E-2</v>
      </c>
      <c r="AF784" s="13">
        <f t="shared" si="973"/>
        <v>6.8627279499520102E-3</v>
      </c>
      <c r="AG784" s="13">
        <f t="shared" si="974"/>
        <v>7.4088072862473929E-4</v>
      </c>
      <c r="AH784" s="13">
        <f t="shared" si="975"/>
        <v>1.2655132534454938E-5</v>
      </c>
      <c r="AI784" s="13">
        <f t="shared" si="976"/>
        <v>4.1330256731692612E-5</v>
      </c>
      <c r="AJ784" s="13">
        <f t="shared" si="977"/>
        <v>6.7490013117479954E-5</v>
      </c>
      <c r="AK784" s="13">
        <f t="shared" si="978"/>
        <v>7.3471627983780972E-5</v>
      </c>
      <c r="AL784" s="13">
        <f t="shared" si="979"/>
        <v>2.5380211883364126E-6</v>
      </c>
      <c r="AM784" s="13">
        <f t="shared" si="980"/>
        <v>8.5469790552709313E-2</v>
      </c>
      <c r="AN784" s="13">
        <f t="shared" si="981"/>
        <v>2.7681231645152692E-2</v>
      </c>
      <c r="AO784" s="13">
        <f t="shared" si="982"/>
        <v>4.4825813918430929E-3</v>
      </c>
      <c r="AP784" s="13">
        <f t="shared" si="983"/>
        <v>4.8392682792148742E-4</v>
      </c>
      <c r="AQ784" s="13">
        <f t="shared" si="984"/>
        <v>3.9182530272896548E-5</v>
      </c>
      <c r="AR784" s="13">
        <f t="shared" si="985"/>
        <v>8.1972742163283823E-7</v>
      </c>
      <c r="AS784" s="13">
        <f t="shared" si="986"/>
        <v>2.6771386782282208E-6</v>
      </c>
      <c r="AT784" s="13">
        <f t="shared" si="987"/>
        <v>4.3716187316201095E-6</v>
      </c>
      <c r="AU784" s="13">
        <f t="shared" si="988"/>
        <v>4.7590736806855462E-6</v>
      </c>
      <c r="AV784" s="13">
        <f t="shared" si="989"/>
        <v>3.8856514637886128E-6</v>
      </c>
      <c r="AW784" s="13">
        <f t="shared" si="990"/>
        <v>7.4570476433606798E-8</v>
      </c>
      <c r="AX784" s="13">
        <f t="shared" si="991"/>
        <v>4.6522473216958904E-2</v>
      </c>
      <c r="AY784" s="13">
        <f t="shared" si="992"/>
        <v>1.5067304476777253E-2</v>
      </c>
      <c r="AZ784" s="13">
        <f t="shared" si="993"/>
        <v>2.4399354601934041E-3</v>
      </c>
      <c r="BA784" s="13">
        <f t="shared" si="994"/>
        <v>2.6340854172400476E-4</v>
      </c>
      <c r="BB784" s="13">
        <f t="shared" si="995"/>
        <v>2.1327631709467523E-5</v>
      </c>
      <c r="BC784" s="13">
        <f t="shared" si="996"/>
        <v>1.3814825331254084E-6</v>
      </c>
      <c r="BD784" s="13">
        <f t="shared" si="997"/>
        <v>4.4247728734261018E-8</v>
      </c>
      <c r="BE784" s="13">
        <f t="shared" si="998"/>
        <v>1.4450816563179251E-7</v>
      </c>
      <c r="BF784" s="13">
        <f t="shared" si="999"/>
        <v>2.359738062452928E-7</v>
      </c>
      <c r="BG784" s="13">
        <f t="shared" si="1000"/>
        <v>2.5688807729510684E-7</v>
      </c>
      <c r="BH784" s="13">
        <f t="shared" si="1001"/>
        <v>2.0974197933152957E-7</v>
      </c>
      <c r="BI784" s="13">
        <f t="shared" si="1002"/>
        <v>1.3699879996648091E-7</v>
      </c>
      <c r="BJ784" s="14">
        <f t="shared" si="1003"/>
        <v>0.86893574589014688</v>
      </c>
      <c r="BK784" s="14">
        <f t="shared" si="1004"/>
        <v>8.0561753110933165E-2</v>
      </c>
      <c r="BL784" s="14">
        <f t="shared" si="1005"/>
        <v>1.6673003018256527E-2</v>
      </c>
      <c r="BM784" s="14">
        <f t="shared" si="1006"/>
        <v>0.6466956015221158</v>
      </c>
      <c r="BN784" s="14">
        <f t="shared" si="1007"/>
        <v>0.30456396877027847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1.5347222222222201</v>
      </c>
      <c r="F785" s="10">
        <f>VLOOKUP(B785,home!$B$2:$E$405,3,FALSE)</f>
        <v>0.87</v>
      </c>
      <c r="G785" s="10">
        <f>VLOOKUP(C785,away!$B$2:$E$405,4,FALSE)</f>
        <v>1.63</v>
      </c>
      <c r="H785" s="10">
        <f>VLOOKUP(A785,away!$A$2:$E$405,3,FALSE)</f>
        <v>1.2152777777777799</v>
      </c>
      <c r="I785" s="10">
        <f>VLOOKUP(C785,away!$B$2:$E$405,3,FALSE)</f>
        <v>0.22</v>
      </c>
      <c r="J785" s="10">
        <f>VLOOKUP(B785,home!$B$2:$E$405,4,FALSE)</f>
        <v>0.55000000000000004</v>
      </c>
      <c r="K785" s="12">
        <f t="shared" si="952"/>
        <v>2.1763895833333304</v>
      </c>
      <c r="L785" s="12">
        <f t="shared" si="953"/>
        <v>0.14704861111111139</v>
      </c>
      <c r="M785" s="13">
        <f t="shared" si="954"/>
        <v>9.7936282098098987E-2</v>
      </c>
      <c r="N785" s="13">
        <f t="shared" si="955"/>
        <v>0.21314750418869716</v>
      </c>
      <c r="O785" s="13">
        <f t="shared" si="956"/>
        <v>1.4401394259911458E-2</v>
      </c>
      <c r="P785" s="13">
        <f t="shared" si="957"/>
        <v>3.1343044452747715E-2</v>
      </c>
      <c r="Q785" s="13">
        <f t="shared" si="958"/>
        <v>0.23194600391488895</v>
      </c>
      <c r="R785" s="13">
        <f t="shared" si="959"/>
        <v>1.0588525119917559E-3</v>
      </c>
      <c r="S785" s="13">
        <f t="shared" si="960"/>
        <v>2.5077183208335927E-3</v>
      </c>
      <c r="T785" s="13">
        <f t="shared" si="961"/>
        <v>3.4107337728456831E-2</v>
      </c>
      <c r="U785" s="13">
        <f t="shared" si="962"/>
        <v>2.3044755773851881E-3</v>
      </c>
      <c r="V785" s="13">
        <f t="shared" si="963"/>
        <v>8.9173088553100828E-5</v>
      </c>
      <c r="W785" s="13">
        <f t="shared" si="964"/>
        <v>0.16826828893871876</v>
      </c>
      <c r="X785" s="13">
        <f t="shared" si="965"/>
        <v>2.4743618182481785E-2</v>
      </c>
      <c r="Y785" s="13">
        <f t="shared" si="966"/>
        <v>1.8192573437987945E-3</v>
      </c>
      <c r="Z785" s="13">
        <f t="shared" si="967"/>
        <v>5.1900930419966401E-5</v>
      </c>
      <c r="AA785" s="13">
        <f t="shared" si="968"/>
        <v>1.1295664433132283E-4</v>
      </c>
      <c r="AB785" s="13">
        <f t="shared" si="969"/>
        <v>1.2291883204548946E-4</v>
      </c>
      <c r="AC785" s="13">
        <f t="shared" si="970"/>
        <v>1.7836572020552644E-6</v>
      </c>
      <c r="AD785" s="13">
        <f t="shared" si="971"/>
        <v>9.1554337812887618E-2</v>
      </c>
      <c r="AE785" s="13">
        <f t="shared" si="972"/>
        <v>1.3462938216582633E-2</v>
      </c>
      <c r="AF785" s="13">
        <f t="shared" si="973"/>
        <v>9.8985318311158943E-4</v>
      </c>
      <c r="AG785" s="13">
        <f t="shared" si="974"/>
        <v>4.8518845260157303E-5</v>
      </c>
      <c r="AH785" s="13">
        <f t="shared" si="975"/>
        <v>1.9079899334076215E-6</v>
      </c>
      <c r="AI785" s="13">
        <f t="shared" si="976"/>
        <v>4.1525294161732018E-6</v>
      </c>
      <c r="AJ785" s="13">
        <f t="shared" si="977"/>
        <v>4.5187608829222969E-6</v>
      </c>
      <c r="AK785" s="13">
        <f t="shared" si="978"/>
        <v>3.278194705055404E-6</v>
      </c>
      <c r="AL785" s="13">
        <f t="shared" si="979"/>
        <v>2.2833313977136166E-8</v>
      </c>
      <c r="AM785" s="13">
        <f t="shared" si="980"/>
        <v>3.9851581424989908E-2</v>
      </c>
      <c r="AN785" s="13">
        <f t="shared" si="981"/>
        <v>5.8601196991261316E-3</v>
      </c>
      <c r="AO785" s="13">
        <f t="shared" si="982"/>
        <v>4.3086123135068079E-4</v>
      </c>
      <c r="AP785" s="13">
        <f t="shared" si="983"/>
        <v>2.1119181883913626E-5</v>
      </c>
      <c r="AQ785" s="13">
        <f t="shared" si="984"/>
        <v>7.7638659095811046E-7</v>
      </c>
      <c r="AR785" s="13">
        <f t="shared" si="985"/>
        <v>5.6113453944314598E-8</v>
      </c>
      <c r="AS785" s="13">
        <f t="shared" si="986"/>
        <v>1.2212473664926085E-7</v>
      </c>
      <c r="AT785" s="13">
        <f t="shared" si="987"/>
        <v>1.3289550235538879E-7</v>
      </c>
      <c r="AU785" s="13">
        <f t="shared" si="988"/>
        <v>9.6410795666039423E-8</v>
      </c>
      <c r="AV785" s="13">
        <f t="shared" si="989"/>
        <v>5.2456862852111585E-8</v>
      </c>
      <c r="AW785" s="13">
        <f t="shared" si="990"/>
        <v>2.0298503148542303E-10</v>
      </c>
      <c r="AX785" s="13">
        <f t="shared" si="991"/>
        <v>1.4455427782118014E-2</v>
      </c>
      <c r="AY785" s="13">
        <f t="shared" si="992"/>
        <v>2.1256505783774273E-3</v>
      </c>
      <c r="AZ785" s="13">
        <f t="shared" si="993"/>
        <v>1.5628698262896566E-4</v>
      </c>
      <c r="BA785" s="13">
        <f t="shared" si="994"/>
        <v>7.6605945767786009E-6</v>
      </c>
      <c r="BB785" s="13">
        <f t="shared" si="995"/>
        <v>2.8161994820015116E-7</v>
      </c>
      <c r="BC785" s="13">
        <f t="shared" si="996"/>
        <v>8.2823644488030834E-9</v>
      </c>
      <c r="BD785" s="13">
        <f t="shared" si="997"/>
        <v>1.3752342445264619E-9</v>
      </c>
      <c r="BE785" s="13">
        <f t="shared" si="998"/>
        <v>2.9930454844306733E-9</v>
      </c>
      <c r="BF785" s="13">
        <f t="shared" si="999"/>
        <v>3.25701650737889E-9</v>
      </c>
      <c r="BG785" s="13">
        <f t="shared" si="1000"/>
        <v>2.3628455998013743E-9</v>
      </c>
      <c r="BH785" s="13">
        <f t="shared" si="1001"/>
        <v>1.2856181376081762E-9</v>
      </c>
      <c r="BI785" s="13">
        <f t="shared" si="1002"/>
        <v>5.5960118456696631E-10</v>
      </c>
      <c r="BJ785" s="14">
        <f t="shared" si="1003"/>
        <v>0.84299743211883993</v>
      </c>
      <c r="BK785" s="14">
        <f t="shared" si="1004"/>
        <v>0.13400367502912688</v>
      </c>
      <c r="BL785" s="14">
        <f t="shared" si="1005"/>
        <v>1.8014927135315405E-2</v>
      </c>
      <c r="BM785" s="14">
        <f t="shared" si="1006"/>
        <v>0.40310920341197343</v>
      </c>
      <c r="BN785" s="14">
        <f t="shared" si="1007"/>
        <v>0.58983308142633606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1.3076923076923099</v>
      </c>
      <c r="F786" s="10">
        <f>VLOOKUP(B786,home!$B$2:$E$405,3,FALSE)</f>
        <v>1.02</v>
      </c>
      <c r="G786" s="10">
        <f>VLOOKUP(C786,away!$B$2:$E$405,4,FALSE)</f>
        <v>1.53</v>
      </c>
      <c r="H786" s="10">
        <f>VLOOKUP(A786,away!$A$2:$E$405,3,FALSE)</f>
        <v>1.0419580419580401</v>
      </c>
      <c r="I786" s="10">
        <f>VLOOKUP(C786,away!$B$2:$E$405,3,FALSE)</f>
        <v>0.51</v>
      </c>
      <c r="J786" s="10">
        <f>VLOOKUP(B786,home!$B$2:$E$405,4,FALSE)</f>
        <v>0.96</v>
      </c>
      <c r="K786" s="12">
        <f t="shared" si="952"/>
        <v>2.0407846153846187</v>
      </c>
      <c r="L786" s="12">
        <f t="shared" si="953"/>
        <v>0.51014265734265651</v>
      </c>
      <c r="M786" s="13">
        <f t="shared" si="954"/>
        <v>7.800929656006006E-2</v>
      </c>
      <c r="N786" s="13">
        <f t="shared" si="955"/>
        <v>0.15920017227674682</v>
      </c>
      <c r="O786" s="13">
        <f t="shared" si="956"/>
        <v>3.9795869844580389E-2</v>
      </c>
      <c r="P786" s="13">
        <f t="shared" si="957"/>
        <v>8.1214798934668334E-2</v>
      </c>
      <c r="Q786" s="13">
        <f t="shared" si="958"/>
        <v>0.16244663117448294</v>
      </c>
      <c r="R786" s="13">
        <f t="shared" si="959"/>
        <v>1.0150785396888365E-2</v>
      </c>
      <c r="S786" s="13">
        <f t="shared" si="960"/>
        <v>2.1138004881637428E-2</v>
      </c>
      <c r="T786" s="13">
        <f t="shared" si="961"/>
        <v>8.2870956103713145E-2</v>
      </c>
      <c r="U786" s="13">
        <f t="shared" si="962"/>
        <v>2.0715566672040622E-2</v>
      </c>
      <c r="V786" s="13">
        <f t="shared" si="963"/>
        <v>2.4451769668539223E-3</v>
      </c>
      <c r="W786" s="13">
        <f t="shared" si="964"/>
        <v>0.11050619524064803</v>
      </c>
      <c r="X786" s="13">
        <f t="shared" si="965"/>
        <v>5.6373924092890604E-2</v>
      </c>
      <c r="Y786" s="13">
        <f t="shared" si="966"/>
        <v>1.4379371720790209E-2</v>
      </c>
      <c r="Z786" s="13">
        <f t="shared" si="967"/>
        <v>1.7261162121612213E-3</v>
      </c>
      <c r="AA786" s="13">
        <f t="shared" si="968"/>
        <v>3.5226314101445928E-3</v>
      </c>
      <c r="AB786" s="13">
        <f t="shared" si="969"/>
        <v>3.5944659937468555E-3</v>
      </c>
      <c r="AC786" s="13">
        <f t="shared" si="970"/>
        <v>1.5910327717305419E-4</v>
      </c>
      <c r="AD786" s="13">
        <f t="shared" si="971"/>
        <v>5.6379835787950874E-2</v>
      </c>
      <c r="AE786" s="13">
        <f t="shared" si="972"/>
        <v>2.8761759249407864E-2</v>
      </c>
      <c r="AF786" s="13">
        <f t="shared" si="973"/>
        <v>7.3363001466713283E-3</v>
      </c>
      <c r="AG786" s="13">
        <f t="shared" si="974"/>
        <v>1.2475198839620777E-3</v>
      </c>
      <c r="AH786" s="13">
        <f t="shared" si="975"/>
        <v>2.2014137783854152E-4</v>
      </c>
      <c r="AI786" s="13">
        <f t="shared" si="976"/>
        <v>4.4926113710246795E-4</v>
      </c>
      <c r="AJ786" s="13">
        <f t="shared" si="977"/>
        <v>4.5842260844445833E-4</v>
      </c>
      <c r="AK786" s="13">
        <f t="shared" si="978"/>
        <v>3.1184726888597915E-4</v>
      </c>
      <c r="AL786" s="13">
        <f t="shared" si="979"/>
        <v>6.625641422369703E-6</v>
      </c>
      <c r="AM786" s="13">
        <f t="shared" si="980"/>
        <v>2.3011820298792257E-2</v>
      </c>
      <c r="AN786" s="13">
        <f t="shared" si="981"/>
        <v>1.1739311157517566E-2</v>
      </c>
      <c r="AO786" s="13">
        <f t="shared" si="982"/>
        <v>2.9943616946341537E-3</v>
      </c>
      <c r="AP786" s="13">
        <f t="shared" si="983"/>
        <v>5.0918387731524256E-4</v>
      </c>
      <c r="AQ786" s="13">
        <f t="shared" si="984"/>
        <v>6.4939104062408751E-5</v>
      </c>
      <c r="AR786" s="13">
        <f t="shared" si="985"/>
        <v>2.246070149632548E-5</v>
      </c>
      <c r="AS786" s="13">
        <f t="shared" si="986"/>
        <v>4.5837454064447319E-5</v>
      </c>
      <c r="AT786" s="13">
        <f t="shared" si="987"/>
        <v>4.6772185531561636E-5</v>
      </c>
      <c r="AU786" s="13">
        <f t="shared" si="988"/>
        <v>3.1817318886908677E-5</v>
      </c>
      <c r="AV786" s="13">
        <f t="shared" si="989"/>
        <v>1.6233073721797423E-5</v>
      </c>
      <c r="AW786" s="13">
        <f t="shared" si="990"/>
        <v>1.9160826538891273E-7</v>
      </c>
      <c r="AX786" s="13">
        <f t="shared" si="991"/>
        <v>7.8270281396284613E-3</v>
      </c>
      <c r="AY786" s="13">
        <f t="shared" si="992"/>
        <v>3.9929009342458115E-3</v>
      </c>
      <c r="AZ786" s="13">
        <f t="shared" si="993"/>
        <v>1.0184745465510671E-3</v>
      </c>
      <c r="BA786" s="13">
        <f t="shared" si="994"/>
        <v>1.7318910387113953E-4</v>
      </c>
      <c r="BB786" s="13">
        <f t="shared" si="995"/>
        <v>2.2087787417904118E-5</v>
      </c>
      <c r="BC786" s="13">
        <f t="shared" si="996"/>
        <v>2.2535845136378611E-6</v>
      </c>
      <c r="BD786" s="13">
        <f t="shared" si="997"/>
        <v>1.9096936578526101E-6</v>
      </c>
      <c r="BE786" s="13">
        <f t="shared" si="998"/>
        <v>3.8972734370431843E-6</v>
      </c>
      <c r="BF786" s="13">
        <f t="shared" si="999"/>
        <v>3.9767478361324335E-6</v>
      </c>
      <c r="BG786" s="13">
        <f t="shared" si="1000"/>
        <v>2.7052286010810473E-6</v>
      </c>
      <c r="BH786" s="13">
        <f t="shared" si="1001"/>
        <v>1.3801972275461638E-6</v>
      </c>
      <c r="BI786" s="13">
        <f t="shared" si="1002"/>
        <v>5.63337053634543E-7</v>
      </c>
      <c r="BJ786" s="14">
        <f t="shared" si="1003"/>
        <v>0.73085821590581324</v>
      </c>
      <c r="BK786" s="14">
        <f t="shared" si="1004"/>
        <v>0.18696590719606096</v>
      </c>
      <c r="BL786" s="14">
        <f t="shared" si="1005"/>
        <v>7.9396544921186585E-2</v>
      </c>
      <c r="BM786" s="14">
        <f t="shared" si="1006"/>
        <v>0.46413652072181505</v>
      </c>
      <c r="BN786" s="14">
        <f t="shared" si="1007"/>
        <v>0.53081755418742693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1.3076923076923099</v>
      </c>
      <c r="F787" s="10">
        <f>VLOOKUP(B787,home!$B$2:$E$405,3,FALSE)</f>
        <v>1.1499999999999999</v>
      </c>
      <c r="G787" s="10">
        <f>VLOOKUP(C787,away!$B$2:$E$405,4,FALSE)</f>
        <v>0.64</v>
      </c>
      <c r="H787" s="10">
        <f>VLOOKUP(A787,away!$A$2:$E$405,3,FALSE)</f>
        <v>1.0419580419580401</v>
      </c>
      <c r="I787" s="10">
        <f>VLOOKUP(C787,away!$B$2:$E$405,3,FALSE)</f>
        <v>0.64</v>
      </c>
      <c r="J787" s="10">
        <f>VLOOKUP(B787,home!$B$2:$E$405,4,FALSE)</f>
        <v>1.28</v>
      </c>
      <c r="K787" s="12">
        <f t="shared" si="952"/>
        <v>0.96246153846154003</v>
      </c>
      <c r="L787" s="12">
        <f t="shared" si="953"/>
        <v>0.85357202797202647</v>
      </c>
      <c r="M787" s="13">
        <f t="shared" si="954"/>
        <v>0.16266969154059227</v>
      </c>
      <c r="N787" s="13">
        <f t="shared" si="955"/>
        <v>0.1565633215812226</v>
      </c>
      <c r="O787" s="13">
        <f t="shared" si="956"/>
        <v>0.13885029849788735</v>
      </c>
      <c r="P787" s="13">
        <f t="shared" si="957"/>
        <v>0.13363807190812071</v>
      </c>
      <c r="Q787" s="13">
        <f t="shared" si="958"/>
        <v>7.5343087677856163E-2</v>
      </c>
      <c r="R787" s="13">
        <f t="shared" si="959"/>
        <v>5.9259365436681449E-2</v>
      </c>
      <c r="S787" s="13">
        <f t="shared" si="960"/>
        <v>2.7446929563494479E-2</v>
      </c>
      <c r="T787" s="13">
        <f t="shared" si="961"/>
        <v>6.4310752142861888E-2</v>
      </c>
      <c r="U787" s="13">
        <f t="shared" si="962"/>
        <v>5.7034860026443035E-2</v>
      </c>
      <c r="V787" s="13">
        <f t="shared" si="963"/>
        <v>2.5053869811104E-3</v>
      </c>
      <c r="W787" s="13">
        <f t="shared" si="964"/>
        <v>2.4171608026290717E-2</v>
      </c>
      <c r="X787" s="13">
        <f t="shared" si="965"/>
        <v>2.0632208482345881E-2</v>
      </c>
      <c r="Y787" s="13">
        <f t="shared" si="966"/>
        <v>8.805538017908808E-3</v>
      </c>
      <c r="Z787" s="13">
        <f t="shared" si="967"/>
        <v>1.68607122440412E-2</v>
      </c>
      <c r="AA787" s="13">
        <f t="shared" si="968"/>
        <v>1.6227787045957218E-2</v>
      </c>
      <c r="AB787" s="13">
        <f t="shared" si="969"/>
        <v>7.8093104430391165E-3</v>
      </c>
      <c r="AC787" s="13">
        <f t="shared" si="970"/>
        <v>1.2864069912485508E-4</v>
      </c>
      <c r="AD787" s="13">
        <f t="shared" si="971"/>
        <v>5.8160607620182676E-3</v>
      </c>
      <c r="AE787" s="13">
        <f t="shared" si="972"/>
        <v>4.9644267794444622E-3</v>
      </c>
      <c r="AF787" s="13">
        <f t="shared" si="973"/>
        <v>2.1187479169245222E-3</v>
      </c>
      <c r="AG787" s="13">
        <f t="shared" si="974"/>
        <v>6.0283465207025707E-4</v>
      </c>
      <c r="AH787" s="13">
        <f t="shared" si="975"/>
        <v>3.5979580857997558E-3</v>
      </c>
      <c r="AI787" s="13">
        <f t="shared" si="976"/>
        <v>3.4628962745789703E-3</v>
      </c>
      <c r="AJ787" s="13">
        <f t="shared" si="977"/>
        <v>1.6664522379820055E-3</v>
      </c>
      <c r="AK787" s="13">
        <f t="shared" si="978"/>
        <v>5.3463206158027923E-4</v>
      </c>
      <c r="AL787" s="13">
        <f t="shared" si="979"/>
        <v>4.2272890142337137E-6</v>
      </c>
      <c r="AM787" s="13">
        <f t="shared" si="980"/>
        <v>1.1195469577595801E-3</v>
      </c>
      <c r="AN787" s="13">
        <f t="shared" si="981"/>
        <v>9.5561396714475741E-4</v>
      </c>
      <c r="AO787" s="13">
        <f t="shared" si="982"/>
        <v>4.0784267594707192E-4</v>
      </c>
      <c r="AP787" s="13">
        <f t="shared" si="983"/>
        <v>1.1604103333389341E-4</v>
      </c>
      <c r="AQ787" s="13">
        <f t="shared" si="984"/>
        <v>2.4762345037695228E-5</v>
      </c>
      <c r="AR787" s="13">
        <f t="shared" si="985"/>
        <v>6.142232759708897E-4</v>
      </c>
      <c r="AS787" s="13">
        <f t="shared" si="986"/>
        <v>5.9116627914982951E-4</v>
      </c>
      <c r="AT787" s="13">
        <f t="shared" si="987"/>
        <v>2.844874032585646E-4</v>
      </c>
      <c r="AU787" s="13">
        <f t="shared" si="988"/>
        <v>9.1269394604388888E-5</v>
      </c>
      <c r="AV787" s="13">
        <f t="shared" si="989"/>
        <v>2.1960820486348371E-5</v>
      </c>
      <c r="AW787" s="13">
        <f t="shared" si="990"/>
        <v>9.646793858263295E-8</v>
      </c>
      <c r="AX787" s="13">
        <f t="shared" si="991"/>
        <v>1.7958681455753692E-4</v>
      </c>
      <c r="AY787" s="13">
        <f t="shared" si="992"/>
        <v>1.5329028149891304E-4</v>
      </c>
      <c r="AZ787" s="13">
        <f t="shared" si="993"/>
        <v>6.5422148223714998E-5</v>
      </c>
      <c r="BA787" s="13">
        <f t="shared" si="994"/>
        <v>1.8614171911200975E-5</v>
      </c>
      <c r="BB787" s="13">
        <f t="shared" si="995"/>
        <v>3.972134116815936E-6</v>
      </c>
      <c r="BC787" s="13">
        <f t="shared" si="996"/>
        <v>6.7810051469349073E-7</v>
      </c>
      <c r="BD787" s="13">
        <f t="shared" si="997"/>
        <v>8.738063454968231E-5</v>
      </c>
      <c r="BE787" s="13">
        <f t="shared" si="998"/>
        <v>8.4100499960432833E-5</v>
      </c>
      <c r="BF787" s="13">
        <f t="shared" si="999"/>
        <v>4.0471748288651432E-5</v>
      </c>
      <c r="BG787" s="13">
        <f t="shared" si="1000"/>
        <v>1.2984167040707888E-5</v>
      </c>
      <c r="BH787" s="13">
        <f t="shared" si="1001"/>
        <v>3.1241903464103333E-6</v>
      </c>
      <c r="BI787" s="13">
        <f t="shared" si="1002"/>
        <v>6.013826094505564E-7</v>
      </c>
      <c r="BJ787" s="14">
        <f t="shared" si="1003"/>
        <v>0.36637395666898936</v>
      </c>
      <c r="BK787" s="14">
        <f t="shared" si="1004"/>
        <v>0.32654623826295592</v>
      </c>
      <c r="BL787" s="14">
        <f t="shared" si="1005"/>
        <v>0.29027532990621452</v>
      </c>
      <c r="BM787" s="14">
        <f t="shared" si="1006"/>
        <v>0.2735792066262801</v>
      </c>
      <c r="BN787" s="14">
        <f t="shared" si="1007"/>
        <v>0.72632383664236044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1.3076923076923099</v>
      </c>
      <c r="F788" s="10">
        <f>VLOOKUP(B788,home!$B$2:$E$405,3,FALSE)</f>
        <v>1.1499999999999999</v>
      </c>
      <c r="G788" s="10">
        <f>VLOOKUP(C788,away!$B$2:$E$405,4,FALSE)</f>
        <v>1.4</v>
      </c>
      <c r="H788" s="10">
        <f>VLOOKUP(A788,away!$A$2:$E$405,3,FALSE)</f>
        <v>1.0419580419580401</v>
      </c>
      <c r="I788" s="10">
        <f>VLOOKUP(C788,away!$B$2:$E$405,3,FALSE)</f>
        <v>0.89</v>
      </c>
      <c r="J788" s="10">
        <f>VLOOKUP(B788,home!$B$2:$E$405,4,FALSE)</f>
        <v>0.48</v>
      </c>
      <c r="K788" s="12">
        <f t="shared" si="952"/>
        <v>2.1053846153846187</v>
      </c>
      <c r="L788" s="12">
        <f t="shared" si="953"/>
        <v>0.44512447552447476</v>
      </c>
      <c r="M788" s="13">
        <f t="shared" si="954"/>
        <v>7.8041925451459687E-2</v>
      </c>
      <c r="N788" s="13">
        <f t="shared" si="955"/>
        <v>0.16430826920049652</v>
      </c>
      <c r="O788" s="13">
        <f t="shared" si="956"/>
        <v>3.4738371135501149E-2</v>
      </c>
      <c r="P788" s="13">
        <f t="shared" si="957"/>
        <v>7.3137632152205215E-2</v>
      </c>
      <c r="Q788" s="13">
        <f t="shared" si="958"/>
        <v>0.17296605107759991</v>
      </c>
      <c r="R788" s="13">
        <f t="shared" si="959"/>
        <v>7.7314496161322507E-3</v>
      </c>
      <c r="S788" s="13">
        <f t="shared" si="960"/>
        <v>1.713538334006864E-2</v>
      </c>
      <c r="T788" s="13">
        <f t="shared" si="961"/>
        <v>7.6991422769456169E-2</v>
      </c>
      <c r="U788" s="13">
        <f t="shared" si="962"/>
        <v>1.6277675076426155E-2</v>
      </c>
      <c r="V788" s="13">
        <f t="shared" si="963"/>
        <v>1.7842850440298189E-3</v>
      </c>
      <c r="W788" s="13">
        <f t="shared" si="964"/>
        <v>0.12138668764086966</v>
      </c>
      <c r="X788" s="13">
        <f t="shared" si="965"/>
        <v>5.4032185671795345E-2</v>
      </c>
      <c r="Y788" s="13">
        <f t="shared" si="966"/>
        <v>1.2025524154299472E-2</v>
      </c>
      <c r="Z788" s="13">
        <f t="shared" si="967"/>
        <v>1.1471524851415903E-3</v>
      </c>
      <c r="AA788" s="13">
        <f t="shared" si="968"/>
        <v>2.4151971937173364E-3</v>
      </c>
      <c r="AB788" s="13">
        <f t="shared" si="969"/>
        <v>2.5424595073862927E-3</v>
      </c>
      <c r="AC788" s="13">
        <f t="shared" si="970"/>
        <v>1.0450983754086549E-4</v>
      </c>
      <c r="AD788" s="13">
        <f t="shared" si="971"/>
        <v>6.3891416167896314E-2</v>
      </c>
      <c r="AE788" s="13">
        <f t="shared" si="972"/>
        <v>2.8439633112250794E-2</v>
      </c>
      <c r="AF788" s="13">
        <f t="shared" si="973"/>
        <v>6.3295883865995602E-3</v>
      </c>
      <c r="AG788" s="13">
        <f t="shared" si="974"/>
        <v>9.391515702903122E-4</v>
      </c>
      <c r="AH788" s="13">
        <f t="shared" si="975"/>
        <v>1.27656412073812E-4</v>
      </c>
      <c r="AI788" s="13">
        <f t="shared" si="976"/>
        <v>2.6876584603540305E-4</v>
      </c>
      <c r="AJ788" s="13">
        <f t="shared" si="977"/>
        <v>2.8292773869188439E-4</v>
      </c>
      <c r="AK788" s="13">
        <f t="shared" si="978"/>
        <v>1.985572361024843E-4</v>
      </c>
      <c r="AL788" s="13">
        <f t="shared" si="979"/>
        <v>3.9176901441801042E-6</v>
      </c>
      <c r="AM788" s="13">
        <f t="shared" si="980"/>
        <v>2.6903200931004987E-2</v>
      </c>
      <c r="AN788" s="13">
        <f t="shared" si="981"/>
        <v>1.1975273204343155E-2</v>
      </c>
      <c r="AO788" s="13">
        <f t="shared" si="982"/>
        <v>2.665243602172772E-3</v>
      </c>
      <c r="AP788" s="13">
        <f t="shared" si="983"/>
        <v>3.9545505352070573E-4</v>
      </c>
      <c r="AQ788" s="13">
        <f t="shared" si="984"/>
        <v>4.4006680822976797E-5</v>
      </c>
      <c r="AR788" s="13">
        <f t="shared" si="985"/>
        <v>1.1364598694338368E-5</v>
      </c>
      <c r="AS788" s="13">
        <f t="shared" si="986"/>
        <v>2.3926851251080124E-5</v>
      </c>
      <c r="AT788" s="13">
        <f t="shared" si="987"/>
        <v>2.5187612259310157E-5</v>
      </c>
      <c r="AU788" s="13">
        <f t="shared" si="988"/>
        <v>1.7676537116341541E-5</v>
      </c>
      <c r="AV788" s="13">
        <f t="shared" si="989"/>
        <v>9.3039773245051693E-6</v>
      </c>
      <c r="AW788" s="13">
        <f t="shared" si="990"/>
        <v>1.0198598701696132E-7</v>
      </c>
      <c r="AX788" s="13">
        <f t="shared" si="991"/>
        <v>9.4402642241231786E-3</v>
      </c>
      <c r="AY788" s="13">
        <f t="shared" si="992"/>
        <v>4.2020926615752921E-3</v>
      </c>
      <c r="AZ788" s="13">
        <f t="shared" si="993"/>
        <v>9.3522714604447313E-4</v>
      </c>
      <c r="BA788" s="13">
        <f t="shared" si="994"/>
        <v>1.3876416429309919E-4</v>
      </c>
      <c r="BB788" s="13">
        <f t="shared" si="995"/>
        <v>1.5441831463139452E-5</v>
      </c>
      <c r="BC788" s="13">
        <f t="shared" si="996"/>
        <v>1.3747074262334573E-6</v>
      </c>
      <c r="BD788" s="13">
        <f t="shared" si="997"/>
        <v>8.4311017222724896E-7</v>
      </c>
      <c r="BE788" s="13">
        <f t="shared" si="998"/>
        <v>1.7750711856815262E-6</v>
      </c>
      <c r="BF788" s="13">
        <f t="shared" si="999"/>
        <v>1.8686037827732099E-6</v>
      </c>
      <c r="BG788" s="13">
        <f t="shared" si="1000"/>
        <v>1.3113765521667392E-6</v>
      </c>
      <c r="BH788" s="13">
        <f t="shared" si="1001"/>
        <v>6.9023800447699462E-7</v>
      </c>
      <c r="BI788" s="13">
        <f t="shared" si="1002"/>
        <v>2.9064329511592869E-7</v>
      </c>
      <c r="BJ788" s="14">
        <f t="shared" si="1003"/>
        <v>0.7580262739583441</v>
      </c>
      <c r="BK788" s="14">
        <f t="shared" si="1004"/>
        <v>0.17440974617702373</v>
      </c>
      <c r="BL788" s="14">
        <f t="shared" si="1005"/>
        <v>6.4677298381704787E-2</v>
      </c>
      <c r="BM788" s="14">
        <f t="shared" si="1006"/>
        <v>0.46313478169323119</v>
      </c>
      <c r="BN788" s="14">
        <f t="shared" si="1007"/>
        <v>0.53092369863339473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1.3076923076923099</v>
      </c>
      <c r="F789" s="10">
        <f>VLOOKUP(B789,home!$B$2:$E$405,3,FALSE)</f>
        <v>1.1499999999999999</v>
      </c>
      <c r="G789" s="10">
        <f>VLOOKUP(C789,away!$B$2:$E$405,4,FALSE)</f>
        <v>1.02</v>
      </c>
      <c r="H789" s="10">
        <f>VLOOKUP(A789,away!$A$2:$E$405,3,FALSE)</f>
        <v>1.0419580419580401</v>
      </c>
      <c r="I789" s="10">
        <f>VLOOKUP(C789,away!$B$2:$E$405,3,FALSE)</f>
        <v>0.51</v>
      </c>
      <c r="J789" s="10">
        <f>VLOOKUP(B789,home!$B$2:$E$405,4,FALSE)</f>
        <v>0.32</v>
      </c>
      <c r="K789" s="12">
        <f t="shared" si="952"/>
        <v>1.5339230769230794</v>
      </c>
      <c r="L789" s="12">
        <f t="shared" si="953"/>
        <v>0.17004755244755218</v>
      </c>
      <c r="M789" s="13">
        <f t="shared" si="954"/>
        <v>0.1819595936673431</v>
      </c>
      <c r="N789" s="13">
        <f t="shared" si="955"/>
        <v>0.27911201979388423</v>
      </c>
      <c r="O789" s="13">
        <f t="shared" si="956"/>
        <v>3.0941783547482806E-2</v>
      </c>
      <c r="P789" s="13">
        <f t="shared" si="957"/>
        <v>4.7462315824642741E-2</v>
      </c>
      <c r="Q789" s="13">
        <f t="shared" si="958"/>
        <v>0.21406818410422521</v>
      </c>
      <c r="R789" s="13">
        <f t="shared" si="959"/>
        <v>2.6307872803056943E-3</v>
      </c>
      <c r="S789" s="13">
        <f t="shared" si="960"/>
        <v>3.0950160115718424E-3</v>
      </c>
      <c r="T789" s="13">
        <f t="shared" si="961"/>
        <v>3.640177076381549E-2</v>
      </c>
      <c r="U789" s="13">
        <f t="shared" si="962"/>
        <v>4.0354253197366101E-3</v>
      </c>
      <c r="V789" s="13">
        <f t="shared" si="963"/>
        <v>8.9700395359998902E-5</v>
      </c>
      <c r="W789" s="13">
        <f t="shared" si="964"/>
        <v>0.10945470921082975</v>
      </c>
      <c r="X789" s="13">
        <f t="shared" si="965"/>
        <v>1.8612505405160143E-2</v>
      </c>
      <c r="Y789" s="13">
        <f t="shared" si="966"/>
        <v>1.5825054945321586E-3</v>
      </c>
      <c r="Z789" s="13">
        <f t="shared" si="967"/>
        <v>1.4911964600871188E-4</v>
      </c>
      <c r="AA789" s="13">
        <f t="shared" si="968"/>
        <v>2.2873806623536374E-4</v>
      </c>
      <c r="AB789" s="13">
        <f t="shared" si="969"/>
        <v>1.7543329918459221E-4</v>
      </c>
      <c r="AC789" s="13">
        <f t="shared" si="970"/>
        <v>1.4623399378005962E-6</v>
      </c>
      <c r="AD789" s="13">
        <f t="shared" si="971"/>
        <v>4.1973776084099246E-2</v>
      </c>
      <c r="AE789" s="13">
        <f t="shared" si="972"/>
        <v>7.1375378900826771E-3</v>
      </c>
      <c r="AF789" s="13">
        <f t="shared" si="973"/>
        <v>6.0686042435511233E-4</v>
      </c>
      <c r="AG789" s="13">
        <f t="shared" si="974"/>
        <v>3.4398376612956578E-5</v>
      </c>
      <c r="AH789" s="13">
        <f t="shared" si="975"/>
        <v>6.3393577064067117E-6</v>
      </c>
      <c r="AI789" s="13">
        <f t="shared" si="976"/>
        <v>9.7240870787274181E-6</v>
      </c>
      <c r="AJ789" s="13">
        <f t="shared" si="977"/>
        <v>7.4580007860347628E-6</v>
      </c>
      <c r="AK789" s="13">
        <f t="shared" si="978"/>
        <v>3.8133331711363945E-6</v>
      </c>
      <c r="AL789" s="13">
        <f t="shared" si="979"/>
        <v>1.5257462071006349E-8</v>
      </c>
      <c r="AM789" s="13">
        <f t="shared" si="980"/>
        <v>1.2876908752200378E-2</v>
      </c>
      <c r="AN789" s="13">
        <f t="shared" si="981"/>
        <v>2.189686816402137E-3</v>
      </c>
      <c r="AO789" s="13">
        <f t="shared" si="982"/>
        <v>1.8617544187792795E-4</v>
      </c>
      <c r="AP789" s="13">
        <f t="shared" si="983"/>
        <v>1.0552892739061051E-5</v>
      </c>
      <c r="AQ789" s="13">
        <f t="shared" si="984"/>
        <v>4.4862339537971908E-7</v>
      </c>
      <c r="AR789" s="13">
        <f t="shared" si="985"/>
        <v>2.1559845241279795E-7</v>
      </c>
      <c r="AS789" s="13">
        <f t="shared" si="986"/>
        <v>3.3071144150489317E-7</v>
      </c>
      <c r="AT789" s="13">
        <f t="shared" si="987"/>
        <v>2.5364295596342646E-7</v>
      </c>
      <c r="AU789" s="13">
        <f t="shared" si="988"/>
        <v>1.2968959448376135E-7</v>
      </c>
      <c r="AV789" s="13">
        <f t="shared" si="989"/>
        <v>4.9733465453859436E-8</v>
      </c>
      <c r="AW789" s="13">
        <f t="shared" si="990"/>
        <v>1.1054873180319958E-10</v>
      </c>
      <c r="AX789" s="13">
        <f t="shared" si="991"/>
        <v>3.2920312490721552E-3</v>
      </c>
      <c r="AY789" s="13">
        <f t="shared" si="992"/>
        <v>5.5980185648557795E-4</v>
      </c>
      <c r="AZ789" s="13">
        <f t="shared" si="993"/>
        <v>4.7596467775484183E-5</v>
      </c>
      <c r="BA789" s="13">
        <f t="shared" si="994"/>
        <v>2.6978876167899578E-6</v>
      </c>
      <c r="BB789" s="13">
        <f t="shared" si="995"/>
        <v>1.1469229650342296E-7</v>
      </c>
      <c r="BC789" s="13">
        <f t="shared" si="996"/>
        <v>3.9006288609992064E-9</v>
      </c>
      <c r="BD789" s="13">
        <f t="shared" si="997"/>
        <v>6.1103315240460507E-9</v>
      </c>
      <c r="BE789" s="13">
        <f t="shared" si="998"/>
        <v>9.372778532384807E-9</v>
      </c>
      <c r="BF789" s="13">
        <f t="shared" si="999"/>
        <v>7.1885606428571461E-9</v>
      </c>
      <c r="BG789" s="13">
        <f t="shared" si="1000"/>
        <v>3.675566353313193E-9</v>
      </c>
      <c r="BH789" s="13">
        <f t="shared" si="1001"/>
        <v>1.4095090125272795E-9</v>
      </c>
      <c r="BI789" s="13">
        <f t="shared" si="1002"/>
        <v>4.3241568028933127E-10</v>
      </c>
      <c r="BJ789" s="14">
        <f t="shared" si="1003"/>
        <v>0.72815028612808752</v>
      </c>
      <c r="BK789" s="14">
        <f t="shared" si="1004"/>
        <v>0.23316790535280313</v>
      </c>
      <c r="BL789" s="14">
        <f t="shared" si="1005"/>
        <v>3.8040509856758928E-2</v>
      </c>
      <c r="BM789" s="14">
        <f t="shared" si="1006"/>
        <v>0.24277333501983739</v>
      </c>
      <c r="BN789" s="14">
        <f t="shared" si="1007"/>
        <v>0.75617468421788381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1.3076923076923099</v>
      </c>
      <c r="F790" s="10">
        <f>VLOOKUP(B790,home!$B$2:$E$405,3,FALSE)</f>
        <v>0.38</v>
      </c>
      <c r="G790" s="10">
        <f>VLOOKUP(C790,away!$B$2:$E$405,4,FALSE)</f>
        <v>0.25</v>
      </c>
      <c r="H790" s="10">
        <f>VLOOKUP(A790,away!$A$2:$E$405,3,FALSE)</f>
        <v>1.0419580419580401</v>
      </c>
      <c r="I790" s="10">
        <f>VLOOKUP(C790,away!$B$2:$E$405,3,FALSE)</f>
        <v>0.13</v>
      </c>
      <c r="J790" s="10">
        <f>VLOOKUP(B790,home!$B$2:$E$405,4,FALSE)</f>
        <v>0.8</v>
      </c>
      <c r="K790" s="12">
        <f t="shared" si="952"/>
        <v>0.12423076923076945</v>
      </c>
      <c r="L790" s="12">
        <f t="shared" si="953"/>
        <v>0.10836363636363618</v>
      </c>
      <c r="M790" s="13">
        <f t="shared" si="954"/>
        <v>0.79247493174825046</v>
      </c>
      <c r="N790" s="13">
        <f t="shared" si="955"/>
        <v>9.8449770367186676E-2</v>
      </c>
      <c r="O790" s="13">
        <f t="shared" si="956"/>
        <v>8.5875465331264791E-2</v>
      </c>
      <c r="P790" s="13">
        <f t="shared" si="957"/>
        <v>1.06683751161533E-2</v>
      </c>
      <c r="Q790" s="13">
        <f t="shared" si="958"/>
        <v>6.1152453516541043E-3</v>
      </c>
      <c r="R790" s="13">
        <f t="shared" si="959"/>
        <v>4.6528888488576118E-3</v>
      </c>
      <c r="S790" s="13">
        <f t="shared" si="960"/>
        <v>3.5904677567490193E-5</v>
      </c>
      <c r="T790" s="13">
        <f t="shared" si="961"/>
        <v>6.6267022356106167E-4</v>
      </c>
      <c r="U790" s="13">
        <f t="shared" si="962"/>
        <v>5.7803196083885044E-4</v>
      </c>
      <c r="V790" s="13">
        <f t="shared" si="963"/>
        <v>5.3705809395201274E-8</v>
      </c>
      <c r="W790" s="13">
        <f t="shared" si="964"/>
        <v>2.5323387802362555E-4</v>
      </c>
      <c r="X790" s="13">
        <f t="shared" si="965"/>
        <v>2.7441343873105552E-5</v>
      </c>
      <c r="Y790" s="13">
        <f t="shared" si="966"/>
        <v>1.4868219043973526E-6</v>
      </c>
      <c r="Z790" s="13">
        <f t="shared" si="967"/>
        <v>1.6806798508600806E-4</v>
      </c>
      <c r="AA790" s="13">
        <f t="shared" si="968"/>
        <v>2.0879215070300268E-5</v>
      </c>
      <c r="AB790" s="13">
        <f t="shared" si="969"/>
        <v>1.2969204745590379E-6</v>
      </c>
      <c r="AC790" s="13">
        <f t="shared" si="970"/>
        <v>4.5187053999350508E-11</v>
      </c>
      <c r="AD790" s="13">
        <f t="shared" si="971"/>
        <v>7.8648598655414568E-6</v>
      </c>
      <c r="AE790" s="13">
        <f t="shared" si="972"/>
        <v>8.5226481452049087E-7</v>
      </c>
      <c r="AF790" s="13">
        <f t="shared" si="973"/>
        <v>4.6177257223110149E-8</v>
      </c>
      <c r="AG790" s="13">
        <f t="shared" si="974"/>
        <v>1.6679785033317342E-9</v>
      </c>
      <c r="AH790" s="13">
        <f t="shared" si="975"/>
        <v>4.5531145050572985E-6</v>
      </c>
      <c r="AI790" s="13">
        <f t="shared" si="976"/>
        <v>5.6563691735904225E-7</v>
      </c>
      <c r="AJ790" s="13">
        <f t="shared" si="977"/>
        <v>3.5134754674417484E-8</v>
      </c>
      <c r="AK790" s="13">
        <f t="shared" si="978"/>
        <v>1.4549391999790855E-9</v>
      </c>
      <c r="AL790" s="13">
        <f t="shared" si="979"/>
        <v>2.4332501793865619E-14</v>
      </c>
      <c r="AM790" s="13">
        <f t="shared" si="980"/>
        <v>1.9541151819768407E-7</v>
      </c>
      <c r="AN790" s="13">
        <f t="shared" si="981"/>
        <v>2.1175502699239909E-8</v>
      </c>
      <c r="AO790" s="13">
        <f t="shared" si="982"/>
        <v>1.1473272371588148E-9</v>
      </c>
      <c r="AP790" s="13">
        <f t="shared" si="983"/>
        <v>4.1442850505857746E-11</v>
      </c>
      <c r="AQ790" s="13">
        <f t="shared" si="984"/>
        <v>1.1227244955223252E-12</v>
      </c>
      <c r="AR790" s="13">
        <f t="shared" si="985"/>
        <v>9.8678408909605259E-8</v>
      </c>
      <c r="AS790" s="13">
        <f t="shared" si="986"/>
        <v>1.2258894645308674E-8</v>
      </c>
      <c r="AT790" s="13">
        <f t="shared" si="987"/>
        <v>7.6146595585282841E-10</v>
      </c>
      <c r="AU790" s="13">
        <f t="shared" si="988"/>
        <v>3.1532500479546666E-11</v>
      </c>
      <c r="AV790" s="13">
        <f t="shared" si="989"/>
        <v>9.7932669758592179E-13</v>
      </c>
      <c r="AW790" s="13">
        <f t="shared" si="990"/>
        <v>9.0990700375553385E-18</v>
      </c>
      <c r="AX790" s="13">
        <f t="shared" si="991"/>
        <v>4.0460205370417999E-9</v>
      </c>
      <c r="AY790" s="13">
        <f t="shared" si="992"/>
        <v>4.3844149819580152E-10</v>
      </c>
      <c r="AZ790" s="13">
        <f t="shared" si="993"/>
        <v>2.3755557538608841E-11</v>
      </c>
      <c r="BA790" s="13">
        <f t="shared" si="994"/>
        <v>8.5807953290974855E-13</v>
      </c>
      <c r="BB790" s="13">
        <f t="shared" si="995"/>
        <v>2.3246154618827674E-14</v>
      </c>
      <c r="BC790" s="13">
        <f t="shared" si="996"/>
        <v>5.038075691935007E-16</v>
      </c>
      <c r="BD790" s="13">
        <f t="shared" si="997"/>
        <v>1.7821918700037782E-9</v>
      </c>
      <c r="BE790" s="13">
        <f t="shared" si="998"/>
        <v>2.2140306692739285E-10</v>
      </c>
      <c r="BF790" s="13">
        <f t="shared" si="999"/>
        <v>1.375253665722077E-11</v>
      </c>
      <c r="BG790" s="13">
        <f t="shared" si="1000"/>
        <v>5.6949606926696355E-13</v>
      </c>
      <c r="BH790" s="13">
        <f t="shared" si="1001"/>
        <v>1.7687233689733604E-14</v>
      </c>
      <c r="BI790" s="13">
        <f t="shared" si="1002"/>
        <v>4.3945972936799688E-16</v>
      </c>
      <c r="BJ790" s="14">
        <f t="shared" si="1003"/>
        <v>0.10551883524213188</v>
      </c>
      <c r="BK790" s="14">
        <f t="shared" si="1004"/>
        <v>0.8031792657314335</v>
      </c>
      <c r="BL790" s="14">
        <f t="shared" si="1005"/>
        <v>9.1133831366838849E-2</v>
      </c>
      <c r="BM790" s="14">
        <f t="shared" si="1006"/>
        <v>1.7633231236818335E-3</v>
      </c>
      <c r="BN790" s="14">
        <f t="shared" si="1007"/>
        <v>0.99823667676336691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1.3076923076923099</v>
      </c>
      <c r="F791" s="10">
        <f>VLOOKUP(B791,home!$B$2:$E$405,3,FALSE)</f>
        <v>0.98</v>
      </c>
      <c r="G791" s="10">
        <f>VLOOKUP(C791,away!$B$2:$E$405,4,FALSE)</f>
        <v>0.89</v>
      </c>
      <c r="H791" s="10">
        <f>VLOOKUP(A791,away!$A$2:$E$405,3,FALSE)</f>
        <v>1.0419580419580401</v>
      </c>
      <c r="I791" s="10">
        <f>VLOOKUP(C791,away!$B$2:$E$405,3,FALSE)</f>
        <v>0.51</v>
      </c>
      <c r="J791" s="10">
        <f>VLOOKUP(B791,home!$B$2:$E$405,4,FALSE)</f>
        <v>0.55000000000000004</v>
      </c>
      <c r="K791" s="12">
        <f t="shared" si="952"/>
        <v>1.1405692307692328</v>
      </c>
      <c r="L791" s="12">
        <f t="shared" si="953"/>
        <v>0.29226923076923028</v>
      </c>
      <c r="M791" s="13">
        <f t="shared" si="954"/>
        <v>0.23863061620038051</v>
      </c>
      <c r="N791" s="13">
        <f t="shared" si="955"/>
        <v>0.27217473835765599</v>
      </c>
      <c r="O791" s="13">
        <f t="shared" si="956"/>
        <v>6.9744386634872646E-2</v>
      </c>
      <c r="P791" s="13">
        <f t="shared" si="957"/>
        <v>7.9548301414608641E-2</v>
      </c>
      <c r="Q791" s="13">
        <f t="shared" si="958"/>
        <v>0.15521706598170448</v>
      </c>
      <c r="R791" s="13">
        <f t="shared" si="959"/>
        <v>1.0192069116123007E-2</v>
      </c>
      <c r="S791" s="13">
        <f t="shared" si="960"/>
        <v>6.6294220317436141E-3</v>
      </c>
      <c r="T791" s="13">
        <f t="shared" si="961"/>
        <v>4.5365172476729637E-2</v>
      </c>
      <c r="U791" s="13">
        <f t="shared" si="962"/>
        <v>1.162476043172327E-2</v>
      </c>
      <c r="V791" s="13">
        <f t="shared" si="963"/>
        <v>2.4554885071734997E-4</v>
      </c>
      <c r="W791" s="13">
        <f t="shared" si="964"/>
        <v>5.9011936516336641E-2</v>
      </c>
      <c r="X791" s="13">
        <f t="shared" si="965"/>
        <v>1.7247373291832364E-2</v>
      </c>
      <c r="Y791" s="13">
        <f t="shared" si="966"/>
        <v>2.5204382623968055E-3</v>
      </c>
      <c r="Z791" s="13">
        <f t="shared" si="967"/>
        <v>9.9294273350536682E-4</v>
      </c>
      <c r="AA791" s="13">
        <f t="shared" si="968"/>
        <v>1.1325199297521154E-3</v>
      </c>
      <c r="AB791" s="13">
        <f t="shared" si="969"/>
        <v>6.4585869255409808E-4</v>
      </c>
      <c r="AC791" s="13">
        <f t="shared" si="970"/>
        <v>5.1159073539814667E-6</v>
      </c>
      <c r="AD791" s="13">
        <f t="shared" si="971"/>
        <v>1.6826799759660217E-2</v>
      </c>
      <c r="AE791" s="13">
        <f t="shared" si="972"/>
        <v>4.9179558220637607E-3</v>
      </c>
      <c r="AF791" s="13">
        <f t="shared" si="973"/>
        <v>7.1868358253581648E-4</v>
      </c>
      <c r="AG791" s="13">
        <f t="shared" si="974"/>
        <v>7.0016365944739248E-5</v>
      </c>
      <c r="AH791" s="13">
        <f t="shared" si="975"/>
        <v>7.2551652229877573E-5</v>
      </c>
      <c r="AI791" s="13">
        <f t="shared" si="976"/>
        <v>8.2750182174868349E-5</v>
      </c>
      <c r="AJ791" s="13">
        <f t="shared" si="977"/>
        <v>4.719115581460175E-5</v>
      </c>
      <c r="AK791" s="13">
        <f t="shared" si="978"/>
        <v>1.7941593428857106E-5</v>
      </c>
      <c r="AL791" s="13">
        <f t="shared" si="979"/>
        <v>6.8216182262547701E-8</v>
      </c>
      <c r="AM791" s="13">
        <f t="shared" si="980"/>
        <v>3.8384260116367109E-3</v>
      </c>
      <c r="AN791" s="13">
        <f t="shared" si="981"/>
        <v>1.1218538177856661E-3</v>
      </c>
      <c r="AO791" s="13">
        <f t="shared" si="982"/>
        <v>1.6394167617987045E-4</v>
      </c>
      <c r="AP791" s="13">
        <f t="shared" si="983"/>
        <v>1.5971702529369663E-5</v>
      </c>
      <c r="AQ791" s="13">
        <f t="shared" si="984"/>
        <v>1.16700930308346E-6</v>
      </c>
      <c r="AR791" s="13">
        <f t="shared" si="985"/>
        <v>4.2409231176526078E-6</v>
      </c>
      <c r="AS791" s="13">
        <f t="shared" si="986"/>
        <v>4.8370664180524912E-6</v>
      </c>
      <c r="AT791" s="13">
        <f t="shared" si="987"/>
        <v>2.7585045618089095E-6</v>
      </c>
      <c r="AU791" s="13">
        <f t="shared" si="988"/>
        <v>1.0487551420452692E-6</v>
      </c>
      <c r="AV791" s="13">
        <f t="shared" si="989"/>
        <v>2.9904446140696248E-7</v>
      </c>
      <c r="AW791" s="13">
        <f t="shared" si="990"/>
        <v>6.3166913626436917E-10</v>
      </c>
      <c r="AX791" s="13">
        <f t="shared" si="991"/>
        <v>7.2966510057618367E-4</v>
      </c>
      <c r="AY791" s="13">
        <f t="shared" si="992"/>
        <v>2.1325865766455424E-4</v>
      </c>
      <c r="AZ791" s="13">
        <f t="shared" si="993"/>
        <v>3.1164471915248946E-5</v>
      </c>
      <c r="BA791" s="13">
        <f t="shared" si="994"/>
        <v>3.0361387446663638E-6</v>
      </c>
      <c r="BB791" s="13">
        <f t="shared" si="995"/>
        <v>2.218424838530736E-7</v>
      </c>
      <c r="BC791" s="13">
        <f t="shared" si="996"/>
        <v>1.2967546421534648E-8</v>
      </c>
      <c r="BD791" s="13">
        <f t="shared" si="997"/>
        <v>2.0658188955796219E-7</v>
      </c>
      <c r="BE791" s="13">
        <f t="shared" si="998"/>
        <v>2.3562094686397951E-7</v>
      </c>
      <c r="BF791" s="13">
        <f t="shared" si="999"/>
        <v>1.3437100105888373E-7</v>
      </c>
      <c r="BG791" s="13">
        <f t="shared" si="1000"/>
        <v>5.1086476438474253E-8</v>
      </c>
      <c r="BH791" s="13">
        <f t="shared" si="1001"/>
        <v>1.4566915783535275E-8</v>
      </c>
      <c r="BI791" s="13">
        <f t="shared" si="1002"/>
        <v>3.3229151859814034E-9</v>
      </c>
      <c r="BJ791" s="14">
        <f t="shared" si="1003"/>
        <v>0.58018889981322563</v>
      </c>
      <c r="BK791" s="14">
        <f t="shared" si="1004"/>
        <v>0.32527233127865091</v>
      </c>
      <c r="BL791" s="14">
        <f t="shared" si="1005"/>
        <v>9.3573859232519194E-2</v>
      </c>
      <c r="BM791" s="14">
        <f t="shared" si="1006"/>
        <v>0.1743075973265609</v>
      </c>
      <c r="BN791" s="14">
        <f t="shared" si="1007"/>
        <v>0.82550717770534521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1.3076923076923099</v>
      </c>
      <c r="F792" s="10">
        <f>VLOOKUP(B792,home!$B$2:$E$405,3,FALSE)</f>
        <v>0.38</v>
      </c>
      <c r="G792" s="10">
        <f>VLOOKUP(C792,away!$B$2:$E$405,4,FALSE)</f>
        <v>0.89</v>
      </c>
      <c r="H792" s="10">
        <f>VLOOKUP(A792,away!$A$2:$E$405,3,FALSE)</f>
        <v>1.0419580419580401</v>
      </c>
      <c r="I792" s="10">
        <f>VLOOKUP(C792,away!$B$2:$E$405,3,FALSE)</f>
        <v>1.02</v>
      </c>
      <c r="J792" s="10">
        <f>VLOOKUP(B792,home!$B$2:$E$405,4,FALSE)</f>
        <v>1.76</v>
      </c>
      <c r="K792" s="12">
        <f t="shared" si="952"/>
        <v>0.44226153846153926</v>
      </c>
      <c r="L792" s="12">
        <f t="shared" si="953"/>
        <v>1.8705230769230738</v>
      </c>
      <c r="M792" s="13">
        <f t="shared" si="954"/>
        <v>9.8985231634478518E-2</v>
      </c>
      <c r="N792" s="13">
        <f t="shared" si="955"/>
        <v>4.3777360827636287E-2</v>
      </c>
      <c r="O792" s="13">
        <f t="shared" si="956"/>
        <v>0.18515416004686791</v>
      </c>
      <c r="P792" s="13">
        <f t="shared" si="957"/>
        <v>8.1886563674881854E-2</v>
      </c>
      <c r="Q792" s="13">
        <f t="shared" si="958"/>
        <v>9.6805214747081748E-3</v>
      </c>
      <c r="R792" s="13">
        <f t="shared" si="959"/>
        <v>0.17316756457798738</v>
      </c>
      <c r="S792" s="13">
        <f t="shared" si="960"/>
        <v>1.6935378136107879E-2</v>
      </c>
      <c r="T792" s="13">
        <f t="shared" si="961"/>
        <v>1.8107638815091021E-2</v>
      </c>
      <c r="U792" s="13">
        <f t="shared" si="962"/>
        <v>7.658535352189863E-2</v>
      </c>
      <c r="V792" s="13">
        <f t="shared" si="963"/>
        <v>1.5566631026126135E-3</v>
      </c>
      <c r="W792" s="13">
        <f t="shared" si="964"/>
        <v>1.4271074401714684E-3</v>
      </c>
      <c r="X792" s="13">
        <f t="shared" si="965"/>
        <v>2.6694374000893464E-3</v>
      </c>
      <c r="Y792" s="13">
        <f t="shared" si="966"/>
        <v>2.4966221296343284E-3</v>
      </c>
      <c r="Z792" s="13">
        <f t="shared" si="967"/>
        <v>0.10797130857256401</v>
      </c>
      <c r="AA792" s="13">
        <f t="shared" si="968"/>
        <v>4.7751557039007735E-2</v>
      </c>
      <c r="AB792" s="13">
        <f t="shared" si="969"/>
        <v>1.0559338540002752E-2</v>
      </c>
      <c r="AC792" s="13">
        <f t="shared" si="970"/>
        <v>8.0485360143883004E-5</v>
      </c>
      <c r="AD792" s="13">
        <f t="shared" si="971"/>
        <v>1.5778868301003567E-4</v>
      </c>
      <c r="AE792" s="13">
        <f t="shared" si="972"/>
        <v>2.9514737284757145E-4</v>
      </c>
      <c r="AF792" s="13">
        <f t="shared" si="973"/>
        <v>2.7603998600230059E-4</v>
      </c>
      <c r="AG792" s="13">
        <f t="shared" si="974"/>
        <v>1.7211305465694187E-4</v>
      </c>
      <c r="AH792" s="13">
        <f t="shared" si="975"/>
        <v>5.0490706082640772E-2</v>
      </c>
      <c r="AI792" s="13">
        <f t="shared" si="976"/>
        <v>2.2330097350118101E-2</v>
      </c>
      <c r="AJ792" s="13">
        <f t="shared" si="977"/>
        <v>4.9378716040295867E-3</v>
      </c>
      <c r="AK792" s="13">
        <f t="shared" si="978"/>
        <v>7.2794356410789114E-4</v>
      </c>
      <c r="AL792" s="13">
        <f t="shared" si="979"/>
        <v>2.6632940932664228E-6</v>
      </c>
      <c r="AM792" s="13">
        <f t="shared" si="980"/>
        <v>1.3956773139967715E-5</v>
      </c>
      <c r="AN792" s="13">
        <f t="shared" si="981"/>
        <v>2.6106466237689715E-5</v>
      </c>
      <c r="AO792" s="13">
        <f t="shared" si="982"/>
        <v>2.4416373777255866E-5</v>
      </c>
      <c r="AP792" s="13">
        <f t="shared" si="983"/>
        <v>1.522379686837883E-5</v>
      </c>
      <c r="AQ792" s="13">
        <f t="shared" si="984"/>
        <v>7.1191158401729557E-6</v>
      </c>
      <c r="AR792" s="13">
        <f t="shared" si="985"/>
        <v>1.8888806179543961E-2</v>
      </c>
      <c r="AS792" s="13">
        <f t="shared" si="986"/>
        <v>8.3537924806669391E-3</v>
      </c>
      <c r="AT792" s="13">
        <f t="shared" si="987"/>
        <v>1.8472805572440996E-3</v>
      </c>
      <c r="AU792" s="13">
        <f t="shared" si="988"/>
        <v>2.7232704707228834E-4</v>
      </c>
      <c r="AV792" s="13">
        <f t="shared" si="989"/>
        <v>3.0109944700719564E-5</v>
      </c>
      <c r="AW792" s="13">
        <f t="shared" si="990"/>
        <v>6.1201049263178125E-8</v>
      </c>
      <c r="AX792" s="13">
        <f t="shared" si="991"/>
        <v>1.0287573268068006E-6</v>
      </c>
      <c r="AY792" s="13">
        <f t="shared" si="992"/>
        <v>1.9243143203458124E-6</v>
      </c>
      <c r="AZ792" s="13">
        <f t="shared" si="993"/>
        <v>1.7997371717301921E-6</v>
      </c>
      <c r="BA792" s="13">
        <f t="shared" si="994"/>
        <v>1.1221499707058631E-6</v>
      </c>
      <c r="BB792" s="13">
        <f t="shared" si="995"/>
        <v>5.2475185399346703E-7</v>
      </c>
      <c r="BC792" s="13">
        <f t="shared" si="996"/>
        <v>1.9631209051058955E-7</v>
      </c>
      <c r="BD792" s="13">
        <f t="shared" si="997"/>
        <v>5.8886579757273533E-3</v>
      </c>
      <c r="BE792" s="13">
        <f t="shared" si="998"/>
        <v>2.6043269358189923E-3</v>
      </c>
      <c r="BF792" s="13">
        <f t="shared" si="999"/>
        <v>5.7589681864606706E-4</v>
      </c>
      <c r="BG792" s="13">
        <f t="shared" si="1000"/>
        <v>8.4899004336505223E-5</v>
      </c>
      <c r="BH792" s="13">
        <f t="shared" si="1001"/>
        <v>9.3868910679289221E-6</v>
      </c>
      <c r="BI792" s="13">
        <f t="shared" si="1002"/>
        <v>8.3029217701462584E-7</v>
      </c>
      <c r="BJ792" s="14">
        <f t="shared" si="1003"/>
        <v>7.9153195732445059E-2</v>
      </c>
      <c r="BK792" s="14">
        <f t="shared" si="1004"/>
        <v>0.19944890951663835</v>
      </c>
      <c r="BL792" s="14">
        <f t="shared" si="1005"/>
        <v>0.6102609064536626</v>
      </c>
      <c r="BM792" s="14">
        <f t="shared" si="1006"/>
        <v>0.40418105492547879</v>
      </c>
      <c r="BN792" s="14">
        <f t="shared" si="1007"/>
        <v>0.5926514022365601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1.3076923076923099</v>
      </c>
      <c r="F793" s="10">
        <f>VLOOKUP(B793,home!$B$2:$E$405,3,FALSE)</f>
        <v>1.84</v>
      </c>
      <c r="G793" s="10">
        <f>VLOOKUP(C793,away!$B$2:$E$405,4,FALSE)</f>
        <v>1.27</v>
      </c>
      <c r="H793" s="10">
        <f>VLOOKUP(A793,away!$A$2:$E$405,3,FALSE)</f>
        <v>1.0419580419580401</v>
      </c>
      <c r="I793" s="10">
        <f>VLOOKUP(C793,away!$B$2:$E$405,3,FALSE)</f>
        <v>0.51</v>
      </c>
      <c r="J793" s="10">
        <f>VLOOKUP(B793,home!$B$2:$E$405,4,FALSE)</f>
        <v>1.1499999999999999</v>
      </c>
      <c r="K793" s="12">
        <f t="shared" si="952"/>
        <v>3.0558153846153902</v>
      </c>
      <c r="L793" s="12">
        <f t="shared" si="953"/>
        <v>0.61110839160839059</v>
      </c>
      <c r="M793" s="13">
        <f t="shared" si="954"/>
        <v>2.5554961936829833E-2</v>
      </c>
      <c r="N793" s="13">
        <f t="shared" si="955"/>
        <v>7.809124583982531E-2</v>
      </c>
      <c r="O793" s="13">
        <f t="shared" si="956"/>
        <v>1.5616851686829723E-2</v>
      </c>
      <c r="P793" s="13">
        <f t="shared" si="957"/>
        <v>4.7722215643871073E-2</v>
      </c>
      <c r="Q793" s="13">
        <f t="shared" si="958"/>
        <v>0.11931621522056041</v>
      </c>
      <c r="R793" s="13">
        <f t="shared" si="959"/>
        <v>4.7717945581626457E-3</v>
      </c>
      <c r="S793" s="13">
        <f t="shared" si="960"/>
        <v>2.2279527079611179E-2</v>
      </c>
      <c r="T793" s="13">
        <f t="shared" si="961"/>
        <v>7.2915140376237253E-2</v>
      </c>
      <c r="U793" s="13">
        <f t="shared" si="962"/>
        <v>1.4581723223057412E-2</v>
      </c>
      <c r="V793" s="13">
        <f t="shared" si="963"/>
        <v>4.6228395372769921E-3</v>
      </c>
      <c r="W793" s="13">
        <f t="shared" si="964"/>
        <v>0.12153610870168984</v>
      </c>
      <c r="X793" s="13">
        <f t="shared" si="965"/>
        <v>7.42717359110322E-2</v>
      </c>
      <c r="Y793" s="13">
        <f t="shared" si="966"/>
        <v>2.2694040537277013E-2</v>
      </c>
      <c r="Z793" s="13">
        <f t="shared" si="967"/>
        <v>9.7202789917481553E-4</v>
      </c>
      <c r="AA793" s="13">
        <f t="shared" si="968"/>
        <v>2.9703378085737787E-3</v>
      </c>
      <c r="AB793" s="13">
        <f t="shared" si="969"/>
        <v>4.538401986472259E-3</v>
      </c>
      <c r="AC793" s="13">
        <f t="shared" si="970"/>
        <v>5.3955310574880784E-4</v>
      </c>
      <c r="AD793" s="13">
        <f t="shared" si="971"/>
        <v>9.2847977689228048E-2</v>
      </c>
      <c r="AE793" s="13">
        <f t="shared" si="972"/>
        <v>5.674017830975589E-2</v>
      </c>
      <c r="AF793" s="13">
        <f t="shared" si="973"/>
        <v>1.7337199553224103E-2</v>
      </c>
      <c r="AG793" s="13">
        <f t="shared" si="974"/>
        <v>3.5316360446548314E-3</v>
      </c>
      <c r="AH793" s="13">
        <f t="shared" si="975"/>
        <v>1.4850360151580103E-4</v>
      </c>
      <c r="AI793" s="13">
        <f t="shared" si="976"/>
        <v>4.537995901827782E-4</v>
      </c>
      <c r="AJ793" s="13">
        <f t="shared" si="977"/>
        <v>6.9336388460634641E-4</v>
      </c>
      <c r="AK793" s="13">
        <f t="shared" si="978"/>
        <v>7.0626400857225452E-4</v>
      </c>
      <c r="AL793" s="13">
        <f t="shared" si="979"/>
        <v>4.0303201746125052E-5</v>
      </c>
      <c r="AM793" s="13">
        <f t="shared" si="980"/>
        <v>5.6745255730633916E-2</v>
      </c>
      <c r="AN793" s="13">
        <f t="shared" si="981"/>
        <v>3.4677501960954503E-2</v>
      </c>
      <c r="AO793" s="13">
        <f t="shared" si="982"/>
        <v>1.0595856224177858E-2</v>
      </c>
      <c r="AP793" s="13">
        <f t="shared" si="983"/>
        <v>2.1584055516236959E-3</v>
      </c>
      <c r="AQ793" s="13">
        <f t="shared" si="984"/>
        <v>3.2975493627284428E-4</v>
      </c>
      <c r="AR793" s="13">
        <f t="shared" si="985"/>
        <v>1.8150359414074908E-5</v>
      </c>
      <c r="AS793" s="13">
        <f t="shared" si="986"/>
        <v>5.5464147533828886E-5</v>
      </c>
      <c r="AT793" s="13">
        <f t="shared" si="987"/>
        <v>8.4744097664226045E-5</v>
      </c>
      <c r="AU793" s="13">
        <f t="shared" si="988"/>
        <v>8.6320772465897034E-5</v>
      </c>
      <c r="AV793" s="13">
        <f t="shared" si="989"/>
        <v>6.5945086128293184E-5</v>
      </c>
      <c r="AW793" s="13">
        <f t="shared" si="990"/>
        <v>2.0906551768926666E-6</v>
      </c>
      <c r="AX793" s="13">
        <f t="shared" si="991"/>
        <v>2.8900504244267617E-2</v>
      </c>
      <c r="AY793" s="13">
        <f t="shared" si="992"/>
        <v>1.7661340665385848E-2</v>
      </c>
      <c r="AZ793" s="13">
        <f t="shared" si="993"/>
        <v>5.3964967438359041E-3</v>
      </c>
      <c r="BA793" s="13">
        <f t="shared" si="994"/>
        <v>1.0992814818151593E-3</v>
      </c>
      <c r="BB793" s="13">
        <f t="shared" si="995"/>
        <v>1.6794503456923749E-4</v>
      </c>
      <c r="BC793" s="13">
        <f t="shared" si="996"/>
        <v>2.0526523990844458E-5</v>
      </c>
      <c r="BD793" s="13">
        <f t="shared" si="997"/>
        <v>1.8486394914415879E-6</v>
      </c>
      <c r="BE793" s="13">
        <f t="shared" si="998"/>
        <v>5.6491009985547755E-6</v>
      </c>
      <c r="BF793" s="13">
        <f t="shared" si="999"/>
        <v>8.6313048703149242E-6</v>
      </c>
      <c r="BG793" s="13">
        <f t="shared" si="1000"/>
        <v>8.791891404004697E-6</v>
      </c>
      <c r="BH793" s="13">
        <f t="shared" si="1001"/>
        <v>6.7165992530563386E-6</v>
      </c>
      <c r="BI793" s="13">
        <f t="shared" si="1002"/>
        <v>4.1049374659571601E-6</v>
      </c>
      <c r="BJ793" s="14">
        <f t="shared" si="1003"/>
        <v>0.81703434728101232</v>
      </c>
      <c r="BK793" s="14">
        <f t="shared" si="1004"/>
        <v>0.11842074117046986</v>
      </c>
      <c r="BL793" s="14">
        <f t="shared" si="1005"/>
        <v>4.4827407284662654E-2</v>
      </c>
      <c r="BM793" s="14">
        <f t="shared" si="1006"/>
        <v>0.67252198873903157</v>
      </c>
      <c r="BN793" s="14">
        <f t="shared" si="1007"/>
        <v>0.29107328488607898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1.3076923076923099</v>
      </c>
      <c r="F794" s="10">
        <f>VLOOKUP(B794,home!$B$2:$E$405,3,FALSE)</f>
        <v>0.64</v>
      </c>
      <c r="G794" s="10">
        <f>VLOOKUP(C794,away!$B$2:$E$405,4,FALSE)</f>
        <v>0.89</v>
      </c>
      <c r="H794" s="10">
        <f>VLOOKUP(A794,away!$A$2:$E$405,3,FALSE)</f>
        <v>1.0419580419580401</v>
      </c>
      <c r="I794" s="10">
        <f>VLOOKUP(C794,away!$B$2:$E$405,3,FALSE)</f>
        <v>1.1499999999999999</v>
      </c>
      <c r="J794" s="10">
        <f>VLOOKUP(B794,home!$B$2:$E$405,4,FALSE)</f>
        <v>0.96</v>
      </c>
      <c r="K794" s="12">
        <f t="shared" si="952"/>
        <v>0.74486153846153969</v>
      </c>
      <c r="L794" s="12">
        <f t="shared" si="953"/>
        <v>1.1503216783216761</v>
      </c>
      <c r="M794" s="13">
        <f t="shared" si="954"/>
        <v>0.15029079672741294</v>
      </c>
      <c r="N794" s="13">
        <f t="shared" si="955"/>
        <v>0.11194583406699132</v>
      </c>
      <c r="O794" s="13">
        <f t="shared" si="956"/>
        <v>0.17288276152777948</v>
      </c>
      <c r="P794" s="13">
        <f t="shared" si="957"/>
        <v>0.12877371972506133</v>
      </c>
      <c r="Q794" s="13">
        <f t="shared" si="958"/>
        <v>4.1692073093749692E-2</v>
      </c>
      <c r="R794" s="13">
        <f t="shared" si="959"/>
        <v>9.9435394196760715E-2</v>
      </c>
      <c r="S794" s="13">
        <f t="shared" si="960"/>
        <v>2.7584308641841106E-2</v>
      </c>
      <c r="T794" s="13">
        <f t="shared" si="961"/>
        <v>4.7959295493912132E-2</v>
      </c>
      <c r="U794" s="13">
        <f t="shared" si="962"/>
        <v>7.4065600698928841E-2</v>
      </c>
      <c r="V794" s="13">
        <f t="shared" si="963"/>
        <v>2.6261192798685911E-3</v>
      </c>
      <c r="W794" s="13">
        <f t="shared" si="964"/>
        <v>1.0351607235420456E-2</v>
      </c>
      <c r="X794" s="13">
        <f t="shared" si="965"/>
        <v>1.1907678208375662E-2</v>
      </c>
      <c r="Y794" s="13">
        <f t="shared" si="966"/>
        <v>6.8488301907865716E-3</v>
      </c>
      <c r="Z794" s="13">
        <f t="shared" si="967"/>
        <v>3.8127563178998403E-2</v>
      </c>
      <c r="AA794" s="13">
        <f t="shared" si="968"/>
        <v>2.8399755367298305E-2</v>
      </c>
      <c r="AB794" s="13">
        <f t="shared" si="969"/>
        <v>1.057694273740859E-2</v>
      </c>
      <c r="AC794" s="13">
        <f t="shared" si="970"/>
        <v>1.4063367296690527E-4</v>
      </c>
      <c r="AD794" s="13">
        <f t="shared" si="971"/>
        <v>1.9276285227312214E-3</v>
      </c>
      <c r="AE794" s="13">
        <f t="shared" si="972"/>
        <v>2.2173928774489116E-3</v>
      </c>
      <c r="AF794" s="13">
        <f t="shared" si="973"/>
        <v>1.2753575481427816E-3</v>
      </c>
      <c r="AG794" s="13">
        <f t="shared" si="974"/>
        <v>4.8902381174660732E-4</v>
      </c>
      <c r="AH794" s="13">
        <f t="shared" si="975"/>
        <v>1.0964740616595305E-2</v>
      </c>
      <c r="AI794" s="13">
        <f t="shared" si="976"/>
        <v>8.1672135645089097E-3</v>
      </c>
      <c r="AJ794" s="13">
        <f t="shared" si="977"/>
        <v>3.0417216303020305E-3</v>
      </c>
      <c r="AK794" s="13">
        <f t="shared" si="978"/>
        <v>7.5522048437283787E-4</v>
      </c>
      <c r="AL794" s="13">
        <f t="shared" si="979"/>
        <v>4.8199681100613813E-6</v>
      </c>
      <c r="AM794" s="13">
        <f t="shared" si="980"/>
        <v>2.8716326940478467E-4</v>
      </c>
      <c r="AN794" s="13">
        <f t="shared" si="981"/>
        <v>3.3033013401405147E-4</v>
      </c>
      <c r="AO794" s="13">
        <f t="shared" si="982"/>
        <v>1.8999295707963396E-4</v>
      </c>
      <c r="AP794" s="13">
        <f t="shared" si="983"/>
        <v>7.2851005752380883E-5</v>
      </c>
      <c r="AQ794" s="13">
        <f t="shared" si="984"/>
        <v>2.0950522801125234E-5</v>
      </c>
      <c r="AR794" s="13">
        <f t="shared" si="985"/>
        <v>2.5225957656887506E-3</v>
      </c>
      <c r="AS794" s="13">
        <f t="shared" si="986"/>
        <v>1.8789845629474883E-3</v>
      </c>
      <c r="AT794" s="13">
        <f t="shared" si="987"/>
        <v>6.9979166615127483E-4</v>
      </c>
      <c r="AU794" s="13">
        <f t="shared" si="988"/>
        <v>1.7374929901733428E-4</v>
      </c>
      <c r="AV794" s="13">
        <f t="shared" si="989"/>
        <v>3.2354792543166419E-5</v>
      </c>
      <c r="AW794" s="13">
        <f t="shared" si="990"/>
        <v>1.1471930787295508E-7</v>
      </c>
      <c r="AX794" s="13">
        <f t="shared" si="991"/>
        <v>3.5649479106415562E-5</v>
      </c>
      <c r="AY794" s="13">
        <f t="shared" si="992"/>
        <v>4.1008368636985471E-5</v>
      </c>
      <c r="AZ794" s="13">
        <f t="shared" si="993"/>
        <v>2.3586407717865557E-5</v>
      </c>
      <c r="BA794" s="13">
        <f t="shared" si="994"/>
        <v>9.0439853705314787E-6</v>
      </c>
      <c r="BB794" s="13">
        <f t="shared" si="995"/>
        <v>2.600873107536616E-6</v>
      </c>
      <c r="BC794" s="13">
        <f t="shared" si="996"/>
        <v>5.9836814363264628E-7</v>
      </c>
      <c r="BD794" s="13">
        <f t="shared" si="997"/>
        <v>4.8363276581903878E-4</v>
      </c>
      <c r="BE794" s="13">
        <f t="shared" si="998"/>
        <v>3.6023944599837879E-4</v>
      </c>
      <c r="BF794" s="13">
        <f t="shared" si="999"/>
        <v>1.3416425398044256E-4</v>
      </c>
      <c r="BG794" s="13">
        <f t="shared" si="1000"/>
        <v>3.331126420880574E-5</v>
      </c>
      <c r="BH794" s="13">
        <f t="shared" si="1001"/>
        <v>6.2030698766674657E-6</v>
      </c>
      <c r="BI794" s="13">
        <f t="shared" si="1002"/>
        <v>9.2408563430379276E-7</v>
      </c>
      <c r="BJ794" s="14">
        <f t="shared" si="1003"/>
        <v>0.23762849642044034</v>
      </c>
      <c r="BK794" s="14">
        <f t="shared" si="1004"/>
        <v>0.30946140638389791</v>
      </c>
      <c r="BL794" s="14">
        <f t="shared" si="1005"/>
        <v>0.41461530179582062</v>
      </c>
      <c r="BM794" s="14">
        <f t="shared" si="1006"/>
        <v>0.29477129479207259</v>
      </c>
      <c r="BN794" s="14">
        <f t="shared" si="1007"/>
        <v>0.70502057933775553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1.3076923076923099</v>
      </c>
      <c r="F795" s="10">
        <f>VLOOKUP(B795,home!$B$2:$E$405,3,FALSE)</f>
        <v>1.1499999999999999</v>
      </c>
      <c r="G795" s="10">
        <f>VLOOKUP(C795,away!$B$2:$E$405,4,FALSE)</f>
        <v>1.07</v>
      </c>
      <c r="H795" s="10">
        <f>VLOOKUP(A795,away!$A$2:$E$405,3,FALSE)</f>
        <v>1.0419580419580401</v>
      </c>
      <c r="I795" s="10">
        <f>VLOOKUP(C795,away!$B$2:$E$405,3,FALSE)</f>
        <v>0.31</v>
      </c>
      <c r="J795" s="10">
        <f>VLOOKUP(B795,home!$B$2:$E$405,4,FALSE)</f>
        <v>1.28</v>
      </c>
      <c r="K795" s="12">
        <f t="shared" si="952"/>
        <v>1.6091153846153874</v>
      </c>
      <c r="L795" s="12">
        <f t="shared" si="953"/>
        <v>0.4134489510489503</v>
      </c>
      <c r="M795" s="13">
        <f t="shared" si="954"/>
        <v>0.13231572772642464</v>
      </c>
      <c r="N795" s="13">
        <f t="shared" si="955"/>
        <v>0.21291127311117067</v>
      </c>
      <c r="O795" s="13">
        <f t="shared" si="956"/>
        <v>5.4705798835768767E-2</v>
      </c>
      <c r="P795" s="13">
        <f t="shared" si="957"/>
        <v>8.802794253431008E-2</v>
      </c>
      <c r="Q795" s="13">
        <f t="shared" si="958"/>
        <v>0.17129940256061663</v>
      </c>
      <c r="R795" s="13">
        <f t="shared" si="959"/>
        <v>1.1309027572471741E-2</v>
      </c>
      <c r="S795" s="13">
        <f t="shared" si="960"/>
        <v>1.4640962945171239E-2</v>
      </c>
      <c r="T795" s="13">
        <f t="shared" si="961"/>
        <v>7.0823558303998807E-2</v>
      </c>
      <c r="U795" s="13">
        <f t="shared" si="962"/>
        <v>1.8197530251903887E-2</v>
      </c>
      <c r="V795" s="13">
        <f t="shared" si="963"/>
        <v>1.0822714787577738E-3</v>
      </c>
      <c r="W795" s="13">
        <f t="shared" si="964"/>
        <v>9.188016801190424E-2</v>
      </c>
      <c r="X795" s="13">
        <f t="shared" si="965"/>
        <v>3.7987759086723118E-2</v>
      </c>
      <c r="Y795" s="13">
        <f t="shared" si="966"/>
        <v>7.8529995735529511E-3</v>
      </c>
      <c r="Z795" s="13">
        <f t="shared" si="967"/>
        <v>1.5585685290740326E-3</v>
      </c>
      <c r="AA795" s="13">
        <f t="shared" si="968"/>
        <v>2.5079165981104004E-3</v>
      </c>
      <c r="AB795" s="13">
        <f t="shared" si="969"/>
        <v>2.017763590675866E-3</v>
      </c>
      <c r="AC795" s="13">
        <f t="shared" si="970"/>
        <v>4.5001326172460065E-5</v>
      </c>
      <c r="AD795" s="13">
        <f t="shared" si="971"/>
        <v>3.6961447972250407E-2</v>
      </c>
      <c r="AE795" s="13">
        <f t="shared" si="972"/>
        <v>1.5281671893377279E-2</v>
      </c>
      <c r="AF795" s="13">
        <f t="shared" si="973"/>
        <v>3.1590956072955305E-3</v>
      </c>
      <c r="AG795" s="13">
        <f t="shared" si="974"/>
        <v>4.3537492169989456E-4</v>
      </c>
      <c r="AH795" s="13">
        <f t="shared" si="975"/>
        <v>1.6109713087089105E-4</v>
      </c>
      <c r="AI795" s="13">
        <f t="shared" si="976"/>
        <v>2.5922387170174924E-4</v>
      </c>
      <c r="AJ795" s="13">
        <f t="shared" si="977"/>
        <v>2.0856056000742508E-4</v>
      </c>
      <c r="AK795" s="13">
        <f t="shared" si="978"/>
        <v>1.1186600191064946E-4</v>
      </c>
      <c r="AL795" s="13">
        <f t="shared" si="979"/>
        <v>1.1975520136102276E-6</v>
      </c>
      <c r="AM795" s="13">
        <f t="shared" si="980"/>
        <v>1.1895046913961867E-2</v>
      </c>
      <c r="AN795" s="13">
        <f t="shared" si="981"/>
        <v>4.9179946692555869E-3</v>
      </c>
      <c r="AO795" s="13">
        <f t="shared" si="982"/>
        <v>1.0166698686340258E-3</v>
      </c>
      <c r="AP795" s="13">
        <f t="shared" si="983"/>
        <v>1.4011369691660399E-4</v>
      </c>
      <c r="AQ795" s="13">
        <f t="shared" si="984"/>
        <v>1.4482465254440117E-5</v>
      </c>
      <c r="AR795" s="13">
        <f t="shared" si="985"/>
        <v>1.3321087955113079E-5</v>
      </c>
      <c r="AS795" s="13">
        <f t="shared" si="986"/>
        <v>2.1435167568387189E-5</v>
      </c>
      <c r="AT795" s="13">
        <f t="shared" si="987"/>
        <v>1.7245828953050318E-5</v>
      </c>
      <c r="AU795" s="13">
        <f t="shared" si="988"/>
        <v>9.2501762295995825E-6</v>
      </c>
      <c r="AV795" s="13">
        <f t="shared" si="989"/>
        <v>3.7211502203630594E-6</v>
      </c>
      <c r="AW795" s="13">
        <f t="shared" si="990"/>
        <v>2.2130996327102072E-8</v>
      </c>
      <c r="AX795" s="13">
        <f t="shared" si="991"/>
        <v>3.1900838316629705E-3</v>
      </c>
      <c r="AY795" s="13">
        <f t="shared" si="992"/>
        <v>1.318936813959271E-3</v>
      </c>
      <c r="AZ795" s="13">
        <f t="shared" si="993"/>
        <v>2.726565211156525E-4</v>
      </c>
      <c r="BA795" s="13">
        <f t="shared" si="994"/>
        <v>3.7576517550640833E-5</v>
      </c>
      <c r="BB795" s="13">
        <f t="shared" si="995"/>
        <v>3.8839929413462308E-6</v>
      </c>
      <c r="BC795" s="13">
        <f t="shared" si="996"/>
        <v>3.2116656149622539E-7</v>
      </c>
      <c r="BD795" s="13">
        <f t="shared" si="997"/>
        <v>9.1793164031205057E-7</v>
      </c>
      <c r="BE795" s="13">
        <f t="shared" si="998"/>
        <v>1.4770579244513587E-6</v>
      </c>
      <c r="BF795" s="13">
        <f t="shared" si="999"/>
        <v>1.1883783151013771E-6</v>
      </c>
      <c r="BG795" s="13">
        <f t="shared" si="1000"/>
        <v>6.3741260985764619E-7</v>
      </c>
      <c r="BH795" s="13">
        <f t="shared" si="1001"/>
        <v>2.5641760921744593E-7</v>
      </c>
      <c r="BI795" s="13">
        <f t="shared" si="1002"/>
        <v>8.2521103975617715E-8</v>
      </c>
      <c r="BJ795" s="14">
        <f t="shared" si="1003"/>
        <v>0.6714005175004033</v>
      </c>
      <c r="BK795" s="14">
        <f t="shared" si="1004"/>
        <v>0.23743204037680907</v>
      </c>
      <c r="BL795" s="14">
        <f t="shared" si="1005"/>
        <v>8.9548317543550818E-2</v>
      </c>
      <c r="BM795" s="14">
        <f t="shared" si="1006"/>
        <v>0.3280513569261117</v>
      </c>
      <c r="BN795" s="14">
        <f t="shared" si="1007"/>
        <v>0.67056917234076252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1.5546218487395</v>
      </c>
      <c r="F796" s="10">
        <f>VLOOKUP(B796,home!$B$2:$E$405,3,FALSE)</f>
        <v>0.32</v>
      </c>
      <c r="G796" s="10">
        <f>VLOOKUP(C796,away!$B$2:$E$405,4,FALSE)</f>
        <v>0.77</v>
      </c>
      <c r="H796" s="10">
        <f>VLOOKUP(A796,away!$A$2:$E$405,3,FALSE)</f>
        <v>1.3361344537815101</v>
      </c>
      <c r="I796" s="10">
        <f>VLOOKUP(C796,away!$B$2:$E$405,3,FALSE)</f>
        <v>0.51</v>
      </c>
      <c r="J796" s="10">
        <f>VLOOKUP(B796,home!$B$2:$E$405,4,FALSE)</f>
        <v>1.31</v>
      </c>
      <c r="K796" s="12">
        <f t="shared" si="952"/>
        <v>0.38305882352941284</v>
      </c>
      <c r="L796" s="12">
        <f t="shared" si="953"/>
        <v>0.89267142857142689</v>
      </c>
      <c r="M796" s="13">
        <f t="shared" si="954"/>
        <v>0.27922698765750631</v>
      </c>
      <c r="N796" s="13">
        <f t="shared" si="955"/>
        <v>0.10696036138974625</v>
      </c>
      <c r="O796" s="13">
        <f t="shared" si="956"/>
        <v>0.24925795396792236</v>
      </c>
      <c r="P796" s="13">
        <f t="shared" si="957"/>
        <v>9.548045860230088E-2</v>
      </c>
      <c r="Q796" s="13">
        <f t="shared" si="958"/>
        <v>2.0486055099118512E-2</v>
      </c>
      <c r="R796" s="13">
        <f t="shared" si="959"/>
        <v>0.11125272692566808</v>
      </c>
      <c r="S796" s="13">
        <f t="shared" si="960"/>
        <v>8.1622822809733278E-3</v>
      </c>
      <c r="T796" s="13">
        <f t="shared" si="961"/>
        <v>1.8287316071123084E-2</v>
      </c>
      <c r="U796" s="13">
        <f t="shared" si="962"/>
        <v>4.2616338690585447E-2</v>
      </c>
      <c r="V796" s="13">
        <f t="shared" si="963"/>
        <v>3.1011745118462839E-4</v>
      </c>
      <c r="W796" s="13">
        <f t="shared" si="964"/>
        <v>2.615788055009022E-3</v>
      </c>
      <c r="X796" s="13">
        <f t="shared" si="965"/>
        <v>2.3350392599049783E-3</v>
      </c>
      <c r="Y796" s="13">
        <f t="shared" si="966"/>
        <v>1.0422114159548718E-3</v>
      </c>
      <c r="Z796" s="13">
        <f t="shared" si="967"/>
        <v>3.3104043559067667E-2</v>
      </c>
      <c r="AA796" s="13">
        <f t="shared" si="968"/>
        <v>1.2680795979802895E-2</v>
      </c>
      <c r="AB796" s="13">
        <f t="shared" si="969"/>
        <v>2.4287453947199021E-3</v>
      </c>
      <c r="AC796" s="13">
        <f t="shared" si="970"/>
        <v>6.6277074227519096E-6</v>
      </c>
      <c r="AD796" s="13">
        <f t="shared" si="971"/>
        <v>2.5050017373851177E-4</v>
      </c>
      <c r="AE796" s="13">
        <f t="shared" si="972"/>
        <v>2.2361434794854792E-4</v>
      </c>
      <c r="AF796" s="13">
        <f t="shared" si="973"/>
        <v>9.9807069716149183E-5</v>
      </c>
      <c r="AG796" s="13">
        <f t="shared" si="974"/>
        <v>2.9698306501680965E-5</v>
      </c>
      <c r="AH796" s="13">
        <f t="shared" si="975"/>
        <v>7.3877584638409174E-3</v>
      </c>
      <c r="AI796" s="13">
        <f t="shared" si="976"/>
        <v>2.8299460656783641E-3</v>
      </c>
      <c r="AJ796" s="13">
        <f t="shared" si="977"/>
        <v>5.4201790528522222E-4</v>
      </c>
      <c r="AK796" s="13">
        <f t="shared" si="978"/>
        <v>6.9208247043477992E-5</v>
      </c>
      <c r="AL796" s="13">
        <f t="shared" si="979"/>
        <v>9.0652633474300867E-8</v>
      </c>
      <c r="AM796" s="13">
        <f t="shared" si="980"/>
        <v>1.9191260369237567E-5</v>
      </c>
      <c r="AN796" s="13">
        <f t="shared" si="981"/>
        <v>1.713148980989351E-5</v>
      </c>
      <c r="AO796" s="13">
        <f t="shared" si="982"/>
        <v>7.6463957410772383E-6</v>
      </c>
      <c r="AP796" s="13">
        <f t="shared" si="983"/>
        <v>2.2752396698699647E-6</v>
      </c>
      <c r="AQ796" s="13">
        <f t="shared" si="984"/>
        <v>5.0776036161130074E-7</v>
      </c>
      <c r="AR796" s="13">
        <f t="shared" si="985"/>
        <v>1.3189681803715051E-3</v>
      </c>
      <c r="AS796" s="13">
        <f t="shared" si="986"/>
        <v>5.0524239944583907E-4</v>
      </c>
      <c r="AT796" s="13">
        <f t="shared" si="987"/>
        <v>9.6768779564450379E-5</v>
      </c>
      <c r="AU796" s="13">
        <f t="shared" si="988"/>
        <v>1.2356044951445151E-5</v>
      </c>
      <c r="AV796" s="13">
        <f t="shared" si="989"/>
        <v>1.18327301064428E-6</v>
      </c>
      <c r="AW796" s="13">
        <f t="shared" si="990"/>
        <v>8.6106320109012738E-10</v>
      </c>
      <c r="AX796" s="13">
        <f t="shared" si="991"/>
        <v>1.2252302698477975E-6</v>
      </c>
      <c r="AY796" s="13">
        <f t="shared" si="992"/>
        <v>1.0937280553139882E-6</v>
      </c>
      <c r="AZ796" s="13">
        <f t="shared" si="993"/>
        <v>4.881698928028931E-7</v>
      </c>
      <c r="BA796" s="13">
        <f t="shared" si="994"/>
        <v>1.4525843853130633E-7</v>
      </c>
      <c r="BB796" s="13">
        <f t="shared" si="995"/>
        <v>3.2417014458949003E-8</v>
      </c>
      <c r="BC796" s="13">
        <f t="shared" si="996"/>
        <v>5.7875485214181242E-9</v>
      </c>
      <c r="BD796" s="13">
        <f t="shared" si="997"/>
        <v>1.9623420163541438E-4</v>
      </c>
      <c r="BE796" s="13">
        <f t="shared" si="998"/>
        <v>7.5169242414695412E-5</v>
      </c>
      <c r="BF796" s="13">
        <f t="shared" si="999"/>
        <v>1.439712078248523E-5</v>
      </c>
      <c r="BG796" s="13">
        <f t="shared" si="1000"/>
        <v>1.8383147163832175E-6</v>
      </c>
      <c r="BH796" s="13">
        <f t="shared" si="1001"/>
        <v>1.7604566813364036E-7</v>
      </c>
      <c r="BI796" s="13">
        <f t="shared" si="1002"/>
        <v>1.3487169304544346E-8</v>
      </c>
      <c r="BJ796" s="14">
        <f t="shared" si="1003"/>
        <v>0.15238013392593278</v>
      </c>
      <c r="BK796" s="14">
        <f t="shared" si="1004"/>
        <v>0.38318765808007665</v>
      </c>
      <c r="BL796" s="14">
        <f t="shared" si="1005"/>
        <v>0.43128783873027698</v>
      </c>
      <c r="BM796" s="14">
        <f t="shared" si="1006"/>
        <v>0.13729403778609955</v>
      </c>
      <c r="BN796" s="14">
        <f t="shared" si="1007"/>
        <v>0.86266454364226242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1.5546218487395</v>
      </c>
      <c r="F797" s="10">
        <f>VLOOKUP(B797,home!$B$2:$E$405,3,FALSE)</f>
        <v>0.51</v>
      </c>
      <c r="G797" s="10">
        <f>VLOOKUP(C797,away!$B$2:$E$405,4,FALSE)</f>
        <v>1.03</v>
      </c>
      <c r="H797" s="10">
        <f>VLOOKUP(A797,away!$A$2:$E$405,3,FALSE)</f>
        <v>1.3361344537815101</v>
      </c>
      <c r="I797" s="10">
        <f>VLOOKUP(C797,away!$B$2:$E$405,3,FALSE)</f>
        <v>0.39</v>
      </c>
      <c r="J797" s="10">
        <f>VLOOKUP(B797,home!$B$2:$E$405,4,FALSE)</f>
        <v>1.35</v>
      </c>
      <c r="K797" s="12">
        <f t="shared" si="952"/>
        <v>0.81664285714285945</v>
      </c>
      <c r="L797" s="12">
        <f t="shared" si="953"/>
        <v>0.70347478991596513</v>
      </c>
      <c r="M797" s="13">
        <f t="shared" si="954"/>
        <v>0.21868615765550256</v>
      </c>
      <c r="N797" s="13">
        <f t="shared" si="955"/>
        <v>0.1785884886053834</v>
      </c>
      <c r="O797" s="13">
        <f t="shared" si="956"/>
        <v>0.15384019881423427</v>
      </c>
      <c r="P797" s="13">
        <f t="shared" si="957"/>
        <v>0.12563249950308183</v>
      </c>
      <c r="Q797" s="13">
        <f t="shared" si="958"/>
        <v>7.292150679376265E-2</v>
      </c>
      <c r="R797" s="13">
        <f t="shared" si="959"/>
        <v>5.4111350770736887E-2</v>
      </c>
      <c r="S797" s="13">
        <f t="shared" si="960"/>
        <v>1.8043580239147698E-2</v>
      </c>
      <c r="T797" s="13">
        <f t="shared" si="961"/>
        <v>5.1298441672097808E-2</v>
      </c>
      <c r="U797" s="13">
        <f t="shared" si="962"/>
        <v>4.4189648097274041E-2</v>
      </c>
      <c r="V797" s="13">
        <f t="shared" si="963"/>
        <v>1.1517571369202564E-3</v>
      </c>
      <c r="W797" s="13">
        <f t="shared" si="964"/>
        <v>1.9850275885073591E-2</v>
      </c>
      <c r="X797" s="13">
        <f t="shared" si="965"/>
        <v>1.3964168658026094E-2</v>
      </c>
      <c r="Y797" s="13">
        <f t="shared" si="966"/>
        <v>4.9117203065280057E-3</v>
      </c>
      <c r="Z797" s="13">
        <f t="shared" si="967"/>
        <v>1.268865703850441E-2</v>
      </c>
      <c r="AA797" s="13">
        <f t="shared" si="968"/>
        <v>1.0362101137230096E-2</v>
      </c>
      <c r="AB797" s="13">
        <f t="shared" si="969"/>
        <v>4.2310679393554292E-3</v>
      </c>
      <c r="AC797" s="13">
        <f t="shared" si="970"/>
        <v>4.1354391575091339E-5</v>
      </c>
      <c r="AD797" s="13">
        <f t="shared" si="971"/>
        <v>4.0526465034651247E-3</v>
      </c>
      <c r="AE797" s="13">
        <f t="shared" si="972"/>
        <v>2.850934647628799E-3</v>
      </c>
      <c r="AF797" s="13">
        <f t="shared" si="973"/>
        <v>1.0027803261524078E-3</v>
      </c>
      <c r="AG797" s="13">
        <f t="shared" si="974"/>
        <v>2.3514355975730937E-4</v>
      </c>
      <c r="AH797" s="13">
        <f t="shared" si="975"/>
        <v>2.2315375861194052E-3</v>
      </c>
      <c r="AI797" s="13">
        <f t="shared" si="976"/>
        <v>1.8223692301502308E-3</v>
      </c>
      <c r="AJ797" s="13">
        <f t="shared" si="977"/>
        <v>7.4411240743955888E-4</v>
      </c>
      <c r="AK797" s="13">
        <f t="shared" si="978"/>
        <v>2.0255802748229764E-4</v>
      </c>
      <c r="AL797" s="13">
        <f t="shared" si="979"/>
        <v>9.5030350977995541E-7</v>
      </c>
      <c r="AM797" s="13">
        <f t="shared" si="980"/>
        <v>6.6191296391595591E-4</v>
      </c>
      <c r="AN797" s="13">
        <f t="shared" si="981"/>
        <v>4.6563908323343089E-4</v>
      </c>
      <c r="AO797" s="13">
        <f t="shared" si="982"/>
        <v>1.637826781271502E-4</v>
      </c>
      <c r="AP797" s="13">
        <f t="shared" si="983"/>
        <v>3.840566169579038E-5</v>
      </c>
      <c r="AQ797" s="13">
        <f t="shared" si="984"/>
        <v>6.75435369825744E-6</v>
      </c>
      <c r="AR797" s="13">
        <f t="shared" si="985"/>
        <v>3.1396608691698587E-4</v>
      </c>
      <c r="AS797" s="13">
        <f t="shared" si="986"/>
        <v>2.5639816226585068E-4</v>
      </c>
      <c r="AT797" s="13">
        <f t="shared" si="987"/>
        <v>1.0469286389948139E-4</v>
      </c>
      <c r="AU797" s="13">
        <f t="shared" si="988"/>
        <v>2.849889316578034E-5</v>
      </c>
      <c r="AV797" s="13">
        <f t="shared" si="989"/>
        <v>5.8183543850779906E-6</v>
      </c>
      <c r="AW797" s="13">
        <f t="shared" si="990"/>
        <v>1.5164934496408059E-8</v>
      </c>
      <c r="AX797" s="13">
        <f t="shared" si="991"/>
        <v>9.0091082338704067E-5</v>
      </c>
      <c r="AY797" s="13">
        <f t="shared" si="992"/>
        <v>6.3376805221521755E-5</v>
      </c>
      <c r="AZ797" s="13">
        <f t="shared" si="993"/>
        <v>2.229199236937753E-5</v>
      </c>
      <c r="BA797" s="13">
        <f t="shared" si="994"/>
        <v>5.2272848829520531E-6</v>
      </c>
      <c r="BB797" s="13">
        <f t="shared" si="995"/>
        <v>9.1931578371639866E-7</v>
      </c>
      <c r="BC797" s="13">
        <f t="shared" si="996"/>
        <v>1.2934309556326494E-7</v>
      </c>
      <c r="BD797" s="13">
        <f t="shared" si="997"/>
        <v>3.6811204505777361E-5</v>
      </c>
      <c r="BE797" s="13">
        <f t="shared" si="998"/>
        <v>3.0061607222468124E-5</v>
      </c>
      <c r="BF797" s="13">
        <f t="shared" si="999"/>
        <v>1.2274798406231393E-5</v>
      </c>
      <c r="BG797" s="13">
        <f t="shared" si="1000"/>
        <v>3.3413754804391411E-6</v>
      </c>
      <c r="BH797" s="13">
        <f t="shared" si="1001"/>
        <v>6.8217760478322858E-7</v>
      </c>
      <c r="BI797" s="13">
        <f t="shared" si="1002"/>
        <v>1.1141909364980968E-7</v>
      </c>
      <c r="BJ797" s="14">
        <f t="shared" si="1003"/>
        <v>0.35119463752223751</v>
      </c>
      <c r="BK797" s="14">
        <f t="shared" si="1004"/>
        <v>0.36361967603495876</v>
      </c>
      <c r="BL797" s="14">
        <f t="shared" si="1005"/>
        <v>0.27252760095296863</v>
      </c>
      <c r="BM797" s="14">
        <f t="shared" si="1006"/>
        <v>0.19618700776568093</v>
      </c>
      <c r="BN797" s="14">
        <f t="shared" si="1007"/>
        <v>0.80378020214270163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1.5546218487395</v>
      </c>
      <c r="F798" s="10">
        <f>VLOOKUP(B798,home!$B$2:$E$405,3,FALSE)</f>
        <v>1.61</v>
      </c>
      <c r="G798" s="10">
        <f>VLOOKUP(C798,away!$B$2:$E$405,4,FALSE)</f>
        <v>0.77</v>
      </c>
      <c r="H798" s="10">
        <f>VLOOKUP(A798,away!$A$2:$E$405,3,FALSE)</f>
        <v>1.3361344537815101</v>
      </c>
      <c r="I798" s="10">
        <f>VLOOKUP(C798,away!$B$2:$E$405,3,FALSE)</f>
        <v>1.03</v>
      </c>
      <c r="J798" s="10">
        <f>VLOOKUP(B798,home!$B$2:$E$405,4,FALSE)</f>
        <v>0.5</v>
      </c>
      <c r="K798" s="12">
        <f t="shared" si="952"/>
        <v>1.9272647058823584</v>
      </c>
      <c r="L798" s="12">
        <f t="shared" si="953"/>
        <v>0.68810924369747772</v>
      </c>
      <c r="M798" s="13">
        <f t="shared" si="954"/>
        <v>7.3140432747333353E-2</v>
      </c>
      <c r="N798" s="13">
        <f t="shared" si="955"/>
        <v>0.14096097460689785</v>
      </c>
      <c r="O798" s="13">
        <f t="shared" si="956"/>
        <v>5.0328607861473786E-2</v>
      </c>
      <c r="P798" s="13">
        <f t="shared" si="957"/>
        <v>9.6996549627611839E-2</v>
      </c>
      <c r="Q798" s="13">
        <f t="shared" si="958"/>
        <v>0.1358345556333268</v>
      </c>
      <c r="R798" s="13">
        <f t="shared" si="959"/>
        <v>1.7315790145952831E-2</v>
      </c>
      <c r="S798" s="13">
        <f t="shared" si="960"/>
        <v>3.2158446040930717E-2</v>
      </c>
      <c r="T798" s="13">
        <f t="shared" si="961"/>
        <v>9.3469013344831473E-2</v>
      </c>
      <c r="U798" s="13">
        <f t="shared" si="962"/>
        <v>3.3372111202760422E-2</v>
      </c>
      <c r="V798" s="13">
        <f t="shared" si="963"/>
        <v>4.7386136963419407E-3</v>
      </c>
      <c r="W798" s="13">
        <f t="shared" si="964"/>
        <v>8.7263048303774821E-2</v>
      </c>
      <c r="X798" s="13">
        <f t="shared" si="965"/>
        <v>6.0046510171046959E-2</v>
      </c>
      <c r="Y798" s="13">
        <f t="shared" si="966"/>
        <v>2.0659279350236013E-2</v>
      </c>
      <c r="Z798" s="13">
        <f t="shared" si="967"/>
        <v>3.9717184204519466E-3</v>
      </c>
      <c r="AA798" s="13">
        <f t="shared" si="968"/>
        <v>7.6545527334398672E-3</v>
      </c>
      <c r="AB798" s="13">
        <f t="shared" si="969"/>
        <v>7.3761746612369949E-3</v>
      </c>
      <c r="AC798" s="13">
        <f t="shared" si="970"/>
        <v>3.9276256075001641E-4</v>
      </c>
      <c r="AD798" s="13">
        <f t="shared" si="971"/>
        <v>4.2044748280893149E-2</v>
      </c>
      <c r="AE798" s="13">
        <f t="shared" si="972"/>
        <v>2.893137994101621E-2</v>
      </c>
      <c r="AF798" s="13">
        <f t="shared" si="973"/>
        <v>9.9539749851685205E-3</v>
      </c>
      <c r="AG798" s="13">
        <f t="shared" si="974"/>
        <v>2.2831407329426414E-3</v>
      </c>
      <c r="AH798" s="13">
        <f t="shared" si="975"/>
        <v>6.8324403961913236E-4</v>
      </c>
      <c r="AI798" s="13">
        <f t="shared" si="976"/>
        <v>1.3167921230624418E-3</v>
      </c>
      <c r="AJ798" s="13">
        <f t="shared" si="977"/>
        <v>1.2689034918810717E-3</v>
      </c>
      <c r="AK798" s="13">
        <f t="shared" si="978"/>
        <v>8.1517097169109048E-4</v>
      </c>
      <c r="AL798" s="13">
        <f t="shared" si="979"/>
        <v>2.0834775942473954E-5</v>
      </c>
      <c r="AM798" s="13">
        <f t="shared" si="980"/>
        <v>1.6206271885894664E-2</v>
      </c>
      <c r="AN798" s="13">
        <f t="shared" si="981"/>
        <v>1.1151685490558673E-2</v>
      </c>
      <c r="AO798" s="13">
        <f t="shared" si="982"/>
        <v>3.8367889344302322E-3</v>
      </c>
      <c r="AP798" s="13">
        <f t="shared" si="983"/>
        <v>8.8004331063254622E-4</v>
      </c>
      <c r="AQ798" s="13">
        <f t="shared" si="984"/>
        <v>1.5139148422509645E-4</v>
      </c>
      <c r="AR798" s="13">
        <f t="shared" si="985"/>
        <v>9.402930787262616E-5</v>
      </c>
      <c r="AS798" s="13">
        <f t="shared" si="986"/>
        <v>1.8121936638145861E-4</v>
      </c>
      <c r="AT798" s="13">
        <f t="shared" si="987"/>
        <v>1.746288444246746E-4</v>
      </c>
      <c r="AU798" s="13">
        <f t="shared" si="988"/>
        <v>1.1218533616289889E-4</v>
      </c>
      <c r="AV798" s="13">
        <f t="shared" si="989"/>
        <v>5.4052709726075704E-5</v>
      </c>
      <c r="AW798" s="13">
        <f t="shared" si="990"/>
        <v>7.6751185765913127E-7</v>
      </c>
      <c r="AX798" s="13">
        <f t="shared" si="991"/>
        <v>5.2056293032697242E-3</v>
      </c>
      <c r="AY798" s="13">
        <f t="shared" si="992"/>
        <v>3.5820416428423577E-3</v>
      </c>
      <c r="AZ798" s="13">
        <f t="shared" si="993"/>
        <v>1.2324179828745627E-3</v>
      </c>
      <c r="BA798" s="13">
        <f t="shared" si="994"/>
        <v>2.8267940203832883E-4</v>
      </c>
      <c r="BB798" s="13">
        <f t="shared" si="995"/>
        <v>4.8628577386362418E-5</v>
      </c>
      <c r="BC798" s="13">
        <f t="shared" si="996"/>
        <v>6.6923547214828232E-6</v>
      </c>
      <c r="BD798" s="13">
        <f t="shared" si="997"/>
        <v>1.0783739320938341E-5</v>
      </c>
      <c r="BE798" s="13">
        <f t="shared" si="998"/>
        <v>2.0783120190680258E-5</v>
      </c>
      <c r="BF798" s="13">
        <f t="shared" si="999"/>
        <v>2.0027287010804551E-5</v>
      </c>
      <c r="BG798" s="13">
        <f t="shared" si="1000"/>
        <v>1.2865961136833268E-5</v>
      </c>
      <c r="BH798" s="13">
        <f t="shared" si="1001"/>
        <v>6.1990282015682054E-6</v>
      </c>
      <c r="BI798" s="13">
        <f t="shared" si="1002"/>
        <v>2.3894336527303584E-6</v>
      </c>
      <c r="BJ798" s="14">
        <f t="shared" si="1003"/>
        <v>0.66403089571900842</v>
      </c>
      <c r="BK798" s="14">
        <f t="shared" si="1004"/>
        <v>0.21102968109175269</v>
      </c>
      <c r="BL798" s="14">
        <f t="shared" si="1005"/>
        <v>0.12082051136519896</v>
      </c>
      <c r="BM798" s="14">
        <f t="shared" si="1006"/>
        <v>0.48169462184283096</v>
      </c>
      <c r="BN798" s="14">
        <f t="shared" si="1007"/>
        <v>0.51457691062259647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1.5546218487395</v>
      </c>
      <c r="F799" s="10">
        <f>VLOOKUP(B799,home!$B$2:$E$405,3,FALSE)</f>
        <v>0.21</v>
      </c>
      <c r="G799" s="10">
        <f>VLOOKUP(C799,away!$B$2:$E$405,4,FALSE)</f>
        <v>0.37</v>
      </c>
      <c r="H799" s="10">
        <f>VLOOKUP(A799,away!$A$2:$E$405,3,FALSE)</f>
        <v>1.3361344537815101</v>
      </c>
      <c r="I799" s="10">
        <f>VLOOKUP(C799,away!$B$2:$E$405,3,FALSE)</f>
        <v>1.1000000000000001</v>
      </c>
      <c r="J799" s="10">
        <f>VLOOKUP(B799,home!$B$2:$E$405,4,FALSE)</f>
        <v>0.75</v>
      </c>
      <c r="K799" s="12">
        <f t="shared" si="952"/>
        <v>0.12079411764705915</v>
      </c>
      <c r="L799" s="12">
        <f t="shared" si="953"/>
        <v>1.102310924369746</v>
      </c>
      <c r="M799" s="13">
        <f t="shared" si="954"/>
        <v>0.29431488657842503</v>
      </c>
      <c r="N799" s="13">
        <f t="shared" si="955"/>
        <v>3.5551507034635152E-2</v>
      </c>
      <c r="O799" s="13">
        <f t="shared" si="956"/>
        <v>0.32442651468004069</v>
      </c>
      <c r="P799" s="13">
        <f t="shared" si="957"/>
        <v>3.9188814582086201E-2</v>
      </c>
      <c r="Q799" s="13">
        <f t="shared" si="958"/>
        <v>2.1472064616359851E-3</v>
      </c>
      <c r="R799" s="13">
        <f t="shared" si="959"/>
        <v>0.17880944564350534</v>
      </c>
      <c r="S799" s="13">
        <f t="shared" si="960"/>
        <v>1.3045238776427837E-3</v>
      </c>
      <c r="T799" s="13">
        <f t="shared" si="961"/>
        <v>2.3668891395386541E-3</v>
      </c>
      <c r="U799" s="13">
        <f t="shared" si="962"/>
        <v>2.1599129213467017E-2</v>
      </c>
      <c r="V799" s="13">
        <f t="shared" si="963"/>
        <v>1.9300093837581611E-5</v>
      </c>
      <c r="W799" s="13">
        <f t="shared" si="964"/>
        <v>8.6456636646460933E-5</v>
      </c>
      <c r="X799" s="13">
        <f t="shared" si="965"/>
        <v>9.530209505965961E-5</v>
      </c>
      <c r="Y799" s="13">
        <f t="shared" si="966"/>
        <v>5.2526270249793408E-5</v>
      </c>
      <c r="Z799" s="13">
        <f t="shared" si="967"/>
        <v>6.570120177111137E-2</v>
      </c>
      <c r="AA799" s="13">
        <f t="shared" si="968"/>
        <v>7.9363186962928007E-3</v>
      </c>
      <c r="AB799" s="13">
        <f t="shared" si="969"/>
        <v>4.7933030714227383E-4</v>
      </c>
      <c r="AC799" s="13">
        <f t="shared" si="970"/>
        <v>1.6061619572042718E-7</v>
      </c>
      <c r="AD799" s="13">
        <f t="shared" si="971"/>
        <v>2.6108632846104114E-6</v>
      </c>
      <c r="AE799" s="13">
        <f t="shared" si="972"/>
        <v>2.8779831206619342E-6</v>
      </c>
      <c r="AF799" s="13">
        <f t="shared" si="973"/>
        <v>1.5862161170286916E-6</v>
      </c>
      <c r="AG799" s="13">
        <f t="shared" si="974"/>
        <v>5.8283445140402845E-7</v>
      </c>
      <c r="AH799" s="13">
        <f t="shared" si="975"/>
        <v>1.8105788114129249E-2</v>
      </c>
      <c r="AI799" s="13">
        <f t="shared" si="976"/>
        <v>2.1870726995508543E-3</v>
      </c>
      <c r="AJ799" s="13">
        <f t="shared" si="977"/>
        <v>1.3209275848610858E-4</v>
      </c>
      <c r="AK799" s="13">
        <f t="shared" si="978"/>
        <v>5.3186760696318577E-6</v>
      </c>
      <c r="AL799" s="13">
        <f t="shared" si="979"/>
        <v>8.5545904743634443E-10</v>
      </c>
      <c r="AM799" s="13">
        <f t="shared" si="980"/>
        <v>6.3075385352323494E-8</v>
      </c>
      <c r="AN799" s="13">
        <f t="shared" si="981"/>
        <v>6.9528686332697653E-8</v>
      </c>
      <c r="AO799" s="13">
        <f t="shared" si="982"/>
        <v>3.8321115250805049E-8</v>
      </c>
      <c r="AP799" s="13">
        <f t="shared" si="983"/>
        <v>1.4080594658331487E-8</v>
      </c>
      <c r="AQ799" s="13">
        <f t="shared" si="984"/>
        <v>3.8802983283752743E-9</v>
      </c>
      <c r="AR799" s="13">
        <f t="shared" si="985"/>
        <v>3.9916416065057091E-3</v>
      </c>
      <c r="AS799" s="13">
        <f t="shared" si="986"/>
        <v>4.8216682582114689E-4</v>
      </c>
      <c r="AT799" s="13">
        <f t="shared" si="987"/>
        <v>2.912145814187435E-5</v>
      </c>
      <c r="AU799" s="13">
        <f t="shared" si="988"/>
        <v>1.1725669469478264E-6</v>
      </c>
      <c r="AV799" s="13">
        <f t="shared" si="989"/>
        <v>3.5409797434667175E-8</v>
      </c>
      <c r="AW799" s="13">
        <f t="shared" si="990"/>
        <v>3.1640739147610054E-12</v>
      </c>
      <c r="AX799" s="13">
        <f t="shared" si="991"/>
        <v>1.2698559198136925E-9</v>
      </c>
      <c r="AY799" s="13">
        <f t="shared" si="992"/>
        <v>1.3997760527862254E-9</v>
      </c>
      <c r="AZ799" s="13">
        <f t="shared" si="993"/>
        <v>7.7149421732870941E-10</v>
      </c>
      <c r="BA799" s="13">
        <f t="shared" si="994"/>
        <v>2.8347550128317432E-10</v>
      </c>
      <c r="BB799" s="13">
        <f t="shared" si="995"/>
        <v>7.8119535463908279E-11</v>
      </c>
      <c r="BC799" s="13">
        <f t="shared" si="996"/>
        <v>1.7222403469711154E-11</v>
      </c>
      <c r="BD799" s="13">
        <f t="shared" si="997"/>
        <v>7.3333835817000802E-4</v>
      </c>
      <c r="BE799" s="13">
        <f t="shared" si="998"/>
        <v>8.8582959911889166E-5</v>
      </c>
      <c r="BF799" s="13">
        <f t="shared" si="999"/>
        <v>5.3501502405607324E-6</v>
      </c>
      <c r="BG799" s="13">
        <f t="shared" si="1000"/>
        <v>2.1542222586257836E-7</v>
      </c>
      <c r="BH799" s="13">
        <f t="shared" si="1001"/>
        <v>6.5054344236589087E-9</v>
      </c>
      <c r="BI799" s="13">
        <f t="shared" si="1002"/>
        <v>1.5716364222333662E-10</v>
      </c>
      <c r="BJ799" s="14">
        <f t="shared" si="1003"/>
        <v>4.0307738240762968E-2</v>
      </c>
      <c r="BK799" s="14">
        <f t="shared" si="1004"/>
        <v>0.33482768800342244</v>
      </c>
      <c r="BL799" s="14">
        <f t="shared" si="1005"/>
        <v>0.55901264220904356</v>
      </c>
      <c r="BM799" s="14">
        <f t="shared" si="1006"/>
        <v>0.12541089384739987</v>
      </c>
      <c r="BN799" s="14">
        <f t="shared" si="1007"/>
        <v>0.87443837498032839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1.5546218487395</v>
      </c>
      <c r="F800" s="10">
        <f>VLOOKUP(B800,home!$B$2:$E$405,3,FALSE)</f>
        <v>1.5</v>
      </c>
      <c r="G800" s="10">
        <f>VLOOKUP(C800,away!$B$2:$E$405,4,FALSE)</f>
        <v>0.77</v>
      </c>
      <c r="H800" s="10">
        <f>VLOOKUP(A800,away!$A$2:$E$405,3,FALSE)</f>
        <v>1.3361344537815101</v>
      </c>
      <c r="I800" s="10">
        <f>VLOOKUP(C800,away!$B$2:$E$405,3,FALSE)</f>
        <v>0.26</v>
      </c>
      <c r="J800" s="10">
        <f>VLOOKUP(B800,home!$B$2:$E$405,4,FALSE)</f>
        <v>0.62</v>
      </c>
      <c r="K800" s="12">
        <f t="shared" si="952"/>
        <v>1.7955882352941226</v>
      </c>
      <c r="L800" s="12">
        <f t="shared" si="953"/>
        <v>0.21538487394957945</v>
      </c>
      <c r="M800" s="13">
        <f t="shared" si="954"/>
        <v>0.13385835247008546</v>
      </c>
      <c r="N800" s="13">
        <f t="shared" si="955"/>
        <v>0.24035448289113936</v>
      </c>
      <c r="O800" s="13">
        <f t="shared" si="956"/>
        <v>2.8831064373867735E-2</v>
      </c>
      <c r="P800" s="13">
        <f t="shared" si="957"/>
        <v>5.1768720000724404E-2</v>
      </c>
      <c r="Q800" s="13">
        <f t="shared" si="958"/>
        <v>0.21578884088976621</v>
      </c>
      <c r="R800" s="13">
        <f t="shared" si="959"/>
        <v>3.104887582998856E-3</v>
      </c>
      <c r="S800" s="13">
        <f t="shared" si="960"/>
        <v>5.0052916404905098E-3</v>
      </c>
      <c r="T800" s="13">
        <f t="shared" si="961"/>
        <v>4.6477652294768156E-2</v>
      </c>
      <c r="U800" s="13">
        <f t="shared" si="962"/>
        <v>5.5750996159435479E-3</v>
      </c>
      <c r="V800" s="13">
        <f t="shared" si="963"/>
        <v>2.1508435901502424E-4</v>
      </c>
      <c r="W800" s="13">
        <f t="shared" si="964"/>
        <v>0.12915596800313986</v>
      </c>
      <c r="X800" s="13">
        <f t="shared" si="965"/>
        <v>2.7818241888192194E-2</v>
      </c>
      <c r="Y800" s="13">
        <f t="shared" si="966"/>
        <v>2.995814261293593E-3</v>
      </c>
      <c r="Z800" s="13">
        <f t="shared" si="967"/>
        <v>2.2291527356394089E-4</v>
      </c>
      <c r="AA800" s="13">
        <f t="shared" si="968"/>
        <v>4.0026404267878314E-4</v>
      </c>
      <c r="AB800" s="13">
        <f t="shared" si="969"/>
        <v>3.5935470302264389E-4</v>
      </c>
      <c r="AC800" s="13">
        <f t="shared" si="970"/>
        <v>5.1988920344326475E-6</v>
      </c>
      <c r="AD800" s="13">
        <f t="shared" si="971"/>
        <v>5.7977734166115513E-2</v>
      </c>
      <c r="AE800" s="13">
        <f t="shared" si="972"/>
        <v>1.2487526965251017E-2</v>
      </c>
      <c r="AF800" s="13">
        <f t="shared" si="973"/>
        <v>1.3448122106762819E-3</v>
      </c>
      <c r="AG800" s="13">
        <f t="shared" si="974"/>
        <v>9.6550736160788716E-5</v>
      </c>
      <c r="AH800" s="13">
        <f t="shared" si="975"/>
        <v>1.2003144524501364E-5</v>
      </c>
      <c r="AI800" s="13">
        <f t="shared" si="976"/>
        <v>2.155270509472971E-5</v>
      </c>
      <c r="AJ800" s="13">
        <f t="shared" si="977"/>
        <v>1.9349891853430189E-5</v>
      </c>
      <c r="AK800" s="13">
        <f t="shared" si="978"/>
        <v>1.1581479388744277E-5</v>
      </c>
      <c r="AL800" s="13">
        <f t="shared" si="979"/>
        <v>8.0425309613664256E-8</v>
      </c>
      <c r="AM800" s="13">
        <f t="shared" si="980"/>
        <v>2.0820827475537432E-2</v>
      </c>
      <c r="AN800" s="13">
        <f t="shared" si="981"/>
        <v>4.484491301344571E-3</v>
      </c>
      <c r="AO800" s="13">
        <f t="shared" si="982"/>
        <v>4.829457968340429E-4</v>
      </c>
      <c r="AP800" s="13">
        <f t="shared" si="983"/>
        <v>3.4673073191859832E-5</v>
      </c>
      <c r="AQ800" s="13">
        <f t="shared" si="984"/>
        <v>1.8670138747183189E-6</v>
      </c>
      <c r="AR800" s="13">
        <f t="shared" si="985"/>
        <v>5.170591540816625E-7</v>
      </c>
      <c r="AS800" s="13">
        <f t="shared" si="986"/>
        <v>9.2842533402016412E-7</v>
      </c>
      <c r="AT800" s="13">
        <f t="shared" si="987"/>
        <v>8.3353480355781162E-7</v>
      </c>
      <c r="AU800" s="13">
        <f t="shared" si="988"/>
        <v>4.9889509565886807E-7</v>
      </c>
      <c r="AV800" s="13">
        <f t="shared" si="989"/>
        <v>2.2395254110274986E-7</v>
      </c>
      <c r="AW800" s="13">
        <f t="shared" si="990"/>
        <v>8.6399691612897831E-10</v>
      </c>
      <c r="AX800" s="13">
        <f t="shared" si="991"/>
        <v>6.2309388106939409E-3</v>
      </c>
      <c r="AY800" s="13">
        <f t="shared" si="992"/>
        <v>1.3420499703288571E-3</v>
      </c>
      <c r="AZ800" s="13">
        <f t="shared" si="993"/>
        <v>1.4452863184665884E-4</v>
      </c>
      <c r="BA800" s="13">
        <f t="shared" si="994"/>
        <v>1.0376427050799258E-5</v>
      </c>
      <c r="BB800" s="13">
        <f t="shared" si="995"/>
        <v>5.5873135809585139E-7</v>
      </c>
      <c r="BC800" s="13">
        <f t="shared" si="996"/>
        <v>2.4068456627030477E-8</v>
      </c>
      <c r="BD800" s="13">
        <f t="shared" si="997"/>
        <v>1.8561120121059145E-8</v>
      </c>
      <c r="BE800" s="13">
        <f t="shared" si="998"/>
        <v>3.3328128923254815E-8</v>
      </c>
      <c r="BF800" s="13">
        <f t="shared" si="999"/>
        <v>2.9921798099481065E-8</v>
      </c>
      <c r="BG800" s="13">
        <f t="shared" si="1000"/>
        <v>1.7909076215424747E-8</v>
      </c>
      <c r="BH800" s="13">
        <f t="shared" si="1001"/>
        <v>8.0393316393506178E-9</v>
      </c>
      <c r="BI800" s="13">
        <f t="shared" si="1002"/>
        <v>2.8870658622491576E-9</v>
      </c>
      <c r="BJ800" s="14">
        <f t="shared" si="1003"/>
        <v>0.76805090560702061</v>
      </c>
      <c r="BK800" s="14">
        <f t="shared" si="1004"/>
        <v>0.19219477775798829</v>
      </c>
      <c r="BL800" s="14">
        <f t="shared" si="1005"/>
        <v>3.8338270052822261E-2</v>
      </c>
      <c r="BM800" s="14">
        <f t="shared" si="1006"/>
        <v>0.32375847137648123</v>
      </c>
      <c r="BN800" s="14">
        <f t="shared" si="1007"/>
        <v>0.67370634820858211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1.5546218487395</v>
      </c>
      <c r="F801" s="10">
        <f>VLOOKUP(B801,home!$B$2:$E$405,3,FALSE)</f>
        <v>0.51</v>
      </c>
      <c r="G801" s="10">
        <f>VLOOKUP(C801,away!$B$2:$E$405,4,FALSE)</f>
        <v>0.64</v>
      </c>
      <c r="H801" s="10">
        <f>VLOOKUP(A801,away!$A$2:$E$405,3,FALSE)</f>
        <v>1.3361344537815101</v>
      </c>
      <c r="I801" s="10">
        <f>VLOOKUP(C801,away!$B$2:$E$405,3,FALSE)</f>
        <v>1.29</v>
      </c>
      <c r="J801" s="10">
        <f>VLOOKUP(B801,home!$B$2:$E$405,4,FALSE)</f>
        <v>1.05</v>
      </c>
      <c r="K801" s="12">
        <f t="shared" ref="K801:K864" si="1008">E801*F801*G801</f>
        <v>0.50742857142857278</v>
      </c>
      <c r="L801" s="12">
        <f t="shared" ref="L801:L864" si="1009">H801*I801*J801</f>
        <v>1.8097941176470556</v>
      </c>
      <c r="M801" s="13">
        <f t="shared" ref="M801:M864" si="1010">_xlfn.POISSON.DIST(0,K801,FALSE) * _xlfn.POISSON.DIST(0,L801,FALSE)</f>
        <v>9.8546901272849638E-2</v>
      </c>
      <c r="N801" s="13">
        <f t="shared" ref="N801:N864" si="1011">_xlfn.POISSON.DIST(1,K801,FALSE) * _xlfn.POISSON.DIST(0,L801,FALSE)</f>
        <v>5.0005513331594691E-2</v>
      </c>
      <c r="O801" s="13">
        <f t="shared" ref="O801:O864" si="1012">_xlfn.POISSON.DIST(0,K801,FALSE) * _xlfn.POISSON.DIST(1,L801,FALSE)</f>
        <v>0.17834960223594842</v>
      </c>
      <c r="P801" s="13">
        <f t="shared" ref="P801:P864" si="1013">_xlfn.POISSON.DIST(1,K801,FALSE) * _xlfn.POISSON.DIST(1,L801,FALSE)</f>
        <v>9.0499683877441492E-2</v>
      </c>
      <c r="Q801" s="13">
        <f t="shared" ref="Q801:Q864" si="1014">_xlfn.POISSON.DIST(2,K801,FALSE) * _xlfn.POISSON.DIST(0,L801,FALSE)</f>
        <v>1.268711309670177E-2</v>
      </c>
      <c r="R801" s="13">
        <f t="shared" ref="R801:R864" si="1015">_xlfn.POISSON.DIST(0,K801,FALSE) * _xlfn.POISSON.DIST(2,L801,FALSE)</f>
        <v>0.16138803050565581</v>
      </c>
      <c r="S801" s="13">
        <f t="shared" ref="S801:S864" si="1016">_xlfn.POISSON.DIST(2,K801,FALSE) * _xlfn.POISSON.DIST(2,L801,FALSE)</f>
        <v>2.0777398061559593E-2</v>
      </c>
      <c r="T801" s="13">
        <f t="shared" ref="T801:T864" si="1017">_xlfn.POISSON.DIST(2,K801,FALSE) * _xlfn.POISSON.DIST(1,L801,FALSE)</f>
        <v>2.2961062652333785E-2</v>
      </c>
      <c r="U801" s="13">
        <f t="shared" ref="U801:U864" si="1018">_xlfn.POISSON.DIST(1,K801,FALSE) * _xlfn.POISSON.DIST(2,L801,FALSE)</f>
        <v>8.1892897765155848E-2</v>
      </c>
      <c r="V801" s="13">
        <f t="shared" ref="V801:V864" si="1019">_xlfn.POISSON.DIST(3,K801,FALSE) * _xlfn.POISSON.DIST(3,L801,FALSE)</f>
        <v>2.120082397405583E-3</v>
      </c>
      <c r="W801" s="13">
        <f t="shared" ref="W801:W864" si="1020">_xlfn.POISSON.DIST(3,K801,FALSE) * _xlfn.POISSON.DIST(0,L801,FALSE)</f>
        <v>2.1459345580707055E-3</v>
      </c>
      <c r="X801" s="13">
        <f t="shared" ref="X801:X864" si="1021">_xlfn.POISSON.DIST(3,K801,FALSE) * _xlfn.POISSON.DIST(1,L801,FALSE)</f>
        <v>3.8836997400518961E-3</v>
      </c>
      <c r="Y801" s="13">
        <f t="shared" ref="Y801:Y864" si="1022">_xlfn.POISSON.DIST(3,K801,FALSE) * _xlfn.POISSON.DIST(2,L801,FALSE)</f>
        <v>3.5143484721266607E-3</v>
      </c>
      <c r="Z801" s="13">
        <f t="shared" ref="Z801:Z864" si="1023">_xlfn.POISSON.DIST(0,K801,FALSE) * _xlfn.POISSON.DIST(3,L801,FALSE)</f>
        <v>9.7359702755926508E-2</v>
      </c>
      <c r="AA801" s="13">
        <f t="shared" ref="AA801:AA864" si="1024">_xlfn.POISSON.DIST(1,K801,FALSE) * _xlfn.POISSON.DIST(3,L801,FALSE)</f>
        <v>4.9403094884150262E-2</v>
      </c>
      <c r="AB801" s="13">
        <f t="shared" ref="AB801:AB864" si="1025">_xlfn.POISSON.DIST(2,K801,FALSE) * _xlfn.POISSON.DIST(3,L801,FALSE)</f>
        <v>1.2534270930607298E-2</v>
      </c>
      <c r="AC801" s="13">
        <f t="shared" ref="AC801:AC864" si="1026">_xlfn.POISSON.DIST(4,K801,FALSE) * _xlfn.POISSON.DIST(4,L801,FALSE)</f>
        <v>1.2168494409841102E-4</v>
      </c>
      <c r="AD801" s="13">
        <f t="shared" ref="AD801:AD864" si="1027">_xlfn.POISSON.DIST(4,K801,FALSE) * _xlfn.POISSON.DIST(0,L801,FALSE)</f>
        <v>2.7222712679525582E-4</v>
      </c>
      <c r="AE801" s="13">
        <f t="shared" ref="AE801:AE864" si="1028">_xlfn.POISSON.DIST(4,K801,FALSE) * _xlfn.POISSON.DIST(1,L801,FALSE)</f>
        <v>4.926750527380131E-4</v>
      </c>
      <c r="AF801" s="13">
        <f t="shared" ref="AF801:AF864" si="1029">_xlfn.POISSON.DIST(4,K801,FALSE) * _xlfn.POISSON.DIST(2,L801,FALSE)</f>
        <v>4.4582020617835459E-4</v>
      </c>
      <c r="AG801" s="13">
        <f t="shared" ref="AG801:AG864" si="1030">_xlfn.POISSON.DIST(4,K801,FALSE) * _xlfn.POISSON.DIST(3,L801,FALSE)</f>
        <v>2.6894759555659461E-4</v>
      </c>
      <c r="AH801" s="13">
        <f t="shared" ref="AH801:AH864" si="1031">_xlfn.POISSON.DIST(0,K801,FALSE) * _xlfn.POISSON.DIST(4,L801,FALSE)</f>
        <v>4.4050254335885379E-2</v>
      </c>
      <c r="AI801" s="13">
        <f t="shared" ref="AI801:AI864" si="1032">_xlfn.POISSON.DIST(1,K801,FALSE) * _xlfn.POISSON.DIST(4,L801,FALSE)</f>
        <v>2.2352357628723611E-2</v>
      </c>
      <c r="AJ801" s="13">
        <f t="shared" ref="AJ801:AJ864" si="1033">_xlfn.POISSON.DIST(2,K801,FALSE) * _xlfn.POISSON.DIST(4,L801,FALSE)</f>
        <v>5.6711124498018909E-3</v>
      </c>
      <c r="AK801" s="13">
        <f t="shared" ref="AK801:AK864" si="1034">_xlfn.POISSON.DIST(3,K801,FALSE) * _xlfn.POISSON.DIST(4,L801,FALSE)</f>
        <v>9.5922816293792239E-4</v>
      </c>
      <c r="AL801" s="13">
        <f t="shared" ref="AL801:AL864" si="1035">_xlfn.POISSON.DIST(5,K801,FALSE) * _xlfn.POISSON.DIST(5,L801,FALSE)</f>
        <v>4.4699321161037228E-6</v>
      </c>
      <c r="AM801" s="13">
        <f t="shared" ref="AM801:AM864" si="1036">_xlfn.POISSON.DIST(5,K801,FALSE) * _xlfn.POISSON.DIST(0,L801,FALSE)</f>
        <v>2.7627164410764328E-5</v>
      </c>
      <c r="AN801" s="13">
        <f t="shared" ref="AN801:AN864" si="1037">_xlfn.POISSON.DIST(5,K801,FALSE) * _xlfn.POISSON.DIST(1,L801,FALSE)</f>
        <v>4.9999479637869366E-5</v>
      </c>
      <c r="AO801" s="13">
        <f t="shared" ref="AO801:AO864" si="1038">_xlfn.POISSON.DIST(5,K801,FALSE) * _xlfn.POISSON.DIST(2,L801,FALSE)</f>
        <v>4.5244382067014862E-5</v>
      </c>
      <c r="AP801" s="13">
        <f t="shared" ref="AP801:AP864" si="1039">_xlfn.POISSON.DIST(5,K801,FALSE) * _xlfn.POISSON.DIST(3,L801,FALSE)</f>
        <v>2.7294338840486482E-5</v>
      </c>
      <c r="AQ801" s="13">
        <f t="shared" ref="AQ801:AQ864" si="1040">_xlfn.POISSON.DIST(5,K801,FALSE) * _xlfn.POISSON.DIST(4,L801,FALSE)</f>
        <v>1.2349283469644491E-5</v>
      </c>
      <c r="AR801" s="13">
        <f t="shared" ref="AR801:AR864" si="1041">_xlfn.POISSON.DIST(0,K801,FALSE) * _xlfn.POISSON.DIST(5,L801,FALSE)</f>
        <v>1.5944378235588409E-2</v>
      </c>
      <c r="AS801" s="13">
        <f t="shared" ref="AS801:AS864" si="1042">_xlfn.POISSON.DIST(1,K801,FALSE) * _xlfn.POISSON.DIST(5,L801,FALSE)</f>
        <v>8.0906330704014536E-3</v>
      </c>
      <c r="AT801" s="13">
        <f t="shared" ref="AT801:AT864" si="1043">_xlfn.POISSON.DIST(2,K801,FALSE) * _xlfn.POISSON.DIST(5,L801,FALSE)</f>
        <v>2.0527091904332883E-3</v>
      </c>
      <c r="AU801" s="13">
        <f t="shared" ref="AU801:AU864" si="1044">_xlfn.POISSON.DIST(3,K801,FALSE) * _xlfn.POISSON.DIST(5,L801,FALSE)</f>
        <v>3.4720109735328851E-4</v>
      </c>
      <c r="AV801" s="13">
        <f t="shared" ref="AV801:AV864" si="1045">_xlfn.POISSON.DIST(4,K801,FALSE) * _xlfn.POISSON.DIST(5,L801,FALSE)</f>
        <v>4.4044939207102994E-5</v>
      </c>
      <c r="AW801" s="13">
        <f t="shared" ref="AW801:AW864" si="1046">_xlfn.POISSON.DIST(6,K801,FALSE) * _xlfn.POISSON.DIST(6,L801,FALSE)</f>
        <v>1.1402563940961122E-7</v>
      </c>
      <c r="AX801" s="13">
        <f t="shared" ref="AX801:AX864" si="1047">_xlfn.POISSON.DIST(6,K801,FALSE) * _xlfn.POISSON.DIST(0,L801,FALSE)</f>
        <v>2.3364687615960749E-6</v>
      </c>
      <c r="AY801" s="13">
        <f t="shared" ref="AY801:AY864" si="1048">_xlfn.POISSON.DIST(6,K801,FALSE) * _xlfn.POISSON.DIST(1,L801,FALSE)</f>
        <v>4.2285274208026766E-6</v>
      </c>
      <c r="AZ801" s="13">
        <f t="shared" ref="AZ801:AZ864" si="1049">_xlfn.POISSON.DIST(6,K801,FALSE) * _xlfn.POISSON.DIST(2,L801,FALSE)</f>
        <v>3.8263820262389803E-6</v>
      </c>
      <c r="BA801" s="13">
        <f t="shared" ref="BA801:BA864" si="1050">_xlfn.POISSON.DIST(6,K801,FALSE) * _xlfn.POISSON.DIST(3,L801,FALSE)</f>
        <v>2.3083212276525766E-6</v>
      </c>
      <c r="BB801" s="13">
        <f t="shared" ref="BB801:BB864" si="1051">_xlfn.POISSON.DIST(6,K801,FALSE) * _xlfn.POISSON.DIST(4,L801,FALSE)</f>
        <v>1.0443965448613652E-6</v>
      </c>
      <c r="BC801" s="13">
        <f t="shared" ref="BC801:BC864" si="1052">_xlfn.POISSON.DIST(6,K801,FALSE) * _xlfn.POISSON.DIST(5,L801,FALSE)</f>
        <v>3.7802854467620145E-7</v>
      </c>
      <c r="BD801" s="13">
        <f t="shared" ref="BD801:BD864" si="1053">_xlfn.POISSON.DIST(0,K801,FALSE) * _xlfn.POISSON.DIST(6,L801,FALSE)</f>
        <v>4.8093403233846121E-3</v>
      </c>
      <c r="BE801" s="13">
        <f t="shared" ref="BE801:BE864" si="1054">_xlfn.POISSON.DIST(1,K801,FALSE) * _xlfn.POISSON.DIST(6,L801,FALSE)</f>
        <v>2.4403966898088837E-3</v>
      </c>
      <c r="BF801" s="13">
        <f t="shared" ref="BF801:BF864" si="1055">_xlfn.POISSON.DIST(2,K801,FALSE) * _xlfn.POISSON.DIST(6,L801,FALSE)</f>
        <v>6.1916350301436979E-4</v>
      </c>
      <c r="BG801" s="13">
        <f t="shared" ref="BG801:BG864" si="1056">_xlfn.POISSON.DIST(3,K801,FALSE) * _xlfn.POISSON.DIST(6,L801,FALSE)</f>
        <v>1.0472708393843083E-4</v>
      </c>
      <c r="BH801" s="13">
        <f t="shared" ref="BH801:BH864" si="1057">_xlfn.POISSON.DIST(4,K801,FALSE) * _xlfn.POISSON.DIST(6,L801,FALSE)</f>
        <v>1.3285378648189542E-5</v>
      </c>
      <c r="BI801" s="13">
        <f t="shared" ref="BI801:BI864" si="1058">_xlfn.POISSON.DIST(5,K801,FALSE) * _xlfn.POISSON.DIST(6,L801,FALSE)</f>
        <v>1.348276141667697E-6</v>
      </c>
      <c r="BJ801" s="14">
        <f t="shared" ref="BJ801:BJ864" si="1059">SUM(N801,Q801,T801,W801,X801,Y801,AD801,AE801,AF801,AG801,AM801,AN801,AO801,AP801,AQ801,AX801,AY801,AZ801,BA801,BB801,BC801)</f>
        <v>9.6853978605099297E-2</v>
      </c>
      <c r="BK801" s="14">
        <f t="shared" ref="BK801:BK864" si="1060">SUM(M801,P801,S801,V801,AC801,AL801,AY801)</f>
        <v>0.21207444901289163</v>
      </c>
      <c r="BL801" s="14">
        <f t="shared" ref="BL801:BL864" si="1061">SUM(O801,R801,U801,AA801,AB801,AH801,AI801,AJ801,AK801,AR801,AS801,AT801,AU801,AV801,BD801,BE801,BF801,BG801,BH801,BI801)</f>
        <v>0.59106807668678596</v>
      </c>
      <c r="BM801" s="14">
        <f t="shared" ref="BM801:BM864" si="1062">SUM(S801:BI801)</f>
        <v>0.40587524823873039</v>
      </c>
      <c r="BN801" s="14">
        <f t="shared" ref="BN801:BN864" si="1063">SUM(M801:R801)</f>
        <v>0.59147684432019187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1.5546218487395</v>
      </c>
      <c r="F802" s="10">
        <f>VLOOKUP(B802,home!$B$2:$E$405,3,FALSE)</f>
        <v>1.03</v>
      </c>
      <c r="G802" s="10">
        <f>VLOOKUP(C802,away!$B$2:$E$405,4,FALSE)</f>
        <v>0.75</v>
      </c>
      <c r="H802" s="10">
        <f>VLOOKUP(A802,away!$A$2:$E$405,3,FALSE)</f>
        <v>1.3361344537815101</v>
      </c>
      <c r="I802" s="10">
        <f>VLOOKUP(C802,away!$B$2:$E$405,3,FALSE)</f>
        <v>0.96</v>
      </c>
      <c r="J802" s="10">
        <f>VLOOKUP(B802,home!$B$2:$E$405,4,FALSE)</f>
        <v>1.5</v>
      </c>
      <c r="K802" s="12">
        <f t="shared" si="1008"/>
        <v>1.200945378151264</v>
      </c>
      <c r="L802" s="12">
        <f t="shared" si="1009"/>
        <v>1.9240336134453744</v>
      </c>
      <c r="M802" s="13">
        <f t="shared" si="1010"/>
        <v>4.3937856677927364E-2</v>
      </c>
      <c r="N802" s="13">
        <f t="shared" si="1011"/>
        <v>5.2766965903229525E-2</v>
      </c>
      <c r="O802" s="13">
        <f t="shared" si="1012"/>
        <v>8.4537913151077559E-2</v>
      </c>
      <c r="P802" s="13">
        <f t="shared" si="1013"/>
        <v>0.10152541607733956</v>
      </c>
      <c r="Q802" s="13">
        <f t="shared" si="1014"/>
        <v>3.1685121910274429E-2</v>
      </c>
      <c r="R802" s="13">
        <f t="shared" si="1015"/>
        <v>8.1326893256599517E-2</v>
      </c>
      <c r="S802" s="13">
        <f t="shared" si="1016"/>
        <v>5.8647661088888275E-2</v>
      </c>
      <c r="T802" s="13">
        <f t="shared" si="1017"/>
        <v>6.0963239601482505E-2</v>
      </c>
      <c r="U802" s="13">
        <f t="shared" si="1018"/>
        <v>9.7669156575914393E-2</v>
      </c>
      <c r="V802" s="13">
        <f t="shared" si="1019"/>
        <v>1.5057195786660881E-2</v>
      </c>
      <c r="W802" s="13">
        <f t="shared" si="1020"/>
        <v>1.268403357143447E-2</v>
      </c>
      <c r="X802" s="13">
        <f t="shared" si="1021"/>
        <v>2.44045069455095E-2</v>
      </c>
      <c r="Y802" s="13">
        <f t="shared" si="1022"/>
        <v>2.3477545841360695E-2</v>
      </c>
      <c r="Z802" s="13">
        <f t="shared" si="1023"/>
        <v>5.2158558767593809E-2</v>
      </c>
      <c r="AA802" s="13">
        <f t="shared" si="1024"/>
        <v>6.2639580082972879E-2</v>
      </c>
      <c r="AB802" s="13">
        <f t="shared" si="1025"/>
        <v>3.7613357094991133E-2</v>
      </c>
      <c r="AC802" s="13">
        <f t="shared" si="1026"/>
        <v>2.1745030691930965E-3</v>
      </c>
      <c r="AD802" s="13">
        <f t="shared" si="1027"/>
        <v>3.8082078734824262E-3</v>
      </c>
      <c r="AE802" s="13">
        <f t="shared" si="1028"/>
        <v>7.3271199555675175E-3</v>
      </c>
      <c r="AF802" s="13">
        <f t="shared" si="1029"/>
        <v>7.0488125421291426E-3</v>
      </c>
      <c r="AG802" s="13">
        <f t="shared" si="1030"/>
        <v>4.5207174219772705E-3</v>
      </c>
      <c r="AH802" s="13">
        <f t="shared" si="1031"/>
        <v>2.5088705074429112E-2</v>
      </c>
      <c r="AI802" s="13">
        <f t="shared" si="1032"/>
        <v>3.0130164402935807E-2</v>
      </c>
      <c r="AJ802" s="13">
        <f t="shared" si="1033"/>
        <v>1.8092340841321754E-2</v>
      </c>
      <c r="AK802" s="13">
        <f t="shared" si="1034"/>
        <v>7.242637704440902E-3</v>
      </c>
      <c r="AL802" s="13">
        <f t="shared" si="1035"/>
        <v>2.0098142745518616E-4</v>
      </c>
      <c r="AM802" s="13">
        <f t="shared" si="1036"/>
        <v>9.1468992893959332E-4</v>
      </c>
      <c r="AN802" s="13">
        <f t="shared" si="1037"/>
        <v>1.7598941691597382E-3</v>
      </c>
      <c r="AO802" s="13">
        <f t="shared" si="1038"/>
        <v>1.6930477687849286E-3</v>
      </c>
      <c r="AP802" s="13">
        <f t="shared" si="1039"/>
        <v>1.0858269387702983E-3</v>
      </c>
      <c r="AQ802" s="13">
        <f t="shared" si="1040"/>
        <v>5.2229188214463667E-4</v>
      </c>
      <c r="AR802" s="13">
        <f t="shared" si="1041"/>
        <v>9.6543023762038285E-3</v>
      </c>
      <c r="AS802" s="13">
        <f t="shared" si="1042"/>
        <v>1.1594289817976755E-2</v>
      </c>
      <c r="AT802" s="13">
        <f t="shared" si="1043"/>
        <v>6.9620543849227227E-3</v>
      </c>
      <c r="AU802" s="13">
        <f t="shared" si="1044"/>
        <v>2.7870156786702275E-3</v>
      </c>
      <c r="AV802" s="13">
        <f t="shared" si="1045"/>
        <v>8.3676339953352998E-4</v>
      </c>
      <c r="AW802" s="13">
        <f t="shared" si="1046"/>
        <v>1.2899988876319771E-5</v>
      </c>
      <c r="AX802" s="13">
        <f t="shared" si="1047"/>
        <v>1.8308210710025222E-4</v>
      </c>
      <c r="AY802" s="13">
        <f t="shared" si="1048"/>
        <v>3.522561280812913E-4</v>
      </c>
      <c r="AZ802" s="13">
        <f t="shared" si="1049"/>
        <v>3.3887631548526183E-4</v>
      </c>
      <c r="BA802" s="13">
        <f t="shared" si="1050"/>
        <v>2.173364739313877E-4</v>
      </c>
      <c r="BB802" s="13">
        <f t="shared" si="1051"/>
        <v>1.0454067031792108E-4</v>
      </c>
      <c r="BC802" s="13">
        <f t="shared" si="1052"/>
        <v>4.0227952732758259E-5</v>
      </c>
      <c r="BD802" s="13">
        <f t="shared" si="1053"/>
        <v>3.095867047696954E-3</v>
      </c>
      <c r="BE802" s="13">
        <f t="shared" si="1054"/>
        <v>3.7179672223024559E-3</v>
      </c>
      <c r="BF802" s="13">
        <f t="shared" si="1055"/>
        <v>2.2325377758710143E-3</v>
      </c>
      <c r="BG802" s="13">
        <f t="shared" si="1056"/>
        <v>8.937186411601322E-4</v>
      </c>
      <c r="BH802" s="13">
        <f t="shared" si="1057"/>
        <v>2.6832681786722229E-4</v>
      </c>
      <c r="BI802" s="13">
        <f t="shared" si="1058"/>
        <v>6.444917035033523E-5</v>
      </c>
      <c r="BJ802" s="14">
        <f t="shared" si="1059"/>
        <v>0.23589834190189551</v>
      </c>
      <c r="BK802" s="14">
        <f t="shared" si="1060"/>
        <v>0.22189587025554566</v>
      </c>
      <c r="BL802" s="14">
        <f t="shared" si="1061"/>
        <v>0.48644804051723822</v>
      </c>
      <c r="BM802" s="14">
        <f t="shared" si="1062"/>
        <v>0.60028128832662042</v>
      </c>
      <c r="BN802" s="14">
        <f t="shared" si="1063"/>
        <v>0.39578016697644802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1.5546218487395</v>
      </c>
      <c r="F803" s="10">
        <f>VLOOKUP(B803,home!$B$2:$E$405,3,FALSE)</f>
        <v>0.54</v>
      </c>
      <c r="G803" s="10">
        <f>VLOOKUP(C803,away!$B$2:$E$405,4,FALSE)</f>
        <v>0.9</v>
      </c>
      <c r="H803" s="10">
        <f>VLOOKUP(A803,away!$A$2:$E$405,3,FALSE)</f>
        <v>1.3361344537815101</v>
      </c>
      <c r="I803" s="10">
        <f>VLOOKUP(C803,away!$B$2:$E$405,3,FALSE)</f>
        <v>0.9</v>
      </c>
      <c r="J803" s="10">
        <f>VLOOKUP(B803,home!$B$2:$E$405,4,FALSE)</f>
        <v>0.75</v>
      </c>
      <c r="K803" s="12">
        <f t="shared" si="1008"/>
        <v>0.75554621848739711</v>
      </c>
      <c r="L803" s="12">
        <f t="shared" si="1009"/>
        <v>0.90189075630251936</v>
      </c>
      <c r="M803" s="13">
        <f t="shared" si="1010"/>
        <v>0.19062693615565512</v>
      </c>
      <c r="N803" s="13">
        <f t="shared" si="1011"/>
        <v>0.14402746075424369</v>
      </c>
      <c r="O803" s="13">
        <f t="shared" si="1012"/>
        <v>0.17192467162105587</v>
      </c>
      <c r="P803" s="13">
        <f t="shared" si="1013"/>
        <v>0.12989703550797627</v>
      </c>
      <c r="Q803" s="13">
        <f t="shared" si="1014"/>
        <v>5.4409701665605402E-2</v>
      </c>
      <c r="R803" s="13">
        <f t="shared" si="1015"/>
        <v>7.7528636057688186E-2</v>
      </c>
      <c r="S803" s="13">
        <f t="shared" si="1016"/>
        <v>2.2128614368515473E-2</v>
      </c>
      <c r="T803" s="13">
        <f t="shared" si="1017"/>
        <v>4.9071606985387303E-2</v>
      </c>
      <c r="U803" s="13">
        <f t="shared" si="1018"/>
        <v>5.8576467797871963E-2</v>
      </c>
      <c r="V803" s="13">
        <f t="shared" si="1019"/>
        <v>1.6754315257141628E-3</v>
      </c>
      <c r="W803" s="13">
        <f t="shared" si="1020"/>
        <v>1.3703014780825203E-2</v>
      </c>
      <c r="X803" s="13">
        <f t="shared" si="1021"/>
        <v>1.2358622364303044E-2</v>
      </c>
      <c r="Y803" s="13">
        <f t="shared" si="1022"/>
        <v>5.5730636354992509E-3</v>
      </c>
      <c r="Z803" s="13">
        <f t="shared" si="1023"/>
        <v>2.3307453403057059E-2</v>
      </c>
      <c r="AA803" s="13">
        <f t="shared" si="1024"/>
        <v>1.7609858281250973E-2</v>
      </c>
      <c r="AB803" s="13">
        <f t="shared" si="1025"/>
        <v>6.6525309162490725E-3</v>
      </c>
      <c r="AC803" s="13">
        <f t="shared" si="1026"/>
        <v>7.1354550141187849E-5</v>
      </c>
      <c r="AD803" s="13">
        <f t="shared" si="1027"/>
        <v>2.5883152498823473E-3</v>
      </c>
      <c r="AE803" s="13">
        <f t="shared" si="1028"/>
        <v>2.3343775982657346E-3</v>
      </c>
      <c r="AF803" s="13">
        <f t="shared" si="1029"/>
        <v>1.052676788797771E-3</v>
      </c>
      <c r="AG803" s="13">
        <f t="shared" si="1030"/>
        <v>3.164664883969764E-4</v>
      </c>
      <c r="AH803" s="13">
        <f t="shared" si="1031"/>
        <v>5.2551941942922129E-3</v>
      </c>
      <c r="AI803" s="13">
        <f t="shared" si="1032"/>
        <v>3.970542100914405E-3</v>
      </c>
      <c r="AJ803" s="13">
        <f t="shared" si="1033"/>
        <v>1.4999640348454415E-3</v>
      </c>
      <c r="AK803" s="13">
        <f t="shared" si="1034"/>
        <v>3.7776405146485738E-4</v>
      </c>
      <c r="AL803" s="13">
        <f t="shared" si="1035"/>
        <v>1.9448971315947142E-6</v>
      </c>
      <c r="AM803" s="13">
        <f t="shared" si="1036"/>
        <v>3.9111835986037401E-4</v>
      </c>
      <c r="AN803" s="13">
        <f t="shared" si="1037"/>
        <v>3.5274603337827364E-4</v>
      </c>
      <c r="AO803" s="13">
        <f t="shared" si="1038"/>
        <v>1.5906919341312248E-4</v>
      </c>
      <c r="AP803" s="13">
        <f t="shared" si="1039"/>
        <v>4.7821011717264259E-5</v>
      </c>
      <c r="AQ803" s="13">
        <f t="shared" si="1040"/>
        <v>1.0782332106208771E-5</v>
      </c>
      <c r="AR803" s="13">
        <f t="shared" si="1041"/>
        <v>9.4792221328136297E-4</v>
      </c>
      <c r="AS803" s="13">
        <f t="shared" si="1042"/>
        <v>7.1619904366493771E-4</v>
      </c>
      <c r="AT803" s="13">
        <f t="shared" si="1043"/>
        <v>2.705607395626669E-4</v>
      </c>
      <c r="AU803" s="13">
        <f t="shared" si="1044"/>
        <v>6.8140381215908851E-5</v>
      </c>
      <c r="AV803" s="13">
        <f t="shared" si="1045"/>
        <v>1.2870801838492397E-5</v>
      </c>
      <c r="AW803" s="13">
        <f t="shared" si="1046"/>
        <v>3.6813669331924715E-8</v>
      </c>
      <c r="AX803" s="13">
        <f t="shared" si="1047"/>
        <v>4.9251332962249745E-5</v>
      </c>
      <c r="AY803" s="13">
        <f t="shared" si="1048"/>
        <v>4.4419321934230626E-5</v>
      </c>
      <c r="AZ803" s="13">
        <f t="shared" si="1049"/>
        <v>2.0030687926854173E-5</v>
      </c>
      <c r="BA803" s="13">
        <f t="shared" si="1050"/>
        <v>6.021830761203419E-6</v>
      </c>
      <c r="BB803" s="13">
        <f t="shared" si="1051"/>
        <v>1.3577583748868813E-6</v>
      </c>
      <c r="BC803" s="13">
        <f t="shared" si="1052"/>
        <v>2.4490994552056189E-7</v>
      </c>
      <c r="BD803" s="13">
        <f t="shared" si="1053"/>
        <v>1.4248704697538103E-4</v>
      </c>
      <c r="BE803" s="13">
        <f t="shared" si="1054"/>
        <v>1.0765554952568525E-4</v>
      </c>
      <c r="BF803" s="13">
        <f t="shared" si="1055"/>
        <v>4.0669371671657088E-5</v>
      </c>
      <c r="BG803" s="13">
        <f t="shared" si="1056"/>
        <v>1.0242529991592999E-5</v>
      </c>
      <c r="BH803" s="13">
        <f t="shared" si="1057"/>
        <v>1.9346762007229599E-6</v>
      </c>
      <c r="BI803" s="13">
        <f t="shared" si="1058"/>
        <v>2.9234745749075944E-7</v>
      </c>
      <c r="BJ803" s="14">
        <f t="shared" si="1059"/>
        <v>0.28651816908358685</v>
      </c>
      <c r="BK803" s="14">
        <f t="shared" si="1060"/>
        <v>0.34444573632706799</v>
      </c>
      <c r="BL803" s="14">
        <f t="shared" si="1061"/>
        <v>0.34571460375701879</v>
      </c>
      <c r="BM803" s="14">
        <f t="shared" si="1062"/>
        <v>0.23152713830024152</v>
      </c>
      <c r="BN803" s="14">
        <f t="shared" si="1063"/>
        <v>0.76841444176222462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1.5546218487395</v>
      </c>
      <c r="F804" s="10">
        <f>VLOOKUP(B804,home!$B$2:$E$405,3,FALSE)</f>
        <v>0.77</v>
      </c>
      <c r="G804" s="10">
        <f>VLOOKUP(C804,away!$B$2:$E$405,4,FALSE)</f>
        <v>0.64</v>
      </c>
      <c r="H804" s="10">
        <f>VLOOKUP(A804,away!$A$2:$E$405,3,FALSE)</f>
        <v>1.3361344537815101</v>
      </c>
      <c r="I804" s="10">
        <f>VLOOKUP(C804,away!$B$2:$E$405,3,FALSE)</f>
        <v>1.18</v>
      </c>
      <c r="J804" s="10">
        <f>VLOOKUP(B804,home!$B$2:$E$405,4,FALSE)</f>
        <v>1.05</v>
      </c>
      <c r="K804" s="12">
        <f t="shared" si="1008"/>
        <v>0.76611764705882568</v>
      </c>
      <c r="L804" s="12">
        <f t="shared" si="1009"/>
        <v>1.6554705882352909</v>
      </c>
      <c r="M804" s="13">
        <f t="shared" si="1010"/>
        <v>8.8780501100781797E-2</v>
      </c>
      <c r="N804" s="13">
        <f t="shared" si="1011"/>
        <v>6.8016308608034426E-2</v>
      </c>
      <c r="O804" s="13">
        <f t="shared" si="1012"/>
        <v>0.14697350838113513</v>
      </c>
      <c r="P804" s="13">
        <f t="shared" si="1013"/>
        <v>0.11259899842093582</v>
      </c>
      <c r="Q804" s="13">
        <f t="shared" si="1014"/>
        <v>2.605424715620714E-2</v>
      </c>
      <c r="R804" s="13">
        <f t="shared" si="1015"/>
        <v>0.12165516018736114</v>
      </c>
      <c r="S804" s="13">
        <f t="shared" si="1016"/>
        <v>3.57019117041407E-2</v>
      </c>
      <c r="T804" s="13">
        <f t="shared" si="1017"/>
        <v>4.3132039865713886E-2</v>
      </c>
      <c r="U804" s="13">
        <f t="shared" si="1018"/>
        <v>9.3202165075305626E-2</v>
      </c>
      <c r="V804" s="13">
        <f t="shared" si="1019"/>
        <v>5.0311341513999902E-3</v>
      </c>
      <c r="W804" s="13">
        <f t="shared" si="1020"/>
        <v>6.6535395090675043E-3</v>
      </c>
      <c r="X804" s="13">
        <f t="shared" si="1021"/>
        <v>1.101473896492273E-2</v>
      </c>
      <c r="Y804" s="13">
        <f t="shared" si="1022"/>
        <v>9.1172881967594068E-3</v>
      </c>
      <c r="Z804" s="13">
        <f t="shared" si="1023"/>
        <v>6.7132179865743088E-2</v>
      </c>
      <c r="AA804" s="13">
        <f t="shared" si="1024"/>
        <v>5.1431147680672959E-2</v>
      </c>
      <c r="AB804" s="13">
        <f t="shared" si="1025"/>
        <v>1.9701154923326074E-2</v>
      </c>
      <c r="AC804" s="13">
        <f t="shared" si="1026"/>
        <v>3.9880707147474034E-4</v>
      </c>
      <c r="AD804" s="13">
        <f t="shared" si="1027"/>
        <v>1.2743485083249325E-3</v>
      </c>
      <c r="AE804" s="13">
        <f t="shared" si="1028"/>
        <v>2.1096464746934414E-3</v>
      </c>
      <c r="AF804" s="13">
        <f t="shared" si="1029"/>
        <v>1.7462288452146299E-3</v>
      </c>
      <c r="AG804" s="13">
        <f t="shared" si="1030"/>
        <v>9.6361016452696535E-4</v>
      </c>
      <c r="AH804" s="13">
        <f t="shared" si="1031"/>
        <v>2.7783837322964775E-2</v>
      </c>
      <c r="AI804" s="13">
        <f t="shared" si="1032"/>
        <v>2.1285688076134953E-2</v>
      </c>
      <c r="AJ804" s="13">
        <f t="shared" si="1033"/>
        <v>8.1536706324583062E-3</v>
      </c>
      <c r="AK804" s="13">
        <f t="shared" si="1034"/>
        <v>2.0822236532772012E-3</v>
      </c>
      <c r="AL804" s="13">
        <f t="shared" si="1035"/>
        <v>2.023204476409375E-5</v>
      </c>
      <c r="AM804" s="13">
        <f t="shared" si="1036"/>
        <v>1.9526017614616441E-4</v>
      </c>
      <c r="AN804" s="13">
        <f t="shared" si="1037"/>
        <v>3.2324747866361729E-4</v>
      </c>
      <c r="AO804" s="13">
        <f t="shared" si="1038"/>
        <v>2.6756334682441664E-4</v>
      </c>
      <c r="AP804" s="13">
        <f t="shared" si="1039"/>
        <v>1.4764775038587338E-4</v>
      </c>
      <c r="AQ804" s="13">
        <f t="shared" si="1040"/>
        <v>6.1106627045729827E-5</v>
      </c>
      <c r="AR804" s="13">
        <f t="shared" si="1041"/>
        <v>9.1990651032964142E-3</v>
      </c>
      <c r="AS804" s="13">
        <f t="shared" si="1042"/>
        <v>7.0475661120784003E-3</v>
      </c>
      <c r="AT804" s="13">
        <f t="shared" si="1043"/>
        <v>2.6996323836385103E-3</v>
      </c>
      <c r="AU804" s="13">
        <f t="shared" si="1044"/>
        <v>6.8941200322564808E-4</v>
      </c>
      <c r="AV804" s="13">
        <f t="shared" si="1045"/>
        <v>1.3204267544133624E-4</v>
      </c>
      <c r="AW804" s="13">
        <f t="shared" si="1046"/>
        <v>7.1277787733618683E-7</v>
      </c>
      <c r="AX804" s="13">
        <f t="shared" si="1047"/>
        <v>2.4932044452231871E-5</v>
      </c>
      <c r="AY804" s="13">
        <f t="shared" si="1048"/>
        <v>4.1274266295244717E-5</v>
      </c>
      <c r="AZ804" s="13">
        <f t="shared" si="1049"/>
        <v>3.4164166951384412E-5</v>
      </c>
      <c r="BA804" s="13">
        <f t="shared" si="1050"/>
        <v>1.8852591186525679E-5</v>
      </c>
      <c r="BB804" s="13">
        <f t="shared" si="1051"/>
        <v>7.8024775553292835E-6</v>
      </c>
      <c r="BC804" s="13">
        <f t="shared" si="1052"/>
        <v>2.5833544216427217E-6</v>
      </c>
      <c r="BD804" s="13">
        <f t="shared" si="1053"/>
        <v>2.5381302862948112E-3</v>
      </c>
      <c r="BE804" s="13">
        <f t="shared" si="1054"/>
        <v>1.9445064028649241E-3</v>
      </c>
      <c r="BF804" s="13">
        <f t="shared" si="1055"/>
        <v>7.4486033502684835E-4</v>
      </c>
      <c r="BG804" s="13">
        <f t="shared" si="1056"/>
        <v>1.9021688241940588E-4</v>
      </c>
      <c r="BH804" s="13">
        <f t="shared" si="1057"/>
        <v>3.6432127597505125E-5</v>
      </c>
      <c r="BI804" s="13">
        <f t="shared" si="1058"/>
        <v>5.5822591744695098E-6</v>
      </c>
      <c r="BJ804" s="14">
        <f t="shared" si="1059"/>
        <v>0.17120643057339321</v>
      </c>
      <c r="BK804" s="14">
        <f t="shared" si="1060"/>
        <v>0.2425728587597924</v>
      </c>
      <c r="BL804" s="14">
        <f t="shared" si="1061"/>
        <v>0.51749600250369432</v>
      </c>
      <c r="BM804" s="14">
        <f t="shared" si="1062"/>
        <v>0.43428818635974981</v>
      </c>
      <c r="BN804" s="14">
        <f t="shared" si="1063"/>
        <v>0.56407872385445545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1.5546218487395</v>
      </c>
      <c r="F805" s="10">
        <f>VLOOKUP(B805,home!$B$2:$E$405,3,FALSE)</f>
        <v>0.64</v>
      </c>
      <c r="G805" s="10">
        <f>VLOOKUP(C805,away!$B$2:$E$405,4,FALSE)</f>
        <v>0.77</v>
      </c>
      <c r="H805" s="10">
        <f>VLOOKUP(A805,away!$A$2:$E$405,3,FALSE)</f>
        <v>1.3361344537815101</v>
      </c>
      <c r="I805" s="10">
        <f>VLOOKUP(C805,away!$B$2:$E$405,3,FALSE)</f>
        <v>1.54</v>
      </c>
      <c r="J805" s="10">
        <f>VLOOKUP(B805,home!$B$2:$E$405,4,FALSE)</f>
        <v>0.37</v>
      </c>
      <c r="K805" s="12">
        <f t="shared" si="1008"/>
        <v>0.76611764705882568</v>
      </c>
      <c r="L805" s="12">
        <f t="shared" si="1009"/>
        <v>0.76132941176470437</v>
      </c>
      <c r="M805" s="13">
        <f t="shared" si="1010"/>
        <v>0.21708917637468125</v>
      </c>
      <c r="N805" s="13">
        <f t="shared" si="1011"/>
        <v>0.16631584900610918</v>
      </c>
      <c r="O805" s="13">
        <f t="shared" si="1012"/>
        <v>0.16527637494982023</v>
      </c>
      <c r="P805" s="13">
        <f t="shared" si="1013"/>
        <v>0.12662114749096851</v>
      </c>
      <c r="Q805" s="13">
        <f t="shared" si="1014"/>
        <v>6.3708753454575648E-2</v>
      </c>
      <c r="R805" s="13">
        <f t="shared" si="1015"/>
        <v>6.2914882659574664E-2</v>
      </c>
      <c r="S805" s="13">
        <f t="shared" si="1016"/>
        <v>1.8463512621488171E-2</v>
      </c>
      <c r="T805" s="13">
        <f t="shared" si="1017"/>
        <v>4.8503347791834656E-2</v>
      </c>
      <c r="U805" s="13">
        <f t="shared" si="1018"/>
        <v>4.820020186813545E-2</v>
      </c>
      <c r="V805" s="13">
        <f t="shared" si="1019"/>
        <v>1.196574909848622E-3</v>
      </c>
      <c r="W805" s="13">
        <f t="shared" si="1020"/>
        <v>1.6269466764556775E-2</v>
      </c>
      <c r="X805" s="13">
        <f t="shared" si="1021"/>
        <v>1.2386423561585418E-2</v>
      </c>
      <c r="Y805" s="13">
        <f t="shared" si="1022"/>
        <v>4.7150742820051498E-3</v>
      </c>
      <c r="Z805" s="13">
        <f t="shared" si="1023"/>
        <v>1.5966316868819792E-2</v>
      </c>
      <c r="AA805" s="13">
        <f t="shared" si="1024"/>
        <v>1.2232077111735854E-2</v>
      </c>
      <c r="AB805" s="13">
        <f t="shared" si="1025"/>
        <v>4.6856050677425943E-3</v>
      </c>
      <c r="AC805" s="13">
        <f t="shared" si="1026"/>
        <v>4.3620233247613578E-5</v>
      </c>
      <c r="AD805" s="13">
        <f t="shared" si="1027"/>
        <v>3.1160813991409999E-3</v>
      </c>
      <c r="AE805" s="13">
        <f t="shared" si="1028"/>
        <v>2.3723644186189547E-3</v>
      </c>
      <c r="AF805" s="13">
        <f t="shared" si="1029"/>
        <v>9.0307540365934156E-4</v>
      </c>
      <c r="AG805" s="13">
        <f t="shared" si="1030"/>
        <v>2.2917928861571315E-4</v>
      </c>
      <c r="AH805" s="13">
        <f t="shared" si="1031"/>
        <v>3.0389066574468622E-3</v>
      </c>
      <c r="AI805" s="13">
        <f t="shared" si="1032"/>
        <v>2.3281600180345904E-3</v>
      </c>
      <c r="AJ805" s="13">
        <f t="shared" si="1033"/>
        <v>8.9182223749654686E-4</v>
      </c>
      <c r="AK805" s="13">
        <f t="shared" si="1034"/>
        <v>2.2774691806186389E-4</v>
      </c>
      <c r="AL805" s="13">
        <f t="shared" si="1035"/>
        <v>1.0176912695276499E-6</v>
      </c>
      <c r="AM805" s="13">
        <f t="shared" si="1036"/>
        <v>4.7745698991073549E-4</v>
      </c>
      <c r="AN805" s="13">
        <f t="shared" si="1037"/>
        <v>3.6350204927168664E-4</v>
      </c>
      <c r="AO805" s="13">
        <f t="shared" si="1038"/>
        <v>1.3837240067363885E-4</v>
      </c>
      <c r="AP805" s="13">
        <f t="shared" si="1039"/>
        <v>3.5115659469777152E-5</v>
      </c>
      <c r="AQ805" s="13">
        <f t="shared" si="1040"/>
        <v>6.6836460919637772E-6</v>
      </c>
      <c r="AR805" s="13">
        <f t="shared" si="1041"/>
        <v>4.627218035843729E-4</v>
      </c>
      <c r="AS805" s="13">
        <f t="shared" si="1042"/>
        <v>3.5449933940487577E-4</v>
      </c>
      <c r="AT805" s="13">
        <f t="shared" si="1043"/>
        <v>1.3579409989438574E-4</v>
      </c>
      <c r="AU805" s="13">
        <f t="shared" si="1044"/>
        <v>3.4678085431852641E-5</v>
      </c>
      <c r="AV805" s="13">
        <f t="shared" si="1045"/>
        <v>6.6418733038889705E-6</v>
      </c>
      <c r="AW805" s="13">
        <f t="shared" si="1046"/>
        <v>1.6488517976686942E-8</v>
      </c>
      <c r="AX805" s="13">
        <f t="shared" si="1047"/>
        <v>6.0964704280366991E-5</v>
      </c>
      <c r="AY805" s="13">
        <f t="shared" si="1048"/>
        <v>4.6414222448180955E-5</v>
      </c>
      <c r="AZ805" s="13">
        <f t="shared" si="1049"/>
        <v>1.7668256336994868E-5</v>
      </c>
      <c r="BA805" s="13">
        <f t="shared" si="1050"/>
        <v>4.4837877346507711E-6</v>
      </c>
      <c r="BB805" s="13">
        <f t="shared" si="1051"/>
        <v>8.5340986962486697E-7</v>
      </c>
      <c r="BC805" s="13">
        <f t="shared" si="1052"/>
        <v>1.2994520680713864E-7</v>
      </c>
      <c r="BD805" s="13">
        <f t="shared" si="1053"/>
        <v>5.8713953088932244E-5</v>
      </c>
      <c r="BE805" s="13">
        <f t="shared" si="1054"/>
        <v>4.4981795590015033E-5</v>
      </c>
      <c r="BF805" s="13">
        <f t="shared" si="1055"/>
        <v>1.723067369895169E-5</v>
      </c>
      <c r="BG805" s="13">
        <f t="shared" si="1056"/>
        <v>4.4002410638264198E-6</v>
      </c>
      <c r="BH805" s="13">
        <f t="shared" si="1057"/>
        <v>8.4277558257758006E-7</v>
      </c>
      <c r="BI805" s="13">
        <f t="shared" si="1058"/>
        <v>1.2913304926459339E-7</v>
      </c>
      <c r="BJ805" s="14">
        <f t="shared" si="1059"/>
        <v>0.31967126044199629</v>
      </c>
      <c r="BK805" s="14">
        <f t="shared" si="1060"/>
        <v>0.36346146354395187</v>
      </c>
      <c r="BL805" s="14">
        <f t="shared" si="1061"/>
        <v>0.30091641126174173</v>
      </c>
      <c r="BM805" s="14">
        <f t="shared" si="1062"/>
        <v>0.19804287044684987</v>
      </c>
      <c r="BN805" s="14">
        <f t="shared" si="1063"/>
        <v>0.80192618393572945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1.5546218487395</v>
      </c>
      <c r="F806" s="10">
        <f>VLOOKUP(B806,home!$B$2:$E$405,3,FALSE)</f>
        <v>0.21</v>
      </c>
      <c r="G806" s="10">
        <f>VLOOKUP(C806,away!$B$2:$E$405,4,FALSE)</f>
        <v>0.64</v>
      </c>
      <c r="H806" s="10">
        <f>VLOOKUP(A806,away!$A$2:$E$405,3,FALSE)</f>
        <v>1.3361344537815101</v>
      </c>
      <c r="I806" s="10">
        <f>VLOOKUP(C806,away!$B$2:$E$405,3,FALSE)</f>
        <v>0.75</v>
      </c>
      <c r="J806" s="10">
        <f>VLOOKUP(B806,home!$B$2:$E$405,4,FALSE)</f>
        <v>1</v>
      </c>
      <c r="K806" s="12">
        <f t="shared" si="1008"/>
        <v>0.20894117647058882</v>
      </c>
      <c r="L806" s="12">
        <f t="shared" si="1009"/>
        <v>1.0021008403361327</v>
      </c>
      <c r="M806" s="13">
        <f t="shared" si="1010"/>
        <v>0.29788671468794403</v>
      </c>
      <c r="N806" s="13">
        <f t="shared" si="1011"/>
        <v>6.2240800621857661E-2</v>
      </c>
      <c r="O806" s="13">
        <f t="shared" si="1012"/>
        <v>0.29851252711375853</v>
      </c>
      <c r="P806" s="13">
        <f t="shared" si="1013"/>
        <v>6.237155860635725E-2</v>
      </c>
      <c r="Q806" s="13">
        <f t="shared" si="1014"/>
        <v>6.5023330532011474E-3</v>
      </c>
      <c r="R806" s="13">
        <f t="shared" si="1015"/>
        <v>0.14956982713577999</v>
      </c>
      <c r="S806" s="13">
        <f t="shared" si="1016"/>
        <v>3.2648412392790906E-3</v>
      </c>
      <c r="T806" s="13">
        <f t="shared" si="1017"/>
        <v>6.5159934167582801E-3</v>
      </c>
      <c r="U806" s="13">
        <f t="shared" si="1018"/>
        <v>3.1251295646252474E-2</v>
      </c>
      <c r="V806" s="13">
        <f t="shared" si="1019"/>
        <v>7.5954764253796978E-5</v>
      </c>
      <c r="W806" s="13">
        <f t="shared" si="1020"/>
        <v>4.528683726464811E-4</v>
      </c>
      <c r="X806" s="13">
        <f t="shared" si="1021"/>
        <v>4.5381977679069557E-4</v>
      </c>
      <c r="Y806" s="13">
        <f t="shared" si="1022"/>
        <v>2.273865898415561E-4</v>
      </c>
      <c r="Z806" s="13">
        <f t="shared" si="1023"/>
        <v>4.996134982056509E-2</v>
      </c>
      <c r="AA806" s="13">
        <f t="shared" si="1024"/>
        <v>1.0438983209567512E-2</v>
      </c>
      <c r="AB806" s="13">
        <f t="shared" si="1025"/>
        <v>1.0905667164818793E-3</v>
      </c>
      <c r="AC806" s="13">
        <f t="shared" si="1026"/>
        <v>9.9396364383237575E-7</v>
      </c>
      <c r="AD806" s="13">
        <f t="shared" si="1027"/>
        <v>2.3655712641769197E-5</v>
      </c>
      <c r="AE806" s="13">
        <f t="shared" si="1028"/>
        <v>2.370540951706699E-5</v>
      </c>
      <c r="AF806" s="13">
        <f t="shared" si="1029"/>
        <v>1.1877605398782493E-5</v>
      </c>
      <c r="AG806" s="13">
        <f t="shared" si="1030"/>
        <v>3.9675194504336417E-6</v>
      </c>
      <c r="AH806" s="13">
        <f t="shared" si="1031"/>
        <v>1.2516577659878937E-2</v>
      </c>
      <c r="AI806" s="13">
        <f t="shared" si="1032"/>
        <v>2.6152284616405949E-3</v>
      </c>
      <c r="AJ806" s="13">
        <f t="shared" si="1033"/>
        <v>2.73214455757277E-4</v>
      </c>
      <c r="AK806" s="13">
        <f t="shared" si="1034"/>
        <v>1.9028583271565695E-5</v>
      </c>
      <c r="AL806" s="13">
        <f t="shared" si="1035"/>
        <v>8.3246494196726272E-9</v>
      </c>
      <c r="AM806" s="13">
        <f t="shared" si="1036"/>
        <v>9.8853048592428795E-7</v>
      </c>
      <c r="AN806" s="13">
        <f t="shared" si="1037"/>
        <v>9.9060723064261453E-7</v>
      </c>
      <c r="AO806" s="13">
        <f t="shared" si="1038"/>
        <v>4.9634416913500661E-7</v>
      </c>
      <c r="AP806" s="13">
        <f t="shared" si="1039"/>
        <v>1.6579563632870992E-7</v>
      </c>
      <c r="AQ806" s="13">
        <f t="shared" si="1040"/>
        <v>4.1535986622266003E-8</v>
      </c>
      <c r="AR806" s="13">
        <f t="shared" si="1041"/>
        <v>2.5085745982194305E-3</v>
      </c>
      <c r="AS806" s="13">
        <f t="shared" si="1042"/>
        <v>5.2414452781620246E-4</v>
      </c>
      <c r="AT806" s="13">
        <f t="shared" si="1043"/>
        <v>5.4757687141269297E-5</v>
      </c>
      <c r="AU806" s="13">
        <f t="shared" si="1044"/>
        <v>3.8137118573684129E-6</v>
      </c>
      <c r="AV806" s="13">
        <f t="shared" si="1045"/>
        <v>1.9921036054959768E-7</v>
      </c>
      <c r="AW806" s="13">
        <f t="shared" si="1046"/>
        <v>4.8417115705322834E-11</v>
      </c>
      <c r="AX806" s="13">
        <f t="shared" si="1047"/>
        <v>3.4424120451010557E-8</v>
      </c>
      <c r="AY806" s="13">
        <f t="shared" si="1048"/>
        <v>3.4496440031789929E-8</v>
      </c>
      <c r="AZ806" s="13">
        <f t="shared" si="1049"/>
        <v>1.7284455772230846E-8</v>
      </c>
      <c r="BA806" s="13">
        <f t="shared" si="1050"/>
        <v>5.7735892180350849E-9</v>
      </c>
      <c r="BB806" s="13">
        <f t="shared" si="1051"/>
        <v>1.4464296517871479E-9</v>
      </c>
      <c r="BC806" s="13">
        <f t="shared" si="1052"/>
        <v>2.8989367390860022E-10</v>
      </c>
      <c r="BD806" s="13">
        <f t="shared" si="1053"/>
        <v>4.189741188202611E-4</v>
      </c>
      <c r="BE806" s="13">
        <f t="shared" si="1054"/>
        <v>8.7540945297033621E-5</v>
      </c>
      <c r="BF806" s="13">
        <f t="shared" si="1055"/>
        <v>9.1454540498548312E-6</v>
      </c>
      <c r="BG806" s="13">
        <f t="shared" si="1056"/>
        <v>6.369539761781265E-7</v>
      </c>
      <c r="BH806" s="13">
        <f t="shared" si="1057"/>
        <v>3.327147828506929E-8</v>
      </c>
      <c r="BI806" s="13">
        <f t="shared" si="1058"/>
        <v>1.390356363159606E-9</v>
      </c>
      <c r="BJ806" s="14">
        <f t="shared" si="1059"/>
        <v>7.6459184606541358E-2</v>
      </c>
      <c r="BK806" s="14">
        <f t="shared" si="1060"/>
        <v>0.36360010608256749</v>
      </c>
      <c r="BL806" s="14">
        <f t="shared" si="1061"/>
        <v>0.50989507085176144</v>
      </c>
      <c r="BM806" s="14">
        <f t="shared" si="1062"/>
        <v>0.12283191569451389</v>
      </c>
      <c r="BN806" s="14">
        <f t="shared" si="1063"/>
        <v>0.87708376121889864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1.63636363636364</v>
      </c>
      <c r="F807" s="10">
        <f>VLOOKUP(B807,home!$B$2:$E$405,3,FALSE)</f>
        <v>1.71</v>
      </c>
      <c r="G807" s="10">
        <f>VLOOKUP(C807,away!$B$2:$E$405,4,FALSE)</f>
        <v>1.71</v>
      </c>
      <c r="H807" s="10">
        <f>VLOOKUP(A807,away!$A$2:$E$405,3,FALSE)</f>
        <v>1.23232323232323</v>
      </c>
      <c r="I807" s="10">
        <f>VLOOKUP(C807,away!$B$2:$E$405,3,FALSE)</f>
        <v>0.73</v>
      </c>
      <c r="J807" s="10">
        <f>VLOOKUP(B807,home!$B$2:$E$405,4,FALSE)</f>
        <v>0.65</v>
      </c>
      <c r="K807" s="12">
        <f t="shared" si="1008"/>
        <v>4.7848909090909197</v>
      </c>
      <c r="L807" s="12">
        <f t="shared" si="1009"/>
        <v>0.58473737373737267</v>
      </c>
      <c r="M807" s="13">
        <f t="shared" si="1010"/>
        <v>4.6558616523897003E-3</v>
      </c>
      <c r="N807" s="13">
        <f t="shared" si="1011"/>
        <v>2.22777900945045E-2</v>
      </c>
      <c r="O807" s="13">
        <f t="shared" si="1012"/>
        <v>2.7224563151028976E-3</v>
      </c>
      <c r="P807" s="13">
        <f t="shared" si="1013"/>
        <v>1.3026656472533017E-2</v>
      </c>
      <c r="Q807" s="13">
        <f t="shared" si="1014"/>
        <v>5.3298397648915176E-2</v>
      </c>
      <c r="R807" s="13">
        <f t="shared" si="1015"/>
        <v>7.9596097790399667E-4</v>
      </c>
      <c r="S807" s="13">
        <f t="shared" si="1016"/>
        <v>9.1118353337608388E-3</v>
      </c>
      <c r="T807" s="13">
        <f t="shared" si="1017"/>
        <v>3.1165565065636818E-2</v>
      </c>
      <c r="U807" s="13">
        <f t="shared" si="1018"/>
        <v>3.8085864471639514E-3</v>
      </c>
      <c r="V807" s="13">
        <f t="shared" si="1019"/>
        <v>2.8326717203002137E-3</v>
      </c>
      <c r="W807" s="13">
        <f t="shared" si="1020"/>
        <v>8.5009006126469028E-2</v>
      </c>
      <c r="X807" s="13">
        <f t="shared" si="1021"/>
        <v>4.9707942986415718E-2</v>
      </c>
      <c r="Y807" s="13">
        <f t="shared" si="1022"/>
        <v>1.453304601788189E-2</v>
      </c>
      <c r="Z807" s="13">
        <f t="shared" si="1023"/>
        <v>1.5514271060567135E-4</v>
      </c>
      <c r="AA807" s="13">
        <f t="shared" si="1024"/>
        <v>7.4234094558880016E-4</v>
      </c>
      <c r="AB807" s="13">
        <f t="shared" si="1025"/>
        <v>1.7760102209969039E-3</v>
      </c>
      <c r="AC807" s="13">
        <f t="shared" si="1026"/>
        <v>4.9534656733290084E-4</v>
      </c>
      <c r="AD807" s="13">
        <f t="shared" si="1027"/>
        <v>0.10168970515134899</v>
      </c>
      <c r="AE807" s="13">
        <f t="shared" si="1028"/>
        <v>5.9461771126327584E-2</v>
      </c>
      <c r="AF807" s="13">
        <f t="shared" si="1029"/>
        <v>1.7384759943090761E-2</v>
      </c>
      <c r="AG807" s="13">
        <f t="shared" si="1030"/>
        <v>3.3885062907258573E-3</v>
      </c>
      <c r="AH807" s="13">
        <f t="shared" si="1031"/>
        <v>2.2679435288514368E-5</v>
      </c>
      <c r="AI807" s="13">
        <f t="shared" si="1032"/>
        <v>1.0851862373532818E-4</v>
      </c>
      <c r="AJ807" s="13">
        <f t="shared" si="1033"/>
        <v>2.5962488808911502E-4</v>
      </c>
      <c r="AK807" s="13">
        <f t="shared" si="1034"/>
        <v>4.1409225559711793E-4</v>
      </c>
      <c r="AL807" s="13">
        <f t="shared" si="1035"/>
        <v>5.5437296459891017E-5</v>
      </c>
      <c r="AM807" s="13">
        <f t="shared" si="1036"/>
        <v>9.731482914536517E-2</v>
      </c>
      <c r="AN807" s="13">
        <f t="shared" si="1037"/>
        <v>5.6903617620161953E-2</v>
      </c>
      <c r="AO807" s="13">
        <f t="shared" si="1038"/>
        <v>1.6636835961684592E-2</v>
      </c>
      <c r="AP807" s="13">
        <f t="shared" si="1039"/>
        <v>3.2427265891783095E-3</v>
      </c>
      <c r="AQ807" s="13">
        <f t="shared" si="1040"/>
        <v>4.74035857376118E-4</v>
      </c>
      <c r="AR807" s="13">
        <f t="shared" si="1041"/>
        <v>2.6523026856905177E-6</v>
      </c>
      <c r="AS807" s="13">
        <f t="shared" si="1042"/>
        <v>1.2690979008917985E-5</v>
      </c>
      <c r="AT807" s="13">
        <f t="shared" si="1043"/>
        <v>3.0362475043617688E-5</v>
      </c>
      <c r="AU807" s="13">
        <f t="shared" si="1044"/>
        <v>4.8427043604568729E-5</v>
      </c>
      <c r="AV807" s="13">
        <f t="shared" si="1045"/>
        <v>5.7929530174412626E-5</v>
      </c>
      <c r="AW807" s="13">
        <f t="shared" si="1046"/>
        <v>4.3085628794780123E-6</v>
      </c>
      <c r="AX807" s="13">
        <f t="shared" si="1047"/>
        <v>7.760680688289899E-2</v>
      </c>
      <c r="AY807" s="13">
        <f t="shared" si="1048"/>
        <v>4.5379600440849814E-2</v>
      </c>
      <c r="AZ807" s="13">
        <f t="shared" si="1049"/>
        <v>1.3267574191516918E-2</v>
      </c>
      <c r="BA807" s="13">
        <f t="shared" si="1050"/>
        <v>2.58601549620445E-3</v>
      </c>
      <c r="BB807" s="13">
        <f t="shared" si="1051"/>
        <v>3.7803497742368454E-4</v>
      </c>
      <c r="BC807" s="13">
        <f t="shared" si="1052"/>
        <v>4.4210235975918464E-5</v>
      </c>
      <c r="BD807" s="13">
        <f t="shared" si="1053"/>
        <v>2.5848341779787558E-7</v>
      </c>
      <c r="BE807" s="13">
        <f t="shared" si="1054"/>
        <v>1.2368149559718046E-6</v>
      </c>
      <c r="BF807" s="13">
        <f t="shared" si="1055"/>
        <v>2.9590123195285878E-6</v>
      </c>
      <c r="BG807" s="13">
        <f t="shared" si="1056"/>
        <v>4.7195170492001249E-6</v>
      </c>
      <c r="BH807" s="13">
        <f t="shared" si="1057"/>
        <v>5.6455935560043204E-6</v>
      </c>
      <c r="BI807" s="13">
        <f t="shared" si="1058"/>
        <v>5.4027098565094701E-6</v>
      </c>
      <c r="BJ807" s="14">
        <f t="shared" si="1059"/>
        <v>0.75175077784995226</v>
      </c>
      <c r="BK807" s="14">
        <f t="shared" si="1060"/>
        <v>7.5557409483626381E-2</v>
      </c>
      <c r="BL807" s="14">
        <f t="shared" si="1061"/>
        <v>1.082255457113885E-2</v>
      </c>
      <c r="BM807" s="14">
        <f t="shared" si="1062"/>
        <v>0.69613346957600342</v>
      </c>
      <c r="BN807" s="14">
        <f t="shared" si="1063"/>
        <v>9.6777123161349288E-2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1.63636363636364</v>
      </c>
      <c r="F808" s="10">
        <f>VLOOKUP(B808,home!$B$2:$E$405,3,FALSE)</f>
        <v>0.86</v>
      </c>
      <c r="G808" s="10">
        <f>VLOOKUP(C808,away!$B$2:$E$405,4,FALSE)</f>
        <v>0.61</v>
      </c>
      <c r="H808" s="10">
        <f>VLOOKUP(A808,away!$A$2:$E$405,3,FALSE)</f>
        <v>1.23232323232323</v>
      </c>
      <c r="I808" s="10">
        <f>VLOOKUP(C808,away!$B$2:$E$405,3,FALSE)</f>
        <v>0.76</v>
      </c>
      <c r="J808" s="10">
        <f>VLOOKUP(B808,home!$B$2:$E$405,4,FALSE)</f>
        <v>0.97</v>
      </c>
      <c r="K808" s="12">
        <f t="shared" si="1008"/>
        <v>0.85843636363636544</v>
      </c>
      <c r="L808" s="12">
        <f t="shared" si="1009"/>
        <v>0.9084686868686852</v>
      </c>
      <c r="M808" s="13">
        <f t="shared" si="1010"/>
        <v>0.17086097745075832</v>
      </c>
      <c r="N808" s="13">
        <f t="shared" si="1011"/>
        <v>0.146673276170184</v>
      </c>
      <c r="O808" s="13">
        <f t="shared" si="1012"/>
        <v>0.15522184782179047</v>
      </c>
      <c r="P808" s="13">
        <f t="shared" si="1013"/>
        <v>0.13324807860105509</v>
      </c>
      <c r="Q808" s="13">
        <f t="shared" si="1014"/>
        <v>6.295483691908256E-2</v>
      </c>
      <c r="R808" s="13">
        <f t="shared" si="1015"/>
        <v>7.0507094131996434E-2</v>
      </c>
      <c r="S808" s="13">
        <f t="shared" si="1016"/>
        <v>2.5978796791078156E-2</v>
      </c>
      <c r="T808" s="13">
        <f t="shared" si="1017"/>
        <v>5.7192498027911161E-2</v>
      </c>
      <c r="U808" s="13">
        <f t="shared" si="1018"/>
        <v>6.0525853497237929E-2</v>
      </c>
      <c r="V808" s="13">
        <f t="shared" si="1019"/>
        <v>2.2510989853504024E-3</v>
      </c>
      <c r="W808" s="13">
        <f t="shared" si="1020"/>
        <v>1.8014240426045883E-2</v>
      </c>
      <c r="X808" s="13">
        <f t="shared" si="1021"/>
        <v>1.6365373344786688E-2</v>
      </c>
      <c r="Y808" s="13">
        <f t="shared" si="1022"/>
        <v>7.433714616327072E-3</v>
      </c>
      <c r="Z808" s="13">
        <f t="shared" si="1023"/>
        <v>2.1351162407007192E-2</v>
      </c>
      <c r="AA808" s="13">
        <f t="shared" si="1024"/>
        <v>1.8328614216080719E-2</v>
      </c>
      <c r="AB808" s="13">
        <f t="shared" si="1025"/>
        <v>7.8669744690730622E-3</v>
      </c>
      <c r="AC808" s="13">
        <f t="shared" si="1026"/>
        <v>1.0972173803742425E-4</v>
      </c>
      <c r="AD808" s="13">
        <f t="shared" si="1027"/>
        <v>3.8660197612515089E-3</v>
      </c>
      <c r="AE808" s="13">
        <f t="shared" si="1028"/>
        <v>3.512157895912547E-3</v>
      </c>
      <c r="AF808" s="13">
        <f t="shared" si="1029"/>
        <v>1.5953427358875777E-3</v>
      </c>
      <c r="AG808" s="13">
        <f t="shared" si="1030"/>
        <v>4.8310630679242774E-4</v>
      </c>
      <c r="AH808" s="13">
        <f t="shared" si="1031"/>
        <v>4.8492156187534647E-3</v>
      </c>
      <c r="AI808" s="13">
        <f t="shared" si="1032"/>
        <v>4.1627430222513917E-3</v>
      </c>
      <c r="AJ808" s="13">
        <f t="shared" si="1033"/>
        <v>1.786724991387069E-3</v>
      </c>
      <c r="AK808" s="13">
        <f t="shared" si="1034"/>
        <v>5.1126323480817743E-4</v>
      </c>
      <c r="AL808" s="13">
        <f t="shared" si="1035"/>
        <v>3.4227150031302137E-6</v>
      </c>
      <c r="AM808" s="13">
        <f t="shared" si="1036"/>
        <v>6.6374638911901522E-4</v>
      </c>
      <c r="AN808" s="13">
        <f t="shared" si="1037"/>
        <v>6.029928105367832E-4</v>
      </c>
      <c r="AO808" s="13">
        <f t="shared" si="1038"/>
        <v>2.739000433898046E-4</v>
      </c>
      <c r="AP808" s="13">
        <f t="shared" si="1039"/>
        <v>8.2943204250537228E-5</v>
      </c>
      <c r="AQ808" s="13">
        <f t="shared" si="1040"/>
        <v>1.8837825962541674E-5</v>
      </c>
      <c r="AR808" s="13">
        <f t="shared" si="1041"/>
        <v>8.8107210910241601E-4</v>
      </c>
      <c r="AS808" s="13">
        <f t="shared" si="1042"/>
        <v>7.5634433743930105E-4</v>
      </c>
      <c r="AT808" s="13">
        <f t="shared" si="1043"/>
        <v>3.246367413441748E-4</v>
      </c>
      <c r="AU808" s="13">
        <f t="shared" si="1044"/>
        <v>9.2893327914084266E-5</v>
      </c>
      <c r="AV808" s="13">
        <f t="shared" si="1045"/>
        <v>1.9935752655161741E-5</v>
      </c>
      <c r="AW808" s="13">
        <f t="shared" si="1046"/>
        <v>7.4145757525383951E-8</v>
      </c>
      <c r="AX808" s="13">
        <f t="shared" si="1047"/>
        <v>9.4964006108682524E-5</v>
      </c>
      <c r="AY808" s="13">
        <f t="shared" si="1048"/>
        <v>8.6271825929344625E-5</v>
      </c>
      <c r="AZ808" s="13">
        <f t="shared" si="1049"/>
        <v>3.9187626207897747E-5</v>
      </c>
      <c r="BA808" s="13">
        <f t="shared" si="1050"/>
        <v>1.1866910440863246E-5</v>
      </c>
      <c r="BB808" s="13">
        <f t="shared" si="1051"/>
        <v>2.6951791363498307E-6</v>
      </c>
      <c r="BC808" s="13">
        <f t="shared" si="1052"/>
        <v>4.8969717017512168E-7</v>
      </c>
      <c r="BD808" s="13">
        <f t="shared" si="1053"/>
        <v>1.3340440366548241E-4</v>
      </c>
      <c r="BE808" s="13">
        <f t="shared" si="1054"/>
        <v>1.1451919117567454E-4</v>
      </c>
      <c r="BF808" s="13">
        <f t="shared" si="1055"/>
        <v>4.9153719019711895E-5</v>
      </c>
      <c r="BG808" s="13">
        <f t="shared" si="1056"/>
        <v>1.4065113271495046E-5</v>
      </c>
      <c r="BH808" s="13">
        <f t="shared" si="1057"/>
        <v>3.0185011727289477E-6</v>
      </c>
      <c r="BI808" s="13">
        <f t="shared" si="1058"/>
        <v>5.1823823406990855E-7</v>
      </c>
      <c r="BJ808" s="14">
        <f t="shared" si="1059"/>
        <v>0.31996846172243343</v>
      </c>
      <c r="BK808" s="14">
        <f t="shared" si="1060"/>
        <v>0.33253836810721188</v>
      </c>
      <c r="BL808" s="14">
        <f t="shared" si="1061"/>
        <v>0.32614989243837306</v>
      </c>
      <c r="BM808" s="14">
        <f t="shared" si="1062"/>
        <v>0.26045557589998691</v>
      </c>
      <c r="BN808" s="14">
        <f t="shared" si="1063"/>
        <v>0.73946611109486682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1.1680672268907599</v>
      </c>
      <c r="F809" s="10">
        <f>VLOOKUP(B809,home!$B$2:$E$405,3,FALSE)</f>
        <v>1.03</v>
      </c>
      <c r="G809" s="10">
        <f>VLOOKUP(C809,away!$B$2:$E$405,4,FALSE)</f>
        <v>0.86</v>
      </c>
      <c r="H809" s="10">
        <f>VLOOKUP(A809,away!$A$2:$E$405,3,FALSE)</f>
        <v>1.04201680672269</v>
      </c>
      <c r="I809" s="10">
        <f>VLOOKUP(C809,away!$B$2:$E$405,3,FALSE)</f>
        <v>0.73</v>
      </c>
      <c r="J809" s="10">
        <f>VLOOKUP(B809,home!$B$2:$E$405,4,FALSE)</f>
        <v>0.77</v>
      </c>
      <c r="K809" s="12">
        <f t="shared" si="1008"/>
        <v>1.0346739495798352</v>
      </c>
      <c r="L809" s="12">
        <f t="shared" si="1009"/>
        <v>0.58571764705882401</v>
      </c>
      <c r="M809" s="13">
        <f t="shared" si="1010"/>
        <v>0.19782121778995573</v>
      </c>
      <c r="N809" s="13">
        <f t="shared" si="1011"/>
        <v>0.20468046072142623</v>
      </c>
      <c r="O809" s="13">
        <f t="shared" si="1012"/>
        <v>0.11586737822224405</v>
      </c>
      <c r="P809" s="13">
        <f t="shared" si="1013"/>
        <v>0.11988495785266982</v>
      </c>
      <c r="Q809" s="13">
        <f t="shared" si="1014"/>
        <v>0.10588877034822919</v>
      </c>
      <c r="R809" s="13">
        <f t="shared" si="1015"/>
        <v>3.39327840716038E-2</v>
      </c>
      <c r="S809" s="13">
        <f t="shared" si="1016"/>
        <v>1.8163374080778418E-2</v>
      </c>
      <c r="T809" s="13">
        <f t="shared" si="1017"/>
        <v>6.2020921418316978E-2</v>
      </c>
      <c r="U809" s="13">
        <f t="shared" si="1018"/>
        <v>3.5109367715606021E-2</v>
      </c>
      <c r="V809" s="13">
        <f t="shared" si="1019"/>
        <v>1.2230545902133475E-3</v>
      </c>
      <c r="W809" s="13">
        <f t="shared" si="1020"/>
        <v>3.6520117410784821E-2</v>
      </c>
      <c r="X809" s="13">
        <f t="shared" si="1021"/>
        <v>2.1390477240156879E-2</v>
      </c>
      <c r="Y809" s="13">
        <f t="shared" si="1022"/>
        <v>6.2643899992850067E-3</v>
      </c>
      <c r="Z809" s="13">
        <f t="shared" si="1023"/>
        <v>6.6250101481916401E-3</v>
      </c>
      <c r="AA809" s="13">
        <f t="shared" si="1024"/>
        <v>6.854725416035933E-3</v>
      </c>
      <c r="AB809" s="13">
        <f t="shared" si="1025"/>
        <v>3.5462029097475889E-3</v>
      </c>
      <c r="AC809" s="13">
        <f t="shared" si="1026"/>
        <v>4.63252405496914E-5</v>
      </c>
      <c r="AD809" s="13">
        <f t="shared" si="1027"/>
        <v>9.4466035301340057E-3</v>
      </c>
      <c r="AE809" s="13">
        <f t="shared" si="1028"/>
        <v>5.5330423923676706E-3</v>
      </c>
      <c r="AF809" s="13">
        <f t="shared" si="1029"/>
        <v>1.620400285567159E-3</v>
      </c>
      <c r="AG809" s="13">
        <f t="shared" si="1030"/>
        <v>3.1636568085194761E-4</v>
      </c>
      <c r="AH809" s="13">
        <f t="shared" si="1031"/>
        <v>9.7009633893490959E-4</v>
      </c>
      <c r="AI809" s="13">
        <f t="shared" si="1032"/>
        <v>1.0037334104787213E-3</v>
      </c>
      <c r="AJ809" s="13">
        <f t="shared" si="1033"/>
        <v>5.1926840607262824E-4</v>
      </c>
      <c r="AK809" s="13">
        <f t="shared" si="1034"/>
        <v>1.79091164201064E-4</v>
      </c>
      <c r="AL809" s="13">
        <f t="shared" si="1035"/>
        <v>1.1229734753147465E-6</v>
      </c>
      <c r="AM809" s="13">
        <f t="shared" si="1036"/>
        <v>1.9548309169277137E-3</v>
      </c>
      <c r="AN809" s="13">
        <f t="shared" si="1037"/>
        <v>1.1449789650607438E-3</v>
      </c>
      <c r="AO809" s="13">
        <f t="shared" si="1038"/>
        <v>3.3531719267361314E-4</v>
      </c>
      <c r="AP809" s="13">
        <f t="shared" si="1039"/>
        <v>6.5467065703719675E-5</v>
      </c>
      <c r="AQ809" s="13">
        <f t="shared" si="1040"/>
        <v>9.586303920957031E-6</v>
      </c>
      <c r="AR809" s="13">
        <f t="shared" si="1041"/>
        <v>1.1364050901226698E-4</v>
      </c>
      <c r="AS809" s="13">
        <f t="shared" si="1042"/>
        <v>1.1758087429198512E-4</v>
      </c>
      <c r="AT809" s="13">
        <f t="shared" si="1043"/>
        <v>6.082893379936917E-5</v>
      </c>
      <c r="AU809" s="13">
        <f t="shared" si="1044"/>
        <v>2.0979371060974549E-5</v>
      </c>
      <c r="AV809" s="13">
        <f t="shared" si="1045"/>
        <v>5.4267021788398562E-6</v>
      </c>
      <c r="AW809" s="13">
        <f t="shared" si="1046"/>
        <v>1.8904222551979075E-8</v>
      </c>
      <c r="AX809" s="13">
        <f t="shared" si="1047"/>
        <v>3.3710210426306117E-4</v>
      </c>
      <c r="AY809" s="13">
        <f t="shared" si="1048"/>
        <v>1.9744665132753858E-4</v>
      </c>
      <c r="AZ809" s="13">
        <f t="shared" si="1049"/>
        <v>5.7823994017604954E-5</v>
      </c>
      <c r="BA809" s="13">
        <f t="shared" si="1050"/>
        <v>1.128951123984503E-5</v>
      </c>
      <c r="BB809" s="13">
        <f t="shared" si="1051"/>
        <v>1.6531164899615445E-6</v>
      </c>
      <c r="BC809" s="13">
        <f t="shared" si="1052"/>
        <v>1.9365190016288364E-7</v>
      </c>
      <c r="BD809" s="13">
        <f t="shared" si="1053"/>
        <v>1.1093541924872011E-5</v>
      </c>
      <c r="BE809" s="13">
        <f t="shared" si="1054"/>
        <v>1.1478198838236809E-5</v>
      </c>
      <c r="BF809" s="13">
        <f t="shared" si="1055"/>
        <v>5.9380966630105771E-6</v>
      </c>
      <c r="BG809" s="13">
        <f t="shared" si="1056"/>
        <v>2.0479979757679981E-6</v>
      </c>
      <c r="BH809" s="13">
        <f t="shared" si="1057"/>
        <v>5.2975253857984539E-7</v>
      </c>
      <c r="BI809" s="13">
        <f t="shared" si="1058"/>
        <v>1.0962423027847057E-7</v>
      </c>
      <c r="BJ809" s="14">
        <f t="shared" si="1059"/>
        <v>0.4577972385006448</v>
      </c>
      <c r="BK809" s="14">
        <f t="shared" si="1060"/>
        <v>0.33733749917896982</v>
      </c>
      <c r="BL809" s="14">
        <f t="shared" si="1061"/>
        <v>0.19833230125743889</v>
      </c>
      <c r="BM809" s="14">
        <f t="shared" si="1062"/>
        <v>0.22181905233201138</v>
      </c>
      <c r="BN809" s="14">
        <f t="shared" si="1063"/>
        <v>0.77807556900612884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1.1680672268907599</v>
      </c>
      <c r="F810" s="10">
        <f>VLOOKUP(B810,home!$B$2:$E$405,3,FALSE)</f>
        <v>1</v>
      </c>
      <c r="G810" s="10">
        <f>VLOOKUP(C810,away!$B$2:$E$405,4,FALSE)</f>
        <v>0.56999999999999995</v>
      </c>
      <c r="H810" s="10">
        <f>VLOOKUP(A810,away!$A$2:$E$405,3,FALSE)</f>
        <v>1.04201680672269</v>
      </c>
      <c r="I810" s="10">
        <f>VLOOKUP(C810,away!$B$2:$E$405,3,FALSE)</f>
        <v>1.1399999999999999</v>
      </c>
      <c r="J810" s="10">
        <f>VLOOKUP(B810,home!$B$2:$E$405,4,FALSE)</f>
        <v>0.32</v>
      </c>
      <c r="K810" s="12">
        <f t="shared" si="1008"/>
        <v>0.66579831932773315</v>
      </c>
      <c r="L810" s="12">
        <f t="shared" si="1009"/>
        <v>0.3801277310924373</v>
      </c>
      <c r="M810" s="13">
        <f t="shared" si="1010"/>
        <v>0.35136628577449047</v>
      </c>
      <c r="N810" s="13">
        <f t="shared" si="1011"/>
        <v>0.23393908253708373</v>
      </c>
      <c r="O810" s="13">
        <f t="shared" si="1012"/>
        <v>0.13356406899383397</v>
      </c>
      <c r="P810" s="13">
        <f t="shared" si="1013"/>
        <v>8.8926732658668045E-2</v>
      </c>
      <c r="Q810" s="13">
        <f t="shared" si="1014"/>
        <v>7.787812398913109E-2</v>
      </c>
      <c r="R810" s="13">
        <f t="shared" si="1015"/>
        <v>2.538570325104993E-2</v>
      </c>
      <c r="S810" s="13">
        <f t="shared" si="1016"/>
        <v>5.6265812212996508E-3</v>
      </c>
      <c r="T810" s="13">
        <f t="shared" si="1017"/>
        <v>2.9603634573723909E-2</v>
      </c>
      <c r="U810" s="13">
        <f t="shared" si="1018"/>
        <v>1.6901758559501615E-2</v>
      </c>
      <c r="V810" s="13">
        <f t="shared" si="1019"/>
        <v>1.5822471822654759E-4</v>
      </c>
      <c r="W810" s="13">
        <f t="shared" si="1020"/>
        <v>1.7283708021453431E-2</v>
      </c>
      <c r="X810" s="13">
        <f t="shared" si="1021"/>
        <v>6.5700167150592502E-3</v>
      </c>
      <c r="Y810" s="13">
        <f t="shared" si="1022"/>
        <v>1.2487227735674302E-3</v>
      </c>
      <c r="Z810" s="13">
        <f t="shared" si="1023"/>
        <v>3.2166032596691744E-3</v>
      </c>
      <c r="AA810" s="13">
        <f t="shared" si="1024"/>
        <v>2.1416090442318439E-3</v>
      </c>
      <c r="AB810" s="13">
        <f t="shared" si="1025"/>
        <v>7.1293985115331731E-4</v>
      </c>
      <c r="AC810" s="13">
        <f t="shared" si="1026"/>
        <v>2.5028025929392546E-6</v>
      </c>
      <c r="AD810" s="13">
        <f t="shared" si="1027"/>
        <v>2.876865938108738E-3</v>
      </c>
      <c r="AE810" s="13">
        <f t="shared" si="1028"/>
        <v>1.0935765217103906E-3</v>
      </c>
      <c r="AF810" s="13">
        <f t="shared" si="1029"/>
        <v>2.0784938098686513E-4</v>
      </c>
      <c r="AG810" s="13">
        <f t="shared" si="1030"/>
        <v>2.6336437867834882E-5</v>
      </c>
      <c r="AH810" s="13">
        <f t="shared" si="1031"/>
        <v>3.0568002473064517E-4</v>
      </c>
      <c r="AI810" s="13">
        <f t="shared" si="1032"/>
        <v>2.0352124671772345E-4</v>
      </c>
      <c r="AJ810" s="13">
        <f t="shared" si="1033"/>
        <v>6.7752052006072596E-5</v>
      </c>
      <c r="AK810" s="13">
        <f t="shared" si="1034"/>
        <v>1.5036400785549433E-5</v>
      </c>
      <c r="AL810" s="13">
        <f t="shared" si="1035"/>
        <v>2.5337212600138307E-8</v>
      </c>
      <c r="AM810" s="13">
        <f t="shared" si="1036"/>
        <v>3.8308250130480016E-4</v>
      </c>
      <c r="AN810" s="13">
        <f t="shared" si="1037"/>
        <v>1.4562028204220931E-4</v>
      </c>
      <c r="AO810" s="13">
        <f t="shared" si="1038"/>
        <v>2.7677153706872909E-5</v>
      </c>
      <c r="AP810" s="13">
        <f t="shared" si="1039"/>
        <v>3.5069512138967479E-6</v>
      </c>
      <c r="AQ810" s="13">
        <f t="shared" si="1040"/>
        <v>3.3327235199760975E-7</v>
      </c>
      <c r="AR810" s="13">
        <f t="shared" si="1041"/>
        <v>2.3239490848228059E-5</v>
      </c>
      <c r="AS810" s="13">
        <f t="shared" si="1042"/>
        <v>1.5472813948782476E-5</v>
      </c>
      <c r="AT810" s="13">
        <f t="shared" si="1043"/>
        <v>5.1508867611850384E-6</v>
      </c>
      <c r="AU810" s="13">
        <f t="shared" si="1044"/>
        <v>1.1431505828814896E-6</v>
      </c>
      <c r="AV810" s="13">
        <f t="shared" si="1045"/>
        <v>1.9027693420525356E-7</v>
      </c>
      <c r="AW810" s="13">
        <f t="shared" si="1046"/>
        <v>1.7812651975621012E-10</v>
      </c>
      <c r="AX810" s="13">
        <f t="shared" si="1047"/>
        <v>4.250928092209999E-5</v>
      </c>
      <c r="AY810" s="13">
        <f t="shared" si="1048"/>
        <v>1.6158956507288898E-5</v>
      </c>
      <c r="AZ810" s="13">
        <f t="shared" si="1049"/>
        <v>3.0712337369685516E-6</v>
      </c>
      <c r="BA810" s="13">
        <f t="shared" si="1050"/>
        <v>3.891537040294678E-7</v>
      </c>
      <c r="BB810" s="13">
        <f t="shared" si="1051"/>
        <v>3.6982028639734857E-8</v>
      </c>
      <c r="BC810" s="13">
        <f t="shared" si="1052"/>
        <v>2.8115789276035894E-9</v>
      </c>
      <c r="BD810" s="13">
        <f t="shared" si="1053"/>
        <v>1.4723291546467325E-6</v>
      </c>
      <c r="BE810" s="13">
        <f t="shared" si="1054"/>
        <v>9.8027427666101649E-7</v>
      </c>
      <c r="BF810" s="13">
        <f t="shared" si="1055"/>
        <v>3.2633248294055702E-7</v>
      </c>
      <c r="BG810" s="13">
        <f t="shared" si="1056"/>
        <v>7.242387289462299E-8</v>
      </c>
      <c r="BH810" s="13">
        <f t="shared" si="1057"/>
        <v>1.2054923213111337E-8</v>
      </c>
      <c r="BI810" s="13">
        <f t="shared" si="1058"/>
        <v>1.6052295229828815E-9</v>
      </c>
      <c r="BJ810" s="14">
        <f t="shared" si="1059"/>
        <v>0.37135030546779046</v>
      </c>
      <c r="BK810" s="14">
        <f t="shared" si="1060"/>
        <v>0.44609651146899759</v>
      </c>
      <c r="BL810" s="14">
        <f t="shared" si="1061"/>
        <v>0.17934613106302588</v>
      </c>
      <c r="BM810" s="14">
        <f t="shared" si="1062"/>
        <v>8.8933395276844934E-2</v>
      </c>
      <c r="BN810" s="14">
        <f t="shared" si="1063"/>
        <v>0.91105999720425723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1.1680672268907599</v>
      </c>
      <c r="F811" s="10">
        <f>VLOOKUP(B811,home!$B$2:$E$405,3,FALSE)</f>
        <v>0.56999999999999995</v>
      </c>
      <c r="G811" s="10">
        <f>VLOOKUP(C811,away!$B$2:$E$405,4,FALSE)</f>
        <v>1.28</v>
      </c>
      <c r="H811" s="10">
        <f>VLOOKUP(A811,away!$A$2:$E$405,3,FALSE)</f>
        <v>1.04201680672269</v>
      </c>
      <c r="I811" s="10">
        <f>VLOOKUP(C811,away!$B$2:$E$405,3,FALSE)</f>
        <v>1</v>
      </c>
      <c r="J811" s="10">
        <f>VLOOKUP(B811,home!$B$2:$E$405,4,FALSE)</f>
        <v>1.28</v>
      </c>
      <c r="K811" s="12">
        <f t="shared" si="1008"/>
        <v>0.85222184873949847</v>
      </c>
      <c r="L811" s="12">
        <f t="shared" si="1009"/>
        <v>1.3337815126050432</v>
      </c>
      <c r="M811" s="13">
        <f t="shared" si="1010"/>
        <v>0.11236493444286667</v>
      </c>
      <c r="N811" s="13">
        <f t="shared" si="1011"/>
        <v>9.5759852164392367E-2</v>
      </c>
      <c r="O811" s="13">
        <f t="shared" si="1012"/>
        <v>0.14987027222497321</v>
      </c>
      <c r="P811" s="13">
        <f t="shared" si="1013"/>
        <v>0.12772272046665856</v>
      </c>
      <c r="Q811" s="13">
        <f t="shared" si="1014"/>
        <v>4.0804319123279767E-2</v>
      </c>
      <c r="R811" s="13">
        <f t="shared" si="1015"/>
        <v>9.9947099191377217E-2</v>
      </c>
      <c r="S811" s="13">
        <f t="shared" si="1016"/>
        <v>3.629489351880235E-2</v>
      </c>
      <c r="T811" s="13">
        <f t="shared" si="1017"/>
        <v>5.4424046481066961E-2</v>
      </c>
      <c r="U811" s="13">
        <f t="shared" si="1018"/>
        <v>8.5177101649025505E-2</v>
      </c>
      <c r="V811" s="13">
        <f t="shared" si="1019"/>
        <v>4.5839553082146524E-3</v>
      </c>
      <c r="W811" s="13">
        <f t="shared" si="1020"/>
        <v>1.1591444093265985E-2</v>
      </c>
      <c r="X811" s="13">
        <f t="shared" si="1021"/>
        <v>1.5460453835993097E-2</v>
      </c>
      <c r="Y811" s="13">
        <f t="shared" si="1022"/>
        <v>1.0310433751465661E-2</v>
      </c>
      <c r="Z811" s="13">
        <f t="shared" si="1023"/>
        <v>4.4435864379987117E-2</v>
      </c>
      <c r="AA811" s="13">
        <f t="shared" si="1024"/>
        <v>3.7869214492250246E-2</v>
      </c>
      <c r="AB811" s="13">
        <f t="shared" si="1025"/>
        <v>1.6136485992449056E-2</v>
      </c>
      <c r="AC811" s="13">
        <f t="shared" si="1026"/>
        <v>3.2565499935861212E-4</v>
      </c>
      <c r="AD811" s="13">
        <f t="shared" si="1027"/>
        <v>2.4696204786809187E-3</v>
      </c>
      <c r="AE811" s="13">
        <f t="shared" si="1028"/>
        <v>3.2939341376154261E-3</v>
      </c>
      <c r="AF811" s="13">
        <f t="shared" si="1029"/>
        <v>2.1966942282450465E-3</v>
      </c>
      <c r="AG811" s="13">
        <f t="shared" si="1030"/>
        <v>9.7663671682648176E-4</v>
      </c>
      <c r="AH811" s="13">
        <f t="shared" si="1031"/>
        <v>1.481693360166295E-2</v>
      </c>
      <c r="AI811" s="13">
        <f t="shared" si="1032"/>
        <v>1.2627314546659593E-2</v>
      </c>
      <c r="AJ811" s="13">
        <f t="shared" si="1033"/>
        <v>5.3806366737847002E-3</v>
      </c>
      <c r="AK811" s="13">
        <f t="shared" si="1034"/>
        <v>1.5284987111761144E-3</v>
      </c>
      <c r="AL811" s="13">
        <f t="shared" si="1035"/>
        <v>1.4806591632124756E-5</v>
      </c>
      <c r="AM811" s="13">
        <f t="shared" si="1036"/>
        <v>4.2093290600527569E-4</v>
      </c>
      <c r="AN811" s="13">
        <f t="shared" si="1037"/>
        <v>5.6143252807695299E-4</v>
      </c>
      <c r="AO811" s="13">
        <f t="shared" si="1038"/>
        <v>3.74414163262076E-4</v>
      </c>
      <c r="AP811" s="13">
        <f t="shared" si="1039"/>
        <v>1.6646222967214773E-4</v>
      </c>
      <c r="AQ811" s="13">
        <f t="shared" si="1040"/>
        <v>5.5506061120931348E-5</v>
      </c>
      <c r="AR811" s="13">
        <f t="shared" si="1041"/>
        <v>3.9525104222788987E-3</v>
      </c>
      <c r="AS811" s="13">
        <f t="shared" si="1042"/>
        <v>3.3684157392366589E-3</v>
      </c>
      <c r="AT811" s="13">
        <f t="shared" si="1043"/>
        <v>1.4353187443077449E-3</v>
      </c>
      <c r="AU811" s="13">
        <f t="shared" si="1044"/>
        <v>4.077366646014673E-4</v>
      </c>
      <c r="AV811" s="13">
        <f t="shared" si="1045"/>
        <v>8.6870523526384801E-5</v>
      </c>
      <c r="AW811" s="13">
        <f t="shared" si="1046"/>
        <v>4.6750897804317733E-7</v>
      </c>
      <c r="AX811" s="13">
        <f t="shared" si="1047"/>
        <v>5.9788036558517577E-5</v>
      </c>
      <c r="AY811" s="13">
        <f t="shared" si="1048"/>
        <v>7.9744177836705188E-5</v>
      </c>
      <c r="AZ811" s="13">
        <f t="shared" si="1049"/>
        <v>5.3180655068243121E-5</v>
      </c>
      <c r="BA811" s="13">
        <f t="shared" si="1050"/>
        <v>2.3643791519416115E-5</v>
      </c>
      <c r="BB811" s="13">
        <f t="shared" si="1051"/>
        <v>7.8839130041212826E-6</v>
      </c>
      <c r="BC811" s="13">
        <f t="shared" si="1052"/>
        <v>2.1030834823766906E-6</v>
      </c>
      <c r="BD811" s="13">
        <f t="shared" si="1053"/>
        <v>8.7863088826905806E-4</v>
      </c>
      <c r="BE811" s="13">
        <f t="shared" si="1054"/>
        <v>7.4878843996028426E-4</v>
      </c>
      <c r="BF811" s="13">
        <f t="shared" si="1055"/>
        <v>3.1906693430885919E-4</v>
      </c>
      <c r="BG811" s="13">
        <f t="shared" si="1056"/>
        <v>9.0638604209446712E-5</v>
      </c>
      <c r="BH811" s="13">
        <f t="shared" si="1057"/>
        <v>1.9311049711635587E-5</v>
      </c>
      <c r="BI811" s="13">
        <f t="shared" si="1058"/>
        <v>3.2914596972700887E-6</v>
      </c>
      <c r="BJ811" s="14">
        <f t="shared" si="1059"/>
        <v>0.23909252655643842</v>
      </c>
      <c r="BK811" s="14">
        <f t="shared" si="1060"/>
        <v>0.28138670950536959</v>
      </c>
      <c r="BL811" s="14">
        <f t="shared" si="1061"/>
        <v>0.43466413655346631</v>
      </c>
      <c r="BM811" s="14">
        <f t="shared" si="1062"/>
        <v>0.37303076271285501</v>
      </c>
      <c r="BN811" s="14">
        <f t="shared" si="1063"/>
        <v>0.6264691976135478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1.1680672268907599</v>
      </c>
      <c r="F812" s="10">
        <f>VLOOKUP(B812,home!$B$2:$E$405,3,FALSE)</f>
        <v>1.57</v>
      </c>
      <c r="G812" s="10">
        <f>VLOOKUP(C812,away!$B$2:$E$405,4,FALSE)</f>
        <v>0.98</v>
      </c>
      <c r="H812" s="10">
        <f>VLOOKUP(A812,away!$A$2:$E$405,3,FALSE)</f>
        <v>1.04201680672269</v>
      </c>
      <c r="I812" s="10">
        <f>VLOOKUP(C812,away!$B$2:$E$405,3,FALSE)</f>
        <v>0.73</v>
      </c>
      <c r="J812" s="10">
        <f>VLOOKUP(B812,home!$B$2:$E$405,4,FALSE)</f>
        <v>0.64</v>
      </c>
      <c r="K812" s="12">
        <f t="shared" si="1008"/>
        <v>1.7971882352941233</v>
      </c>
      <c r="L812" s="12">
        <f t="shared" si="1009"/>
        <v>0.48683025210084074</v>
      </c>
      <c r="M812" s="13">
        <f t="shared" si="1010"/>
        <v>0.1018740036700357</v>
      </c>
      <c r="N812" s="13">
        <f t="shared" si="1011"/>
        <v>0.1830867608780985</v>
      </c>
      <c r="O812" s="13">
        <f t="shared" si="1012"/>
        <v>4.9595346889205444E-2</v>
      </c>
      <c r="P812" s="13">
        <f t="shared" si="1013"/>
        <v>8.9132173954611024E-2</v>
      </c>
      <c r="Q812" s="13">
        <f t="shared" si="1014"/>
        <v>0.16452068634411351</v>
      </c>
      <c r="R812" s="13">
        <f t="shared" si="1015"/>
        <v>1.2072257614550269E-2</v>
      </c>
      <c r="S812" s="13">
        <f t="shared" si="1016"/>
        <v>1.9496005231145589E-2</v>
      </c>
      <c r="T812" s="13">
        <f t="shared" si="1017"/>
        <v>8.0093647208708124E-2</v>
      </c>
      <c r="U812" s="13">
        <f t="shared" si="1018"/>
        <v>2.1696119358309642E-2</v>
      </c>
      <c r="V812" s="13">
        <f t="shared" si="1019"/>
        <v>1.8952837896493522E-3</v>
      </c>
      <c r="W812" s="13">
        <f t="shared" si="1020"/>
        <v>9.8558213986718421E-2</v>
      </c>
      <c r="X812" s="13">
        <f t="shared" si="1021"/>
        <v>4.798112016176273E-2</v>
      </c>
      <c r="Y812" s="13">
        <f t="shared" si="1022"/>
        <v>1.1679330412215841E-2</v>
      </c>
      <c r="Z812" s="13">
        <f t="shared" si="1023"/>
        <v>1.9590467393059345E-3</v>
      </c>
      <c r="AA812" s="13">
        <f t="shared" si="1024"/>
        <v>3.5207757522719395E-3</v>
      </c>
      <c r="AB812" s="13">
        <f t="shared" si="1025"/>
        <v>3.1637483805459733E-3</v>
      </c>
      <c r="AC812" s="13">
        <f t="shared" si="1026"/>
        <v>1.0363951937356984E-4</v>
      </c>
      <c r="AD812" s="13">
        <f t="shared" si="1027"/>
        <v>4.4281915667132812E-2</v>
      </c>
      <c r="AE812" s="13">
        <f t="shared" si="1028"/>
        <v>2.1557776167738431E-2</v>
      </c>
      <c r="AF812" s="13">
        <f t="shared" si="1029"/>
        <v>5.2474888032367989E-3</v>
      </c>
      <c r="AG812" s="13">
        <f t="shared" si="1030"/>
        <v>8.5154543232537037E-4</v>
      </c>
      <c r="AH812" s="13">
        <f t="shared" si="1031"/>
        <v>2.3843080449340948E-4</v>
      </c>
      <c r="AI812" s="13">
        <f t="shared" si="1032"/>
        <v>4.2850503676726873E-4</v>
      </c>
      <c r="AJ812" s="13">
        <f t="shared" si="1033"/>
        <v>3.850521054212056E-4</v>
      </c>
      <c r="AK812" s="13">
        <f t="shared" si="1034"/>
        <v>2.3067037127940768E-4</v>
      </c>
      <c r="AL812" s="13">
        <f t="shared" si="1035"/>
        <v>3.6270747537506946E-6</v>
      </c>
      <c r="AM812" s="13">
        <f t="shared" si="1036"/>
        <v>1.591658757465151E-2</v>
      </c>
      <c r="AN812" s="13">
        <f t="shared" si="1037"/>
        <v>7.7486763415527031E-3</v>
      </c>
      <c r="AO812" s="13">
        <f t="shared" si="1038"/>
        <v>1.8861450284029617E-3</v>
      </c>
      <c r="AP812" s="13">
        <f t="shared" si="1039"/>
        <v>3.0607748655872054E-4</v>
      </c>
      <c r="AQ812" s="13">
        <f t="shared" si="1040"/>
        <v>3.7251944985943391E-5</v>
      </c>
      <c r="AR812" s="13">
        <f t="shared" si="1041"/>
        <v>2.3215065732026563E-5</v>
      </c>
      <c r="AS812" s="13">
        <f t="shared" si="1042"/>
        <v>4.1721843015177897E-5</v>
      </c>
      <c r="AT812" s="13">
        <f t="shared" si="1043"/>
        <v>3.7491002710833007E-5</v>
      </c>
      <c r="AU812" s="13">
        <f t="shared" si="1044"/>
        <v>2.2459463000429716E-5</v>
      </c>
      <c r="AV812" s="13">
        <f t="shared" si="1045"/>
        <v>1.0090970668848994E-5</v>
      </c>
      <c r="AW812" s="13">
        <f t="shared" si="1046"/>
        <v>8.8150571144288845E-8</v>
      </c>
      <c r="AX812" s="13">
        <f t="shared" si="1047"/>
        <v>4.7675173225320529E-3</v>
      </c>
      <c r="AY812" s="13">
        <f t="shared" si="1048"/>
        <v>2.3209716600234042E-3</v>
      </c>
      <c r="AZ812" s="13">
        <f t="shared" si="1049"/>
        <v>5.649596091840504E-4</v>
      </c>
      <c r="BA812" s="13">
        <f t="shared" si="1050"/>
        <v>9.1679809655287938E-5</v>
      </c>
      <c r="BB812" s="13">
        <f t="shared" si="1051"/>
        <v>1.1158126211760228E-5</v>
      </c>
      <c r="BC812" s="13">
        <f t="shared" si="1052"/>
        <v>1.0864226793288462E-6</v>
      </c>
      <c r="BD812" s="13">
        <f t="shared" si="1053"/>
        <v>1.8836327171433468E-6</v>
      </c>
      <c r="BE812" s="13">
        <f t="shared" si="1054"/>
        <v>3.3852425588651262E-6</v>
      </c>
      <c r="BF812" s="13">
        <f t="shared" si="1055"/>
        <v>3.0419590502046899E-6</v>
      </c>
      <c r="BG812" s="13">
        <f t="shared" si="1056"/>
        <v>1.8223243390914508E-6</v>
      </c>
      <c r="BH812" s="13">
        <f t="shared" si="1057"/>
        <v>8.187649657763243E-7</v>
      </c>
      <c r="BI812" s="13">
        <f t="shared" si="1058"/>
        <v>2.9429495279284093E-7</v>
      </c>
      <c r="BJ812" s="14">
        <f t="shared" si="1059"/>
        <v>0.69151059638848833</v>
      </c>
      <c r="BK812" s="14">
        <f t="shared" si="1060"/>
        <v>0.21482570489959235</v>
      </c>
      <c r="BL812" s="14">
        <f t="shared" si="1061"/>
        <v>9.1477130876555776E-2</v>
      </c>
      <c r="BM812" s="14">
        <f t="shared" si="1062"/>
        <v>0.39717036604387562</v>
      </c>
      <c r="BN812" s="14">
        <f t="shared" si="1063"/>
        <v>0.60028122935061445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1.1680672268907599</v>
      </c>
      <c r="F813" s="10">
        <f>VLOOKUP(B813,home!$B$2:$E$405,3,FALSE)</f>
        <v>1.22</v>
      </c>
      <c r="G813" s="10">
        <f>VLOOKUP(C813,away!$B$2:$E$405,4,FALSE)</f>
        <v>1.03</v>
      </c>
      <c r="H813" s="10">
        <f>VLOOKUP(A813,away!$A$2:$E$405,3,FALSE)</f>
        <v>1.04201680672269</v>
      </c>
      <c r="I813" s="10">
        <f>VLOOKUP(C813,away!$B$2:$E$405,3,FALSE)</f>
        <v>0.68</v>
      </c>
      <c r="J813" s="10">
        <f>VLOOKUP(B813,home!$B$2:$E$405,4,FALSE)</f>
        <v>1.23</v>
      </c>
      <c r="K813" s="12">
        <f t="shared" si="1008"/>
        <v>1.4677932773109288</v>
      </c>
      <c r="L813" s="12">
        <f t="shared" si="1009"/>
        <v>0.87154285714285806</v>
      </c>
      <c r="M813" s="13">
        <f t="shared" si="1010"/>
        <v>9.6391608061996509E-2</v>
      </c>
      <c r="N813" s="13">
        <f t="shared" si="1011"/>
        <v>0.14148295430258839</v>
      </c>
      <c r="O813" s="13">
        <f t="shared" si="1012"/>
        <v>8.4009417494946989E-2</v>
      </c>
      <c r="P813" s="13">
        <f t="shared" si="1013"/>
        <v>0.1233084582298903</v>
      </c>
      <c r="Q813" s="13">
        <f t="shared" si="1014"/>
        <v>0.10383386458971432</v>
      </c>
      <c r="R813" s="13">
        <f t="shared" si="1015"/>
        <v>3.6608903875226646E-2</v>
      </c>
      <c r="S813" s="13">
        <f t="shared" si="1016"/>
        <v>3.9435424350564761E-2</v>
      </c>
      <c r="T813" s="13">
        <f t="shared" si="1017"/>
        <v>9.0495663012704244E-2</v>
      </c>
      <c r="U813" s="13">
        <f t="shared" si="1018"/>
        <v>5.3734302997779676E-2</v>
      </c>
      <c r="V813" s="13">
        <f t="shared" si="1019"/>
        <v>5.6052843811673411E-3</v>
      </c>
      <c r="W813" s="13">
        <f t="shared" si="1020"/>
        <v>5.0802216133998671E-2</v>
      </c>
      <c r="X813" s="13">
        <f t="shared" si="1021"/>
        <v>4.42763085986142E-2</v>
      </c>
      <c r="Y813" s="13">
        <f t="shared" si="1022"/>
        <v>1.9294350249887557E-2</v>
      </c>
      <c r="Z813" s="13">
        <f t="shared" si="1023"/>
        <v>1.0635409560094429E-2</v>
      </c>
      <c r="AA813" s="13">
        <f t="shared" si="1024"/>
        <v>1.5610582653754985E-2</v>
      </c>
      <c r="AB813" s="13">
        <f t="shared" si="1025"/>
        <v>1.1456554137044085E-2</v>
      </c>
      <c r="AC813" s="13">
        <f t="shared" si="1026"/>
        <v>4.4815816236388632E-4</v>
      </c>
      <c r="AD813" s="13">
        <f t="shared" si="1027"/>
        <v>1.8641787828495005E-2</v>
      </c>
      <c r="AE813" s="13">
        <f t="shared" si="1028"/>
        <v>1.6247117026297494E-2</v>
      </c>
      <c r="AF813" s="13">
        <f t="shared" si="1029"/>
        <v>7.0800293967168458E-3</v>
      </c>
      <c r="AG813" s="13">
        <f t="shared" si="1030"/>
        <v>2.0568496830233422E-3</v>
      </c>
      <c r="AH813" s="13">
        <f t="shared" si="1031"/>
        <v>2.3173038087222907E-3</v>
      </c>
      <c r="AI813" s="13">
        <f t="shared" si="1032"/>
        <v>3.4013229519295886E-3</v>
      </c>
      <c r="AJ813" s="13">
        <f t="shared" si="1033"/>
        <v>2.4962194814028074E-3</v>
      </c>
      <c r="AK813" s="13">
        <f t="shared" si="1034"/>
        <v>1.2213113911652049E-3</v>
      </c>
      <c r="AL813" s="13">
        <f t="shared" si="1035"/>
        <v>2.2932158994043903E-5</v>
      </c>
      <c r="AM813" s="13">
        <f t="shared" si="1036"/>
        <v>5.4724581703443336E-3</v>
      </c>
      <c r="AN813" s="13">
        <f t="shared" si="1037"/>
        <v>4.7694818293766775E-3</v>
      </c>
      <c r="AO813" s="13">
        <f t="shared" si="1038"/>
        <v>2.0784039103329474E-3</v>
      </c>
      <c r="AP813" s="13">
        <f t="shared" si="1039"/>
        <v>6.0380602743615537E-4</v>
      </c>
      <c r="AQ813" s="13">
        <f t="shared" si="1040"/>
        <v>1.315607075779464E-4</v>
      </c>
      <c r="AR813" s="13">
        <f t="shared" si="1041"/>
        <v>4.0392591646437067E-4</v>
      </c>
      <c r="AS813" s="13">
        <f t="shared" si="1042"/>
        <v>5.9287974471805896E-4</v>
      </c>
      <c r="AT813" s="13">
        <f t="shared" si="1043"/>
        <v>4.351124517754934E-4</v>
      </c>
      <c r="AU813" s="13">
        <f t="shared" si="1044"/>
        <v>2.1288504386344836E-4</v>
      </c>
      <c r="AV813" s="13">
        <f t="shared" si="1045"/>
        <v>7.8117809055702896E-5</v>
      </c>
      <c r="AW813" s="13">
        <f t="shared" si="1046"/>
        <v>8.1488455337186896E-7</v>
      </c>
      <c r="AX813" s="13">
        <f t="shared" si="1047"/>
        <v>1.3387395521327801E-3</v>
      </c>
      <c r="AY813" s="13">
        <f t="shared" si="1048"/>
        <v>1.1667688942359534E-3</v>
      </c>
      <c r="AZ813" s="13">
        <f t="shared" si="1049"/>
        <v>5.084445478539079E-4</v>
      </c>
      <c r="BA813" s="13">
        <f t="shared" si="1050"/>
        <v>1.4771040464510121E-4</v>
      </c>
      <c r="BB813" s="13">
        <f t="shared" si="1051"/>
        <v>3.2183987023529789E-5</v>
      </c>
      <c r="BC813" s="13">
        <f t="shared" si="1052"/>
        <v>5.6099448009471668E-6</v>
      </c>
      <c r="BD813" s="13">
        <f t="shared" si="1053"/>
        <v>5.8673124551567477E-5</v>
      </c>
      <c r="BE813" s="13">
        <f t="shared" si="1054"/>
        <v>8.6120017775617535E-5</v>
      </c>
      <c r="BF813" s="13">
        <f t="shared" si="1055"/>
        <v>6.3203191566474568E-5</v>
      </c>
      <c r="BG813" s="13">
        <f t="shared" si="1056"/>
        <v>3.0923073228622061E-5</v>
      </c>
      <c r="BH813" s="13">
        <f t="shared" si="1057"/>
        <v>1.1347169749691252E-5</v>
      </c>
      <c r="BI813" s="13">
        <f t="shared" si="1058"/>
        <v>3.3310598950205508E-6</v>
      </c>
      <c r="BJ813" s="14">
        <f t="shared" si="1059"/>
        <v>0.51046630879780042</v>
      </c>
      <c r="BK813" s="14">
        <f t="shared" si="1060"/>
        <v>0.26637863423921282</v>
      </c>
      <c r="BL813" s="14">
        <f t="shared" si="1061"/>
        <v>0.21283243739461633</v>
      </c>
      <c r="BM813" s="14">
        <f t="shared" si="1062"/>
        <v>0.41351162942767833</v>
      </c>
      <c r="BN813" s="14">
        <f t="shared" si="1063"/>
        <v>0.58563520655436307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1.1680672268907599</v>
      </c>
      <c r="F814" s="10">
        <f>VLOOKUP(B814,home!$B$2:$E$405,3,FALSE)</f>
        <v>1.1000000000000001</v>
      </c>
      <c r="G814" s="10">
        <f>VLOOKUP(C814,away!$B$2:$E$405,4,FALSE)</f>
        <v>1.43</v>
      </c>
      <c r="H814" s="10">
        <f>VLOOKUP(A814,away!$A$2:$E$405,3,FALSE)</f>
        <v>1.04201680672269</v>
      </c>
      <c r="I814" s="10">
        <f>VLOOKUP(C814,away!$B$2:$E$405,3,FALSE)</f>
        <v>0.56999999999999995</v>
      </c>
      <c r="J814" s="10">
        <f>VLOOKUP(B814,home!$B$2:$E$405,4,FALSE)</f>
        <v>1.37</v>
      </c>
      <c r="K814" s="12">
        <f t="shared" si="1008"/>
        <v>1.8373697478991655</v>
      </c>
      <c r="L814" s="12">
        <f t="shared" si="1009"/>
        <v>0.81371092436974868</v>
      </c>
      <c r="M814" s="13">
        <f t="shared" si="1010"/>
        <v>7.0574903493952734E-2</v>
      </c>
      <c r="N814" s="13">
        <f t="shared" si="1011"/>
        <v>0.12967219264069185</v>
      </c>
      <c r="O814" s="13">
        <f t="shared" si="1012"/>
        <v>5.7427569959370088E-2</v>
      </c>
      <c r="P814" s="13">
        <f t="shared" si="1013"/>
        <v>0.1055156797387095</v>
      </c>
      <c r="Q814" s="13">
        <f t="shared" si="1014"/>
        <v>0.11912788195088003</v>
      </c>
      <c r="R814" s="13">
        <f t="shared" si="1015"/>
        <v>2.3364720517973718E-2</v>
      </c>
      <c r="S814" s="13">
        <f t="shared" si="1016"/>
        <v>3.9438802320416556E-2</v>
      </c>
      <c r="T814" s="13">
        <f t="shared" si="1017"/>
        <v>9.6935658940460898E-2</v>
      </c>
      <c r="U814" s="13">
        <f t="shared" si="1018"/>
        <v>4.2929630647843824E-2</v>
      </c>
      <c r="V814" s="13">
        <f t="shared" si="1019"/>
        <v>6.5516081793956377E-3</v>
      </c>
      <c r="W814" s="13">
        <f t="shared" si="1020"/>
        <v>7.2960655475949987E-2</v>
      </c>
      <c r="X814" s="13">
        <f t="shared" si="1021"/>
        <v>5.9368882409958031E-2</v>
      </c>
      <c r="Y814" s="13">
        <f t="shared" si="1022"/>
        <v>2.4154554092302927E-2</v>
      </c>
      <c r="Z814" s="13">
        <f t="shared" si="1023"/>
        <v>6.3373761101070767E-3</v>
      </c>
      <c r="AA814" s="13">
        <f t="shared" si="1024"/>
        <v>1.1644103145769632E-2</v>
      </c>
      <c r="AB814" s="13">
        <f t="shared" si="1025"/>
        <v>1.0697261430727316E-2</v>
      </c>
      <c r="AC814" s="13">
        <f t="shared" si="1026"/>
        <v>6.1220185594183449E-4</v>
      </c>
      <c r="AD814" s="13">
        <f t="shared" si="1027"/>
        <v>3.3513925289601024E-2</v>
      </c>
      <c r="AE814" s="13">
        <f t="shared" si="1028"/>
        <v>2.7270647126659948E-2</v>
      </c>
      <c r="AF814" s="13">
        <f t="shared" si="1029"/>
        <v>1.1095211740797846E-2</v>
      </c>
      <c r="AG814" s="13">
        <f t="shared" si="1030"/>
        <v>3.0094316672275682E-3</v>
      </c>
      <c r="AH814" s="13">
        <f t="shared" si="1031"/>
        <v>1.2891980431584975E-3</v>
      </c>
      <c r="AI814" s="13">
        <f t="shared" si="1032"/>
        <v>2.3687334835502259E-3</v>
      </c>
      <c r="AJ814" s="13">
        <f t="shared" si="1033"/>
        <v>2.1761196217554958E-3</v>
      </c>
      <c r="AK814" s="13">
        <f t="shared" si="1034"/>
        <v>1.3327787869411073E-3</v>
      </c>
      <c r="AL814" s="13">
        <f t="shared" si="1035"/>
        <v>3.6611821919125824E-5</v>
      </c>
      <c r="AM814" s="13">
        <f t="shared" si="1036"/>
        <v>1.2315494492093139E-2</v>
      </c>
      <c r="AN814" s="13">
        <f t="shared" si="1037"/>
        <v>1.0021252407231658E-2</v>
      </c>
      <c r="AO814" s="13">
        <f t="shared" si="1038"/>
        <v>4.0772012798155196E-3</v>
      </c>
      <c r="AP814" s="13">
        <f t="shared" si="1039"/>
        <v>1.1058877407467364E-3</v>
      </c>
      <c r="AQ814" s="13">
        <f t="shared" si="1040"/>
        <v>2.2496823394304991E-4</v>
      </c>
      <c r="AR814" s="13">
        <f t="shared" si="1041"/>
        <v>2.0980690627883457E-4</v>
      </c>
      <c r="AS814" s="13">
        <f t="shared" si="1042"/>
        <v>3.8549286249704609E-4</v>
      </c>
      <c r="AT814" s="13">
        <f t="shared" si="1043"/>
        <v>3.5414646179156268E-4</v>
      </c>
      <c r="AU814" s="13">
        <f t="shared" si="1044"/>
        <v>2.1689933174044829E-4</v>
      </c>
      <c r="AV814" s="13">
        <f t="shared" si="1045"/>
        <v>9.963106761986123E-5</v>
      </c>
      <c r="AW814" s="13">
        <f t="shared" si="1046"/>
        <v>1.5204969334460991E-6</v>
      </c>
      <c r="AX814" s="13">
        <f t="shared" si="1047"/>
        <v>3.7713528350317885E-3</v>
      </c>
      <c r="AY814" s="13">
        <f t="shared" si="1048"/>
        <v>3.0687910015181892E-3</v>
      </c>
      <c r="AZ814" s="13">
        <f t="shared" si="1049"/>
        <v>1.248554381271466E-3</v>
      </c>
      <c r="BA814" s="13">
        <f t="shared" si="1050"/>
        <v>3.3865411323676813E-4</v>
      </c>
      <c r="BB814" s="13">
        <f t="shared" si="1051"/>
        <v>6.8891637880877013E-5</v>
      </c>
      <c r="BC814" s="13">
        <f t="shared" si="1052"/>
        <v>1.1211575668278893E-5</v>
      </c>
      <c r="BD814" s="13">
        <f t="shared" si="1053"/>
        <v>2.8453695274551264E-5</v>
      </c>
      <c r="BE814" s="13">
        <f t="shared" si="1054"/>
        <v>5.2279958913401929E-5</v>
      </c>
      <c r="BF814" s="13">
        <f t="shared" si="1055"/>
        <v>4.8028807464448029E-5</v>
      </c>
      <c r="BG814" s="13">
        <f t="shared" si="1056"/>
        <v>2.9415559287616805E-5</v>
      </c>
      <c r="BH814" s="13">
        <f t="shared" si="1057"/>
        <v>1.3511814688150361E-5</v>
      </c>
      <c r="BI814" s="13">
        <f t="shared" si="1058"/>
        <v>4.9652399094454133E-6</v>
      </c>
      <c r="BJ814" s="14">
        <f t="shared" si="1059"/>
        <v>0.61336130103296749</v>
      </c>
      <c r="BK814" s="14">
        <f t="shared" si="1060"/>
        <v>0.22579859841185357</v>
      </c>
      <c r="BL814" s="14">
        <f t="shared" si="1061"/>
        <v>0.15467274734255526</v>
      </c>
      <c r="BM814" s="14">
        <f t="shared" si="1062"/>
        <v>0.4914198040913208</v>
      </c>
      <c r="BN814" s="14">
        <f t="shared" si="1063"/>
        <v>0.50568294830157789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1.1680672268907599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1.04201680672269</v>
      </c>
      <c r="I815" s="10">
        <f>VLOOKUP(C815,away!$B$2:$E$405,3,FALSE)</f>
        <v>0.56999999999999995</v>
      </c>
      <c r="J815" s="10">
        <f>VLOOKUP(B815,home!$B$2:$E$405,4,FALSE)</f>
        <v>1.1200000000000001</v>
      </c>
      <c r="K815" s="12">
        <f t="shared" si="1008"/>
        <v>0.85222184873949847</v>
      </c>
      <c r="L815" s="12">
        <f t="shared" si="1009"/>
        <v>0.66522352941176532</v>
      </c>
      <c r="M815" s="13">
        <f t="shared" si="1010"/>
        <v>0.21927132739234023</v>
      </c>
      <c r="N815" s="13">
        <f t="shared" si="1011"/>
        <v>0.18686781600586402</v>
      </c>
      <c r="O815" s="13">
        <f t="shared" si="1012"/>
        <v>0.14586444630673528</v>
      </c>
      <c r="P815" s="13">
        <f t="shared" si="1013"/>
        <v>0.12430886809688924</v>
      </c>
      <c r="Q815" s="13">
        <f t="shared" si="1014"/>
        <v>7.9626417813214931E-2</v>
      </c>
      <c r="R815" s="13">
        <f t="shared" si="1015"/>
        <v>4.8516230893929681E-2</v>
      </c>
      <c r="S815" s="13">
        <f t="shared" si="1016"/>
        <v>1.7618234530819933E-2</v>
      </c>
      <c r="T815" s="13">
        <f t="shared" si="1017"/>
        <v>5.2969366692122703E-2</v>
      </c>
      <c r="U815" s="13">
        <f t="shared" si="1018"/>
        <v>4.1346591986297122E-2</v>
      </c>
      <c r="V815" s="13">
        <f t="shared" si="1019"/>
        <v>1.1097883047644455E-3</v>
      </c>
      <c r="W815" s="13">
        <f t="shared" si="1020"/>
        <v>2.2619790999093923E-2</v>
      </c>
      <c r="X815" s="13">
        <f t="shared" si="1021"/>
        <v>1.5047217202973742E-2</v>
      </c>
      <c r="Y815" s="13">
        <f t="shared" si="1022"/>
        <v>5.0048814677938116E-3</v>
      </c>
      <c r="Z815" s="13">
        <f t="shared" si="1023"/>
        <v>1.0758046116338679E-2</v>
      </c>
      <c r="AA815" s="13">
        <f t="shared" si="1024"/>
        <v>9.1682419500909284E-3</v>
      </c>
      <c r="AB815" s="13">
        <f t="shared" si="1025"/>
        <v>3.9066880521987576E-3</v>
      </c>
      <c r="AC815" s="13">
        <f t="shared" si="1026"/>
        <v>3.9322437192617213E-5</v>
      </c>
      <c r="AD815" s="13">
        <f t="shared" si="1027"/>
        <v>4.8192700258372217E-3</v>
      </c>
      <c r="AE815" s="13">
        <f t="shared" si="1028"/>
        <v>3.2058918157757662E-3</v>
      </c>
      <c r="AF815" s="13">
        <f t="shared" si="1029"/>
        <v>1.0663173343013238E-3</v>
      </c>
      <c r="AG815" s="13">
        <f t="shared" si="1030"/>
        <v>2.3644646019895733E-4</v>
      </c>
      <c r="AH815" s="13">
        <f t="shared" si="1031"/>
        <v>1.7891263517713371E-3</v>
      </c>
      <c r="AI815" s="13">
        <f t="shared" si="1032"/>
        <v>1.5247325671351231E-3</v>
      </c>
      <c r="AJ815" s="13">
        <f t="shared" si="1033"/>
        <v>6.4970520359860801E-4</v>
      </c>
      <c r="AK815" s="13">
        <f t="shared" si="1034"/>
        <v>1.84564323248826E-4</v>
      </c>
      <c r="AL815" s="13">
        <f t="shared" si="1035"/>
        <v>8.9170393892476163E-7</v>
      </c>
      <c r="AM815" s="13">
        <f t="shared" si="1036"/>
        <v>8.2141744219876975E-4</v>
      </c>
      <c r="AN815" s="13">
        <f t="shared" si="1037"/>
        <v>5.4642621001985039E-4</v>
      </c>
      <c r="AO815" s="13">
        <f t="shared" si="1038"/>
        <v>1.8174778599624967E-4</v>
      </c>
      <c r="AP815" s="13">
        <f t="shared" si="1039"/>
        <v>4.0300967887733147E-5</v>
      </c>
      <c r="AQ815" s="13">
        <f t="shared" si="1040"/>
        <v>6.7022880242470134E-6</v>
      </c>
      <c r="AR815" s="13">
        <f t="shared" si="1041"/>
        <v>2.3803378925778501E-4</v>
      </c>
      <c r="AS815" s="13">
        <f t="shared" si="1042"/>
        <v>2.0285759594373769E-4</v>
      </c>
      <c r="AT815" s="13">
        <f t="shared" si="1043"/>
        <v>8.6439837723011162E-5</v>
      </c>
      <c r="AU815" s="13">
        <f t="shared" si="1044"/>
        <v>2.4555306103015607E-5</v>
      </c>
      <c r="AV815" s="13">
        <f t="shared" si="1045"/>
        <v>5.2316420908690609E-6</v>
      </c>
      <c r="AW815" s="13">
        <f t="shared" si="1046"/>
        <v>1.4042306580150763E-8</v>
      </c>
      <c r="AX815" s="13">
        <f t="shared" si="1047"/>
        <v>1.1667164852958425E-4</v>
      </c>
      <c r="AY815" s="13">
        <f t="shared" si="1048"/>
        <v>7.7612725817139032E-5</v>
      </c>
      <c r="AZ815" s="13">
        <f t="shared" si="1049"/>
        <v>2.5814905697672432E-5</v>
      </c>
      <c r="BA815" s="13">
        <f t="shared" si="1050"/>
        <v>5.724227559879182E-6</v>
      </c>
      <c r="BB815" s="13">
        <f t="shared" si="1051"/>
        <v>9.5197271513473147E-7</v>
      </c>
      <c r="BC815" s="13">
        <f t="shared" si="1052"/>
        <v>1.2665492989312549E-7</v>
      </c>
      <c r="BD815" s="13">
        <f t="shared" si="1053"/>
        <v>2.6390946234886665E-5</v>
      </c>
      <c r="BE815" s="13">
        <f t="shared" si="1054"/>
        <v>2.2490940990279816E-5</v>
      </c>
      <c r="BF815" s="13">
        <f t="shared" si="1055"/>
        <v>9.5836356553136159E-6</v>
      </c>
      <c r="BG815" s="13">
        <f t="shared" si="1056"/>
        <v>2.7224612319390485E-6</v>
      </c>
      <c r="BH815" s="13">
        <f t="shared" si="1057"/>
        <v>5.8003523605117696E-7</v>
      </c>
      <c r="BI815" s="13">
        <f t="shared" si="1058"/>
        <v>9.8863740240317118E-8</v>
      </c>
      <c r="BJ815" s="14">
        <f t="shared" si="1059"/>
        <v>0.3732869126465525</v>
      </c>
      <c r="BK815" s="14">
        <f t="shared" si="1060"/>
        <v>0.36242604519176252</v>
      </c>
      <c r="BL815" s="14">
        <f t="shared" si="1061"/>
        <v>0.25356931268921279</v>
      </c>
      <c r="BM815" s="14">
        <f t="shared" si="1062"/>
        <v>0.19550761145138268</v>
      </c>
      <c r="BN815" s="14">
        <f t="shared" si="1063"/>
        <v>0.80445510650897334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1.1680672268907599</v>
      </c>
      <c r="F816" s="10">
        <f>VLOOKUP(B816,home!$B$2:$E$405,3,FALSE)</f>
        <v>1.43</v>
      </c>
      <c r="G816" s="10">
        <f>VLOOKUP(C816,away!$B$2:$E$405,4,FALSE)</f>
        <v>1</v>
      </c>
      <c r="H816" s="10">
        <f>VLOOKUP(A816,away!$A$2:$E$405,3,FALSE)</f>
        <v>1.04201680672269</v>
      </c>
      <c r="I816" s="10">
        <f>VLOOKUP(C816,away!$B$2:$E$405,3,FALSE)</f>
        <v>1.28</v>
      </c>
      <c r="J816" s="10">
        <f>VLOOKUP(B816,home!$B$2:$E$405,4,FALSE)</f>
        <v>0.96</v>
      </c>
      <c r="K816" s="12">
        <f t="shared" si="1008"/>
        <v>1.6703361344537866</v>
      </c>
      <c r="L816" s="12">
        <f t="shared" si="1009"/>
        <v>1.2804302521008415</v>
      </c>
      <c r="M816" s="13">
        <f t="shared" si="1010"/>
        <v>5.2299608868414414E-2</v>
      </c>
      <c r="N816" s="13">
        <f t="shared" si="1011"/>
        <v>8.7357926510712308E-2</v>
      </c>
      <c r="O816" s="13">
        <f t="shared" si="1012"/>
        <v>6.6966001368159278E-2</v>
      </c>
      <c r="P816" s="13">
        <f t="shared" si="1013"/>
        <v>0.11185573186511814</v>
      </c>
      <c r="Q816" s="13">
        <f t="shared" si="1014"/>
        <v>7.2958550640900593E-2</v>
      </c>
      <c r="R816" s="13">
        <f t="shared" si="1015"/>
        <v>4.2872647007008748E-2</v>
      </c>
      <c r="S816" s="13">
        <f t="shared" si="1016"/>
        <v>5.980783136715518E-2</v>
      </c>
      <c r="T816" s="13">
        <f t="shared" si="1017"/>
        <v>9.3418335390040352E-2</v>
      </c>
      <c r="U816" s="13">
        <f t="shared" si="1018"/>
        <v>7.1611731475488688E-2</v>
      </c>
      <c r="V816" s="13">
        <f t="shared" si="1019"/>
        <v>1.4212659400932163E-2</v>
      </c>
      <c r="W816" s="13">
        <f t="shared" si="1020"/>
        <v>4.0621767817624242E-2</v>
      </c>
      <c r="X816" s="13">
        <f t="shared" si="1021"/>
        <v>5.2013340407502454E-2</v>
      </c>
      <c r="Y816" s="13">
        <f t="shared" si="1022"/>
        <v>3.3299727285292631E-2</v>
      </c>
      <c r="Z816" s="13">
        <f t="shared" si="1023"/>
        <v>1.8298478071804854E-2</v>
      </c>
      <c r="AA816" s="13">
        <f t="shared" si="1024"/>
        <v>3.0564609128845899E-2</v>
      </c>
      <c r="AB816" s="13">
        <f t="shared" si="1025"/>
        <v>2.5526585531683691E-2</v>
      </c>
      <c r="AC816" s="13">
        <f t="shared" si="1026"/>
        <v>1.8998318694896555E-3</v>
      </c>
      <c r="AD816" s="13">
        <f t="shared" si="1027"/>
        <v>1.6963001657792427E-2</v>
      </c>
      <c r="AE816" s="13">
        <f t="shared" si="1028"/>
        <v>2.1719940489074149E-2</v>
      </c>
      <c r="AF816" s="13">
        <f t="shared" si="1029"/>
        <v>1.3905434438020246E-2</v>
      </c>
      <c r="AG816" s="13">
        <f t="shared" si="1030"/>
        <v>5.9349796410153258E-3</v>
      </c>
      <c r="AH816" s="13">
        <f t="shared" si="1031"/>
        <v>5.8574812226357071E-3</v>
      </c>
      <c r="AI816" s="13">
        <f t="shared" si="1032"/>
        <v>9.7839625430529674E-3</v>
      </c>
      <c r="AJ816" s="13">
        <f t="shared" si="1033"/>
        <v>8.1712530869018675E-3</v>
      </c>
      <c r="AK816" s="13">
        <f t="shared" si="1034"/>
        <v>4.549579764939745E-3</v>
      </c>
      <c r="AL816" s="13">
        <f t="shared" si="1035"/>
        <v>1.6253053418973583E-4</v>
      </c>
      <c r="AM816" s="13">
        <f t="shared" si="1036"/>
        <v>5.6667829235620346E-3</v>
      </c>
      <c r="AN816" s="13">
        <f t="shared" si="1037"/>
        <v>7.2559202874172791E-3</v>
      </c>
      <c r="AO816" s="13">
        <f t="shared" si="1038"/>
        <v>4.6453499214206603E-3</v>
      </c>
      <c r="AP816" s="13">
        <f t="shared" si="1039"/>
        <v>1.9826821903270921E-3</v>
      </c>
      <c r="AQ816" s="13">
        <f t="shared" si="1040"/>
        <v>6.3467156419909224E-4</v>
      </c>
      <c r="AR816" s="13">
        <f t="shared" si="1041"/>
        <v>1.5000192317150768E-3</v>
      </c>
      <c r="AS816" s="13">
        <f t="shared" si="1042"/>
        <v>2.5055363251093002E-3</v>
      </c>
      <c r="AT816" s="13">
        <f t="shared" si="1043"/>
        <v>2.0925439300083074E-3</v>
      </c>
      <c r="AU816" s="13">
        <f t="shared" si="1044"/>
        <v>1.165083913074937E-3</v>
      </c>
      <c r="AV816" s="13">
        <f t="shared" si="1045"/>
        <v>4.8652043991997051E-4</v>
      </c>
      <c r="AW816" s="13">
        <f t="shared" si="1046"/>
        <v>9.6558890026852571E-6</v>
      </c>
      <c r="AX816" s="13">
        <f t="shared" si="1047"/>
        <v>1.57757204722189E-3</v>
      </c>
      <c r="AY816" s="13">
        <f t="shared" si="1048"/>
        <v>2.0199709741315652E-3</v>
      </c>
      <c r="AZ816" s="13">
        <f t="shared" si="1049"/>
        <v>1.2932159718218315E-3</v>
      </c>
      <c r="BA816" s="13">
        <f t="shared" si="1050"/>
        <v>5.5195761760688713E-4</v>
      </c>
      <c r="BB816" s="13">
        <f t="shared" si="1051"/>
        <v>1.7668580786534173E-4</v>
      </c>
      <c r="BC816" s="13">
        <f t="shared" si="1052"/>
        <v>4.5246770701532074E-5</v>
      </c>
      <c r="BD816" s="13">
        <f t="shared" si="1053"/>
        <v>3.2011166717017364E-4</v>
      </c>
      <c r="BE816" s="13">
        <f t="shared" si="1054"/>
        <v>5.3469408473458496E-4</v>
      </c>
      <c r="BF816" s="13">
        <f t="shared" si="1055"/>
        <v>4.4655942530543607E-4</v>
      </c>
      <c r="BG816" s="13">
        <f t="shared" si="1056"/>
        <v>2.4863478142286215E-4</v>
      </c>
      <c r="BH816" s="13">
        <f t="shared" si="1057"/>
        <v>1.0382591492315645E-4</v>
      </c>
      <c r="BI816" s="13">
        <f t="shared" si="1058"/>
        <v>3.4684835477774564E-5</v>
      </c>
      <c r="BJ816" s="14">
        <f t="shared" si="1059"/>
        <v>0.46404306035424991</v>
      </c>
      <c r="BK816" s="14">
        <f t="shared" si="1060"/>
        <v>0.24225816487943086</v>
      </c>
      <c r="BL816" s="14">
        <f t="shared" si="1061"/>
        <v>0.27534206567757807</v>
      </c>
      <c r="BM816" s="14">
        <f t="shared" si="1062"/>
        <v>0.56362098763762114</v>
      </c>
      <c r="BN816" s="14">
        <f t="shared" si="1063"/>
        <v>0.43431046626031355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1.1680672268907599</v>
      </c>
      <c r="F817" s="10">
        <f>VLOOKUP(B817,home!$B$2:$E$405,3,FALSE)</f>
        <v>0.71</v>
      </c>
      <c r="G817" s="10">
        <f>VLOOKUP(C817,away!$B$2:$E$405,4,FALSE)</f>
        <v>0.86</v>
      </c>
      <c r="H817" s="10">
        <f>VLOOKUP(A817,away!$A$2:$E$405,3,FALSE)</f>
        <v>1.04201680672269</v>
      </c>
      <c r="I817" s="10">
        <f>VLOOKUP(C817,away!$B$2:$E$405,3,FALSE)</f>
        <v>1</v>
      </c>
      <c r="J817" s="10">
        <f>VLOOKUP(B817,home!$B$2:$E$405,4,FALSE)</f>
        <v>2.08</v>
      </c>
      <c r="K817" s="12">
        <f t="shared" si="1008"/>
        <v>0.71322184873949801</v>
      </c>
      <c r="L817" s="12">
        <f t="shared" si="1009"/>
        <v>2.1673949579831953</v>
      </c>
      <c r="M817" s="13">
        <f t="shared" si="1010"/>
        <v>5.6100149211095927E-2</v>
      </c>
      <c r="N817" s="13">
        <f t="shared" si="1011"/>
        <v>4.001185213489953E-2</v>
      </c>
      <c r="O817" s="13">
        <f t="shared" si="1012"/>
        <v>0.12159118054223424</v>
      </c>
      <c r="P817" s="13">
        <f t="shared" si="1013"/>
        <v>8.672148657675037E-2</v>
      </c>
      <c r="Q817" s="13">
        <f t="shared" si="1014"/>
        <v>1.4268663575572237E-2</v>
      </c>
      <c r="R817" s="13">
        <f t="shared" si="1015"/>
        <v>0.13176805582123149</v>
      </c>
      <c r="S817" s="13">
        <f t="shared" si="1016"/>
        <v>3.3514243454962206E-2</v>
      </c>
      <c r="T817" s="13">
        <f t="shared" si="1017"/>
        <v>3.0925829490853731E-2</v>
      </c>
      <c r="U817" s="13">
        <f t="shared" si="1018"/>
        <v>9.3979856377628096E-2</v>
      </c>
      <c r="V817" s="13">
        <f t="shared" si="1019"/>
        <v>5.7563820234993388E-3</v>
      </c>
      <c r="W817" s="13">
        <f t="shared" si="1020"/>
        <v>3.392240871470522E-3</v>
      </c>
      <c r="X817" s="13">
        <f t="shared" si="1021"/>
        <v>7.3523257610897284E-3</v>
      </c>
      <c r="Y817" s="13">
        <f t="shared" si="1022"/>
        <v>7.9676968920179211E-3</v>
      </c>
      <c r="Z817" s="13">
        <f t="shared" si="1023"/>
        <v>9.5197806603395108E-2</v>
      </c>
      <c r="AA817" s="13">
        <f t="shared" si="1024"/>
        <v>6.7897155621618646E-2</v>
      </c>
      <c r="AB817" s="13">
        <f t="shared" si="1025"/>
        <v>2.4212867428302125E-2</v>
      </c>
      <c r="AC817" s="13">
        <f t="shared" si="1026"/>
        <v>5.561504886813308E-4</v>
      </c>
      <c r="AD817" s="13">
        <f t="shared" si="1027"/>
        <v>6.0485507642997277E-4</v>
      </c>
      <c r="AE817" s="13">
        <f t="shared" si="1028"/>
        <v>1.3109598429648631E-3</v>
      </c>
      <c r="AF817" s="13">
        <f t="shared" si="1029"/>
        <v>1.4206838768802434E-3</v>
      </c>
      <c r="AG817" s="13">
        <f t="shared" si="1030"/>
        <v>1.0263943572127526E-3</v>
      </c>
      <c r="AH817" s="13">
        <f t="shared" si="1031"/>
        <v>5.158281151081448E-2</v>
      </c>
      <c r="AI817" s="13">
        <f t="shared" si="1032"/>
        <v>3.6789988188924164E-2</v>
      </c>
      <c r="AJ817" s="13">
        <f t="shared" si="1033"/>
        <v>1.3119711695604393E-2</v>
      </c>
      <c r="AK817" s="13">
        <f t="shared" si="1034"/>
        <v>3.1190883434893931E-3</v>
      </c>
      <c r="AL817" s="13">
        <f t="shared" si="1035"/>
        <v>3.4388640898154226E-5</v>
      </c>
      <c r="AM817" s="13">
        <f t="shared" si="1036"/>
        <v>8.6279171166171154E-5</v>
      </c>
      <c r="AN817" s="13">
        <f t="shared" si="1037"/>
        <v>1.8700104056452841E-4</v>
      </c>
      <c r="AO817" s="13">
        <f t="shared" si="1038"/>
        <v>2.02652556228585E-4</v>
      </c>
      <c r="AP817" s="13">
        <f t="shared" si="1039"/>
        <v>1.4640937619741368E-4</v>
      </c>
      <c r="AQ817" s="13">
        <f t="shared" si="1040"/>
        <v>7.9331735942934824E-5</v>
      </c>
      <c r="AR817" s="13">
        <f t="shared" si="1041"/>
        <v>2.2360065117427361E-2</v>
      </c>
      <c r="AS817" s="13">
        <f t="shared" si="1042"/>
        <v>1.5947686980987103E-2</v>
      </c>
      <c r="AT817" s="13">
        <f t="shared" si="1043"/>
        <v>5.6871193958492224E-3</v>
      </c>
      <c r="AU817" s="13">
        <f t="shared" si="1044"/>
        <v>1.352059269836613E-3</v>
      </c>
      <c r="AV817" s="13">
        <f t="shared" si="1045"/>
        <v>2.4107955300956121E-4</v>
      </c>
      <c r="AW817" s="13">
        <f t="shared" si="1046"/>
        <v>1.4766419727236871E-6</v>
      </c>
      <c r="AX817" s="13">
        <f t="shared" si="1047"/>
        <v>1.0256031661141356E-5</v>
      </c>
      <c r="AY817" s="13">
        <f t="shared" si="1048"/>
        <v>2.2228871311273787E-5</v>
      </c>
      <c r="AZ817" s="13">
        <f t="shared" si="1049"/>
        <v>2.4089371800856059E-5</v>
      </c>
      <c r="BA817" s="13">
        <f t="shared" si="1050"/>
        <v>1.7403727660719327E-5</v>
      </c>
      <c r="BB817" s="13">
        <f t="shared" si="1051"/>
        <v>9.4301878954889368E-6</v>
      </c>
      <c r="BC817" s="13">
        <f t="shared" si="1052"/>
        <v>4.087788339503375E-6</v>
      </c>
      <c r="BD817" s="13">
        <f t="shared" si="1053"/>
        <v>8.0771820659480062E-3</v>
      </c>
      <c r="BE817" s="13">
        <f t="shared" si="1054"/>
        <v>5.7608227256809542E-3</v>
      </c>
      <c r="BF817" s="13">
        <f t="shared" si="1055"/>
        <v>2.0543723173353421E-3</v>
      </c>
      <c r="BG817" s="13">
        <f t="shared" si="1056"/>
        <v>4.8840774072305315E-4</v>
      </c>
      <c r="BH817" s="13">
        <f t="shared" si="1057"/>
        <v>8.7085767944294334E-5</v>
      </c>
      <c r="BI817" s="13">
        <f t="shared" si="1058"/>
        <v>1.2422294482425707E-5</v>
      </c>
      <c r="BJ817" s="14">
        <f t="shared" si="1059"/>
        <v>0.10907067173816015</v>
      </c>
      <c r="BK817" s="14">
        <f t="shared" si="1060"/>
        <v>0.18270502926719862</v>
      </c>
      <c r="BL817" s="14">
        <f t="shared" si="1061"/>
        <v>0.60612901875907088</v>
      </c>
      <c r="BM817" s="14">
        <f t="shared" si="1062"/>
        <v>0.54262038627670228</v>
      </c>
      <c r="BN817" s="14">
        <f t="shared" si="1063"/>
        <v>0.4504613878617838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1.3902439024390201</v>
      </c>
      <c r="F818" s="10">
        <f>VLOOKUP(B818,home!$B$2:$E$405,3,FALSE)</f>
        <v>0.54</v>
      </c>
      <c r="G818" s="10">
        <f>VLOOKUP(C818,away!$B$2:$E$405,4,FALSE)</f>
        <v>0</v>
      </c>
      <c r="H818" s="10">
        <f>VLOOKUP(A818,away!$A$2:$E$405,3,FALSE)</f>
        <v>1.09756097560976</v>
      </c>
      <c r="I818" s="10">
        <f>VLOOKUP(C818,away!$B$2:$E$405,3,FALSE)</f>
        <v>0</v>
      </c>
      <c r="J818" s="10">
        <f>VLOOKUP(B818,home!$B$2:$E$405,4,FALSE)</f>
        <v>1.59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1.3902439024390201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1.09756097560976</v>
      </c>
      <c r="I819" s="10">
        <f>VLOOKUP(C819,away!$B$2:$E$405,3,FALSE)</f>
        <v>0</v>
      </c>
      <c r="J819" s="10">
        <f>VLOOKUP(B819,home!$B$2:$E$405,4,FALSE)</f>
        <v>0.61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1.72151898734177</v>
      </c>
      <c r="F820" s="10">
        <f>VLOOKUP(B820,home!$B$2:$E$405,3,FALSE)</f>
        <v>0.81</v>
      </c>
      <c r="G820" s="10">
        <f>VLOOKUP(C820,away!$B$2:$E$405,4,FALSE)</f>
        <v>0</v>
      </c>
      <c r="H820" s="10">
        <f>VLOOKUP(A820,away!$A$2:$E$405,3,FALSE)</f>
        <v>1.48101265822785</v>
      </c>
      <c r="I820" s="10">
        <f>VLOOKUP(C820,away!$B$2:$E$405,3,FALSE)</f>
        <v>0</v>
      </c>
      <c r="J820" s="10">
        <f>VLOOKUP(B820,home!$B$2:$E$405,4,FALSE)</f>
        <v>1.89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1.72151898734177</v>
      </c>
      <c r="F821" s="10">
        <f>VLOOKUP(B821,home!$B$2:$E$405,3,FALSE)</f>
        <v>1.02</v>
      </c>
      <c r="G821" s="10">
        <f>VLOOKUP(C821,away!$B$2:$E$405,4,FALSE)</f>
        <v>0.87</v>
      </c>
      <c r="H821" s="10">
        <f>VLOOKUP(A821,away!$A$2:$E$405,3,FALSE)</f>
        <v>1.48101265822785</v>
      </c>
      <c r="I821" s="10">
        <f>VLOOKUP(C821,away!$B$2:$E$405,3,FALSE)</f>
        <v>1.02</v>
      </c>
      <c r="J821" s="10">
        <f>VLOOKUP(B821,home!$B$2:$E$405,4,FALSE)</f>
        <v>0.17</v>
      </c>
      <c r="K821" s="12">
        <f t="shared" si="1008"/>
        <v>1.5276759493670868</v>
      </c>
      <c r="L821" s="12">
        <f t="shared" si="1009"/>
        <v>0.25680759493670924</v>
      </c>
      <c r="M821" s="13">
        <f t="shared" si="1010"/>
        <v>0.16788374312995885</v>
      </c>
      <c r="N821" s="13">
        <f t="shared" si="1011"/>
        <v>0.25647195666936001</v>
      </c>
      <c r="O821" s="13">
        <f t="shared" si="1012"/>
        <v>4.3113820302177017E-2</v>
      </c>
      <c r="P821" s="13">
        <f t="shared" si="1013"/>
        <v>6.5863946360970246E-2</v>
      </c>
      <c r="Q821" s="13">
        <f t="shared" si="1014"/>
        <v>0.19590301994544948</v>
      </c>
      <c r="R821" s="13">
        <f t="shared" si="1015"/>
        <v>5.5359782501677723E-3</v>
      </c>
      <c r="S821" s="13">
        <f t="shared" si="1016"/>
        <v>6.4599158759563059E-3</v>
      </c>
      <c r="T821" s="13">
        <f t="shared" si="1017"/>
        <v>5.030938339302906E-2</v>
      </c>
      <c r="U821" s="13">
        <f t="shared" si="1018"/>
        <v>8.4571808290005955E-3</v>
      </c>
      <c r="V821" s="13">
        <f t="shared" si="1019"/>
        <v>2.8159403963319872E-4</v>
      </c>
      <c r="W821" s="13">
        <f t="shared" si="1020"/>
        <v>9.9758777326347997E-2</v>
      </c>
      <c r="X821" s="13">
        <f t="shared" si="1021"/>
        <v>2.5618811679006148E-2</v>
      </c>
      <c r="Y821" s="13">
        <f t="shared" si="1022"/>
        <v>3.2895527062110235E-3</v>
      </c>
      <c r="Z821" s="13">
        <f t="shared" si="1023"/>
        <v>4.7389375334917257E-4</v>
      </c>
      <c r="AA821" s="13">
        <f t="shared" si="1024"/>
        <v>7.2395608954682925E-4</v>
      </c>
      <c r="AB821" s="13">
        <f t="shared" si="1025"/>
        <v>5.5298515319926803E-4</v>
      </c>
      <c r="AC821" s="13">
        <f t="shared" si="1026"/>
        <v>6.9046644928913621E-6</v>
      </c>
      <c r="AD821" s="13">
        <f t="shared" si="1027"/>
        <v>3.8099771214932132E-2</v>
      </c>
      <c r="AE821" s="13">
        <f t="shared" si="1028"/>
        <v>9.7843106133455853E-3</v>
      </c>
      <c r="AF821" s="13">
        <f t="shared" si="1029"/>
        <v>1.2563426383634991E-3</v>
      </c>
      <c r="AG821" s="13">
        <f t="shared" si="1030"/>
        <v>1.0754611045819002E-4</v>
      </c>
      <c r="AH821" s="13">
        <f t="shared" si="1031"/>
        <v>3.0424878763282775E-5</v>
      </c>
      <c r="AI821" s="13">
        <f t="shared" si="1032"/>
        <v>4.6479355549076529E-5</v>
      </c>
      <c r="AJ821" s="13">
        <f t="shared" si="1033"/>
        <v>3.5502696807202934E-5</v>
      </c>
      <c r="AK821" s="13">
        <f t="shared" si="1034"/>
        <v>1.8078872016678537E-5</v>
      </c>
      <c r="AL821" s="13">
        <f t="shared" si="1035"/>
        <v>1.0835318377390618E-7</v>
      </c>
      <c r="AM821" s="13">
        <f t="shared" si="1036"/>
        <v>1.164082083228804E-2</v>
      </c>
      <c r="AN821" s="13">
        <f t="shared" si="1037"/>
        <v>2.9894512010290334E-3</v>
      </c>
      <c r="AO821" s="13">
        <f t="shared" si="1038"/>
        <v>3.8385688655846143E-4</v>
      </c>
      <c r="AP821" s="13">
        <f t="shared" si="1039"/>
        <v>3.2859121278990572E-5</v>
      </c>
      <c r="AQ821" s="13">
        <f t="shared" si="1040"/>
        <v>2.1096179768478034E-6</v>
      </c>
      <c r="AR821" s="13">
        <f t="shared" si="1041"/>
        <v>1.5626679882879224E-6</v>
      </c>
      <c r="AS821" s="13">
        <f t="shared" si="1042"/>
        <v>2.3872503025533073E-6</v>
      </c>
      <c r="AT821" s="13">
        <f t="shared" si="1043"/>
        <v>1.8234724361649948E-6</v>
      </c>
      <c r="AU821" s="13">
        <f t="shared" si="1044"/>
        <v>9.2855832835435805E-7</v>
      </c>
      <c r="AV821" s="13">
        <f t="shared" si="1045"/>
        <v>3.5463405645286488E-7</v>
      </c>
      <c r="AW821" s="13">
        <f t="shared" si="1046"/>
        <v>1.180805265575372E-9</v>
      </c>
      <c r="AX821" s="13">
        <f t="shared" si="1047"/>
        <v>2.9639003360629693E-3</v>
      </c>
      <c r="AY821" s="13">
        <f t="shared" si="1048"/>
        <v>7.6115211693643533E-4</v>
      </c>
      <c r="AZ821" s="13">
        <f t="shared" si="1049"/>
        <v>9.7734822265715406E-5</v>
      </c>
      <c r="BA821" s="13">
        <f t="shared" si="1050"/>
        <v>8.3663482158750366E-6</v>
      </c>
      <c r="BB821" s="13">
        <f t="shared" si="1051"/>
        <v>5.371354409304742E-7</v>
      </c>
      <c r="BC821" s="13">
        <f t="shared" si="1052"/>
        <v>2.7588092148124792E-8</v>
      </c>
      <c r="BD821" s="13">
        <f t="shared" si="1053"/>
        <v>6.6884167959467772E-8</v>
      </c>
      <c r="BE821" s="13">
        <f t="shared" si="1054"/>
        <v>1.0217733478510762E-7</v>
      </c>
      <c r="BF821" s="13">
        <f t="shared" si="1055"/>
        <v>7.8046928460818985E-8</v>
      </c>
      <c r="BG821" s="13">
        <f t="shared" si="1056"/>
        <v>3.9743471843855596E-8</v>
      </c>
      <c r="BH821" s="13">
        <f t="shared" si="1057"/>
        <v>1.5178786520051549E-8</v>
      </c>
      <c r="BI821" s="13">
        <f t="shared" si="1058"/>
        <v>4.6376534214520138E-9</v>
      </c>
      <c r="BJ821" s="14">
        <f t="shared" si="1059"/>
        <v>0.69948028830264852</v>
      </c>
      <c r="BK821" s="14">
        <f t="shared" si="1060"/>
        <v>0.24125736454113175</v>
      </c>
      <c r="BL821" s="14">
        <f t="shared" si="1061"/>
        <v>5.8521769678682535E-2</v>
      </c>
      <c r="BM821" s="14">
        <f t="shared" si="1062"/>
        <v>0.26419970068159743</v>
      </c>
      <c r="BN821" s="14">
        <f t="shared" si="1063"/>
        <v>0.73477246465808332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1.72151898734177</v>
      </c>
      <c r="F822" s="10">
        <f>VLOOKUP(B822,home!$B$2:$E$405,3,FALSE)</f>
        <v>0.73</v>
      </c>
      <c r="G822" s="10">
        <f>VLOOKUP(C822,away!$B$2:$E$405,4,FALSE)</f>
        <v>0.73</v>
      </c>
      <c r="H822" s="10">
        <f>VLOOKUP(A822,away!$A$2:$E$405,3,FALSE)</f>
        <v>1.48101265822785</v>
      </c>
      <c r="I822" s="10">
        <f>VLOOKUP(C822,away!$B$2:$E$405,3,FALSE)</f>
        <v>0.87</v>
      </c>
      <c r="J822" s="10">
        <f>VLOOKUP(B822,home!$B$2:$E$405,4,FALSE)</f>
        <v>1.01</v>
      </c>
      <c r="K822" s="12">
        <f t="shared" si="1008"/>
        <v>0.91739746835442915</v>
      </c>
      <c r="L822" s="12">
        <f t="shared" si="1009"/>
        <v>1.3013658227848119</v>
      </c>
      <c r="M822" s="13">
        <f t="shared" si="1010"/>
        <v>0.10874350976248616</v>
      </c>
      <c r="N822" s="13">
        <f t="shared" si="1011"/>
        <v>9.9761020556079938E-2</v>
      </c>
      <c r="O822" s="13">
        <f t="shared" si="1012"/>
        <v>0.141515087054566</v>
      </c>
      <c r="P822" s="13">
        <f t="shared" si="1013"/>
        <v>0.12982558259781549</v>
      </c>
      <c r="Q822" s="13">
        <f t="shared" si="1014"/>
        <v>4.576025384930095E-2</v>
      </c>
      <c r="R822" s="13">
        <f t="shared" si="1015"/>
        <v>9.2081448850614825E-2</v>
      </c>
      <c r="S822" s="13">
        <f t="shared" si="1016"/>
        <v>3.8748707701442689E-2</v>
      </c>
      <c r="T822" s="13">
        <f t="shared" si="1017"/>
        <v>5.9550830401437382E-2</v>
      </c>
      <c r="U822" s="13">
        <f t="shared" si="1018"/>
        <v>8.4475288057961881E-2</v>
      </c>
      <c r="V822" s="13">
        <f t="shared" si="1019"/>
        <v>5.1401009415436632E-3</v>
      </c>
      <c r="W822" s="13">
        <f t="shared" si="1020"/>
        <v>1.3993447010868239E-2</v>
      </c>
      <c r="X822" s="13">
        <f t="shared" si="1021"/>
        <v>1.8210593682894211E-2</v>
      </c>
      <c r="Y822" s="13">
        <f t="shared" si="1022"/>
        <v>1.1849322115769766E-2</v>
      </c>
      <c r="Z822" s="13">
        <f t="shared" si="1023"/>
        <v>3.9943883482232642E-2</v>
      </c>
      <c r="AA822" s="13">
        <f t="shared" si="1024"/>
        <v>3.6644417582844521E-2</v>
      </c>
      <c r="AB822" s="13">
        <f t="shared" si="1025"/>
        <v>1.6808747959912048E-2</v>
      </c>
      <c r="AC822" s="13">
        <f t="shared" si="1026"/>
        <v>3.8353817667200098E-4</v>
      </c>
      <c r="AD822" s="13">
        <f t="shared" si="1027"/>
        <v>3.2093882153305937E-3</v>
      </c>
      <c r="AE822" s="13">
        <f t="shared" si="1028"/>
        <v>4.1765881354795774E-3</v>
      </c>
      <c r="AF822" s="13">
        <f t="shared" si="1029"/>
        <v>2.7176345276808326E-3</v>
      </c>
      <c r="AG822" s="13">
        <f t="shared" si="1030"/>
        <v>1.1788788977145934E-3</v>
      </c>
      <c r="AH822" s="13">
        <f t="shared" si="1031"/>
        <v>1.2995401198269085E-2</v>
      </c>
      <c r="AI822" s="13">
        <f t="shared" si="1032"/>
        <v>1.1921948159542173E-2</v>
      </c>
      <c r="AJ822" s="13">
        <f t="shared" si="1033"/>
        <v>5.4685825297083671E-3</v>
      </c>
      <c r="AK822" s="13">
        <f t="shared" si="1034"/>
        <v>1.6722879227472388E-3</v>
      </c>
      <c r="AL822" s="13">
        <f t="shared" si="1035"/>
        <v>1.831578448909833E-5</v>
      </c>
      <c r="AM822" s="13">
        <f t="shared" si="1036"/>
        <v>5.8885692474216545E-4</v>
      </c>
      <c r="AN822" s="13">
        <f t="shared" si="1037"/>
        <v>7.6631827636962216E-4</v>
      </c>
      <c r="AO822" s="13">
        <f t="shared" si="1038"/>
        <v>4.9863020712139622E-4</v>
      </c>
      <c r="AP822" s="13">
        <f t="shared" si="1039"/>
        <v>2.1630010325196568E-4</v>
      </c>
      <c r="AQ822" s="13">
        <f t="shared" si="1040"/>
        <v>7.0371390459233516E-5</v>
      </c>
      <c r="AR822" s="13">
        <f t="shared" si="1041"/>
        <v>3.3823541945608342E-3</v>
      </c>
      <c r="AS822" s="13">
        <f t="shared" si="1042"/>
        <v>3.1029631751680934E-3</v>
      </c>
      <c r="AT822" s="13">
        <f t="shared" si="1043"/>
        <v>1.4233252806481148E-3</v>
      </c>
      <c r="AU822" s="13">
        <f t="shared" si="1044"/>
        <v>4.3525166970381269E-4</v>
      </c>
      <c r="AV822" s="13">
        <f t="shared" si="1045"/>
        <v>9.9824694970828984E-5</v>
      </c>
      <c r="AW822" s="13">
        <f t="shared" si="1046"/>
        <v>6.0740723163536627E-7</v>
      </c>
      <c r="AX822" s="13">
        <f t="shared" si="1047"/>
        <v>9.0035975330239506E-5</v>
      </c>
      <c r="AY822" s="13">
        <f t="shared" si="1048"/>
        <v>1.1716974111587015E-4</v>
      </c>
      <c r="AZ822" s="13">
        <f t="shared" si="1049"/>
        <v>7.6240348276368901E-5</v>
      </c>
      <c r="BA822" s="13">
        <f t="shared" si="1050"/>
        <v>3.3072194521359149E-5</v>
      </c>
      <c r="BB822" s="13">
        <f t="shared" si="1051"/>
        <v>1.0759755908646973E-5</v>
      </c>
      <c r="BC822" s="13">
        <f t="shared" si="1052"/>
        <v>2.8004757202040207E-6</v>
      </c>
      <c r="BD822" s="13">
        <f t="shared" si="1053"/>
        <v>7.3361335822572072E-4</v>
      </c>
      <c r="BE822" s="13">
        <f t="shared" si="1054"/>
        <v>6.7301503758726707E-4</v>
      </c>
      <c r="BF822" s="13">
        <f t="shared" si="1055"/>
        <v>3.0871114582350988E-4</v>
      </c>
      <c r="BG822" s="13">
        <f t="shared" si="1056"/>
        <v>9.4403607877094334E-5</v>
      </c>
      <c r="BH822" s="13">
        <f t="shared" si="1057"/>
        <v>2.1651407717492644E-5</v>
      </c>
      <c r="BI822" s="13">
        <f t="shared" si="1058"/>
        <v>3.9725893252674617E-6</v>
      </c>
      <c r="BJ822" s="14">
        <f t="shared" si="1059"/>
        <v>0.26287851278537311</v>
      </c>
      <c r="BK822" s="14">
        <f t="shared" si="1060"/>
        <v>0.28297692470556496</v>
      </c>
      <c r="BL822" s="14">
        <f t="shared" si="1061"/>
        <v>0.41386229547777426</v>
      </c>
      <c r="BM822" s="14">
        <f t="shared" si="1062"/>
        <v>0.38185815144619734</v>
      </c>
      <c r="BN822" s="14">
        <f t="shared" si="1063"/>
        <v>0.61768690267086335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</v>
      </c>
      <c r="F823" s="10">
        <f>VLOOKUP(B823,home!$B$2:$E$405,3,FALSE)</f>
        <v>0.71</v>
      </c>
      <c r="G823" s="10">
        <f>VLOOKUP(C823,away!$B$2:$E$405,4,FALSE)</f>
        <v>0.86</v>
      </c>
      <c r="H823" s="10">
        <f>VLOOKUP(A823,away!$A$2:$E$405,3,FALSE)</f>
        <v>1.25</v>
      </c>
      <c r="I823" s="10">
        <f>VLOOKUP(C823,away!$B$2:$E$405,3,FALSE)</f>
        <v>1.43</v>
      </c>
      <c r="J823" s="10">
        <f>VLOOKUP(B823,home!$B$2:$E$405,4,FALSE)</f>
        <v>1.6</v>
      </c>
      <c r="K823" s="12">
        <f t="shared" si="1008"/>
        <v>0.85483999999999993</v>
      </c>
      <c r="L823" s="12">
        <f t="shared" si="1009"/>
        <v>2.86</v>
      </c>
      <c r="M823" s="13">
        <f t="shared" si="1010"/>
        <v>2.4359338297368381E-2</v>
      </c>
      <c r="N823" s="13">
        <f t="shared" si="1011"/>
        <v>2.0823336750122386E-2</v>
      </c>
      <c r="O823" s="13">
        <f t="shared" si="1012"/>
        <v>6.9667707530473563E-2</v>
      </c>
      <c r="P823" s="13">
        <f t="shared" si="1013"/>
        <v>5.9554743105350021E-2</v>
      </c>
      <c r="Q823" s="13">
        <f t="shared" si="1014"/>
        <v>8.9003105937373091E-3</v>
      </c>
      <c r="R823" s="13">
        <f t="shared" si="1015"/>
        <v>9.962482176857719E-2</v>
      </c>
      <c r="S823" s="13">
        <f t="shared" si="1016"/>
        <v>3.6400490266266843E-2</v>
      </c>
      <c r="T823" s="13">
        <f t="shared" si="1017"/>
        <v>2.5454888298088701E-2</v>
      </c>
      <c r="U823" s="13">
        <f t="shared" si="1018"/>
        <v>8.5163282640650526E-2</v>
      </c>
      <c r="V823" s="13">
        <f t="shared" si="1019"/>
        <v>9.8881624426396097E-3</v>
      </c>
      <c r="W823" s="13">
        <f t="shared" si="1020"/>
        <v>2.5361138359834673E-3</v>
      </c>
      <c r="X823" s="13">
        <f t="shared" si="1021"/>
        <v>7.2532855709127163E-3</v>
      </c>
      <c r="Y823" s="13">
        <f t="shared" si="1022"/>
        <v>1.0372198366405185E-2</v>
      </c>
      <c r="Z823" s="13">
        <f t="shared" si="1023"/>
        <v>9.4975663419376938E-2</v>
      </c>
      <c r="AA823" s="13">
        <f t="shared" si="1024"/>
        <v>8.118899611742017E-2</v>
      </c>
      <c r="AB823" s="13">
        <f t="shared" si="1025"/>
        <v>3.4701800720507728E-2</v>
      </c>
      <c r="AC823" s="13">
        <f t="shared" si="1026"/>
        <v>1.5109374248658048E-3</v>
      </c>
      <c r="AD823" s="13">
        <f t="shared" si="1027"/>
        <v>5.4199288788802659E-4</v>
      </c>
      <c r="AE823" s="13">
        <f t="shared" si="1028"/>
        <v>1.5500996593597561E-3</v>
      </c>
      <c r="AF823" s="13">
        <f t="shared" si="1029"/>
        <v>2.2166425128844511E-3</v>
      </c>
      <c r="AG823" s="13">
        <f t="shared" si="1030"/>
        <v>2.1131991956165105E-3</v>
      </c>
      <c r="AH823" s="13">
        <f t="shared" si="1031"/>
        <v>6.7907599344854505E-2</v>
      </c>
      <c r="AI823" s="13">
        <f t="shared" si="1032"/>
        <v>5.8050132223955421E-2</v>
      </c>
      <c r="AJ823" s="13">
        <f t="shared" si="1033"/>
        <v>2.4811787515163022E-2</v>
      </c>
      <c r="AK823" s="13">
        <f t="shared" si="1034"/>
        <v>7.0700361464873206E-3</v>
      </c>
      <c r="AL823" s="13">
        <f t="shared" si="1035"/>
        <v>1.4776015520234935E-4</v>
      </c>
      <c r="AM823" s="13">
        <f t="shared" si="1036"/>
        <v>9.2663440056440144E-5</v>
      </c>
      <c r="AN823" s="13">
        <f t="shared" si="1037"/>
        <v>2.6501743856141883E-4</v>
      </c>
      <c r="AO823" s="13">
        <f t="shared" si="1038"/>
        <v>3.7897493714282891E-4</v>
      </c>
      <c r="AP823" s="13">
        <f t="shared" si="1039"/>
        <v>3.612894400761636E-4</v>
      </c>
      <c r="AQ823" s="13">
        <f t="shared" si="1040"/>
        <v>2.5832194965445696E-4</v>
      </c>
      <c r="AR823" s="13">
        <f t="shared" si="1041"/>
        <v>3.8843146825256775E-2</v>
      </c>
      <c r="AS823" s="13">
        <f t="shared" si="1042"/>
        <v>3.3204675632102498E-2</v>
      </c>
      <c r="AT823" s="13">
        <f t="shared" si="1043"/>
        <v>1.4192342458673247E-2</v>
      </c>
      <c r="AU823" s="13">
        <f t="shared" si="1044"/>
        <v>4.0440606757907466E-3</v>
      </c>
      <c r="AV823" s="13">
        <f t="shared" si="1045"/>
        <v>8.6425620702324023E-4</v>
      </c>
      <c r="AW823" s="13">
        <f t="shared" si="1046"/>
        <v>1.0034730346369012E-5</v>
      </c>
      <c r="AX823" s="13">
        <f t="shared" si="1047"/>
        <v>1.3202069182974545E-5</v>
      </c>
      <c r="AY823" s="13">
        <f t="shared" si="1048"/>
        <v>3.7757917863307201E-5</v>
      </c>
      <c r="AZ823" s="13">
        <f t="shared" si="1049"/>
        <v>5.3993822544529291E-5</v>
      </c>
      <c r="BA823" s="13">
        <f t="shared" si="1050"/>
        <v>5.1474110825784594E-5</v>
      </c>
      <c r="BB823" s="13">
        <f t="shared" si="1051"/>
        <v>3.6803989240435979E-5</v>
      </c>
      <c r="BC823" s="13">
        <f t="shared" si="1052"/>
        <v>2.1051881845529378E-5</v>
      </c>
      <c r="BD823" s="13">
        <f t="shared" si="1053"/>
        <v>1.8515233320039078E-2</v>
      </c>
      <c r="BE823" s="13">
        <f t="shared" si="1054"/>
        <v>1.5827562051302202E-2</v>
      </c>
      <c r="BF823" s="13">
        <f t="shared" si="1055"/>
        <v>6.7650165719675866E-3</v>
      </c>
      <c r="BG823" s="13">
        <f t="shared" si="1056"/>
        <v>1.9276689221269243E-3</v>
      </c>
      <c r="BH823" s="13">
        <f t="shared" si="1057"/>
        <v>4.1196212534774486E-4</v>
      </c>
      <c r="BI823" s="13">
        <f t="shared" si="1058"/>
        <v>7.0432340646453244E-5</v>
      </c>
      <c r="BJ823" s="14">
        <f t="shared" si="1059"/>
        <v>8.3332618667992395E-2</v>
      </c>
      <c r="BK823" s="14">
        <f t="shared" si="1060"/>
        <v>0.13189918960955629</v>
      </c>
      <c r="BL823" s="14">
        <f t="shared" si="1061"/>
        <v>0.66285252113836612</v>
      </c>
      <c r="BM823" s="14">
        <f t="shared" si="1062"/>
        <v>0.69010201160214579</v>
      </c>
      <c r="BN823" s="14">
        <f t="shared" si="1063"/>
        <v>0.28293025804562882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</v>
      </c>
      <c r="F824" s="10">
        <f>VLOOKUP(B824,home!$B$2:$E$405,3,FALSE)</f>
        <v>0.54</v>
      </c>
      <c r="G824" s="10">
        <f>VLOOKUP(C824,away!$B$2:$E$405,4,FALSE)</f>
        <v>0.89</v>
      </c>
      <c r="H824" s="10">
        <f>VLOOKUP(A824,away!$A$2:$E$405,3,FALSE)</f>
        <v>1.25</v>
      </c>
      <c r="I824" s="10">
        <f>VLOOKUP(C824,away!$B$2:$E$405,3,FALSE)</f>
        <v>1.61</v>
      </c>
      <c r="J824" s="10">
        <f>VLOOKUP(B824,home!$B$2:$E$405,4,FALSE)</f>
        <v>0.8</v>
      </c>
      <c r="K824" s="12">
        <f t="shared" si="1008"/>
        <v>0.67283999999999999</v>
      </c>
      <c r="L824" s="12">
        <f t="shared" si="1009"/>
        <v>1.6100000000000003</v>
      </c>
      <c r="M824" s="13">
        <f t="shared" si="1010"/>
        <v>0.10199413166999904</v>
      </c>
      <c r="N824" s="13">
        <f t="shared" si="1011"/>
        <v>6.8625731552842156E-2</v>
      </c>
      <c r="O824" s="13">
        <f t="shared" si="1012"/>
        <v>0.16421055198869847</v>
      </c>
      <c r="P824" s="13">
        <f t="shared" si="1013"/>
        <v>0.11048742780007589</v>
      </c>
      <c r="Q824" s="13">
        <f t="shared" si="1014"/>
        <v>2.3087068609007156E-2</v>
      </c>
      <c r="R824" s="13">
        <f t="shared" si="1015"/>
        <v>0.13218949435090235</v>
      </c>
      <c r="S824" s="13">
        <f t="shared" si="1016"/>
        <v>2.9921995270703747E-2</v>
      </c>
      <c r="T824" s="13">
        <f t="shared" si="1017"/>
        <v>3.717018046050153E-2</v>
      </c>
      <c r="U824" s="13">
        <f t="shared" si="1018"/>
        <v>8.8942379379061146E-2</v>
      </c>
      <c r="V824" s="13">
        <f t="shared" si="1019"/>
        <v>3.6015190699648786E-3</v>
      </c>
      <c r="W824" s="13">
        <f t="shared" si="1020"/>
        <v>5.1779677476281255E-3</v>
      </c>
      <c r="X824" s="13">
        <f t="shared" si="1021"/>
        <v>8.3365280736812826E-3</v>
      </c>
      <c r="Y824" s="13">
        <f t="shared" si="1022"/>
        <v>6.7109050993134365E-3</v>
      </c>
      <c r="Z824" s="13">
        <f t="shared" si="1023"/>
        <v>7.0941695301650953E-2</v>
      </c>
      <c r="AA824" s="13">
        <f t="shared" si="1024"/>
        <v>4.773241026676283E-2</v>
      </c>
      <c r="AB824" s="13">
        <f t="shared" si="1025"/>
        <v>1.6058137461944351E-2</v>
      </c>
      <c r="AC824" s="13">
        <f t="shared" si="1026"/>
        <v>2.4383913791041395E-4</v>
      </c>
      <c r="AD824" s="13">
        <f t="shared" si="1027"/>
        <v>8.709859548285268E-4</v>
      </c>
      <c r="AE824" s="13">
        <f t="shared" si="1028"/>
        <v>1.4022873872739283E-3</v>
      </c>
      <c r="AF824" s="13">
        <f t="shared" si="1029"/>
        <v>1.128841346755513E-3</v>
      </c>
      <c r="AG824" s="13">
        <f t="shared" si="1030"/>
        <v>6.0581152275879214E-4</v>
      </c>
      <c r="AH824" s="13">
        <f t="shared" si="1031"/>
        <v>2.855403235891452E-2</v>
      </c>
      <c r="AI824" s="13">
        <f t="shared" si="1032"/>
        <v>1.9212295132372048E-2</v>
      </c>
      <c r="AJ824" s="13">
        <f t="shared" si="1033"/>
        <v>6.4634003284326034E-3</v>
      </c>
      <c r="AK824" s="13">
        <f t="shared" si="1034"/>
        <v>1.4496114256608644E-3</v>
      </c>
      <c r="AL824" s="13">
        <f t="shared" si="1035"/>
        <v>1.0565768325525806E-5</v>
      </c>
      <c r="AM824" s="13">
        <f t="shared" si="1036"/>
        <v>1.1720683796936523E-4</v>
      </c>
      <c r="AN824" s="13">
        <f t="shared" si="1037"/>
        <v>1.8870300913067804E-4</v>
      </c>
      <c r="AO824" s="13">
        <f t="shared" si="1038"/>
        <v>1.519059223501959E-4</v>
      </c>
      <c r="AP824" s="13">
        <f t="shared" si="1039"/>
        <v>8.1522844994605167E-5</v>
      </c>
      <c r="AQ824" s="13">
        <f t="shared" si="1040"/>
        <v>3.2812945110328591E-5</v>
      </c>
      <c r="AR824" s="13">
        <f t="shared" si="1041"/>
        <v>9.194398419570475E-3</v>
      </c>
      <c r="AS824" s="13">
        <f t="shared" si="1042"/>
        <v>6.1863590326237984E-3</v>
      </c>
      <c r="AT824" s="13">
        <f t="shared" si="1043"/>
        <v>2.0812149057552981E-3</v>
      </c>
      <c r="AU824" s="13">
        <f t="shared" si="1044"/>
        <v>4.6677487906279829E-4</v>
      </c>
      <c r="AV824" s="13">
        <f t="shared" si="1045"/>
        <v>7.8516202407153285E-5</v>
      </c>
      <c r="AW824" s="13">
        <f t="shared" si="1046"/>
        <v>3.1793347810656432E-7</v>
      </c>
      <c r="AX824" s="13">
        <f t="shared" si="1047"/>
        <v>1.3143574809884613E-5</v>
      </c>
      <c r="AY824" s="13">
        <f t="shared" si="1048"/>
        <v>2.116115544391423E-5</v>
      </c>
      <c r="AZ824" s="13">
        <f t="shared" si="1049"/>
        <v>1.7034730132350965E-5</v>
      </c>
      <c r="BA824" s="13">
        <f t="shared" si="1050"/>
        <v>9.1419718376950194E-6</v>
      </c>
      <c r="BB824" s="13">
        <f t="shared" si="1051"/>
        <v>3.6796436646722476E-6</v>
      </c>
      <c r="BC824" s="13">
        <f t="shared" si="1052"/>
        <v>1.1848452600244635E-6</v>
      </c>
      <c r="BD824" s="13">
        <f t="shared" si="1053"/>
        <v>2.4671635759180772E-3</v>
      </c>
      <c r="BE824" s="13">
        <f t="shared" si="1054"/>
        <v>1.6600063404207191E-3</v>
      </c>
      <c r="BF824" s="13">
        <f t="shared" si="1055"/>
        <v>5.5845933304433828E-4</v>
      </c>
      <c r="BG824" s="13">
        <f t="shared" si="1056"/>
        <v>1.2525125921518417E-4</v>
      </c>
      <c r="BH824" s="13">
        <f t="shared" si="1057"/>
        <v>2.1068514312586127E-5</v>
      </c>
      <c r="BI824" s="13">
        <f t="shared" si="1058"/>
        <v>2.8351478340160909E-6</v>
      </c>
      <c r="BJ824" s="14">
        <f t="shared" si="1059"/>
        <v>0.15375380523529419</v>
      </c>
      <c r="BK824" s="14">
        <f t="shared" si="1060"/>
        <v>0.24628063987242341</v>
      </c>
      <c r="BL824" s="14">
        <f t="shared" si="1061"/>
        <v>0.52765436030291357</v>
      </c>
      <c r="BM824" s="14">
        <f t="shared" si="1062"/>
        <v>0.39801525151879141</v>
      </c>
      <c r="BN824" s="14">
        <f t="shared" si="1063"/>
        <v>0.60059440597152514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</v>
      </c>
      <c r="F825" s="10">
        <f>VLOOKUP(B825,home!$B$2:$E$405,3,FALSE)</f>
        <v>0.71</v>
      </c>
      <c r="G825" s="10">
        <f>VLOOKUP(C825,away!$B$2:$E$405,4,FALSE)</f>
        <v>0</v>
      </c>
      <c r="H825" s="10">
        <f>VLOOKUP(A825,away!$A$2:$E$405,3,FALSE)</f>
        <v>1.25</v>
      </c>
      <c r="I825" s="10">
        <f>VLOOKUP(C825,away!$B$2:$E$405,3,FALSE)</f>
        <v>0.71</v>
      </c>
      <c r="J825" s="10">
        <f>VLOOKUP(B825,home!$B$2:$E$405,4,FALSE)</f>
        <v>1</v>
      </c>
      <c r="K825" s="12">
        <f t="shared" si="1008"/>
        <v>0</v>
      </c>
      <c r="L825" s="12">
        <f t="shared" si="1009"/>
        <v>0.88749999999999996</v>
      </c>
      <c r="M825" s="13">
        <f t="shared" si="1010"/>
        <v>0.41168367650353849</v>
      </c>
      <c r="N825" s="13">
        <f t="shared" si="1011"/>
        <v>0</v>
      </c>
      <c r="O825" s="13">
        <f t="shared" si="1012"/>
        <v>0.36536926289689037</v>
      </c>
      <c r="P825" s="13">
        <f t="shared" si="1013"/>
        <v>0</v>
      </c>
      <c r="Q825" s="13">
        <f t="shared" si="1014"/>
        <v>0</v>
      </c>
      <c r="R825" s="13">
        <f t="shared" si="1015"/>
        <v>0.16213261041049506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4.7964230579771464E-2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1.0642063659886791E-2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1.8889662996299061E-3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2.7940959848692343E-4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0.41168367650353849</v>
      </c>
      <c r="BL825" s="14">
        <f t="shared" si="1061"/>
        <v>0.54031231286538906</v>
      </c>
      <c r="BM825" s="14">
        <f t="shared" si="1062"/>
        <v>6.0774670137775079E-2</v>
      </c>
      <c r="BN825" s="14">
        <f t="shared" si="1063"/>
        <v>0.93918554981092395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</v>
      </c>
      <c r="F826" s="10">
        <f>VLOOKUP(B826,home!$B$2:$E$405,3,FALSE)</f>
        <v>1.96</v>
      </c>
      <c r="G826" s="10">
        <f>VLOOKUP(C826,away!$B$2:$E$405,4,FALSE)</f>
        <v>0.86</v>
      </c>
      <c r="H826" s="10">
        <f>VLOOKUP(A826,away!$A$2:$E$405,3,FALSE)</f>
        <v>1.25</v>
      </c>
      <c r="I826" s="10">
        <f>VLOOKUP(C826,away!$B$2:$E$405,3,FALSE)</f>
        <v>0.28999999999999998</v>
      </c>
      <c r="J826" s="10">
        <f>VLOOKUP(B826,home!$B$2:$E$405,4,FALSE)</f>
        <v>1</v>
      </c>
      <c r="K826" s="12">
        <f t="shared" si="1008"/>
        <v>2.3598399999999997</v>
      </c>
      <c r="L826" s="12">
        <f t="shared" si="1009"/>
        <v>0.36249999999999999</v>
      </c>
      <c r="M826" s="13">
        <f t="shared" si="1010"/>
        <v>6.5720787712355636E-2</v>
      </c>
      <c r="N826" s="13">
        <f t="shared" si="1011"/>
        <v>0.15509054367512531</v>
      </c>
      <c r="O826" s="13">
        <f t="shared" si="1012"/>
        <v>2.3823785545728917E-2</v>
      </c>
      <c r="P826" s="13">
        <f t="shared" si="1013"/>
        <v>5.6220322082232925E-2</v>
      </c>
      <c r="Q826" s="13">
        <f t="shared" si="1014"/>
        <v>0.18299443429315385</v>
      </c>
      <c r="R826" s="13">
        <f t="shared" si="1015"/>
        <v>4.3180611301633677E-3</v>
      </c>
      <c r="S826" s="13">
        <f t="shared" si="1016"/>
        <v>1.2023306190667375E-2</v>
      </c>
      <c r="T826" s="13">
        <f t="shared" si="1017"/>
        <v>6.6335482431268272E-2</v>
      </c>
      <c r="U826" s="13">
        <f t="shared" si="1018"/>
        <v>1.018993337740472E-2</v>
      </c>
      <c r="V826" s="13">
        <f t="shared" si="1019"/>
        <v>1.1428045660396534E-3</v>
      </c>
      <c r="W826" s="13">
        <f t="shared" si="1020"/>
        <v>0.14394586194078537</v>
      </c>
      <c r="X826" s="13">
        <f t="shared" si="1021"/>
        <v>5.2180374953534697E-2</v>
      </c>
      <c r="Y826" s="13">
        <f t="shared" si="1022"/>
        <v>9.4576929603281661E-3</v>
      </c>
      <c r="Z826" s="13">
        <f t="shared" si="1023"/>
        <v>5.2176571989474027E-4</v>
      </c>
      <c r="AA826" s="13">
        <f t="shared" si="1024"/>
        <v>1.2312836164364038E-3</v>
      </c>
      <c r="AB826" s="13">
        <f t="shared" si="1025"/>
        <v>1.4528161647056413E-3</v>
      </c>
      <c r="AC826" s="13">
        <f t="shared" si="1026"/>
        <v>6.1100188973880836E-5</v>
      </c>
      <c r="AD826" s="13">
        <f t="shared" si="1027"/>
        <v>8.4922300710585763E-2</v>
      </c>
      <c r="AE826" s="13">
        <f t="shared" si="1028"/>
        <v>3.078433400758734E-2</v>
      </c>
      <c r="AF826" s="13">
        <f t="shared" si="1029"/>
        <v>5.5796605388752059E-3</v>
      </c>
      <c r="AG826" s="13">
        <f t="shared" si="1030"/>
        <v>6.7420898178075417E-4</v>
      </c>
      <c r="AH826" s="13">
        <f t="shared" si="1031"/>
        <v>4.728501836546083E-5</v>
      </c>
      <c r="AI826" s="13">
        <f t="shared" si="1032"/>
        <v>1.1158507773954907E-4</v>
      </c>
      <c r="AJ826" s="13">
        <f t="shared" si="1033"/>
        <v>1.3166146492644872E-4</v>
      </c>
      <c r="AK826" s="13">
        <f t="shared" si="1034"/>
        <v>1.0356666379734358E-4</v>
      </c>
      <c r="AL826" s="13">
        <f t="shared" si="1035"/>
        <v>2.0907067142477827E-6</v>
      </c>
      <c r="AM826" s="13">
        <f t="shared" si="1036"/>
        <v>4.0080608421773724E-2</v>
      </c>
      <c r="AN826" s="13">
        <f t="shared" si="1037"/>
        <v>1.4529220552892973E-2</v>
      </c>
      <c r="AO826" s="13">
        <f t="shared" si="1038"/>
        <v>2.6334212252118521E-3</v>
      </c>
      <c r="AP826" s="13">
        <f t="shared" si="1039"/>
        <v>3.1820506471309882E-4</v>
      </c>
      <c r="AQ826" s="13">
        <f t="shared" si="1040"/>
        <v>2.8837333989624577E-5</v>
      </c>
      <c r="AR826" s="13">
        <f t="shared" si="1041"/>
        <v>3.4281638314959118E-6</v>
      </c>
      <c r="AS826" s="13">
        <f t="shared" si="1042"/>
        <v>8.0899181361173115E-6</v>
      </c>
      <c r="AT826" s="13">
        <f t="shared" si="1043"/>
        <v>9.5454562071675367E-6</v>
      </c>
      <c r="AU826" s="13">
        <f t="shared" si="1044"/>
        <v>7.5085831253074137E-6</v>
      </c>
      <c r="AV826" s="13">
        <f t="shared" si="1045"/>
        <v>4.4297637006063625E-6</v>
      </c>
      <c r="AW826" s="13">
        <f t="shared" si="1046"/>
        <v>4.9679953695820864E-8</v>
      </c>
      <c r="AX826" s="13">
        <f t="shared" si="1047"/>
        <v>1.5763970496339746E-2</v>
      </c>
      <c r="AY826" s="13">
        <f t="shared" si="1048"/>
        <v>5.7144393049231579E-3</v>
      </c>
      <c r="AZ826" s="13">
        <f t="shared" si="1049"/>
        <v>1.0357421240173225E-3</v>
      </c>
      <c r="BA826" s="13">
        <f t="shared" si="1050"/>
        <v>1.2515217331875983E-4</v>
      </c>
      <c r="BB826" s="13">
        <f t="shared" si="1051"/>
        <v>1.1341915707012606E-5</v>
      </c>
      <c r="BC826" s="13">
        <f t="shared" si="1052"/>
        <v>8.2228888875841432E-7</v>
      </c>
      <c r="BD826" s="13">
        <f t="shared" si="1053"/>
        <v>2.0711823148621129E-7</v>
      </c>
      <c r="BE826" s="13">
        <f t="shared" si="1054"/>
        <v>4.8876588739042079E-7</v>
      </c>
      <c r="BF826" s="13">
        <f t="shared" si="1055"/>
        <v>5.7670464584970527E-7</v>
      </c>
      <c r="BG826" s="13">
        <f t="shared" si="1056"/>
        <v>4.5364356382065617E-7</v>
      </c>
      <c r="BH826" s="13">
        <f t="shared" si="1057"/>
        <v>2.6763155691163435E-7</v>
      </c>
      <c r="BI826" s="13">
        <f t="shared" si="1058"/>
        <v>1.2631353065247019E-7</v>
      </c>
      <c r="BJ826" s="14">
        <f t="shared" si="1059"/>
        <v>0.81220665539480075</v>
      </c>
      <c r="BK826" s="14">
        <f t="shared" si="1060"/>
        <v>0.14088485075190688</v>
      </c>
      <c r="BL826" s="14">
        <f t="shared" si="1061"/>
        <v>4.1445100121684654E-2</v>
      </c>
      <c r="BM826" s="14">
        <f t="shared" si="1062"/>
        <v>0.50117604792455783</v>
      </c>
      <c r="BN826" s="14">
        <f t="shared" si="1063"/>
        <v>0.48816793443876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</v>
      </c>
      <c r="F827" s="10">
        <f>VLOOKUP(B827,home!$B$2:$E$405,3,FALSE)</f>
        <v>0.89</v>
      </c>
      <c r="G827" s="10">
        <f>VLOOKUP(C827,away!$B$2:$E$405,4,FALSE)</f>
        <v>0.89</v>
      </c>
      <c r="H827" s="10">
        <f>VLOOKUP(A827,away!$A$2:$E$405,3,FALSE)</f>
        <v>1.25</v>
      </c>
      <c r="I827" s="10">
        <f>VLOOKUP(C827,away!$B$2:$E$405,3,FALSE)</f>
        <v>1.61</v>
      </c>
      <c r="J827" s="10">
        <f>VLOOKUP(B827,home!$B$2:$E$405,4,FALSE)</f>
        <v>1.4</v>
      </c>
      <c r="K827" s="12">
        <f t="shared" si="1008"/>
        <v>1.10894</v>
      </c>
      <c r="L827" s="12">
        <f t="shared" si="1009"/>
        <v>2.8174999999999999</v>
      </c>
      <c r="M827" s="13">
        <f t="shared" si="1010"/>
        <v>1.9713728653223923E-2</v>
      </c>
      <c r="N827" s="13">
        <f t="shared" si="1011"/>
        <v>2.1861342252706143E-2</v>
      </c>
      <c r="O827" s="13">
        <f t="shared" si="1012"/>
        <v>5.55434304804584E-2</v>
      </c>
      <c r="P827" s="13">
        <f t="shared" si="1013"/>
        <v>6.1594331796999545E-2</v>
      </c>
      <c r="Q827" s="13">
        <f t="shared" si="1014"/>
        <v>1.2121458438857978E-2</v>
      </c>
      <c r="R827" s="13">
        <f t="shared" si="1015"/>
        <v>7.824680768934579E-2</v>
      </c>
      <c r="S827" s="13">
        <f t="shared" si="1016"/>
        <v>4.8111924642150763E-2</v>
      </c>
      <c r="T827" s="13">
        <f t="shared" si="1017"/>
        <v>3.4152209151482343E-2</v>
      </c>
      <c r="U827" s="13">
        <f t="shared" si="1018"/>
        <v>8.6771014919023129E-2</v>
      </c>
      <c r="V827" s="13">
        <f t="shared" si="1019"/>
        <v>1.6702527472826471E-2</v>
      </c>
      <c r="W827" s="13">
        <f t="shared" si="1020"/>
        <v>4.4806567070623856E-3</v>
      </c>
      <c r="X827" s="13">
        <f t="shared" si="1021"/>
        <v>1.2624250272148271E-2</v>
      </c>
      <c r="Y827" s="13">
        <f t="shared" si="1022"/>
        <v>1.7784412570888881E-2</v>
      </c>
      <c r="Z827" s="13">
        <f t="shared" si="1023"/>
        <v>7.3486793554910571E-2</v>
      </c>
      <c r="AA827" s="13">
        <f t="shared" si="1024"/>
        <v>8.1492444844782547E-2</v>
      </c>
      <c r="AB827" s="13">
        <f t="shared" si="1025"/>
        <v>4.5185115893086589E-2</v>
      </c>
      <c r="AC827" s="13">
        <f t="shared" si="1026"/>
        <v>3.2616261905175259E-3</v>
      </c>
      <c r="AD827" s="13">
        <f t="shared" si="1027"/>
        <v>1.2421948621824418E-3</v>
      </c>
      <c r="AE827" s="13">
        <f t="shared" si="1028"/>
        <v>3.4998840241990295E-3</v>
      </c>
      <c r="AF827" s="13">
        <f t="shared" si="1029"/>
        <v>4.9304616190903837E-3</v>
      </c>
      <c r="AG827" s="13">
        <f t="shared" si="1030"/>
        <v>4.6305252039290515E-3</v>
      </c>
      <c r="AH827" s="13">
        <f t="shared" si="1031"/>
        <v>5.1762260210240142E-2</v>
      </c>
      <c r="AI827" s="13">
        <f t="shared" si="1032"/>
        <v>5.7401240837543707E-2</v>
      </c>
      <c r="AJ827" s="13">
        <f t="shared" si="1033"/>
        <v>3.1827266007192864E-2</v>
      </c>
      <c r="AK827" s="13">
        <f t="shared" si="1034"/>
        <v>1.1764842788672146E-2</v>
      </c>
      <c r="AL827" s="13">
        <f t="shared" si="1035"/>
        <v>4.0763001116719876E-4</v>
      </c>
      <c r="AM827" s="13">
        <f t="shared" si="1036"/>
        <v>2.755039140937192E-4</v>
      </c>
      <c r="AN827" s="13">
        <f t="shared" si="1037"/>
        <v>7.7623227795905374E-4</v>
      </c>
      <c r="AO827" s="13">
        <f t="shared" si="1038"/>
        <v>1.0935172215748171E-3</v>
      </c>
      <c r="AP827" s="13">
        <f t="shared" si="1039"/>
        <v>1.0269949239290156E-3</v>
      </c>
      <c r="AQ827" s="13">
        <f t="shared" si="1040"/>
        <v>7.2338954954250044E-4</v>
      </c>
      <c r="AR827" s="13">
        <f t="shared" si="1041"/>
        <v>2.9168033628470303E-2</v>
      </c>
      <c r="AS827" s="13">
        <f t="shared" si="1042"/>
        <v>3.2345599211955858E-2</v>
      </c>
      <c r="AT827" s="13">
        <f t="shared" si="1043"/>
        <v>1.793466439505317E-2</v>
      </c>
      <c r="AU827" s="13">
        <f t="shared" si="1044"/>
        <v>6.6294889114167505E-3</v>
      </c>
      <c r="AV827" s="13">
        <f t="shared" si="1045"/>
        <v>1.8379263583566249E-3</v>
      </c>
      <c r="AW827" s="13">
        <f t="shared" si="1046"/>
        <v>3.5378191118464518E-5</v>
      </c>
      <c r="AX827" s="13">
        <f t="shared" si="1047"/>
        <v>5.0919551749181403E-5</v>
      </c>
      <c r="AY827" s="13">
        <f t="shared" si="1048"/>
        <v>1.434658370533186E-4</v>
      </c>
      <c r="AZ827" s="13">
        <f t="shared" si="1049"/>
        <v>2.021074979488626E-4</v>
      </c>
      <c r="BA827" s="13">
        <f t="shared" si="1050"/>
        <v>1.8981262515697342E-4</v>
      </c>
      <c r="BB827" s="13">
        <f t="shared" si="1051"/>
        <v>1.3369926784494317E-4</v>
      </c>
      <c r="BC827" s="13">
        <f t="shared" si="1052"/>
        <v>7.5339537430625439E-5</v>
      </c>
      <c r="BD827" s="13">
        <f t="shared" si="1053"/>
        <v>1.3696822458035844E-2</v>
      </c>
      <c r="BE827" s="13">
        <f t="shared" si="1054"/>
        <v>1.5188954296614271E-2</v>
      </c>
      <c r="BF827" s="13">
        <f t="shared" si="1055"/>
        <v>8.421819488843716E-3</v>
      </c>
      <c r="BG827" s="13">
        <f t="shared" si="1056"/>
        <v>3.1130975013194486E-3</v>
      </c>
      <c r="BH827" s="13">
        <f t="shared" si="1057"/>
        <v>8.6305958577829827E-4</v>
      </c>
      <c r="BI827" s="13">
        <f t="shared" si="1058"/>
        <v>1.9141625941059706E-4</v>
      </c>
      <c r="BJ827" s="14">
        <f t="shared" si="1059"/>
        <v>0.12201837730682991</v>
      </c>
      <c r="BK827" s="14">
        <f t="shared" si="1060"/>
        <v>0.14993523460393876</v>
      </c>
      <c r="BL827" s="14">
        <f t="shared" si="1061"/>
        <v>0.62938530576560026</v>
      </c>
      <c r="BM827" s="14">
        <f t="shared" si="1062"/>
        <v>0.72563652427375291</v>
      </c>
      <c r="BN827" s="14">
        <f t="shared" si="1063"/>
        <v>0.24908109931159178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</v>
      </c>
      <c r="F828" s="10">
        <f>VLOOKUP(B828,home!$B$2:$E$405,3,FALSE)</f>
        <v>1</v>
      </c>
      <c r="G828" s="10">
        <f>VLOOKUP(C828,away!$B$2:$E$405,4,FALSE)</f>
        <v>0.71</v>
      </c>
      <c r="H828" s="10">
        <f>VLOOKUP(A828,away!$A$2:$E$405,3,FALSE)</f>
        <v>1.25</v>
      </c>
      <c r="I828" s="10">
        <f>VLOOKUP(C828,away!$B$2:$E$405,3,FALSE)</f>
        <v>0.54</v>
      </c>
      <c r="J828" s="10">
        <f>VLOOKUP(B828,home!$B$2:$E$405,4,FALSE)</f>
        <v>1.44</v>
      </c>
      <c r="K828" s="12">
        <f t="shared" si="1008"/>
        <v>0.99399999999999988</v>
      </c>
      <c r="L828" s="12">
        <f t="shared" si="1009"/>
        <v>0.97199999999999998</v>
      </c>
      <c r="M828" s="13">
        <f t="shared" si="1010"/>
        <v>0.14001580078378942</v>
      </c>
      <c r="N828" s="13">
        <f t="shared" si="1011"/>
        <v>0.13917570597908663</v>
      </c>
      <c r="O828" s="13">
        <f t="shared" si="1012"/>
        <v>0.13609535836184328</v>
      </c>
      <c r="P828" s="13">
        <f t="shared" si="1013"/>
        <v>0.13527878621167219</v>
      </c>
      <c r="Q828" s="13">
        <f t="shared" si="1014"/>
        <v>6.9170325871606056E-2</v>
      </c>
      <c r="R828" s="13">
        <f t="shared" si="1015"/>
        <v>6.6142344163855837E-2</v>
      </c>
      <c r="S828" s="13">
        <f t="shared" si="1016"/>
        <v>3.2675508579139728E-2</v>
      </c>
      <c r="T828" s="13">
        <f t="shared" si="1017"/>
        <v>6.7233556747201079E-2</v>
      </c>
      <c r="U828" s="13">
        <f t="shared" si="1018"/>
        <v>6.5745490098872691E-2</v>
      </c>
      <c r="V828" s="13">
        <f t="shared" si="1019"/>
        <v>3.5077811969878082E-3</v>
      </c>
      <c r="W828" s="13">
        <f t="shared" si="1020"/>
        <v>2.2918434638792139E-2</v>
      </c>
      <c r="X828" s="13">
        <f t="shared" si="1021"/>
        <v>2.2276718468905957E-2</v>
      </c>
      <c r="Y828" s="13">
        <f t="shared" si="1022"/>
        <v>1.0826485175888296E-2</v>
      </c>
      <c r="Z828" s="13">
        <f t="shared" si="1023"/>
        <v>2.1430119509089293E-2</v>
      </c>
      <c r="AA828" s="13">
        <f t="shared" si="1024"/>
        <v>2.1301538792034752E-2</v>
      </c>
      <c r="AB828" s="13">
        <f t="shared" si="1025"/>
        <v>1.0586864779641273E-2</v>
      </c>
      <c r="AC828" s="13">
        <f t="shared" si="1026"/>
        <v>2.1181912147070719E-4</v>
      </c>
      <c r="AD828" s="13">
        <f t="shared" si="1027"/>
        <v>5.6952310077398455E-3</v>
      </c>
      <c r="AE828" s="13">
        <f t="shared" si="1028"/>
        <v>5.5357645395231287E-3</v>
      </c>
      <c r="AF828" s="13">
        <f t="shared" si="1029"/>
        <v>2.6903815662082404E-3</v>
      </c>
      <c r="AG828" s="13">
        <f t="shared" si="1030"/>
        <v>8.7168362745147006E-4</v>
      </c>
      <c r="AH828" s="13">
        <f t="shared" si="1031"/>
        <v>5.2075190407086976E-3</v>
      </c>
      <c r="AI828" s="13">
        <f t="shared" si="1032"/>
        <v>5.1762739264644437E-3</v>
      </c>
      <c r="AJ828" s="13">
        <f t="shared" si="1033"/>
        <v>2.5726081414528287E-3</v>
      </c>
      <c r="AK828" s="13">
        <f t="shared" si="1034"/>
        <v>8.523908308680372E-4</v>
      </c>
      <c r="AL828" s="13">
        <f t="shared" si="1035"/>
        <v>8.1861142781244111E-6</v>
      </c>
      <c r="AM828" s="13">
        <f t="shared" si="1036"/>
        <v>1.1322119243386815E-3</v>
      </c>
      <c r="AN828" s="13">
        <f t="shared" si="1037"/>
        <v>1.1005099904571982E-3</v>
      </c>
      <c r="AO828" s="13">
        <f t="shared" si="1038"/>
        <v>5.3484785536219825E-4</v>
      </c>
      <c r="AP828" s="13">
        <f t="shared" si="1039"/>
        <v>1.7329070513735228E-4</v>
      </c>
      <c r="AQ828" s="13">
        <f t="shared" si="1040"/>
        <v>4.2109641348376594E-5</v>
      </c>
      <c r="AR828" s="13">
        <f t="shared" si="1041"/>
        <v>1.0123417015137708E-3</v>
      </c>
      <c r="AS828" s="13">
        <f t="shared" si="1042"/>
        <v>1.0062676513046881E-3</v>
      </c>
      <c r="AT828" s="13">
        <f t="shared" si="1043"/>
        <v>5.0011502269842992E-4</v>
      </c>
      <c r="AU828" s="13">
        <f t="shared" si="1044"/>
        <v>1.6570477752074646E-4</v>
      </c>
      <c r="AV828" s="13">
        <f t="shared" si="1045"/>
        <v>4.1177637213905484E-5</v>
      </c>
      <c r="AW828" s="13">
        <f t="shared" si="1046"/>
        <v>2.1969893499630274E-7</v>
      </c>
      <c r="AX828" s="13">
        <f t="shared" si="1047"/>
        <v>1.8756977546544143E-4</v>
      </c>
      <c r="AY828" s="13">
        <f t="shared" si="1048"/>
        <v>1.8231782175240905E-4</v>
      </c>
      <c r="AZ828" s="13">
        <f t="shared" si="1049"/>
        <v>8.8606461371670793E-5</v>
      </c>
      <c r="BA828" s="13">
        <f t="shared" si="1050"/>
        <v>2.870849348442134E-5</v>
      </c>
      <c r="BB828" s="13">
        <f t="shared" si="1051"/>
        <v>6.9761639167143844E-6</v>
      </c>
      <c r="BC828" s="13">
        <f t="shared" si="1052"/>
        <v>1.3561662654092765E-6</v>
      </c>
      <c r="BD828" s="13">
        <f t="shared" si="1053"/>
        <v>1.6399935564523083E-4</v>
      </c>
      <c r="BE828" s="13">
        <f t="shared" si="1054"/>
        <v>1.6301535951135943E-4</v>
      </c>
      <c r="BF828" s="13">
        <f t="shared" si="1055"/>
        <v>8.101863367714563E-5</v>
      </c>
      <c r="BG828" s="13">
        <f t="shared" si="1056"/>
        <v>2.6844173958360919E-5</v>
      </c>
      <c r="BH828" s="13">
        <f t="shared" si="1057"/>
        <v>6.670777228652686E-6</v>
      </c>
      <c r="BI828" s="13">
        <f t="shared" si="1058"/>
        <v>1.3261505130561543E-6</v>
      </c>
      <c r="BJ828" s="14">
        <f t="shared" si="1059"/>
        <v>0.34987279262130266</v>
      </c>
      <c r="BK828" s="14">
        <f t="shared" si="1060"/>
        <v>0.31188019982909038</v>
      </c>
      <c r="BL828" s="14">
        <f t="shared" si="1061"/>
        <v>0.31684886937652723</v>
      </c>
      <c r="BM828" s="14">
        <f t="shared" si="1062"/>
        <v>0.31397156184133879</v>
      </c>
      <c r="BN828" s="14">
        <f t="shared" si="1063"/>
        <v>0.68587832137185356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1.78481012658228</v>
      </c>
      <c r="F829" s="10">
        <f>VLOOKUP(B829,home!$B$2:$E$405,3,FALSE)</f>
        <v>0.84</v>
      </c>
      <c r="G829" s="10">
        <f>VLOOKUP(C829,away!$B$2:$E$405,4,FALSE)</f>
        <v>0.67</v>
      </c>
      <c r="H829" s="10">
        <f>VLOOKUP(A829,away!$A$2:$E$405,3,FALSE)</f>
        <v>1.36708860759494</v>
      </c>
      <c r="I829" s="10">
        <f>VLOOKUP(C829,away!$B$2:$E$405,3,FALSE)</f>
        <v>0.56000000000000005</v>
      </c>
      <c r="J829" s="10">
        <f>VLOOKUP(B829,home!$B$2:$E$405,4,FALSE)</f>
        <v>0.55000000000000004</v>
      </c>
      <c r="K829" s="12">
        <f t="shared" si="1008"/>
        <v>1.0044911392405071</v>
      </c>
      <c r="L829" s="12">
        <f t="shared" si="1009"/>
        <v>0.42106329113924157</v>
      </c>
      <c r="M829" s="13">
        <f t="shared" si="1010"/>
        <v>0.24037515496823667</v>
      </c>
      <c r="N829" s="13">
        <f t="shared" si="1011"/>
        <v>0.24145471325915749</v>
      </c>
      <c r="O829" s="13">
        <f t="shared" si="1012"/>
        <v>0.10121315385903094</v>
      </c>
      <c r="P829" s="13">
        <f t="shared" si="1013"/>
        <v>0.10166771622598272</v>
      </c>
      <c r="Q829" s="13">
        <f t="shared" si="1014"/>
        <v>0.12126955999834055</v>
      </c>
      <c r="R829" s="13">
        <f t="shared" si="1015"/>
        <v>2.1308571835232999E-2</v>
      </c>
      <c r="S829" s="13">
        <f t="shared" si="1016"/>
        <v>1.0750200581225626E-2</v>
      </c>
      <c r="T829" s="13">
        <f t="shared" si="1017"/>
        <v>5.1062160047908985E-2</v>
      </c>
      <c r="U829" s="13">
        <f t="shared" si="1018"/>
        <v>2.140427159836138E-2</v>
      </c>
      <c r="V829" s="13">
        <f t="shared" si="1019"/>
        <v>5.0520489394951758E-4</v>
      </c>
      <c r="W829" s="13">
        <f t="shared" si="1020"/>
        <v>4.0604732825976049E-2</v>
      </c>
      <c r="X829" s="13">
        <f t="shared" si="1021"/>
        <v>1.7097162439535071E-2</v>
      </c>
      <c r="Y829" s="13">
        <f t="shared" si="1022"/>
        <v>3.599493742966431E-3</v>
      </c>
      <c r="Z829" s="13">
        <f t="shared" si="1023"/>
        <v>2.9907524621400521E-3</v>
      </c>
      <c r="AA829" s="13">
        <f t="shared" si="1024"/>
        <v>3.0041843478814129E-3</v>
      </c>
      <c r="AB829" s="13">
        <f t="shared" si="1025"/>
        <v>1.5088382790459502E-3</v>
      </c>
      <c r="AC829" s="13">
        <f t="shared" si="1026"/>
        <v>1.3354912813479098E-5</v>
      </c>
      <c r="AD829" s="13">
        <f t="shared" si="1027"/>
        <v>1.0196773583730272E-2</v>
      </c>
      <c r="AE829" s="13">
        <f t="shared" si="1028"/>
        <v>4.2934870441671468E-3</v>
      </c>
      <c r="AF829" s="13">
        <f t="shared" si="1029"/>
        <v>9.0391489264035672E-4</v>
      </c>
      <c r="AG829" s="13">
        <f t="shared" si="1030"/>
        <v>1.2686845986830761E-4</v>
      </c>
      <c r="AH829" s="13">
        <f t="shared" si="1031"/>
        <v>3.1482401867287011E-4</v>
      </c>
      <c r="AI829" s="13">
        <f t="shared" si="1032"/>
        <v>3.16237937176986E-4</v>
      </c>
      <c r="AJ829" s="13">
        <f t="shared" si="1033"/>
        <v>1.5882910289298927E-4</v>
      </c>
      <c r="AK829" s="13">
        <f t="shared" si="1034"/>
        <v>5.3180808836508854E-5</v>
      </c>
      <c r="AL829" s="13">
        <f t="shared" si="1035"/>
        <v>2.259407360669949E-7</v>
      </c>
      <c r="AM829" s="13">
        <f t="shared" si="1036"/>
        <v>2.0485137427397469E-3</v>
      </c>
      <c r="AN829" s="13">
        <f t="shared" si="1037"/>
        <v>8.6255393846196337E-4</v>
      </c>
      <c r="AO829" s="13">
        <f t="shared" si="1038"/>
        <v>1.815949000569546E-4</v>
      </c>
      <c r="AP829" s="13">
        <f t="shared" si="1039"/>
        <v>2.5487648757360985E-5</v>
      </c>
      <c r="AQ829" s="13">
        <f t="shared" si="1040"/>
        <v>2.6829783172938544E-6</v>
      </c>
      <c r="AR829" s="13">
        <f t="shared" si="1041"/>
        <v>2.6512167486416141E-5</v>
      </c>
      <c r="AS829" s="13">
        <f t="shared" si="1042"/>
        <v>2.6631237322165283E-5</v>
      </c>
      <c r="AT829" s="13">
        <f t="shared" si="1043"/>
        <v>1.3375420958563058E-5</v>
      </c>
      <c r="AU829" s="13">
        <f t="shared" si="1044"/>
        <v>4.4784972788294545E-6</v>
      </c>
      <c r="AV829" s="13">
        <f t="shared" si="1045"/>
        <v>1.1246527084242273E-6</v>
      </c>
      <c r="AW829" s="13">
        <f t="shared" si="1046"/>
        <v>2.6545171120562529E-9</v>
      </c>
      <c r="AX829" s="13">
        <f t="shared" si="1047"/>
        <v>3.4295231719908036E-4</v>
      </c>
      <c r="AY829" s="13">
        <f t="shared" si="1048"/>
        <v>1.4440463138367391E-4</v>
      </c>
      <c r="AZ829" s="13">
        <f t="shared" si="1049"/>
        <v>3.0401744673079378E-5</v>
      </c>
      <c r="BA829" s="13">
        <f t="shared" si="1050"/>
        <v>4.2670195561405695E-6</v>
      </c>
      <c r="BB829" s="13">
        <f t="shared" si="1051"/>
        <v>4.4917132441601354E-7</v>
      </c>
      <c r="BC829" s="13">
        <f t="shared" si="1052"/>
        <v>3.7825911228795721E-8</v>
      </c>
      <c r="BD829" s="13">
        <f t="shared" si="1053"/>
        <v>1.8605500828441954E-6</v>
      </c>
      <c r="BE829" s="13">
        <f t="shared" si="1054"/>
        <v>1.8689060723301857E-6</v>
      </c>
      <c r="BF829" s="13">
        <f t="shared" si="1055"/>
        <v>9.3864979486422496E-7</v>
      </c>
      <c r="BG829" s="13">
        <f t="shared" si="1056"/>
        <v>3.142884672636779E-7</v>
      </c>
      <c r="BH829" s="13">
        <f t="shared" si="1057"/>
        <v>7.8924995132961153E-8</v>
      </c>
      <c r="BI829" s="13">
        <f t="shared" si="1058"/>
        <v>1.5855891655131934E-8</v>
      </c>
      <c r="BJ829" s="14">
        <f t="shared" si="1059"/>
        <v>0.49425221221267157</v>
      </c>
      <c r="BK829" s="14">
        <f t="shared" si="1060"/>
        <v>0.35345626215432768</v>
      </c>
      <c r="BL829" s="14">
        <f t="shared" si="1061"/>
        <v>0.1493592909381905</v>
      </c>
      <c r="BM829" s="14">
        <f t="shared" si="1062"/>
        <v>0.17262524564448201</v>
      </c>
      <c r="BN829" s="14">
        <f t="shared" si="1063"/>
        <v>0.8272888701459814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1.78481012658228</v>
      </c>
      <c r="F830" s="10">
        <f>VLOOKUP(B830,home!$B$2:$E$405,3,FALSE)</f>
        <v>1.23</v>
      </c>
      <c r="G830" s="10">
        <f>VLOOKUP(C830,away!$B$2:$E$405,4,FALSE)</f>
        <v>1.82</v>
      </c>
      <c r="H830" s="10">
        <f>VLOOKUP(A830,away!$A$2:$E$405,3,FALSE)</f>
        <v>1.36708860759494</v>
      </c>
      <c r="I830" s="10">
        <f>VLOOKUP(C830,away!$B$2:$E$405,3,FALSE)</f>
        <v>0.42</v>
      </c>
      <c r="J830" s="10">
        <f>VLOOKUP(B830,home!$B$2:$E$405,4,FALSE)</f>
        <v>1.17</v>
      </c>
      <c r="K830" s="12">
        <f t="shared" si="1008"/>
        <v>3.9954759493670919</v>
      </c>
      <c r="L830" s="12">
        <f t="shared" si="1009"/>
        <v>0.67178734177215338</v>
      </c>
      <c r="M830" s="13">
        <f t="shared" si="1010"/>
        <v>9.397953829264406E-3</v>
      </c>
      <c r="N830" s="13">
        <f t="shared" si="1011"/>
        <v>3.7549298498088308E-2</v>
      </c>
      <c r="O830" s="13">
        <f t="shared" si="1012"/>
        <v>6.3134264210589651E-3</v>
      </c>
      <c r="P830" s="13">
        <f t="shared" si="1013"/>
        <v>2.5225143423439855E-2</v>
      </c>
      <c r="Q830" s="13">
        <f t="shared" si="1014"/>
        <v>7.5013659532358876E-2</v>
      </c>
      <c r="R830" s="13">
        <f t="shared" si="1015"/>
        <v>2.120639976438641E-3</v>
      </c>
      <c r="S830" s="13">
        <f t="shared" si="1016"/>
        <v>1.6926765982604213E-2</v>
      </c>
      <c r="T830" s="13">
        <f t="shared" si="1017"/>
        <v>5.0393226933844723E-2</v>
      </c>
      <c r="U830" s="13">
        <f t="shared" si="1018"/>
        <v>8.4729660231269883E-3</v>
      </c>
      <c r="V830" s="13">
        <f t="shared" si="1019"/>
        <v>5.0481449634117315E-3</v>
      </c>
      <c r="W830" s="13">
        <f t="shared" si="1020"/>
        <v>9.9905090845183758E-2</v>
      </c>
      <c r="X830" s="13">
        <f t="shared" si="1021"/>
        <v>6.7114975408391495E-2</v>
      </c>
      <c r="Y830" s="13">
        <f t="shared" si="1022"/>
        <v>2.2543495461353383E-2</v>
      </c>
      <c r="Z830" s="13">
        <f t="shared" si="1023"/>
        <v>4.7487303087582556E-4</v>
      </c>
      <c r="AA830" s="13">
        <f t="shared" si="1024"/>
        <v>1.8973437738674177E-3</v>
      </c>
      <c r="AB830" s="13">
        <f t="shared" si="1025"/>
        <v>3.7903957080843323E-3</v>
      </c>
      <c r="AC830" s="13">
        <f t="shared" si="1026"/>
        <v>8.4686107634309089E-4</v>
      </c>
      <c r="AD830" s="13">
        <f t="shared" si="1027"/>
        <v>9.9792096922816556E-2</v>
      </c>
      <c r="AE830" s="13">
        <f t="shared" si="1028"/>
        <v>6.703906752164801E-2</v>
      </c>
      <c r="AF830" s="13">
        <f t="shared" si="1029"/>
        <v>2.2517998482625912E-2</v>
      </c>
      <c r="AG830" s="13">
        <f t="shared" si="1030"/>
        <v>5.0424354475575479E-3</v>
      </c>
      <c r="AH830" s="13">
        <f t="shared" si="1031"/>
        <v>7.9753422772839137E-5</v>
      </c>
      <c r="AI830" s="13">
        <f t="shared" si="1032"/>
        <v>3.1865288256858456E-4</v>
      </c>
      <c r="AJ830" s="13">
        <f t="shared" si="1033"/>
        <v>6.3658496424963808E-4</v>
      </c>
      <c r="AK830" s="13">
        <f t="shared" si="1034"/>
        <v>8.4781997146271277E-4</v>
      </c>
      <c r="AL830" s="13">
        <f t="shared" si="1035"/>
        <v>9.0922737006700834E-5</v>
      </c>
      <c r="AM830" s="13">
        <f t="shared" si="1036"/>
        <v>7.9743384638404649E-2</v>
      </c>
      <c r="AN830" s="13">
        <f t="shared" si="1037"/>
        <v>5.3570596390148224E-2</v>
      </c>
      <c r="AO830" s="13">
        <f t="shared" si="1038"/>
        <v>1.7994024273043297E-2</v>
      </c>
      <c r="AP830" s="13">
        <f t="shared" si="1039"/>
        <v>4.0293859113904535E-3</v>
      </c>
      <c r="AQ830" s="13">
        <f t="shared" si="1040"/>
        <v>6.7672261259678953E-4</v>
      </c>
      <c r="AR830" s="13">
        <f t="shared" si="1041"/>
        <v>1.071546797635927E-5</v>
      </c>
      <c r="AS830" s="13">
        <f t="shared" si="1042"/>
        <v>4.2813394585756733E-5</v>
      </c>
      <c r="AT830" s="13">
        <f t="shared" si="1043"/>
        <v>8.5529944189077171E-5</v>
      </c>
      <c r="AU830" s="13">
        <f t="shared" si="1044"/>
        <v>1.139109449860558E-4</v>
      </c>
      <c r="AV830" s="13">
        <f t="shared" si="1045"/>
        <v>1.1378211026536597E-4</v>
      </c>
      <c r="AW830" s="13">
        <f t="shared" si="1046"/>
        <v>6.7790734117742172E-6</v>
      </c>
      <c r="AX830" s="13">
        <f t="shared" si="1047"/>
        <v>5.3102129240645835E-2</v>
      </c>
      <c r="AY830" s="13">
        <f t="shared" si="1048"/>
        <v>3.5673338245014806E-2</v>
      </c>
      <c r="AZ830" s="13">
        <f t="shared" si="1049"/>
        <v>1.1982448535878694E-2</v>
      </c>
      <c r="BA830" s="13">
        <f t="shared" si="1050"/>
        <v>2.6832190832798597E-3</v>
      </c>
      <c r="BB830" s="13">
        <f t="shared" si="1051"/>
        <v>4.5063815383722275E-4</v>
      </c>
      <c r="BC830" s="13">
        <f t="shared" si="1052"/>
        <v>6.0546601493483743E-5</v>
      </c>
      <c r="BD830" s="13">
        <f t="shared" si="1053"/>
        <v>1.1997526246138372E-6</v>
      </c>
      <c r="BE830" s="13">
        <f t="shared" si="1054"/>
        <v>4.7935827568346322E-6</v>
      </c>
      <c r="BF830" s="13">
        <f t="shared" si="1055"/>
        <v>9.5763223081167899E-6</v>
      </c>
      <c r="BG830" s="13">
        <f t="shared" si="1056"/>
        <v>1.2753988488489394E-5</v>
      </c>
      <c r="BH830" s="13">
        <f t="shared" si="1057"/>
        <v>1.2739563566066031E-5</v>
      </c>
      <c r="BI830" s="13">
        <f t="shared" si="1058"/>
        <v>1.0180123966730018E-5</v>
      </c>
      <c r="BJ830" s="14">
        <f t="shared" si="1059"/>
        <v>0.80687777873960198</v>
      </c>
      <c r="BK830" s="14">
        <f t="shared" si="1060"/>
        <v>9.3209130257084799E-2</v>
      </c>
      <c r="BL830" s="14">
        <f t="shared" si="1061"/>
        <v>2.4895578339343586E-2</v>
      </c>
      <c r="BM830" s="14">
        <f t="shared" si="1062"/>
        <v>0.73417067951465387</v>
      </c>
      <c r="BN830" s="14">
        <f t="shared" si="1063"/>
        <v>0.15562012168064904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1.78481012658228</v>
      </c>
      <c r="F831" s="10">
        <f>VLOOKUP(B831,home!$B$2:$E$405,3,FALSE)</f>
        <v>0.14000000000000001</v>
      </c>
      <c r="G831" s="10">
        <f>VLOOKUP(C831,away!$B$2:$E$405,4,FALSE)</f>
        <v>0.14000000000000001</v>
      </c>
      <c r="H831" s="10">
        <f>VLOOKUP(A831,away!$A$2:$E$405,3,FALSE)</f>
        <v>1.36708860759494</v>
      </c>
      <c r="I831" s="10">
        <f>VLOOKUP(C831,away!$B$2:$E$405,3,FALSE)</f>
        <v>1.4</v>
      </c>
      <c r="J831" s="10">
        <f>VLOOKUP(B831,home!$B$2:$E$405,4,FALSE)</f>
        <v>0.91</v>
      </c>
      <c r="K831" s="12">
        <f t="shared" si="1008"/>
        <v>3.4982278481012694E-2</v>
      </c>
      <c r="L831" s="12">
        <f t="shared" si="1009"/>
        <v>1.7416708860759536</v>
      </c>
      <c r="M831" s="13">
        <f t="shared" si="1010"/>
        <v>0.16920349693535158</v>
      </c>
      <c r="N831" s="13">
        <f t="shared" si="1011"/>
        <v>5.9191238497536477E-3</v>
      </c>
      <c r="O831" s="13">
        <f t="shared" si="1012"/>
        <v>0.29469680443454371</v>
      </c>
      <c r="P831" s="13">
        <f t="shared" si="1013"/>
        <v>1.0309165680193747E-2</v>
      </c>
      <c r="Q831" s="13">
        <f t="shared" si="1014"/>
        <v>1.0353221943784302E-4</v>
      </c>
      <c r="R831" s="13">
        <f t="shared" si="1015"/>
        <v>0.25663242225163191</v>
      </c>
      <c r="S831" s="13">
        <f t="shared" si="1016"/>
        <v>1.5702822185508831E-4</v>
      </c>
      <c r="T831" s="13">
        <f t="shared" si="1017"/>
        <v>1.8031905236571812E-4</v>
      </c>
      <c r="U831" s="13">
        <f t="shared" si="1018"/>
        <v>8.977586862463428E-3</v>
      </c>
      <c r="V831" s="13">
        <f t="shared" si="1019"/>
        <v>1.0630394662120575E-6</v>
      </c>
      <c r="W831" s="13">
        <f t="shared" si="1020"/>
        <v>1.2072643107106475E-6</v>
      </c>
      <c r="X831" s="13">
        <f t="shared" si="1021"/>
        <v>2.1026571017632893E-6</v>
      </c>
      <c r="Y831" s="13">
        <f t="shared" si="1022"/>
        <v>1.8310683287709825E-6</v>
      </c>
      <c r="Z831" s="13">
        <f t="shared" si="1023"/>
        <v>0.14898973941960603</v>
      </c>
      <c r="AA831" s="13">
        <f t="shared" si="1024"/>
        <v>5.212000555190173E-3</v>
      </c>
      <c r="AB831" s="13">
        <f t="shared" si="1025"/>
        <v>9.1163827432427691E-5</v>
      </c>
      <c r="AC831" s="13">
        <f t="shared" si="1026"/>
        <v>4.0480287716630324E-9</v>
      </c>
      <c r="AD831" s="13">
        <f t="shared" si="1027"/>
        <v>1.0558214079366921E-8</v>
      </c>
      <c r="AE831" s="13">
        <f t="shared" si="1028"/>
        <v>1.8388934070990595E-8</v>
      </c>
      <c r="AF831" s="13">
        <f t="shared" si="1029"/>
        <v>1.6013735548707244E-8</v>
      </c>
      <c r="AG831" s="13">
        <f t="shared" si="1030"/>
        <v>9.2968856608343136E-9</v>
      </c>
      <c r="AH831" s="13">
        <f t="shared" si="1031"/>
        <v>6.4872772867792666E-2</v>
      </c>
      <c r="AI831" s="13">
        <f t="shared" si="1032"/>
        <v>2.2693974062966082E-3</v>
      </c>
      <c r="AJ831" s="13">
        <f t="shared" si="1033"/>
        <v>3.9694346025577925E-5</v>
      </c>
      <c r="AK831" s="13">
        <f t="shared" si="1034"/>
        <v>4.6286622226281582E-7</v>
      </c>
      <c r="AL831" s="13">
        <f t="shared" si="1035"/>
        <v>9.8654696956316683E-12</v>
      </c>
      <c r="AM831" s="13">
        <f t="shared" si="1036"/>
        <v>7.3870077037312655E-11</v>
      </c>
      <c r="AN831" s="13">
        <f t="shared" si="1037"/>
        <v>1.286573625280753E-10</v>
      </c>
      <c r="AO831" s="13">
        <f t="shared" si="1038"/>
        <v>1.1203939129723408E-10</v>
      </c>
      <c r="AP831" s="13">
        <f t="shared" si="1039"/>
        <v>6.5045248638688053E-11</v>
      </c>
      <c r="AQ831" s="13">
        <f t="shared" si="1040"/>
        <v>2.8321853957893637E-11</v>
      </c>
      <c r="AR831" s="13">
        <f t="shared" si="1041"/>
        <v>2.2597403960570497E-2</v>
      </c>
      <c r="AS831" s="13">
        <f t="shared" si="1042"/>
        <v>7.9050867829661645E-4</v>
      </c>
      <c r="AT831" s="13">
        <f t="shared" si="1043"/>
        <v>1.3826897362914754E-5</v>
      </c>
      <c r="AU831" s="13">
        <f t="shared" si="1044"/>
        <v>1.6123212469262146E-7</v>
      </c>
      <c r="AV831" s="13">
        <f t="shared" si="1045"/>
        <v>1.4100667715206609E-9</v>
      </c>
      <c r="AW831" s="13">
        <f t="shared" si="1046"/>
        <v>1.6696654135289239E-14</v>
      </c>
      <c r="AX831" s="13">
        <f t="shared" si="1047"/>
        <v>4.3069060105552174E-13</v>
      </c>
      <c r="AY831" s="13">
        <f t="shared" si="1048"/>
        <v>7.5012128076495568E-13</v>
      </c>
      <c r="AZ831" s="13">
        <f t="shared" si="1049"/>
        <v>6.5323219786716487E-13</v>
      </c>
      <c r="BA831" s="13">
        <f t="shared" si="1050"/>
        <v>3.7923850029088258E-13</v>
      </c>
      <c r="BB831" s="13">
        <f t="shared" si="1051"/>
        <v>1.6512716370893434E-13</v>
      </c>
      <c r="BC831" s="13">
        <f t="shared" si="1052"/>
        <v>5.7519434706429716E-14</v>
      </c>
      <c r="BD831" s="13">
        <f t="shared" si="1053"/>
        <v>6.5595400965038492E-3</v>
      </c>
      <c r="BE831" s="13">
        <f t="shared" si="1054"/>
        <v>2.2946765836326656E-4</v>
      </c>
      <c r="BF831" s="13">
        <f t="shared" si="1055"/>
        <v>4.0136507636248355E-6</v>
      </c>
      <c r="BG831" s="13">
        <f t="shared" si="1056"/>
        <v>4.6802216246217788E-8</v>
      </c>
      <c r="BH831" s="13">
        <f t="shared" si="1057"/>
        <v>4.0931204056344157E-10</v>
      </c>
      <c r="BI831" s="13">
        <f t="shared" si="1058"/>
        <v>2.8637335577243802E-12</v>
      </c>
      <c r="BJ831" s="14">
        <f t="shared" si="1059"/>
        <v>6.2081707794376748E-3</v>
      </c>
      <c r="BK831" s="14">
        <f t="shared" si="1060"/>
        <v>0.17967075793551099</v>
      </c>
      <c r="BL831" s="14">
        <f t="shared" si="1061"/>
        <v>0.66298727621604303</v>
      </c>
      <c r="BM831" s="14">
        <f t="shared" si="1062"/>
        <v>0.26099139897895191</v>
      </c>
      <c r="BN831" s="14">
        <f t="shared" si="1063"/>
        <v>0.73686454537091239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1.78481012658228</v>
      </c>
      <c r="F832" s="10">
        <f>VLOOKUP(B832,home!$B$2:$E$405,3,FALSE)</f>
        <v>1.87</v>
      </c>
      <c r="G832" s="10">
        <f>VLOOKUP(C832,away!$B$2:$E$405,4,FALSE)</f>
        <v>0.42</v>
      </c>
      <c r="H832" s="10">
        <f>VLOOKUP(A832,away!$A$2:$E$405,3,FALSE)</f>
        <v>1.36708860759494</v>
      </c>
      <c r="I832" s="10">
        <f>VLOOKUP(C832,away!$B$2:$E$405,3,FALSE)</f>
        <v>1.1200000000000001</v>
      </c>
      <c r="J832" s="10">
        <f>VLOOKUP(B832,home!$B$2:$E$405,4,FALSE)</f>
        <v>0.98</v>
      </c>
      <c r="K832" s="12">
        <f t="shared" si="1008"/>
        <v>1.4017898734177228</v>
      </c>
      <c r="L832" s="12">
        <f t="shared" si="1009"/>
        <v>1.5005164556962063</v>
      </c>
      <c r="M832" s="13">
        <f t="shared" si="1010"/>
        <v>5.4896464628102305E-2</v>
      </c>
      <c r="N832" s="13">
        <f t="shared" si="1011"/>
        <v>7.6953308202108023E-2</v>
      </c>
      <c r="O832" s="13">
        <f t="shared" si="1012"/>
        <v>8.2373048534012228E-2</v>
      </c>
      <c r="P832" s="13">
        <f t="shared" si="1013"/>
        <v>0.11546970527752493</v>
      </c>
      <c r="Q832" s="13">
        <f t="shared" si="1014"/>
        <v>5.3936184081854008E-2</v>
      </c>
      <c r="R832" s="13">
        <f t="shared" si="1015"/>
        <v>6.1801057415573804E-2</v>
      </c>
      <c r="S832" s="13">
        <f t="shared" si="1016"/>
        <v>6.0719997759441251E-2</v>
      </c>
      <c r="T832" s="13">
        <f t="shared" si="1017"/>
        <v>8.0932131772281715E-2</v>
      </c>
      <c r="U832" s="13">
        <f t="shared" si="1018"/>
        <v>8.6632096451658619E-2</v>
      </c>
      <c r="V832" s="13">
        <f t="shared" si="1019"/>
        <v>1.4190997328097634E-2</v>
      </c>
      <c r="W832" s="13">
        <f t="shared" si="1020"/>
        <v>2.5202398885579045E-2</v>
      </c>
      <c r="X832" s="13">
        <f t="shared" si="1021"/>
        <v>3.781661425083109E-2</v>
      </c>
      <c r="Y832" s="13">
        <f t="shared" si="1022"/>
        <v>2.8372225991043856E-2</v>
      </c>
      <c r="Z832" s="13">
        <f t="shared" si="1023"/>
        <v>3.0911167877164844E-2</v>
      </c>
      <c r="AA832" s="13">
        <f t="shared" si="1024"/>
        <v>4.3330962105724888E-2</v>
      </c>
      <c r="AB832" s="13">
        <f t="shared" si="1025"/>
        <v>3.0370451942626116E-2</v>
      </c>
      <c r="AC832" s="13">
        <f t="shared" si="1026"/>
        <v>1.8655917668953343E-3</v>
      </c>
      <c r="AD832" s="13">
        <f t="shared" si="1027"/>
        <v>8.8321168859097042E-3</v>
      </c>
      <c r="AE832" s="13">
        <f t="shared" si="1028"/>
        <v>1.3252736725939842E-2</v>
      </c>
      <c r="AF832" s="13">
        <f t="shared" si="1029"/>
        <v>9.9429747701410987E-3</v>
      </c>
      <c r="AG832" s="13">
        <f t="shared" si="1030"/>
        <v>4.9731990870563068E-3</v>
      </c>
      <c r="AH832" s="13">
        <f t="shared" si="1031"/>
        <v>1.1595679016118453E-2</v>
      </c>
      <c r="AI832" s="13">
        <f t="shared" si="1032"/>
        <v>1.6254705420197229E-2</v>
      </c>
      <c r="AJ832" s="13">
        <f t="shared" si="1033"/>
        <v>1.1392840726710325E-2</v>
      </c>
      <c r="AK832" s="13">
        <f t="shared" si="1034"/>
        <v>5.3234562533878479E-3</v>
      </c>
      <c r="AL832" s="13">
        <f t="shared" si="1035"/>
        <v>1.5696408353502956E-4</v>
      </c>
      <c r="AM832" s="13">
        <f t="shared" si="1036"/>
        <v>2.476154402301976E-3</v>
      </c>
      <c r="AN832" s="13">
        <f t="shared" si="1037"/>
        <v>3.7155104274987191E-3</v>
      </c>
      <c r="AO832" s="13">
        <f t="shared" si="1038"/>
        <v>2.7875922688863374E-3</v>
      </c>
      <c r="AP832" s="13">
        <f t="shared" si="1039"/>
        <v>1.3942760237451574E-3</v>
      </c>
      <c r="AQ832" s="13">
        <f t="shared" si="1040"/>
        <v>5.2303352935307071E-4</v>
      </c>
      <c r="AR832" s="13">
        <f t="shared" si="1041"/>
        <v>3.4799014357313886E-3</v>
      </c>
      <c r="AS832" s="13">
        <f t="shared" si="1042"/>
        <v>4.878090593100055E-3</v>
      </c>
      <c r="AT832" s="13">
        <f t="shared" si="1043"/>
        <v>3.4190289975109555E-3</v>
      </c>
      <c r="AU832" s="13">
        <f t="shared" si="1044"/>
        <v>1.5975867418774688E-3</v>
      </c>
      <c r="AV832" s="13">
        <f t="shared" si="1045"/>
        <v>5.5987022916756239E-4</v>
      </c>
      <c r="AW832" s="13">
        <f t="shared" si="1046"/>
        <v>9.1711008409356832E-6</v>
      </c>
      <c r="AX832" s="13">
        <f t="shared" si="1047"/>
        <v>5.7850802769427064E-4</v>
      </c>
      <c r="AY832" s="13">
        <f t="shared" si="1048"/>
        <v>8.6806081530760976E-4</v>
      </c>
      <c r="AZ832" s="13">
        <f t="shared" si="1049"/>
        <v>6.5126976895706686E-4</v>
      </c>
      <c r="BA832" s="13">
        <f t="shared" si="1050"/>
        <v>3.2574700180584831E-4</v>
      </c>
      <c r="BB832" s="13">
        <f t="shared" si="1051"/>
        <v>1.2219718415084428E-4</v>
      </c>
      <c r="BC832" s="13">
        <f t="shared" si="1052"/>
        <v>3.6671777131616323E-5</v>
      </c>
      <c r="BD832" s="13">
        <f t="shared" si="1053"/>
        <v>8.7027489475263362E-4</v>
      </c>
      <c r="BE832" s="13">
        <f t="shared" si="1054"/>
        <v>1.2199425345539162E-3</v>
      </c>
      <c r="BF832" s="13">
        <f t="shared" si="1055"/>
        <v>8.5505154554461513E-4</v>
      </c>
      <c r="BG832" s="13">
        <f t="shared" si="1056"/>
        <v>3.9953419926487148E-4</v>
      </c>
      <c r="BH832" s="13">
        <f t="shared" si="1057"/>
        <v>1.4001574865338888E-4</v>
      </c>
      <c r="BI832" s="13">
        <f t="shared" si="1058"/>
        <v>3.9254531716264294E-5</v>
      </c>
      <c r="BJ832" s="14">
        <f t="shared" si="1059"/>
        <v>0.35369291187957713</v>
      </c>
      <c r="BK832" s="14">
        <f t="shared" si="1060"/>
        <v>0.24816778165890407</v>
      </c>
      <c r="BL832" s="14">
        <f t="shared" si="1061"/>
        <v>0.36653284931788266</v>
      </c>
      <c r="BM832" s="14">
        <f t="shared" si="1062"/>
        <v>0.55301605287988731</v>
      </c>
      <c r="BN832" s="14">
        <f t="shared" si="1063"/>
        <v>0.44542976813917529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1.44444444444444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1.0185185185185199</v>
      </c>
      <c r="I836" s="10">
        <f>VLOOKUP(C836,away!$B$2:$E$405,3,FALSE)</f>
        <v>1.21</v>
      </c>
      <c r="J836" s="10">
        <f>VLOOKUP(B836,home!$B$2:$E$405,4,FALSE)</f>
        <v>1.57</v>
      </c>
      <c r="K836" s="12">
        <f t="shared" si="1008"/>
        <v>0.68769999999999776</v>
      </c>
      <c r="L836" s="12">
        <f t="shared" si="1009"/>
        <v>1.9348796296296324</v>
      </c>
      <c r="M836" s="13">
        <f t="shared" si="1010"/>
        <v>7.2615300430133756E-2</v>
      </c>
      <c r="N836" s="13">
        <f t="shared" si="1011"/>
        <v>4.9937542105802819E-2</v>
      </c>
      <c r="O836" s="13">
        <f t="shared" si="1012"/>
        <v>0.14050186560170169</v>
      </c>
      <c r="P836" s="13">
        <f t="shared" si="1013"/>
        <v>9.6623132974289941E-2</v>
      </c>
      <c r="Q836" s="13">
        <f t="shared" si="1014"/>
        <v>1.7171023853080239E-2</v>
      </c>
      <c r="R836" s="13">
        <f t="shared" si="1015"/>
        <v>0.13592709883884652</v>
      </c>
      <c r="S836" s="13">
        <f t="shared" si="1016"/>
        <v>3.2142089099906374E-2</v>
      </c>
      <c r="T836" s="13">
        <f t="shared" si="1017"/>
        <v>3.3223864273209482E-2</v>
      </c>
      <c r="U836" s="13">
        <f t="shared" si="1018"/>
        <v>9.3477065871474432E-2</v>
      </c>
      <c r="V836" s="13">
        <f t="shared" si="1019"/>
        <v>4.7520890237478641E-3</v>
      </c>
      <c r="W836" s="13">
        <f t="shared" si="1020"/>
        <v>3.9361710345877489E-3</v>
      </c>
      <c r="X836" s="13">
        <f t="shared" si="1021"/>
        <v>7.6160171535620312E-3</v>
      </c>
      <c r="Y836" s="13">
        <f t="shared" si="1022"/>
        <v>7.3680382246685159E-3</v>
      </c>
      <c r="Z836" s="13">
        <f t="shared" si="1023"/>
        <v>8.7667524885979259E-2</v>
      </c>
      <c r="AA836" s="13">
        <f t="shared" si="1024"/>
        <v>6.0288956864087737E-2</v>
      </c>
      <c r="AB836" s="13">
        <f t="shared" si="1025"/>
        <v>2.0730357817716497E-2</v>
      </c>
      <c r="AC836" s="13">
        <f t="shared" si="1026"/>
        <v>3.9520056975546802E-4</v>
      </c>
      <c r="AD836" s="13">
        <f t="shared" si="1027"/>
        <v>6.7672620512149618E-4</v>
      </c>
      <c r="AE836" s="13">
        <f t="shared" si="1028"/>
        <v>1.3093837491261473E-3</v>
      </c>
      <c r="AF836" s="13">
        <f t="shared" si="1029"/>
        <v>1.26674997177613E-3</v>
      </c>
      <c r="AG836" s="13">
        <f t="shared" si="1030"/>
        <v>8.1700290540784857E-4</v>
      </c>
      <c r="AH836" s="13">
        <f t="shared" si="1031"/>
        <v>4.2406527020482546E-2</v>
      </c>
      <c r="AI836" s="13">
        <f t="shared" si="1032"/>
        <v>2.9162968631985753E-2</v>
      </c>
      <c r="AJ836" s="13">
        <f t="shared" si="1033"/>
        <v>1.0027686764108265E-2</v>
      </c>
      <c r="AK836" s="13">
        <f t="shared" si="1034"/>
        <v>2.2986800625590781E-3</v>
      </c>
      <c r="AL836" s="13">
        <f t="shared" si="1035"/>
        <v>2.1034419455297931E-5</v>
      </c>
      <c r="AM836" s="13">
        <f t="shared" si="1036"/>
        <v>9.3076922252410319E-5</v>
      </c>
      <c r="AN836" s="13">
        <f t="shared" si="1037"/>
        <v>1.8009264085480978E-4</v>
      </c>
      <c r="AO836" s="13">
        <f t="shared" si="1038"/>
        <v>1.742287911180884E-4</v>
      </c>
      <c r="AP836" s="13">
        <f t="shared" si="1039"/>
        <v>1.1237057960979516E-4</v>
      </c>
      <c r="AQ836" s="13">
        <f t="shared" si="1040"/>
        <v>5.4355886364166915E-5</v>
      </c>
      <c r="AR836" s="13">
        <f t="shared" si="1041"/>
        <v>1.641030505905405E-2</v>
      </c>
      <c r="AS836" s="13">
        <f t="shared" si="1042"/>
        <v>1.1285366789111434E-2</v>
      </c>
      <c r="AT836" s="13">
        <f t="shared" si="1043"/>
        <v>3.8804733704359529E-3</v>
      </c>
      <c r="AU836" s="13">
        <f t="shared" si="1044"/>
        <v>8.8953384561626567E-4</v>
      </c>
      <c r="AV836" s="13">
        <f t="shared" si="1045"/>
        <v>1.529331064075759E-4</v>
      </c>
      <c r="AW836" s="13">
        <f t="shared" si="1046"/>
        <v>7.7746528472165389E-7</v>
      </c>
      <c r="AX836" s="13">
        <f t="shared" si="1047"/>
        <v>1.0668166572163726E-5</v>
      </c>
      <c r="AY836" s="13">
        <f t="shared" si="1048"/>
        <v>2.0641618185975375E-5</v>
      </c>
      <c r="AZ836" s="13">
        <f t="shared" si="1049"/>
        <v>1.9969523275318165E-5</v>
      </c>
      <c r="BA836" s="13">
        <f t="shared" si="1050"/>
        <v>1.2879541266275977E-5</v>
      </c>
      <c r="BB836" s="13">
        <f t="shared" si="1051"/>
        <v>6.2300905087729097E-6</v>
      </c>
      <c r="BC836" s="13">
        <f t="shared" si="1052"/>
        <v>2.410895043234723E-6</v>
      </c>
      <c r="BD836" s="13">
        <f t="shared" si="1053"/>
        <v>5.2919941624619713E-3</v>
      </c>
      <c r="BE836" s="13">
        <f t="shared" si="1054"/>
        <v>3.6393043855250857E-3</v>
      </c>
      <c r="BF836" s="13">
        <f t="shared" si="1055"/>
        <v>1.2513748129627964E-3</v>
      </c>
      <c r="BG836" s="13">
        <f t="shared" si="1056"/>
        <v>2.868568196248375E-4</v>
      </c>
      <c r="BH836" s="13">
        <f t="shared" si="1057"/>
        <v>4.9317858714000008E-5</v>
      </c>
      <c r="BI836" s="13">
        <f t="shared" si="1058"/>
        <v>6.7831782875235411E-6</v>
      </c>
      <c r="BJ836" s="14">
        <f t="shared" si="1059"/>
        <v>0.12400944413139345</v>
      </c>
      <c r="BK836" s="14">
        <f t="shared" si="1060"/>
        <v>0.20656948813547465</v>
      </c>
      <c r="BL836" s="14">
        <f t="shared" si="1061"/>
        <v>0.57796545086116391</v>
      </c>
      <c r="BM836" s="14">
        <f t="shared" si="1062"/>
        <v>0.48341608005725495</v>
      </c>
      <c r="BN836" s="14">
        <f t="shared" si="1063"/>
        <v>0.51277596380385493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1.44444444444444</v>
      </c>
      <c r="F837" s="10">
        <f>VLOOKUP(B837,home!$B$2:$E$405,3,FALSE)</f>
        <v>2.77</v>
      </c>
      <c r="G837" s="10">
        <f>VLOOKUP(C837,away!$B$2:$E$405,4,FALSE)</f>
        <v>1.38</v>
      </c>
      <c r="H837" s="10">
        <f>VLOOKUP(A837,away!$A$2:$E$405,3,FALSE)</f>
        <v>1.0185185185185199</v>
      </c>
      <c r="I837" s="10">
        <f>VLOOKUP(C837,away!$B$2:$E$405,3,FALSE)</f>
        <v>0.28000000000000003</v>
      </c>
      <c r="J837" s="10">
        <f>VLOOKUP(B837,home!$B$2:$E$405,4,FALSE)</f>
        <v>0.25</v>
      </c>
      <c r="K837" s="12">
        <f t="shared" si="1008"/>
        <v>5.5215333333333163</v>
      </c>
      <c r="L837" s="12">
        <f t="shared" si="1009"/>
        <v>7.1296296296296399E-2</v>
      </c>
      <c r="M837" s="13">
        <f t="shared" si="1010"/>
        <v>3.7244740578987689E-3</v>
      </c>
      <c r="N837" s="13">
        <f t="shared" si="1011"/>
        <v>2.0564807659823249E-2</v>
      </c>
      <c r="O837" s="13">
        <f t="shared" si="1012"/>
        <v>2.6554120597982E-4</v>
      </c>
      <c r="P837" s="13">
        <f t="shared" si="1013"/>
        <v>1.4661946201911043E-3</v>
      </c>
      <c r="Q837" s="13">
        <f t="shared" si="1014"/>
        <v>5.6774635493651228E-2</v>
      </c>
      <c r="R837" s="13">
        <f t="shared" si="1015"/>
        <v>9.4660522502065626E-6</v>
      </c>
      <c r="S837" s="13">
        <f t="shared" si="1016"/>
        <v>1.4429733103646226E-4</v>
      </c>
      <c r="T837" s="13">
        <f t="shared" si="1017"/>
        <v>4.0478212342695838E-3</v>
      </c>
      <c r="U837" s="13">
        <f t="shared" si="1018"/>
        <v>5.2267123034590375E-5</v>
      </c>
      <c r="V837" s="13">
        <f t="shared" si="1019"/>
        <v>6.3116434453315022E-6</v>
      </c>
      <c r="W837" s="13">
        <f t="shared" si="1020"/>
        <v>0.10449434745534801</v>
      </c>
      <c r="X837" s="13">
        <f t="shared" si="1021"/>
        <v>7.4500599574646373E-3</v>
      </c>
      <c r="Y837" s="13">
        <f t="shared" si="1022"/>
        <v>2.6558084107628611E-4</v>
      </c>
      <c r="Z837" s="13">
        <f t="shared" si="1023"/>
        <v>2.2496482199565019E-7</v>
      </c>
      <c r="AA837" s="13">
        <f t="shared" si="1024"/>
        <v>1.2421507634763783E-6</v>
      </c>
      <c r="AB837" s="13">
        <f t="shared" si="1025"/>
        <v>3.4292884227801276E-6</v>
      </c>
      <c r="AC837" s="13">
        <f t="shared" si="1026"/>
        <v>1.5529202110569881E-7</v>
      </c>
      <c r="AD837" s="13">
        <f t="shared" si="1027"/>
        <v>0.14424225565490434</v>
      </c>
      <c r="AE837" s="13">
        <f t="shared" si="1028"/>
        <v>1.0283938597618196E-2</v>
      </c>
      <c r="AF837" s="13">
        <f t="shared" si="1029"/>
        <v>3.6660336667435295E-4</v>
      </c>
      <c r="AG837" s="13">
        <f t="shared" si="1030"/>
        <v>8.7124874178781559E-6</v>
      </c>
      <c r="AH837" s="13">
        <f t="shared" si="1031"/>
        <v>4.0097896513113625E-9</v>
      </c>
      <c r="AI837" s="13">
        <f t="shared" si="1032"/>
        <v>2.2140187219370663E-8</v>
      </c>
      <c r="AJ837" s="13">
        <f t="shared" si="1033"/>
        <v>6.1123890868997726E-8</v>
      </c>
      <c r="AK837" s="13">
        <f t="shared" si="1034"/>
        <v>1.1249920029873295E-7</v>
      </c>
      <c r="AL837" s="13">
        <f t="shared" si="1035"/>
        <v>2.4453205726688178E-9</v>
      </c>
      <c r="AM837" s="13">
        <f t="shared" si="1036"/>
        <v>0.15928768453474804</v>
      </c>
      <c r="AN837" s="13">
        <f t="shared" si="1037"/>
        <v>1.1356621952940387E-2</v>
      </c>
      <c r="AO837" s="13">
        <f t="shared" si="1038"/>
        <v>4.048425418409311E-4</v>
      </c>
      <c r="AP837" s="13">
        <f t="shared" si="1039"/>
        <v>9.6212579388122684E-6</v>
      </c>
      <c r="AQ837" s="13">
        <f t="shared" si="1040"/>
        <v>1.7149001418716334E-7</v>
      </c>
      <c r="AR837" s="13">
        <f t="shared" si="1041"/>
        <v>5.717663021314367E-11</v>
      </c>
      <c r="AS837" s="13">
        <f t="shared" si="1042"/>
        <v>3.1570266960954553E-10</v>
      </c>
      <c r="AT837" s="13">
        <f t="shared" si="1043"/>
        <v>8.7158140683571091E-10</v>
      </c>
      <c r="AU837" s="13">
        <f t="shared" si="1044"/>
        <v>1.6041552635189743E-9</v>
      </c>
      <c r="AV837" s="13">
        <f t="shared" si="1045"/>
        <v>2.2143491898405264E-9</v>
      </c>
      <c r="AW837" s="13">
        <f t="shared" si="1046"/>
        <v>2.6739911704117744E-11</v>
      </c>
      <c r="AX837" s="13">
        <f t="shared" si="1047"/>
        <v>0.14658537662468218</v>
      </c>
      <c r="AY837" s="13">
        <f t="shared" si="1048"/>
        <v>1.045099444453754E-2</v>
      </c>
      <c r="AZ837" s="13">
        <f t="shared" si="1049"/>
        <v>3.7255859825434813E-4</v>
      </c>
      <c r="BA837" s="13">
        <f t="shared" si="1050"/>
        <v>8.8540160696249553E-6</v>
      </c>
      <c r="BB837" s="13">
        <f t="shared" si="1051"/>
        <v>1.5781463827803761E-7</v>
      </c>
      <c r="BC837" s="13">
        <f t="shared" si="1052"/>
        <v>2.2503198421127651E-9</v>
      </c>
      <c r="BD837" s="13">
        <f t="shared" si="1053"/>
        <v>6.7941366148334325E-13</v>
      </c>
      <c r="BE837" s="13">
        <f t="shared" si="1054"/>
        <v>3.7514051790023167E-12</v>
      </c>
      <c r="BF837" s="13">
        <f t="shared" si="1055"/>
        <v>1.0356754371350272E-11</v>
      </c>
      <c r="BG837" s="13">
        <f t="shared" si="1056"/>
        <v>1.9061721495518683E-11</v>
      </c>
      <c r="BH837" s="13">
        <f t="shared" si="1057"/>
        <v>2.6312482657055648E-11</v>
      </c>
      <c r="BI837" s="13">
        <f t="shared" si="1058"/>
        <v>2.9057050014737506E-11</v>
      </c>
      <c r="BJ837" s="14">
        <f t="shared" si="1059"/>
        <v>0.67697564827423196</v>
      </c>
      <c r="BK837" s="14">
        <f t="shared" si="1060"/>
        <v>1.5792429834450887E-2</v>
      </c>
      <c r="BL837" s="14">
        <f t="shared" si="1061"/>
        <v>3.3215074570289936E-4</v>
      </c>
      <c r="BM837" s="14">
        <f t="shared" si="1062"/>
        <v>0.59984434031161593</v>
      </c>
      <c r="BN837" s="14">
        <f t="shared" si="1063"/>
        <v>8.2805119089794377E-2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1.44444444444444</v>
      </c>
      <c r="F838" s="10">
        <f>VLOOKUP(B838,home!$B$2:$E$405,3,FALSE)</f>
        <v>0.83</v>
      </c>
      <c r="G838" s="10">
        <f>VLOOKUP(C838,away!$B$2:$E$405,4,FALSE)</f>
        <v>1.1100000000000001</v>
      </c>
      <c r="H838" s="10">
        <f>VLOOKUP(A838,away!$A$2:$E$405,3,FALSE)</f>
        <v>1.0185185185185199</v>
      </c>
      <c r="I838" s="10">
        <f>VLOOKUP(C838,away!$B$2:$E$405,3,FALSE)</f>
        <v>0.42</v>
      </c>
      <c r="J838" s="10">
        <f>VLOOKUP(B838,home!$B$2:$E$405,4,FALSE)</f>
        <v>1.18</v>
      </c>
      <c r="K838" s="12">
        <f t="shared" si="1008"/>
        <v>1.3307666666666627</v>
      </c>
      <c r="L838" s="12">
        <f t="shared" si="1009"/>
        <v>0.50477777777777844</v>
      </c>
      <c r="M838" s="13">
        <f t="shared" si="1010"/>
        <v>0.15952662473582738</v>
      </c>
      <c r="N838" s="13">
        <f t="shared" si="1011"/>
        <v>0.21229271464428057</v>
      </c>
      <c r="O838" s="13">
        <f t="shared" si="1012"/>
        <v>8.0525495130540511E-2</v>
      </c>
      <c r="P838" s="13">
        <f t="shared" si="1013"/>
        <v>0.10716064473655199</v>
      </c>
      <c r="Q838" s="13">
        <f t="shared" si="1014"/>
        <v>0.14125603411239313</v>
      </c>
      <c r="R838" s="13">
        <f t="shared" si="1015"/>
        <v>2.0323740243224777E-2</v>
      </c>
      <c r="S838" s="13">
        <f t="shared" si="1016"/>
        <v>1.7996061471509495E-2</v>
      </c>
      <c r="T838" s="13">
        <f t="shared" si="1017"/>
        <v>7.1302906996955878E-2</v>
      </c>
      <c r="U838" s="13">
        <f t="shared" si="1018"/>
        <v>2.7046156057675345E-2</v>
      </c>
      <c r="V838" s="13">
        <f t="shared" si="1019"/>
        <v>1.3431889178367451E-3</v>
      </c>
      <c r="W838" s="13">
        <f t="shared" si="1020"/>
        <v>6.2659607220767272E-2</v>
      </c>
      <c r="X838" s="13">
        <f t="shared" si="1021"/>
        <v>3.1629177289327341E-2</v>
      </c>
      <c r="Y838" s="13">
        <f t="shared" si="1022"/>
        <v>7.9828529125230158E-3</v>
      </c>
      <c r="Z838" s="13">
        <f t="shared" si="1023"/>
        <v>3.419657478702604E-3</v>
      </c>
      <c r="AA838" s="13">
        <f t="shared" si="1024"/>
        <v>4.5507661840747888E-3</v>
      </c>
      <c r="AB838" s="13">
        <f t="shared" si="1025"/>
        <v>3.0280039727802878E-3</v>
      </c>
      <c r="AC838" s="13">
        <f t="shared" si="1026"/>
        <v>5.6392228678415584E-5</v>
      </c>
      <c r="AD838" s="13">
        <f t="shared" si="1027"/>
        <v>2.0846329158955693E-2</v>
      </c>
      <c r="AE838" s="13">
        <f t="shared" si="1028"/>
        <v>1.052276370768176E-2</v>
      </c>
      <c r="AF838" s="13">
        <f t="shared" si="1029"/>
        <v>2.6558286402221273E-3</v>
      </c>
      <c r="AG838" s="13">
        <f t="shared" si="1030"/>
        <v>4.4686775972330162E-4</v>
      </c>
      <c r="AH838" s="13">
        <f t="shared" si="1031"/>
        <v>4.3154177571516514E-4</v>
      </c>
      <c r="AI838" s="13">
        <f t="shared" si="1032"/>
        <v>5.7428141039588291E-4</v>
      </c>
      <c r="AJ838" s="13">
        <f t="shared" si="1033"/>
        <v>3.8211727912057942E-4</v>
      </c>
      <c r="AK838" s="13">
        <f t="shared" si="1034"/>
        <v>1.6950297927034272E-4</v>
      </c>
      <c r="AL838" s="13">
        <f t="shared" si="1035"/>
        <v>1.5152398775608055E-6</v>
      </c>
      <c r="AM838" s="13">
        <f t="shared" si="1036"/>
        <v>5.5483199934199031E-3</v>
      </c>
      <c r="AN838" s="13">
        <f t="shared" si="1037"/>
        <v>2.8006686366785168E-3</v>
      </c>
      <c r="AO838" s="13">
        <f t="shared" si="1038"/>
        <v>7.0685764535725101E-4</v>
      </c>
      <c r="AP838" s="13">
        <f t="shared" si="1039"/>
        <v>1.1893534380955542E-4</v>
      </c>
      <c r="AQ838" s="13">
        <f t="shared" si="1040"/>
        <v>1.5008979636855854E-5</v>
      </c>
      <c r="AR838" s="13">
        <f t="shared" si="1041"/>
        <v>4.3566539712755515E-5</v>
      </c>
      <c r="AS838" s="13">
        <f t="shared" si="1042"/>
        <v>5.7976898831744435E-5</v>
      </c>
      <c r="AT838" s="13">
        <f t="shared" si="1043"/>
        <v>3.8576862200995439E-5</v>
      </c>
      <c r="AU838" s="13">
        <f t="shared" si="1044"/>
        <v>1.7112267440559293E-5</v>
      </c>
      <c r="AV838" s="13">
        <f t="shared" si="1045"/>
        <v>5.6931087752453862E-6</v>
      </c>
      <c r="AW838" s="13">
        <f t="shared" si="1046"/>
        <v>2.8273594956125462E-8</v>
      </c>
      <c r="AX838" s="13">
        <f t="shared" si="1047"/>
        <v>1.2305865505405664E-3</v>
      </c>
      <c r="AY838" s="13">
        <f t="shared" si="1048"/>
        <v>6.2117274434508895E-4</v>
      </c>
      <c r="AZ838" s="13">
        <f t="shared" si="1049"/>
        <v>1.5677709875331903E-4</v>
      </c>
      <c r="BA838" s="13">
        <f t="shared" si="1050"/>
        <v>2.6379198505049237E-5</v>
      </c>
      <c r="BB838" s="13">
        <f t="shared" si="1051"/>
        <v>3.3289083002344109E-6</v>
      </c>
      <c r="BC838" s="13">
        <f t="shared" si="1052"/>
        <v>3.3607178684366561E-7</v>
      </c>
      <c r="BD838" s="13">
        <f t="shared" si="1053"/>
        <v>3.6652368502786774E-6</v>
      </c>
      <c r="BE838" s="13">
        <f t="shared" si="1054"/>
        <v>4.877575025789173E-6</v>
      </c>
      <c r="BF838" s="13">
        <f t="shared" si="1055"/>
        <v>3.2454571292430098E-6</v>
      </c>
      <c r="BG838" s="13">
        <f t="shared" si="1056"/>
        <v>1.4396487218974254E-6</v>
      </c>
      <c r="BH838" s="13">
        <f t="shared" si="1057"/>
        <v>4.7895913270258934E-7</v>
      </c>
      <c r="BI838" s="13">
        <f t="shared" si="1058"/>
        <v>1.274765696992361E-7</v>
      </c>
      <c r="BJ838" s="14">
        <f t="shared" si="1059"/>
        <v>0.57282345361396325</v>
      </c>
      <c r="BK838" s="14">
        <f t="shared" si="1060"/>
        <v>0.2867056000746267</v>
      </c>
      <c r="BL838" s="14">
        <f t="shared" si="1061"/>
        <v>0.13720836506318859</v>
      </c>
      <c r="BM838" s="14">
        <f t="shared" si="1062"/>
        <v>0.27845067815691271</v>
      </c>
      <c r="BN838" s="14">
        <f t="shared" si="1063"/>
        <v>0.72108525360281828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1.44444444444444</v>
      </c>
      <c r="F839" s="10">
        <f>VLOOKUP(B839,home!$B$2:$E$405,3,FALSE)</f>
        <v>0.97</v>
      </c>
      <c r="G839" s="10">
        <f>VLOOKUP(C839,away!$B$2:$E$405,4,FALSE)</f>
        <v>1.25</v>
      </c>
      <c r="H839" s="10">
        <f>VLOOKUP(A839,away!$A$2:$E$405,3,FALSE)</f>
        <v>1.0185185185185199</v>
      </c>
      <c r="I839" s="10">
        <f>VLOOKUP(C839,away!$B$2:$E$405,3,FALSE)</f>
        <v>0.83</v>
      </c>
      <c r="J839" s="10">
        <f>VLOOKUP(B839,home!$B$2:$E$405,4,FALSE)</f>
        <v>1.18</v>
      </c>
      <c r="K839" s="12">
        <f t="shared" si="1008"/>
        <v>1.7513888888888833</v>
      </c>
      <c r="L839" s="12">
        <f t="shared" si="1009"/>
        <v>0.99753703703703833</v>
      </c>
      <c r="M839" s="13">
        <f t="shared" si="1010"/>
        <v>6.3996561352959377E-2</v>
      </c>
      <c r="N839" s="13">
        <f t="shared" si="1011"/>
        <v>0.11208286648066877</v>
      </c>
      <c r="O839" s="13">
        <f t="shared" si="1012"/>
        <v>6.3838940192590135E-2</v>
      </c>
      <c r="P839" s="13">
        <f t="shared" si="1013"/>
        <v>0.11180681053174431</v>
      </c>
      <c r="Q839" s="13">
        <f t="shared" si="1014"/>
        <v>9.8150343494529807E-2</v>
      </c>
      <c r="R839" s="13">
        <f t="shared" si="1015"/>
        <v>3.1840853623650529E-2</v>
      </c>
      <c r="S839" s="13">
        <f t="shared" si="1016"/>
        <v>4.8833728785583036E-2</v>
      </c>
      <c r="T839" s="13">
        <f t="shared" si="1017"/>
        <v>9.7908602833700814E-2</v>
      </c>
      <c r="U839" s="13">
        <f t="shared" si="1018"/>
        <v>5.5765717249198869E-2</v>
      </c>
      <c r="V839" s="13">
        <f t="shared" si="1019"/>
        <v>9.4795778371332563E-3</v>
      </c>
      <c r="W839" s="13">
        <f t="shared" si="1020"/>
        <v>5.7299807012315594E-2</v>
      </c>
      <c r="X839" s="13">
        <f t="shared" si="1021"/>
        <v>5.7158679709859411E-2</v>
      </c>
      <c r="Y839" s="13">
        <f t="shared" si="1022"/>
        <v>2.8508949999361117E-2</v>
      </c>
      <c r="Z839" s="13">
        <f t="shared" si="1023"/>
        <v>1.0587476926822133E-2</v>
      </c>
      <c r="AA839" s="13">
        <f t="shared" si="1024"/>
        <v>1.8542789451003704E-2</v>
      </c>
      <c r="AB839" s="13">
        <f t="shared" si="1025"/>
        <v>1.6237817706746947E-2</v>
      </c>
      <c r="AC839" s="13">
        <f t="shared" si="1026"/>
        <v>1.0350960082368046E-3</v>
      </c>
      <c r="AD839" s="13">
        <f t="shared" si="1027"/>
        <v>2.5088561334211709E-2</v>
      </c>
      <c r="AE839" s="13">
        <f t="shared" si="1028"/>
        <v>2.5026769136851552E-2</v>
      </c>
      <c r="AF839" s="13">
        <f t="shared" si="1029"/>
        <v>1.2482564565692446E-2</v>
      </c>
      <c r="AG839" s="13">
        <f t="shared" si="1030"/>
        <v>4.1506068238281232E-3</v>
      </c>
      <c r="AH839" s="13">
        <f t="shared" si="1031"/>
        <v>2.6403500908200391E-3</v>
      </c>
      <c r="AI839" s="13">
        <f t="shared" si="1032"/>
        <v>4.6242798118389704E-3</v>
      </c>
      <c r="AJ839" s="13">
        <f t="shared" si="1033"/>
        <v>4.0494561407839755E-3</v>
      </c>
      <c r="AK839" s="13">
        <f t="shared" si="1034"/>
        <v>2.3640574970039707E-3</v>
      </c>
      <c r="AL839" s="13">
        <f t="shared" si="1035"/>
        <v>7.2335626057661921E-5</v>
      </c>
      <c r="AM839" s="13">
        <f t="shared" si="1036"/>
        <v>8.7879655117891232E-3</v>
      </c>
      <c r="AN839" s="13">
        <f t="shared" si="1037"/>
        <v>8.7663210782138023E-3</v>
      </c>
      <c r="AO839" s="13">
        <f t="shared" si="1038"/>
        <v>4.3723649770383653E-3</v>
      </c>
      <c r="AP839" s="13">
        <f t="shared" si="1039"/>
        <v>1.4538653346797899E-3</v>
      </c>
      <c r="AQ839" s="13">
        <f t="shared" si="1040"/>
        <v>3.6257112955183487E-4</v>
      </c>
      <c r="AR839" s="13">
        <f t="shared" si="1041"/>
        <v>5.2676940126741953E-4</v>
      </c>
      <c r="AS839" s="13">
        <f t="shared" si="1042"/>
        <v>9.2257807638640812E-4</v>
      </c>
      <c r="AT839" s="13">
        <f t="shared" si="1043"/>
        <v>8.0789649605781766E-4</v>
      </c>
      <c r="AU839" s="13">
        <f t="shared" si="1044"/>
        <v>4.7164698218930774E-4</v>
      </c>
      <c r="AV839" s="13">
        <f t="shared" si="1045"/>
        <v>2.0650932102108161E-4</v>
      </c>
      <c r="AW839" s="13">
        <f t="shared" si="1046"/>
        <v>3.5104384544448831E-6</v>
      </c>
      <c r="AX839" s="13">
        <f t="shared" si="1047"/>
        <v>2.5651908588810311E-3</v>
      </c>
      <c r="AY839" s="13">
        <f t="shared" si="1048"/>
        <v>2.5588728888026793E-3</v>
      </c>
      <c r="AZ839" s="13">
        <f t="shared" si="1049"/>
        <v>1.2762852398253157E-3</v>
      </c>
      <c r="BA839" s="13">
        <f t="shared" si="1050"/>
        <v>4.243805988498172E-4</v>
      </c>
      <c r="BB839" s="13">
        <f t="shared" si="1051"/>
        <v>1.0583384128816263E-4</v>
      </c>
      <c r="BC839" s="13">
        <f t="shared" si="1052"/>
        <v>2.1114635291368389E-5</v>
      </c>
      <c r="BD839" s="13">
        <f t="shared" si="1053"/>
        <v>8.7578664623679369E-5</v>
      </c>
      <c r="BE839" s="13">
        <f t="shared" si="1054"/>
        <v>1.5338430012563795E-4</v>
      </c>
      <c r="BF839" s="13">
        <f t="shared" si="1055"/>
        <v>1.3431777948502005E-4</v>
      </c>
      <c r="BG839" s="13">
        <f t="shared" si="1056"/>
        <v>7.8414222190097103E-5</v>
      </c>
      <c r="BH839" s="13">
        <f t="shared" si="1057"/>
        <v>3.4333449368650043E-5</v>
      </c>
      <c r="BI839" s="13">
        <f t="shared" si="1058"/>
        <v>1.2026244348296538E-5</v>
      </c>
      <c r="BJ839" s="14">
        <f t="shared" si="1059"/>
        <v>0.54855251748523093</v>
      </c>
      <c r="BK839" s="14">
        <f t="shared" si="1060"/>
        <v>0.23778298303051715</v>
      </c>
      <c r="BL839" s="14">
        <f t="shared" si="1061"/>
        <v>0.20333971670070053</v>
      </c>
      <c r="BM839" s="14">
        <f t="shared" si="1062"/>
        <v>0.51599095601677958</v>
      </c>
      <c r="BN839" s="14">
        <f t="shared" si="1063"/>
        <v>0.48171637567614289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1.44444444444444</v>
      </c>
      <c r="F840" s="10">
        <f>VLOOKUP(B840,home!$B$2:$E$405,3,FALSE)</f>
        <v>0.69</v>
      </c>
      <c r="G840" s="10">
        <f>VLOOKUP(C840,away!$B$2:$E$405,4,FALSE)</f>
        <v>0.42</v>
      </c>
      <c r="H840" s="10">
        <f>VLOOKUP(A840,away!$A$2:$E$405,3,FALSE)</f>
        <v>1.0185185185185199</v>
      </c>
      <c r="I840" s="10">
        <f>VLOOKUP(C840,away!$B$2:$E$405,3,FALSE)</f>
        <v>0.69</v>
      </c>
      <c r="J840" s="10">
        <f>VLOOKUP(B840,home!$B$2:$E$405,4,FALSE)</f>
        <v>0.98</v>
      </c>
      <c r="K840" s="12">
        <f t="shared" si="1008"/>
        <v>0.41859999999999864</v>
      </c>
      <c r="L840" s="12">
        <f t="shared" si="1009"/>
        <v>0.68872222222222312</v>
      </c>
      <c r="M840" s="13">
        <f t="shared" si="1010"/>
        <v>0.33044262934322133</v>
      </c>
      <c r="N840" s="13">
        <f t="shared" si="1011"/>
        <v>0.138323284643072</v>
      </c>
      <c r="O840" s="13">
        <f t="shared" si="1012"/>
        <v>0.22758318199821778</v>
      </c>
      <c r="P840" s="13">
        <f t="shared" si="1013"/>
        <v>9.526631998445366E-2</v>
      </c>
      <c r="Q840" s="13">
        <f t="shared" si="1014"/>
        <v>2.8951063475794875E-2</v>
      </c>
      <c r="R840" s="13">
        <f t="shared" si="1015"/>
        <v>7.8370797423108596E-2</v>
      </c>
      <c r="S840" s="13">
        <f t="shared" si="1016"/>
        <v>6.8662991072148197E-3</v>
      </c>
      <c r="T840" s="13">
        <f t="shared" si="1017"/>
        <v>1.9939240772746086E-2</v>
      </c>
      <c r="U840" s="13">
        <f t="shared" si="1018"/>
        <v>3.2806015801313149E-2</v>
      </c>
      <c r="V840" s="13">
        <f t="shared" si="1019"/>
        <v>2.1994977839169533E-4</v>
      </c>
      <c r="W840" s="13">
        <f t="shared" si="1020"/>
        <v>4.0396383903225658E-3</v>
      </c>
      <c r="X840" s="13">
        <f t="shared" si="1021"/>
        <v>2.7821887291571618E-3</v>
      </c>
      <c r="Y840" s="13">
        <f t="shared" si="1022"/>
        <v>9.5807760209337157E-4</v>
      </c>
      <c r="Z840" s="13">
        <f t="shared" si="1023"/>
        <v>1.7991903252857017E-2</v>
      </c>
      <c r="AA840" s="13">
        <f t="shared" si="1024"/>
        <v>7.5314107016459216E-3</v>
      </c>
      <c r="AB840" s="13">
        <f t="shared" si="1025"/>
        <v>1.5763242598544863E-3</v>
      </c>
      <c r="AC840" s="13">
        <f t="shared" si="1026"/>
        <v>3.9632080027061193E-6</v>
      </c>
      <c r="AD840" s="13">
        <f t="shared" si="1027"/>
        <v>4.2274815754725505E-4</v>
      </c>
      <c r="AE840" s="13">
        <f t="shared" si="1028"/>
        <v>2.9115605050629597E-4</v>
      </c>
      <c r="AF840" s="13">
        <f t="shared" si="1029"/>
        <v>1.0026282105907099E-4</v>
      </c>
      <c r="AG840" s="13">
        <f t="shared" si="1030"/>
        <v>2.3017744308690836E-5</v>
      </c>
      <c r="AH840" s="13">
        <f t="shared" si="1031"/>
        <v>3.0978558975787314E-3</v>
      </c>
      <c r="AI840" s="13">
        <f t="shared" si="1032"/>
        <v>1.2967624787264527E-3</v>
      </c>
      <c r="AJ840" s="13">
        <f t="shared" si="1033"/>
        <v>2.714123867974457E-4</v>
      </c>
      <c r="AK840" s="13">
        <f t="shared" si="1034"/>
        <v>3.7871075037803469E-5</v>
      </c>
      <c r="AL840" s="13">
        <f t="shared" si="1035"/>
        <v>4.5703575534570365E-8</v>
      </c>
      <c r="AM840" s="13">
        <f t="shared" si="1036"/>
        <v>3.5392475749856085E-5</v>
      </c>
      <c r="AN840" s="13">
        <f t="shared" si="1037"/>
        <v>2.4375584548387027E-5</v>
      </c>
      <c r="AO840" s="13">
        <f t="shared" si="1038"/>
        <v>8.394003379065397E-6</v>
      </c>
      <c r="AP840" s="13">
        <f t="shared" si="1039"/>
        <v>1.9270455535235908E-6</v>
      </c>
      <c r="AQ840" s="13">
        <f t="shared" si="1040"/>
        <v>3.3179977398655533E-7</v>
      </c>
      <c r="AR840" s="13">
        <f t="shared" si="1041"/>
        <v>4.2671243958092883E-4</v>
      </c>
      <c r="AS840" s="13">
        <f t="shared" si="1042"/>
        <v>1.7862182720857622E-4</v>
      </c>
      <c r="AT840" s="13">
        <f t="shared" si="1043"/>
        <v>3.7385548434754881E-5</v>
      </c>
      <c r="AU840" s="13">
        <f t="shared" si="1044"/>
        <v>5.2165301915961154E-6</v>
      </c>
      <c r="AV840" s="13">
        <f t="shared" si="1045"/>
        <v>5.459098845505316E-7</v>
      </c>
      <c r="AW840" s="13">
        <f t="shared" si="1046"/>
        <v>3.660083530287122E-10</v>
      </c>
      <c r="AX840" s="13">
        <f t="shared" si="1047"/>
        <v>2.4692150581482848E-6</v>
      </c>
      <c r="AY840" s="13">
        <f t="shared" si="1048"/>
        <v>1.7006032819924626E-6</v>
      </c>
      <c r="AZ840" s="13">
        <f t="shared" si="1049"/>
        <v>5.8562163574612737E-7</v>
      </c>
      <c r="BA840" s="13">
        <f t="shared" si="1050"/>
        <v>1.3444354478416208E-7</v>
      </c>
      <c r="BB840" s="13">
        <f t="shared" si="1051"/>
        <v>2.3148564231795265E-8</v>
      </c>
      <c r="BC840" s="13">
        <f t="shared" si="1052"/>
        <v>3.1885861197951819E-9</v>
      </c>
      <c r="BD840" s="13">
        <f t="shared" si="1053"/>
        <v>4.8981056606340564E-5</v>
      </c>
      <c r="BE840" s="13">
        <f t="shared" si="1054"/>
        <v>2.0503470295414093E-5</v>
      </c>
      <c r="BF840" s="13">
        <f t="shared" si="1055"/>
        <v>4.291376332830156E-6</v>
      </c>
      <c r="BG840" s="13">
        <f t="shared" si="1056"/>
        <v>5.987900443075659E-7</v>
      </c>
      <c r="BH840" s="13">
        <f t="shared" si="1057"/>
        <v>6.2663378136786548E-8</v>
      </c>
      <c r="BI840" s="13">
        <f t="shared" si="1058"/>
        <v>5.2461780176117547E-9</v>
      </c>
      <c r="BJ840" s="14">
        <f t="shared" si="1059"/>
        <v>0.19590601551628323</v>
      </c>
      <c r="BK840" s="14">
        <f t="shared" si="1060"/>
        <v>0.43280090772814173</v>
      </c>
      <c r="BL840" s="14">
        <f t="shared" si="1061"/>
        <v>0.35329455688041583</v>
      </c>
      <c r="BM840" s="14">
        <f t="shared" si="1062"/>
        <v>0.10105440627255588</v>
      </c>
      <c r="BN840" s="14">
        <f t="shared" si="1063"/>
        <v>0.89893727686786828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1.3333333333333299</v>
      </c>
      <c r="F841" s="10">
        <f>VLOOKUP(B841,home!$B$2:$E$405,3,FALSE)</f>
        <v>1.31</v>
      </c>
      <c r="G841" s="10">
        <f>VLOOKUP(C841,away!$B$2:$E$405,4,FALSE)</f>
        <v>1.69</v>
      </c>
      <c r="H841" s="10">
        <f>VLOOKUP(A841,away!$A$2:$E$405,3,FALSE)</f>
        <v>1.3333333333333299</v>
      </c>
      <c r="I841" s="10">
        <f>VLOOKUP(C841,away!$B$2:$E$405,3,FALSE)</f>
        <v>1.1299999999999999</v>
      </c>
      <c r="J841" s="10">
        <f>VLOOKUP(B841,home!$B$2:$E$405,4,FALSE)</f>
        <v>0.38</v>
      </c>
      <c r="K841" s="12">
        <f t="shared" si="1008"/>
        <v>2.9518666666666595</v>
      </c>
      <c r="L841" s="12">
        <f t="shared" si="1009"/>
        <v>0.57253333333333178</v>
      </c>
      <c r="M841" s="13">
        <f t="shared" si="1010"/>
        <v>2.9469483755914759E-2</v>
      </c>
      <c r="N841" s="13">
        <f t="shared" si="1011"/>
        <v>8.6989986782959369E-2</v>
      </c>
      <c r="O841" s="13">
        <f t="shared" si="1012"/>
        <v>1.687226176638635E-2</v>
      </c>
      <c r="P841" s="13">
        <f t="shared" si="1013"/>
        <v>4.9804667099470193E-2</v>
      </c>
      <c r="Q841" s="13">
        <f t="shared" si="1014"/>
        <v>0.12839142115919555</v>
      </c>
      <c r="R841" s="13">
        <f t="shared" si="1015"/>
        <v>4.8299661349908525E-3</v>
      </c>
      <c r="S841" s="13">
        <f t="shared" si="1016"/>
        <v>2.1042995573269864E-2</v>
      </c>
      <c r="T841" s="13">
        <f t="shared" si="1017"/>
        <v>7.3508368327677875E-2</v>
      </c>
      <c r="U841" s="13">
        <f t="shared" si="1018"/>
        <v>1.4257416035008293E-2</v>
      </c>
      <c r="V841" s="13">
        <f t="shared" si="1019"/>
        <v>3.9515052926646557E-3</v>
      </c>
      <c r="W841" s="13">
        <f t="shared" si="1020"/>
        <v>0.12633145213526326</v>
      </c>
      <c r="X841" s="13">
        <f t="shared" si="1021"/>
        <v>7.2328967395842519E-2</v>
      </c>
      <c r="Y841" s="13">
        <f t="shared" si="1022"/>
        <v>2.0705372399849795E-2</v>
      </c>
      <c r="Z841" s="13">
        <f t="shared" si="1023"/>
        <v>9.2177220371780712E-4</v>
      </c>
      <c r="AA841" s="13">
        <f t="shared" si="1024"/>
        <v>2.720948642414464E-3</v>
      </c>
      <c r="AB841" s="13">
        <f t="shared" si="1025"/>
        <v>4.0159387996275787E-3</v>
      </c>
      <c r="AC841" s="13">
        <f t="shared" si="1026"/>
        <v>4.1738813460606044E-4</v>
      </c>
      <c r="AD841" s="13">
        <f t="shared" si="1027"/>
        <v>9.3228400627419564E-2</v>
      </c>
      <c r="AE841" s="13">
        <f t="shared" si="1028"/>
        <v>5.3376366972551791E-2</v>
      </c>
      <c r="AF841" s="13">
        <f t="shared" si="1029"/>
        <v>1.5279874652009117E-2</v>
      </c>
      <c r="AG841" s="13">
        <f t="shared" si="1030"/>
        <v>2.9160791891434204E-3</v>
      </c>
      <c r="AH841" s="13">
        <f t="shared" si="1031"/>
        <v>1.3193632809214176E-4</v>
      </c>
      <c r="AI841" s="13">
        <f t="shared" si="1032"/>
        <v>3.8945844901758919E-4</v>
      </c>
      <c r="AJ841" s="13">
        <f t="shared" si="1033"/>
        <v>5.7481470685335925E-4</v>
      </c>
      <c r="AK841" s="13">
        <f t="shared" si="1034"/>
        <v>5.6559212422339954E-4</v>
      </c>
      <c r="AL841" s="13">
        <f t="shared" si="1035"/>
        <v>2.821614015026837E-5</v>
      </c>
      <c r="AM841" s="13">
        <f t="shared" si="1036"/>
        <v>5.5039561639744952E-2</v>
      </c>
      <c r="AN841" s="13">
        <f t="shared" si="1037"/>
        <v>3.151198369080855E-2</v>
      </c>
      <c r="AO841" s="13">
        <f t="shared" si="1038"/>
        <v>9.0208305312221033E-3</v>
      </c>
      <c r="AP841" s="13">
        <f t="shared" si="1039"/>
        <v>1.7215753911585599E-3</v>
      </c>
      <c r="AQ841" s="13">
        <f t="shared" si="1040"/>
        <v>2.4641482432116122E-4</v>
      </c>
      <c r="AR841" s="13">
        <f t="shared" si="1041"/>
        <v>1.5107589142070813E-5</v>
      </c>
      <c r="AS841" s="13">
        <f t="shared" si="1042"/>
        <v>4.4595588802173985E-5</v>
      </c>
      <c r="AT841" s="13">
        <f t="shared" si="1043"/>
        <v>6.5820116032755171E-5</v>
      </c>
      <c r="AU841" s="13">
        <f t="shared" si="1044"/>
        <v>6.4764068837740594E-5</v>
      </c>
      <c r="AV841" s="13">
        <f t="shared" si="1045"/>
        <v>4.7793723999957853E-5</v>
      </c>
      <c r="AW841" s="13">
        <f t="shared" si="1046"/>
        <v>1.3246239913197375E-6</v>
      </c>
      <c r="AX841" s="13">
        <f t="shared" si="1047"/>
        <v>2.70782412253847E-2</v>
      </c>
      <c r="AY841" s="13">
        <f t="shared" si="1048"/>
        <v>1.5503195709573541E-2</v>
      </c>
      <c r="AZ841" s="13">
        <f t="shared" si="1049"/>
        <v>4.4380481584605736E-3</v>
      </c>
      <c r="BA841" s="13">
        <f t="shared" si="1050"/>
        <v>8.4697683521909554E-4</v>
      </c>
      <c r="BB841" s="13">
        <f t="shared" si="1051"/>
        <v>1.212306176810262E-4</v>
      </c>
      <c r="BC841" s="13">
        <f t="shared" si="1052"/>
        <v>1.3881713928595342E-5</v>
      </c>
      <c r="BD841" s="13">
        <f t="shared" si="1053"/>
        <v>1.4415997283567073E-6</v>
      </c>
      <c r="BE841" s="13">
        <f t="shared" si="1054"/>
        <v>4.2554101848118756E-6</v>
      </c>
      <c r="BF841" s="13">
        <f t="shared" si="1055"/>
        <v>6.2807017387699936E-6</v>
      </c>
      <c r="BG841" s="13">
        <f t="shared" si="1056"/>
        <v>6.1799313686501581E-6</v>
      </c>
      <c r="BH841" s="13">
        <f t="shared" si="1057"/>
        <v>4.5605833523515176E-6</v>
      </c>
      <c r="BI841" s="13">
        <f t="shared" si="1058"/>
        <v>2.6924467956722653E-6</v>
      </c>
      <c r="BJ841" s="14">
        <f t="shared" si="1059"/>
        <v>0.81859822997941523</v>
      </c>
      <c r="BK841" s="14">
        <f t="shared" si="1060"/>
        <v>0.12021745170564932</v>
      </c>
      <c r="BL841" s="14">
        <f t="shared" si="1061"/>
        <v>4.4621824746597337E-2</v>
      </c>
      <c r="BM841" s="14">
        <f t="shared" si="1062"/>
        <v>0.65249962085088031</v>
      </c>
      <c r="BN841" s="14">
        <f t="shared" si="1063"/>
        <v>0.31635778669891707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1.3333333333333299</v>
      </c>
      <c r="F842" s="10">
        <f>VLOOKUP(B842,home!$B$2:$E$405,3,FALSE)</f>
        <v>1.05</v>
      </c>
      <c r="G842" s="10">
        <f>VLOOKUP(C842,away!$B$2:$E$405,4,FALSE)</f>
        <v>1.31</v>
      </c>
      <c r="H842" s="10">
        <f>VLOOKUP(A842,away!$A$2:$E$405,3,FALSE)</f>
        <v>1.3333333333333299</v>
      </c>
      <c r="I842" s="10">
        <f>VLOOKUP(C842,away!$B$2:$E$405,3,FALSE)</f>
        <v>0.75</v>
      </c>
      <c r="J842" s="10">
        <f>VLOOKUP(B842,home!$B$2:$E$405,4,FALSE)</f>
        <v>0.9</v>
      </c>
      <c r="K842" s="12">
        <f t="shared" si="1008"/>
        <v>1.8339999999999956</v>
      </c>
      <c r="L842" s="12">
        <f t="shared" si="1009"/>
        <v>0.89999999999999769</v>
      </c>
      <c r="M842" s="13">
        <f t="shared" si="1010"/>
        <v>6.4958933568795479E-2</v>
      </c>
      <c r="N842" s="13">
        <f t="shared" si="1011"/>
        <v>0.11913468416517063</v>
      </c>
      <c r="O842" s="13">
        <f t="shared" si="1012"/>
        <v>5.8463040211915777E-2</v>
      </c>
      <c r="P842" s="13">
        <f t="shared" si="1013"/>
        <v>0.10722121574865329</v>
      </c>
      <c r="Q842" s="13">
        <f t="shared" si="1014"/>
        <v>0.10924650537946123</v>
      </c>
      <c r="R842" s="13">
        <f t="shared" si="1015"/>
        <v>2.6308368095362033E-2</v>
      </c>
      <c r="S842" s="13">
        <f t="shared" si="1016"/>
        <v>4.4244834678681573E-2</v>
      </c>
      <c r="T842" s="13">
        <f t="shared" si="1017"/>
        <v>9.8321854841514844E-2</v>
      </c>
      <c r="U842" s="13">
        <f t="shared" si="1018"/>
        <v>4.8249547086893857E-2</v>
      </c>
      <c r="V842" s="13">
        <f t="shared" si="1019"/>
        <v>8.1145026800701642E-3</v>
      </c>
      <c r="W842" s="13">
        <f t="shared" si="1020"/>
        <v>6.6786030288643841E-2</v>
      </c>
      <c r="X842" s="13">
        <f t="shared" si="1021"/>
        <v>6.0107427259779293E-2</v>
      </c>
      <c r="Y842" s="13">
        <f t="shared" si="1022"/>
        <v>2.7048342266900612E-2</v>
      </c>
      <c r="Z842" s="13">
        <f t="shared" si="1023"/>
        <v>7.8925104286085915E-3</v>
      </c>
      <c r="AA842" s="13">
        <f t="shared" si="1024"/>
        <v>1.4474864126068122E-2</v>
      </c>
      <c r="AB842" s="13">
        <f t="shared" si="1025"/>
        <v>1.3273450403604439E-2</v>
      </c>
      <c r="AC842" s="13">
        <f t="shared" si="1026"/>
        <v>8.3711238273273363E-4</v>
      </c>
      <c r="AD842" s="13">
        <f t="shared" si="1027"/>
        <v>3.0621394887343112E-2</v>
      </c>
      <c r="AE842" s="13">
        <f t="shared" si="1028"/>
        <v>2.7559255398608727E-2</v>
      </c>
      <c r="AF842" s="13">
        <f t="shared" si="1029"/>
        <v>1.2401664929373895E-2</v>
      </c>
      <c r="AG842" s="13">
        <f t="shared" si="1030"/>
        <v>3.7204994788121596E-3</v>
      </c>
      <c r="AH842" s="13">
        <f t="shared" si="1031"/>
        <v>1.7758148464369281E-3</v>
      </c>
      <c r="AI842" s="13">
        <f t="shared" si="1032"/>
        <v>3.2568444283653181E-3</v>
      </c>
      <c r="AJ842" s="13">
        <f t="shared" si="1033"/>
        <v>2.9865263408109903E-3</v>
      </c>
      <c r="AK842" s="13">
        <f t="shared" si="1034"/>
        <v>1.8257631030157819E-3</v>
      </c>
      <c r="AL842" s="13">
        <f t="shared" si="1035"/>
        <v>5.5269507957545711E-5</v>
      </c>
      <c r="AM842" s="13">
        <f t="shared" si="1036"/>
        <v>1.1231927644677418E-2</v>
      </c>
      <c r="AN842" s="13">
        <f t="shared" si="1037"/>
        <v>1.0108734880209649E-2</v>
      </c>
      <c r="AO842" s="13">
        <f t="shared" si="1038"/>
        <v>4.5489306960943311E-3</v>
      </c>
      <c r="AP842" s="13">
        <f t="shared" si="1039"/>
        <v>1.364679208828296E-3</v>
      </c>
      <c r="AQ842" s="13">
        <f t="shared" si="1040"/>
        <v>3.0705282198636573E-4</v>
      </c>
      <c r="AR842" s="13">
        <f t="shared" si="1041"/>
        <v>3.1964667235864633E-4</v>
      </c>
      <c r="AS842" s="13">
        <f t="shared" si="1042"/>
        <v>5.8623199710575592E-4</v>
      </c>
      <c r="AT842" s="13">
        <f t="shared" si="1043"/>
        <v>5.3757474134597709E-4</v>
      </c>
      <c r="AU842" s="13">
        <f t="shared" si="1044"/>
        <v>3.2863735854284001E-4</v>
      </c>
      <c r="AV842" s="13">
        <f t="shared" si="1045"/>
        <v>1.506802288918917E-4</v>
      </c>
      <c r="AW842" s="13">
        <f t="shared" si="1046"/>
        <v>2.534106939853458E-6</v>
      </c>
      <c r="AX842" s="13">
        <f t="shared" si="1047"/>
        <v>3.4332258833897236E-3</v>
      </c>
      <c r="AY842" s="13">
        <f t="shared" si="1048"/>
        <v>3.0899032950507431E-3</v>
      </c>
      <c r="AZ842" s="13">
        <f t="shared" si="1049"/>
        <v>1.3904564827728308E-3</v>
      </c>
      <c r="BA842" s="13">
        <f t="shared" si="1050"/>
        <v>4.1713694483184826E-4</v>
      </c>
      <c r="BB842" s="13">
        <f t="shared" si="1051"/>
        <v>9.3855812587165593E-5</v>
      </c>
      <c r="BC842" s="13">
        <f t="shared" si="1052"/>
        <v>1.689404626568977E-5</v>
      </c>
      <c r="BD842" s="13">
        <f t="shared" si="1053"/>
        <v>4.794700085379681E-5</v>
      </c>
      <c r="BE842" s="13">
        <f t="shared" si="1054"/>
        <v>8.7934799565863147E-5</v>
      </c>
      <c r="BF842" s="13">
        <f t="shared" si="1055"/>
        <v>8.0636211201896336E-5</v>
      </c>
      <c r="BG842" s="13">
        <f t="shared" si="1056"/>
        <v>4.9295603781425859E-5</v>
      </c>
      <c r="BH842" s="13">
        <f t="shared" si="1057"/>
        <v>2.2602034333783692E-5</v>
      </c>
      <c r="BI842" s="13">
        <f t="shared" si="1058"/>
        <v>8.2904261936318323E-6</v>
      </c>
      <c r="BJ842" s="14">
        <f t="shared" si="1059"/>
        <v>0.59095045661230239</v>
      </c>
      <c r="BK842" s="14">
        <f t="shared" si="1060"/>
        <v>0.2285217718619415</v>
      </c>
      <c r="BL842" s="14">
        <f t="shared" si="1061"/>
        <v>0.17283369571664875</v>
      </c>
      <c r="BM842" s="14">
        <f t="shared" si="1062"/>
        <v>0.51177831826203168</v>
      </c>
      <c r="BN842" s="14">
        <f t="shared" si="1063"/>
        <v>0.48533274716935842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1.3333333333333299</v>
      </c>
      <c r="F843" s="10">
        <f>VLOOKUP(B843,home!$B$2:$E$405,3,FALSE)</f>
        <v>1.35</v>
      </c>
      <c r="G843" s="10">
        <f>VLOOKUP(C843,away!$B$2:$E$405,4,FALSE)</f>
        <v>1.5</v>
      </c>
      <c r="H843" s="10">
        <f>VLOOKUP(A843,away!$A$2:$E$405,3,FALSE)</f>
        <v>1.3333333333333299</v>
      </c>
      <c r="I843" s="10">
        <f>VLOOKUP(C843,away!$B$2:$E$405,3,FALSE)</f>
        <v>1.95</v>
      </c>
      <c r="J843" s="10">
        <f>VLOOKUP(B843,home!$B$2:$E$405,4,FALSE)</f>
        <v>0.3</v>
      </c>
      <c r="K843" s="12">
        <f t="shared" si="1008"/>
        <v>2.6999999999999935</v>
      </c>
      <c r="L843" s="12">
        <f t="shared" si="1009"/>
        <v>0.77999999999999803</v>
      </c>
      <c r="M843" s="13">
        <f t="shared" si="1010"/>
        <v>3.0807411032751336E-2</v>
      </c>
      <c r="N843" s="13">
        <f t="shared" si="1011"/>
        <v>8.3180009788428405E-2</v>
      </c>
      <c r="O843" s="13">
        <f t="shared" si="1012"/>
        <v>2.4029780605545982E-2</v>
      </c>
      <c r="P843" s="13">
        <f t="shared" si="1013"/>
        <v>6.4880407634973991E-2</v>
      </c>
      <c r="Q843" s="13">
        <f t="shared" si="1014"/>
        <v>0.11229301321437811</v>
      </c>
      <c r="R843" s="13">
        <f t="shared" si="1015"/>
        <v>9.3716144361629082E-3</v>
      </c>
      <c r="S843" s="13">
        <f t="shared" si="1016"/>
        <v>3.4159534619813643E-2</v>
      </c>
      <c r="T843" s="13">
        <f t="shared" si="1017"/>
        <v>8.7588550307214699E-2</v>
      </c>
      <c r="U843" s="13">
        <f t="shared" si="1018"/>
        <v>2.530335897763979E-2</v>
      </c>
      <c r="V843" s="13">
        <f t="shared" si="1019"/>
        <v>7.9933311010363522E-3</v>
      </c>
      <c r="W843" s="13">
        <f t="shared" si="1020"/>
        <v>0.10106371189294006</v>
      </c>
      <c r="X843" s="13">
        <f t="shared" si="1021"/>
        <v>7.8829695276493042E-2</v>
      </c>
      <c r="Y843" s="13">
        <f t="shared" si="1022"/>
        <v>3.0743581157832201E-2</v>
      </c>
      <c r="Z843" s="13">
        <f t="shared" si="1023"/>
        <v>2.4366197534023502E-3</v>
      </c>
      <c r="AA843" s="13">
        <f t="shared" si="1024"/>
        <v>6.5788733341863286E-3</v>
      </c>
      <c r="AB843" s="13">
        <f t="shared" si="1025"/>
        <v>8.8814790011515245E-3</v>
      </c>
      <c r="AC843" s="13">
        <f t="shared" si="1026"/>
        <v>1.0521222061739045E-3</v>
      </c>
      <c r="AD843" s="13">
        <f t="shared" si="1027"/>
        <v>6.8218005527734368E-2</v>
      </c>
      <c r="AE843" s="13">
        <f t="shared" si="1028"/>
        <v>5.3210044311632669E-2</v>
      </c>
      <c r="AF843" s="13">
        <f t="shared" si="1029"/>
        <v>2.0751917281536685E-2</v>
      </c>
      <c r="AG843" s="13">
        <f t="shared" si="1030"/>
        <v>5.3954984931995249E-3</v>
      </c>
      <c r="AH843" s="13">
        <f t="shared" si="1031"/>
        <v>4.7514085191345697E-4</v>
      </c>
      <c r="AI843" s="13">
        <f t="shared" si="1032"/>
        <v>1.2828803001663307E-3</v>
      </c>
      <c r="AJ843" s="13">
        <f t="shared" si="1033"/>
        <v>1.7318884052245427E-3</v>
      </c>
      <c r="AK843" s="13">
        <f t="shared" si="1034"/>
        <v>1.5586995647020848E-3</v>
      </c>
      <c r="AL843" s="13">
        <f t="shared" si="1035"/>
        <v>8.863077464808931E-5</v>
      </c>
      <c r="AM843" s="13">
        <f t="shared" si="1036"/>
        <v>3.6837722984976465E-2</v>
      </c>
      <c r="AN843" s="13">
        <f t="shared" si="1037"/>
        <v>2.8733423928281571E-2</v>
      </c>
      <c r="AO843" s="13">
        <f t="shared" si="1038"/>
        <v>1.1206035332029782E-2</v>
      </c>
      <c r="AP843" s="13">
        <f t="shared" si="1039"/>
        <v>2.9135691863277362E-3</v>
      </c>
      <c r="AQ843" s="13">
        <f t="shared" si="1040"/>
        <v>5.6814599133390704E-4</v>
      </c>
      <c r="AR843" s="13">
        <f t="shared" si="1041"/>
        <v>7.4121972898499126E-5</v>
      </c>
      <c r="AS843" s="13">
        <f t="shared" si="1042"/>
        <v>2.0012932682594717E-4</v>
      </c>
      <c r="AT843" s="13">
        <f t="shared" si="1043"/>
        <v>2.7017459121502808E-4</v>
      </c>
      <c r="AU843" s="13">
        <f t="shared" si="1044"/>
        <v>2.4315713209352471E-4</v>
      </c>
      <c r="AV843" s="13">
        <f t="shared" si="1045"/>
        <v>1.6413106416312878E-4</v>
      </c>
      <c r="AW843" s="13">
        <f t="shared" si="1046"/>
        <v>5.1849003169131955E-6</v>
      </c>
      <c r="AX843" s="13">
        <f t="shared" si="1047"/>
        <v>1.6576975343239365E-2</v>
      </c>
      <c r="AY843" s="13">
        <f t="shared" si="1048"/>
        <v>1.2930040767726671E-2</v>
      </c>
      <c r="AZ843" s="13">
        <f t="shared" si="1049"/>
        <v>5.0427158994133881E-3</v>
      </c>
      <c r="BA843" s="13">
        <f t="shared" si="1050"/>
        <v>1.3111061338474776E-3</v>
      </c>
      <c r="BB843" s="13">
        <f t="shared" si="1051"/>
        <v>2.5566569610025749E-4</v>
      </c>
      <c r="BC843" s="13">
        <f t="shared" si="1052"/>
        <v>3.9883848591640083E-5</v>
      </c>
      <c r="BD843" s="13">
        <f t="shared" si="1053"/>
        <v>9.6358564768048596E-6</v>
      </c>
      <c r="BE843" s="13">
        <f t="shared" si="1054"/>
        <v>2.6016812487373055E-5</v>
      </c>
      <c r="BF843" s="13">
        <f t="shared" si="1055"/>
        <v>3.5122696857953551E-5</v>
      </c>
      <c r="BG843" s="13">
        <f t="shared" si="1056"/>
        <v>3.1610427172158117E-5</v>
      </c>
      <c r="BH843" s="13">
        <f t="shared" si="1057"/>
        <v>2.1337038341206677E-5</v>
      </c>
      <c r="BI843" s="13">
        <f t="shared" si="1058"/>
        <v>1.1522000704251576E-5</v>
      </c>
      <c r="BJ843" s="14">
        <f t="shared" si="1059"/>
        <v>0.75768931236325798</v>
      </c>
      <c r="BK843" s="14">
        <f t="shared" si="1060"/>
        <v>0.151911478137124</v>
      </c>
      <c r="BL843" s="14">
        <f t="shared" si="1061"/>
        <v>8.0300674395928834E-2</v>
      </c>
      <c r="BM843" s="14">
        <f t="shared" si="1062"/>
        <v>0.65485099207006259</v>
      </c>
      <c r="BN843" s="14">
        <f t="shared" si="1063"/>
        <v>0.32456223671224071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1.3333333333333299</v>
      </c>
      <c r="F844" s="10">
        <f>VLOOKUP(B844,home!$B$2:$E$405,3,FALSE)</f>
        <v>0.75</v>
      </c>
      <c r="G844" s="10">
        <f>VLOOKUP(C844,away!$B$2:$E$405,4,FALSE)</f>
        <v>0.9</v>
      </c>
      <c r="H844" s="10">
        <f>VLOOKUP(A844,away!$A$2:$E$405,3,FALSE)</f>
        <v>1.3333333333333299</v>
      </c>
      <c r="I844" s="10">
        <f>VLOOKUP(C844,away!$B$2:$E$405,3,FALSE)</f>
        <v>0.15</v>
      </c>
      <c r="J844" s="10">
        <f>VLOOKUP(B844,home!$B$2:$E$405,4,FALSE)</f>
        <v>0.75</v>
      </c>
      <c r="K844" s="12">
        <f t="shared" si="1008"/>
        <v>0.89999999999999769</v>
      </c>
      <c r="L844" s="12">
        <f t="shared" si="1009"/>
        <v>0.14999999999999961</v>
      </c>
      <c r="M844" s="13">
        <f t="shared" si="1010"/>
        <v>0.34993774911115633</v>
      </c>
      <c r="N844" s="13">
        <f t="shared" si="1011"/>
        <v>0.31494397420003983</v>
      </c>
      <c r="O844" s="13">
        <f t="shared" si="1012"/>
        <v>5.2490662366673303E-2</v>
      </c>
      <c r="P844" s="13">
        <f t="shared" si="1013"/>
        <v>4.7241596130005843E-2</v>
      </c>
      <c r="Q844" s="13">
        <f t="shared" si="1014"/>
        <v>0.14172478839001756</v>
      </c>
      <c r="R844" s="13">
        <f t="shared" si="1015"/>
        <v>3.9367996775004875E-3</v>
      </c>
      <c r="S844" s="13">
        <f t="shared" si="1016"/>
        <v>1.5944038693876891E-3</v>
      </c>
      <c r="T844" s="13">
        <f t="shared" si="1017"/>
        <v>2.1258718258502576E-2</v>
      </c>
      <c r="U844" s="13">
        <f t="shared" si="1018"/>
        <v>3.543119709750429E-3</v>
      </c>
      <c r="V844" s="13">
        <f t="shared" si="1019"/>
        <v>2.3916058040815216E-5</v>
      </c>
      <c r="W844" s="13">
        <f t="shared" si="1020"/>
        <v>4.2517436517005167E-2</v>
      </c>
      <c r="X844" s="13">
        <f t="shared" si="1021"/>
        <v>6.3776154775507573E-3</v>
      </c>
      <c r="Y844" s="13">
        <f t="shared" si="1022"/>
        <v>4.7832116081630556E-4</v>
      </c>
      <c r="Z844" s="13">
        <f t="shared" si="1023"/>
        <v>1.9683998387502386E-4</v>
      </c>
      <c r="AA844" s="13">
        <f t="shared" si="1024"/>
        <v>1.7715598548752101E-4</v>
      </c>
      <c r="AB844" s="13">
        <f t="shared" si="1025"/>
        <v>7.9720193469384247E-5</v>
      </c>
      <c r="AC844" s="13">
        <f t="shared" si="1026"/>
        <v>2.0179173971937724E-7</v>
      </c>
      <c r="AD844" s="13">
        <f t="shared" si="1027"/>
        <v>9.5664232163261351E-3</v>
      </c>
      <c r="AE844" s="13">
        <f t="shared" si="1028"/>
        <v>1.4349634824489164E-3</v>
      </c>
      <c r="AF844" s="13">
        <f t="shared" si="1029"/>
        <v>1.0762226118366845E-4</v>
      </c>
      <c r="AG844" s="13">
        <f t="shared" si="1030"/>
        <v>5.381113059183409E-6</v>
      </c>
      <c r="AH844" s="13">
        <f t="shared" si="1031"/>
        <v>7.3814993953133734E-6</v>
      </c>
      <c r="AI844" s="13">
        <f t="shared" si="1032"/>
        <v>6.643349455782018E-6</v>
      </c>
      <c r="AJ844" s="13">
        <f t="shared" si="1033"/>
        <v>2.9895072551019007E-6</v>
      </c>
      <c r="AK844" s="13">
        <f t="shared" si="1034"/>
        <v>8.9685217653056798E-7</v>
      </c>
      <c r="AL844" s="13">
        <f t="shared" si="1035"/>
        <v>1.0896753944846331E-9</v>
      </c>
      <c r="AM844" s="13">
        <f t="shared" si="1036"/>
        <v>1.7219561789387006E-3</v>
      </c>
      <c r="AN844" s="13">
        <f t="shared" si="1037"/>
        <v>2.5829342684080439E-4</v>
      </c>
      <c r="AO844" s="13">
        <f t="shared" si="1038"/>
        <v>1.9372007013060278E-5</v>
      </c>
      <c r="AP844" s="13">
        <f t="shared" si="1039"/>
        <v>9.686003506530115E-7</v>
      </c>
      <c r="AQ844" s="13">
        <f t="shared" si="1040"/>
        <v>3.6322513149487823E-8</v>
      </c>
      <c r="AR844" s="13">
        <f t="shared" si="1041"/>
        <v>2.2144498185940089E-7</v>
      </c>
      <c r="AS844" s="13">
        <f t="shared" si="1042"/>
        <v>1.9930048367346025E-7</v>
      </c>
      <c r="AT844" s="13">
        <f t="shared" si="1043"/>
        <v>8.9685217653056888E-8</v>
      </c>
      <c r="AU844" s="13">
        <f t="shared" si="1044"/>
        <v>2.6905565295917002E-8</v>
      </c>
      <c r="AV844" s="13">
        <f t="shared" si="1045"/>
        <v>6.0537521915813085E-9</v>
      </c>
      <c r="AW844" s="13">
        <f t="shared" si="1046"/>
        <v>4.0862827293173458E-12</v>
      </c>
      <c r="AX844" s="13">
        <f t="shared" si="1047"/>
        <v>2.5829342684080434E-4</v>
      </c>
      <c r="AY844" s="13">
        <f t="shared" si="1048"/>
        <v>3.8744014026120543E-5</v>
      </c>
      <c r="AZ844" s="13">
        <f t="shared" si="1049"/>
        <v>2.9058010519590335E-6</v>
      </c>
      <c r="BA844" s="13">
        <f t="shared" si="1050"/>
        <v>1.4529005259795129E-7</v>
      </c>
      <c r="BB844" s="13">
        <f t="shared" si="1051"/>
        <v>5.4483769724231579E-9</v>
      </c>
      <c r="BC844" s="13">
        <f t="shared" si="1052"/>
        <v>1.6345130917269449E-10</v>
      </c>
      <c r="BD844" s="13">
        <f t="shared" si="1053"/>
        <v>5.5361245464849993E-9</v>
      </c>
      <c r="BE844" s="13">
        <f t="shared" si="1054"/>
        <v>4.9825120918364857E-9</v>
      </c>
      <c r="BF844" s="13">
        <f t="shared" si="1055"/>
        <v>2.2421304413264129E-9</v>
      </c>
      <c r="BG844" s="13">
        <f t="shared" si="1056"/>
        <v>6.7263913239792227E-10</v>
      </c>
      <c r="BH844" s="13">
        <f t="shared" si="1057"/>
        <v>1.513438047895321E-10</v>
      </c>
      <c r="BI844" s="13">
        <f t="shared" si="1058"/>
        <v>2.7241884862115713E-11</v>
      </c>
      <c r="BJ844" s="14">
        <f t="shared" si="1059"/>
        <v>0.54071596475640615</v>
      </c>
      <c r="BK844" s="14">
        <f t="shared" si="1060"/>
        <v>0.39883661206403187</v>
      </c>
      <c r="BL844" s="14">
        <f t="shared" si="1061"/>
        <v>6.0245926143156422E-2</v>
      </c>
      <c r="BM844" s="14">
        <f t="shared" si="1062"/>
        <v>8.9681029062136416E-2</v>
      </c>
      <c r="BN844" s="14">
        <f t="shared" si="1063"/>
        <v>0.91027556987539338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1.3333333333333299</v>
      </c>
      <c r="F845" s="10">
        <f>VLOOKUP(B845,home!$B$2:$E$405,3,FALSE)</f>
        <v>1.5</v>
      </c>
      <c r="G845" s="10">
        <f>VLOOKUP(C845,away!$B$2:$E$405,4,FALSE)</f>
        <v>1.35</v>
      </c>
      <c r="H845" s="10">
        <f>VLOOKUP(A845,away!$A$2:$E$405,3,FALSE)</f>
        <v>1.3333333333333299</v>
      </c>
      <c r="I845" s="10">
        <f>VLOOKUP(C845,away!$B$2:$E$405,3,FALSE)</f>
        <v>1.2</v>
      </c>
      <c r="J845" s="10">
        <f>VLOOKUP(B845,home!$B$2:$E$405,4,FALSE)</f>
        <v>1.35</v>
      </c>
      <c r="K845" s="12">
        <f t="shared" si="1008"/>
        <v>2.6999999999999931</v>
      </c>
      <c r="L845" s="12">
        <f t="shared" si="1009"/>
        <v>2.1599999999999944</v>
      </c>
      <c r="M845" s="13">
        <f t="shared" si="1010"/>
        <v>7.7504838911367918E-3</v>
      </c>
      <c r="N845" s="13">
        <f t="shared" si="1011"/>
        <v>2.0926306506069286E-2</v>
      </c>
      <c r="O845" s="13">
        <f t="shared" si="1012"/>
        <v>1.6741045204855427E-2</v>
      </c>
      <c r="P845" s="13">
        <f t="shared" si="1013"/>
        <v>4.5200822053109539E-2</v>
      </c>
      <c r="Q845" s="13">
        <f t="shared" si="1014"/>
        <v>2.825051378319347E-2</v>
      </c>
      <c r="R845" s="13">
        <f t="shared" si="1015"/>
        <v>1.8080328821243816E-2</v>
      </c>
      <c r="S845" s="13">
        <f t="shared" si="1016"/>
        <v>6.5902798553433381E-2</v>
      </c>
      <c r="T845" s="13">
        <f t="shared" si="1017"/>
        <v>6.102110977169773E-2</v>
      </c>
      <c r="U845" s="13">
        <f t="shared" si="1018"/>
        <v>4.8816887817358177E-2</v>
      </c>
      <c r="V845" s="13">
        <f t="shared" si="1019"/>
        <v>4.2705013462624612E-2</v>
      </c>
      <c r="W845" s="13">
        <f t="shared" si="1020"/>
        <v>2.5425462404874057E-2</v>
      </c>
      <c r="X845" s="13">
        <f t="shared" si="1021"/>
        <v>5.4918998794527815E-2</v>
      </c>
      <c r="Y845" s="13">
        <f t="shared" si="1022"/>
        <v>5.9312518698089893E-2</v>
      </c>
      <c r="Z845" s="13">
        <f t="shared" si="1023"/>
        <v>1.3017836751295513E-2</v>
      </c>
      <c r="AA845" s="13">
        <f t="shared" si="1024"/>
        <v>3.5148159228497795E-2</v>
      </c>
      <c r="AB845" s="13">
        <f t="shared" si="1025"/>
        <v>4.7450014958471912E-2</v>
      </c>
      <c r="AC845" s="13">
        <f t="shared" si="1026"/>
        <v>1.5565977407126593E-2</v>
      </c>
      <c r="AD845" s="13">
        <f t="shared" si="1027"/>
        <v>1.7162187123289943E-2</v>
      </c>
      <c r="AE845" s="13">
        <f t="shared" si="1028"/>
        <v>3.7070324186306181E-2</v>
      </c>
      <c r="AF845" s="13">
        <f t="shared" si="1029"/>
        <v>4.003595012121057E-2</v>
      </c>
      <c r="AG845" s="13">
        <f t="shared" si="1030"/>
        <v>2.8825884087271537E-2</v>
      </c>
      <c r="AH845" s="13">
        <f t="shared" si="1031"/>
        <v>7.0296318456995596E-3</v>
      </c>
      <c r="AI845" s="13">
        <f t="shared" si="1032"/>
        <v>1.8980005983388764E-2</v>
      </c>
      <c r="AJ845" s="13">
        <f t="shared" si="1033"/>
        <v>2.5623008077574769E-2</v>
      </c>
      <c r="AK845" s="13">
        <f t="shared" si="1034"/>
        <v>2.3060707269817234E-2</v>
      </c>
      <c r="AL845" s="13">
        <f t="shared" si="1035"/>
        <v>3.6312312095344739E-3</v>
      </c>
      <c r="AM845" s="13">
        <f t="shared" si="1036"/>
        <v>9.2675810465765469E-3</v>
      </c>
      <c r="AN845" s="13">
        <f t="shared" si="1037"/>
        <v>2.0017975060605289E-2</v>
      </c>
      <c r="AO845" s="13">
        <f t="shared" si="1038"/>
        <v>2.1619413065453657E-2</v>
      </c>
      <c r="AP845" s="13">
        <f t="shared" si="1039"/>
        <v>1.5565977407126593E-2</v>
      </c>
      <c r="AQ845" s="13">
        <f t="shared" si="1040"/>
        <v>8.4056277998483392E-3</v>
      </c>
      <c r="AR845" s="13">
        <f t="shared" si="1041"/>
        <v>3.0368009573422026E-3</v>
      </c>
      <c r="AS845" s="13">
        <f t="shared" si="1042"/>
        <v>8.1993625848239254E-3</v>
      </c>
      <c r="AT845" s="13">
        <f t="shared" si="1043"/>
        <v>1.1069139489512273E-2</v>
      </c>
      <c r="AU845" s="13">
        <f t="shared" si="1044"/>
        <v>9.9622255405610212E-3</v>
      </c>
      <c r="AV845" s="13">
        <f t="shared" si="1045"/>
        <v>6.7245022398786719E-3</v>
      </c>
      <c r="AW845" s="13">
        <f t="shared" si="1046"/>
        <v>5.8825945594458053E-4</v>
      </c>
      <c r="AX845" s="13">
        <f t="shared" si="1047"/>
        <v>4.1704114709594326E-3</v>
      </c>
      <c r="AY845" s="13">
        <f t="shared" si="1048"/>
        <v>9.0080887772723515E-3</v>
      </c>
      <c r="AZ845" s="13">
        <f t="shared" si="1049"/>
        <v>9.7287358794541142E-3</v>
      </c>
      <c r="BA845" s="13">
        <f t="shared" si="1050"/>
        <v>7.0046898332069441E-3</v>
      </c>
      <c r="BB845" s="13">
        <f t="shared" si="1051"/>
        <v>3.7825325099317404E-3</v>
      </c>
      <c r="BC845" s="13">
        <f t="shared" si="1052"/>
        <v>1.6340540442905079E-3</v>
      </c>
      <c r="BD845" s="13">
        <f t="shared" si="1053"/>
        <v>1.0932483446431888E-3</v>
      </c>
      <c r="BE845" s="13">
        <f t="shared" si="1054"/>
        <v>2.9517705305366019E-3</v>
      </c>
      <c r="BF845" s="13">
        <f t="shared" si="1055"/>
        <v>3.9848902162244034E-3</v>
      </c>
      <c r="BG845" s="13">
        <f t="shared" si="1056"/>
        <v>3.5864011946019538E-3</v>
      </c>
      <c r="BH845" s="13">
        <f t="shared" si="1057"/>
        <v>2.4208208063563126E-3</v>
      </c>
      <c r="BI845" s="13">
        <f t="shared" si="1058"/>
        <v>1.3072432354324056E-3</v>
      </c>
      <c r="BJ845" s="14">
        <f t="shared" si="1059"/>
        <v>0.48315434237125598</v>
      </c>
      <c r="BK845" s="14">
        <f t="shared" si="1060"/>
        <v>0.18976441535423777</v>
      </c>
      <c r="BL845" s="14">
        <f t="shared" si="1061"/>
        <v>0.29526619434682039</v>
      </c>
      <c r="BM845" s="14">
        <f t="shared" si="1062"/>
        <v>0.83583345924267349</v>
      </c>
      <c r="BN845" s="14">
        <f t="shared" si="1063"/>
        <v>0.13694950025960834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1.66</v>
      </c>
      <c r="F846" s="10">
        <f>VLOOKUP(B846,home!$B$2:$E$405,3,FALSE)</f>
        <v>1.08</v>
      </c>
      <c r="G846" s="10">
        <f>VLOOKUP(C846,away!$B$2:$E$405,4,FALSE)</f>
        <v>0.9</v>
      </c>
      <c r="H846" s="10">
        <f>VLOOKUP(A846,away!$A$2:$E$405,3,FALSE)</f>
        <v>1.46</v>
      </c>
      <c r="I846" s="10">
        <f>VLOOKUP(C846,away!$B$2:$E$405,3,FALSE)</f>
        <v>0.75</v>
      </c>
      <c r="J846" s="10">
        <f>VLOOKUP(B846,home!$B$2:$E$405,4,FALSE)</f>
        <v>1.23</v>
      </c>
      <c r="K846" s="12">
        <f t="shared" si="1008"/>
        <v>1.6135200000000001</v>
      </c>
      <c r="L846" s="12">
        <f t="shared" si="1009"/>
        <v>1.3468499999999999</v>
      </c>
      <c r="M846" s="13">
        <f t="shared" si="1010"/>
        <v>5.1799747719939386E-2</v>
      </c>
      <c r="N846" s="13">
        <f t="shared" si="1011"/>
        <v>8.3579928941076589E-2</v>
      </c>
      <c r="O846" s="13">
        <f t="shared" si="1012"/>
        <v>6.9766490216600349E-2</v>
      </c>
      <c r="P846" s="13">
        <f t="shared" si="1013"/>
        <v>0.11256962729428899</v>
      </c>
      <c r="Q846" s="13">
        <f t="shared" si="1014"/>
        <v>6.7428943472502972E-2</v>
      </c>
      <c r="R846" s="13">
        <f t="shared" si="1015"/>
        <v>4.6982498674114095E-2</v>
      </c>
      <c r="S846" s="13">
        <f t="shared" si="1016"/>
        <v>6.1158217689047306E-2</v>
      </c>
      <c r="T846" s="13">
        <f t="shared" si="1017"/>
        <v>9.0816672515940597E-2</v>
      </c>
      <c r="U846" s="13">
        <f t="shared" si="1018"/>
        <v>7.580720126065657E-2</v>
      </c>
      <c r="V846" s="13">
        <f t="shared" si="1019"/>
        <v>1.4767463108252775E-2</v>
      </c>
      <c r="W846" s="13">
        <f t="shared" si="1020"/>
        <v>3.626598295725101E-2</v>
      </c>
      <c r="X846" s="13">
        <f t="shared" si="1021"/>
        <v>4.8844839145973505E-2</v>
      </c>
      <c r="Y846" s="13">
        <f t="shared" si="1022"/>
        <v>3.2893335801877213E-2</v>
      </c>
      <c r="Z846" s="13">
        <f t="shared" si="1023"/>
        <v>2.1092792779743522E-2</v>
      </c>
      <c r="AA846" s="13">
        <f t="shared" si="1024"/>
        <v>3.4033643005971767E-2</v>
      </c>
      <c r="AB846" s="13">
        <f t="shared" si="1025"/>
        <v>2.7456981831497786E-2</v>
      </c>
      <c r="AC846" s="13">
        <f t="shared" si="1026"/>
        <v>2.0057624449808342E-3</v>
      </c>
      <c r="AD846" s="13">
        <f t="shared" si="1027"/>
        <v>1.4628972205295901E-2</v>
      </c>
      <c r="AE846" s="13">
        <f t="shared" si="1028"/>
        <v>1.9703031214702779E-2</v>
      </c>
      <c r="AF846" s="13">
        <f t="shared" si="1029"/>
        <v>1.3268513795761222E-2</v>
      </c>
      <c r="AG846" s="13">
        <f t="shared" si="1030"/>
        <v>5.9568992686069994E-3</v>
      </c>
      <c r="AH846" s="13">
        <f t="shared" si="1031"/>
        <v>7.1022069888493902E-3</v>
      </c>
      <c r="AI846" s="13">
        <f t="shared" si="1032"/>
        <v>1.1459553020648267E-2</v>
      </c>
      <c r="AJ846" s="13">
        <f t="shared" si="1033"/>
        <v>9.2451089949381979E-3</v>
      </c>
      <c r="AK846" s="13">
        <f t="shared" si="1034"/>
        <v>4.9723894218375621E-3</v>
      </c>
      <c r="AL846" s="13">
        <f t="shared" si="1035"/>
        <v>1.7435446372682722E-4</v>
      </c>
      <c r="AM846" s="13">
        <f t="shared" si="1036"/>
        <v>4.720827846537809E-3</v>
      </c>
      <c r="AN846" s="13">
        <f t="shared" si="1037"/>
        <v>6.3582469851094468E-3</v>
      </c>
      <c r="AO846" s="13">
        <f t="shared" si="1038"/>
        <v>4.2818024759473296E-3</v>
      </c>
      <c r="AP846" s="13">
        <f t="shared" si="1039"/>
        <v>1.9223152215765537E-3</v>
      </c>
      <c r="AQ846" s="13">
        <f t="shared" si="1040"/>
        <v>6.4726756404509533E-4</v>
      </c>
      <c r="AR846" s="13">
        <f t="shared" si="1041"/>
        <v>1.9131214965863591E-3</v>
      </c>
      <c r="AS846" s="13">
        <f t="shared" si="1042"/>
        <v>3.0868597971720219E-3</v>
      </c>
      <c r="AT846" s="13">
        <f t="shared" si="1043"/>
        <v>2.4903550099665008E-3</v>
      </c>
      <c r="AU846" s="13">
        <f t="shared" si="1044"/>
        <v>1.3394125385603832E-3</v>
      </c>
      <c r="AV846" s="13">
        <f t="shared" si="1045"/>
        <v>5.4029222980448701E-4</v>
      </c>
      <c r="AW846" s="13">
        <f t="shared" si="1046"/>
        <v>1.0525049650466789E-5</v>
      </c>
      <c r="AX846" s="13">
        <f t="shared" si="1047"/>
        <v>1.2695250244909484E-3</v>
      </c>
      <c r="AY846" s="13">
        <f t="shared" si="1048"/>
        <v>1.7098597792356333E-3</v>
      </c>
      <c r="AZ846" s="13">
        <f t="shared" si="1049"/>
        <v>1.1514623218317566E-3</v>
      </c>
      <c r="BA846" s="13">
        <f t="shared" si="1050"/>
        <v>5.1694900938636706E-4</v>
      </c>
      <c r="BB846" s="13">
        <f t="shared" si="1051"/>
        <v>1.7406319332300712E-4</v>
      </c>
      <c r="BC846" s="13">
        <f t="shared" si="1052"/>
        <v>4.6887402385418402E-5</v>
      </c>
      <c r="BD846" s="13">
        <f t="shared" si="1053"/>
        <v>4.2944794794622272E-4</v>
      </c>
      <c r="BE846" s="13">
        <f t="shared" si="1054"/>
        <v>6.9292285297018917E-4</v>
      </c>
      <c r="BF846" s="13">
        <f t="shared" si="1055"/>
        <v>5.5902244086222992E-4</v>
      </c>
      <c r="BG846" s="13">
        <f t="shared" si="1056"/>
        <v>3.0066462959334184E-4</v>
      </c>
      <c r="BH846" s="13">
        <f t="shared" si="1057"/>
        <v>1.2128209828536214E-4</v>
      </c>
      <c r="BI846" s="13">
        <f t="shared" si="1058"/>
        <v>3.9138218245079517E-5</v>
      </c>
      <c r="BJ846" s="14">
        <f t="shared" si="1059"/>
        <v>0.43618632614285824</v>
      </c>
      <c r="BK846" s="14">
        <f t="shared" si="1060"/>
        <v>0.24418503249947174</v>
      </c>
      <c r="BL846" s="14">
        <f t="shared" si="1061"/>
        <v>0.29833859267510632</v>
      </c>
      <c r="BM846" s="14">
        <f t="shared" si="1062"/>
        <v>0.56597617304907222</v>
      </c>
      <c r="BN846" s="14">
        <f t="shared" si="1063"/>
        <v>0.43212723631852235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1.66</v>
      </c>
      <c r="F847" s="10">
        <f>VLOOKUP(B847,home!$B$2:$E$405,3,FALSE)</f>
        <v>1.2</v>
      </c>
      <c r="G847" s="10">
        <f>VLOOKUP(C847,away!$B$2:$E$405,4,FALSE)</f>
        <v>0.24</v>
      </c>
      <c r="H847" s="10">
        <f>VLOOKUP(A847,away!$A$2:$E$405,3,FALSE)</f>
        <v>1.46</v>
      </c>
      <c r="I847" s="10">
        <f>VLOOKUP(C847,away!$B$2:$E$405,3,FALSE)</f>
        <v>1.45</v>
      </c>
      <c r="J847" s="10">
        <f>VLOOKUP(B847,home!$B$2:$E$405,4,FALSE)</f>
        <v>0.68</v>
      </c>
      <c r="K847" s="12">
        <f t="shared" si="1008"/>
        <v>0.47807999999999995</v>
      </c>
      <c r="L847" s="12">
        <f t="shared" si="1009"/>
        <v>1.4395600000000002</v>
      </c>
      <c r="M847" s="13">
        <f t="shared" si="1010"/>
        <v>0.14695336315340871</v>
      </c>
      <c r="N847" s="13">
        <f t="shared" si="1011"/>
        <v>7.0255463856381623E-2</v>
      </c>
      <c r="O847" s="13">
        <f t="shared" si="1012"/>
        <v>0.21154818346112103</v>
      </c>
      <c r="P847" s="13">
        <f t="shared" si="1013"/>
        <v>0.10113695554909274</v>
      </c>
      <c r="Q847" s="13">
        <f t="shared" si="1014"/>
        <v>1.679386608022946E-2</v>
      </c>
      <c r="R847" s="13">
        <f t="shared" si="1015"/>
        <v>0.15226815149164577</v>
      </c>
      <c r="S847" s="13">
        <f t="shared" si="1016"/>
        <v>1.7401241384079714E-2</v>
      </c>
      <c r="T847" s="13">
        <f t="shared" si="1017"/>
        <v>2.417577785445512E-2</v>
      </c>
      <c r="U847" s="13">
        <f t="shared" si="1018"/>
        <v>7.2796357865126005E-2</v>
      </c>
      <c r="V847" s="13">
        <f t="shared" si="1019"/>
        <v>1.3306629612095109E-3</v>
      </c>
      <c r="W847" s="13">
        <f t="shared" si="1020"/>
        <v>2.6762704985453661E-3</v>
      </c>
      <c r="X847" s="13">
        <f t="shared" si="1021"/>
        <v>3.8526519588859671E-3</v>
      </c>
      <c r="Y847" s="13">
        <f t="shared" si="1022"/>
        <v>2.7730618269669427E-3</v>
      </c>
      <c r="Z847" s="13">
        <f t="shared" si="1023"/>
        <v>7.306638005377121E-2</v>
      </c>
      <c r="AA847" s="13">
        <f t="shared" si="1024"/>
        <v>3.4931574976106938E-2</v>
      </c>
      <c r="AB847" s="13">
        <f t="shared" si="1025"/>
        <v>8.3500436822885986E-3</v>
      </c>
      <c r="AC847" s="13">
        <f t="shared" si="1026"/>
        <v>5.7237206872470232E-5</v>
      </c>
      <c r="AD847" s="13">
        <f t="shared" si="1027"/>
        <v>3.1986784998614206E-4</v>
      </c>
      <c r="AE847" s="13">
        <f t="shared" si="1028"/>
        <v>4.6046896212605066E-4</v>
      </c>
      <c r="AF847" s="13">
        <f t="shared" si="1029"/>
        <v>3.3143634955908893E-4</v>
      </c>
      <c r="AG847" s="13">
        <f t="shared" si="1030"/>
        <v>1.5904083712376071E-4</v>
      </c>
      <c r="AH847" s="13">
        <f t="shared" si="1031"/>
        <v>2.6295859517551715E-2</v>
      </c>
      <c r="AI847" s="13">
        <f t="shared" si="1032"/>
        <v>1.2571524518151123E-2</v>
      </c>
      <c r="AJ847" s="13">
        <f t="shared" si="1033"/>
        <v>3.0050972208188437E-3</v>
      </c>
      <c r="AK847" s="13">
        <f t="shared" si="1034"/>
        <v>4.7889229310969084E-4</v>
      </c>
      <c r="AL847" s="13">
        <f t="shared" si="1035"/>
        <v>1.5756827126636539E-6</v>
      </c>
      <c r="AM847" s="13">
        <f t="shared" si="1036"/>
        <v>3.0584484344274977E-5</v>
      </c>
      <c r="AN847" s="13">
        <f t="shared" si="1037"/>
        <v>4.4028200282644493E-5</v>
      </c>
      <c r="AO847" s="13">
        <f t="shared" si="1038"/>
        <v>3.1690617999441867E-5</v>
      </c>
      <c r="AP847" s="13">
        <f t="shared" si="1039"/>
        <v>1.5206848682425514E-5</v>
      </c>
      <c r="AQ847" s="13">
        <f t="shared" si="1040"/>
        <v>5.4727927723181167E-6</v>
      </c>
      <c r="AR847" s="13">
        <f t="shared" si="1041"/>
        <v>7.5708935054173499E-3</v>
      </c>
      <c r="AS847" s="13">
        <f t="shared" si="1042"/>
        <v>3.6194927670699264E-3</v>
      </c>
      <c r="AT847" s="13">
        <f t="shared" si="1043"/>
        <v>8.6520355104039489E-4</v>
      </c>
      <c r="AU847" s="13">
        <f t="shared" si="1044"/>
        <v>1.3787883789379731E-4</v>
      </c>
      <c r="AV847" s="13">
        <f t="shared" si="1045"/>
        <v>1.6479278705066651E-5</v>
      </c>
      <c r="AW847" s="13">
        <f t="shared" si="1046"/>
        <v>3.0122888621582901E-8</v>
      </c>
      <c r="AX847" s="13">
        <f t="shared" si="1047"/>
        <v>2.4369717125518284E-6</v>
      </c>
      <c r="AY847" s="13">
        <f t="shared" si="1048"/>
        <v>3.50816699852111E-6</v>
      </c>
      <c r="AZ847" s="13">
        <f t="shared" si="1049"/>
        <v>2.5251084421955258E-6</v>
      </c>
      <c r="BA847" s="13">
        <f t="shared" si="1050"/>
        <v>1.2116817030156637E-6</v>
      </c>
      <c r="BB847" s="13">
        <f t="shared" si="1051"/>
        <v>4.3607212809830718E-7</v>
      </c>
      <c r="BC847" s="13">
        <f t="shared" si="1052"/>
        <v>1.2555039854503984E-7</v>
      </c>
      <c r="BD847" s="13">
        <f t="shared" si="1053"/>
        <v>1.8164592424430989E-3</v>
      </c>
      <c r="BE847" s="13">
        <f t="shared" si="1054"/>
        <v>8.6841283462719661E-4</v>
      </c>
      <c r="BF847" s="13">
        <f t="shared" si="1055"/>
        <v>2.0758540398928502E-4</v>
      </c>
      <c r="BG847" s="13">
        <f t="shared" si="1056"/>
        <v>3.3080809979732457E-5</v>
      </c>
      <c r="BH847" s="13">
        <f t="shared" si="1057"/>
        <v>3.953818408777622E-6</v>
      </c>
      <c r="BI847" s="13">
        <f t="shared" si="1058"/>
        <v>3.7804830097368131E-7</v>
      </c>
      <c r="BJ847" s="14">
        <f t="shared" si="1059"/>
        <v>0.12193513256972355</v>
      </c>
      <c r="BK847" s="14">
        <f t="shared" si="1060"/>
        <v>0.26688454410437423</v>
      </c>
      <c r="BL847" s="14">
        <f t="shared" si="1061"/>
        <v>0.53738550312379552</v>
      </c>
      <c r="BM847" s="14">
        <f t="shared" si="1062"/>
        <v>0.30031209821567517</v>
      </c>
      <c r="BN847" s="14">
        <f t="shared" si="1063"/>
        <v>0.69895598359187938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1.66</v>
      </c>
      <c r="F848" s="10">
        <f>VLOOKUP(B848,home!$B$2:$E$405,3,FALSE)</f>
        <v>1.08</v>
      </c>
      <c r="G848" s="10">
        <f>VLOOKUP(C848,away!$B$2:$E$405,4,FALSE)</f>
        <v>2.17</v>
      </c>
      <c r="H848" s="10">
        <f>VLOOKUP(A848,away!$A$2:$E$405,3,FALSE)</f>
        <v>1.46</v>
      </c>
      <c r="I848" s="10">
        <f>VLOOKUP(C848,away!$B$2:$E$405,3,FALSE)</f>
        <v>0.48</v>
      </c>
      <c r="J848" s="10">
        <f>VLOOKUP(B848,home!$B$2:$E$405,4,FALSE)</f>
        <v>1.23</v>
      </c>
      <c r="K848" s="12">
        <f t="shared" si="1008"/>
        <v>3.8903759999999998</v>
      </c>
      <c r="L848" s="12">
        <f t="shared" si="1009"/>
        <v>0.86198399999999997</v>
      </c>
      <c r="M848" s="13">
        <f t="shared" si="1010"/>
        <v>8.6313012767398993E-3</v>
      </c>
      <c r="N848" s="13">
        <f t="shared" si="1011"/>
        <v>3.3579007335798265E-2</v>
      </c>
      <c r="O848" s="13">
        <f t="shared" si="1012"/>
        <v>7.4400435997293655E-3</v>
      </c>
      <c r="P848" s="13">
        <f t="shared" si="1013"/>
        <v>2.8944567059340731E-2</v>
      </c>
      <c r="Q848" s="13">
        <f t="shared" si="1014"/>
        <v>6.5317482121506759E-2</v>
      </c>
      <c r="R848" s="13">
        <f t="shared" si="1015"/>
        <v>3.2065992711345589E-3</v>
      </c>
      <c r="S848" s="13">
        <f t="shared" si="1016"/>
        <v>2.426598074239365E-2</v>
      </c>
      <c r="T848" s="13">
        <f t="shared" si="1017"/>
        <v>5.6302624509024873E-2</v>
      </c>
      <c r="U848" s="13">
        <f t="shared" si="1018"/>
        <v>1.247487684603938E-2</v>
      </c>
      <c r="V848" s="13">
        <f t="shared" si="1019"/>
        <v>9.0416173045227092E-3</v>
      </c>
      <c r="W848" s="13">
        <f t="shared" si="1020"/>
        <v>8.4703188275312993E-2</v>
      </c>
      <c r="X848" s="13">
        <f t="shared" si="1021"/>
        <v>7.30127930423074E-2</v>
      </c>
      <c r="Y848" s="13">
        <f t="shared" si="1022"/>
        <v>3.1467929698890153E-2</v>
      </c>
      <c r="Z848" s="13">
        <f t="shared" si="1023"/>
        <v>9.2134575537655054E-4</v>
      </c>
      <c r="AA848" s="13">
        <f t="shared" si="1024"/>
        <v>3.5843814144188033E-3</v>
      </c>
      <c r="AB848" s="13">
        <f t="shared" si="1025"/>
        <v>6.9722957147504826E-3</v>
      </c>
      <c r="AC848" s="13">
        <f t="shared" si="1026"/>
        <v>1.8950336253244905E-3</v>
      </c>
      <c r="AD848" s="13">
        <f t="shared" si="1027"/>
        <v>8.2381812697439771E-2</v>
      </c>
      <c r="AE848" s="13">
        <f t="shared" si="1028"/>
        <v>7.1011804436189915E-2</v>
      </c>
      <c r="AF848" s="13">
        <f t="shared" si="1029"/>
        <v>3.0605519617562367E-2</v>
      </c>
      <c r="AG848" s="13">
        <f t="shared" si="1030"/>
        <v>8.7938227406749604E-3</v>
      </c>
      <c r="AH848" s="13">
        <f t="shared" si="1031"/>
        <v>1.9854632490062506E-4</v>
      </c>
      <c r="AI848" s="13">
        <f t="shared" si="1032"/>
        <v>7.7241985728159412E-4</v>
      </c>
      <c r="AJ848" s="13">
        <f t="shared" si="1033"/>
        <v>1.5025018373458696E-3</v>
      </c>
      <c r="AK848" s="13">
        <f t="shared" si="1034"/>
        <v>1.9484323626554252E-3</v>
      </c>
      <c r="AL848" s="13">
        <f t="shared" si="1035"/>
        <v>2.5419540386442332E-4</v>
      </c>
      <c r="AM848" s="13">
        <f t="shared" si="1036"/>
        <v>6.409924539092296E-2</v>
      </c>
      <c r="AN848" s="13">
        <f t="shared" si="1037"/>
        <v>5.5252523939049329E-2</v>
      </c>
      <c r="AO848" s="13">
        <f t="shared" si="1038"/>
        <v>2.3813395797538751E-2</v>
      </c>
      <c r="AP848" s="13">
        <f t="shared" si="1039"/>
        <v>6.8422553877152143E-3</v>
      </c>
      <c r="AQ848" s="13">
        <f t="shared" si="1040"/>
        <v>1.4744786670310773E-3</v>
      </c>
      <c r="AR848" s="13">
        <f t="shared" si="1041"/>
        <v>3.4228751064628091E-5</v>
      </c>
      <c r="AS848" s="13">
        <f t="shared" si="1042"/>
        <v>1.3316271165180358E-4</v>
      </c>
      <c r="AT848" s="13">
        <f t="shared" si="1043"/>
        <v>2.5902650875254848E-4</v>
      </c>
      <c r="AU848" s="13">
        <f t="shared" si="1044"/>
        <v>3.3590350433823494E-4</v>
      </c>
      <c r="AV848" s="13">
        <f t="shared" si="1045"/>
        <v>3.2669773289834122E-4</v>
      </c>
      <c r="AW848" s="13">
        <f t="shared" si="1046"/>
        <v>2.3678597484990793E-5</v>
      </c>
      <c r="AX848" s="13">
        <f t="shared" si="1047"/>
        <v>4.1561694314492914E-2</v>
      </c>
      <c r="AY848" s="13">
        <f t="shared" si="1048"/>
        <v>3.5825515511983853E-2</v>
      </c>
      <c r="AZ848" s="13">
        <f t="shared" si="1049"/>
        <v>1.5440510581540947E-2</v>
      </c>
      <c r="BA848" s="13">
        <f t="shared" si="1050"/>
        <v>4.4364910243729974E-3</v>
      </c>
      <c r="BB848" s="13">
        <f t="shared" si="1051"/>
        <v>9.5604606978828301E-4</v>
      </c>
      <c r="BC848" s="13">
        <f t="shared" si="1052"/>
        <v>1.6481928308407674E-4</v>
      </c>
      <c r="BD848" s="13">
        <f t="shared" si="1053"/>
        <v>4.9174392929487281E-6</v>
      </c>
      <c r="BE848" s="13">
        <f t="shared" si="1054"/>
        <v>1.9130687806744703E-5</v>
      </c>
      <c r="BF848" s="13">
        <f t="shared" si="1055"/>
        <v>3.721278435342611E-5</v>
      </c>
      <c r="BG848" s="13">
        <f t="shared" si="1056"/>
        <v>4.8257241047248163E-5</v>
      </c>
      <c r="BH848" s="13">
        <f t="shared" si="1057"/>
        <v>4.6934703099107278E-5</v>
      </c>
      <c r="BI848" s="13">
        <f t="shared" si="1058"/>
        <v>3.6518728500778499E-5</v>
      </c>
      <c r="BJ848" s="14">
        <f t="shared" si="1059"/>
        <v>0.78704296044222799</v>
      </c>
      <c r="BK848" s="14">
        <f t="shared" si="1060"/>
        <v>0.10885821092416978</v>
      </c>
      <c r="BL848" s="14">
        <f t="shared" si="1061"/>
        <v>3.9382088021061919E-2</v>
      </c>
      <c r="BM848" s="14">
        <f t="shared" si="1062"/>
        <v>0.75328376756408788</v>
      </c>
      <c r="BN848" s="14">
        <f t="shared" si="1063"/>
        <v>0.14711900066424957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1.66</v>
      </c>
      <c r="F849" s="10">
        <f>VLOOKUP(B849,home!$B$2:$E$405,3,FALSE)</f>
        <v>1.45</v>
      </c>
      <c r="G849" s="10">
        <f>VLOOKUP(C849,away!$B$2:$E$405,4,FALSE)</f>
        <v>1.2</v>
      </c>
      <c r="H849" s="10">
        <f>VLOOKUP(A849,away!$A$2:$E$405,3,FALSE)</f>
        <v>1.46</v>
      </c>
      <c r="I849" s="10">
        <f>VLOOKUP(C849,away!$B$2:$E$405,3,FALSE)</f>
        <v>0.84</v>
      </c>
      <c r="J849" s="10">
        <f>VLOOKUP(B849,home!$B$2:$E$405,4,FALSE)</f>
        <v>0.82</v>
      </c>
      <c r="K849" s="12">
        <f t="shared" si="1008"/>
        <v>2.8883999999999999</v>
      </c>
      <c r="L849" s="12">
        <f t="shared" si="1009"/>
        <v>1.0056479999999999</v>
      </c>
      <c r="M849" s="13">
        <f t="shared" si="1010"/>
        <v>2.0362750563203136E-2</v>
      </c>
      <c r="N849" s="13">
        <f t="shared" si="1011"/>
        <v>5.8815768726755924E-2</v>
      </c>
      <c r="O849" s="13">
        <f t="shared" si="1012"/>
        <v>2.0477759378384107E-2</v>
      </c>
      <c r="P849" s="13">
        <f t="shared" si="1013"/>
        <v>5.914796018852464E-2</v>
      </c>
      <c r="Q849" s="13">
        <f t="shared" si="1014"/>
        <v>8.4941733195180932E-2</v>
      </c>
      <c r="R849" s="13">
        <f t="shared" si="1015"/>
        <v>1.0296708881676605E-2</v>
      </c>
      <c r="S849" s="13">
        <f t="shared" si="1016"/>
        <v>4.2951972323244089E-2</v>
      </c>
      <c r="T849" s="13">
        <f t="shared" si="1017"/>
        <v>8.5421484104267309E-2</v>
      </c>
      <c r="U849" s="13">
        <f t="shared" si="1018"/>
        <v>2.9741013933834701E-2</v>
      </c>
      <c r="V849" s="13">
        <f t="shared" si="1019"/>
        <v>1.386257574752831E-2</v>
      </c>
      <c r="W849" s="13">
        <f t="shared" si="1020"/>
        <v>8.1781900720320183E-2</v>
      </c>
      <c r="X849" s="13">
        <f t="shared" si="1021"/>
        <v>8.2243804895588551E-2</v>
      </c>
      <c r="Y849" s="13">
        <f t="shared" si="1022"/>
        <v>4.1354158952819402E-2</v>
      </c>
      <c r="Z849" s="13">
        <f t="shared" si="1023"/>
        <v>3.4516215644801052E-3</v>
      </c>
      <c r="AA849" s="13">
        <f t="shared" si="1024"/>
        <v>9.9696637268443349E-3</v>
      </c>
      <c r="AB849" s="13">
        <f t="shared" si="1025"/>
        <v>1.4398188354308592E-2</v>
      </c>
      <c r="AC849" s="13">
        <f t="shared" si="1026"/>
        <v>2.5166758411401214E-3</v>
      </c>
      <c r="AD849" s="13">
        <f t="shared" si="1027"/>
        <v>5.9054710510143216E-2</v>
      </c>
      <c r="AE849" s="13">
        <f t="shared" si="1028"/>
        <v>5.9388251515104504E-2</v>
      </c>
      <c r="AF849" s="13">
        <f t="shared" si="1029"/>
        <v>2.9861838179830895E-2</v>
      </c>
      <c r="AG849" s="13">
        <f t="shared" si="1030"/>
        <v>1.0010165947290194E-2</v>
      </c>
      <c r="AH849" s="13">
        <f t="shared" si="1031"/>
        <v>8.6777908076907193E-4</v>
      </c>
      <c r="AI849" s="13">
        <f t="shared" si="1032"/>
        <v>2.5064930968933868E-3</v>
      </c>
      <c r="AJ849" s="13">
        <f t="shared" si="1033"/>
        <v>3.6198773305334306E-3</v>
      </c>
      <c r="AK849" s="13">
        <f t="shared" si="1034"/>
        <v>3.4852178938375865E-3</v>
      </c>
      <c r="AL849" s="13">
        <f t="shared" si="1035"/>
        <v>2.9240891007754319E-4</v>
      </c>
      <c r="AM849" s="13">
        <f t="shared" si="1036"/>
        <v>3.411472516749952E-2</v>
      </c>
      <c r="AN849" s="13">
        <f t="shared" si="1037"/>
        <v>3.4307405135245557E-2</v>
      </c>
      <c r="AO849" s="13">
        <f t="shared" si="1038"/>
        <v>1.7250586679724705E-2</v>
      </c>
      <c r="AP849" s="13">
        <f t="shared" si="1039"/>
        <v>5.7826726644305973E-3</v>
      </c>
      <c r="AQ849" s="13">
        <f t="shared" si="1040"/>
        <v>1.4538332999098247E-3</v>
      </c>
      <c r="AR849" s="13">
        <f t="shared" si="1041"/>
        <v>1.7453605940345119E-4</v>
      </c>
      <c r="AS849" s="13">
        <f t="shared" si="1042"/>
        <v>5.0412995398092829E-4</v>
      </c>
      <c r="AT849" s="13">
        <f t="shared" si="1043"/>
        <v>7.2806447953925688E-4</v>
      </c>
      <c r="AU849" s="13">
        <f t="shared" si="1044"/>
        <v>7.0098048090039646E-4</v>
      </c>
      <c r="AV849" s="13">
        <f t="shared" si="1045"/>
        <v>5.061780052581763E-4</v>
      </c>
      <c r="AW849" s="13">
        <f t="shared" si="1046"/>
        <v>2.3593448949773271E-5</v>
      </c>
      <c r="AX849" s="13">
        <f t="shared" si="1047"/>
        <v>1.6422828695634273E-2</v>
      </c>
      <c r="AY849" s="13">
        <f t="shared" si="1048"/>
        <v>1.6515584832107213E-2</v>
      </c>
      <c r="AZ849" s="13">
        <f t="shared" si="1049"/>
        <v>8.304432427619475E-3</v>
      </c>
      <c r="BA849" s="13">
        <f t="shared" si="1050"/>
        <v>2.7837786206568902E-3</v>
      </c>
      <c r="BB849" s="13">
        <f t="shared" si="1051"/>
        <v>6.9987535057658987E-4</v>
      </c>
      <c r="BC849" s="13">
        <f t="shared" si="1052"/>
        <v>1.4076564931132931E-4</v>
      </c>
      <c r="BD849" s="13">
        <f t="shared" si="1053"/>
        <v>2.9253639844493628E-5</v>
      </c>
      <c r="BE849" s="13">
        <f t="shared" si="1054"/>
        <v>8.4496213326835376E-5</v>
      </c>
      <c r="BF849" s="13">
        <f t="shared" si="1055"/>
        <v>1.2202943128661569E-4</v>
      </c>
      <c r="BG849" s="13">
        <f t="shared" si="1056"/>
        <v>1.1748993644275357E-4</v>
      </c>
      <c r="BH849" s="13">
        <f t="shared" si="1057"/>
        <v>8.4839483105312365E-5</v>
      </c>
      <c r="BI849" s="13">
        <f t="shared" si="1058"/>
        <v>4.9010072600276831E-5</v>
      </c>
      <c r="BJ849" s="14">
        <f t="shared" si="1059"/>
        <v>0.73065030527001695</v>
      </c>
      <c r="BK849" s="14">
        <f t="shared" si="1060"/>
        <v>0.15564992840582506</v>
      </c>
      <c r="BL849" s="14">
        <f t="shared" si="1061"/>
        <v>9.8463709432770288E-2</v>
      </c>
      <c r="BM849" s="14">
        <f t="shared" si="1062"/>
        <v>0.71768089235620991</v>
      </c>
      <c r="BN849" s="14">
        <f t="shared" si="1063"/>
        <v>0.25404268093372534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1.66</v>
      </c>
      <c r="F850" s="10">
        <f>VLOOKUP(B850,home!$B$2:$E$405,3,FALSE)</f>
        <v>1.08</v>
      </c>
      <c r="G850" s="10">
        <f>VLOOKUP(C850,away!$B$2:$E$405,4,FALSE)</f>
        <v>0.6</v>
      </c>
      <c r="H850" s="10">
        <f>VLOOKUP(A850,away!$A$2:$E$405,3,FALSE)</f>
        <v>1.46</v>
      </c>
      <c r="I850" s="10">
        <f>VLOOKUP(C850,away!$B$2:$E$405,3,FALSE)</f>
        <v>0.96</v>
      </c>
      <c r="J850" s="10">
        <f>VLOOKUP(B850,home!$B$2:$E$405,4,FALSE)</f>
        <v>0.41</v>
      </c>
      <c r="K850" s="12">
        <f t="shared" si="1008"/>
        <v>1.07568</v>
      </c>
      <c r="L850" s="12">
        <f t="shared" si="1009"/>
        <v>0.57465599999999994</v>
      </c>
      <c r="M850" s="13">
        <f t="shared" si="1010"/>
        <v>0.19198539069107673</v>
      </c>
      <c r="N850" s="13">
        <f t="shared" si="1011"/>
        <v>0.20651484505857737</v>
      </c>
      <c r="O850" s="13">
        <f t="shared" si="1012"/>
        <v>0.11032555667297138</v>
      </c>
      <c r="P850" s="13">
        <f t="shared" si="1013"/>
        <v>0.11867499480198183</v>
      </c>
      <c r="Q850" s="13">
        <f t="shared" si="1014"/>
        <v>0.11107194426630526</v>
      </c>
      <c r="R850" s="13">
        <f t="shared" si="1015"/>
        <v>3.1699621547731517E-2</v>
      </c>
      <c r="S850" s="13">
        <f t="shared" si="1016"/>
        <v>1.8339617327852508E-2</v>
      </c>
      <c r="T850" s="13">
        <f t="shared" si="1017"/>
        <v>6.3828159204297907E-2</v>
      </c>
      <c r="U850" s="13">
        <f t="shared" si="1018"/>
        <v>3.409864890646383E-2</v>
      </c>
      <c r="V850" s="13">
        <f t="shared" si="1019"/>
        <v>1.2596178300736552E-3</v>
      </c>
      <c r="W850" s="13">
        <f t="shared" si="1020"/>
        <v>3.9825956336126414E-2</v>
      </c>
      <c r="X850" s="13">
        <f t="shared" si="1021"/>
        <v>2.288622476429306E-2</v>
      </c>
      <c r="Y850" s="13">
        <f t="shared" si="1022"/>
        <v>6.5758531890747953E-3</v>
      </c>
      <c r="Z850" s="13">
        <f t="shared" si="1023"/>
        <v>6.0721259067110676E-3</v>
      </c>
      <c r="AA850" s="13">
        <f t="shared" si="1024"/>
        <v>6.5316643953309602E-3</v>
      </c>
      <c r="AB850" s="13">
        <f t="shared" si="1025"/>
        <v>3.5129903783848036E-3</v>
      </c>
      <c r="AC850" s="13">
        <f t="shared" si="1026"/>
        <v>4.8664230028904541E-5</v>
      </c>
      <c r="AD850" s="13">
        <f t="shared" si="1027"/>
        <v>1.0709996177911114E-2</v>
      </c>
      <c r="AE850" s="13">
        <f t="shared" si="1028"/>
        <v>6.1545635636136888E-3</v>
      </c>
      <c r="AF850" s="13">
        <f t="shared" si="1029"/>
        <v>1.7683784396059937E-3</v>
      </c>
      <c r="AG850" s="13">
        <f t="shared" si="1030"/>
        <v>3.3873642686340732E-4</v>
      </c>
      <c r="AH850" s="13">
        <f t="shared" si="1031"/>
        <v>8.7234589626173872E-4</v>
      </c>
      <c r="AI850" s="13">
        <f t="shared" si="1032"/>
        <v>9.3836503369082696E-4</v>
      </c>
      <c r="AJ850" s="13">
        <f t="shared" si="1033"/>
        <v>5.0469024972027432E-4</v>
      </c>
      <c r="AK850" s="13">
        <f t="shared" si="1034"/>
        <v>1.8096173593970159E-4</v>
      </c>
      <c r="AL850" s="13">
        <f t="shared" si="1035"/>
        <v>1.203263899390262E-6</v>
      </c>
      <c r="AM850" s="13">
        <f t="shared" si="1036"/>
        <v>2.3041057377310857E-3</v>
      </c>
      <c r="AN850" s="13">
        <f t="shared" si="1037"/>
        <v>1.3240681868215947E-3</v>
      </c>
      <c r="AO850" s="13">
        <f t="shared" si="1038"/>
        <v>3.804418639830751E-4</v>
      </c>
      <c r="AP850" s="13">
        <f t="shared" si="1039"/>
        <v>7.2874399929686001E-5</v>
      </c>
      <c r="AQ850" s="13">
        <f t="shared" si="1040"/>
        <v>1.0469427791498408E-5</v>
      </c>
      <c r="AR850" s="13">
        <f t="shared" si="1041"/>
        <v>1.0025976067243715E-4</v>
      </c>
      <c r="AS850" s="13">
        <f t="shared" si="1042"/>
        <v>1.0784741936012718E-4</v>
      </c>
      <c r="AT850" s="13">
        <f t="shared" si="1043"/>
        <v>5.8004656028650805E-5</v>
      </c>
      <c r="AU850" s="13">
        <f t="shared" si="1044"/>
        <v>2.0798149465633033E-5</v>
      </c>
      <c r="AV850" s="13">
        <f t="shared" si="1045"/>
        <v>5.5930383542980341E-6</v>
      </c>
      <c r="AW850" s="13">
        <f t="shared" si="1046"/>
        <v>2.0660909042716139E-8</v>
      </c>
      <c r="AX850" s="13">
        <f t="shared" si="1047"/>
        <v>4.1308007666042895E-4</v>
      </c>
      <c r="AY850" s="13">
        <f t="shared" si="1048"/>
        <v>2.3737894453337545E-4</v>
      </c>
      <c r="AZ850" s="13">
        <f t="shared" si="1049"/>
        <v>6.8205617374885686E-5</v>
      </c>
      <c r="BA850" s="13">
        <f t="shared" si="1050"/>
        <v>1.3064922419394104E-5</v>
      </c>
      <c r="BB850" s="13">
        <f t="shared" si="1051"/>
        <v>1.8769590144598345E-6</v>
      </c>
      <c r="BC850" s="13">
        <f t="shared" si="1052"/>
        <v>2.1572115188268612E-7</v>
      </c>
      <c r="BD850" s="13">
        <f t="shared" si="1053"/>
        <v>9.6024788381633364E-6</v>
      </c>
      <c r="BE850" s="13">
        <f t="shared" si="1054"/>
        <v>1.0329194436635536E-5</v>
      </c>
      <c r="BF850" s="13">
        <f t="shared" si="1055"/>
        <v>5.5554539358000572E-6</v>
      </c>
      <c r="BG850" s="13">
        <f t="shared" si="1056"/>
        <v>1.9919635632204685E-6</v>
      </c>
      <c r="BH850" s="13">
        <f t="shared" si="1057"/>
        <v>5.3567884142124835E-7</v>
      </c>
      <c r="BI850" s="13">
        <f t="shared" si="1058"/>
        <v>1.1524380322800169E-7</v>
      </c>
      <c r="BJ850" s="14">
        <f t="shared" si="1059"/>
        <v>0.4745004392840802</v>
      </c>
      <c r="BK850" s="14">
        <f t="shared" si="1060"/>
        <v>0.33054686708944642</v>
      </c>
      <c r="BL850" s="14">
        <f t="shared" si="1061"/>
        <v>0.1889854778537946</v>
      </c>
      <c r="BM850" s="14">
        <f t="shared" si="1062"/>
        <v>0.2295951988117641</v>
      </c>
      <c r="BN850" s="14">
        <f t="shared" si="1063"/>
        <v>0.77027235303864416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1.30952380952381</v>
      </c>
      <c r="F856" s="10">
        <f>VLOOKUP(B856,home!$B$2:$E$405,3,FALSE)</f>
        <v>0.76</v>
      </c>
      <c r="G856" s="10">
        <f>VLOOKUP(C856,away!$B$2:$E$405,4,FALSE)</f>
        <v>1.07</v>
      </c>
      <c r="H856" s="10">
        <f>VLOOKUP(A856,away!$A$2:$E$405,3,FALSE)</f>
        <v>0.92857142857142905</v>
      </c>
      <c r="I856" s="10">
        <f>VLOOKUP(C856,away!$B$2:$E$405,3,FALSE)</f>
        <v>0.46</v>
      </c>
      <c r="J856" s="10">
        <f>VLOOKUP(B856,home!$B$2:$E$405,4,FALSE)</f>
        <v>1.62</v>
      </c>
      <c r="K856" s="12">
        <f t="shared" si="1008"/>
        <v>1.0649047619047622</v>
      </c>
      <c r="L856" s="12">
        <f t="shared" si="1009"/>
        <v>0.69197142857142901</v>
      </c>
      <c r="M856" s="13">
        <f t="shared" si="1010"/>
        <v>0.1725831395048178</v>
      </c>
      <c r="N856" s="13">
        <f t="shared" si="1011"/>
        <v>0.18378460708315436</v>
      </c>
      <c r="O856" s="13">
        <f t="shared" si="1012"/>
        <v>0.11942260159049101</v>
      </c>
      <c r="P856" s="13">
        <f t="shared" si="1013"/>
        <v>0.1271736971127691</v>
      </c>
      <c r="Q856" s="13">
        <f t="shared" si="1014"/>
        <v>9.7856551623823382E-2</v>
      </c>
      <c r="R856" s="13">
        <f t="shared" si="1015"/>
        <v>4.1318514113144335E-2</v>
      </c>
      <c r="S856" s="13">
        <f t="shared" si="1016"/>
        <v>2.3428055144516079E-2</v>
      </c>
      <c r="T856" s="13">
        <f t="shared" si="1017"/>
        <v>6.7713937822210857E-2</v>
      </c>
      <c r="U856" s="13">
        <f t="shared" si="1018"/>
        <v>4.4000282433916522E-2</v>
      </c>
      <c r="V856" s="13">
        <f t="shared" si="1019"/>
        <v>1.9181945823899668E-3</v>
      </c>
      <c r="W856" s="13">
        <f t="shared" si="1020"/>
        <v>3.4735969269262916E-2</v>
      </c>
      <c r="X856" s="13">
        <f t="shared" si="1021"/>
        <v>2.4036298278065117E-2</v>
      </c>
      <c r="Y856" s="13">
        <f t="shared" si="1022"/>
        <v>8.3162158285208492E-3</v>
      </c>
      <c r="Z856" s="13">
        <f t="shared" si="1023"/>
        <v>9.5304104124404095E-3</v>
      </c>
      <c r="AA856" s="13">
        <f t="shared" si="1024"/>
        <v>1.0148979431114521E-2</v>
      </c>
      <c r="AB856" s="13">
        <f t="shared" si="1025"/>
        <v>5.4038482623336688E-3</v>
      </c>
      <c r="AC856" s="13">
        <f t="shared" si="1026"/>
        <v>8.8342891404452018E-5</v>
      </c>
      <c r="AD856" s="13">
        <f t="shared" si="1027"/>
        <v>9.2476247710538868E-3</v>
      </c>
      <c r="AE856" s="13">
        <f t="shared" si="1028"/>
        <v>6.3990921237186927E-3</v>
      </c>
      <c r="AF856" s="13">
        <f t="shared" si="1029"/>
        <v>2.2139944592049015E-3</v>
      </c>
      <c r="AG856" s="13">
        <f t="shared" si="1030"/>
        <v>5.1067363626174794E-4</v>
      </c>
      <c r="AH856" s="13">
        <f t="shared" si="1031"/>
        <v>1.6486929269921033E-3</v>
      </c>
      <c r="AI856" s="13">
        <f t="shared" si="1032"/>
        <v>1.7557009488725912E-3</v>
      </c>
      <c r="AJ856" s="13">
        <f t="shared" si="1033"/>
        <v>9.3482715046756587E-4</v>
      </c>
      <c r="AK856" s="13">
        <f t="shared" si="1034"/>
        <v>3.3183396136359032E-4</v>
      </c>
      <c r="AL856" s="13">
        <f t="shared" si="1035"/>
        <v>2.6039373592974672E-6</v>
      </c>
      <c r="AM856" s="13">
        <f t="shared" si="1036"/>
        <v>1.969567931000745E-3</v>
      </c>
      <c r="AN856" s="13">
        <f t="shared" si="1037"/>
        <v>1.3628847348830593E-3</v>
      </c>
      <c r="AO856" s="13">
        <f t="shared" si="1038"/>
        <v>4.7153864848761189E-4</v>
      </c>
      <c r="AP856" s="13">
        <f t="shared" si="1039"/>
        <v>1.0876375740687122E-4</v>
      </c>
      <c r="AQ856" s="13">
        <f t="shared" si="1040"/>
        <v>1.8815353147407258E-5</v>
      </c>
      <c r="AR856" s="13">
        <f t="shared" si="1041"/>
        <v>2.2816967999326736E-4</v>
      </c>
      <c r="AS856" s="13">
        <f t="shared" si="1042"/>
        <v>2.4297897874711618E-4</v>
      </c>
      <c r="AT856" s="13">
        <f t="shared" si="1043"/>
        <v>1.2937473575528E-4</v>
      </c>
      <c r="AU856" s="13">
        <f t="shared" si="1044"/>
        <v>4.5923924058656003E-5</v>
      </c>
      <c r="AV856" s="13">
        <f t="shared" si="1045"/>
        <v>1.2226151353853859E-5</v>
      </c>
      <c r="AW856" s="13">
        <f t="shared" si="1046"/>
        <v>5.3299969893749416E-8</v>
      </c>
      <c r="AX856" s="13">
        <f t="shared" si="1047"/>
        <v>3.4956704476960053E-4</v>
      </c>
      <c r="AY856" s="13">
        <f t="shared" si="1048"/>
        <v>2.4189040735071317E-4</v>
      </c>
      <c r="AZ856" s="13">
        <f t="shared" si="1049"/>
        <v>8.3690625366098932E-5</v>
      </c>
      <c r="BA856" s="13">
        <f t="shared" si="1050"/>
        <v>1.9303840530871915E-5</v>
      </c>
      <c r="BB856" s="13">
        <f t="shared" si="1051"/>
        <v>3.3394265272656231E-6</v>
      </c>
      <c r="BC856" s="13">
        <f t="shared" si="1052"/>
        <v>4.6215754893626406E-7</v>
      </c>
      <c r="BD856" s="13">
        <f t="shared" si="1053"/>
        <v>2.6314483236937816E-5</v>
      </c>
      <c r="BE856" s="13">
        <f t="shared" si="1054"/>
        <v>2.8022418506078124E-5</v>
      </c>
      <c r="BF856" s="13">
        <f t="shared" si="1055"/>
        <v>1.4920603453605361E-5</v>
      </c>
      <c r="BG856" s="13">
        <f t="shared" si="1056"/>
        <v>5.2963405560789983E-6</v>
      </c>
      <c r="BH856" s="13">
        <f t="shared" si="1057"/>
        <v>1.4100245697094599E-6</v>
      </c>
      <c r="BI856" s="13">
        <f t="shared" si="1058"/>
        <v>3.0030837573726362E-7</v>
      </c>
      <c r="BJ856" s="14">
        <f t="shared" si="1059"/>
        <v>0.43944478882229593</v>
      </c>
      <c r="BK856" s="14">
        <f t="shared" si="1060"/>
        <v>0.32543592358060741</v>
      </c>
      <c r="BL856" s="14">
        <f t="shared" si="1061"/>
        <v>0.2257002184673022</v>
      </c>
      <c r="BM856" s="14">
        <f t="shared" si="1062"/>
        <v>0.2577303931470652</v>
      </c>
      <c r="BN856" s="14">
        <f t="shared" si="1063"/>
        <v>0.74213911102819996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1.30952380952381</v>
      </c>
      <c r="F857" s="10">
        <f>VLOOKUP(B857,home!$B$2:$E$405,3,FALSE)</f>
        <v>0.95</v>
      </c>
      <c r="G857" s="10">
        <f>VLOOKUP(C857,away!$B$2:$E$405,4,FALSE)</f>
        <v>1.72</v>
      </c>
      <c r="H857" s="10">
        <f>VLOOKUP(A857,away!$A$2:$E$405,3,FALSE)</f>
        <v>0.92857142857142905</v>
      </c>
      <c r="I857" s="10">
        <f>VLOOKUP(C857,away!$B$2:$E$405,3,FALSE)</f>
        <v>0.38</v>
      </c>
      <c r="J857" s="10">
        <f>VLOOKUP(B857,home!$B$2:$E$405,4,FALSE)</f>
        <v>0.81</v>
      </c>
      <c r="K857" s="12">
        <f t="shared" si="1008"/>
        <v>2.1397619047619054</v>
      </c>
      <c r="L857" s="12">
        <f t="shared" si="1009"/>
        <v>0.28581428571428585</v>
      </c>
      <c r="M857" s="13">
        <f t="shared" si="1010"/>
        <v>8.8427153476890605E-2</v>
      </c>
      <c r="N857" s="13">
        <f t="shared" si="1011"/>
        <v>0.18921305435638477</v>
      </c>
      <c r="O857" s="13">
        <f t="shared" si="1012"/>
        <v>2.5273743708745019E-2</v>
      </c>
      <c r="P857" s="13">
        <f t="shared" si="1013"/>
        <v>5.4079793978688458E-2</v>
      </c>
      <c r="Q857" s="13">
        <f t="shared" si="1014"/>
        <v>0.20243544279771797</v>
      </c>
      <c r="R857" s="13">
        <f t="shared" si="1015"/>
        <v>3.6117985027204411E-3</v>
      </c>
      <c r="S857" s="13">
        <f t="shared" si="1016"/>
        <v>8.2684560165721763E-3</v>
      </c>
      <c r="T857" s="13">
        <f t="shared" si="1017"/>
        <v>5.785894148648494E-2</v>
      </c>
      <c r="U857" s="13">
        <f t="shared" si="1018"/>
        <v>7.7283888437972891E-3</v>
      </c>
      <c r="V857" s="13">
        <f t="shared" si="1019"/>
        <v>5.6186411365012504E-4</v>
      </c>
      <c r="W857" s="13">
        <f t="shared" si="1020"/>
        <v>0.14438788289072158</v>
      </c>
      <c r="X857" s="13">
        <f t="shared" si="1021"/>
        <v>4.1268119614209543E-2</v>
      </c>
      <c r="Y857" s="13">
        <f t="shared" si="1022"/>
        <v>5.8975090651535046E-3</v>
      </c>
      <c r="Z857" s="13">
        <f t="shared" si="1023"/>
        <v>3.4410120306632339E-4</v>
      </c>
      <c r="AA857" s="13">
        <f t="shared" si="1024"/>
        <v>7.3629464570405931E-4</v>
      </c>
      <c r="AB857" s="13">
        <f t="shared" si="1025"/>
        <v>7.8774761677885541E-4</v>
      </c>
      <c r="AC857" s="13">
        <f t="shared" si="1026"/>
        <v>2.1476360990008321E-5</v>
      </c>
      <c r="AD857" s="13">
        <f t="shared" si="1027"/>
        <v>7.723892282969734E-2</v>
      </c>
      <c r="AE857" s="13">
        <f t="shared" si="1028"/>
        <v>2.2075987557910792E-2</v>
      </c>
      <c r="AF857" s="13">
        <f t="shared" si="1029"/>
        <v>3.154816307650867E-3</v>
      </c>
      <c r="AG857" s="13">
        <f t="shared" si="1030"/>
        <v>3.0056385651033781E-4</v>
      </c>
      <c r="AH857" s="13">
        <f t="shared" si="1031"/>
        <v>2.4587259891956907E-5</v>
      </c>
      <c r="AI857" s="13">
        <f t="shared" si="1032"/>
        <v>5.2610882059289717E-5</v>
      </c>
      <c r="AJ857" s="13">
        <f t="shared" si="1033"/>
        <v>5.6287380603194874E-5</v>
      </c>
      <c r="AK857" s="13">
        <f t="shared" si="1034"/>
        <v>4.0147197577850192E-5</v>
      </c>
      <c r="AL857" s="13">
        <f t="shared" si="1035"/>
        <v>5.2537580690307751E-7</v>
      </c>
      <c r="AM857" s="13">
        <f t="shared" si="1036"/>
        <v>3.3054580927166191E-2</v>
      </c>
      <c r="AN857" s="13">
        <f t="shared" si="1037"/>
        <v>9.4474714372830611E-3</v>
      </c>
      <c r="AO857" s="13">
        <f t="shared" si="1038"/>
        <v>1.3501111503265877E-3</v>
      </c>
      <c r="AP857" s="13">
        <f t="shared" si="1039"/>
        <v>1.2862701802182885E-4</v>
      </c>
      <c r="AQ857" s="13">
        <f t="shared" si="1040"/>
        <v>9.1908598198668946E-6</v>
      </c>
      <c r="AR857" s="13">
        <f t="shared" si="1041"/>
        <v>1.405478024738235E-6</v>
      </c>
      <c r="AS857" s="13">
        <f t="shared" si="1042"/>
        <v>3.0073883353148861E-6</v>
      </c>
      <c r="AT857" s="13">
        <f t="shared" si="1043"/>
        <v>3.2175474963660589E-6</v>
      </c>
      <c r="AU857" s="13">
        <f t="shared" si="1044"/>
        <v>2.2949285198287125E-6</v>
      </c>
      <c r="AV857" s="13">
        <f t="shared" si="1045"/>
        <v>1.2276501552202767E-6</v>
      </c>
      <c r="AW857" s="13">
        <f t="shared" si="1046"/>
        <v>8.9251793650222639E-9</v>
      </c>
      <c r="AX857" s="13">
        <f t="shared" si="1047"/>
        <v>1.1788155507636613E-2</v>
      </c>
      <c r="AY857" s="13">
        <f t="shared" si="1048"/>
        <v>3.3692232463040836E-3</v>
      </c>
      <c r="AZ857" s="13">
        <f t="shared" si="1049"/>
        <v>4.8148606777718446E-4</v>
      </c>
      <c r="BA857" s="13">
        <f t="shared" si="1050"/>
        <v>4.5871865514372075E-5</v>
      </c>
      <c r="BB857" s="13">
        <f t="shared" si="1051"/>
        <v>3.2777086190930085E-6</v>
      </c>
      <c r="BC857" s="13">
        <f t="shared" si="1052"/>
        <v>1.8736318954912535E-7</v>
      </c>
      <c r="BD857" s="13">
        <f t="shared" si="1053"/>
        <v>6.6950949621280643E-8</v>
      </c>
      <c r="BE857" s="13">
        <f t="shared" si="1054"/>
        <v>1.4325909148724981E-7</v>
      </c>
      <c r="BF857" s="13">
        <f t="shared" si="1055"/>
        <v>1.5327017323760893E-7</v>
      </c>
      <c r="BG857" s="13">
        <f t="shared" si="1056"/>
        <v>1.0932055927669774E-7</v>
      </c>
      <c r="BH857" s="13">
        <f t="shared" si="1057"/>
        <v>5.8479992036885892E-8</v>
      </c>
      <c r="BI857" s="13">
        <f t="shared" si="1058"/>
        <v>2.5026651830261597E-8</v>
      </c>
      <c r="BJ857" s="14">
        <f t="shared" si="1059"/>
        <v>0.80350942391410007</v>
      </c>
      <c r="BK857" s="14">
        <f t="shared" si="1060"/>
        <v>0.15472849256890236</v>
      </c>
      <c r="BL857" s="14">
        <f t="shared" si="1061"/>
        <v>3.8323315337826916E-2</v>
      </c>
      <c r="BM857" s="14">
        <f t="shared" si="1062"/>
        <v>0.43049513188162369</v>
      </c>
      <c r="BN857" s="14">
        <f t="shared" si="1063"/>
        <v>0.56304098682114723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1.28181818181818</v>
      </c>
      <c r="F858" s="10">
        <f>VLOOKUP(B858,home!$B$2:$E$405,3,FALSE)</f>
        <v>1.25</v>
      </c>
      <c r="G858" s="10">
        <f>VLOOKUP(C858,away!$B$2:$E$405,4,FALSE)</f>
        <v>0.94</v>
      </c>
      <c r="H858" s="10">
        <f>VLOOKUP(A858,away!$A$2:$E$405,3,FALSE)</f>
        <v>0.99090909090909096</v>
      </c>
      <c r="I858" s="10">
        <f>VLOOKUP(C858,away!$B$2:$E$405,3,FALSE)</f>
        <v>0.31</v>
      </c>
      <c r="J858" s="10">
        <f>VLOOKUP(B858,home!$B$2:$E$405,4,FALSE)</f>
        <v>1.61</v>
      </c>
      <c r="K858" s="12">
        <f t="shared" si="1008"/>
        <v>1.5061363636363612</v>
      </c>
      <c r="L858" s="12">
        <f t="shared" si="1009"/>
        <v>0.49456272727272738</v>
      </c>
      <c r="M858" s="13">
        <f t="shared" si="1010"/>
        <v>0.1352407046337957</v>
      </c>
      <c r="N858" s="13">
        <f t="shared" si="1011"/>
        <v>0.20369094309276423</v>
      </c>
      <c r="O858" s="13">
        <f t="shared" si="1012"/>
        <v>6.688501172197539E-2</v>
      </c>
      <c r="P858" s="13">
        <f t="shared" si="1013"/>
        <v>0.1007379483367114</v>
      </c>
      <c r="Q858" s="13">
        <f t="shared" si="1014"/>
        <v>0.15339316816769849</v>
      </c>
      <c r="R858" s="13">
        <f t="shared" si="1015"/>
        <v>1.6539416905444245E-2</v>
      </c>
      <c r="S858" s="13">
        <f t="shared" si="1016"/>
        <v>1.875939322885262E-2</v>
      </c>
      <c r="T858" s="13">
        <f t="shared" si="1017"/>
        <v>7.5862543594021087E-2</v>
      </c>
      <c r="U858" s="13">
        <f t="shared" si="1018"/>
        <v>2.491061723463155E-2</v>
      </c>
      <c r="V858" s="13">
        <f t="shared" si="1019"/>
        <v>1.5526084818204167E-3</v>
      </c>
      <c r="W858" s="13">
        <f t="shared" si="1020"/>
        <v>7.7010342836919404E-2</v>
      </c>
      <c r="X858" s="13">
        <f t="shared" si="1021"/>
        <v>3.8086445181634614E-2</v>
      </c>
      <c r="Y858" s="13">
        <f t="shared" si="1022"/>
        <v>9.4180681005762209E-3</v>
      </c>
      <c r="Z858" s="13">
        <f t="shared" si="1023"/>
        <v>2.7265930440857193E-3</v>
      </c>
      <c r="AA858" s="13">
        <f t="shared" si="1024"/>
        <v>4.1066209325354612E-3</v>
      </c>
      <c r="AB858" s="13">
        <f t="shared" si="1025"/>
        <v>3.0925655590809619E-3</v>
      </c>
      <c r="AC858" s="13">
        <f t="shared" si="1026"/>
        <v>7.2281581871135918E-5</v>
      </c>
      <c r="AD858" s="13">
        <f t="shared" si="1027"/>
        <v>2.8997019430696817E-2</v>
      </c>
      <c r="AE858" s="13">
        <f t="shared" si="1028"/>
        <v>1.434084501242569E-2</v>
      </c>
      <c r="AF858" s="13">
        <f t="shared" si="1029"/>
        <v>3.5462237103703691E-3</v>
      </c>
      <c r="AG858" s="13">
        <f t="shared" si="1030"/>
        <v>5.8461002323999332E-4</v>
      </c>
      <c r="AH858" s="13">
        <f t="shared" si="1031"/>
        <v>3.3711782301147034E-4</v>
      </c>
      <c r="AI858" s="13">
        <f t="shared" si="1032"/>
        <v>5.0774541206750228E-4</v>
      </c>
      <c r="AJ858" s="13">
        <f t="shared" si="1033"/>
        <v>3.8236691429219694E-4</v>
      </c>
      <c r="AK858" s="13">
        <f t="shared" si="1034"/>
        <v>1.9196557128896855E-4</v>
      </c>
      <c r="AL858" s="13">
        <f t="shared" si="1035"/>
        <v>2.1536410298798954E-6</v>
      </c>
      <c r="AM858" s="13">
        <f t="shared" si="1036"/>
        <v>8.7346930803285164E-3</v>
      </c>
      <c r="AN858" s="13">
        <f t="shared" si="1037"/>
        <v>4.3198536316974923E-3</v>
      </c>
      <c r="AO858" s="13">
        <f t="shared" si="1038"/>
        <v>1.0682192967556537E-3</v>
      </c>
      <c r="AP858" s="13">
        <f t="shared" si="1039"/>
        <v>1.7610048290961033E-4</v>
      </c>
      <c r="AQ858" s="13">
        <f t="shared" si="1040"/>
        <v>2.1773183775455303E-5</v>
      </c>
      <c r="AR858" s="13">
        <f t="shared" si="1041"/>
        <v>3.3345181992159488E-5</v>
      </c>
      <c r="AS858" s="13">
        <f t="shared" si="1042"/>
        <v>5.0222391150463766E-5</v>
      </c>
      <c r="AT858" s="13">
        <f t="shared" si="1043"/>
        <v>3.7820884790241237E-5</v>
      </c>
      <c r="AU858" s="13">
        <f t="shared" si="1044"/>
        <v>1.89878032958279E-5</v>
      </c>
      <c r="AV858" s="13">
        <f t="shared" si="1045"/>
        <v>7.1495552523551855E-6</v>
      </c>
      <c r="AW858" s="13">
        <f t="shared" si="1046"/>
        <v>4.4561160494321787E-8</v>
      </c>
      <c r="AX858" s="13">
        <f t="shared" si="1047"/>
        <v>2.192606478914279E-3</v>
      </c>
      <c r="AY858" s="13">
        <f t="shared" si="1048"/>
        <v>1.0843814400476981E-3</v>
      </c>
      <c r="AZ858" s="13">
        <f t="shared" si="1049"/>
        <v>2.6814732119695851E-4</v>
      </c>
      <c r="BA858" s="13">
        <f t="shared" si="1050"/>
        <v>4.4205223494014597E-5</v>
      </c>
      <c r="BB858" s="13">
        <f t="shared" si="1051"/>
        <v>5.4655639727250771E-6</v>
      </c>
      <c r="BC858" s="13">
        <f t="shared" si="1052"/>
        <v>5.4061284488689555E-7</v>
      </c>
      <c r="BD858" s="13">
        <f t="shared" si="1053"/>
        <v>2.74854735790797E-6</v>
      </c>
      <c r="BE858" s="13">
        <f t="shared" si="1054"/>
        <v>4.1396871229218378E-6</v>
      </c>
      <c r="BF858" s="13">
        <f t="shared" si="1055"/>
        <v>3.1174666549548841E-6</v>
      </c>
      <c r="BG858" s="13">
        <f t="shared" si="1056"/>
        <v>1.5651099638171199E-6</v>
      </c>
      <c r="BH858" s="13">
        <f t="shared" si="1057"/>
        <v>5.8931725739863831E-7</v>
      </c>
      <c r="BI858" s="13">
        <f t="shared" si="1058"/>
        <v>1.7751843021730759E-7</v>
      </c>
      <c r="BJ858" s="14">
        <f t="shared" si="1059"/>
        <v>0.62284619546628428</v>
      </c>
      <c r="BK858" s="14">
        <f t="shared" si="1060"/>
        <v>0.25744947134412888</v>
      </c>
      <c r="BL858" s="14">
        <f t="shared" si="1061"/>
        <v>0.11711329153759602</v>
      </c>
      <c r="BM858" s="14">
        <f t="shared" si="1062"/>
        <v>0.32256402165481818</v>
      </c>
      <c r="BN858" s="14">
        <f t="shared" si="1063"/>
        <v>0.67648719285838954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1.28181818181818</v>
      </c>
      <c r="F859" s="10">
        <f>VLOOKUP(B859,home!$B$2:$E$405,3,FALSE)</f>
        <v>0.65</v>
      </c>
      <c r="G859" s="10">
        <f>VLOOKUP(C859,away!$B$2:$E$405,4,FALSE)</f>
        <v>1.25</v>
      </c>
      <c r="H859" s="10">
        <f>VLOOKUP(A859,away!$A$2:$E$405,3,FALSE)</f>
        <v>0.99090909090909096</v>
      </c>
      <c r="I859" s="10">
        <f>VLOOKUP(C859,away!$B$2:$E$405,3,FALSE)</f>
        <v>1.25</v>
      </c>
      <c r="J859" s="10">
        <f>VLOOKUP(B859,home!$B$2:$E$405,4,FALSE)</f>
        <v>1.18</v>
      </c>
      <c r="K859" s="12">
        <f t="shared" si="1008"/>
        <v>1.0414772727272712</v>
      </c>
      <c r="L859" s="12">
        <f t="shared" si="1009"/>
        <v>1.4615909090909092</v>
      </c>
      <c r="M859" s="13">
        <f t="shared" si="1010"/>
        <v>8.1833532892138017E-2</v>
      </c>
      <c r="N859" s="13">
        <f t="shared" si="1011"/>
        <v>8.522776465414135E-2</v>
      </c>
      <c r="O859" s="13">
        <f t="shared" si="1012"/>
        <v>0.11960714773394079</v>
      </c>
      <c r="P859" s="13">
        <f t="shared" si="1013"/>
        <v>0.12456812602063248</v>
      </c>
      <c r="Q859" s="13">
        <f t="shared" si="1014"/>
        <v>4.4381389946318413E-2</v>
      </c>
      <c r="R859" s="13">
        <f t="shared" si="1015"/>
        <v>8.7408359895110643E-2</v>
      </c>
      <c r="S859" s="13">
        <f t="shared" si="1016"/>
        <v>4.7404827434081621E-2</v>
      </c>
      <c r="T859" s="13">
        <f t="shared" si="1017"/>
        <v>6.4867436078357654E-2</v>
      </c>
      <c r="U859" s="13">
        <f t="shared" si="1018"/>
        <v>9.1033820277123617E-2</v>
      </c>
      <c r="V859" s="13">
        <f t="shared" si="1019"/>
        <v>8.0178087136131837E-3</v>
      </c>
      <c r="W859" s="13">
        <f t="shared" si="1020"/>
        <v>1.5407402987045746E-2</v>
      </c>
      <c r="X859" s="13">
        <f t="shared" si="1021"/>
        <v>2.2519320138566178E-2</v>
      </c>
      <c r="Y859" s="13">
        <f t="shared" si="1022"/>
        <v>1.6457016796718085E-2</v>
      </c>
      <c r="Z859" s="13">
        <f t="shared" si="1023"/>
        <v>4.258508806708005E-2</v>
      </c>
      <c r="AA859" s="13">
        <f t="shared" si="1024"/>
        <v>4.4351401378953194E-2</v>
      </c>
      <c r="AB859" s="13">
        <f t="shared" si="1025"/>
        <v>2.3095488274892346E-2</v>
      </c>
      <c r="AC859" s="13">
        <f t="shared" si="1026"/>
        <v>7.6280114867697917E-4</v>
      </c>
      <c r="AD859" s="13">
        <f t="shared" si="1027"/>
        <v>4.0116150106896033E-3</v>
      </c>
      <c r="AE859" s="13">
        <f t="shared" si="1028"/>
        <v>5.8633400303965541E-3</v>
      </c>
      <c r="AF859" s="13">
        <f t="shared" si="1029"/>
        <v>4.2849022426682112E-3</v>
      </c>
      <c r="AG859" s="13">
        <f t="shared" si="1030"/>
        <v>2.0875913880757024E-3</v>
      </c>
      <c r="AH859" s="13">
        <f t="shared" si="1031"/>
        <v>1.5560494395419979E-2</v>
      </c>
      <c r="AI859" s="13">
        <f t="shared" si="1032"/>
        <v>1.6205901265229989E-2</v>
      </c>
      <c r="AJ859" s="13">
        <f t="shared" si="1033"/>
        <v>8.4390389258995786E-3</v>
      </c>
      <c r="AK859" s="13">
        <f t="shared" si="1034"/>
        <v>2.9296890816617248E-3</v>
      </c>
      <c r="AL859" s="13">
        <f t="shared" si="1035"/>
        <v>4.6445854778050824E-5</v>
      </c>
      <c r="AM859" s="13">
        <f t="shared" si="1036"/>
        <v>8.3560117211295859E-4</v>
      </c>
      <c r="AN859" s="13">
        <f t="shared" si="1037"/>
        <v>1.2213070767860081E-3</v>
      </c>
      <c r="AO859" s="13">
        <f t="shared" si="1038"/>
        <v>8.9252566031941159E-4</v>
      </c>
      <c r="AP859" s="13">
        <f t="shared" si="1039"/>
        <v>4.3483579708440435E-4</v>
      </c>
      <c r="AQ859" s="13">
        <f t="shared" si="1040"/>
        <v>1.5888801199146608E-4</v>
      </c>
      <c r="AR859" s="13">
        <f t="shared" si="1041"/>
        <v>4.5486154298611759E-3</v>
      </c>
      <c r="AS859" s="13">
        <f t="shared" si="1042"/>
        <v>4.7372795925770018E-3</v>
      </c>
      <c r="AT859" s="13">
        <f t="shared" si="1043"/>
        <v>2.4668845151118268E-3</v>
      </c>
      <c r="AU859" s="13">
        <f t="shared" si="1044"/>
        <v>8.5640138564393412E-4</v>
      </c>
      <c r="AV859" s="13">
        <f t="shared" si="1045"/>
        <v>2.2298064487007513E-4</v>
      </c>
      <c r="AW859" s="13">
        <f t="shared" si="1046"/>
        <v>1.9639032526196701E-6</v>
      </c>
      <c r="AX859" s="13">
        <f t="shared" si="1047"/>
        <v>1.4504327163665246E-4</v>
      </c>
      <c r="AY859" s="13">
        <f t="shared" si="1048"/>
        <v>2.1199392724893454E-4</v>
      </c>
      <c r="AZ859" s="13">
        <f t="shared" si="1049"/>
        <v>1.5492419842476121E-4</v>
      </c>
      <c r="BA859" s="13">
        <f t="shared" si="1050"/>
        <v>7.5478600005275727E-5</v>
      </c>
      <c r="BB859" s="13">
        <f t="shared" si="1051"/>
        <v>2.7579708899654993E-5</v>
      </c>
      <c r="BC859" s="13">
        <f t="shared" si="1052"/>
        <v>8.0620503606218753E-6</v>
      </c>
      <c r="BD859" s="13">
        <f t="shared" si="1053"/>
        <v>1.1080358268726225E-3</v>
      </c>
      <c r="BE859" s="13">
        <f t="shared" si="1054"/>
        <v>1.1539941310554057E-3</v>
      </c>
      <c r="BF859" s="13">
        <f t="shared" si="1055"/>
        <v>6.0092933017743036E-4</v>
      </c>
      <c r="BG859" s="13">
        <f t="shared" si="1056"/>
        <v>2.0861807996500539E-4</v>
      </c>
      <c r="BH859" s="13">
        <f t="shared" si="1057"/>
        <v>5.4317747240888396E-5</v>
      </c>
      <c r="BI859" s="13">
        <f t="shared" si="1058"/>
        <v>1.1314139851425945E-5</v>
      </c>
      <c r="BJ859" s="14">
        <f t="shared" si="1059"/>
        <v>0.26927401874784768</v>
      </c>
      <c r="BK859" s="14">
        <f t="shared" si="1060"/>
        <v>0.26284553599116928</v>
      </c>
      <c r="BL859" s="14">
        <f t="shared" si="1061"/>
        <v>0.42460071205145872</v>
      </c>
      <c r="BM859" s="14">
        <f t="shared" si="1062"/>
        <v>0.45606900369127767</v>
      </c>
      <c r="BN859" s="14">
        <f t="shared" si="1063"/>
        <v>0.54302632114228166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1.28181818181818</v>
      </c>
      <c r="F860" s="10">
        <f>VLOOKUP(B860,home!$B$2:$E$405,3,FALSE)</f>
        <v>1.56</v>
      </c>
      <c r="G860" s="10">
        <f>VLOOKUP(C860,away!$B$2:$E$405,4,FALSE)</f>
        <v>1.56</v>
      </c>
      <c r="H860" s="10">
        <f>VLOOKUP(A860,away!$A$2:$E$405,3,FALSE)</f>
        <v>0.99090909090909096</v>
      </c>
      <c r="I860" s="10">
        <f>VLOOKUP(C860,away!$B$2:$E$405,3,FALSE)</f>
        <v>0.78</v>
      </c>
      <c r="J860" s="10">
        <f>VLOOKUP(B860,home!$B$2:$E$405,4,FALSE)</f>
        <v>1.01</v>
      </c>
      <c r="K860" s="12">
        <f t="shared" si="1008"/>
        <v>3.1194327272727227</v>
      </c>
      <c r="L860" s="12">
        <f t="shared" si="1009"/>
        <v>0.7806381818181819</v>
      </c>
      <c r="M860" s="13">
        <f t="shared" si="1010"/>
        <v>2.0240476161153563E-2</v>
      </c>
      <c r="N860" s="13">
        <f t="shared" si="1011"/>
        <v>6.3138803752685782E-2</v>
      </c>
      <c r="O860" s="13">
        <f t="shared" si="1012"/>
        <v>1.580048850957717E-2</v>
      </c>
      <c r="P860" s="13">
        <f t="shared" si="1013"/>
        <v>4.9288560963671638E-2</v>
      </c>
      <c r="Q860" s="13">
        <f t="shared" si="1014"/>
        <v>9.8478625393488922E-2</v>
      </c>
      <c r="R860" s="13">
        <f t="shared" si="1015"/>
        <v>6.1672323109776984E-3</v>
      </c>
      <c r="S860" s="13">
        <f t="shared" si="1016"/>
        <v>3.0006238767891696E-2</v>
      </c>
      <c r="T860" s="13">
        <f t="shared" si="1017"/>
        <v>7.6876175075127035E-2</v>
      </c>
      <c r="U860" s="13">
        <f t="shared" si="1018"/>
        <v>1.9238266307557619E-2</v>
      </c>
      <c r="V860" s="13">
        <f t="shared" si="1019"/>
        <v>8.1188490111831369E-3</v>
      </c>
      <c r="W860" s="13">
        <f t="shared" si="1020"/>
        <v>0.10239914899642666</v>
      </c>
      <c r="X860" s="13">
        <f t="shared" si="1021"/>
        <v>7.9936685492299611E-2</v>
      </c>
      <c r="Y860" s="13">
        <f t="shared" si="1022"/>
        <v>3.1200814411640299E-2</v>
      </c>
      <c r="Z860" s="13">
        <f t="shared" si="1023"/>
        <v>1.6047923393639916E-3</v>
      </c>
      <c r="AA860" s="13">
        <f t="shared" si="1024"/>
        <v>5.0060417438885889E-3</v>
      </c>
      <c r="AB860" s="13">
        <f t="shared" si="1025"/>
        <v>7.8080052249897393E-3</v>
      </c>
      <c r="AC860" s="13">
        <f t="shared" si="1026"/>
        <v>1.2356625816768167E-3</v>
      </c>
      <c r="AD860" s="13">
        <f t="shared" si="1027"/>
        <v>7.9856814156082284E-2</v>
      </c>
      <c r="AE860" s="13">
        <f t="shared" si="1028"/>
        <v>6.2339278208596527E-2</v>
      </c>
      <c r="AF860" s="13">
        <f t="shared" si="1029"/>
        <v>2.4332210398308296E-2</v>
      </c>
      <c r="AG860" s="13">
        <f t="shared" si="1030"/>
        <v>6.3315508283176159E-3</v>
      </c>
      <c r="AH860" s="13">
        <f t="shared" si="1031"/>
        <v>3.1319054349921322E-4</v>
      </c>
      <c r="AI860" s="13">
        <f t="shared" si="1032"/>
        <v>9.7697683126377706E-4</v>
      </c>
      <c r="AJ860" s="13">
        <f t="shared" si="1033"/>
        <v>1.5238067506157134E-3</v>
      </c>
      <c r="AK860" s="13">
        <f t="shared" si="1034"/>
        <v>1.5844708826365868E-3</v>
      </c>
      <c r="AL860" s="13">
        <f t="shared" si="1035"/>
        <v>1.2036086503616044E-4</v>
      </c>
      <c r="AM860" s="13">
        <f t="shared" si="1036"/>
        <v>4.9821591914843741E-2</v>
      </c>
      <c r="AN860" s="13">
        <f t="shared" si="1037"/>
        <v>3.889263692769105E-2</v>
      </c>
      <c r="AO860" s="13">
        <f t="shared" si="1038"/>
        <v>1.5180538688673709E-2</v>
      </c>
      <c r="AP860" s="13">
        <f t="shared" si="1039"/>
        <v>3.9501693736489372E-3</v>
      </c>
      <c r="AQ860" s="13">
        <f t="shared" si="1040"/>
        <v>7.709132594297931E-4</v>
      </c>
      <c r="AR860" s="13">
        <f t="shared" si="1041"/>
        <v>4.8897699287974819E-5</v>
      </c>
      <c r="AS860" s="13">
        <f t="shared" si="1042"/>
        <v>1.5253308344724876E-4</v>
      </c>
      <c r="AT860" s="13">
        <f t="shared" si="1043"/>
        <v>2.3790834624858452E-4</v>
      </c>
      <c r="AU860" s="13">
        <f t="shared" si="1044"/>
        <v>2.4737969379305506E-4</v>
      </c>
      <c r="AV860" s="13">
        <f t="shared" si="1045"/>
        <v>1.9292107822019023E-4</v>
      </c>
      <c r="AW860" s="13">
        <f t="shared" si="1046"/>
        <v>8.1415709716476159E-6</v>
      </c>
      <c r="AX860" s="13">
        <f t="shared" si="1047"/>
        <v>2.5902517390664931E-2</v>
      </c>
      <c r="AY860" s="13">
        <f t="shared" si="1048"/>
        <v>2.022049408036251E-2</v>
      </c>
      <c r="AZ860" s="13">
        <f t="shared" si="1049"/>
        <v>7.8924448671797483E-3</v>
      </c>
      <c r="BA860" s="13">
        <f t="shared" si="1050"/>
        <v>2.0537146037384805E-3</v>
      </c>
      <c r="BB860" s="13">
        <f t="shared" si="1051"/>
        <v>4.0080200855896377E-4</v>
      </c>
      <c r="BC860" s="13">
        <f t="shared" si="1052"/>
        <v>6.2576270246108984E-5</v>
      </c>
      <c r="BD860" s="13">
        <f t="shared" si="1053"/>
        <v>6.3619018445428096E-6</v>
      </c>
      <c r="BE860" s="13">
        <f t="shared" si="1054"/>
        <v>1.9845524821563541E-5</v>
      </c>
      <c r="BF860" s="13">
        <f t="shared" si="1055"/>
        <v>3.0953389809144239E-5</v>
      </c>
      <c r="BG860" s="13">
        <f t="shared" si="1056"/>
        <v>3.21856723968915E-5</v>
      </c>
      <c r="BH860" s="13">
        <f t="shared" si="1057"/>
        <v>2.5100259956035414E-5</v>
      </c>
      <c r="BI860" s="13">
        <f t="shared" si="1058"/>
        <v>1.5659714473981972E-5</v>
      </c>
      <c r="BJ860" s="14">
        <f t="shared" si="1059"/>
        <v>0.79003850609801096</v>
      </c>
      <c r="BK860" s="14">
        <f t="shared" si="1060"/>
        <v>0.12923064243097551</v>
      </c>
      <c r="BL860" s="14">
        <f t="shared" si="1061"/>
        <v>5.9428225469305332E-2</v>
      </c>
      <c r="BM860" s="14">
        <f t="shared" si="1062"/>
        <v>0.70697562673671044</v>
      </c>
      <c r="BN860" s="14">
        <f t="shared" si="1063"/>
        <v>0.25311418709155475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1.28181818181818</v>
      </c>
      <c r="F861" s="10">
        <f>VLOOKUP(B861,home!$B$2:$E$405,3,FALSE)</f>
        <v>1.72</v>
      </c>
      <c r="G861" s="10">
        <f>VLOOKUP(C861,away!$B$2:$E$405,4,FALSE)</f>
        <v>0.94</v>
      </c>
      <c r="H861" s="10">
        <f>VLOOKUP(A861,away!$A$2:$E$405,3,FALSE)</f>
        <v>0.99090909090909096</v>
      </c>
      <c r="I861" s="10">
        <f>VLOOKUP(C861,away!$B$2:$E$405,3,FALSE)</f>
        <v>0.47</v>
      </c>
      <c r="J861" s="10">
        <f>VLOOKUP(B861,home!$B$2:$E$405,4,FALSE)</f>
        <v>2.02</v>
      </c>
      <c r="K861" s="12">
        <f t="shared" si="1008"/>
        <v>2.0724436363636332</v>
      </c>
      <c r="L861" s="12">
        <f t="shared" si="1009"/>
        <v>0.94076909090909089</v>
      </c>
      <c r="M861" s="13">
        <f t="shared" si="1010"/>
        <v>4.9133572152488751E-2</v>
      </c>
      <c r="N861" s="13">
        <f t="shared" si="1011"/>
        <v>0.10182655893923873</v>
      </c>
      <c r="O861" s="13">
        <f t="shared" si="1012"/>
        <v>4.6223346007013069E-2</v>
      </c>
      <c r="P861" s="13">
        <f t="shared" si="1013"/>
        <v>9.5795279283668586E-2</v>
      </c>
      <c r="Q861" s="13">
        <f t="shared" si="1014"/>
        <v>0.10551490204321588</v>
      </c>
      <c r="R861" s="13">
        <f t="shared" si="1015"/>
        <v>2.1742747600897016E-2</v>
      </c>
      <c r="S861" s="13">
        <f t="shared" si="1016"/>
        <v>4.6692796447587601E-2</v>
      </c>
      <c r="T861" s="13">
        <f t="shared" si="1017"/>
        <v>9.9265158472557999E-2</v>
      </c>
      <c r="U861" s="13">
        <f t="shared" si="1018"/>
        <v>4.5060618902539672E-2</v>
      </c>
      <c r="V861" s="13">
        <f t="shared" si="1019"/>
        <v>1.0115169007162073E-2</v>
      </c>
      <c r="W861" s="13">
        <f t="shared" si="1020"/>
        <v>7.2891229093664939E-2</v>
      </c>
      <c r="X861" s="13">
        <f t="shared" si="1021"/>
        <v>6.8573815329693449E-2</v>
      </c>
      <c r="Y861" s="13">
        <f t="shared" si="1022"/>
        <v>3.2256062953941789E-2</v>
      </c>
      <c r="Z861" s="13">
        <f t="shared" si="1023"/>
        <v>6.818301631453901E-3</v>
      </c>
      <c r="AA861" s="13">
        <f t="shared" si="1024"/>
        <v>1.4130545826914415E-2</v>
      </c>
      <c r="AB861" s="13">
        <f t="shared" si="1025"/>
        <v>1.464237988866674E-2</v>
      </c>
      <c r="AC861" s="13">
        <f t="shared" si="1026"/>
        <v>1.2325908202787744E-3</v>
      </c>
      <c r="AD861" s="13">
        <f t="shared" si="1027"/>
        <v>3.7765740970472403E-2</v>
      </c>
      <c r="AE861" s="13">
        <f t="shared" si="1028"/>
        <v>3.5528841800299533E-2</v>
      </c>
      <c r="AF861" s="13">
        <f t="shared" si="1029"/>
        <v>1.6712218100760345E-2</v>
      </c>
      <c r="AG861" s="13">
        <f t="shared" si="1030"/>
        <v>5.240779409908922E-3</v>
      </c>
      <c r="AH861" s="13">
        <f t="shared" si="1031"/>
        <v>1.6036118568417143E-3</v>
      </c>
      <c r="AI861" s="13">
        <f t="shared" si="1032"/>
        <v>3.3233951879088801E-3</v>
      </c>
      <c r="AJ861" s="13">
        <f t="shared" si="1033"/>
        <v>3.4437746041516403E-3</v>
      </c>
      <c r="AK861" s="13">
        <f t="shared" si="1034"/>
        <v>2.3790095878149183E-3</v>
      </c>
      <c r="AL861" s="13">
        <f t="shared" si="1035"/>
        <v>9.6126845004987431E-5</v>
      </c>
      <c r="AM861" s="13">
        <f t="shared" si="1036"/>
        <v>1.5653473909362562E-2</v>
      </c>
      <c r="AN861" s="13">
        <f t="shared" si="1037"/>
        <v>1.4726304419280193E-2</v>
      </c>
      <c r="AO861" s="13">
        <f t="shared" si="1038"/>
        <v>6.9270260104883751E-3</v>
      </c>
      <c r="AP861" s="13">
        <f t="shared" si="1039"/>
        <v>2.1722439875302589E-3</v>
      </c>
      <c r="AQ861" s="13">
        <f t="shared" si="1040"/>
        <v>5.1089500034539497E-4</v>
      </c>
      <c r="AR861" s="13">
        <f t="shared" si="1041"/>
        <v>3.0172569374640389E-4</v>
      </c>
      <c r="AS861" s="13">
        <f t="shared" si="1042"/>
        <v>6.2530949393213716E-4</v>
      </c>
      <c r="AT861" s="13">
        <f t="shared" si="1043"/>
        <v>6.4795934072871101E-4</v>
      </c>
      <c r="AU861" s="13">
        <f t="shared" si="1044"/>
        <v>4.4761973743853061E-4</v>
      </c>
      <c r="AV861" s="13">
        <f t="shared" si="1045"/>
        <v>2.3191666909131079E-4</v>
      </c>
      <c r="AW861" s="13">
        <f t="shared" si="1046"/>
        <v>5.206045457366035E-6</v>
      </c>
      <c r="AX861" s="13">
        <f t="shared" si="1047"/>
        <v>5.4068237317404389E-3</v>
      </c>
      <c r="AY861" s="13">
        <f t="shared" si="1048"/>
        <v>5.0865726468151511E-3</v>
      </c>
      <c r="AZ861" s="13">
        <f t="shared" si="1049"/>
        <v>2.3926451623936685E-3</v>
      </c>
      <c r="BA861" s="13">
        <f t="shared" si="1050"/>
        <v>7.50308871431042E-4</v>
      </c>
      <c r="BB861" s="13">
        <f t="shared" si="1051"/>
        <v>1.764668487193018E-4</v>
      </c>
      <c r="BC861" s="13">
        <f t="shared" si="1052"/>
        <v>3.3202911369049941E-5</v>
      </c>
      <c r="BD861" s="13">
        <f t="shared" si="1053"/>
        <v>4.7309034434953164E-5</v>
      </c>
      <c r="BE861" s="13">
        <f t="shared" si="1054"/>
        <v>9.8045307357226666E-5</v>
      </c>
      <c r="BF861" s="13">
        <f t="shared" si="1055"/>
        <v>1.0159668665390048E-4</v>
      </c>
      <c r="BG861" s="13">
        <f t="shared" si="1056"/>
        <v>7.0184468910502025E-5</v>
      </c>
      <c r="BH861" s="13">
        <f t="shared" si="1057"/>
        <v>3.6363338991282796E-5</v>
      </c>
      <c r="BI861" s="13">
        <f t="shared" si="1058"/>
        <v>1.5072194097883508E-5</v>
      </c>
      <c r="BJ861" s="14">
        <f t="shared" si="1059"/>
        <v>0.62941127061322932</v>
      </c>
      <c r="BK861" s="14">
        <f t="shared" si="1060"/>
        <v>0.20815210720300589</v>
      </c>
      <c r="BL861" s="14">
        <f t="shared" si="1061"/>
        <v>0.15517253142813089</v>
      </c>
      <c r="BM861" s="14">
        <f t="shared" si="1062"/>
        <v>0.57423643824794046</v>
      </c>
      <c r="BN861" s="14">
        <f t="shared" si="1063"/>
        <v>0.42023640602652207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1.5681818181818199</v>
      </c>
      <c r="F862" s="10">
        <f>VLOOKUP(B862,home!$B$2:$E$405,3,FALSE)</f>
        <v>1.59</v>
      </c>
      <c r="G862" s="10">
        <f>VLOOKUP(C862,away!$B$2:$E$405,4,FALSE)</f>
        <v>1.43</v>
      </c>
      <c r="H862" s="10">
        <f>VLOOKUP(A862,away!$A$2:$E$405,3,FALSE)</f>
        <v>1.11363636363636</v>
      </c>
      <c r="I862" s="10">
        <f>VLOOKUP(C862,away!$B$2:$E$405,3,FALSE)</f>
        <v>0.96</v>
      </c>
      <c r="J862" s="10">
        <f>VLOOKUP(B862,home!$B$2:$E$405,4,FALSE)</f>
        <v>0.67</v>
      </c>
      <c r="K862" s="12">
        <f t="shared" si="1008"/>
        <v>3.5655750000000039</v>
      </c>
      <c r="L862" s="12">
        <f t="shared" si="1009"/>
        <v>0.71629090909090676</v>
      </c>
      <c r="M862" s="13">
        <f t="shared" si="1010"/>
        <v>1.3816857019891052E-2</v>
      </c>
      <c r="N862" s="13">
        <f t="shared" si="1011"/>
        <v>4.9265039968698091E-2</v>
      </c>
      <c r="O862" s="13">
        <f t="shared" si="1012"/>
        <v>9.8968890755568393E-3</v>
      </c>
      <c r="P862" s="13">
        <f t="shared" si="1013"/>
        <v>3.5288100265578611E-2</v>
      </c>
      <c r="Q862" s="13">
        <f t="shared" si="1014"/>
        <v>8.7829097443195489E-2</v>
      </c>
      <c r="R862" s="13">
        <f t="shared" si="1015"/>
        <v>3.5445258365512356E-3</v>
      </c>
      <c r="S862" s="13">
        <f t="shared" si="1016"/>
        <v>2.2531354608375125E-2</v>
      </c>
      <c r="T862" s="13">
        <f t="shared" si="1017"/>
        <v>6.2911184052220334E-2</v>
      </c>
      <c r="U862" s="13">
        <f t="shared" si="1018"/>
        <v>1.2638272709661183E-2</v>
      </c>
      <c r="V862" s="13">
        <f t="shared" si="1019"/>
        <v>6.3938700980743276E-3</v>
      </c>
      <c r="W862" s="13">
        <f t="shared" si="1020"/>
        <v>0.10438707803867399</v>
      </c>
      <c r="X862" s="13">
        <f t="shared" si="1021"/>
        <v>7.4771515025665217E-2</v>
      </c>
      <c r="Y862" s="13">
        <f t="shared" si="1022"/>
        <v>2.6779078235919063E-2</v>
      </c>
      <c r="Z862" s="13">
        <f t="shared" si="1023"/>
        <v>8.4630387791983044E-4</v>
      </c>
      <c r="AA862" s="13">
        <f t="shared" si="1024"/>
        <v>3.0175599495140025E-3</v>
      </c>
      <c r="AB862" s="13">
        <f t="shared" si="1025"/>
        <v>5.3796681584942036E-3</v>
      </c>
      <c r="AC862" s="13">
        <f t="shared" si="1026"/>
        <v>1.0206171019081689E-3</v>
      </c>
      <c r="AD862" s="13">
        <f t="shared" si="1027"/>
        <v>9.3049988944436376E-2</v>
      </c>
      <c r="AE862" s="13">
        <f t="shared" si="1028"/>
        <v>6.6650861171909159E-2</v>
      </c>
      <c r="AF862" s="13">
        <f t="shared" si="1029"/>
        <v>2.3870702970259311E-2</v>
      </c>
      <c r="AG862" s="13">
        <f t="shared" si="1030"/>
        <v>5.6994558437353507E-3</v>
      </c>
      <c r="AH862" s="13">
        <f t="shared" si="1031"/>
        <v>1.5154994352058879E-4</v>
      </c>
      <c r="AI862" s="13">
        <f t="shared" si="1032"/>
        <v>5.4036268986842396E-4</v>
      </c>
      <c r="AJ862" s="13">
        <f t="shared" si="1033"/>
        <v>9.633518489638043E-4</v>
      </c>
      <c r="AK862" s="13">
        <f t="shared" si="1034"/>
        <v>1.1449677562897064E-3</v>
      </c>
      <c r="AL862" s="13">
        <f t="shared" si="1035"/>
        <v>1.0426579235219943E-4</v>
      </c>
      <c r="AM862" s="13">
        <f t="shared" si="1036"/>
        <v>6.6355342866111819E-2</v>
      </c>
      <c r="AN862" s="13">
        <f t="shared" si="1037"/>
        <v>4.7529728864606047E-2</v>
      </c>
      <c r="AO862" s="13">
        <f t="shared" si="1038"/>
        <v>1.7022556348636485E-2</v>
      </c>
      <c r="AP862" s="13">
        <f t="shared" si="1039"/>
        <v>4.0643674540053378E-3</v>
      </c>
      <c r="AQ862" s="13">
        <f t="shared" si="1040"/>
        <v>7.2781736462724448E-4</v>
      </c>
      <c r="AR862" s="13">
        <f t="shared" si="1041"/>
        <v>2.1710769363407632E-5</v>
      </c>
      <c r="AS862" s="13">
        <f t="shared" si="1042"/>
        <v>7.741137647293225E-5</v>
      </c>
      <c r="AT862" s="13">
        <f t="shared" si="1043"/>
        <v>1.380080343337379E-4</v>
      </c>
      <c r="AU862" s="13">
        <f t="shared" si="1044"/>
        <v>1.6402599900650598E-4</v>
      </c>
      <c r="AV862" s="13">
        <f t="shared" si="1045"/>
        <v>1.4621175035190584E-4</v>
      </c>
      <c r="AW862" s="13">
        <f t="shared" si="1046"/>
        <v>7.3970467328776322E-6</v>
      </c>
      <c r="AX862" s="13">
        <f t="shared" si="1047"/>
        <v>3.9432491939972808E-2</v>
      </c>
      <c r="AY862" s="13">
        <f t="shared" si="1048"/>
        <v>2.8245135499402975E-2</v>
      </c>
      <c r="AZ862" s="13">
        <f t="shared" si="1049"/>
        <v>1.0115866892131599E-2</v>
      </c>
      <c r="BA862" s="13">
        <f t="shared" si="1050"/>
        <v>2.4153011641358498E-3</v>
      </c>
      <c r="BB862" s="13">
        <f t="shared" si="1051"/>
        <v>4.3251456664679833E-4</v>
      </c>
      <c r="BC862" s="13">
        <f t="shared" si="1052"/>
        <v>6.1961250427698976E-5</v>
      </c>
      <c r="BD862" s="13">
        <f t="shared" si="1053"/>
        <v>2.5918711207297078E-6</v>
      </c>
      <c r="BE862" s="13">
        <f t="shared" si="1054"/>
        <v>9.2415108712958369E-6</v>
      </c>
      <c r="BF862" s="13">
        <f t="shared" si="1055"/>
        <v>1.6475650062460354E-5</v>
      </c>
      <c r="BG862" s="13">
        <f t="shared" si="1056"/>
        <v>1.9581721990485709E-5</v>
      </c>
      <c r="BH862" s="13">
        <f t="shared" si="1057"/>
        <v>1.7455024596556543E-5</v>
      </c>
      <c r="BI862" s="13">
        <f t="shared" si="1058"/>
        <v>1.2447439865173431E-5</v>
      </c>
      <c r="BJ862" s="14">
        <f t="shared" si="1059"/>
        <v>0.81161708590541692</v>
      </c>
      <c r="BK862" s="14">
        <f t="shared" si="1060"/>
        <v>0.10740020038558246</v>
      </c>
      <c r="BL862" s="14">
        <f t="shared" si="1061"/>
        <v>3.7902309116455174E-2</v>
      </c>
      <c r="BM862" s="14">
        <f t="shared" si="1062"/>
        <v>0.72988765122323318</v>
      </c>
      <c r="BN862" s="14">
        <f t="shared" si="1063"/>
        <v>0.19964050960947133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1.5681818181818199</v>
      </c>
      <c r="F863" s="10">
        <f>VLOOKUP(B863,home!$B$2:$E$405,3,FALSE)</f>
        <v>1.28</v>
      </c>
      <c r="G863" s="10">
        <f>VLOOKUP(C863,away!$B$2:$E$405,4,FALSE)</f>
        <v>1.43</v>
      </c>
      <c r="H863" s="10">
        <f>VLOOKUP(A863,away!$A$2:$E$405,3,FALSE)</f>
        <v>1.11363636363636</v>
      </c>
      <c r="I863" s="10">
        <f>VLOOKUP(C863,away!$B$2:$E$405,3,FALSE)</f>
        <v>1.28</v>
      </c>
      <c r="J863" s="10">
        <f>VLOOKUP(B863,home!$B$2:$E$405,4,FALSE)</f>
        <v>1.1200000000000001</v>
      </c>
      <c r="K863" s="12">
        <f t="shared" si="1008"/>
        <v>2.8704000000000032</v>
      </c>
      <c r="L863" s="12">
        <f t="shared" si="1009"/>
        <v>1.596509090909086</v>
      </c>
      <c r="M863" s="13">
        <f t="shared" si="1010"/>
        <v>1.14827532017369E-2</v>
      </c>
      <c r="N863" s="13">
        <f t="shared" si="1011"/>
        <v>3.2960094790265633E-2</v>
      </c>
      <c r="O863" s="13">
        <f t="shared" si="1012"/>
        <v>1.8332319875238375E-2</v>
      </c>
      <c r="P863" s="13">
        <f t="shared" si="1013"/>
        <v>5.2621090969884286E-2</v>
      </c>
      <c r="Q863" s="13">
        <f t="shared" si="1014"/>
        <v>4.7304328042989299E-2</v>
      </c>
      <c r="R863" s="13">
        <f t="shared" si="1015"/>
        <v>1.4633857669135697E-2</v>
      </c>
      <c r="S863" s="13">
        <f t="shared" si="1016"/>
        <v>6.028561195676483E-2</v>
      </c>
      <c r="T863" s="13">
        <f t="shared" si="1017"/>
        <v>7.5521789759978031E-2</v>
      </c>
      <c r="U863" s="13">
        <f t="shared" si="1018"/>
        <v>4.2005025053487147E-2</v>
      </c>
      <c r="V863" s="13">
        <f t="shared" si="1019"/>
        <v>3.0696225850088327E-2</v>
      </c>
      <c r="W863" s="13">
        <f t="shared" si="1020"/>
        <v>4.5260781071532204E-2</v>
      </c>
      <c r="X863" s="13">
        <f t="shared" si="1021"/>
        <v>7.2259248442347046E-2</v>
      </c>
      <c r="Y863" s="13">
        <f t="shared" si="1022"/>
        <v>5.7681273520232647E-2</v>
      </c>
      <c r="Z863" s="13">
        <f t="shared" si="1023"/>
        <v>7.7876956012815973E-3</v>
      </c>
      <c r="AA863" s="13">
        <f t="shared" si="1024"/>
        <v>2.2353801453918722E-2</v>
      </c>
      <c r="AB863" s="13">
        <f t="shared" si="1025"/>
        <v>3.2082175846664188E-2</v>
      </c>
      <c r="AC863" s="13">
        <f t="shared" si="1026"/>
        <v>8.791820570551865E-3</v>
      </c>
      <c r="AD863" s="13">
        <f t="shared" si="1027"/>
        <v>3.247913649693155E-2</v>
      </c>
      <c r="AE863" s="13">
        <f t="shared" si="1028"/>
        <v>5.1853236682228306E-2</v>
      </c>
      <c r="AF863" s="13">
        <f t="shared" si="1029"/>
        <v>4.1392081878118998E-2</v>
      </c>
      <c r="AG863" s="13">
        <f t="shared" si="1030"/>
        <v>2.2027611670023411E-2</v>
      </c>
      <c r="AH863" s="13">
        <f t="shared" si="1031"/>
        <v>3.1082817061696935E-3</v>
      </c>
      <c r="AI863" s="13">
        <f t="shared" si="1032"/>
        <v>8.9220118093894969E-3</v>
      </c>
      <c r="AJ863" s="13">
        <f t="shared" si="1033"/>
        <v>1.2804871348835824E-2</v>
      </c>
      <c r="AK863" s="13">
        <f t="shared" si="1034"/>
        <v>1.2251700906566129E-2</v>
      </c>
      <c r="AL863" s="13">
        <f t="shared" si="1035"/>
        <v>1.6115828039008299E-3</v>
      </c>
      <c r="AM863" s="13">
        <f t="shared" si="1036"/>
        <v>1.8645622680158479E-2</v>
      </c>
      <c r="AN863" s="13">
        <f t="shared" si="1037"/>
        <v>2.9767906114533647E-2</v>
      </c>
      <c r="AO863" s="13">
        <f t="shared" si="1038"/>
        <v>2.3762366364590573E-2</v>
      </c>
      <c r="AP863" s="13">
        <f t="shared" si="1039"/>
        <v>1.2645611307527048E-2</v>
      </c>
      <c r="AQ863" s="13">
        <f t="shared" si="1040"/>
        <v>5.0472083531424182E-3</v>
      </c>
      <c r="AR863" s="13">
        <f t="shared" si="1041"/>
        <v>9.9248000020126436E-4</v>
      </c>
      <c r="AS863" s="13">
        <f t="shared" si="1042"/>
        <v>2.8488145925777125E-3</v>
      </c>
      <c r="AT863" s="13">
        <f t="shared" si="1043"/>
        <v>4.0886187032675375E-3</v>
      </c>
      <c r="AU863" s="13">
        <f t="shared" si="1044"/>
        <v>3.9119903752863842E-3</v>
      </c>
      <c r="AV863" s="13">
        <f t="shared" si="1045"/>
        <v>2.8072442933055127E-3</v>
      </c>
      <c r="AW863" s="13">
        <f t="shared" si="1046"/>
        <v>2.0514641934851985E-4</v>
      </c>
      <c r="AX863" s="13">
        <f t="shared" si="1047"/>
        <v>8.9200658901878345E-3</v>
      </c>
      <c r="AY863" s="13">
        <f t="shared" si="1048"/>
        <v>1.4240966285192927E-2</v>
      </c>
      <c r="AZ863" s="13">
        <f t="shared" si="1049"/>
        <v>1.1367916068820155E-2</v>
      </c>
      <c r="BA863" s="13">
        <f t="shared" si="1050"/>
        <v>6.0496604495209536E-3</v>
      </c>
      <c r="BB863" s="13">
        <f t="shared" si="1051"/>
        <v>2.4145844761433379E-3</v>
      </c>
      <c r="BC863" s="13">
        <f t="shared" si="1052"/>
        <v>7.7098121338615869E-4</v>
      </c>
      <c r="BD863" s="13">
        <f t="shared" si="1053"/>
        <v>2.6408389047779477E-4</v>
      </c>
      <c r="BE863" s="13">
        <f t="shared" si="1054"/>
        <v>7.5802639922746291E-4</v>
      </c>
      <c r="BF863" s="13">
        <f t="shared" si="1055"/>
        <v>1.0879194881712561E-3</v>
      </c>
      <c r="BG863" s="13">
        <f t="shared" si="1056"/>
        <v>1.0409213662822589E-3</v>
      </c>
      <c r="BH863" s="13">
        <f t="shared" si="1057"/>
        <v>7.4696517244414993E-4</v>
      </c>
      <c r="BI863" s="13">
        <f t="shared" si="1058"/>
        <v>4.288177661967379E-4</v>
      </c>
      <c r="BJ863" s="14">
        <f t="shared" si="1059"/>
        <v>0.61237247155785057</v>
      </c>
      <c r="BK863" s="14">
        <f t="shared" si="1060"/>
        <v>0.17973005163811995</v>
      </c>
      <c r="BL863" s="14">
        <f t="shared" si="1061"/>
        <v>0.18546992771684337</v>
      </c>
      <c r="BM863" s="14">
        <f t="shared" si="1062"/>
        <v>0.7939898820990009</v>
      </c>
      <c r="BN863" s="14">
        <f t="shared" si="1063"/>
        <v>0.17733444454925021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1.5681818181818199</v>
      </c>
      <c r="F864" s="10">
        <f>VLOOKUP(B864,home!$B$2:$E$405,3,FALSE)</f>
        <v>1.53</v>
      </c>
      <c r="G864" s="10">
        <f>VLOOKUP(C864,away!$B$2:$E$405,4,FALSE)</f>
        <v>0.64</v>
      </c>
      <c r="H864" s="10">
        <f>VLOOKUP(A864,away!$A$2:$E$405,3,FALSE)</f>
        <v>1.11363636363636</v>
      </c>
      <c r="I864" s="10">
        <f>VLOOKUP(C864,away!$B$2:$E$405,3,FALSE)</f>
        <v>0.48</v>
      </c>
      <c r="J864" s="10">
        <f>VLOOKUP(B864,home!$B$2:$E$405,4,FALSE)</f>
        <v>0.72</v>
      </c>
      <c r="K864" s="12">
        <f t="shared" si="1008"/>
        <v>1.5355636363636382</v>
      </c>
      <c r="L864" s="12">
        <f t="shared" si="1009"/>
        <v>0.38487272727272598</v>
      </c>
      <c r="M864" s="13">
        <f t="shared" si="1010"/>
        <v>0.14654300213916069</v>
      </c>
      <c r="N864" s="13">
        <f t="shared" si="1011"/>
        <v>0.22502610524845401</v>
      </c>
      <c r="O864" s="13">
        <f t="shared" si="1012"/>
        <v>5.6400404896031701E-2</v>
      </c>
      <c r="P864" s="13">
        <f t="shared" si="1013"/>
        <v>8.6606410834531994E-2</v>
      </c>
      <c r="Q864" s="13">
        <f t="shared" si="1014"/>
        <v>0.17277095222603145</v>
      </c>
      <c r="R864" s="13">
        <f t="shared" si="1015"/>
        <v>1.0853488825810864E-2</v>
      </c>
      <c r="S864" s="13">
        <f t="shared" si="1016"/>
        <v>1.2796022819494525E-2</v>
      </c>
      <c r="T864" s="13">
        <f t="shared" si="1017"/>
        <v>6.649482757673858E-2</v>
      </c>
      <c r="U864" s="13">
        <f t="shared" si="1018"/>
        <v>1.6666222768594245E-2</v>
      </c>
      <c r="V864" s="13">
        <f t="shared" si="1019"/>
        <v>8.402672808026678E-4</v>
      </c>
      <c r="W864" s="13">
        <f t="shared" si="1020"/>
        <v>8.8433597219404414E-2</v>
      </c>
      <c r="X864" s="13">
        <f t="shared" si="1021"/>
        <v>3.403567974436994E-2</v>
      </c>
      <c r="Y864" s="13">
        <f t="shared" si="1022"/>
        <v>6.5497024438983678E-3</v>
      </c>
      <c r="Z864" s="13">
        <f t="shared" si="1023"/>
        <v>1.3924039482712948E-3</v>
      </c>
      <c r="AA864" s="13">
        <f t="shared" si="1024"/>
        <v>2.1381248700945567E-3</v>
      </c>
      <c r="AB864" s="13">
        <f t="shared" si="1025"/>
        <v>1.6416134002609649E-3</v>
      </c>
      <c r="AC864" s="13">
        <f t="shared" si="1026"/>
        <v>3.1037192270235629E-5</v>
      </c>
      <c r="AD864" s="13">
        <f t="shared" si="1027"/>
        <v>3.3948854030736497E-2</v>
      </c>
      <c r="AE864" s="13">
        <f t="shared" si="1028"/>
        <v>1.3065988038593233E-2</v>
      </c>
      <c r="AF864" s="13">
        <f t="shared" si="1029"/>
        <v>2.514371225463097E-3</v>
      </c>
      <c r="AG864" s="13">
        <f t="shared" si="1030"/>
        <v>3.2257097030668282E-4</v>
      </c>
      <c r="AH864" s="13">
        <f t="shared" si="1031"/>
        <v>1.3397457625912121E-4</v>
      </c>
      <c r="AI864" s="13">
        <f t="shared" si="1032"/>
        <v>2.0572648750073373E-4</v>
      </c>
      <c r="AJ864" s="13">
        <f t="shared" si="1033"/>
        <v>1.5795305662147266E-4</v>
      </c>
      <c r="AK864" s="13">
        <f t="shared" si="1034"/>
        <v>8.0848990000140049E-5</v>
      </c>
      <c r="AL864" s="13">
        <f t="shared" si="1035"/>
        <v>7.3371496029643995E-7</v>
      </c>
      <c r="AM864" s="13">
        <f t="shared" si="1036"/>
        <v>1.0426125149163213E-2</v>
      </c>
      <c r="AN864" s="13">
        <f t="shared" si="1037"/>
        <v>4.0127312210452033E-3</v>
      </c>
      <c r="AO864" s="13">
        <f t="shared" si="1038"/>
        <v>7.7219540442804155E-4</v>
      </c>
      <c r="AP864" s="13">
        <f t="shared" si="1039"/>
        <v>9.9065650429895342E-5</v>
      </c>
      <c r="AQ864" s="13">
        <f t="shared" si="1040"/>
        <v>9.5319167650000795E-6</v>
      </c>
      <c r="AR864" s="13">
        <f t="shared" si="1041"/>
        <v>1.0312632110011156E-5</v>
      </c>
      <c r="AS864" s="13">
        <f t="shared" si="1042"/>
        <v>1.583570286332915E-5</v>
      </c>
      <c r="AT864" s="13">
        <f t="shared" si="1043"/>
        <v>1.2158364736593897E-5</v>
      </c>
      <c r="AU864" s="13">
        <f t="shared" si="1044"/>
        <v>6.22331425571985E-6</v>
      </c>
      <c r="AV864" s="13">
        <f t="shared" si="1045"/>
        <v>2.389073767186711E-6</v>
      </c>
      <c r="AW864" s="13">
        <f t="shared" si="1046"/>
        <v>1.2045083915317726E-8</v>
      </c>
      <c r="AX864" s="13">
        <f t="shared" si="1047"/>
        <v>2.6683297745385788E-3</v>
      </c>
      <c r="AY864" s="13">
        <f t="shared" si="1048"/>
        <v>1.0269673575896811E-3</v>
      </c>
      <c r="AZ864" s="13">
        <f t="shared" si="1049"/>
        <v>1.976258638678027E-4</v>
      </c>
      <c r="BA864" s="13">
        <f t="shared" si="1050"/>
        <v>2.5353601735476567E-5</v>
      </c>
      <c r="BB864" s="13">
        <f t="shared" si="1051"/>
        <v>2.4394774615298462E-6</v>
      </c>
      <c r="BC864" s="13">
        <f t="shared" si="1052"/>
        <v>1.8777766874786764E-7</v>
      </c>
      <c r="BD864" s="13">
        <f t="shared" si="1053"/>
        <v>6.6150847425671342E-7</v>
      </c>
      <c r="BE864" s="13">
        <f t="shared" si="1054"/>
        <v>1.0157883582150011E-6</v>
      </c>
      <c r="BF864" s="13">
        <f t="shared" si="1055"/>
        <v>7.7990383255823872E-7</v>
      </c>
      <c r="BG864" s="13">
        <f t="shared" si="1056"/>
        <v>3.9919732171235561E-7</v>
      </c>
      <c r="BH864" s="13">
        <f t="shared" si="1057"/>
        <v>1.5324822273881251E-7</v>
      </c>
      <c r="BI864" s="13">
        <f t="shared" si="1058"/>
        <v>4.7064479635015122E-8</v>
      </c>
      <c r="BJ864" s="14">
        <f t="shared" si="1059"/>
        <v>0.66240320191868951</v>
      </c>
      <c r="BK864" s="14">
        <f t="shared" si="1060"/>
        <v>0.24784444133881006</v>
      </c>
      <c r="BL864" s="14">
        <f t="shared" si="1061"/>
        <v>8.832833366959579E-2</v>
      </c>
      <c r="BM864" s="14">
        <f t="shared" si="1062"/>
        <v>0.30074106139284013</v>
      </c>
      <c r="BN864" s="14">
        <f t="shared" si="1063"/>
        <v>0.69820036417002074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1.5681818181818199</v>
      </c>
      <c r="F865" s="10">
        <f>VLOOKUP(B865,home!$B$2:$E$405,3,FALSE)</f>
        <v>1.1200000000000001</v>
      </c>
      <c r="G865" s="10">
        <f>VLOOKUP(C865,away!$B$2:$E$405,4,FALSE)</f>
        <v>1.1200000000000001</v>
      </c>
      <c r="H865" s="10">
        <f>VLOOKUP(A865,away!$A$2:$E$405,3,FALSE)</f>
        <v>1.11363636363636</v>
      </c>
      <c r="I865" s="10">
        <f>VLOOKUP(C865,away!$B$2:$E$405,3,FALSE)</f>
        <v>0.32</v>
      </c>
      <c r="J865" s="10">
        <f>VLOOKUP(B865,home!$B$2:$E$405,4,FALSE)</f>
        <v>0.67</v>
      </c>
      <c r="K865" s="12">
        <f t="shared" ref="K865:K928" si="1064">E865*F865*G865</f>
        <v>1.9671272727272751</v>
      </c>
      <c r="L865" s="12">
        <f t="shared" ref="L865:L928" si="1065">H865*I865*J865</f>
        <v>0.23876363636363562</v>
      </c>
      <c r="M865" s="13">
        <f t="shared" ref="M865:M928" si="1066">_xlfn.POISSON.DIST(0,K865,FALSE) * _xlfn.POISSON.DIST(0,L865,FALSE)</f>
        <v>0.11015234585019187</v>
      </c>
      <c r="N865" s="13">
        <f t="shared" ref="N865:N928" si="1067">_xlfn.POISSON.DIST(1,K865,FALSE) * _xlfn.POISSON.DIST(0,L865,FALSE)</f>
        <v>0.21668368367679949</v>
      </c>
      <c r="O865" s="13">
        <f t="shared" ref="O865:O928" si="1068">_xlfn.POISSON.DIST(0,K865,FALSE) * _xlfn.POISSON.DIST(1,L865,FALSE)</f>
        <v>2.6300374649176641E-2</v>
      </c>
      <c r="P865" s="13">
        <f t="shared" ref="P865:P928" si="1069">_xlfn.POISSON.DIST(1,K865,FALSE) * _xlfn.POISSON.DIST(1,L865,FALSE)</f>
        <v>5.1736184255340406E-2</v>
      </c>
      <c r="Q865" s="13">
        <f t="shared" ref="Q865:Q928" si="1070">_xlfn.POISSON.DIST(2,K865,FALSE) * _xlfn.POISSON.DIST(0,L865,FALSE)</f>
        <v>0.21312219185782111</v>
      </c>
      <c r="R865" s="13">
        <f t="shared" ref="R865:R928" si="1071">_xlfn.POISSON.DIST(0,K865,FALSE) * _xlfn.POISSON.DIST(2,L865,FALSE)</f>
        <v>3.1397865444816953E-3</v>
      </c>
      <c r="S865" s="13">
        <f t="shared" ref="S865:S928" si="1072">_xlfn.POISSON.DIST(2,K865,FALSE) * _xlfn.POISSON.DIST(2,L865,FALSE)</f>
        <v>6.0748428475204137E-3</v>
      </c>
      <c r="T865" s="13">
        <f t="shared" ref="T865:T928" si="1073">_xlfn.POISSON.DIST(2,K865,FALSE) * _xlfn.POISSON.DIST(1,L865,FALSE)</f>
        <v>5.0885829517761785E-2</v>
      </c>
      <c r="U865" s="13">
        <f t="shared" ref="U865:U928" si="1074">_xlfn.POISSON.DIST(1,K865,FALSE) * _xlfn.POISSON.DIST(2,L865,FALSE)</f>
        <v>6.1763597421920719E-3</v>
      </c>
      <c r="V865" s="13">
        <f t="shared" ref="V865:V928" si="1075">_xlfn.POISSON.DIST(3,K865,FALSE) * _xlfn.POISSON.DIST(3,L865,FALSE)</f>
        <v>3.1702475982065887E-4</v>
      </c>
      <c r="W865" s="13">
        <f t="shared" ref="W865:W928" si="1076">_xlfn.POISSON.DIST(3,K865,FALSE) * _xlfn.POISSON.DIST(0,L865,FALSE)</f>
        <v>0.13974615867564494</v>
      </c>
      <c r="X865" s="13">
        <f t="shared" ref="X865:X928" si="1077">_xlfn.POISSON.DIST(3,K865,FALSE) * _xlfn.POISSON.DIST(1,L865,FALSE)</f>
        <v>3.3366301013246613E-2</v>
      </c>
      <c r="Y865" s="13">
        <f t="shared" ref="Y865:Y928" si="1078">_xlfn.POISSON.DIST(3,K865,FALSE) * _xlfn.POISSON.DIST(2,L865,FALSE)</f>
        <v>3.9833296809632093E-3</v>
      </c>
      <c r="Z865" s="13">
        <f t="shared" ref="Z865:Z928" si="1079">_xlfn.POISSON.DIST(0,K865,FALSE) * _xlfn.POISSON.DIST(3,L865,FALSE)</f>
        <v>2.4988895092202122E-4</v>
      </c>
      <c r="AA865" s="13">
        <f t="shared" ref="AA865:AA928" si="1080">_xlfn.POISSON.DIST(1,K865,FALSE) * _xlfn.POISSON.DIST(3,L865,FALSE)</f>
        <v>4.915633705119154E-4</v>
      </c>
      <c r="AB865" s="13">
        <f t="shared" ref="AB865:AB928" si="1081">_xlfn.POISSON.DIST(2,K865,FALSE) * _xlfn.POISSON.DIST(3,L865,FALSE)</f>
        <v>4.8348385620386572E-4</v>
      </c>
      <c r="AC865" s="13">
        <f t="shared" ref="AC865:AC928" si="1082">_xlfn.POISSON.DIST(4,K865,FALSE) * _xlfn.POISSON.DIST(4,L865,FALSE)</f>
        <v>9.3062313272775309E-6</v>
      </c>
      <c r="AD865" s="13">
        <f t="shared" ref="AD865:AD928" si="1083">_xlfn.POISSON.DIST(4,K865,FALSE) * _xlfn.POISSON.DIST(0,L865,FALSE)</f>
        <v>6.8724619997433609E-2</v>
      </c>
      <c r="AE865" s="13">
        <f t="shared" ref="AE865:AE928" si="1084">_xlfn.POISSON.DIST(4,K865,FALSE) * _xlfn.POISSON.DIST(1,L865,FALSE)</f>
        <v>1.6408940178296277E-2</v>
      </c>
      <c r="AF865" s="13">
        <f t="shared" ref="AF865:AF928" si="1085">_xlfn.POISSON.DIST(4,K865,FALSE) * _xlfn.POISSON.DIST(2,L865,FALSE)</f>
        <v>1.958929112921691E-3</v>
      </c>
      <c r="AG865" s="13">
        <f t="shared" ref="AG865:AG928" si="1086">_xlfn.POISSON.DIST(4,K865,FALSE) * _xlfn.POISSON.DIST(3,L865,FALSE)</f>
        <v>1.5590701279325799E-4</v>
      </c>
      <c r="AH865" s="13">
        <f t="shared" ref="AH865:AH928" si="1087">_xlfn.POISSON.DIST(0,K865,FALSE) * _xlfn.POISSON.DIST(4,L865,FALSE)</f>
        <v>1.491609865230896E-5</v>
      </c>
      <c r="AI865" s="13">
        <f t="shared" ref="AI865:AI928" si="1088">_xlfn.POISSON.DIST(1,K865,FALSE) * _xlfn.POISSON.DIST(4,L865,FALSE)</f>
        <v>2.9341864461647508E-5</v>
      </c>
      <c r="AJ865" s="13">
        <f t="shared" ref="AJ865:AJ928" si="1089">_xlfn.POISSON.DIST(2,K865,FALSE) * _xlfn.POISSON.DIST(4,L865,FALSE)</f>
        <v>2.8859590907587011E-5</v>
      </c>
      <c r="AK865" s="13">
        <f t="shared" ref="AK865:AK928" si="1090">_xlfn.POISSON.DIST(3,K865,FALSE) * _xlfn.POISSON.DIST(4,L865,FALSE)</f>
        <v>1.8923496118022171E-5</v>
      </c>
      <c r="AL865" s="13">
        <f t="shared" ref="AL865:AL928" si="1091">_xlfn.POISSON.DIST(5,K865,FALSE) * _xlfn.POISSON.DIST(5,L865,FALSE)</f>
        <v>1.7483745623562239E-7</v>
      </c>
      <c r="AM865" s="13">
        <f t="shared" ref="AM865:AM928" si="1092">_xlfn.POISSON.DIST(5,K865,FALSE) * _xlfn.POISSON.DIST(0,L865,FALSE)</f>
        <v>2.7038014860953991E-2</v>
      </c>
      <c r="AN865" s="13">
        <f t="shared" ref="AN865:AN928" si="1093">_xlfn.POISSON.DIST(5,K865,FALSE) * _xlfn.POISSON.DIST(1,L865,FALSE)</f>
        <v>6.4556947482553948E-3</v>
      </c>
      <c r="AO865" s="13">
        <f t="shared" ref="AO865:AO928" si="1094">_xlfn.POISSON.DIST(5,K865,FALSE) * _xlfn.POISSON.DIST(2,L865,FALSE)</f>
        <v>7.706925766735414E-4</v>
      </c>
      <c r="AP865" s="13">
        <f t="shared" ref="AP865:AP928" si="1095">_xlfn.POISSON.DIST(5,K865,FALSE) * _xlfn.POISSON.DIST(3,L865,FALSE)</f>
        <v>6.1337787375011612E-5</v>
      </c>
      <c r="AQ865" s="13">
        <f t="shared" ref="AQ865:AQ928" si="1096">_xlfn.POISSON.DIST(5,K865,FALSE) * _xlfn.POISSON.DIST(4,L865,FALSE)</f>
        <v>3.6613082900393169E-6</v>
      </c>
      <c r="AR865" s="13">
        <f t="shared" ref="AR865:AR928" si="1097">_xlfn.POISSON.DIST(0,K865,FALSE) * _xlfn.POISSON.DIST(5,L865,FALSE)</f>
        <v>7.1228439091680227E-7</v>
      </c>
      <c r="AS865" s="13">
        <f t="shared" ref="AS865:AS928" si="1098">_xlfn.POISSON.DIST(1,K865,FALSE) * _xlfn.POISSON.DIST(5,L865,FALSE)</f>
        <v>1.4011540513103775E-6</v>
      </c>
      <c r="AT865" s="13">
        <f t="shared" ref="AT865:AT928" si="1099">_xlfn.POISSON.DIST(2,K865,FALSE) * _xlfn.POISSON.DIST(5,L865,FALSE)</f>
        <v>1.3781241738124777E-6</v>
      </c>
      <c r="AU865" s="13">
        <f t="shared" ref="AU865:AU928" si="1100">_xlfn.POISSON.DIST(3,K865,FALSE) * _xlfn.POISSON.DIST(5,L865,FALSE)</f>
        <v>9.0364854917042308E-7</v>
      </c>
      <c r="AV865" s="13">
        <f t="shared" ref="AV865:AV928" si="1101">_xlfn.POISSON.DIST(4,K865,FALSE) * _xlfn.POISSON.DIST(5,L865,FALSE)</f>
        <v>4.4439792650839328E-7</v>
      </c>
      <c r="AW865" s="13">
        <f t="shared" ref="AW865:AW928" si="1102">_xlfn.POISSON.DIST(6,K865,FALSE) * _xlfn.POISSON.DIST(6,L865,FALSE)</f>
        <v>2.2810385372099474E-9</v>
      </c>
      <c r="AX865" s="13">
        <f t="shared" ref="AX865:AX928" si="1103">_xlfn.POISSON.DIST(6,K865,FALSE) * _xlfn.POISSON.DIST(0,L865,FALSE)</f>
        <v>8.8645360722313226E-3</v>
      </c>
      <c r="AY865" s="13">
        <f t="shared" ref="AY865:AY928" si="1104">_xlfn.POISSON.DIST(6,K865,FALSE) * _xlfn.POISSON.DIST(1,L865,FALSE)</f>
        <v>2.1165288672825703E-3</v>
      </c>
      <c r="AZ865" s="13">
        <f t="shared" ref="AZ865:AZ928" si="1105">_xlfn.POISSON.DIST(6,K865,FALSE) * _xlfn.POISSON.DIST(2,L865,FALSE)</f>
        <v>2.5267506441049652E-4</v>
      </c>
      <c r="BA865" s="13">
        <f t="shared" ref="BA865:BA928" si="1106">_xlfn.POISSON.DIST(6,K865,FALSE) * _xlfn.POISSON.DIST(3,L865,FALSE)</f>
        <v>2.0109872399022007E-5</v>
      </c>
      <c r="BB865" s="13">
        <f t="shared" ref="BB865:BB928" si="1107">_xlfn.POISSON.DIST(6,K865,FALSE) * _xlfn.POISSON.DIST(4,L865,FALSE)</f>
        <v>1.2003765651998002E-6</v>
      </c>
      <c r="BC865" s="13">
        <f t="shared" ref="BC865:BC928" si="1108">_xlfn.POISSON.DIST(6,K865,FALSE) * _xlfn.POISSON.DIST(5,L865,FALSE)</f>
        <v>5.7321254742559006E-8</v>
      </c>
      <c r="BD865" s="13">
        <f t="shared" ref="BD865:BD928" si="1109">_xlfn.POISSON.DIST(0,K865,FALSE) * _xlfn.POISSON.DIST(6,L865,FALSE)</f>
        <v>2.8344601883392183E-8</v>
      </c>
      <c r="BE865" s="13">
        <f t="shared" ref="BE865:BE928" si="1110">_xlfn.POISSON.DIST(1,K865,FALSE) * _xlfn.POISSON.DIST(6,L865,FALSE)</f>
        <v>5.5757439399417644E-8</v>
      </c>
      <c r="BF865" s="13">
        <f t="shared" ref="BF865:BF928" si="1111">_xlfn.POISSON.DIST(2,K865,FALSE) * _xlfn.POISSON.DIST(6,L865,FALSE)</f>
        <v>5.4840989850016377E-8</v>
      </c>
      <c r="BG865" s="13">
        <f t="shared" ref="BG865:BG928" si="1112">_xlfn.POISSON.DIST(3,K865,FALSE) * _xlfn.POISSON.DIST(6,L865,FALSE)</f>
        <v>3.5959735599108968E-8</v>
      </c>
      <c r="BH865" s="13">
        <f t="shared" ref="BH865:BH928" si="1113">_xlfn.POISSON.DIST(4,K865,FALSE) * _xlfn.POISSON.DIST(6,L865,FALSE)</f>
        <v>1.768434415426728E-8</v>
      </c>
      <c r="BI865" s="13">
        <f t="shared" ref="BI865:BI928" si="1114">_xlfn.POISSON.DIST(5,K865,FALSE) * _xlfn.POISSON.DIST(6,L865,FALSE)</f>
        <v>6.957471137230867E-9</v>
      </c>
      <c r="BJ865" s="14">
        <f t="shared" ref="BJ865:BJ928" si="1115">SUM(N865,Q865,T865,W865,X865,Y865,AD865,AE865,AF865,AG865,AM865,AN865,AO865,AP865,AQ865,AX865,AY865,AZ865,BA865,BB865,BC865)</f>
        <v>0.79062039957937302</v>
      </c>
      <c r="BK865" s="14">
        <f t="shared" ref="BK865:BK928" si="1116">SUM(M865,P865,S865,V865,AC865,AL865,AY865)</f>
        <v>0.17040640764893941</v>
      </c>
      <c r="BL865" s="14">
        <f t="shared" ref="BL865:BL928" si="1117">SUM(O865,R865,U865,AA865,AB865,AH865,AI865,AJ865,AK865,AR865,AS865,AT865,AU865,AV865,BD865,BE865,BF865,BG865,BH865,BI865)</f>
        <v>3.6688648366379494E-2</v>
      </c>
      <c r="BM865" s="14">
        <f t="shared" ref="BM865:BM928" si="1118">SUM(S865:BI865)</f>
        <v>0.37471425112555906</v>
      </c>
      <c r="BN865" s="14">
        <f t="shared" ref="BN865:BN928" si="1119">SUM(M865:R865)</f>
        <v>0.62113456683381119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1.60606060606061</v>
      </c>
      <c r="F866" s="10">
        <f>VLOOKUP(B866,home!$B$2:$E$405,3,FALSE)</f>
        <v>1.62</v>
      </c>
      <c r="G866" s="10">
        <f>VLOOKUP(C866,away!$B$2:$E$405,4,FALSE)</f>
        <v>1.25</v>
      </c>
      <c r="H866" s="10">
        <f>VLOOKUP(A866,away!$A$2:$E$405,3,FALSE)</f>
        <v>1.4242424242424201</v>
      </c>
      <c r="I866" s="10">
        <f>VLOOKUP(C866,away!$B$2:$E$405,3,FALSE)</f>
        <v>0.73</v>
      </c>
      <c r="J866" s="10">
        <f>VLOOKUP(B866,home!$B$2:$E$405,4,FALSE)</f>
        <v>0.98</v>
      </c>
      <c r="K866" s="12">
        <f t="shared" si="1064"/>
        <v>3.2522727272727354</v>
      </c>
      <c r="L866" s="12">
        <f t="shared" si="1065"/>
        <v>1.0189030303030273</v>
      </c>
      <c r="M866" s="13">
        <f t="shared" si="1066"/>
        <v>1.3965353626336203E-2</v>
      </c>
      <c r="N866" s="13">
        <f t="shared" si="1067"/>
        <v>4.5419138725652633E-2</v>
      </c>
      <c r="O866" s="13">
        <f t="shared" si="1068"/>
        <v>1.4229341129127328E-2</v>
      </c>
      <c r="P866" s="13">
        <f t="shared" si="1069"/>
        <v>4.6277698081321039E-2</v>
      </c>
      <c r="Q866" s="13">
        <f t="shared" si="1070"/>
        <v>7.3857713086828522E-2</v>
      </c>
      <c r="R866" s="13">
        <f t="shared" si="1071"/>
        <v>7.2491593978416665E-3</v>
      </c>
      <c r="S866" s="13">
        <f t="shared" si="1072"/>
        <v>3.8338186719224503E-2</v>
      </c>
      <c r="T866" s="13">
        <f t="shared" si="1073"/>
        <v>7.5253847675421121E-2</v>
      </c>
      <c r="U866" s="13">
        <f t="shared" si="1074"/>
        <v>2.3576243405253296E-2</v>
      </c>
      <c r="V866" s="13">
        <f t="shared" si="1075"/>
        <v>1.411590964841376E-2</v>
      </c>
      <c r="W866" s="13">
        <f t="shared" si="1076"/>
        <v>8.0068475323675642E-2</v>
      </c>
      <c r="X866" s="13">
        <f t="shared" si="1077"/>
        <v>8.1582012139036264E-2</v>
      </c>
      <c r="Y866" s="13">
        <f t="shared" si="1078"/>
        <v>4.1562079693341206E-2</v>
      </c>
      <c r="Z866" s="13">
        <f t="shared" si="1079"/>
        <v>2.4620634925368481E-3</v>
      </c>
      <c r="AA866" s="13">
        <f t="shared" si="1080"/>
        <v>8.007301949591452E-3</v>
      </c>
      <c r="AB866" s="13">
        <f t="shared" si="1081"/>
        <v>1.3020964874847043E-2</v>
      </c>
      <c r="AC866" s="13">
        <f t="shared" si="1082"/>
        <v>2.9235376987723589E-3</v>
      </c>
      <c r="AD866" s="13">
        <f t="shared" si="1083"/>
        <v>6.5101129652375092E-2</v>
      </c>
      <c r="AE866" s="13">
        <f t="shared" si="1084"/>
        <v>6.6331738278955235E-2</v>
      </c>
      <c r="AF866" s="13">
        <f t="shared" si="1085"/>
        <v>3.3792804568847402E-2</v>
      </c>
      <c r="AG866" s="13">
        <f t="shared" si="1086"/>
        <v>1.1477196992545537E-2</v>
      </c>
      <c r="AH866" s="13">
        <f t="shared" si="1087"/>
        <v>6.2715098833606223E-4</v>
      </c>
      <c r="AI866" s="13">
        <f t="shared" si="1088"/>
        <v>2.0396660552475165E-3</v>
      </c>
      <c r="AJ866" s="13">
        <f t="shared" si="1089"/>
        <v>3.3167751421127323E-3</v>
      </c>
      <c r="AK866" s="13">
        <f t="shared" si="1090"/>
        <v>3.5956857790631295E-3</v>
      </c>
      <c r="AL866" s="13">
        <f t="shared" si="1091"/>
        <v>3.8751498479209443E-4</v>
      </c>
      <c r="AM866" s="13">
        <f t="shared" si="1092"/>
        <v>4.2345325696613173E-2</v>
      </c>
      <c r="AN866" s="13">
        <f t="shared" si="1093"/>
        <v>4.3145780671447809E-2</v>
      </c>
      <c r="AO866" s="13">
        <f t="shared" si="1094"/>
        <v>2.1980683335463977E-2</v>
      </c>
      <c r="AP866" s="13">
        <f t="shared" si="1095"/>
        <v>7.4653949528785011E-3</v>
      </c>
      <c r="AQ866" s="13">
        <f t="shared" si="1096"/>
        <v>1.9016283849742073E-3</v>
      </c>
      <c r="AR866" s="13">
        <f t="shared" si="1097"/>
        <v>1.278012084946305E-4</v>
      </c>
      <c r="AS866" s="13">
        <f t="shared" si="1098"/>
        <v>4.156443848995834E-4</v>
      </c>
      <c r="AT866" s="13">
        <f t="shared" si="1099"/>
        <v>6.7589444862648353E-4</v>
      </c>
      <c r="AU866" s="13">
        <f t="shared" si="1100"/>
        <v>7.3273102726098495E-4</v>
      </c>
      <c r="AV866" s="13">
        <f t="shared" si="1101"/>
        <v>5.9576028409685929E-4</v>
      </c>
      <c r="AW866" s="13">
        <f t="shared" si="1102"/>
        <v>3.5670221917333579E-5</v>
      </c>
      <c r="AX866" s="13">
        <f t="shared" si="1103"/>
        <v>2.2953091315096066E-2</v>
      </c>
      <c r="AY866" s="13">
        <f t="shared" si="1104"/>
        <v>2.3386974295773477E-2</v>
      </c>
      <c r="AZ866" s="13">
        <f t="shared" si="1105"/>
        <v>1.1914529489791301E-2</v>
      </c>
      <c r="BA866" s="13">
        <f t="shared" si="1106"/>
        <v>4.0465834005943809E-3</v>
      </c>
      <c r="BB866" s="13">
        <f t="shared" si="1107"/>
        <v>1.0307690223098857E-3</v>
      </c>
      <c r="BC866" s="13">
        <f t="shared" si="1108"/>
        <v>2.1005073607480631E-4</v>
      </c>
      <c r="BD866" s="13">
        <f t="shared" si="1109"/>
        <v>2.1702839768594659E-5</v>
      </c>
      <c r="BE866" s="13">
        <f t="shared" si="1110"/>
        <v>7.0583553883770526E-5</v>
      </c>
      <c r="BF866" s="13">
        <f t="shared" si="1111"/>
        <v>1.1477848364508626E-4</v>
      </c>
      <c r="BG866" s="13">
        <f t="shared" si="1112"/>
        <v>1.2443031067887789E-4</v>
      </c>
      <c r="BH866" s="13">
        <f t="shared" si="1113"/>
        <v>1.0117032646674701E-4</v>
      </c>
      <c r="BI866" s="13">
        <f t="shared" si="1114"/>
        <v>6.5806698715416064E-5</v>
      </c>
      <c r="BJ866" s="14">
        <f t="shared" si="1115"/>
        <v>0.75482694743769629</v>
      </c>
      <c r="BK866" s="14">
        <f t="shared" si="1116"/>
        <v>0.13939517505463345</v>
      </c>
      <c r="BL866" s="14">
        <f t="shared" si="1117"/>
        <v>7.8708592287957263E-2</v>
      </c>
      <c r="BM866" s="14">
        <f t="shared" si="1118"/>
        <v>0.75104307015186023</v>
      </c>
      <c r="BN866" s="14">
        <f t="shared" si="1119"/>
        <v>0.20099840404710739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1.60606060606061</v>
      </c>
      <c r="F867" s="10">
        <f>VLOOKUP(B867,home!$B$2:$E$405,3,FALSE)</f>
        <v>1.66</v>
      </c>
      <c r="G867" s="10">
        <f>VLOOKUP(C867,away!$B$2:$E$405,4,FALSE)</f>
        <v>0.87</v>
      </c>
      <c r="H867" s="10">
        <f>VLOOKUP(A867,away!$A$2:$E$405,3,FALSE)</f>
        <v>1.4242424242424201</v>
      </c>
      <c r="I867" s="10">
        <f>VLOOKUP(C867,away!$B$2:$E$405,3,FALSE)</f>
        <v>1.37</v>
      </c>
      <c r="J867" s="10">
        <f>VLOOKUP(B867,home!$B$2:$E$405,4,FALSE)</f>
        <v>0.82</v>
      </c>
      <c r="K867" s="12">
        <f t="shared" si="1064"/>
        <v>2.3194727272727325</v>
      </c>
      <c r="L867" s="12">
        <f t="shared" si="1065"/>
        <v>1.5999939393939346</v>
      </c>
      <c r="M867" s="13">
        <f t="shared" si="1066"/>
        <v>1.9851679483913587E-2</v>
      </c>
      <c r="N867" s="13">
        <f t="shared" si="1067"/>
        <v>4.60454291534972E-2</v>
      </c>
      <c r="O867" s="13">
        <f t="shared" si="1068"/>
        <v>3.1762566861052652E-2</v>
      </c>
      <c r="P867" s="13">
        <f t="shared" si="1069"/>
        <v>7.3672407582388313E-2</v>
      </c>
      <c r="Q867" s="13">
        <f t="shared" si="1070"/>
        <v>5.3400558568552782E-2</v>
      </c>
      <c r="R867" s="13">
        <f t="shared" si="1071"/>
        <v>2.5409957238639445E-2</v>
      </c>
      <c r="S867" s="13">
        <f t="shared" si="1072"/>
        <v>6.8352197145129662E-2</v>
      </c>
      <c r="T867" s="13">
        <f t="shared" si="1073"/>
        <v>8.5440570069935301E-2</v>
      </c>
      <c r="U867" s="13">
        <f t="shared" si="1074"/>
        <v>5.893770281619054E-2</v>
      </c>
      <c r="V867" s="13">
        <f t="shared" si="1075"/>
        <v>2.8184970060975922E-2</v>
      </c>
      <c r="W867" s="13">
        <f t="shared" si="1076"/>
        <v>4.1287046406962784E-2</v>
      </c>
      <c r="X867" s="13">
        <f t="shared" si="1077"/>
        <v>6.6059024026616592E-2</v>
      </c>
      <c r="Y867" s="13">
        <f t="shared" si="1078"/>
        <v>5.2847019042432435E-2</v>
      </c>
      <c r="Z867" s="13">
        <f t="shared" si="1079"/>
        <v>1.3551925860694052E-2</v>
      </c>
      <c r="AA867" s="13">
        <f t="shared" si="1080"/>
        <v>3.1433322435901905E-2</v>
      </c>
      <c r="AB867" s="13">
        <f t="shared" si="1081"/>
        <v>3.6454367058822289E-2</v>
      </c>
      <c r="AC867" s="13">
        <f t="shared" si="1082"/>
        <v>6.5374021745623744E-3</v>
      </c>
      <c r="AD867" s="13">
        <f t="shared" si="1083"/>
        <v>2.3941044532648476E-2</v>
      </c>
      <c r="AE867" s="13">
        <f t="shared" si="1084"/>
        <v>3.8305526154997854E-2</v>
      </c>
      <c r="AF867" s="13">
        <f t="shared" si="1085"/>
        <v>3.0644304846646216E-2</v>
      </c>
      <c r="AG867" s="13">
        <f t="shared" si="1086"/>
        <v>1.6343567343858043E-2</v>
      </c>
      <c r="AH867" s="13">
        <f t="shared" si="1087"/>
        <v>5.4207498110566037E-3</v>
      </c>
      <c r="AI867" s="13">
        <f t="shared" si="1088"/>
        <v>1.257328134811461E-2</v>
      </c>
      <c r="AJ867" s="13">
        <f t="shared" si="1089"/>
        <v>1.458169158963939E-2</v>
      </c>
      <c r="AK867" s="13">
        <f t="shared" si="1090"/>
        <v>1.1273945319890243E-2</v>
      </c>
      <c r="AL867" s="13">
        <f t="shared" si="1091"/>
        <v>9.7044919131326207E-4</v>
      </c>
      <c r="AM867" s="13">
        <f t="shared" si="1092"/>
        <v>1.1106119971180014E-2</v>
      </c>
      <c r="AN867" s="13">
        <f t="shared" si="1093"/>
        <v>1.7769724644069965E-2</v>
      </c>
      <c r="AO867" s="13">
        <f t="shared" si="1094"/>
        <v>1.4215725867605496E-2</v>
      </c>
      <c r="AP867" s="13">
        <f t="shared" si="1095"/>
        <v>7.5816917440847927E-3</v>
      </c>
      <c r="AQ867" s="13">
        <f t="shared" si="1096"/>
        <v>3.0326652102221751E-3</v>
      </c>
      <c r="AR867" s="13">
        <f t="shared" si="1097"/>
        <v>1.7346333689322755E-3</v>
      </c>
      <c r="AS867" s="13">
        <f t="shared" si="1098"/>
        <v>4.0234347910556335E-3</v>
      </c>
      <c r="AT867" s="13">
        <f t="shared" si="1099"/>
        <v>4.6661236339069039E-3</v>
      </c>
      <c r="AU867" s="13">
        <f t="shared" si="1100"/>
        <v>3.6076488369765989E-3</v>
      </c>
      <c r="AV867" s="13">
        <f t="shared" si="1101"/>
        <v>2.0919607717361046E-3</v>
      </c>
      <c r="AW867" s="13">
        <f t="shared" si="1102"/>
        <v>1.000409736090376E-4</v>
      </c>
      <c r="AX867" s="13">
        <f t="shared" si="1103"/>
        <v>4.2933903964951789E-3</v>
      </c>
      <c r="AY867" s="13">
        <f t="shared" si="1104"/>
        <v>6.8693986138444081E-3</v>
      </c>
      <c r="AZ867" s="13">
        <f t="shared" si="1105"/>
        <v>5.4954980747160759E-3</v>
      </c>
      <c r="BA867" s="13">
        <f t="shared" si="1106"/>
        <v>2.9309212044989195E-3</v>
      </c>
      <c r="BB867" s="13">
        <f t="shared" si="1107"/>
        <v>1.1723640410098606E-3</v>
      </c>
      <c r="BC867" s="13">
        <f t="shared" si="1108"/>
        <v>3.7515507207583169E-4</v>
      </c>
      <c r="BD867" s="13">
        <f t="shared" si="1109"/>
        <v>4.6256714622702083E-4</v>
      </c>
      <c r="BE867" s="13">
        <f t="shared" si="1110"/>
        <v>1.0729118802059528E-3</v>
      </c>
      <c r="BF867" s="13">
        <f t="shared" si="1111"/>
        <v>1.2442949224523087E-3</v>
      </c>
      <c r="BG867" s="13">
        <f t="shared" si="1112"/>
        <v>9.6203604577068953E-4</v>
      </c>
      <c r="BH867" s="13">
        <f t="shared" si="1113"/>
        <v>5.578540927046044E-4</v>
      </c>
      <c r="BI867" s="13">
        <f t="shared" si="1114"/>
        <v>2.5878547076516078E-4</v>
      </c>
      <c r="BJ867" s="14">
        <f t="shared" si="1115"/>
        <v>0.52915674498595033</v>
      </c>
      <c r="BK867" s="14">
        <f t="shared" si="1116"/>
        <v>0.20443850425212753</v>
      </c>
      <c r="BL867" s="14">
        <f t="shared" si="1117"/>
        <v>0.24852983544004095</v>
      </c>
      <c r="BM867" s="14">
        <f t="shared" si="1118"/>
        <v>0.73876505401053361</v>
      </c>
      <c r="BN867" s="14">
        <f t="shared" si="1119"/>
        <v>0.25014259888804397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1.60606060606061</v>
      </c>
      <c r="F868" s="10">
        <f>VLOOKUP(B868,home!$B$2:$E$405,3,FALSE)</f>
        <v>1.25</v>
      </c>
      <c r="G868" s="10">
        <f>VLOOKUP(C868,away!$B$2:$E$405,4,FALSE)</f>
        <v>1</v>
      </c>
      <c r="H868" s="10">
        <f>VLOOKUP(A868,away!$A$2:$E$405,3,FALSE)</f>
        <v>1.4242424242424201</v>
      </c>
      <c r="I868" s="10">
        <f>VLOOKUP(C868,away!$B$2:$E$405,3,FALSE)</f>
        <v>0.62</v>
      </c>
      <c r="J868" s="10">
        <f>VLOOKUP(B868,home!$B$2:$E$405,4,FALSE)</f>
        <v>0.84</v>
      </c>
      <c r="K868" s="12">
        <f t="shared" si="1064"/>
        <v>2.0075757575757622</v>
      </c>
      <c r="L868" s="12">
        <f t="shared" si="1065"/>
        <v>0.74174545454545238</v>
      </c>
      <c r="M868" s="13">
        <f t="shared" si="1066"/>
        <v>6.3971269394820618E-2</v>
      </c>
      <c r="N868" s="13">
        <f t="shared" si="1067"/>
        <v>0.12842716961839018</v>
      </c>
      <c r="O868" s="13">
        <f t="shared" si="1068"/>
        <v>4.7450398295110809E-2</v>
      </c>
      <c r="P868" s="13">
        <f t="shared" si="1069"/>
        <v>9.5260269304578746E-2</v>
      </c>
      <c r="Q868" s="13">
        <f t="shared" si="1070"/>
        <v>0.12891363616997531</v>
      </c>
      <c r="R868" s="13">
        <f t="shared" si="1071"/>
        <v>1.7598058625884858E-2</v>
      </c>
      <c r="S868" s="13">
        <f t="shared" si="1072"/>
        <v>3.546325949847251E-2</v>
      </c>
      <c r="T868" s="13">
        <f t="shared" si="1073"/>
        <v>9.5621103658005413E-2</v>
      </c>
      <c r="U868" s="13">
        <f t="shared" si="1074"/>
        <v>3.532943587772347E-2</v>
      </c>
      <c r="V868" s="13">
        <f t="shared" si="1075"/>
        <v>5.8676334656017175E-3</v>
      </c>
      <c r="W868" s="13">
        <f t="shared" si="1076"/>
        <v>8.6267963598594788E-2</v>
      </c>
      <c r="X868" s="13">
        <f t="shared" si="1077"/>
        <v>6.3988869872150231E-2</v>
      </c>
      <c r="Y868" s="13">
        <f t="shared" si="1078"/>
        <v>2.3731726684583933E-2</v>
      </c>
      <c r="Z868" s="13">
        <f t="shared" si="1079"/>
        <v>4.3510933315248279E-3</v>
      </c>
      <c r="AA868" s="13">
        <f t="shared" si="1080"/>
        <v>8.7351494913188044E-3</v>
      </c>
      <c r="AB868" s="13">
        <f t="shared" si="1081"/>
        <v>8.7682371787859426E-3</v>
      </c>
      <c r="AC868" s="13">
        <f t="shared" si="1082"/>
        <v>5.4609705009135852E-4</v>
      </c>
      <c r="AD868" s="13">
        <f t="shared" si="1083"/>
        <v>4.3297368093991817E-2</v>
      </c>
      <c r="AE868" s="13">
        <f t="shared" si="1084"/>
        <v>3.2115625977499729E-2</v>
      </c>
      <c r="AF868" s="13">
        <f t="shared" si="1085"/>
        <v>1.1910809794346134E-2</v>
      </c>
      <c r="AG868" s="13">
        <f t="shared" si="1086"/>
        <v>2.9449296749705666E-3</v>
      </c>
      <c r="AH868" s="13">
        <f t="shared" si="1087"/>
        <v>8.0685092524039256E-4</v>
      </c>
      <c r="AI868" s="13">
        <f t="shared" si="1088"/>
        <v>1.6198143574901857E-3</v>
      </c>
      <c r="AJ868" s="13">
        <f t="shared" si="1089"/>
        <v>1.6259500179352283E-3</v>
      </c>
      <c r="AK868" s="13">
        <f t="shared" si="1090"/>
        <v>1.0880726130122135E-3</v>
      </c>
      <c r="AL868" s="13">
        <f t="shared" si="1091"/>
        <v>3.2527947342780565E-5</v>
      </c>
      <c r="AM868" s="13">
        <f t="shared" si="1092"/>
        <v>1.7384549310466457E-2</v>
      </c>
      <c r="AN868" s="13">
        <f t="shared" si="1093"/>
        <v>1.2894910430359775E-2</v>
      </c>
      <c r="AO868" s="13">
        <f t="shared" si="1094"/>
        <v>4.7823705992450513E-3</v>
      </c>
      <c r="AP868" s="13">
        <f t="shared" si="1095"/>
        <v>1.1824338846472761E-3</v>
      </c>
      <c r="AQ868" s="13">
        <f t="shared" si="1096"/>
        <v>2.1926623980940971E-4</v>
      </c>
      <c r="AR868" s="13">
        <f t="shared" si="1097"/>
        <v>1.196956012585708E-4</v>
      </c>
      <c r="AS868" s="13">
        <f t="shared" si="1098"/>
        <v>2.4029798737516163E-4</v>
      </c>
      <c r="AT868" s="13">
        <f t="shared" si="1099"/>
        <v>2.4120820702431056E-4</v>
      </c>
      <c r="AU868" s="13">
        <f t="shared" si="1100"/>
        <v>1.6141458298344052E-4</v>
      </c>
      <c r="AV868" s="13">
        <f t="shared" si="1101"/>
        <v>8.1013000929189117E-5</v>
      </c>
      <c r="AW868" s="13">
        <f t="shared" si="1102"/>
        <v>1.3454916094504117E-6</v>
      </c>
      <c r="AX868" s="13">
        <f t="shared" si="1103"/>
        <v>5.8167999586788127E-3</v>
      </c>
      <c r="AY868" s="13">
        <f t="shared" si="1104"/>
        <v>4.3145849293501843E-3</v>
      </c>
      <c r="AZ868" s="13">
        <f t="shared" si="1105"/>
        <v>1.600161879797905E-3</v>
      </c>
      <c r="BA868" s="13">
        <f t="shared" si="1106"/>
        <v>3.9563760029233424E-4</v>
      </c>
      <c r="BB868" s="13">
        <f t="shared" si="1107"/>
        <v>7.3365597916027372E-5</v>
      </c>
      <c r="BC868" s="13">
        <f t="shared" si="1108"/>
        <v>1.0883719754844527E-5</v>
      </c>
      <c r="BD868" s="13">
        <f t="shared" si="1109"/>
        <v>1.4797278027104964E-5</v>
      </c>
      <c r="BE868" s="13">
        <f t="shared" si="1110"/>
        <v>2.9706656645324429E-5</v>
      </c>
      <c r="BF868" s="13">
        <f t="shared" si="1111"/>
        <v>2.9819181859890127E-5</v>
      </c>
      <c r="BG868" s="13">
        <f t="shared" si="1112"/>
        <v>1.9954755537552781E-5</v>
      </c>
      <c r="BH868" s="13">
        <f t="shared" si="1113"/>
        <v>1.0015170866385419E-5</v>
      </c>
      <c r="BI868" s="13">
        <f t="shared" si="1114"/>
        <v>4.0212428478668838E-6</v>
      </c>
      <c r="BJ868" s="14">
        <f t="shared" si="1115"/>
        <v>0.66589416729282624</v>
      </c>
      <c r="BK868" s="14">
        <f t="shared" si="1116"/>
        <v>0.20545564159025795</v>
      </c>
      <c r="BL868" s="14">
        <f t="shared" si="1117"/>
        <v>0.12397391104785671</v>
      </c>
      <c r="BM868" s="14">
        <f t="shared" si="1118"/>
        <v>0.5137407724159645</v>
      </c>
      <c r="BN868" s="14">
        <f t="shared" si="1119"/>
        <v>0.48162080140876051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1.60606060606061</v>
      </c>
      <c r="F869" s="10">
        <f>VLOOKUP(B869,home!$B$2:$E$405,3,FALSE)</f>
        <v>1.49</v>
      </c>
      <c r="G869" s="10">
        <f>VLOOKUP(C869,away!$B$2:$E$405,4,FALSE)</f>
        <v>0.62</v>
      </c>
      <c r="H869" s="10">
        <f>VLOOKUP(A869,away!$A$2:$E$405,3,FALSE)</f>
        <v>1.4242424242424201</v>
      </c>
      <c r="I869" s="10">
        <f>VLOOKUP(C869,away!$B$2:$E$405,3,FALSE)</f>
        <v>1.37</v>
      </c>
      <c r="J869" s="10">
        <f>VLOOKUP(B869,home!$B$2:$E$405,4,FALSE)</f>
        <v>0.7</v>
      </c>
      <c r="K869" s="12">
        <f t="shared" si="1064"/>
        <v>1.4836787878787914</v>
      </c>
      <c r="L869" s="12">
        <f t="shared" si="1065"/>
        <v>1.3658484848484809</v>
      </c>
      <c r="M869" s="13">
        <f t="shared" si="1066"/>
        <v>5.7871671927173254E-2</v>
      </c>
      <c r="N869" s="13">
        <f t="shared" si="1067"/>
        <v>8.5862972057427489E-2</v>
      </c>
      <c r="O869" s="13">
        <f t="shared" si="1068"/>
        <v>7.9043935417377947E-2</v>
      </c>
      <c r="P869" s="13">
        <f t="shared" si="1069"/>
        <v>0.11727581028922478</v>
      </c>
      <c r="Q869" s="13">
        <f t="shared" si="1070"/>
        <v>6.3696535152917302E-2</v>
      </c>
      <c r="R869" s="13">
        <f t="shared" si="1071"/>
        <v>5.3981019713143438E-2</v>
      </c>
      <c r="S869" s="13">
        <f t="shared" si="1072"/>
        <v>5.9414283452455141E-2</v>
      </c>
      <c r="T869" s="13">
        <f t="shared" si="1073"/>
        <v>8.6999816028710097E-2</v>
      </c>
      <c r="U869" s="13">
        <f t="shared" si="1074"/>
        <v>8.0090493896457796E-2</v>
      </c>
      <c r="V869" s="13">
        <f t="shared" si="1075"/>
        <v>1.337798692752251E-2</v>
      </c>
      <c r="W869" s="13">
        <f t="shared" si="1076"/>
        <v>3.1501732689253055E-2</v>
      </c>
      <c r="X869" s="13">
        <f t="shared" si="1077"/>
        <v>4.3026593863718141E-2</v>
      </c>
      <c r="Y869" s="13">
        <f t="shared" si="1078"/>
        <v>2.9383904018475192E-2</v>
      </c>
      <c r="Z869" s="13">
        <f t="shared" si="1079"/>
        <v>2.4576631328590982E-2</v>
      </c>
      <c r="AA869" s="13">
        <f t="shared" si="1080"/>
        <v>3.6463826579747796E-2</v>
      </c>
      <c r="AB869" s="13">
        <f t="shared" si="1081"/>
        <v>2.7050303010631344E-2</v>
      </c>
      <c r="AC869" s="13">
        <f t="shared" si="1082"/>
        <v>1.6943892891782709E-3</v>
      </c>
      <c r="AD869" s="13">
        <f t="shared" si="1083"/>
        <v>1.1684613143118168E-2</v>
      </c>
      <c r="AE869" s="13">
        <f t="shared" si="1084"/>
        <v>1.5959411157568597E-2</v>
      </c>
      <c r="AF869" s="13">
        <f t="shared" si="1085"/>
        <v>1.0899068774319506E-2</v>
      </c>
      <c r="AG869" s="13">
        <f t="shared" si="1086"/>
        <v>4.9621588572212293E-3</v>
      </c>
      <c r="AH869" s="13">
        <f t="shared" si="1087"/>
        <v>8.3919886657089233E-3</v>
      </c>
      <c r="AI869" s="13">
        <f t="shared" si="1088"/>
        <v>1.245101557143157E-2</v>
      </c>
      <c r="AJ869" s="13">
        <f t="shared" si="1089"/>
        <v>9.2366538454407773E-3</v>
      </c>
      <c r="AK869" s="13">
        <f t="shared" si="1090"/>
        <v>4.5680757938198497E-3</v>
      </c>
      <c r="AL869" s="13">
        <f t="shared" si="1091"/>
        <v>1.3734586903507912E-4</v>
      </c>
      <c r="AM869" s="13">
        <f t="shared" si="1092"/>
        <v>3.4672425330028269E-3</v>
      </c>
      <c r="AN869" s="13">
        <f t="shared" si="1093"/>
        <v>4.7357279603041195E-3</v>
      </c>
      <c r="AO869" s="13">
        <f t="shared" si="1094"/>
        <v>3.2341434296179849E-3</v>
      </c>
      <c r="AP869" s="13">
        <f t="shared" si="1095"/>
        <v>1.4724499677087983E-3</v>
      </c>
      <c r="AQ869" s="13">
        <f t="shared" si="1096"/>
        <v>5.0278588935256398E-4</v>
      </c>
      <c r="AR869" s="13">
        <f t="shared" si="1097"/>
        <v>2.2924370007848314E-3</v>
      </c>
      <c r="AS869" s="13">
        <f t="shared" si="1098"/>
        <v>3.4012401506129304E-3</v>
      </c>
      <c r="AT869" s="13">
        <f t="shared" si="1099"/>
        <v>2.5231739319730362E-3</v>
      </c>
      <c r="AU869" s="13">
        <f t="shared" si="1100"/>
        <v>1.2478598803323728E-3</v>
      </c>
      <c r="AV869" s="13">
        <f t="shared" si="1101"/>
        <v>4.6285580867352715E-4</v>
      </c>
      <c r="AW869" s="13">
        <f t="shared" si="1102"/>
        <v>7.7313531937604435E-6</v>
      </c>
      <c r="AX869" s="13">
        <f t="shared" si="1103"/>
        <v>8.5737903310790511E-4</v>
      </c>
      <c r="AY869" s="13">
        <f t="shared" si="1104"/>
        <v>1.1710498533112877E-3</v>
      </c>
      <c r="AZ869" s="13">
        <f t="shared" si="1105"/>
        <v>7.997383339136292E-4</v>
      </c>
      <c r="BA869" s="13">
        <f t="shared" si="1106"/>
        <v>3.6410713055039299E-4</v>
      </c>
      <c r="BB869" s="13">
        <f t="shared" si="1107"/>
        <v>1.2432879314619555E-4</v>
      </c>
      <c r="BC869" s="13">
        <f t="shared" si="1108"/>
        <v>3.3962858748354278E-5</v>
      </c>
      <c r="BD869" s="13">
        <f t="shared" si="1109"/>
        <v>5.2185360068875955E-4</v>
      </c>
      <c r="BE869" s="13">
        <f t="shared" si="1110"/>
        <v>7.7426311772008159E-4</v>
      </c>
      <c r="BF869" s="13">
        <f t="shared" si="1111"/>
        <v>5.7437888199909253E-4</v>
      </c>
      <c r="BG869" s="13">
        <f t="shared" si="1112"/>
        <v>2.8406458780919628E-4</v>
      </c>
      <c r="BH869" s="13">
        <f t="shared" si="1113"/>
        <v>1.0536515083000923E-4</v>
      </c>
      <c r="BI869" s="13">
        <f t="shared" si="1114"/>
        <v>3.126560785362678E-5</v>
      </c>
      <c r="BJ869" s="14">
        <f t="shared" si="1115"/>
        <v>0.40073972152549286</v>
      </c>
      <c r="BK869" s="14">
        <f t="shared" si="1116"/>
        <v>0.25094253760790031</v>
      </c>
      <c r="BL869" s="14">
        <f t="shared" si="1117"/>
        <v>0.32349607021303683</v>
      </c>
      <c r="BM869" s="14">
        <f t="shared" si="1118"/>
        <v>0.54085969761763941</v>
      </c>
      <c r="BN869" s="14">
        <f t="shared" si="1119"/>
        <v>0.45773194455726418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1.60606060606061</v>
      </c>
      <c r="F870" s="10">
        <f>VLOOKUP(B870,home!$B$2:$E$405,3,FALSE)</f>
        <v>0.62</v>
      </c>
      <c r="G870" s="10">
        <f>VLOOKUP(C870,away!$B$2:$E$405,4,FALSE)</f>
        <v>0.83</v>
      </c>
      <c r="H870" s="10">
        <f>VLOOKUP(A870,away!$A$2:$E$405,3,FALSE)</f>
        <v>1.4242424242424201</v>
      </c>
      <c r="I870" s="10">
        <f>VLOOKUP(C870,away!$B$2:$E$405,3,FALSE)</f>
        <v>0.62</v>
      </c>
      <c r="J870" s="10">
        <f>VLOOKUP(B870,home!$B$2:$E$405,4,FALSE)</f>
        <v>0.98</v>
      </c>
      <c r="K870" s="12">
        <f t="shared" si="1064"/>
        <v>0.82647878787878981</v>
      </c>
      <c r="L870" s="12">
        <f t="shared" si="1065"/>
        <v>0.86536969696969446</v>
      </c>
      <c r="M870" s="13">
        <f t="shared" si="1066"/>
        <v>0.18417875749652179</v>
      </c>
      <c r="N870" s="13">
        <f t="shared" si="1067"/>
        <v>0.15221983624874691</v>
      </c>
      <c r="O870" s="13">
        <f t="shared" si="1068"/>
        <v>0.15938271556301992</v>
      </c>
      <c r="P870" s="13">
        <f t="shared" si="1069"/>
        <v>0.13172643356735464</v>
      </c>
      <c r="Q870" s="13">
        <f t="shared" si="1070"/>
        <v>6.2903232876986098E-2</v>
      </c>
      <c r="R870" s="13">
        <f t="shared" si="1071"/>
        <v>6.8962486134488757E-2</v>
      </c>
      <c r="S870" s="13">
        <f t="shared" si="1072"/>
        <v>2.3553005699778341E-2</v>
      </c>
      <c r="T870" s="13">
        <f t="shared" si="1073"/>
        <v>5.4434551573171577E-2</v>
      </c>
      <c r="U870" s="13">
        <f t="shared" si="1074"/>
        <v>5.6996031949540123E-2</v>
      </c>
      <c r="V870" s="13">
        <f t="shared" si="1075"/>
        <v>1.8717042331864702E-3</v>
      </c>
      <c r="W870" s="13">
        <f t="shared" si="1076"/>
        <v>1.732939588727624E-2</v>
      </c>
      <c r="X870" s="13">
        <f t="shared" si="1077"/>
        <v>1.4996334067640107E-2</v>
      </c>
      <c r="Y870" s="13">
        <f t="shared" si="1078"/>
        <v>6.4886865338850113E-3</v>
      </c>
      <c r="Z870" s="13">
        <f t="shared" si="1079"/>
        <v>1.9892681909493101E-2</v>
      </c>
      <c r="AA870" s="13">
        <f t="shared" si="1080"/>
        <v>1.6440879632216191E-2</v>
      </c>
      <c r="AB870" s="13">
        <f t="shared" si="1081"/>
        <v>6.7940191350475583E-3</v>
      </c>
      <c r="AC870" s="13">
        <f t="shared" si="1082"/>
        <v>8.3666313735729705E-5</v>
      </c>
      <c r="AD870" s="13">
        <f t="shared" si="1083"/>
        <v>3.5805945268969374E-3</v>
      </c>
      <c r="AE870" s="13">
        <f t="shared" si="1084"/>
        <v>3.0985380007121496E-3</v>
      </c>
      <c r="AF870" s="13">
        <f t="shared" si="1085"/>
        <v>1.3406904453626776E-3</v>
      </c>
      <c r="AG870" s="13">
        <f t="shared" si="1086"/>
        <v>3.8673096147788841E-4</v>
      </c>
      <c r="AH870" s="13">
        <f t="shared" si="1087"/>
        <v>4.303631028983141E-3</v>
      </c>
      <c r="AI870" s="13">
        <f t="shared" si="1088"/>
        <v>3.5568597563115359E-3</v>
      </c>
      <c r="AJ870" s="13">
        <f t="shared" si="1089"/>
        <v>1.4698345700256026E-3</v>
      </c>
      <c r="AK870" s="13">
        <f t="shared" si="1090"/>
        <v>4.0492903127236745E-4</v>
      </c>
      <c r="AL870" s="13">
        <f t="shared" si="1091"/>
        <v>2.3935583599195878E-6</v>
      </c>
      <c r="AM870" s="13">
        <f t="shared" si="1092"/>
        <v>5.9185708489504216E-4</v>
      </c>
      <c r="AN870" s="13">
        <f t="shared" si="1093"/>
        <v>5.1217518620498938E-4</v>
      </c>
      <c r="AO870" s="13">
        <f t="shared" si="1094"/>
        <v>2.2161044284080419E-4</v>
      </c>
      <c r="AP870" s="13">
        <f t="shared" si="1095"/>
        <v>6.3924987255488847E-5</v>
      </c>
      <c r="AQ870" s="13">
        <f t="shared" si="1096"/>
        <v>1.382968671251849E-5</v>
      </c>
      <c r="AR870" s="13">
        <f t="shared" si="1097"/>
        <v>7.4484637588410332E-4</v>
      </c>
      <c r="AS870" s="13">
        <f t="shared" si="1098"/>
        <v>6.1559972989660321E-4</v>
      </c>
      <c r="AT870" s="13">
        <f t="shared" si="1099"/>
        <v>2.5439005929172746E-4</v>
      </c>
      <c r="AU870" s="13">
        <f t="shared" si="1100"/>
        <v>7.0082662617280134E-5</v>
      </c>
      <c r="AV870" s="13">
        <f t="shared" si="1101"/>
        <v>1.4480458512811966E-5</v>
      </c>
      <c r="AW870" s="13">
        <f t="shared" si="1102"/>
        <v>4.7552670896293647E-8</v>
      </c>
      <c r="AX870" s="13">
        <f t="shared" si="1103"/>
        <v>8.1526221020254689E-5</v>
      </c>
      <c r="AY870" s="13">
        <f t="shared" si="1104"/>
        <v>7.0550321179382142E-5</v>
      </c>
      <c r="AZ870" s="13">
        <f t="shared" si="1105"/>
        <v>3.0526055030058261E-5</v>
      </c>
      <c r="BA870" s="13">
        <f t="shared" si="1106"/>
        <v>8.8054409970139133E-6</v>
      </c>
      <c r="BB870" s="13">
        <f t="shared" si="1107"/>
        <v>1.9049904518176133E-6</v>
      </c>
      <c r="BC870" s="13">
        <f t="shared" si="1108"/>
        <v>3.2970420200391402E-7</v>
      </c>
      <c r="BD870" s="13">
        <f t="shared" si="1109"/>
        <v>1.0742791376463355E-4</v>
      </c>
      <c r="BE870" s="13">
        <f t="shared" si="1110"/>
        <v>8.8786891952541517E-5</v>
      </c>
      <c r="BF870" s="13">
        <f t="shared" si="1111"/>
        <v>3.6690241420230781E-5</v>
      </c>
      <c r="BG870" s="13">
        <f t="shared" si="1112"/>
        <v>1.0107902085324169E-5</v>
      </c>
      <c r="BH870" s="13">
        <f t="shared" si="1113"/>
        <v>2.088491665869053E-6</v>
      </c>
      <c r="BI870" s="13">
        <f t="shared" si="1114"/>
        <v>3.4521881210048198E-7</v>
      </c>
      <c r="BJ870" s="14">
        <f t="shared" si="1115"/>
        <v>0.31837563124294505</v>
      </c>
      <c r="BK870" s="14">
        <f t="shared" si="1116"/>
        <v>0.34148651119011625</v>
      </c>
      <c r="BL870" s="14">
        <f t="shared" si="1117"/>
        <v>0.32025623274680837</v>
      </c>
      <c r="BM870" s="14">
        <f t="shared" si="1118"/>
        <v>0.24056709243373628</v>
      </c>
      <c r="BN870" s="14">
        <f t="shared" si="1119"/>
        <v>0.75937346188711807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1.80555555555556</v>
      </c>
      <c r="F871" s="10">
        <f>VLOOKUP(B871,home!$B$2:$E$405,3,FALSE)</f>
        <v>0.42</v>
      </c>
      <c r="G871" s="10">
        <f>VLOOKUP(C871,away!$B$2:$E$405,4,FALSE)</f>
        <v>0.83</v>
      </c>
      <c r="H871" s="10">
        <f>VLOOKUP(A871,away!$A$2:$E$405,3,FALSE)</f>
        <v>1.2361111111111101</v>
      </c>
      <c r="I871" s="10">
        <f>VLOOKUP(C871,away!$B$2:$E$405,3,FALSE)</f>
        <v>0.28000000000000003</v>
      </c>
      <c r="J871" s="10">
        <f>VLOOKUP(B871,home!$B$2:$E$405,4,FALSE)</f>
        <v>0.81</v>
      </c>
      <c r="K871" s="12">
        <f t="shared" si="1064"/>
        <v>0.62941666666666818</v>
      </c>
      <c r="L871" s="12">
        <f t="shared" si="1065"/>
        <v>0.28034999999999982</v>
      </c>
      <c r="M871" s="13">
        <f t="shared" si="1066"/>
        <v>0.40261815731103279</v>
      </c>
      <c r="N871" s="13">
        <f t="shared" si="1067"/>
        <v>0.25341457851418647</v>
      </c>
      <c r="O871" s="13">
        <f t="shared" si="1068"/>
        <v>0.11287400040214796</v>
      </c>
      <c r="P871" s="13">
        <f t="shared" si="1069"/>
        <v>7.1044777086452127E-2</v>
      </c>
      <c r="Q871" s="13">
        <f t="shared" si="1070"/>
        <v>7.9751679646568957E-2</v>
      </c>
      <c r="R871" s="13">
        <f t="shared" si="1071"/>
        <v>1.582211300637108E-2</v>
      </c>
      <c r="S871" s="13">
        <f t="shared" si="1072"/>
        <v>3.1340863915412412E-3</v>
      </c>
      <c r="T871" s="13">
        <f t="shared" si="1073"/>
        <v>2.2358383388915593E-2</v>
      </c>
      <c r="U871" s="13">
        <f t="shared" si="1074"/>
        <v>9.9587016280934196E-3</v>
      </c>
      <c r="V871" s="13">
        <f t="shared" si="1075"/>
        <v>6.1447929429328229E-5</v>
      </c>
      <c r="W871" s="13">
        <f t="shared" si="1076"/>
        <v>1.6732345454737136E-2</v>
      </c>
      <c r="X871" s="13">
        <f t="shared" si="1077"/>
        <v>4.6909130482355524E-3</v>
      </c>
      <c r="Y871" s="13">
        <f t="shared" si="1078"/>
        <v>6.5754873653641811E-4</v>
      </c>
      <c r="Z871" s="13">
        <f t="shared" si="1079"/>
        <v>1.4785764604453762E-3</v>
      </c>
      <c r="AA871" s="13">
        <f t="shared" si="1080"/>
        <v>9.3064066714532937E-4</v>
      </c>
      <c r="AB871" s="13">
        <f t="shared" si="1081"/>
        <v>2.9288037328952876E-4</v>
      </c>
      <c r="AC871" s="13">
        <f t="shared" si="1082"/>
        <v>6.7768218618835234E-7</v>
      </c>
      <c r="AD871" s="13">
        <f t="shared" si="1083"/>
        <v>2.6329042754089558E-3</v>
      </c>
      <c r="AE871" s="13">
        <f t="shared" si="1084"/>
        <v>7.3813471361090018E-4</v>
      </c>
      <c r="AF871" s="13">
        <f t="shared" si="1085"/>
        <v>1.0346803348040786E-4</v>
      </c>
      <c r="AG871" s="13">
        <f t="shared" si="1086"/>
        <v>9.6690877287441064E-6</v>
      </c>
      <c r="AH871" s="13">
        <f t="shared" si="1087"/>
        <v>1.0362972767146526E-4</v>
      </c>
      <c r="AI871" s="13">
        <f t="shared" si="1088"/>
        <v>6.5226277758548246E-5</v>
      </c>
      <c r="AJ871" s="13">
        <f t="shared" si="1089"/>
        <v>2.0527253162929837E-5</v>
      </c>
      <c r="AK871" s="13">
        <f t="shared" si="1090"/>
        <v>4.3067317538780404E-6</v>
      </c>
      <c r="AL871" s="13">
        <f t="shared" si="1091"/>
        <v>4.7832696046062558E-9</v>
      </c>
      <c r="AM871" s="13">
        <f t="shared" si="1092"/>
        <v>3.3143876653606485E-4</v>
      </c>
      <c r="AN871" s="13">
        <f t="shared" si="1093"/>
        <v>9.2918858198385722E-5</v>
      </c>
      <c r="AO871" s="13">
        <f t="shared" si="1094"/>
        <v>1.302490094795871E-5</v>
      </c>
      <c r="AP871" s="13">
        <f t="shared" si="1095"/>
        <v>1.2171769935867404E-6</v>
      </c>
      <c r="AQ871" s="13">
        <f t="shared" si="1096"/>
        <v>8.5308892538010637E-8</v>
      </c>
      <c r="AR871" s="13">
        <f t="shared" si="1097"/>
        <v>5.8105188305390564E-6</v>
      </c>
      <c r="AS871" s="13">
        <f t="shared" si="1098"/>
        <v>3.6572373939218E-6</v>
      </c>
      <c r="AT871" s="13">
        <f t="shared" si="1099"/>
        <v>1.1509630848454759E-6</v>
      </c>
      <c r="AU871" s="13">
        <f t="shared" si="1100"/>
        <v>2.4147844943994166E-7</v>
      </c>
      <c r="AV871" s="13">
        <f t="shared" si="1101"/>
        <v>3.7997640179580909E-8</v>
      </c>
      <c r="AW871" s="13">
        <f t="shared" si="1102"/>
        <v>2.3445589590205455E-11</v>
      </c>
      <c r="AX871" s="13">
        <f t="shared" si="1103"/>
        <v>3.476884727287365E-5</v>
      </c>
      <c r="AY871" s="13">
        <f t="shared" si="1104"/>
        <v>9.7474463329501219E-6</v>
      </c>
      <c r="AZ871" s="13">
        <f t="shared" si="1105"/>
        <v>1.3663482897212823E-6</v>
      </c>
      <c r="BA871" s="13">
        <f t="shared" si="1106"/>
        <v>1.2768524767445373E-7</v>
      </c>
      <c r="BB871" s="13">
        <f t="shared" si="1107"/>
        <v>8.949139796383273E-9</v>
      </c>
      <c r="BC871" s="13">
        <f t="shared" si="1108"/>
        <v>5.0177826838321009E-10</v>
      </c>
      <c r="BD871" s="13">
        <f t="shared" si="1109"/>
        <v>2.7149649235693703E-7</v>
      </c>
      <c r="BE871" s="13">
        <f t="shared" si="1110"/>
        <v>1.7088441723099585E-7</v>
      </c>
      <c r="BF871" s="13">
        <f t="shared" si="1111"/>
        <v>5.3778750139404783E-8</v>
      </c>
      <c r="BG871" s="13">
        <f t="shared" si="1112"/>
        <v>1.1283080550081258E-8</v>
      </c>
      <c r="BH871" s="13">
        <f t="shared" si="1113"/>
        <v>1.7754397373909155E-9</v>
      </c>
      <c r="BI871" s="13">
        <f t="shared" si="1114"/>
        <v>2.2349827227522697E-10</v>
      </c>
      <c r="BJ871" s="14">
        <f t="shared" si="1115"/>
        <v>0.38157432968903898</v>
      </c>
      <c r="BK871" s="14">
        <f t="shared" si="1116"/>
        <v>0.47686889863024423</v>
      </c>
      <c r="BL871" s="14">
        <f t="shared" si="1117"/>
        <v>0.14008343370447132</v>
      </c>
      <c r="BM871" s="14">
        <f t="shared" si="1118"/>
        <v>6.4470185094553129E-2</v>
      </c>
      <c r="BN871" s="14">
        <f t="shared" si="1119"/>
        <v>0.93552530596675931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1.80555555555556</v>
      </c>
      <c r="F872" s="10">
        <f>VLOOKUP(B872,home!$B$2:$E$405,3,FALSE)</f>
        <v>0.55000000000000004</v>
      </c>
      <c r="G872" s="10">
        <f>VLOOKUP(C872,away!$B$2:$E$405,4,FALSE)</f>
        <v>1.77</v>
      </c>
      <c r="H872" s="10">
        <f>VLOOKUP(A872,away!$A$2:$E$405,3,FALSE)</f>
        <v>1.2361111111111101</v>
      </c>
      <c r="I872" s="10">
        <f>VLOOKUP(C872,away!$B$2:$E$405,3,FALSE)</f>
        <v>0.66</v>
      </c>
      <c r="J872" s="10">
        <f>VLOOKUP(B872,home!$B$2:$E$405,4,FALSE)</f>
        <v>0.81</v>
      </c>
      <c r="K872" s="12">
        <f t="shared" si="1064"/>
        <v>1.7577083333333379</v>
      </c>
      <c r="L872" s="12">
        <f t="shared" si="1065"/>
        <v>0.66082499999999944</v>
      </c>
      <c r="M872" s="13">
        <f t="shared" si="1066"/>
        <v>8.9052131518573954E-2</v>
      </c>
      <c r="N872" s="13">
        <f t="shared" si="1067"/>
        <v>0.15652767367129386</v>
      </c>
      <c r="O872" s="13">
        <f t="shared" si="1068"/>
        <v>5.8847874810761577E-2</v>
      </c>
      <c r="P872" s="13">
        <f t="shared" si="1069"/>
        <v>0.10343739995383266</v>
      </c>
      <c r="Q872" s="13">
        <f t="shared" si="1070"/>
        <v>0.13756499820465729</v>
      </c>
      <c r="R872" s="13">
        <f t="shared" si="1071"/>
        <v>1.9444073435910744E-2</v>
      </c>
      <c r="S872" s="13">
        <f t="shared" si="1072"/>
        <v>3.003660756558519E-2</v>
      </c>
      <c r="T872" s="13">
        <f t="shared" si="1073"/>
        <v>9.0906389938592569E-2</v>
      </c>
      <c r="U872" s="13">
        <f t="shared" si="1074"/>
        <v>3.4177009912245704E-2</v>
      </c>
      <c r="V872" s="13">
        <f t="shared" si="1075"/>
        <v>3.8765165939405469E-3</v>
      </c>
      <c r="W872" s="13">
        <f t="shared" si="1076"/>
        <v>8.0599714573103914E-2</v>
      </c>
      <c r="X872" s="13">
        <f t="shared" si="1077"/>
        <v>5.3262306382771338E-2</v>
      </c>
      <c r="Y872" s="13">
        <f t="shared" si="1078"/>
        <v>1.759853180769742E-2</v>
      </c>
      <c r="Z872" s="13">
        <f t="shared" si="1079"/>
        <v>4.2830432760952363E-3</v>
      </c>
      <c r="AA872" s="13">
        <f t="shared" si="1080"/>
        <v>7.5283408584199182E-3</v>
      </c>
      <c r="AB872" s="13">
        <f t="shared" si="1081"/>
        <v>6.6163137315092737E-3</v>
      </c>
      <c r="AC872" s="13">
        <f t="shared" si="1082"/>
        <v>2.8141998857676416E-4</v>
      </c>
      <c r="AD872" s="13">
        <f t="shared" si="1083"/>
        <v>3.5417697492358305E-2</v>
      </c>
      <c r="AE872" s="13">
        <f t="shared" si="1084"/>
        <v>2.3404899945387653E-2</v>
      </c>
      <c r="AF872" s="13">
        <f t="shared" si="1085"/>
        <v>7.7332715032053913E-3</v>
      </c>
      <c r="AG872" s="13">
        <f t="shared" si="1086"/>
        <v>1.7034463803685665E-3</v>
      </c>
      <c r="AH872" s="13">
        <f t="shared" si="1087"/>
        <v>7.0758551823140781E-4</v>
      </c>
      <c r="AI872" s="13">
        <f t="shared" si="1088"/>
        <v>1.243728961941334E-3</v>
      </c>
      <c r="AJ872" s="13">
        <f t="shared" si="1089"/>
        <v>1.0930563804061526E-3</v>
      </c>
      <c r="AK872" s="13">
        <f t="shared" si="1090"/>
        <v>6.4042476954768968E-4</v>
      </c>
      <c r="AL872" s="13">
        <f t="shared" si="1091"/>
        <v>1.3075196030471816E-5</v>
      </c>
      <c r="AM872" s="13">
        <f t="shared" si="1092"/>
        <v>1.2450796405959504E-2</v>
      </c>
      <c r="AN872" s="13">
        <f t="shared" si="1093"/>
        <v>8.2277975349681811E-3</v>
      </c>
      <c r="AO872" s="13">
        <f t="shared" si="1094"/>
        <v>2.7185671530226716E-3</v>
      </c>
      <c r="AP872" s="13">
        <f t="shared" si="1095"/>
        <v>5.9883237963206861E-4</v>
      </c>
      <c r="AQ872" s="13">
        <f t="shared" si="1096"/>
        <v>9.8930851817590317E-5</v>
      </c>
      <c r="AR872" s="13">
        <f t="shared" si="1097"/>
        <v>9.3518040017053956E-5</v>
      </c>
      <c r="AS872" s="13">
        <f t="shared" si="1098"/>
        <v>1.6437743825497634E-4</v>
      </c>
      <c r="AT872" s="13">
        <f t="shared" si="1099"/>
        <v>1.4446379651637906E-4</v>
      </c>
      <c r="AU872" s="13">
        <f t="shared" si="1100"/>
        <v>8.464173966727035E-5</v>
      </c>
      <c r="AV872" s="13">
        <f t="shared" si="1101"/>
        <v>3.7193872790248014E-5</v>
      </c>
      <c r="AW872" s="13">
        <f t="shared" si="1102"/>
        <v>4.2187033164843696E-7</v>
      </c>
      <c r="AX872" s="13">
        <f t="shared" si="1103"/>
        <v>3.6474780998986284E-3</v>
      </c>
      <c r="AY872" s="13">
        <f t="shared" si="1104"/>
        <v>2.4103447153655086E-3</v>
      </c>
      <c r="AZ872" s="13">
        <f t="shared" si="1105"/>
        <v>7.9640802326570541E-4</v>
      </c>
      <c r="BA872" s="13">
        <f t="shared" si="1106"/>
        <v>1.7542877732485315E-4</v>
      </c>
      <c r="BB872" s="13">
        <f t="shared" si="1107"/>
        <v>2.8981930443923987E-5</v>
      </c>
      <c r="BC872" s="13">
        <f t="shared" si="1108"/>
        <v>3.8303968371212113E-6</v>
      </c>
      <c r="BD872" s="13">
        <f t="shared" si="1109"/>
        <v>1.0299843132378268E-5</v>
      </c>
      <c r="BE872" s="13">
        <f t="shared" si="1110"/>
        <v>1.8104120105807435E-5</v>
      </c>
      <c r="BF872" s="13">
        <f t="shared" si="1111"/>
        <v>1.591088138882268E-5</v>
      </c>
      <c r="BG872" s="13">
        <f t="shared" si="1112"/>
        <v>9.3222296026039784E-6</v>
      </c>
      <c r="BH872" s="13">
        <f t="shared" si="1113"/>
        <v>4.0964401644359355E-6</v>
      </c>
      <c r="BI872" s="13">
        <f t="shared" si="1114"/>
        <v>1.440069402806088E-6</v>
      </c>
      <c r="BJ872" s="14">
        <f t="shared" si="1115"/>
        <v>0.63587632616797196</v>
      </c>
      <c r="BK872" s="14">
        <f t="shared" si="1116"/>
        <v>0.22910749553190507</v>
      </c>
      <c r="BL872" s="14">
        <f t="shared" si="1117"/>
        <v>0.13088177685001662</v>
      </c>
      <c r="BM872" s="14">
        <f t="shared" si="1118"/>
        <v>0.43286456738592505</v>
      </c>
      <c r="BN872" s="14">
        <f t="shared" si="1119"/>
        <v>0.56487415159503007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1.80555555555556</v>
      </c>
      <c r="F873" s="10">
        <f>VLOOKUP(B873,home!$B$2:$E$405,3,FALSE)</f>
        <v>0.83</v>
      </c>
      <c r="G873" s="10">
        <f>VLOOKUP(C873,away!$B$2:$E$405,4,FALSE)</f>
        <v>0.83</v>
      </c>
      <c r="H873" s="10">
        <f>VLOOKUP(A873,away!$A$2:$E$405,3,FALSE)</f>
        <v>1.2361111111111101</v>
      </c>
      <c r="I873" s="10">
        <f>VLOOKUP(C873,away!$B$2:$E$405,3,FALSE)</f>
        <v>0.42</v>
      </c>
      <c r="J873" s="10">
        <f>VLOOKUP(B873,home!$B$2:$E$405,4,FALSE)</f>
        <v>0.61</v>
      </c>
      <c r="K873" s="12">
        <f t="shared" si="1064"/>
        <v>1.2438472222222252</v>
      </c>
      <c r="L873" s="12">
        <f t="shared" si="1065"/>
        <v>0.31669166666666637</v>
      </c>
      <c r="M873" s="13">
        <f t="shared" si="1066"/>
        <v>0.21002286171324649</v>
      </c>
      <c r="N873" s="13">
        <f t="shared" si="1067"/>
        <v>0.26123635314518417</v>
      </c>
      <c r="O873" s="13">
        <f t="shared" si="1068"/>
        <v>6.651249011407083E-2</v>
      </c>
      <c r="P873" s="13">
        <f t="shared" si="1069"/>
        <v>8.27313760714702E-2</v>
      </c>
      <c r="Q873" s="13">
        <f t="shared" si="1070"/>
        <v>0.16246905610155085</v>
      </c>
      <c r="R873" s="13">
        <f t="shared" si="1071"/>
        <v>1.053197567418763E-2</v>
      </c>
      <c r="S873" s="13">
        <f t="shared" si="1072"/>
        <v>8.1473042158906831E-3</v>
      </c>
      <c r="T873" s="13">
        <f t="shared" si="1073"/>
        <v>5.1452596158560258E-2</v>
      </c>
      <c r="U873" s="13">
        <f t="shared" si="1074"/>
        <v>1.3100168686850332E-2</v>
      </c>
      <c r="V873" s="13">
        <f t="shared" si="1075"/>
        <v>3.5659487710322621E-4</v>
      </c>
      <c r="W873" s="13">
        <f t="shared" si="1076"/>
        <v>6.7362228042993647E-2</v>
      </c>
      <c r="X873" s="13">
        <f t="shared" si="1077"/>
        <v>2.1333056269315708E-2</v>
      </c>
      <c r="Y873" s="13">
        <f t="shared" si="1078"/>
        <v>3.3780005725116843E-3</v>
      </c>
      <c r="Z873" s="13">
        <f t="shared" si="1079"/>
        <v>1.1117963098504228E-3</v>
      </c>
      <c r="AA873" s="13">
        <f t="shared" si="1080"/>
        <v>1.3829047516843687E-3</v>
      </c>
      <c r="AB873" s="13">
        <f t="shared" si="1081"/>
        <v>8.6006111699025935E-4</v>
      </c>
      <c r="AC873" s="13">
        <f t="shared" si="1082"/>
        <v>8.7792778373416244E-6</v>
      </c>
      <c r="AD873" s="13">
        <f t="shared" si="1083"/>
        <v>2.0947080058494435E-2</v>
      </c>
      <c r="AE873" s="13">
        <f t="shared" si="1084"/>
        <v>6.6337656955246941E-3</v>
      </c>
      <c r="AF873" s="13">
        <f t="shared" si="1085"/>
        <v>1.0504291571959365E-3</v>
      </c>
      <c r="AG873" s="13">
        <f t="shared" si="1086"/>
        <v>1.1088738683588094E-4</v>
      </c>
      <c r="AH873" s="13">
        <f t="shared" si="1087"/>
        <v>8.8024156590094959E-5</v>
      </c>
      <c r="AI873" s="13">
        <f t="shared" si="1088"/>
        <v>1.094886026630438E-4</v>
      </c>
      <c r="AJ873" s="13">
        <f t="shared" si="1089"/>
        <v>6.8093547143709991E-5</v>
      </c>
      <c r="AK873" s="13">
        <f t="shared" si="1090"/>
        <v>2.8232656488653945E-5</v>
      </c>
      <c r="AL873" s="13">
        <f t="shared" si="1091"/>
        <v>1.3833193786088152E-7</v>
      </c>
      <c r="AM873" s="13">
        <f t="shared" si="1092"/>
        <v>5.2109934688849713E-3</v>
      </c>
      <c r="AN873" s="13">
        <f t="shared" si="1093"/>
        <v>1.650278206650295E-3</v>
      </c>
      <c r="AO873" s="13">
        <f t="shared" si="1094"/>
        <v>2.6131467786387962E-4</v>
      </c>
      <c r="AP873" s="13">
        <f t="shared" si="1095"/>
        <v>2.7585393619058359E-5</v>
      </c>
      <c r="AQ873" s="13">
        <f t="shared" si="1096"/>
        <v>2.184016070218904E-6</v>
      </c>
      <c r="AR873" s="13">
        <f t="shared" si="1097"/>
        <v>5.5753033714889585E-6</v>
      </c>
      <c r="AS873" s="13">
        <f t="shared" si="1098"/>
        <v>6.9348256116727474E-6</v>
      </c>
      <c r="AT873" s="13">
        <f t="shared" si="1099"/>
        <v>4.3129317868373468E-6</v>
      </c>
      <c r="AU873" s="13">
        <f t="shared" si="1100"/>
        <v>1.7882094075638578E-6</v>
      </c>
      <c r="AV873" s="13">
        <f t="shared" si="1101"/>
        <v>5.5606482608748892E-7</v>
      </c>
      <c r="AW873" s="13">
        <f t="shared" si="1102"/>
        <v>1.5136436259720366E-9</v>
      </c>
      <c r="AX873" s="13">
        <f t="shared" si="1103"/>
        <v>1.0802799585484545E-3</v>
      </c>
      <c r="AY873" s="13">
        <f t="shared" si="1104"/>
        <v>3.4211566053930732E-4</v>
      </c>
      <c r="AZ873" s="13">
        <f t="shared" si="1105"/>
        <v>5.4172589364480351E-5</v>
      </c>
      <c r="BA873" s="13">
        <f t="shared" si="1106"/>
        <v>5.7186692044954038E-6</v>
      </c>
      <c r="BB873" s="13">
        <f t="shared" si="1107"/>
        <v>4.5276372037174712E-7</v>
      </c>
      <c r="BC873" s="13">
        <f t="shared" si="1108"/>
        <v>2.8677299442145814E-8</v>
      </c>
      <c r="BD873" s="13">
        <f t="shared" si="1109"/>
        <v>2.9427535281485378E-7</v>
      </c>
      <c r="BE873" s="13">
        <f t="shared" si="1110"/>
        <v>3.660335801672211E-7</v>
      </c>
      <c r="BF873" s="13">
        <f t="shared" si="1111"/>
        <v>2.2764492596552716E-7</v>
      </c>
      <c r="BG873" s="13">
        <f t="shared" si="1112"/>
        <v>9.4385169605068376E-8</v>
      </c>
      <c r="BH873" s="13">
        <f t="shared" si="1113"/>
        <v>2.9350182758059478E-8</v>
      </c>
      <c r="BI873" s="13">
        <f t="shared" si="1114"/>
        <v>7.301428659065383E-9</v>
      </c>
      <c r="BJ873" s="14">
        <f t="shared" si="1115"/>
        <v>0.60460857666993206</v>
      </c>
      <c r="BK873" s="14">
        <f t="shared" si="1116"/>
        <v>0.30160917014802507</v>
      </c>
      <c r="BL873" s="14">
        <f t="shared" si="1117"/>
        <v>9.2701625632312573E-2</v>
      </c>
      <c r="BM873" s="14">
        <f t="shared" si="1118"/>
        <v>0.20618494179351449</v>
      </c>
      <c r="BN873" s="14">
        <f t="shared" si="1119"/>
        <v>0.79350411281971012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1.43333333333333</v>
      </c>
      <c r="F874" s="10">
        <f>VLOOKUP(B874,home!$B$2:$E$405,3,FALSE)</f>
        <v>0.42</v>
      </c>
      <c r="G874" s="10">
        <f>VLOOKUP(C874,away!$B$2:$E$405,4,FALSE)</f>
        <v>0.81</v>
      </c>
      <c r="H874" s="10">
        <f>VLOOKUP(A874,away!$A$2:$E$405,3,FALSE)</f>
        <v>1.3888888888888899</v>
      </c>
      <c r="I874" s="10">
        <f>VLOOKUP(C874,away!$B$2:$E$405,3,FALSE)</f>
        <v>0.81</v>
      </c>
      <c r="J874" s="10">
        <f>VLOOKUP(B874,home!$B$2:$E$405,4,FALSE)</f>
        <v>1.3</v>
      </c>
      <c r="K874" s="12">
        <f t="shared" si="1064"/>
        <v>0.48761999999999883</v>
      </c>
      <c r="L874" s="12">
        <f t="shared" si="1065"/>
        <v>1.4625000000000012</v>
      </c>
      <c r="M874" s="13">
        <f t="shared" si="1066"/>
        <v>0.14225699972225553</v>
      </c>
      <c r="N874" s="13">
        <f t="shared" si="1067"/>
        <v>6.9367358204566062E-2</v>
      </c>
      <c r="O874" s="13">
        <f t="shared" si="1068"/>
        <v>0.20805086209379886</v>
      </c>
      <c r="P874" s="13">
        <f t="shared" si="1069"/>
        <v>0.10144976137417795</v>
      </c>
      <c r="Q874" s="13">
        <f t="shared" si="1070"/>
        <v>1.6912455603855212E-2</v>
      </c>
      <c r="R874" s="13">
        <f t="shared" si="1071"/>
        <v>0.15213719290609057</v>
      </c>
      <c r="S874" s="13">
        <f t="shared" si="1072"/>
        <v>1.8087078496966752E-2</v>
      </c>
      <c r="T874" s="13">
        <f t="shared" si="1073"/>
        <v>2.4734466320638266E-2</v>
      </c>
      <c r="U874" s="13">
        <f t="shared" si="1074"/>
        <v>7.4185138004867701E-2</v>
      </c>
      <c r="V874" s="13">
        <f t="shared" si="1075"/>
        <v>1.4331884477122735E-3</v>
      </c>
      <c r="W874" s="13">
        <f t="shared" si="1076"/>
        <v>2.7489505338506195E-3</v>
      </c>
      <c r="X874" s="13">
        <f t="shared" si="1077"/>
        <v>4.0203401557565343E-3</v>
      </c>
      <c r="Y874" s="13">
        <f t="shared" si="1078"/>
        <v>2.9398737388969687E-3</v>
      </c>
      <c r="Z874" s="13">
        <f t="shared" si="1079"/>
        <v>7.4166881541719229E-2</v>
      </c>
      <c r="AA874" s="13">
        <f t="shared" si="1080"/>
        <v>3.6165254777373035E-2</v>
      </c>
      <c r="AB874" s="13">
        <f t="shared" si="1081"/>
        <v>8.8174507672712996E-3</v>
      </c>
      <c r="AC874" s="13">
        <f t="shared" si="1082"/>
        <v>6.387938129077699E-5</v>
      </c>
      <c r="AD874" s="13">
        <f t="shared" si="1083"/>
        <v>3.3511081482905894E-4</v>
      </c>
      <c r="AE874" s="13">
        <f t="shared" si="1084"/>
        <v>4.9009956668749914E-4</v>
      </c>
      <c r="AF874" s="13">
        <f t="shared" si="1085"/>
        <v>3.583853081402341E-4</v>
      </c>
      <c r="AG874" s="13">
        <f t="shared" si="1086"/>
        <v>1.7471283771836429E-4</v>
      </c>
      <c r="AH874" s="13">
        <f t="shared" si="1087"/>
        <v>2.7117266063691116E-2</v>
      </c>
      <c r="AI874" s="13">
        <f t="shared" si="1088"/>
        <v>1.3222921277977029E-2</v>
      </c>
      <c r="AJ874" s="13">
        <f t="shared" si="1089"/>
        <v>3.2238804367835717E-3</v>
      </c>
      <c r="AK874" s="13">
        <f t="shared" si="1090"/>
        <v>5.2400952619480049E-4</v>
      </c>
      <c r="AL874" s="13">
        <f t="shared" si="1091"/>
        <v>1.8222085384430062E-6</v>
      </c>
      <c r="AM874" s="13">
        <f t="shared" si="1092"/>
        <v>3.2681347105389076E-5</v>
      </c>
      <c r="AN874" s="13">
        <f t="shared" si="1093"/>
        <v>4.7796470141631566E-5</v>
      </c>
      <c r="AO874" s="13">
        <f t="shared" si="1094"/>
        <v>3.4951168791068116E-5</v>
      </c>
      <c r="AP874" s="13">
        <f t="shared" si="1095"/>
        <v>1.7038694785645722E-5</v>
      </c>
      <c r="AQ874" s="13">
        <f t="shared" si="1096"/>
        <v>6.2297727810017223E-6</v>
      </c>
      <c r="AR874" s="13">
        <f t="shared" si="1097"/>
        <v>7.9318003236296605E-3</v>
      </c>
      <c r="AS874" s="13">
        <f t="shared" si="1098"/>
        <v>3.8677044738082856E-3</v>
      </c>
      <c r="AT874" s="13">
        <f t="shared" si="1099"/>
        <v>9.429850277591959E-4</v>
      </c>
      <c r="AU874" s="13">
        <f t="shared" si="1100"/>
        <v>1.5327278641197932E-4</v>
      </c>
      <c r="AV874" s="13">
        <f t="shared" si="1101"/>
        <v>1.8684719027552294E-5</v>
      </c>
      <c r="AW874" s="13">
        <f t="shared" si="1102"/>
        <v>3.6097153930320269E-8</v>
      </c>
      <c r="AX874" s="13">
        <f t="shared" si="1103"/>
        <v>2.6560130792549622E-6</v>
      </c>
      <c r="AY874" s="13">
        <f t="shared" si="1104"/>
        <v>3.8844191284103853E-6</v>
      </c>
      <c r="AZ874" s="13">
        <f t="shared" si="1105"/>
        <v>2.8404814876500974E-6</v>
      </c>
      <c r="BA874" s="13">
        <f t="shared" si="1106"/>
        <v>1.3847347252294237E-6</v>
      </c>
      <c r="BB874" s="13">
        <f t="shared" si="1107"/>
        <v>5.0629363391200843E-7</v>
      </c>
      <c r="BC874" s="13">
        <f t="shared" si="1108"/>
        <v>1.4809088791926266E-7</v>
      </c>
      <c r="BD874" s="13">
        <f t="shared" si="1109"/>
        <v>1.9333763288847297E-3</v>
      </c>
      <c r="BE874" s="13">
        <f t="shared" si="1110"/>
        <v>9.4275296549076952E-4</v>
      </c>
      <c r="BF874" s="13">
        <f t="shared" si="1111"/>
        <v>2.2985260051630398E-4</v>
      </c>
      <c r="BG874" s="13">
        <f t="shared" si="1112"/>
        <v>3.7360241687919957E-5</v>
      </c>
      <c r="BH874" s="13">
        <f t="shared" si="1113"/>
        <v>4.5544002629658711E-6</v>
      </c>
      <c r="BI874" s="13">
        <f t="shared" si="1114"/>
        <v>4.4416333124548268E-7</v>
      </c>
      <c r="BJ874" s="14">
        <f t="shared" si="1115"/>
        <v>0.12223187057148591</v>
      </c>
      <c r="BK874" s="14">
        <f t="shared" si="1116"/>
        <v>0.2632966140500701</v>
      </c>
      <c r="BL874" s="14">
        <f t="shared" si="1117"/>
        <v>0.5395067638848583</v>
      </c>
      <c r="BM874" s="14">
        <f t="shared" si="1118"/>
        <v>0.30902365182141517</v>
      </c>
      <c r="BN874" s="14">
        <f t="shared" si="1119"/>
        <v>0.69017462990474421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1.43333333333333</v>
      </c>
      <c r="F875" s="10">
        <f>VLOOKUP(B875,home!$B$2:$E$405,3,FALSE)</f>
        <v>0.7</v>
      </c>
      <c r="G875" s="10">
        <f>VLOOKUP(C875,away!$B$2:$E$405,4,FALSE)</f>
        <v>1.4</v>
      </c>
      <c r="H875" s="10">
        <f>VLOOKUP(A875,away!$A$2:$E$405,3,FALSE)</f>
        <v>1.3888888888888899</v>
      </c>
      <c r="I875" s="10">
        <f>VLOOKUP(C875,away!$B$2:$E$405,3,FALSE)</f>
        <v>1.4</v>
      </c>
      <c r="J875" s="10">
        <f>VLOOKUP(B875,home!$B$2:$E$405,4,FALSE)</f>
        <v>1.44</v>
      </c>
      <c r="K875" s="12">
        <f t="shared" si="1064"/>
        <v>1.4046666666666632</v>
      </c>
      <c r="L875" s="12">
        <f t="shared" si="1065"/>
        <v>2.8000000000000016</v>
      </c>
      <c r="M875" s="13">
        <f t="shared" si="1066"/>
        <v>1.4925760493448898E-2</v>
      </c>
      <c r="N875" s="13">
        <f t="shared" si="1067"/>
        <v>2.0965718239797832E-2</v>
      </c>
      <c r="O875" s="13">
        <f t="shared" si="1068"/>
        <v>4.1792129381656933E-2</v>
      </c>
      <c r="P875" s="13">
        <f t="shared" si="1069"/>
        <v>5.8704011071433956E-2</v>
      </c>
      <c r="Q875" s="13">
        <f t="shared" si="1070"/>
        <v>1.4724922777084646E-2</v>
      </c>
      <c r="R875" s="13">
        <f t="shared" si="1071"/>
        <v>5.8508981134319751E-2</v>
      </c>
      <c r="S875" s="13">
        <f t="shared" si="1072"/>
        <v>5.7721697286171887E-2</v>
      </c>
      <c r="T875" s="13">
        <f t="shared" si="1073"/>
        <v>4.1229783775837033E-2</v>
      </c>
      <c r="U875" s="13">
        <f t="shared" si="1074"/>
        <v>8.2185615500007594E-2</v>
      </c>
      <c r="V875" s="13">
        <f t="shared" si="1075"/>
        <v>2.5224809282185113E-2</v>
      </c>
      <c r="W875" s="13">
        <f t="shared" si="1076"/>
        <v>6.8945360647371719E-3</v>
      </c>
      <c r="X875" s="13">
        <f t="shared" si="1077"/>
        <v>1.9304700981264092E-2</v>
      </c>
      <c r="Y875" s="13">
        <f t="shared" si="1078"/>
        <v>2.7026581373769749E-2</v>
      </c>
      <c r="Z875" s="13">
        <f t="shared" si="1079"/>
        <v>5.46083823920318E-2</v>
      </c>
      <c r="AA875" s="13">
        <f t="shared" si="1080"/>
        <v>7.6706574466673796E-2</v>
      </c>
      <c r="AB875" s="13">
        <f t="shared" si="1081"/>
        <v>5.3873584133760456E-2</v>
      </c>
      <c r="AC875" s="13">
        <f t="shared" si="1082"/>
        <v>6.2006785350491242E-3</v>
      </c>
      <c r="AD875" s="13">
        <f t="shared" si="1083"/>
        <v>2.4211312480668635E-3</v>
      </c>
      <c r="AE875" s="13">
        <f t="shared" si="1084"/>
        <v>6.7791674945872219E-3</v>
      </c>
      <c r="AF875" s="13">
        <f t="shared" si="1085"/>
        <v>9.490834492422117E-3</v>
      </c>
      <c r="AG875" s="13">
        <f t="shared" si="1086"/>
        <v>8.8581121929273143E-3</v>
      </c>
      <c r="AH875" s="13">
        <f t="shared" si="1087"/>
        <v>3.8225867674422286E-2</v>
      </c>
      <c r="AI875" s="13">
        <f t="shared" si="1088"/>
        <v>5.3694602126671695E-2</v>
      </c>
      <c r="AJ875" s="13">
        <f t="shared" si="1089"/>
        <v>3.7711508893632346E-2</v>
      </c>
      <c r="AK875" s="13">
        <f t="shared" si="1090"/>
        <v>1.7657366497529588E-2</v>
      </c>
      <c r="AL875" s="13">
        <f t="shared" si="1091"/>
        <v>9.7550728227668621E-4</v>
      </c>
      <c r="AM875" s="13">
        <f t="shared" si="1092"/>
        <v>6.8017647195691604E-4</v>
      </c>
      <c r="AN875" s="13">
        <f t="shared" si="1093"/>
        <v>1.9044941214793659E-3</v>
      </c>
      <c r="AO875" s="13">
        <f t="shared" si="1094"/>
        <v>2.6662917700711144E-3</v>
      </c>
      <c r="AP875" s="13">
        <f t="shared" si="1095"/>
        <v>2.4885389853997082E-3</v>
      </c>
      <c r="AQ875" s="13">
        <f t="shared" si="1096"/>
        <v>1.7419772897797968E-3</v>
      </c>
      <c r="AR875" s="13">
        <f t="shared" si="1097"/>
        <v>2.1406485897676481E-2</v>
      </c>
      <c r="AS875" s="13">
        <f t="shared" si="1098"/>
        <v>3.0068977190936153E-2</v>
      </c>
      <c r="AT875" s="13">
        <f t="shared" si="1099"/>
        <v>2.1118444980434112E-2</v>
      </c>
      <c r="AU875" s="13">
        <f t="shared" si="1100"/>
        <v>9.8881252386165703E-3</v>
      </c>
      <c r="AV875" s="13">
        <f t="shared" si="1101"/>
        <v>3.4723799796275096E-3</v>
      </c>
      <c r="AW875" s="13">
        <f t="shared" si="1102"/>
        <v>1.0657597708369515E-4</v>
      </c>
      <c r="AX875" s="13">
        <f t="shared" si="1103"/>
        <v>1.5923686960146879E-4</v>
      </c>
      <c r="AY875" s="13">
        <f t="shared" si="1104"/>
        <v>4.4586323488411282E-4</v>
      </c>
      <c r="AZ875" s="13">
        <f t="shared" si="1105"/>
        <v>6.2420852883775843E-4</v>
      </c>
      <c r="BA875" s="13">
        <f t="shared" si="1106"/>
        <v>5.8259462691524159E-4</v>
      </c>
      <c r="BB875" s="13">
        <f t="shared" si="1107"/>
        <v>4.0781623884066933E-4</v>
      </c>
      <c r="BC875" s="13">
        <f t="shared" si="1108"/>
        <v>2.2837709375077484E-4</v>
      </c>
      <c r="BD875" s="13">
        <f t="shared" si="1109"/>
        <v>9.989693418915712E-3</v>
      </c>
      <c r="BE875" s="13">
        <f t="shared" si="1110"/>
        <v>1.4032189355770233E-2</v>
      </c>
      <c r="BF875" s="13">
        <f t="shared" si="1111"/>
        <v>9.8552743242026064E-3</v>
      </c>
      <c r="BG875" s="13">
        <f t="shared" si="1112"/>
        <v>4.6144584446877425E-3</v>
      </c>
      <c r="BH875" s="13">
        <f t="shared" si="1113"/>
        <v>1.6204439904928412E-3</v>
      </c>
      <c r="BI875" s="13">
        <f t="shared" si="1114"/>
        <v>4.5523673172912117E-4</v>
      </c>
      <c r="BJ875" s="14">
        <f t="shared" si="1115"/>
        <v>0.16962506387201098</v>
      </c>
      <c r="BK875" s="14">
        <f t="shared" si="1116"/>
        <v>0.1641983271854498</v>
      </c>
      <c r="BL875" s="14">
        <f t="shared" si="1117"/>
        <v>0.58687793936176358</v>
      </c>
      <c r="BM875" s="14">
        <f t="shared" si="1118"/>
        <v>0.76534890245571396</v>
      </c>
      <c r="BN875" s="14">
        <f t="shared" si="1119"/>
        <v>0.20962152309774201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1.43333333333333</v>
      </c>
      <c r="F876" s="10">
        <f>VLOOKUP(B876,home!$B$2:$E$405,3,FALSE)</f>
        <v>0.81</v>
      </c>
      <c r="G876" s="10">
        <f>VLOOKUP(C876,away!$B$2:$E$405,4,FALSE)</f>
        <v>1.1200000000000001</v>
      </c>
      <c r="H876" s="10">
        <f>VLOOKUP(A876,away!$A$2:$E$405,3,FALSE)</f>
        <v>1.3888888888888899</v>
      </c>
      <c r="I876" s="10">
        <f>VLOOKUP(C876,away!$B$2:$E$405,3,FALSE)</f>
        <v>0.7</v>
      </c>
      <c r="J876" s="10">
        <f>VLOOKUP(B876,home!$B$2:$E$405,4,FALSE)</f>
        <v>0.84</v>
      </c>
      <c r="K876" s="12">
        <f t="shared" si="1064"/>
        <v>1.3003199999999973</v>
      </c>
      <c r="L876" s="12">
        <f t="shared" si="1065"/>
        <v>0.81666666666666721</v>
      </c>
      <c r="M876" s="13">
        <f t="shared" si="1066"/>
        <v>0.12039386932075666</v>
      </c>
      <c r="N876" s="13">
        <f t="shared" si="1067"/>
        <v>0.15655055615516597</v>
      </c>
      <c r="O876" s="13">
        <f t="shared" si="1068"/>
        <v>9.8321659945284662E-2</v>
      </c>
      <c r="P876" s="13">
        <f t="shared" si="1069"/>
        <v>0.1278496208600523</v>
      </c>
      <c r="Q876" s="13">
        <f t="shared" si="1070"/>
        <v>0.10178290958984253</v>
      </c>
      <c r="R876" s="13">
        <f t="shared" si="1071"/>
        <v>4.0148011144324591E-2</v>
      </c>
      <c r="S876" s="13">
        <f t="shared" si="1072"/>
        <v>3.3941773045168357E-2</v>
      </c>
      <c r="T876" s="13">
        <f t="shared" si="1073"/>
        <v>8.3122709498371444E-2</v>
      </c>
      <c r="U876" s="13">
        <f t="shared" si="1074"/>
        <v>5.2205261851188046E-2</v>
      </c>
      <c r="V876" s="13">
        <f t="shared" si="1075"/>
        <v>4.0048576851454999E-3</v>
      </c>
      <c r="W876" s="13">
        <f t="shared" si="1076"/>
        <v>4.4116784332621249E-2</v>
      </c>
      <c r="X876" s="13">
        <f t="shared" si="1077"/>
        <v>3.6028707204974045E-2</v>
      </c>
      <c r="Y876" s="13">
        <f t="shared" si="1078"/>
        <v>1.4711722108697742E-2</v>
      </c>
      <c r="Z876" s="13">
        <f t="shared" si="1079"/>
        <v>1.0929180811510592E-2</v>
      </c>
      <c r="AA876" s="13">
        <f t="shared" si="1080"/>
        <v>1.4211432392823424E-2</v>
      </c>
      <c r="AB876" s="13">
        <f t="shared" si="1081"/>
        <v>9.2397048845180609E-3</v>
      </c>
      <c r="AC876" s="13">
        <f t="shared" si="1082"/>
        <v>2.6580440699194895E-4</v>
      </c>
      <c r="AD876" s="13">
        <f t="shared" si="1083"/>
        <v>1.4341484250848484E-2</v>
      </c>
      <c r="AE876" s="13">
        <f t="shared" si="1084"/>
        <v>1.1712212138192936E-2</v>
      </c>
      <c r="AF876" s="13">
        <f t="shared" si="1085"/>
        <v>4.782486623095451E-3</v>
      </c>
      <c r="AG876" s="13">
        <f t="shared" si="1086"/>
        <v>1.3018991362870962E-3</v>
      </c>
      <c r="AH876" s="13">
        <f t="shared" si="1087"/>
        <v>2.2313744156834134E-3</v>
      </c>
      <c r="AI876" s="13">
        <f t="shared" si="1088"/>
        <v>2.9015007802014508E-3</v>
      </c>
      <c r="AJ876" s="13">
        <f t="shared" si="1089"/>
        <v>1.8864397472557715E-3</v>
      </c>
      <c r="AK876" s="13">
        <f t="shared" si="1090"/>
        <v>8.1765844405053991E-4</v>
      </c>
      <c r="AL876" s="13">
        <f t="shared" si="1091"/>
        <v>1.1290605692325839E-5</v>
      </c>
      <c r="AM876" s="13">
        <f t="shared" si="1092"/>
        <v>3.7297037602126524E-3</v>
      </c>
      <c r="AN876" s="13">
        <f t="shared" si="1093"/>
        <v>3.0459247375070014E-3</v>
      </c>
      <c r="AO876" s="13">
        <f t="shared" si="1094"/>
        <v>1.2437526011486928E-3</v>
      </c>
      <c r="AP876" s="13">
        <f t="shared" si="1095"/>
        <v>3.3857709697936666E-4</v>
      </c>
      <c r="AQ876" s="13">
        <f t="shared" si="1096"/>
        <v>6.9126157299954056E-5</v>
      </c>
      <c r="AR876" s="13">
        <f t="shared" si="1097"/>
        <v>3.644578212282912E-4</v>
      </c>
      <c r="AS876" s="13">
        <f t="shared" si="1098"/>
        <v>4.7391179409957064E-4</v>
      </c>
      <c r="AT876" s="13">
        <f t="shared" si="1099"/>
        <v>3.081184920517763E-4</v>
      </c>
      <c r="AU876" s="13">
        <f t="shared" si="1100"/>
        <v>1.3355087919492164E-4</v>
      </c>
      <c r="AV876" s="13">
        <f t="shared" si="1101"/>
        <v>4.341471980868503E-5</v>
      </c>
      <c r="AW876" s="13">
        <f t="shared" si="1102"/>
        <v>3.3305028671222698E-7</v>
      </c>
      <c r="AX876" s="13">
        <f t="shared" si="1103"/>
        <v>8.0830139891328423E-4</v>
      </c>
      <c r="AY876" s="13">
        <f t="shared" si="1104"/>
        <v>6.6011280911251584E-4</v>
      </c>
      <c r="AZ876" s="13">
        <f t="shared" si="1105"/>
        <v>2.6954606372094411E-4</v>
      </c>
      <c r="BA876" s="13">
        <f t="shared" si="1106"/>
        <v>7.3376428457368187E-5</v>
      </c>
      <c r="BB876" s="13">
        <f t="shared" si="1107"/>
        <v>1.4981020810046011E-5</v>
      </c>
      <c r="BC876" s="13">
        <f t="shared" si="1108"/>
        <v>2.4469000656408507E-6</v>
      </c>
      <c r="BD876" s="13">
        <f t="shared" si="1109"/>
        <v>4.9606759000517424E-5</v>
      </c>
      <c r="BE876" s="13">
        <f t="shared" si="1110"/>
        <v>6.4504660863552688E-5</v>
      </c>
      <c r="BF876" s="13">
        <f t="shared" si="1111"/>
        <v>4.1938350307047337E-5</v>
      </c>
      <c r="BG876" s="13">
        <f t="shared" si="1112"/>
        <v>1.8177758557086558E-5</v>
      </c>
      <c r="BH876" s="13">
        <f t="shared" si="1113"/>
        <v>5.9092257517376861E-6</v>
      </c>
      <c r="BI876" s="13">
        <f t="shared" si="1114"/>
        <v>1.5367768858999062E-6</v>
      </c>
      <c r="BJ876" s="14">
        <f t="shared" si="1115"/>
        <v>0.4787073200123243</v>
      </c>
      <c r="BK876" s="14">
        <f t="shared" si="1116"/>
        <v>0.28712732873291963</v>
      </c>
      <c r="BL876" s="14">
        <f t="shared" si="1117"/>
        <v>0.22346817084307907</v>
      </c>
      <c r="BM876" s="14">
        <f t="shared" si="1118"/>
        <v>0.35452559362558117</v>
      </c>
      <c r="BN876" s="14">
        <f t="shared" si="1119"/>
        <v>0.6450466270154267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1.43333333333333</v>
      </c>
      <c r="F877" s="10">
        <f>VLOOKUP(B877,home!$B$2:$E$405,3,FALSE)</f>
        <v>0.98</v>
      </c>
      <c r="G877" s="10">
        <f>VLOOKUP(C877,away!$B$2:$E$405,4,FALSE)</f>
        <v>0.56000000000000005</v>
      </c>
      <c r="H877" s="10">
        <f>VLOOKUP(A877,away!$A$2:$E$405,3,FALSE)</f>
        <v>1.3888888888888899</v>
      </c>
      <c r="I877" s="10">
        <f>VLOOKUP(C877,away!$B$2:$E$405,3,FALSE)</f>
        <v>1.1200000000000001</v>
      </c>
      <c r="J877" s="10">
        <f>VLOOKUP(B877,home!$B$2:$E$405,4,FALSE)</f>
        <v>1.01</v>
      </c>
      <c r="K877" s="12">
        <f t="shared" si="1064"/>
        <v>0.78661333333333161</v>
      </c>
      <c r="L877" s="12">
        <f t="shared" si="1065"/>
        <v>1.5711111111111125</v>
      </c>
      <c r="M877" s="13">
        <f t="shared" si="1066"/>
        <v>9.4635326306472478E-2</v>
      </c>
      <c r="N877" s="13">
        <f t="shared" si="1067"/>
        <v>7.4441409477021839E-2</v>
      </c>
      <c r="O877" s="13">
        <f t="shared" si="1068"/>
        <v>0.14868261266372465</v>
      </c>
      <c r="P877" s="13">
        <f t="shared" si="1069"/>
        <v>0.11695572555612106</v>
      </c>
      <c r="Q877" s="13">
        <f t="shared" si="1070"/>
        <v>2.9278302623375801E-2</v>
      </c>
      <c r="R877" s="13">
        <f t="shared" si="1071"/>
        <v>0.11679845239250383</v>
      </c>
      <c r="S877" s="13">
        <f t="shared" si="1072"/>
        <v>3.6135136513559998E-2</v>
      </c>
      <c r="T877" s="13">
        <f t="shared" si="1073"/>
        <v>4.5999466566059348E-2</v>
      </c>
      <c r="U877" s="13">
        <f t="shared" si="1074"/>
        <v>9.1875219964641888E-2</v>
      </c>
      <c r="V877" s="13">
        <f t="shared" si="1075"/>
        <v>4.9619843925072134E-3</v>
      </c>
      <c r="W877" s="13">
        <f t="shared" si="1076"/>
        <v>7.6769010736385569E-3</v>
      </c>
      <c r="X877" s="13">
        <f t="shared" si="1077"/>
        <v>1.2061264575694364E-2</v>
      </c>
      <c r="Y877" s="13">
        <f t="shared" si="1078"/>
        <v>9.4747933944621388E-3</v>
      </c>
      <c r="Z877" s="13">
        <f t="shared" si="1079"/>
        <v>6.1167782104815022E-2</v>
      </c>
      <c r="AA877" s="13">
        <f t="shared" si="1080"/>
        <v>4.8115392974075459E-2</v>
      </c>
      <c r="AB877" s="13">
        <f t="shared" si="1081"/>
        <v>1.8924104825990325E-2</v>
      </c>
      <c r="AC877" s="13">
        <f t="shared" si="1082"/>
        <v>3.8326893050516872E-4</v>
      </c>
      <c r="AD877" s="13">
        <f t="shared" si="1083"/>
        <v>1.509688185801264E-3</v>
      </c>
      <c r="AE877" s="13">
        <f t="shared" si="1084"/>
        <v>2.3718878830255434E-3</v>
      </c>
      <c r="AF877" s="13">
        <f t="shared" si="1085"/>
        <v>1.8632497036656234E-3</v>
      </c>
      <c r="AG877" s="13">
        <f t="shared" si="1086"/>
        <v>9.7579077073451617E-4</v>
      </c>
      <c r="AH877" s="13">
        <f t="shared" si="1087"/>
        <v>2.4025345526724591E-2</v>
      </c>
      <c r="AI877" s="13">
        <f t="shared" si="1088"/>
        <v>1.8898657129261878E-2</v>
      </c>
      <c r="AJ877" s="13">
        <f t="shared" si="1089"/>
        <v>7.4329678399862086E-3</v>
      </c>
      <c r="AK877" s="13">
        <f t="shared" si="1090"/>
        <v>1.9489572030570021E-3</v>
      </c>
      <c r="AL877" s="13">
        <f t="shared" si="1091"/>
        <v>1.8946622830964874E-5</v>
      </c>
      <c r="AM877" s="13">
        <f t="shared" si="1092"/>
        <v>2.3750817122541654E-4</v>
      </c>
      <c r="AN877" s="13">
        <f t="shared" si="1093"/>
        <v>3.7315172679193252E-4</v>
      </c>
      <c r="AO877" s="13">
        <f t="shared" si="1094"/>
        <v>2.931314120465518E-4</v>
      </c>
      <c r="AP877" s="13">
        <f t="shared" si="1095"/>
        <v>1.5351400616067575E-4</v>
      </c>
      <c r="AQ877" s="13">
        <f t="shared" si="1096"/>
        <v>6.0296890197554377E-5</v>
      </c>
      <c r="AR877" s="13">
        <f t="shared" si="1097"/>
        <v>7.5492974610641304E-3</v>
      </c>
      <c r="AS877" s="13">
        <f t="shared" si="1098"/>
        <v>5.9383780401725131E-3</v>
      </c>
      <c r="AT877" s="13">
        <f t="shared" si="1099"/>
        <v>2.3356036723867785E-3</v>
      </c>
      <c r="AU877" s="13">
        <f t="shared" si="1100"/>
        <v>6.1240566336057828E-4</v>
      </c>
      <c r="AV877" s="13">
        <f t="shared" si="1101"/>
        <v>1.2043161505206863E-4</v>
      </c>
      <c r="AW877" s="13">
        <f t="shared" si="1102"/>
        <v>6.5042542971083955E-7</v>
      </c>
      <c r="AX877" s="13">
        <f t="shared" si="1103"/>
        <v>3.1137849043588084E-5</v>
      </c>
      <c r="AY877" s="13">
        <f t="shared" si="1104"/>
        <v>4.892102060848176E-5</v>
      </c>
      <c r="AZ877" s="13">
        <f t="shared" si="1105"/>
        <v>3.8430179522440712E-5</v>
      </c>
      <c r="BA877" s="13">
        <f t="shared" si="1106"/>
        <v>2.0126027349900451E-5</v>
      </c>
      <c r="BB877" s="13">
        <f t="shared" si="1107"/>
        <v>7.9050562979886858E-6</v>
      </c>
      <c r="BC877" s="13">
        <f t="shared" si="1108"/>
        <v>2.4839443567457791E-6</v>
      </c>
      <c r="BD877" s="13">
        <f t="shared" si="1109"/>
        <v>1.9767975203601271E-3</v>
      </c>
      <c r="BE877" s="13">
        <f t="shared" si="1110"/>
        <v>1.5549752868155441E-3</v>
      </c>
      <c r="BF877" s="13">
        <f t="shared" si="1111"/>
        <v>6.1158214680646418E-4</v>
      </c>
      <c r="BG877" s="13">
        <f t="shared" si="1112"/>
        <v>1.6035955703552928E-4</v>
      </c>
      <c r="BH877" s="13">
        <f t="shared" si="1113"/>
        <v>3.153524142289354E-5</v>
      </c>
      <c r="BI877" s="13">
        <f t="shared" si="1114"/>
        <v>4.96120827462673E-6</v>
      </c>
      <c r="BJ877" s="14">
        <f t="shared" si="1115"/>
        <v>0.1869193605370803</v>
      </c>
      <c r="BK877" s="14">
        <f t="shared" si="1116"/>
        <v>0.25313930934260537</v>
      </c>
      <c r="BL877" s="14">
        <f t="shared" si="1117"/>
        <v>0.49759803793271701</v>
      </c>
      <c r="BM877" s="14">
        <f t="shared" si="1118"/>
        <v>0.41798439030281925</v>
      </c>
      <c r="BN877" s="14">
        <f t="shared" si="1119"/>
        <v>0.58079182901921966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1.43333333333333</v>
      </c>
      <c r="F878" s="10">
        <f>VLOOKUP(B878,home!$B$2:$E$405,3,FALSE)</f>
        <v>1.95</v>
      </c>
      <c r="G878" s="10">
        <f>VLOOKUP(C878,away!$B$2:$E$405,4,FALSE)</f>
        <v>0.84</v>
      </c>
      <c r="H878" s="10">
        <f>VLOOKUP(A878,away!$A$2:$E$405,3,FALSE)</f>
        <v>1.3888888888888899</v>
      </c>
      <c r="I878" s="10">
        <f>VLOOKUP(C878,away!$B$2:$E$405,3,FALSE)</f>
        <v>0.98</v>
      </c>
      <c r="J878" s="10">
        <f>VLOOKUP(B878,home!$B$2:$E$405,4,FALSE)</f>
        <v>1.01</v>
      </c>
      <c r="K878" s="12">
        <f t="shared" si="1064"/>
        <v>2.3477999999999941</v>
      </c>
      <c r="L878" s="12">
        <f t="shared" si="1065"/>
        <v>1.3747222222222233</v>
      </c>
      <c r="M878" s="13">
        <f t="shared" si="1066"/>
        <v>2.4172921412156611E-2</v>
      </c>
      <c r="N878" s="13">
        <f t="shared" si="1067"/>
        <v>5.6753184891461146E-2</v>
      </c>
      <c r="O878" s="13">
        <f t="shared" si="1068"/>
        <v>3.3231052241323097E-2</v>
      </c>
      <c r="P878" s="13">
        <f t="shared" si="1069"/>
        <v>7.8019864452178164E-2</v>
      </c>
      <c r="Q878" s="13">
        <f t="shared" si="1070"/>
        <v>6.662256374408608E-2</v>
      </c>
      <c r="R878" s="13">
        <f t="shared" si="1071"/>
        <v>2.2841732991987246E-2</v>
      </c>
      <c r="S878" s="13">
        <f t="shared" si="1072"/>
        <v>6.2953698741549741E-2</v>
      </c>
      <c r="T878" s="13">
        <f t="shared" si="1073"/>
        <v>9.158751888041175E-2</v>
      </c>
      <c r="U878" s="13">
        <f t="shared" si="1074"/>
        <v>5.3627820718587516E-2</v>
      </c>
      <c r="V878" s="13">
        <f t="shared" si="1075"/>
        <v>2.2576405312897379E-2</v>
      </c>
      <c r="W878" s="13">
        <f t="shared" si="1076"/>
        <v>5.2138818386121638E-2</v>
      </c>
      <c r="X878" s="13">
        <f t="shared" si="1077"/>
        <v>7.1676392275810047E-2</v>
      </c>
      <c r="Y878" s="13">
        <f t="shared" si="1078"/>
        <v>4.92675646351367E-2</v>
      </c>
      <c r="Z878" s="13">
        <f t="shared" si="1079"/>
        <v>1.0467012646050457E-2</v>
      </c>
      <c r="AA878" s="13">
        <f t="shared" si="1080"/>
        <v>2.4574452290397203E-2</v>
      </c>
      <c r="AB878" s="13">
        <f t="shared" si="1081"/>
        <v>2.884794954369721E-2</v>
      </c>
      <c r="AC878" s="13">
        <f t="shared" si="1082"/>
        <v>4.5541870288893678E-3</v>
      </c>
      <c r="AD878" s="13">
        <f t="shared" si="1083"/>
        <v>3.0602879451734028E-2</v>
      </c>
      <c r="AE878" s="13">
        <f t="shared" si="1084"/>
        <v>4.2070458446286617E-2</v>
      </c>
      <c r="AF878" s="13">
        <f t="shared" si="1085"/>
        <v>2.8917597062593427E-2</v>
      </c>
      <c r="AG878" s="13">
        <f t="shared" si="1086"/>
        <v>1.3251221098405088E-2</v>
      </c>
      <c r="AH878" s="13">
        <f t="shared" si="1087"/>
        <v>3.5973087212016535E-3</v>
      </c>
      <c r="AI878" s="13">
        <f t="shared" si="1088"/>
        <v>8.4457614156372204E-3</v>
      </c>
      <c r="AJ878" s="13">
        <f t="shared" si="1089"/>
        <v>9.9144793258165095E-3</v>
      </c>
      <c r="AK878" s="13">
        <f t="shared" si="1090"/>
        <v>7.7590715203839809E-3</v>
      </c>
      <c r="AL878" s="13">
        <f t="shared" si="1091"/>
        <v>5.8795881329449325E-4</v>
      </c>
      <c r="AM878" s="13">
        <f t="shared" si="1092"/>
        <v>1.4369888075356194E-2</v>
      </c>
      <c r="AN878" s="13">
        <f t="shared" si="1093"/>
        <v>1.9754604468038294E-2</v>
      </c>
      <c r="AO878" s="13">
        <f t="shared" si="1094"/>
        <v>1.3578546876711334E-2</v>
      </c>
      <c r="AP878" s="13">
        <f t="shared" si="1095"/>
        <v>6.222243378967077E-3</v>
      </c>
      <c r="AQ878" s="13">
        <f t="shared" si="1096"/>
        <v>2.138464061285286E-3</v>
      </c>
      <c r="AR878" s="13">
        <f t="shared" si="1097"/>
        <v>9.8906004784594329E-4</v>
      </c>
      <c r="AS878" s="13">
        <f t="shared" si="1098"/>
        <v>2.3221151803326998E-3</v>
      </c>
      <c r="AT878" s="13">
        <f t="shared" si="1099"/>
        <v>2.7259310101925499E-3</v>
      </c>
      <c r="AU878" s="13">
        <f t="shared" si="1100"/>
        <v>2.1333136085766842E-3</v>
      </c>
      <c r="AV878" s="13">
        <f t="shared" si="1101"/>
        <v>1.252148422554082E-3</v>
      </c>
      <c r="AW878" s="13">
        <f t="shared" si="1102"/>
        <v>5.2713330358561377E-5</v>
      </c>
      <c r="AX878" s="13">
        <f t="shared" si="1103"/>
        <v>5.622937203886862E-3</v>
      </c>
      <c r="AY878" s="13">
        <f t="shared" si="1104"/>
        <v>7.7299767283433608E-3</v>
      </c>
      <c r="AZ878" s="13">
        <f t="shared" si="1105"/>
        <v>5.3132853928571297E-3</v>
      </c>
      <c r="BA878" s="13">
        <f t="shared" si="1106"/>
        <v>2.4347638341898101E-3</v>
      </c>
      <c r="BB878" s="13">
        <f t="shared" si="1107"/>
        <v>8.3678098718092996E-4</v>
      </c>
      <c r="BC878" s="13">
        <f t="shared" si="1108"/>
        <v>2.3006828364213451E-4</v>
      </c>
      <c r="BD878" s="13">
        <f t="shared" si="1109"/>
        <v>2.2661380448099917E-4</v>
      </c>
      <c r="BE878" s="13">
        <f t="shared" si="1110"/>
        <v>5.3204389016048845E-4</v>
      </c>
      <c r="BF878" s="13">
        <f t="shared" si="1111"/>
        <v>6.2456632265939596E-4</v>
      </c>
      <c r="BG878" s="13">
        <f t="shared" si="1112"/>
        <v>4.8878560411324201E-4</v>
      </c>
      <c r="BH878" s="13">
        <f t="shared" si="1113"/>
        <v>2.8689271033426679E-4</v>
      </c>
      <c r="BI878" s="13">
        <f t="shared" si="1114"/>
        <v>1.3471334106455798E-4</v>
      </c>
      <c r="BJ878" s="14">
        <f t="shared" si="1115"/>
        <v>0.58111975816250505</v>
      </c>
      <c r="BK878" s="14">
        <f t="shared" si="1116"/>
        <v>0.20059501248930911</v>
      </c>
      <c r="BL878" s="14">
        <f t="shared" si="1117"/>
        <v>0.20455581271134657</v>
      </c>
      <c r="BM878" s="14">
        <f t="shared" si="1118"/>
        <v>0.7074190128780341</v>
      </c>
      <c r="BN878" s="14">
        <f t="shared" si="1119"/>
        <v>0.2816413197331924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1.46835443037975</v>
      </c>
      <c r="F879" s="10">
        <f>VLOOKUP(B879,home!$B$2:$E$405,3,FALSE)</f>
        <v>0.68</v>
      </c>
      <c r="G879" s="10">
        <f>VLOOKUP(C879,away!$B$2:$E$405,4,FALSE)</f>
        <v>0.51</v>
      </c>
      <c r="H879" s="10">
        <f>VLOOKUP(A879,away!$A$2:$E$405,3,FALSE)</f>
        <v>1.16455696202532</v>
      </c>
      <c r="I879" s="10">
        <f>VLOOKUP(C879,away!$B$2:$E$405,3,FALSE)</f>
        <v>2.38</v>
      </c>
      <c r="J879" s="10">
        <f>VLOOKUP(B879,home!$B$2:$E$405,4,FALSE)</f>
        <v>1.5</v>
      </c>
      <c r="K879" s="12">
        <f t="shared" si="1064"/>
        <v>0.50922531645569735</v>
      </c>
      <c r="L879" s="12">
        <f t="shared" si="1065"/>
        <v>4.1574683544303923</v>
      </c>
      <c r="M879" s="13">
        <f t="shared" si="1066"/>
        <v>9.4033086190573496E-3</v>
      </c>
      <c r="N879" s="13">
        <f t="shared" si="1067"/>
        <v>4.7884028072700657E-3</v>
      </c>
      <c r="O879" s="13">
        <f t="shared" si="1068"/>
        <v>3.9093958010673474E-2</v>
      </c>
      <c r="P879" s="13">
        <f t="shared" si="1069"/>
        <v>1.9907633139490944E-2</v>
      </c>
      <c r="Q879" s="13">
        <f t="shared" si="1070"/>
        <v>1.2191879674247244E-3</v>
      </c>
      <c r="R879" s="13">
        <f t="shared" si="1071"/>
        <v>8.1265946639402772E-2</v>
      </c>
      <c r="S879" s="13">
        <f t="shared" si="1072"/>
        <v>1.053655349600467E-2</v>
      </c>
      <c r="T879" s="13">
        <f t="shared" si="1073"/>
        <v>5.0687353926706013E-3</v>
      </c>
      <c r="U879" s="13">
        <f t="shared" si="1074"/>
        <v>4.1382677394521693E-2</v>
      </c>
      <c r="V879" s="13">
        <f t="shared" si="1075"/>
        <v>2.4785347140470334E-3</v>
      </c>
      <c r="W879" s="13">
        <f t="shared" si="1076"/>
        <v>2.0694712617694459E-4</v>
      </c>
      <c r="X879" s="13">
        <f t="shared" si="1077"/>
        <v>8.6037612812096028E-4</v>
      </c>
      <c r="Y879" s="13">
        <f t="shared" si="1078"/>
        <v>1.7884932627851211E-3</v>
      </c>
      <c r="Z879" s="13">
        <f t="shared" si="1079"/>
        <v>0.11262020048204864</v>
      </c>
      <c r="AA879" s="13">
        <f t="shared" si="1080"/>
        <v>5.7349057229775291E-2</v>
      </c>
      <c r="AB879" s="13">
        <f t="shared" si="1081"/>
        <v>1.460179590813411E-2</v>
      </c>
      <c r="AC879" s="13">
        <f t="shared" si="1082"/>
        <v>3.2795477773869846E-4</v>
      </c>
      <c r="AD879" s="13">
        <f t="shared" si="1083"/>
        <v>2.6345678954262928E-5</v>
      </c>
      <c r="AE879" s="13">
        <f t="shared" si="1084"/>
        <v>1.095313265283309E-4</v>
      </c>
      <c r="AF879" s="13">
        <f t="shared" si="1085"/>
        <v>2.2768651193015896E-4</v>
      </c>
      <c r="AG879" s="13">
        <f t="shared" si="1086"/>
        <v>3.1553315602675792E-4</v>
      </c>
      <c r="AH879" s="13">
        <f t="shared" si="1087"/>
        <v>0.11705372989343092</v>
      </c>
      <c r="AI879" s="13">
        <f t="shared" si="1088"/>
        <v>5.9606722647302081E-2</v>
      </c>
      <c r="AJ879" s="13">
        <f t="shared" si="1089"/>
        <v>1.5176626101479691E-2</v>
      </c>
      <c r="AK879" s="13">
        <f t="shared" si="1090"/>
        <v>2.576107409751931E-3</v>
      </c>
      <c r="AL879" s="13">
        <f t="shared" si="1091"/>
        <v>2.7772366795804661E-5</v>
      </c>
      <c r="AM879" s="13">
        <f t="shared" si="1092"/>
        <v>2.68317734054495E-6</v>
      </c>
      <c r="AN879" s="13">
        <f t="shared" si="1093"/>
        <v>1.1155224882640325E-5</v>
      </c>
      <c r="AO879" s="13">
        <f t="shared" si="1094"/>
        <v>2.3188747218065826E-5</v>
      </c>
      <c r="AP879" s="13">
        <f t="shared" si="1095"/>
        <v>3.2135494245998156E-5</v>
      </c>
      <c r="AQ879" s="13">
        <f t="shared" si="1096"/>
        <v>3.3400575095429325E-5</v>
      </c>
      <c r="AR879" s="13">
        <f t="shared" si="1097"/>
        <v>9.7329435559996375E-2</v>
      </c>
      <c r="AS879" s="13">
        <f t="shared" si="1098"/>
        <v>4.9562612623493554E-2</v>
      </c>
      <c r="AT879" s="13">
        <f t="shared" si="1099"/>
        <v>1.2619268548784823E-2</v>
      </c>
      <c r="AU879" s="13">
        <f t="shared" si="1100"/>
        <v>2.14201700673146E-3</v>
      </c>
      <c r="AV879" s="13">
        <f t="shared" si="1101"/>
        <v>2.7269232202657831E-4</v>
      </c>
      <c r="AW879" s="13">
        <f t="shared" si="1102"/>
        <v>1.6332374533273688E-6</v>
      </c>
      <c r="AX879" s="13">
        <f t="shared" si="1103"/>
        <v>2.277236383909597E-7</v>
      </c>
      <c r="AY879" s="13">
        <f t="shared" si="1104"/>
        <v>9.4675382016616464E-7</v>
      </c>
      <c r="AZ879" s="13">
        <f t="shared" si="1105"/>
        <v>1.9680495233884567E-6</v>
      </c>
      <c r="BA879" s="13">
        <f t="shared" si="1106"/>
        <v>2.7273678711464414E-6</v>
      </c>
      <c r="BB879" s="13">
        <f t="shared" si="1107"/>
        <v>2.8347364037953798E-6</v>
      </c>
      <c r="BC879" s="13">
        <f t="shared" si="1108"/>
        <v>2.357065378386221E-6</v>
      </c>
      <c r="BD879" s="13">
        <f t="shared" si="1109"/>
        <v>6.744067471587617E-2</v>
      </c>
      <c r="BE879" s="13">
        <f t="shared" si="1110"/>
        <v>3.4342498924177789E-2</v>
      </c>
      <c r="BF879" s="13">
        <f t="shared" si="1111"/>
        <v>8.7440349412719401E-3</v>
      </c>
      <c r="BG879" s="13">
        <f t="shared" si="1112"/>
        <v>1.4842279866896263E-3</v>
      </c>
      <c r="BH879" s="13">
        <f t="shared" si="1113"/>
        <v>1.8895161655360686E-4</v>
      </c>
      <c r="BI879" s="13">
        <f t="shared" si="1114"/>
        <v>1.9243789346865213E-5</v>
      </c>
      <c r="BJ879" s="14">
        <f t="shared" si="1115"/>
        <v>1.4724864273305879E-2</v>
      </c>
      <c r="BK879" s="14">
        <f t="shared" si="1116"/>
        <v>4.268270386695467E-2</v>
      </c>
      <c r="BL879" s="14">
        <f t="shared" si="1117"/>
        <v>0.7022522792694208</v>
      </c>
      <c r="BM879" s="14">
        <f t="shared" si="1118"/>
        <v>0.71660229719204382</v>
      </c>
      <c r="BN879" s="14">
        <f t="shared" si="1119"/>
        <v>0.15567843718331931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1.4097222222222201</v>
      </c>
      <c r="F880" s="10">
        <f>VLOOKUP(B880,home!$B$2:$E$405,3,FALSE)</f>
        <v>0.71</v>
      </c>
      <c r="G880" s="10">
        <f>VLOOKUP(C880,away!$B$2:$E$405,4,FALSE)</f>
        <v>1.42</v>
      </c>
      <c r="H880" s="10">
        <f>VLOOKUP(A880,away!$A$2:$E$405,3,FALSE)</f>
        <v>1.11805555555556</v>
      </c>
      <c r="I880" s="10">
        <f>VLOOKUP(C880,away!$B$2:$E$405,3,FALSE)</f>
        <v>0.83</v>
      </c>
      <c r="J880" s="10">
        <f>VLOOKUP(B880,home!$B$2:$E$405,4,FALSE)</f>
        <v>1.49</v>
      </c>
      <c r="K880" s="12">
        <f t="shared" si="1064"/>
        <v>1.421281944444442</v>
      </c>
      <c r="L880" s="12">
        <f t="shared" si="1065"/>
        <v>1.382699305555561</v>
      </c>
      <c r="M880" s="13">
        <f t="shared" si="1066"/>
        <v>6.056844385490092E-2</v>
      </c>
      <c r="N880" s="13">
        <f t="shared" si="1067"/>
        <v>8.6084835654067604E-2</v>
      </c>
      <c r="O880" s="13">
        <f t="shared" si="1068"/>
        <v>8.3747945256752471E-2</v>
      </c>
      <c r="P880" s="13">
        <f t="shared" si="1069"/>
        <v>0.11902944247774386</v>
      </c>
      <c r="Q880" s="13">
        <f t="shared" si="1070"/>
        <v>6.1175411302796724E-2</v>
      </c>
      <c r="R880" s="13">
        <f t="shared" si="1071"/>
        <v>5.7899112874108399E-2</v>
      </c>
      <c r="S880" s="13">
        <f t="shared" si="1072"/>
        <v>5.847933046828694E-2</v>
      </c>
      <c r="T880" s="13">
        <f t="shared" si="1073"/>
        <v>8.4587198725452825E-2</v>
      </c>
      <c r="U880" s="13">
        <f t="shared" si="1074"/>
        <v>8.2290963727321031E-2</v>
      </c>
      <c r="V880" s="13">
        <f t="shared" si="1075"/>
        <v>1.2769322804439024E-2</v>
      </c>
      <c r="W880" s="13">
        <f t="shared" si="1076"/>
        <v>2.8982502509542488E-2</v>
      </c>
      <c r="X880" s="13">
        <f t="shared" si="1077"/>
        <v>4.0074086093206694E-2</v>
      </c>
      <c r="Y880" s="13">
        <f t="shared" si="1078"/>
        <v>2.7705205505925336E-2</v>
      </c>
      <c r="Z880" s="13">
        <f t="shared" si="1079"/>
        <v>2.6685687721104249E-2</v>
      </c>
      <c r="AA880" s="13">
        <f t="shared" si="1080"/>
        <v>3.7927886133088222E-2</v>
      </c>
      <c r="AB880" s="13">
        <f t="shared" si="1081"/>
        <v>2.6953109875951509E-2</v>
      </c>
      <c r="AC880" s="13">
        <f t="shared" si="1082"/>
        <v>1.5683965088651229E-3</v>
      </c>
      <c r="AD880" s="13">
        <f t="shared" si="1083"/>
        <v>1.0298076880407115E-2</v>
      </c>
      <c r="AE880" s="13">
        <f t="shared" si="1084"/>
        <v>1.4239143751096693E-2</v>
      </c>
      <c r="AF880" s="13">
        <f t="shared" si="1085"/>
        <v>9.8442270881736026E-3</v>
      </c>
      <c r="AG880" s="13">
        <f t="shared" si="1086"/>
        <v>4.5372019861829619E-3</v>
      </c>
      <c r="AH880" s="13">
        <f t="shared" si="1087"/>
        <v>9.2245704700608475E-3</v>
      </c>
      <c r="AI880" s="13">
        <f t="shared" si="1088"/>
        <v>1.3110715454352865E-2</v>
      </c>
      <c r="AJ880" s="13">
        <f t="shared" si="1089"/>
        <v>9.3170115770102174E-3</v>
      </c>
      <c r="AK880" s="13">
        <f t="shared" si="1090"/>
        <v>4.4140334435281555E-3</v>
      </c>
      <c r="AL880" s="13">
        <f t="shared" si="1091"/>
        <v>1.2328886142855684E-4</v>
      </c>
      <c r="AM880" s="13">
        <f t="shared" si="1092"/>
        <v>2.9272941465246713E-3</v>
      </c>
      <c r="AN880" s="13">
        <f t="shared" si="1093"/>
        <v>4.047567583556521E-3</v>
      </c>
      <c r="AO880" s="13">
        <f t="shared" si="1094"/>
        <v>2.7982844434864015E-3</v>
      </c>
      <c r="AP880" s="13">
        <f t="shared" si="1095"/>
        <v>1.289728652251859E-3</v>
      </c>
      <c r="AQ880" s="13">
        <f t="shared" si="1096"/>
        <v>4.4582672795593866E-4</v>
      </c>
      <c r="AR880" s="13">
        <f t="shared" si="1097"/>
        <v>2.5509614366002928E-3</v>
      </c>
      <c r="AS880" s="13">
        <f t="shared" si="1098"/>
        <v>3.6256354308140523E-3</v>
      </c>
      <c r="AT880" s="13">
        <f t="shared" si="1099"/>
        <v>2.5765250874770292E-3</v>
      </c>
      <c r="AU880" s="13">
        <f t="shared" si="1100"/>
        <v>1.2206561954130801E-3</v>
      </c>
      <c r="AV880" s="13">
        <f t="shared" si="1101"/>
        <v>4.3372415272871419E-4</v>
      </c>
      <c r="AW880" s="13">
        <f t="shared" si="1102"/>
        <v>6.7302209907598771E-6</v>
      </c>
      <c r="AX880" s="13">
        <f t="shared" si="1103"/>
        <v>6.9341838608890359E-4</v>
      </c>
      <c r="AY880" s="13">
        <f t="shared" si="1104"/>
        <v>9.5878912090458456E-4</v>
      </c>
      <c r="AZ880" s="13">
        <f t="shared" si="1105"/>
        <v>6.6285852582449809E-4</v>
      </c>
      <c r="BA880" s="13">
        <f t="shared" si="1106"/>
        <v>3.0551134111303887E-4</v>
      </c>
      <c r="BB880" s="13">
        <f t="shared" si="1107"/>
        <v>1.0560757979908671E-4</v>
      </c>
      <c r="BC880" s="13">
        <f t="shared" si="1108"/>
        <v>2.9204705449920126E-5</v>
      </c>
      <c r="BD880" s="13">
        <f t="shared" si="1109"/>
        <v>5.8786876781437357E-4</v>
      </c>
      <c r="BE880" s="13">
        <f t="shared" si="1110"/>
        <v>8.3552726539737115E-4</v>
      </c>
      <c r="BF880" s="13">
        <f t="shared" si="1111"/>
        <v>5.9375990820016158E-4</v>
      </c>
      <c r="BG880" s="13">
        <f t="shared" si="1112"/>
        <v>2.8130007895329313E-4</v>
      </c>
      <c r="BH880" s="13">
        <f t="shared" si="1113"/>
        <v>9.9951680796777858E-5</v>
      </c>
      <c r="BI880" s="13">
        <f t="shared" si="1114"/>
        <v>2.8411903846666886E-5</v>
      </c>
      <c r="BJ880" s="14">
        <f t="shared" si="1115"/>
        <v>0.38179198070980741</v>
      </c>
      <c r="BK880" s="14">
        <f t="shared" si="1116"/>
        <v>0.253497014096569</v>
      </c>
      <c r="BL880" s="14">
        <f t="shared" si="1117"/>
        <v>0.33771967072021547</v>
      </c>
      <c r="BM880" s="14">
        <f t="shared" si="1118"/>
        <v>0.53023710292741244</v>
      </c>
      <c r="BN880" s="14">
        <f t="shared" si="1119"/>
        <v>0.46850519142036995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1.63636363636364</v>
      </c>
      <c r="F881" s="10">
        <f>VLOOKUP(B881,home!$B$2:$E$405,3,FALSE)</f>
        <v>1.22</v>
      </c>
      <c r="G881" s="10">
        <f>VLOOKUP(C881,away!$B$2:$E$405,4,FALSE)</f>
        <v>1.83</v>
      </c>
      <c r="H881" s="10">
        <f>VLOOKUP(A881,away!$A$2:$E$405,3,FALSE)</f>
        <v>1.23232323232323</v>
      </c>
      <c r="I881" s="10">
        <f>VLOOKUP(C881,away!$B$2:$E$405,3,FALSE)</f>
        <v>0.61</v>
      </c>
      <c r="J881" s="10">
        <f>VLOOKUP(B881,home!$B$2:$E$405,4,FALSE)</f>
        <v>1.08</v>
      </c>
      <c r="K881" s="12">
        <f t="shared" si="1064"/>
        <v>3.6533454545454629</v>
      </c>
      <c r="L881" s="12">
        <f t="shared" si="1065"/>
        <v>0.81185454545454405</v>
      </c>
      <c r="M881" s="13">
        <f t="shared" si="1066"/>
        <v>1.1502395050917019E-2</v>
      </c>
      <c r="N881" s="13">
        <f t="shared" si="1067"/>
        <v>4.202222267565392E-2</v>
      </c>
      <c r="O881" s="13">
        <f t="shared" si="1068"/>
        <v>9.3382717057008333E-3</v>
      </c>
      <c r="P881" s="13">
        <f t="shared" si="1069"/>
        <v>3.4115932489332645E-2</v>
      </c>
      <c r="Q881" s="13">
        <f t="shared" si="1070"/>
        <v>7.6760848100998785E-2</v>
      </c>
      <c r="R881" s="13">
        <f t="shared" si="1071"/>
        <v>3.7906591654813899E-3</v>
      </c>
      <c r="S881" s="13">
        <f t="shared" si="1072"/>
        <v>2.5296836973181344E-2</v>
      </c>
      <c r="T881" s="13">
        <f t="shared" si="1073"/>
        <v>6.2318643443741675E-2</v>
      </c>
      <c r="U881" s="13">
        <f t="shared" si="1074"/>
        <v>1.3848587431942531E-2</v>
      </c>
      <c r="V881" s="13">
        <f t="shared" si="1075"/>
        <v>8.3366713198077709E-3</v>
      </c>
      <c r="W881" s="13">
        <f t="shared" si="1076"/>
        <v>9.3477965165612867E-2</v>
      </c>
      <c r="X881" s="13">
        <f t="shared" si="1077"/>
        <v>7.5890510919544338E-2</v>
      </c>
      <c r="Y881" s="13">
        <f t="shared" si="1078"/>
        <v>3.0806028123449888E-2</v>
      </c>
      <c r="Z881" s="13">
        <f t="shared" si="1079"/>
        <v>1.0258212912549985E-3</v>
      </c>
      <c r="AA881" s="13">
        <f t="shared" si="1080"/>
        <v>3.7476795515824055E-3</v>
      </c>
      <c r="AB881" s="13">
        <f t="shared" si="1081"/>
        <v>6.8457840274332828E-3</v>
      </c>
      <c r="AC881" s="13">
        <f t="shared" si="1082"/>
        <v>1.545402689360133E-3</v>
      </c>
      <c r="AD881" s="13">
        <f t="shared" si="1083"/>
        <v>8.5376824784487729E-2</v>
      </c>
      <c r="AE881" s="13">
        <f t="shared" si="1084"/>
        <v>6.9313563277762544E-2</v>
      </c>
      <c r="AF881" s="13">
        <f t="shared" si="1085"/>
        <v>2.8136265704351338E-2</v>
      </c>
      <c r="AG881" s="13">
        <f t="shared" si="1086"/>
        <v>7.6141850680648115E-3</v>
      </c>
      <c r="AH881" s="13">
        <f t="shared" si="1087"/>
        <v>2.0820441953235496E-4</v>
      </c>
      <c r="AI881" s="13">
        <f t="shared" si="1088"/>
        <v>7.606426697148056E-4</v>
      </c>
      <c r="AJ881" s="13">
        <f t="shared" si="1089"/>
        <v>1.3894452199679557E-3</v>
      </c>
      <c r="AK881" s="13">
        <f t="shared" si="1090"/>
        <v>1.6920411262366173E-3</v>
      </c>
      <c r="AL881" s="13">
        <f t="shared" si="1091"/>
        <v>1.8334565483330413E-4</v>
      </c>
      <c r="AM881" s="13">
        <f t="shared" si="1092"/>
        <v>6.2382206949986529E-2</v>
      </c>
      <c r="AN881" s="13">
        <f t="shared" si="1093"/>
        <v>5.0645278267832619E-2</v>
      </c>
      <c r="AO881" s="13">
        <f t="shared" si="1094"/>
        <v>2.055829968377507E-2</v>
      </c>
      <c r="AP881" s="13">
        <f t="shared" si="1095"/>
        <v>5.5634496816965029E-3</v>
      </c>
      <c r="AQ881" s="13">
        <f t="shared" si="1096"/>
        <v>1.1291779781232351E-3</v>
      </c>
      <c r="AR881" s="13">
        <f t="shared" si="1097"/>
        <v>3.3806340876213467E-5</v>
      </c>
      <c r="AS881" s="13">
        <f t="shared" si="1098"/>
        <v>1.2350624177492894E-4</v>
      </c>
      <c r="AT881" s="13">
        <f t="shared" si="1099"/>
        <v>2.2560548349821486E-4</v>
      </c>
      <c r="AU881" s="13">
        <f t="shared" si="1100"/>
        <v>2.7473825588624488E-4</v>
      </c>
      <c r="AV881" s="13">
        <f t="shared" si="1101"/>
        <v>2.5092843958294029E-4</v>
      </c>
      <c r="AW881" s="13">
        <f t="shared" si="1102"/>
        <v>1.5105568967778711E-5</v>
      </c>
      <c r="AX881" s="13">
        <f t="shared" si="1103"/>
        <v>3.7983958700874614E-2</v>
      </c>
      <c r="AY881" s="13">
        <f t="shared" si="1104"/>
        <v>3.0837449525662735E-2</v>
      </c>
      <c r="AZ881" s="13">
        <f t="shared" si="1105"/>
        <v>1.251776178381718E-2</v>
      </c>
      <c r="BA881" s="13">
        <f t="shared" si="1106"/>
        <v>3.3875339343697203E-3</v>
      </c>
      <c r="BB881" s="13">
        <f t="shared" si="1107"/>
        <v>6.8754620562489291E-4</v>
      </c>
      <c r="BC881" s="13">
        <f t="shared" si="1108"/>
        <v>1.1163750244931883E-4</v>
      </c>
      <c r="BD881" s="13">
        <f t="shared" si="1109"/>
        <v>4.574305250923275E-6</v>
      </c>
      <c r="BE881" s="13">
        <f t="shared" si="1110"/>
        <v>1.6711517296163986E-5</v>
      </c>
      <c r="BF881" s="13">
        <f t="shared" si="1111"/>
        <v>3.0526472876249306E-5</v>
      </c>
      <c r="BG881" s="13">
        <f t="shared" si="1112"/>
        <v>3.7174583641916914E-5</v>
      </c>
      <c r="BH881" s="13">
        <f t="shared" si="1113"/>
        <v>3.395289904320432E-5</v>
      </c>
      <c r="BI881" s="13">
        <f t="shared" si="1114"/>
        <v>2.4808333877626301E-5</v>
      </c>
      <c r="BJ881" s="14">
        <f t="shared" si="1115"/>
        <v>0.79752135747788033</v>
      </c>
      <c r="BK881" s="14">
        <f t="shared" si="1116"/>
        <v>0.11181803370309495</v>
      </c>
      <c r="BL881" s="14">
        <f t="shared" si="1117"/>
        <v>4.26776481911968E-2</v>
      </c>
      <c r="BM881" s="14">
        <f t="shared" si="1118"/>
        <v>0.74469018751864779</v>
      </c>
      <c r="BN881" s="14">
        <f t="shared" si="1119"/>
        <v>0.17753032918808459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1.63636363636364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1.23232323232323</v>
      </c>
      <c r="I882" s="10">
        <f>VLOOKUP(C882,away!$B$2:$E$405,3,FALSE)</f>
        <v>1.1000000000000001</v>
      </c>
      <c r="J882" s="10">
        <f>VLOOKUP(B882,home!$B$2:$E$405,4,FALSE)</f>
        <v>1.3</v>
      </c>
      <c r="K882" s="12">
        <f t="shared" si="1064"/>
        <v>0.72867272727272892</v>
      </c>
      <c r="L882" s="12">
        <f t="shared" si="1065"/>
        <v>1.7622222222222192</v>
      </c>
      <c r="M882" s="13">
        <f t="shared" si="1066"/>
        <v>8.2835799535287746E-2</v>
      </c>
      <c r="N882" s="13">
        <f t="shared" si="1067"/>
        <v>6.0360187963195179E-2</v>
      </c>
      <c r="O882" s="13">
        <f t="shared" si="1068"/>
        <v>0.14597508673662907</v>
      </c>
      <c r="P882" s="13">
        <f t="shared" si="1069"/>
        <v>0.10636806456625265</v>
      </c>
      <c r="Q882" s="13">
        <f t="shared" si="1070"/>
        <v>2.1991411390917984E-2</v>
      </c>
      <c r="R882" s="13">
        <f t="shared" si="1071"/>
        <v>0.12862027086905184</v>
      </c>
      <c r="S882" s="13">
        <f t="shared" si="1072"/>
        <v>3.4146363115474913E-2</v>
      </c>
      <c r="T882" s="13">
        <f t="shared" si="1073"/>
        <v>3.8753753851106514E-2</v>
      </c>
      <c r="U882" s="13">
        <f t="shared" si="1074"/>
        <v>9.3722083556709149E-2</v>
      </c>
      <c r="V882" s="13">
        <f t="shared" si="1075"/>
        <v>4.8718637445614313E-3</v>
      </c>
      <c r="W882" s="13">
        <f t="shared" si="1076"/>
        <v>5.341513904932255E-3</v>
      </c>
      <c r="X882" s="13">
        <f t="shared" si="1077"/>
        <v>9.4129345035806038E-3</v>
      </c>
      <c r="Y882" s="13">
        <f t="shared" si="1078"/>
        <v>8.293841179266008E-3</v>
      </c>
      <c r="Z882" s="13">
        <f t="shared" si="1079"/>
        <v>7.5552499851228097E-2</v>
      </c>
      <c r="AA882" s="13">
        <f t="shared" si="1080"/>
        <v>5.505304611886682E-2</v>
      </c>
      <c r="AB882" s="13">
        <f t="shared" si="1081"/>
        <v>2.0057826630053004E-2</v>
      </c>
      <c r="AC882" s="13">
        <f t="shared" si="1082"/>
        <v>3.9099242133736213E-4</v>
      </c>
      <c r="AD882" s="13">
        <f t="shared" si="1083"/>
        <v>9.7305387621804754E-4</v>
      </c>
      <c r="AE882" s="13">
        <f t="shared" si="1084"/>
        <v>1.7147371640909121E-3</v>
      </c>
      <c r="AF882" s="13">
        <f t="shared" si="1085"/>
        <v>1.5108739679156569E-3</v>
      </c>
      <c r="AG882" s="13">
        <f t="shared" si="1086"/>
        <v>8.8749856041267679E-4</v>
      </c>
      <c r="AH882" s="13">
        <f t="shared" si="1087"/>
        <v>3.3285073545568783E-2</v>
      </c>
      <c r="AI882" s="13">
        <f t="shared" si="1088"/>
        <v>2.4253925317922968E-2</v>
      </c>
      <c r="AJ882" s="13">
        <f t="shared" si="1089"/>
        <v>8.8365869542400069E-3</v>
      </c>
      <c r="AK882" s="13">
        <f t="shared" si="1090"/>
        <v>2.146326638576228E-3</v>
      </c>
      <c r="AL882" s="13">
        <f t="shared" si="1091"/>
        <v>2.0082673120097643E-5</v>
      </c>
      <c r="AM882" s="13">
        <f t="shared" si="1092"/>
        <v>1.4180756435342104E-4</v>
      </c>
      <c r="AN882" s="13">
        <f t="shared" si="1093"/>
        <v>2.4989644118280599E-4</v>
      </c>
      <c r="AO882" s="13">
        <f t="shared" si="1094"/>
        <v>2.2018653095329431E-4</v>
      </c>
      <c r="AP882" s="13">
        <f t="shared" si="1095"/>
        <v>1.2933919929330521E-4</v>
      </c>
      <c r="AQ882" s="13">
        <f t="shared" si="1096"/>
        <v>5.6981102799772738E-5</v>
      </c>
      <c r="AR882" s="13">
        <f t="shared" si="1097"/>
        <v>1.1731139254060444E-2</v>
      </c>
      <c r="AS882" s="13">
        <f t="shared" si="1098"/>
        <v>8.5481612342723917E-3</v>
      </c>
      <c r="AT882" s="13">
        <f t="shared" si="1099"/>
        <v>3.1144059798721394E-3</v>
      </c>
      <c r="AU882" s="13">
        <f t="shared" si="1100"/>
        <v>7.5646089972930921E-4</v>
      </c>
      <c r="AV882" s="13">
        <f t="shared" si="1101"/>
        <v>1.3780310672023452E-4</v>
      </c>
      <c r="AW882" s="13">
        <f t="shared" si="1102"/>
        <v>7.1632846181019489E-7</v>
      </c>
      <c r="AX882" s="13">
        <f t="shared" si="1103"/>
        <v>1.7221884110885047E-5</v>
      </c>
      <c r="AY882" s="13">
        <f t="shared" si="1104"/>
        <v>3.0348786888737378E-5</v>
      </c>
      <c r="AZ882" s="13">
        <f t="shared" si="1105"/>
        <v>2.6740653336409673E-5</v>
      </c>
      <c r="BA882" s="13">
        <f t="shared" si="1106"/>
        <v>1.5707657848720614E-5</v>
      </c>
      <c r="BB882" s="13">
        <f t="shared" si="1107"/>
        <v>6.9200959300196853E-6</v>
      </c>
      <c r="BC882" s="13">
        <f t="shared" si="1108"/>
        <v>2.4389493655580447E-6</v>
      </c>
      <c r="BD882" s="13">
        <f t="shared" si="1109"/>
        <v>3.4454790475814505E-3</v>
      </c>
      <c r="BE882" s="13">
        <f t="shared" si="1110"/>
        <v>2.5106266143622201E-3</v>
      </c>
      <c r="BF882" s="13">
        <f t="shared" si="1111"/>
        <v>9.1471257112540818E-4</v>
      </c>
      <c r="BG882" s="13">
        <f t="shared" si="1112"/>
        <v>2.2217536795753377E-4</v>
      </c>
      <c r="BH882" s="13">
        <f t="shared" si="1113"/>
        <v>4.0473282825609548E-5</v>
      </c>
      <c r="BI882" s="13">
        <f t="shared" si="1114"/>
        <v>5.898355475643483E-6</v>
      </c>
      <c r="BJ882" s="14">
        <f t="shared" si="1115"/>
        <v>0.15013739522769876</v>
      </c>
      <c r="BK882" s="14">
        <f t="shared" si="1116"/>
        <v>0.22866351484292294</v>
      </c>
      <c r="BL882" s="14">
        <f t="shared" si="1117"/>
        <v>0.54337756208160015</v>
      </c>
      <c r="BM882" s="14">
        <f t="shared" si="1118"/>
        <v>0.45155051848368877</v>
      </c>
      <c r="BN882" s="14">
        <f t="shared" si="1119"/>
        <v>0.5461508210613345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1.63636363636364</v>
      </c>
      <c r="F883" s="10">
        <f>VLOOKUP(B883,home!$B$2:$E$405,3,FALSE)</f>
        <v>0.73</v>
      </c>
      <c r="G883" s="10">
        <f>VLOOKUP(C883,away!$B$2:$E$405,4,FALSE)</f>
        <v>0.61</v>
      </c>
      <c r="H883" s="10">
        <f>VLOOKUP(A883,away!$A$2:$E$405,3,FALSE)</f>
        <v>1.23232323232323</v>
      </c>
      <c r="I883" s="10">
        <f>VLOOKUP(C883,away!$B$2:$E$405,3,FALSE)</f>
        <v>0.73</v>
      </c>
      <c r="J883" s="10">
        <f>VLOOKUP(B883,home!$B$2:$E$405,4,FALSE)</f>
        <v>1.46</v>
      </c>
      <c r="K883" s="12">
        <f t="shared" si="1064"/>
        <v>0.72867272727272892</v>
      </c>
      <c r="L883" s="12">
        <f t="shared" si="1065"/>
        <v>1.3134101010100985</v>
      </c>
      <c r="M883" s="13">
        <f t="shared" si="1066"/>
        <v>0.12975816524967856</v>
      </c>
      <c r="N883" s="13">
        <f t="shared" si="1067"/>
        <v>9.455123615838873E-2</v>
      </c>
      <c r="O883" s="13">
        <f t="shared" si="1068"/>
        <v>0.17042568492746538</v>
      </c>
      <c r="P883" s="13">
        <f t="shared" si="1069"/>
        <v>0.12418454863341902</v>
      </c>
      <c r="Q883" s="13">
        <f t="shared" si="1070"/>
        <v>3.4448453559270481E-2</v>
      </c>
      <c r="R883" s="13">
        <f t="shared" si="1071"/>
        <v>0.11191940802764877</v>
      </c>
      <c r="S883" s="13">
        <f t="shared" si="1072"/>
        <v>2.9712585118654437E-2</v>
      </c>
      <c r="T883" s="13">
        <f t="shared" si="1073"/>
        <v>4.5244946868923129E-2</v>
      </c>
      <c r="U883" s="13">
        <f t="shared" si="1074"/>
        <v>8.1552620282256183E-2</v>
      </c>
      <c r="V883" s="13">
        <f t="shared" si="1075"/>
        <v>3.1595904792000367E-3</v>
      </c>
      <c r="W883" s="13">
        <f t="shared" si="1076"/>
        <v>8.3672162017871914E-3</v>
      </c>
      <c r="X883" s="13">
        <f t="shared" si="1077"/>
        <v>1.0989586276762647E-2</v>
      </c>
      <c r="Y883" s="13">
        <f t="shared" si="1078"/>
        <v>7.2169168109110105E-3</v>
      </c>
      <c r="Z883" s="13">
        <f t="shared" si="1079"/>
        <v>4.8998693667528216E-2</v>
      </c>
      <c r="AA883" s="13">
        <f t="shared" si="1080"/>
        <v>3.5704011747518777E-2</v>
      </c>
      <c r="AB883" s="13">
        <f t="shared" si="1081"/>
        <v>1.3008269807321027E-2</v>
      </c>
      <c r="AC883" s="13">
        <f t="shared" si="1082"/>
        <v>1.8899211312198939E-4</v>
      </c>
      <c r="AD883" s="13">
        <f t="shared" si="1083"/>
        <v>1.524240562359209E-3</v>
      </c>
      <c r="AE883" s="13">
        <f t="shared" si="1084"/>
        <v>2.0019529509718976E-3</v>
      </c>
      <c r="AF883" s="13">
        <f t="shared" si="1085"/>
        <v>1.3146926137767327E-3</v>
      </c>
      <c r="AG883" s="13">
        <f t="shared" si="1086"/>
        <v>5.7557685288590974E-4</v>
      </c>
      <c r="AH883" s="13">
        <f t="shared" si="1087"/>
        <v>1.608884479980778E-2</v>
      </c>
      <c r="AI883" s="13">
        <f t="shared" si="1088"/>
        <v>1.1723502418943599E-2</v>
      </c>
      <c r="AJ883" s="13">
        <f t="shared" si="1089"/>
        <v>4.2712982404000321E-3</v>
      </c>
      <c r="AK883" s="13">
        <f t="shared" si="1090"/>
        <v>1.0374595126091668E-3</v>
      </c>
      <c r="AL883" s="13">
        <f t="shared" si="1091"/>
        <v>7.2349667454591089E-6</v>
      </c>
      <c r="AM883" s="13">
        <f t="shared" si="1092"/>
        <v>2.2213450551880062E-4</v>
      </c>
      <c r="AN883" s="13">
        <f t="shared" si="1093"/>
        <v>2.9175370333127615E-4</v>
      </c>
      <c r="AO883" s="13">
        <f t="shared" si="1094"/>
        <v>1.9159613048120089E-4</v>
      </c>
      <c r="AP883" s="13">
        <f t="shared" si="1095"/>
        <v>8.3881431029486048E-5</v>
      </c>
      <c r="AQ883" s="13">
        <f t="shared" si="1096"/>
        <v>2.7542679700327226E-5</v>
      </c>
      <c r="AR883" s="13">
        <f t="shared" si="1097"/>
        <v>4.2262502547302638E-3</v>
      </c>
      <c r="AS883" s="13">
        <f t="shared" si="1098"/>
        <v>3.0795532992513668E-3</v>
      </c>
      <c r="AT883" s="13">
        <f t="shared" si="1099"/>
        <v>1.1219932506736116E-3</v>
      </c>
      <c r="AU883" s="13">
        <f t="shared" si="1100"/>
        <v>2.7252196064997842E-4</v>
      </c>
      <c r="AV883" s="13">
        <f t="shared" si="1101"/>
        <v>4.964483007713277E-5</v>
      </c>
      <c r="AW883" s="13">
        <f t="shared" si="1102"/>
        <v>1.9233880151284436E-7</v>
      </c>
      <c r="AX883" s="13">
        <f t="shared" si="1103"/>
        <v>2.6977225992960571E-5</v>
      </c>
      <c r="AY883" s="13">
        <f t="shared" si="1104"/>
        <v>3.5432161116386592E-5</v>
      </c>
      <c r="AZ883" s="13">
        <f t="shared" si="1105"/>
        <v>2.3268479155439706E-5</v>
      </c>
      <c r="BA883" s="13">
        <f t="shared" si="1106"/>
        <v>1.0187018519299147E-5</v>
      </c>
      <c r="BB883" s="13">
        <f t="shared" si="1107"/>
        <v>3.3449332556061101E-6</v>
      </c>
      <c r="BC883" s="13">
        <f t="shared" si="1108"/>
        <v>8.7865382502353105E-7</v>
      </c>
      <c r="BD883" s="13">
        <f t="shared" si="1109"/>
        <v>9.2513329565987242E-4</v>
      </c>
      <c r="BE883" s="13">
        <f t="shared" si="1110"/>
        <v>6.7411940163928708E-4</v>
      </c>
      <c r="BF883" s="13">
        <f t="shared" si="1111"/>
        <v>2.456062114499797E-4</v>
      </c>
      <c r="BG883" s="13">
        <f t="shared" si="1112"/>
        <v>5.9655515977459757E-5</v>
      </c>
      <c r="BH883" s="13">
        <f t="shared" si="1113"/>
        <v>1.0867336881039362E-5</v>
      </c>
      <c r="BI883" s="13">
        <f t="shared" si="1114"/>
        <v>1.5837464006596931E-6</v>
      </c>
      <c r="BJ883" s="14">
        <f t="shared" si="1115"/>
        <v>0.20715181577796274</v>
      </c>
      <c r="BK883" s="14">
        <f t="shared" si="1116"/>
        <v>0.28704654872193597</v>
      </c>
      <c r="BL883" s="14">
        <f t="shared" si="1117"/>
        <v>0.45639802886736131</v>
      </c>
      <c r="BM883" s="14">
        <f t="shared" si="1118"/>
        <v>0.33427235065660243</v>
      </c>
      <c r="BN883" s="14">
        <f t="shared" si="1119"/>
        <v>0.66528749655587094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1.63636363636364</v>
      </c>
      <c r="F884" s="10">
        <f>VLOOKUP(B884,home!$B$2:$E$405,3,FALSE)</f>
        <v>0.61</v>
      </c>
      <c r="G884" s="10">
        <f>VLOOKUP(C884,away!$B$2:$E$405,4,FALSE)</f>
        <v>0.98</v>
      </c>
      <c r="H884" s="10">
        <f>VLOOKUP(A884,away!$A$2:$E$405,3,FALSE)</f>
        <v>1.23232323232323</v>
      </c>
      <c r="I884" s="10">
        <f>VLOOKUP(C884,away!$B$2:$E$405,3,FALSE)</f>
        <v>0.49</v>
      </c>
      <c r="J884" s="10">
        <f>VLOOKUP(B884,home!$B$2:$E$405,4,FALSE)</f>
        <v>1.79</v>
      </c>
      <c r="K884" s="12">
        <f t="shared" si="1064"/>
        <v>0.97821818181818398</v>
      </c>
      <c r="L884" s="12">
        <f t="shared" si="1065"/>
        <v>1.0808707070707051</v>
      </c>
      <c r="M884" s="13">
        <f t="shared" si="1066"/>
        <v>0.12757014754028212</v>
      </c>
      <c r="N884" s="13">
        <f t="shared" si="1067"/>
        <v>0.12479143778113226</v>
      </c>
      <c r="O884" s="13">
        <f t="shared" si="1068"/>
        <v>0.1378868355729789</v>
      </c>
      <c r="P884" s="13">
        <f t="shared" si="1069"/>
        <v>0.13488340959086231</v>
      </c>
      <c r="Q884" s="13">
        <f t="shared" si="1070"/>
        <v>6.1036626686368105E-2</v>
      </c>
      <c r="R884" s="13">
        <f t="shared" si="1071"/>
        <v>7.4518920730753863E-2</v>
      </c>
      <c r="S884" s="13">
        <f t="shared" si="1072"/>
        <v>3.5653980444585308E-2</v>
      </c>
      <c r="T884" s="13">
        <f t="shared" si="1073"/>
        <v>6.5972701843705364E-2</v>
      </c>
      <c r="U884" s="13">
        <f t="shared" si="1074"/>
        <v>7.2895763148291423E-2</v>
      </c>
      <c r="V884" s="13">
        <f t="shared" si="1075"/>
        <v>4.1886588503814203E-3</v>
      </c>
      <c r="W884" s="13">
        <f t="shared" si="1076"/>
        <v>1.9902379327151422E-2</v>
      </c>
      <c r="X884" s="13">
        <f t="shared" si="1077"/>
        <v>2.1511898815727539E-2</v>
      </c>
      <c r="Y884" s="13">
        <f t="shared" si="1078"/>
        <v>1.1625790641694443E-2</v>
      </c>
      <c r="Z884" s="13">
        <f t="shared" si="1079"/>
        <v>2.6848439513465258E-2</v>
      </c>
      <c r="AA884" s="13">
        <f t="shared" si="1080"/>
        <v>2.6263631685517472E-2</v>
      </c>
      <c r="AB884" s="13">
        <f t="shared" si="1081"/>
        <v>1.2845781017674673E-2</v>
      </c>
      <c r="AC884" s="13">
        <f t="shared" si="1082"/>
        <v>2.7679897993669855E-4</v>
      </c>
      <c r="AD884" s="13">
        <f t="shared" si="1083"/>
        <v>4.8672173298154684E-3</v>
      </c>
      <c r="AE884" s="13">
        <f t="shared" si="1084"/>
        <v>5.2608326367444341E-3</v>
      </c>
      <c r="AF884" s="13">
        <f t="shared" si="1085"/>
        <v>2.8431399459292986E-3</v>
      </c>
      <c r="AG884" s="13">
        <f t="shared" si="1086"/>
        <v>1.0243555612191894E-3</v>
      </c>
      <c r="AH884" s="13">
        <f t="shared" si="1087"/>
        <v>7.2549229501660626E-3</v>
      </c>
      <c r="AI884" s="13">
        <f t="shared" si="1088"/>
        <v>7.0968975375424615E-3</v>
      </c>
      <c r="AJ884" s="13">
        <f t="shared" si="1089"/>
        <v>3.4711571028623665E-3</v>
      </c>
      <c r="AK884" s="13">
        <f t="shared" si="1090"/>
        <v>1.1318496633224331E-3</v>
      </c>
      <c r="AL884" s="13">
        <f t="shared" si="1091"/>
        <v>1.1706685585934702E-5</v>
      </c>
      <c r="AM884" s="13">
        <f t="shared" si="1092"/>
        <v>9.5224009737720897E-4</v>
      </c>
      <c r="AN884" s="13">
        <f t="shared" si="1093"/>
        <v>1.029248427353181E-3</v>
      </c>
      <c r="AO884" s="13">
        <f t="shared" si="1094"/>
        <v>5.5624223771232192E-4</v>
      </c>
      <c r="AP884" s="13">
        <f t="shared" si="1095"/>
        <v>2.0040864692623622E-4</v>
      </c>
      <c r="AQ884" s="13">
        <f t="shared" si="1096"/>
        <v>5.4153958976561058E-5</v>
      </c>
      <c r="AR884" s="13">
        <f t="shared" si="1097"/>
        <v>1.5683267397778957E-3</v>
      </c>
      <c r="AS884" s="13">
        <f t="shared" si="1098"/>
        <v>1.5341657318823732E-3</v>
      </c>
      <c r="AT884" s="13">
        <f t="shared" si="1099"/>
        <v>7.5037440642486929E-4</v>
      </c>
      <c r="AU884" s="13">
        <f t="shared" si="1100"/>
        <v>2.446766291786116E-4</v>
      </c>
      <c r="AV884" s="13">
        <f t="shared" si="1101"/>
        <v>5.9836781832125856E-5</v>
      </c>
      <c r="AW884" s="13">
        <f t="shared" si="1102"/>
        <v>3.4382775483070113E-7</v>
      </c>
      <c r="AX884" s="13">
        <f t="shared" si="1103"/>
        <v>1.5524976278511726E-4</v>
      </c>
      <c r="AY884" s="13">
        <f t="shared" si="1104"/>
        <v>1.6780492087410892E-4</v>
      </c>
      <c r="AZ884" s="13">
        <f t="shared" si="1105"/>
        <v>9.0687711737570906E-5</v>
      </c>
      <c r="BA884" s="13">
        <f t="shared" si="1106"/>
        <v>3.267389703613752E-5</v>
      </c>
      <c r="BB884" s="13">
        <f t="shared" si="1107"/>
        <v>8.829064548051345E-6</v>
      </c>
      <c r="BC884" s="13">
        <f t="shared" si="1108"/>
        <v>1.9086154481650308E-6</v>
      </c>
      <c r="BD884" s="13">
        <f t="shared" si="1109"/>
        <v>2.8252640535693786E-4</v>
      </c>
      <c r="BE884" s="13">
        <f t="shared" si="1110"/>
        <v>2.7637246656389097E-4</v>
      </c>
      <c r="BF884" s="13">
        <f t="shared" si="1111"/>
        <v>1.3517628587336814E-4</v>
      </c>
      <c r="BG884" s="13">
        <f t="shared" si="1112"/>
        <v>4.4077300197327085E-5</v>
      </c>
      <c r="BH884" s="13">
        <f t="shared" si="1113"/>
        <v>1.0779304114620894E-5</v>
      </c>
      <c r="BI884" s="13">
        <f t="shared" si="1114"/>
        <v>2.108902254453945E-6</v>
      </c>
      <c r="BJ884" s="14">
        <f t="shared" si="1115"/>
        <v>0.3220858279102623</v>
      </c>
      <c r="BK884" s="14">
        <f t="shared" si="1116"/>
        <v>0.30275250701250789</v>
      </c>
      <c r="BL884" s="14">
        <f t="shared" si="1117"/>
        <v>0.34827418036256619</v>
      </c>
      <c r="BM884" s="14">
        <f t="shared" si="1118"/>
        <v>0.33910611580330474</v>
      </c>
      <c r="BN884" s="14">
        <f t="shared" si="1119"/>
        <v>0.66068737790237753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1.63636363636364</v>
      </c>
      <c r="F885" s="10">
        <f>VLOOKUP(B885,home!$B$2:$E$405,3,FALSE)</f>
        <v>1.22</v>
      </c>
      <c r="G885" s="10">
        <f>VLOOKUP(C885,away!$B$2:$E$405,4,FALSE)</f>
        <v>0.61</v>
      </c>
      <c r="H885" s="10">
        <f>VLOOKUP(A885,away!$A$2:$E$405,3,FALSE)</f>
        <v>1.23232323232323</v>
      </c>
      <c r="I885" s="10">
        <f>VLOOKUP(C885,away!$B$2:$E$405,3,FALSE)</f>
        <v>0.51</v>
      </c>
      <c r="J885" s="10">
        <f>VLOOKUP(B885,home!$B$2:$E$405,4,FALSE)</f>
        <v>0.49</v>
      </c>
      <c r="K885" s="12">
        <f t="shared" si="1064"/>
        <v>1.2177818181818207</v>
      </c>
      <c r="L885" s="12">
        <f t="shared" si="1065"/>
        <v>0.30795757575757515</v>
      </c>
      <c r="M885" s="13">
        <f t="shared" si="1066"/>
        <v>0.21746020864712862</v>
      </c>
      <c r="N885" s="13">
        <f t="shared" si="1067"/>
        <v>0.26481908826849837</v>
      </c>
      <c r="O885" s="13">
        <f t="shared" si="1068"/>
        <v>6.6968518678706193E-2</v>
      </c>
      <c r="P885" s="13">
        <f t="shared" si="1069"/>
        <v>8.1553044437498057E-2</v>
      </c>
      <c r="Q885" s="13">
        <f t="shared" si="1070"/>
        <v>0.16124593540043206</v>
      </c>
      <c r="R885" s="13">
        <f t="shared" si="1071"/>
        <v>1.0311731332185124E-2</v>
      </c>
      <c r="S885" s="13">
        <f t="shared" si="1072"/>
        <v>7.6461104061305652E-3</v>
      </c>
      <c r="T885" s="13">
        <f t="shared" si="1073"/>
        <v>4.9656907366679617E-2</v>
      </c>
      <c r="U885" s="13">
        <f t="shared" si="1074"/>
        <v>1.255743893031085E-2</v>
      </c>
      <c r="V885" s="13">
        <f t="shared" si="1075"/>
        <v>3.1860928877492815E-4</v>
      </c>
      <c r="W885" s="13">
        <f t="shared" si="1076"/>
        <v>6.545412279545551E-2</v>
      </c>
      <c r="X885" s="13">
        <f t="shared" si="1077"/>
        <v>2.0157092979427114E-2</v>
      </c>
      <c r="Y885" s="13">
        <f t="shared" si="1078"/>
        <v>3.1037647441322057E-3</v>
      </c>
      <c r="Z885" s="13">
        <f t="shared" si="1079"/>
        <v>1.0585252609743871E-3</v>
      </c>
      <c r="AA885" s="13">
        <f t="shared" si="1080"/>
        <v>1.2890528169007755E-3</v>
      </c>
      <c r="AB885" s="13">
        <f t="shared" si="1081"/>
        <v>7.848925415489123E-4</v>
      </c>
      <c r="AC885" s="13">
        <f t="shared" si="1082"/>
        <v>7.4679057513875848E-6</v>
      </c>
      <c r="AD885" s="13">
        <f t="shared" si="1083"/>
        <v>1.9927210166336497E-2</v>
      </c>
      <c r="AE885" s="13">
        <f t="shared" si="1084"/>
        <v>6.1367353344366918E-3</v>
      </c>
      <c r="AF885" s="13">
        <f t="shared" si="1085"/>
        <v>9.4492706832948793E-4</v>
      </c>
      <c r="AG885" s="13">
        <f t="shared" si="1086"/>
        <v>9.699914974348722E-5</v>
      </c>
      <c r="AH885" s="13">
        <f t="shared" si="1087"/>
        <v>8.1495218311956706E-5</v>
      </c>
      <c r="AI885" s="13">
        <f t="shared" si="1088"/>
        <v>9.9243395129059055E-5</v>
      </c>
      <c r="AJ885" s="13">
        <f t="shared" si="1089"/>
        <v>6.0428401081401216E-5</v>
      </c>
      <c r="AK885" s="13">
        <f t="shared" si="1090"/>
        <v>2.4529536046243016E-5</v>
      </c>
      <c r="AL885" s="13">
        <f t="shared" si="1091"/>
        <v>1.1202609495997122E-7</v>
      </c>
      <c r="AM885" s="13">
        <f t="shared" si="1092"/>
        <v>4.8533988455305059E-3</v>
      </c>
      <c r="AN885" s="13">
        <f t="shared" si="1093"/>
        <v>1.4946409426541882E-3</v>
      </c>
      <c r="AO885" s="13">
        <f t="shared" si="1094"/>
        <v>2.3014300066390034E-4</v>
      </c>
      <c r="AP885" s="13">
        <f t="shared" si="1095"/>
        <v>2.362476018734292E-5</v>
      </c>
      <c r="AQ885" s="13">
        <f t="shared" si="1096"/>
        <v>1.8188559687870505E-6</v>
      </c>
      <c r="AR885" s="13">
        <f t="shared" si="1097"/>
        <v>5.0194139734369093E-6</v>
      </c>
      <c r="AS885" s="13">
        <f t="shared" si="1098"/>
        <v>6.1125510747792363E-6</v>
      </c>
      <c r="AT885" s="13">
        <f t="shared" si="1099"/>
        <v>3.721876780786952E-6</v>
      </c>
      <c r="AU885" s="13">
        <f t="shared" si="1100"/>
        <v>1.5108112910518117E-6</v>
      </c>
      <c r="AV885" s="13">
        <f t="shared" si="1101"/>
        <v>4.5995963023667485E-7</v>
      </c>
      <c r="AW885" s="13">
        <f t="shared" si="1102"/>
        <v>1.167016709921264E-9</v>
      </c>
      <c r="AX885" s="13">
        <f t="shared" si="1103"/>
        <v>9.8506347841194677E-4</v>
      </c>
      <c r="AY885" s="13">
        <f t="shared" si="1104"/>
        <v>3.0335776077906754E-4</v>
      </c>
      <c r="AZ885" s="13">
        <f t="shared" si="1105"/>
        <v>4.6710660298384022E-5</v>
      </c>
      <c r="BA885" s="13">
        <f t="shared" si="1106"/>
        <v>4.7949672358419851E-6</v>
      </c>
      <c r="BB885" s="13">
        <f t="shared" si="1107"/>
        <v>3.6916162144672471E-7</v>
      </c>
      <c r="BC885" s="13">
        <f t="shared" si="1108"/>
        <v>2.2737223600693811E-8</v>
      </c>
      <c r="BD885" s="13">
        <f t="shared" si="1109"/>
        <v>2.5762775983055449E-7</v>
      </c>
      <c r="BE885" s="13">
        <f t="shared" si="1110"/>
        <v>3.1373440178056206E-7</v>
      </c>
      <c r="BF885" s="13">
        <f t="shared" si="1111"/>
        <v>1.9103002511325942E-7</v>
      </c>
      <c r="BG885" s="13">
        <f t="shared" si="1112"/>
        <v>7.7544297103247958E-8</v>
      </c>
      <c r="BH885" s="13">
        <f t="shared" si="1113"/>
        <v>2.3608008779006154E-8</v>
      </c>
      <c r="BI885" s="13">
        <f t="shared" si="1114"/>
        <v>5.7498807709101021E-9</v>
      </c>
      <c r="BJ885" s="14">
        <f t="shared" si="1115"/>
        <v>0.59948672844404605</v>
      </c>
      <c r="BK885" s="14">
        <f t="shared" si="1116"/>
        <v>0.30728891047215756</v>
      </c>
      <c r="BL885" s="14">
        <f t="shared" si="1117"/>
        <v>9.2195024757344188E-2</v>
      </c>
      <c r="BM885" s="14">
        <f t="shared" si="1118"/>
        <v>0.19736730557631141</v>
      </c>
      <c r="BN885" s="14">
        <f t="shared" si="1119"/>
        <v>0.80235852676444852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1.63636363636364</v>
      </c>
      <c r="F886" s="10">
        <f>VLOOKUP(B886,home!$B$2:$E$405,3,FALSE)</f>
        <v>0.86</v>
      </c>
      <c r="G886" s="10">
        <f>VLOOKUP(C886,away!$B$2:$E$405,4,FALSE)</f>
        <v>0.24</v>
      </c>
      <c r="H886" s="10">
        <f>VLOOKUP(A886,away!$A$2:$E$405,3,FALSE)</f>
        <v>1.23232323232323</v>
      </c>
      <c r="I886" s="10">
        <f>VLOOKUP(C886,away!$B$2:$E$405,3,FALSE)</f>
        <v>1.1000000000000001</v>
      </c>
      <c r="J886" s="10">
        <f>VLOOKUP(B886,home!$B$2:$E$405,4,FALSE)</f>
        <v>0.65</v>
      </c>
      <c r="K886" s="12">
        <f t="shared" si="1064"/>
        <v>0.33774545454545529</v>
      </c>
      <c r="L886" s="12">
        <f t="shared" si="1065"/>
        <v>0.88111111111110962</v>
      </c>
      <c r="M886" s="13">
        <f t="shared" si="1066"/>
        <v>0.29556793630784883</v>
      </c>
      <c r="N886" s="13">
        <f t="shared" si="1067"/>
        <v>9.9826726997356591E-2</v>
      </c>
      <c r="O886" s="13">
        <f t="shared" si="1068"/>
        <v>0.26042819276902635</v>
      </c>
      <c r="P886" s="13">
        <f t="shared" si="1069"/>
        <v>8.7958438343226267E-2</v>
      </c>
      <c r="Q886" s="13">
        <f t="shared" si="1070"/>
        <v>1.6858011642753634E-2</v>
      </c>
      <c r="R886" s="13">
        <f t="shared" si="1071"/>
        <v>0.11473308714768751</v>
      </c>
      <c r="S886" s="13">
        <f t="shared" si="1072"/>
        <v>6.5439159034160138E-3</v>
      </c>
      <c r="T886" s="13">
        <f t="shared" si="1073"/>
        <v>1.4853781369670676E-2</v>
      </c>
      <c r="U886" s="13">
        <f t="shared" si="1074"/>
        <v>3.875057867009906E-2</v>
      </c>
      <c r="V886" s="13">
        <f t="shared" si="1075"/>
        <v>2.1637914025753486E-4</v>
      </c>
      <c r="W886" s="13">
        <f t="shared" si="1076"/>
        <v>1.8979056016714677E-3</v>
      </c>
      <c r="X886" s="13">
        <f t="shared" si="1077"/>
        <v>1.672265713472746E-3</v>
      </c>
      <c r="Y886" s="13">
        <f t="shared" si="1078"/>
        <v>7.3672595043549173E-4</v>
      </c>
      <c r="Z886" s="13">
        <f t="shared" si="1079"/>
        <v>3.3697532632635585E-2</v>
      </c>
      <c r="AA886" s="13">
        <f t="shared" si="1080"/>
        <v>1.1381188476069818E-2</v>
      </c>
      <c r="AB886" s="13">
        <f t="shared" si="1081"/>
        <v>1.9219723375588488E-3</v>
      </c>
      <c r="AC886" s="13">
        <f t="shared" si="1082"/>
        <v>4.0245339838045537E-6</v>
      </c>
      <c r="AD886" s="13">
        <f t="shared" si="1083"/>
        <v>1.6025224753022391E-4</v>
      </c>
      <c r="AE886" s="13">
        <f t="shared" si="1084"/>
        <v>1.4120003587940816E-4</v>
      </c>
      <c r="AF886" s="13">
        <f t="shared" si="1085"/>
        <v>6.2206460251316924E-5</v>
      </c>
      <c r="AG886" s="13">
        <f t="shared" si="1086"/>
        <v>1.8270267770108983E-5</v>
      </c>
      <c r="AH886" s="13">
        <f t="shared" si="1087"/>
        <v>7.4228176049111012E-3</v>
      </c>
      <c r="AI886" s="13">
        <f t="shared" si="1088"/>
        <v>2.5070229059787077E-3</v>
      </c>
      <c r="AJ886" s="13">
        <f t="shared" si="1089"/>
        <v>4.2336779546782335E-4</v>
      </c>
      <c r="AK886" s="13">
        <f t="shared" si="1090"/>
        <v>4.7663516173395782E-5</v>
      </c>
      <c r="AL886" s="13">
        <f t="shared" si="1091"/>
        <v>4.7906647614982405E-8</v>
      </c>
      <c r="AM886" s="13">
        <f t="shared" si="1092"/>
        <v>1.0824893636805265E-5</v>
      </c>
      <c r="AN886" s="13">
        <f t="shared" si="1093"/>
        <v>9.5379340599850677E-6</v>
      </c>
      <c r="AO886" s="13">
        <f t="shared" si="1094"/>
        <v>4.2019898386489691E-6</v>
      </c>
      <c r="AP886" s="13">
        <f t="shared" si="1095"/>
        <v>1.2341399785365288E-6</v>
      </c>
      <c r="AQ886" s="13">
        <f t="shared" si="1096"/>
        <v>2.7185361193874037E-7</v>
      </c>
      <c r="AR886" s="13">
        <f t="shared" si="1097"/>
        <v>1.3080654134876655E-3</v>
      </c>
      <c r="AS886" s="13">
        <f t="shared" si="1098"/>
        <v>4.4179314765358055E-4</v>
      </c>
      <c r="AT886" s="13">
        <f t="shared" si="1099"/>
        <v>7.4606813734662996E-5</v>
      </c>
      <c r="AU886" s="13">
        <f t="shared" si="1100"/>
        <v>8.3993707390006228E-6</v>
      </c>
      <c r="AV886" s="13">
        <f t="shared" si="1101"/>
        <v>7.0921232203489039E-7</v>
      </c>
      <c r="AW886" s="13">
        <f t="shared" si="1102"/>
        <v>3.9601667321776572E-10</v>
      </c>
      <c r="AX886" s="13">
        <f t="shared" si="1103"/>
        <v>6.0934310362816621E-7</v>
      </c>
      <c r="AY886" s="13">
        <f t="shared" si="1104"/>
        <v>5.3689897908570555E-7</v>
      </c>
      <c r="AZ886" s="13">
        <f t="shared" si="1105"/>
        <v>2.3653382800831318E-7</v>
      </c>
      <c r="BA886" s="13">
        <f t="shared" si="1106"/>
        <v>6.9470861337256332E-8</v>
      </c>
      <c r="BB886" s="13">
        <f t="shared" si="1107"/>
        <v>1.5302886955678933E-8</v>
      </c>
      <c r="BC886" s="13">
        <f t="shared" si="1108"/>
        <v>2.696708745745195E-9</v>
      </c>
      <c r="BD886" s="13">
        <f t="shared" si="1109"/>
        <v>1.9209182831402157E-4</v>
      </c>
      <c r="BE886" s="13">
        <f t="shared" si="1110"/>
        <v>6.4878141868386787E-5</v>
      </c>
      <c r="BF886" s="13">
        <f t="shared" si="1111"/>
        <v>1.0956148757701412E-5</v>
      </c>
      <c r="BG886" s="13">
        <f t="shared" si="1112"/>
        <v>1.2334631474124961E-6</v>
      </c>
      <c r="BH886" s="13">
        <f t="shared" si="1113"/>
        <v>1.0414914284697535E-7</v>
      </c>
      <c r="BI886" s="13">
        <f t="shared" si="1114"/>
        <v>7.0351799182742528E-9</v>
      </c>
      <c r="BJ886" s="14">
        <f t="shared" si="1115"/>
        <v>0.13625488734428531</v>
      </c>
      <c r="BK886" s="14">
        <f t="shared" si="1116"/>
        <v>0.39029127903435912</v>
      </c>
      <c r="BL886" s="14">
        <f t="shared" si="1117"/>
        <v>0.43971873594731992</v>
      </c>
      <c r="BM886" s="14">
        <f t="shared" si="1118"/>
        <v>0.12458950524773839</v>
      </c>
      <c r="BN886" s="14">
        <f t="shared" si="1119"/>
        <v>0.87537239320789917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1.63636363636364</v>
      </c>
      <c r="F887" s="10">
        <f>VLOOKUP(B887,home!$B$2:$E$405,3,FALSE)</f>
        <v>1.32</v>
      </c>
      <c r="G887" s="10">
        <f>VLOOKUP(C887,away!$B$2:$E$405,4,FALSE)</f>
        <v>1.22</v>
      </c>
      <c r="H887" s="10">
        <f>VLOOKUP(A887,away!$A$2:$E$405,3,FALSE)</f>
        <v>1.23232323232323</v>
      </c>
      <c r="I887" s="10">
        <f>VLOOKUP(C887,away!$B$2:$E$405,3,FALSE)</f>
        <v>0.76</v>
      </c>
      <c r="J887" s="10">
        <f>VLOOKUP(B887,home!$B$2:$E$405,4,FALSE)</f>
        <v>0.95</v>
      </c>
      <c r="K887" s="12">
        <f t="shared" si="1064"/>
        <v>2.635200000000006</v>
      </c>
      <c r="L887" s="12">
        <f t="shared" si="1065"/>
        <v>0.88973737373737205</v>
      </c>
      <c r="M887" s="13">
        <f t="shared" si="1066"/>
        <v>2.9453651883487197E-2</v>
      </c>
      <c r="N887" s="13">
        <f t="shared" si="1067"/>
        <v>7.7616263443365641E-2</v>
      </c>
      <c r="O887" s="13">
        <f t="shared" si="1068"/>
        <v>2.6206014873788701E-2</v>
      </c>
      <c r="P887" s="13">
        <f t="shared" si="1069"/>
        <v>6.9058090395408139E-2</v>
      </c>
      <c r="Q887" s="13">
        <f t="shared" si="1070"/>
        <v>0.1022671887129788</v>
      </c>
      <c r="R887" s="13">
        <f t="shared" si="1071"/>
        <v>1.1658235424963633E-2</v>
      </c>
      <c r="S887" s="13">
        <f t="shared" si="1072"/>
        <v>4.0479019952480412E-2</v>
      </c>
      <c r="T887" s="13">
        <f t="shared" si="1073"/>
        <v>9.0990939904989979E-2</v>
      </c>
      <c r="U887" s="13">
        <f t="shared" si="1074"/>
        <v>3.0721781991864237E-2</v>
      </c>
      <c r="V887" s="13">
        <f t="shared" si="1075"/>
        <v>1.0545396053486129E-2</v>
      </c>
      <c r="W887" s="13">
        <f t="shared" si="1076"/>
        <v>8.9831498565480783E-2</v>
      </c>
      <c r="X887" s="13">
        <f t="shared" si="1077"/>
        <v>7.9926441612543378E-2</v>
      </c>
      <c r="Y887" s="13">
        <f t="shared" si="1078"/>
        <v>3.5556771126258872E-2</v>
      </c>
      <c r="Z887" s="13">
        <f t="shared" si="1079"/>
        <v>3.457589256473046E-3</v>
      </c>
      <c r="AA887" s="13">
        <f t="shared" si="1080"/>
        <v>9.1114392086577914E-3</v>
      </c>
      <c r="AB887" s="13">
        <f t="shared" si="1081"/>
        <v>1.2005232301327533E-2</v>
      </c>
      <c r="AC887" s="13">
        <f t="shared" si="1082"/>
        <v>1.5453196533952267E-3</v>
      </c>
      <c r="AD887" s="13">
        <f t="shared" si="1083"/>
        <v>5.9180991254938878E-2</v>
      </c>
      <c r="AE887" s="13">
        <f t="shared" si="1084"/>
        <v>5.2655539734343705E-2</v>
      </c>
      <c r="AF887" s="13">
        <f t="shared" si="1085"/>
        <v>2.3424800817979402E-2</v>
      </c>
      <c r="AG887" s="13">
        <f t="shared" si="1086"/>
        <v>6.9473069200366791E-3</v>
      </c>
      <c r="AH887" s="13">
        <f t="shared" si="1087"/>
        <v>7.6908659612922041E-4</v>
      </c>
      <c r="AI887" s="13">
        <f t="shared" si="1088"/>
        <v>2.0266969981197263E-3</v>
      </c>
      <c r="AJ887" s="13">
        <f t="shared" si="1089"/>
        <v>2.6703759647225571E-3</v>
      </c>
      <c r="AK887" s="13">
        <f t="shared" si="1090"/>
        <v>2.3456582474122994E-3</v>
      </c>
      <c r="AL887" s="13">
        <f t="shared" si="1091"/>
        <v>1.4492847913884352E-4</v>
      </c>
      <c r="AM887" s="13">
        <f t="shared" si="1092"/>
        <v>3.1190749631003052E-2</v>
      </c>
      <c r="AN887" s="13">
        <f t="shared" si="1093"/>
        <v>2.7751575661588562E-2</v>
      </c>
      <c r="AO887" s="13">
        <f t="shared" si="1094"/>
        <v>1.2345807023107889E-2</v>
      </c>
      <c r="AP887" s="13">
        <f t="shared" si="1095"/>
        <v>3.6615086391361389E-3</v>
      </c>
      <c r="AQ887" s="13">
        <f t="shared" si="1096"/>
        <v>8.1444527012542193E-4</v>
      </c>
      <c r="AR887" s="13">
        <f t="shared" si="1097"/>
        <v>1.3685701764332552E-4</v>
      </c>
      <c r="AS887" s="13">
        <f t="shared" si="1098"/>
        <v>3.6064561289369222E-4</v>
      </c>
      <c r="AT887" s="13">
        <f t="shared" si="1099"/>
        <v>4.7518665954872998E-4</v>
      </c>
      <c r="AU887" s="13">
        <f t="shared" si="1100"/>
        <v>4.1740396174760533E-4</v>
      </c>
      <c r="AV887" s="13">
        <f t="shared" si="1101"/>
        <v>2.7498572999932303E-4</v>
      </c>
      <c r="AW887" s="13">
        <f t="shared" si="1102"/>
        <v>9.4390144187202314E-6</v>
      </c>
      <c r="AX887" s="13">
        <f t="shared" si="1103"/>
        <v>1.3698977237936566E-2</v>
      </c>
      <c r="AY887" s="13">
        <f t="shared" si="1104"/>
        <v>1.2188492030569719E-2</v>
      </c>
      <c r="AZ887" s="13">
        <f t="shared" si="1105"/>
        <v>5.4222784445489948E-3</v>
      </c>
      <c r="BA887" s="13">
        <f t="shared" si="1106"/>
        <v>1.6081345943085952E-3</v>
      </c>
      <c r="BB887" s="13">
        <f t="shared" si="1107"/>
        <v>3.5770436263908594E-4</v>
      </c>
      <c r="BC887" s="13">
        <f t="shared" si="1108"/>
        <v>6.3652588037780192E-5</v>
      </c>
      <c r="BD887" s="13">
        <f t="shared" si="1109"/>
        <v>2.0294467242583599E-5</v>
      </c>
      <c r="BE887" s="13">
        <f t="shared" si="1110"/>
        <v>5.3479980077656416E-5</v>
      </c>
      <c r="BF887" s="13">
        <f t="shared" si="1111"/>
        <v>7.0465221750320252E-5</v>
      </c>
      <c r="BG887" s="13">
        <f t="shared" si="1112"/>
        <v>6.1896650785481445E-5</v>
      </c>
      <c r="BH887" s="13">
        <f t="shared" si="1113"/>
        <v>4.0777513537475279E-5</v>
      </c>
      <c r="BI887" s="13">
        <f t="shared" si="1114"/>
        <v>2.1491380734791017E-5</v>
      </c>
      <c r="BJ887" s="14">
        <f t="shared" si="1115"/>
        <v>0.72750106757591781</v>
      </c>
      <c r="BK887" s="14">
        <f t="shared" si="1116"/>
        <v>0.16341489844796564</v>
      </c>
      <c r="BL887" s="14">
        <f t="shared" si="1117"/>
        <v>9.944800580294666E-2</v>
      </c>
      <c r="BM887" s="14">
        <f t="shared" si="1118"/>
        <v>0.66538306333316022</v>
      </c>
      <c r="BN887" s="14">
        <f t="shared" si="1119"/>
        <v>0.31625944473399209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1.3902439024390201</v>
      </c>
      <c r="F888" s="10">
        <f>VLOOKUP(B888,home!$B$2:$E$405,3,FALSE)</f>
        <v>1.68</v>
      </c>
      <c r="G888" s="10">
        <f>VLOOKUP(C888,away!$B$2:$E$405,4,FALSE)</f>
        <v>0</v>
      </c>
      <c r="H888" s="10">
        <f>VLOOKUP(A888,away!$A$2:$E$405,3,FALSE)</f>
        <v>1.09756097560976</v>
      </c>
      <c r="I888" s="10">
        <f>VLOOKUP(C888,away!$B$2:$E$405,3,FALSE)</f>
        <v>0</v>
      </c>
      <c r="J888" s="10">
        <f>VLOOKUP(B888,home!$B$2:$E$405,4,FALSE)</f>
        <v>0.61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1.3902439024390201</v>
      </c>
      <c r="F889" s="10">
        <f>VLOOKUP(B889,home!$B$2:$E$405,3,FALSE)</f>
        <v>1.44</v>
      </c>
      <c r="G889" s="10">
        <f>VLOOKUP(C889,away!$B$2:$E$405,4,FALSE)</f>
        <v>0</v>
      </c>
      <c r="H889" s="10">
        <f>VLOOKUP(A889,away!$A$2:$E$405,3,FALSE)</f>
        <v>1.09756097560976</v>
      </c>
      <c r="I889" s="10">
        <f>VLOOKUP(C889,away!$B$2:$E$405,3,FALSE)</f>
        <v>0</v>
      </c>
      <c r="J889" s="10">
        <f>VLOOKUP(B889,home!$B$2:$E$405,4,FALSE)</f>
        <v>1.52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1.3902439024390201</v>
      </c>
      <c r="F890" s="10">
        <f>VLOOKUP(B890,home!$B$2:$E$405,3,FALSE)</f>
        <v>1.68</v>
      </c>
      <c r="G890" s="10">
        <f>VLOOKUP(C890,away!$B$2:$E$405,4,FALSE)</f>
        <v>0</v>
      </c>
      <c r="H890" s="10">
        <f>VLOOKUP(A890,away!$A$2:$E$405,3,FALSE)</f>
        <v>1.09756097560976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1.3902439024390201</v>
      </c>
      <c r="F891" s="10">
        <f>VLOOKUP(B891,home!$B$2:$E$405,3,FALSE)</f>
        <v>0.96</v>
      </c>
      <c r="G891" s="10">
        <f>VLOOKUP(C891,away!$B$2:$E$405,4,FALSE)</f>
        <v>0</v>
      </c>
      <c r="H891" s="10">
        <f>VLOOKUP(A891,away!$A$2:$E$405,3,FALSE)</f>
        <v>1.09756097560976</v>
      </c>
      <c r="I891" s="10">
        <f>VLOOKUP(C891,away!$B$2:$E$405,3,FALSE)</f>
        <v>0</v>
      </c>
      <c r="J891" s="10">
        <f>VLOOKUP(B891,home!$B$2:$E$405,4,FALSE)</f>
        <v>0.3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1.72151898734177</v>
      </c>
      <c r="F892" s="10">
        <f>VLOOKUP(B892,home!$B$2:$E$405,3,FALSE)</f>
        <v>0.73</v>
      </c>
      <c r="G892" s="10">
        <f>VLOOKUP(C892,away!$B$2:$E$405,4,FALSE)</f>
        <v>0.93</v>
      </c>
      <c r="H892" s="10">
        <f>VLOOKUP(A892,away!$A$2:$E$405,3,FALSE)</f>
        <v>1.48101265822785</v>
      </c>
      <c r="I892" s="10">
        <f>VLOOKUP(C892,away!$B$2:$E$405,3,FALSE)</f>
        <v>1.28</v>
      </c>
      <c r="J892" s="10">
        <f>VLOOKUP(B892,home!$B$2:$E$405,4,FALSE)</f>
        <v>1.69</v>
      </c>
      <c r="K892" s="12">
        <f t="shared" si="1064"/>
        <v>1.1687392405063277</v>
      </c>
      <c r="L892" s="12">
        <f t="shared" si="1065"/>
        <v>3.2037265822784851</v>
      </c>
      <c r="M892" s="13">
        <f t="shared" si="1066"/>
        <v>1.2620083280718113E-2</v>
      </c>
      <c r="N892" s="13">
        <f t="shared" si="1067"/>
        <v>1.4749586548633091E-2</v>
      </c>
      <c r="O892" s="13">
        <f t="shared" si="1068"/>
        <v>4.0431296277004897E-2</v>
      </c>
      <c r="P892" s="13">
        <f t="shared" si="1069"/>
        <v>4.7253642503473012E-2</v>
      </c>
      <c r="Q892" s="13">
        <f t="shared" si="1070"/>
        <v>8.619210290315895E-3</v>
      </c>
      <c r="R892" s="13">
        <f t="shared" si="1071"/>
        <v>6.4765409319308867E-2</v>
      </c>
      <c r="S892" s="13">
        <f t="shared" si="1072"/>
        <v>4.4233201163926351E-2</v>
      </c>
      <c r="T892" s="13">
        <f t="shared" si="1073"/>
        <v>2.7613593125333295E-2</v>
      </c>
      <c r="U892" s="13">
        <f t="shared" si="1074"/>
        <v>7.5693875298930471E-2</v>
      </c>
      <c r="V892" s="13">
        <f t="shared" si="1075"/>
        <v>1.8402589200183034E-2</v>
      </c>
      <c r="W892" s="13">
        <f t="shared" si="1076"/>
        <v>3.3578697628227081E-3</v>
      </c>
      <c r="X892" s="13">
        <f t="shared" si="1077"/>
        <v>1.0757696618984264E-2</v>
      </c>
      <c r="Y892" s="13">
        <f t="shared" si="1078"/>
        <v>1.7232359311163636E-2</v>
      </c>
      <c r="Z892" s="13">
        <f t="shared" si="1079"/>
        <v>6.916355448280552E-2</v>
      </c>
      <c r="AA892" s="13">
        <f t="shared" si="1080"/>
        <v>8.0834160136952118E-2</v>
      </c>
      <c r="AB892" s="13">
        <f t="shared" si="1081"/>
        <v>4.723702746271416E-2</v>
      </c>
      <c r="AC892" s="13">
        <f t="shared" si="1082"/>
        <v>4.3065750432306213E-3</v>
      </c>
      <c r="AD892" s="13">
        <f t="shared" si="1083"/>
        <v>9.811185390801436E-4</v>
      </c>
      <c r="AE892" s="13">
        <f t="shared" si="1084"/>
        <v>3.143235544017289E-3</v>
      </c>
      <c r="AF892" s="13">
        <f t="shared" si="1085"/>
        <v>5.0350336333653822E-3</v>
      </c>
      <c r="AG892" s="13">
        <f t="shared" si="1086"/>
        <v>5.3769570312929655E-3</v>
      </c>
      <c r="AH892" s="13">
        <f t="shared" si="1087"/>
        <v>5.5395279505357581E-2</v>
      </c>
      <c r="AI892" s="13">
        <f t="shared" si="1088"/>
        <v>6.4742636896727351E-2</v>
      </c>
      <c r="AJ892" s="13">
        <f t="shared" si="1089"/>
        <v>3.7833630137529051E-2</v>
      </c>
      <c r="AK892" s="13">
        <f t="shared" si="1090"/>
        <v>1.4739216050844339E-2</v>
      </c>
      <c r="AL892" s="13">
        <f t="shared" si="1091"/>
        <v>6.4500797017123595E-4</v>
      </c>
      <c r="AM892" s="13">
        <f t="shared" si="1092"/>
        <v>2.2933434724224086E-4</v>
      </c>
      <c r="AN892" s="13">
        <f t="shared" si="1093"/>
        <v>7.3472454448945176E-4</v>
      </c>
      <c r="AO892" s="13">
        <f t="shared" si="1094"/>
        <v>1.1769282769166539E-3</v>
      </c>
      <c r="AP892" s="13">
        <f t="shared" si="1095"/>
        <v>1.2568521353976993E-3</v>
      </c>
      <c r="AQ892" s="13">
        <f t="shared" si="1096"/>
        <v>1.006652649041772E-3</v>
      </c>
      <c r="AR892" s="13">
        <f t="shared" si="1097"/>
        <v>3.5494265896812136E-2</v>
      </c>
      <c r="AS892" s="13">
        <f t="shared" si="1098"/>
        <v>4.1483541366569864E-2</v>
      </c>
      <c r="AT892" s="13">
        <f t="shared" si="1099"/>
        <v>2.424172131513885E-2</v>
      </c>
      <c r="AU892" s="13">
        <f t="shared" si="1100"/>
        <v>9.4440836528071458E-3</v>
      </c>
      <c r="AV892" s="13">
        <f t="shared" si="1101"/>
        <v>2.759417788915012E-3</v>
      </c>
      <c r="AW892" s="13">
        <f t="shared" si="1102"/>
        <v>6.7086579727273959E-5</v>
      </c>
      <c r="AX892" s="13">
        <f t="shared" si="1103"/>
        <v>4.4672008469651855E-5</v>
      </c>
      <c r="AY892" s="13">
        <f t="shared" si="1104"/>
        <v>1.4311690101799328E-4</v>
      </c>
      <c r="AZ892" s="13">
        <f t="shared" si="1105"/>
        <v>2.2925371008233192E-4</v>
      </c>
      <c r="BA892" s="13">
        <f t="shared" si="1106"/>
        <v>2.4482206835891066E-4</v>
      </c>
      <c r="BB892" s="13">
        <f t="shared" si="1107"/>
        <v>1.9608574208246062E-4</v>
      </c>
      <c r="BC892" s="13">
        <f t="shared" si="1108"/>
        <v>1.2564102086307644E-4</v>
      </c>
      <c r="BD892" s="13">
        <f t="shared" si="1109"/>
        <v>1.8952320528679623E-2</v>
      </c>
      <c r="BE892" s="13">
        <f t="shared" si="1110"/>
        <v>2.2150320700521503E-2</v>
      </c>
      <c r="BF892" s="13">
        <f t="shared" si="1111"/>
        <v>1.2943974496249549E-2</v>
      </c>
      <c r="BG892" s="13">
        <f t="shared" si="1112"/>
        <v>5.0427103072933251E-3</v>
      </c>
      <c r="BH892" s="13">
        <f t="shared" si="1113"/>
        <v>1.4734033536598576E-3</v>
      </c>
      <c r="BI892" s="13">
        <f t="shared" si="1114"/>
        <v>3.4440486330317946E-4</v>
      </c>
      <c r="BJ892" s="14">
        <f t="shared" si="1115"/>
        <v>0.1022547438089709</v>
      </c>
      <c r="BK892" s="14">
        <f t="shared" si="1116"/>
        <v>0.12760421606272035</v>
      </c>
      <c r="BL892" s="14">
        <f t="shared" si="1117"/>
        <v>0.65600269535531874</v>
      </c>
      <c r="BM892" s="14">
        <f t="shared" si="1118"/>
        <v>0.76650995116907106</v>
      </c>
      <c r="BN892" s="14">
        <f t="shared" si="1119"/>
        <v>0.18843922821945389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1.72151898734177</v>
      </c>
      <c r="F893" s="10">
        <f>VLOOKUP(B893,home!$B$2:$E$405,3,FALSE)</f>
        <v>0.93</v>
      </c>
      <c r="G893" s="10">
        <f>VLOOKUP(C893,away!$B$2:$E$405,4,FALSE)</f>
        <v>1.31</v>
      </c>
      <c r="H893" s="10">
        <f>VLOOKUP(A893,away!$A$2:$E$405,3,FALSE)</f>
        <v>1.48101265822785</v>
      </c>
      <c r="I893" s="10">
        <f>VLOOKUP(C893,away!$B$2:$E$405,3,FALSE)</f>
        <v>0.73</v>
      </c>
      <c r="J893" s="10">
        <f>VLOOKUP(B893,home!$B$2:$E$405,4,FALSE)</f>
        <v>1.22</v>
      </c>
      <c r="K893" s="12">
        <f t="shared" si="1064"/>
        <v>2.0973265822784786</v>
      </c>
      <c r="L893" s="12">
        <f t="shared" si="1065"/>
        <v>1.3189898734177232</v>
      </c>
      <c r="M893" s="13">
        <f t="shared" si="1066"/>
        <v>3.2833154844463877E-2</v>
      </c>
      <c r="N893" s="13">
        <f t="shared" si="1067"/>
        <v>6.8861848435359488E-2</v>
      </c>
      <c r="O893" s="13">
        <f t="shared" si="1068"/>
        <v>4.3306598752203919E-2</v>
      </c>
      <c r="P893" s="13">
        <f t="shared" si="1069"/>
        <v>9.0828080751065257E-2</v>
      </c>
      <c r="Q893" s="13">
        <f t="shared" si="1070"/>
        <v>7.2212892614155574E-2</v>
      </c>
      <c r="R893" s="13">
        <f t="shared" si="1071"/>
        <v>2.856048260316079E-2</v>
      </c>
      <c r="S893" s="13">
        <f t="shared" si="1072"/>
        <v>6.2815622592486381E-2</v>
      </c>
      <c r="T893" s="13">
        <f t="shared" si="1073"/>
        <v>9.5248074088272711E-2</v>
      </c>
      <c r="U893" s="13">
        <f t="shared" si="1074"/>
        <v>5.9900659366311164E-2</v>
      </c>
      <c r="V893" s="13">
        <f t="shared" si="1075"/>
        <v>1.9307795117758014E-2</v>
      </c>
      <c r="W893" s="13">
        <f t="shared" si="1076"/>
        <v>5.048467308762989E-2</v>
      </c>
      <c r="X893" s="13">
        <f t="shared" si="1077"/>
        <v>6.6588772565388102E-2</v>
      </c>
      <c r="Y893" s="13">
        <f t="shared" si="1078"/>
        <v>4.3914958348531409E-2</v>
      </c>
      <c r="Z893" s="13">
        <f t="shared" si="1079"/>
        <v>1.2556995777830716E-2</v>
      </c>
      <c r="AA893" s="13">
        <f t="shared" si="1080"/>
        <v>2.6336121038402979E-2</v>
      </c>
      <c r="AB893" s="13">
        <f t="shared" si="1081"/>
        <v>2.7617723363973036E-2</v>
      </c>
      <c r="AC893" s="13">
        <f t="shared" si="1082"/>
        <v>3.3382604839305549E-3</v>
      </c>
      <c r="AD893" s="13">
        <f t="shared" si="1083"/>
        <v>2.6470711716081275E-2</v>
      </c>
      <c r="AE893" s="13">
        <f t="shared" si="1084"/>
        <v>3.4914600695671087E-2</v>
      </c>
      <c r="AF893" s="13">
        <f t="shared" si="1085"/>
        <v>2.3026002376006785E-2</v>
      </c>
      <c r="AG893" s="13">
        <f t="shared" si="1086"/>
        <v>1.0123687986415129E-2</v>
      </c>
      <c r="AH893" s="13">
        <f t="shared" si="1087"/>
        <v>4.1406375678769555E-3</v>
      </c>
      <c r="AI893" s="13">
        <f t="shared" si="1088"/>
        <v>8.6842692386892469E-3</v>
      </c>
      <c r="AJ893" s="13">
        <f t="shared" si="1089"/>
        <v>9.1068743609831245E-3</v>
      </c>
      <c r="AK893" s="13">
        <f t="shared" si="1090"/>
        <v>6.3666965595867457E-3</v>
      </c>
      <c r="AL893" s="13">
        <f t="shared" si="1091"/>
        <v>3.6939221252283545E-4</v>
      </c>
      <c r="AM893" s="13">
        <f t="shared" si="1092"/>
        <v>1.1103545466793522E-2</v>
      </c>
      <c r="AN893" s="13">
        <f t="shared" si="1093"/>
        <v>1.4645464029733922E-2</v>
      </c>
      <c r="AO893" s="13">
        <f t="shared" si="1094"/>
        <v>9.6586093733612849E-3</v>
      </c>
      <c r="AP893" s="13">
        <f t="shared" si="1095"/>
        <v>4.2465359849203459E-3</v>
      </c>
      <c r="AQ893" s="13">
        <f t="shared" si="1096"/>
        <v>1.4002844903034737E-3</v>
      </c>
      <c r="AR893" s="13">
        <f t="shared" si="1097"/>
        <v>1.0922918043045375E-3</v>
      </c>
      <c r="AS893" s="13">
        <f t="shared" si="1098"/>
        <v>2.2908926367728281E-3</v>
      </c>
      <c r="AT893" s="13">
        <f t="shared" si="1099"/>
        <v>2.4023750121248445E-3</v>
      </c>
      <c r="AU893" s="13">
        <f t="shared" si="1100"/>
        <v>1.6795216578436728E-3</v>
      </c>
      <c r="AV893" s="13">
        <f t="shared" si="1101"/>
        <v>8.8062635462698882E-4</v>
      </c>
      <c r="AW893" s="13">
        <f t="shared" si="1102"/>
        <v>2.8385252199742335E-5</v>
      </c>
      <c r="AX893" s="13">
        <f t="shared" si="1103"/>
        <v>3.8812935108406233E-3</v>
      </c>
      <c r="AY893" s="13">
        <f t="shared" si="1104"/>
        <v>5.1193868365607053E-3</v>
      </c>
      <c r="AZ893" s="13">
        <f t="shared" si="1105"/>
        <v>3.376209697765782E-3</v>
      </c>
      <c r="BA893" s="13">
        <f t="shared" si="1106"/>
        <v>1.4843954672959265E-3</v>
      </c>
      <c r="BB893" s="13">
        <f t="shared" si="1107"/>
        <v>4.8947564737762412E-4</v>
      </c>
      <c r="BC893" s="13">
        <f t="shared" si="1108"/>
        <v>1.2912268443513394E-4</v>
      </c>
      <c r="BD893" s="13">
        <f t="shared" si="1109"/>
        <v>2.4012030478247654E-4</v>
      </c>
      <c r="BE893" s="13">
        <f t="shared" si="1110"/>
        <v>5.0361069816509815E-4</v>
      </c>
      <c r="BF893" s="13">
        <f t="shared" si="1111"/>
        <v>5.2811805219074202E-4</v>
      </c>
      <c r="BG893" s="13">
        <f t="shared" si="1112"/>
        <v>3.69212009813592E-4</v>
      </c>
      <c r="BH893" s="13">
        <f t="shared" si="1113"/>
        <v>1.9358954066962727E-4</v>
      </c>
      <c r="BI893" s="13">
        <f t="shared" si="1114"/>
        <v>8.120409793949796E-5</v>
      </c>
      <c r="BJ893" s="14">
        <f t="shared" si="1115"/>
        <v>0.54738054510289968</v>
      </c>
      <c r="BK893" s="14">
        <f t="shared" si="1116"/>
        <v>0.21461169283878762</v>
      </c>
      <c r="BL893" s="14">
        <f t="shared" si="1117"/>
        <v>0.22428162502042184</v>
      </c>
      <c r="BM893" s="14">
        <f t="shared" si="1118"/>
        <v>0.6571367991551702</v>
      </c>
      <c r="BN893" s="14">
        <f t="shared" si="1119"/>
        <v>0.33660305800040891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1.72151898734177</v>
      </c>
      <c r="F894" s="10">
        <f>VLOOKUP(B894,home!$B$2:$E$405,3,FALSE)</f>
        <v>0.73</v>
      </c>
      <c r="G894" s="10">
        <f>VLOOKUP(C894,away!$B$2:$E$405,4,FALSE)</f>
        <v>0.77</v>
      </c>
      <c r="H894" s="10">
        <f>VLOOKUP(A894,away!$A$2:$E$405,3,FALSE)</f>
        <v>1.48101265822785</v>
      </c>
      <c r="I894" s="10">
        <f>VLOOKUP(C894,away!$B$2:$E$405,3,FALSE)</f>
        <v>0.77</v>
      </c>
      <c r="J894" s="10">
        <f>VLOOKUP(B894,home!$B$2:$E$405,4,FALSE)</f>
        <v>1.18</v>
      </c>
      <c r="K894" s="12">
        <f t="shared" si="1064"/>
        <v>0.96766582278480895</v>
      </c>
      <c r="L894" s="12">
        <f t="shared" si="1065"/>
        <v>1.3456481012658246</v>
      </c>
      <c r="M894" s="13">
        <f t="shared" si="1066"/>
        <v>9.8932851757350726E-2</v>
      </c>
      <c r="N894" s="13">
        <f t="shared" si="1067"/>
        <v>9.5733939396224307E-2</v>
      </c>
      <c r="O894" s="13">
        <f t="shared" si="1068"/>
        <v>0.13312880412009229</v>
      </c>
      <c r="P894" s="13">
        <f t="shared" si="1069"/>
        <v>0.12882419377522675</v>
      </c>
      <c r="Q894" s="13">
        <f t="shared" si="1070"/>
        <v>4.6319230617139211E-2</v>
      </c>
      <c r="R894" s="13">
        <f t="shared" si="1071"/>
        <v>8.957226124399606E-2</v>
      </c>
      <c r="S894" s="13">
        <f t="shared" si="1072"/>
        <v>4.1936709108873226E-2</v>
      </c>
      <c r="T894" s="13">
        <f t="shared" si="1073"/>
        <v>6.2329384732047223E-2</v>
      </c>
      <c r="U894" s="13">
        <f t="shared" si="1074"/>
        <v>8.6676015875367288E-2</v>
      </c>
      <c r="V894" s="13">
        <f t="shared" si="1075"/>
        <v>6.0674854426484501E-3</v>
      </c>
      <c r="W894" s="13">
        <f t="shared" si="1076"/>
        <v>1.4940512135297779E-2</v>
      </c>
      <c r="X894" s="13">
        <f t="shared" si="1077"/>
        <v>2.0104671786802465E-2</v>
      </c>
      <c r="Y894" s="13">
        <f t="shared" si="1078"/>
        <v>1.3526906708241668E-2</v>
      </c>
      <c r="Z894" s="13">
        <f t="shared" si="1079"/>
        <v>4.0177581089689912E-2</v>
      </c>
      <c r="AA894" s="13">
        <f t="shared" si="1080"/>
        <v>3.8878472062658161E-2</v>
      </c>
      <c r="AB894" s="13">
        <f t="shared" si="1081"/>
        <v>1.881068432856416E-2</v>
      </c>
      <c r="AC894" s="13">
        <f t="shared" si="1082"/>
        <v>4.9379383750430708E-4</v>
      </c>
      <c r="AD894" s="13">
        <f t="shared" si="1083"/>
        <v>3.6143557420573367E-3</v>
      </c>
      <c r="AE894" s="13">
        <f t="shared" si="1084"/>
        <v>4.8636509415986851E-3</v>
      </c>
      <c r="AF894" s="13">
        <f t="shared" si="1085"/>
        <v>3.2723813273910062E-3</v>
      </c>
      <c r="AG894" s="13">
        <f t="shared" si="1086"/>
        <v>1.4678245732738157E-3</v>
      </c>
      <c r="AH894" s="13">
        <f t="shared" si="1087"/>
        <v>1.3516221426698725E-2</v>
      </c>
      <c r="AI894" s="13">
        <f t="shared" si="1088"/>
        <v>1.3079185527808084E-2</v>
      </c>
      <c r="AJ894" s="13">
        <f t="shared" si="1089"/>
        <v>6.3281404125607871E-3</v>
      </c>
      <c r="AK894" s="13">
        <f t="shared" si="1090"/>
        <v>2.0411750663394783E-3</v>
      </c>
      <c r="AL894" s="13">
        <f t="shared" si="1091"/>
        <v>2.571950242117277E-5</v>
      </c>
      <c r="AM894" s="13">
        <f t="shared" si="1092"/>
        <v>6.9949770459498239E-4</v>
      </c>
      <c r="AN894" s="13">
        <f t="shared" si="1093"/>
        <v>9.4127775802804064E-4</v>
      </c>
      <c r="AO894" s="13">
        <f t="shared" si="1094"/>
        <v>6.3331431392709271E-4</v>
      </c>
      <c r="AP894" s="13">
        <f t="shared" si="1095"/>
        <v>2.8407273468015364E-4</v>
      </c>
      <c r="AQ894" s="13">
        <f t="shared" si="1096"/>
        <v>9.5565484010934722E-5</v>
      </c>
      <c r="AR894" s="13">
        <f t="shared" si="1097"/>
        <v>3.6376155398251189E-3</v>
      </c>
      <c r="AS894" s="13">
        <f t="shared" si="1098"/>
        <v>3.5199962343196805E-3</v>
      </c>
      <c r="AT894" s="13">
        <f t="shared" si="1099"/>
        <v>1.7030900261411912E-3</v>
      </c>
      <c r="AU894" s="13">
        <f t="shared" si="1100"/>
        <v>5.4934067047417254E-4</v>
      </c>
      <c r="AV894" s="13">
        <f t="shared" si="1101"/>
        <v>1.3289454797088719E-4</v>
      </c>
      <c r="AW894" s="13">
        <f t="shared" si="1102"/>
        <v>9.3028703162838619E-7</v>
      </c>
      <c r="AX894" s="13">
        <f t="shared" si="1103"/>
        <v>1.1281333697549812E-4</v>
      </c>
      <c r="AY894" s="13">
        <f t="shared" si="1104"/>
        <v>1.5180705269854066E-4</v>
      </c>
      <c r="AZ894" s="13">
        <f t="shared" si="1105"/>
        <v>1.0213943611127614E-4</v>
      </c>
      <c r="BA894" s="13">
        <f t="shared" si="1106"/>
        <v>4.5814579422500254E-5</v>
      </c>
      <c r="BB894" s="13">
        <f t="shared" si="1107"/>
        <v>1.5412575452544937E-5</v>
      </c>
      <c r="BC894" s="13">
        <f t="shared" si="1108"/>
        <v>4.1479805786666704E-6</v>
      </c>
      <c r="BD894" s="13">
        <f t="shared" si="1109"/>
        <v>8.158250740501208E-4</v>
      </c>
      <c r="BE894" s="13">
        <f t="shared" si="1110"/>
        <v>7.8944604152918771E-4</v>
      </c>
      <c r="BF894" s="13">
        <f t="shared" si="1111"/>
        <v>3.8195997666027595E-4</v>
      </c>
      <c r="BG894" s="13">
        <f t="shared" si="1112"/>
        <v>1.2320320502861079E-4</v>
      </c>
      <c r="BH894" s="13">
        <f t="shared" si="1113"/>
        <v>2.9804882690934042E-5</v>
      </c>
      <c r="BI894" s="13">
        <f t="shared" si="1114"/>
        <v>5.768233266425481E-6</v>
      </c>
      <c r="BJ894" s="14">
        <f t="shared" si="1115"/>
        <v>0.26925872091655378</v>
      </c>
      <c r="BK894" s="14">
        <f t="shared" si="1116"/>
        <v>0.27643256047672315</v>
      </c>
      <c r="BL894" s="14">
        <f t="shared" si="1117"/>
        <v>0.41371990449604173</v>
      </c>
      <c r="BM894" s="14">
        <f t="shared" si="1118"/>
        <v>0.40692660930331237</v>
      </c>
      <c r="BN894" s="14">
        <f t="shared" si="1119"/>
        <v>0.59251128091002936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1.72151898734177</v>
      </c>
      <c r="F895" s="10">
        <f>VLOOKUP(B895,home!$B$2:$E$405,3,FALSE)</f>
        <v>0.87</v>
      </c>
      <c r="G895" s="10">
        <f>VLOOKUP(C895,away!$B$2:$E$405,4,FALSE)</f>
        <v>1.45</v>
      </c>
      <c r="H895" s="10">
        <f>VLOOKUP(A895,away!$A$2:$E$405,3,FALSE)</f>
        <v>1.48101265822785</v>
      </c>
      <c r="I895" s="10">
        <f>VLOOKUP(C895,away!$B$2:$E$405,3,FALSE)</f>
        <v>0.44</v>
      </c>
      <c r="J895" s="10">
        <f>VLOOKUP(B895,home!$B$2:$E$405,4,FALSE)</f>
        <v>0.68</v>
      </c>
      <c r="K895" s="12">
        <f t="shared" si="1064"/>
        <v>2.1716962025316429</v>
      </c>
      <c r="L895" s="12">
        <f t="shared" si="1065"/>
        <v>0.44311898734177274</v>
      </c>
      <c r="M895" s="13">
        <f t="shared" si="1066"/>
        <v>7.3181312093864984E-2</v>
      </c>
      <c r="N895" s="13">
        <f t="shared" si="1067"/>
        <v>0.15892757757052958</v>
      </c>
      <c r="O895" s="13">
        <f t="shared" si="1068"/>
        <v>3.2428028907375672E-2</v>
      </c>
      <c r="P895" s="13">
        <f t="shared" si="1069"/>
        <v>7.0423827233734096E-2</v>
      </c>
      <c r="Q895" s="13">
        <f t="shared" si="1070"/>
        <v>0.1725712083437361</v>
      </c>
      <c r="R895" s="13">
        <f t="shared" si="1071"/>
        <v>7.1847376654630216E-3</v>
      </c>
      <c r="S895" s="13">
        <f t="shared" si="1072"/>
        <v>1.6942561223436306E-2</v>
      </c>
      <c r="T895" s="13">
        <f t="shared" si="1073"/>
        <v>7.6469579085622422E-2</v>
      </c>
      <c r="U895" s="13">
        <f t="shared" si="1074"/>
        <v>1.5603067504272103E-2</v>
      </c>
      <c r="V895" s="13">
        <f t="shared" si="1075"/>
        <v>1.8115736113459182E-3</v>
      </c>
      <c r="W895" s="13">
        <f t="shared" si="1076"/>
        <v>0.12492407927546292</v>
      </c>
      <c r="X895" s="13">
        <f t="shared" si="1077"/>
        <v>5.5356231503146461E-2</v>
      </c>
      <c r="Y895" s="13">
        <f t="shared" si="1078"/>
        <v>1.2264698623365501E-2</v>
      </c>
      <c r="Z895" s="13">
        <f t="shared" si="1079"/>
        <v>1.0612312262120889E-3</v>
      </c>
      <c r="AA895" s="13">
        <f t="shared" si="1080"/>
        <v>2.3046718239727922E-3</v>
      </c>
      <c r="AB895" s="13">
        <f t="shared" si="1081"/>
        <v>2.5025235241016939E-3</v>
      </c>
      <c r="AC895" s="13">
        <f t="shared" si="1082"/>
        <v>1.0895707470967846E-4</v>
      </c>
      <c r="AD895" s="13">
        <f t="shared" si="1083"/>
        <v>6.7824287141821177E-2</v>
      </c>
      <c r="AE895" s="13">
        <f t="shared" si="1084"/>
        <v>3.0054229435461412E-2</v>
      </c>
      <c r="AF895" s="13">
        <f t="shared" si="1085"/>
        <v>6.6587998563894801E-3</v>
      </c>
      <c r="AG895" s="13">
        <f t="shared" si="1086"/>
        <v>9.8354688309161618E-4</v>
      </c>
      <c r="AH895" s="13">
        <f t="shared" si="1087"/>
        <v>1.1756292657364214E-4</v>
      </c>
      <c r="AI895" s="13">
        <f t="shared" si="1088"/>
        <v>2.5531096119848498E-4</v>
      </c>
      <c r="AJ895" s="13">
        <f t="shared" si="1089"/>
        <v>2.7722892244972676E-4</v>
      </c>
      <c r="AK895" s="13">
        <f t="shared" si="1090"/>
        <v>2.0068566603867038E-4</v>
      </c>
      <c r="AL895" s="13">
        <f t="shared" si="1091"/>
        <v>4.1940621099581043E-6</v>
      </c>
      <c r="AM895" s="13">
        <f t="shared" si="1092"/>
        <v>2.9458749365061727E-2</v>
      </c>
      <c r="AN895" s="13">
        <f t="shared" si="1093"/>
        <v>1.3053731187001242E-2</v>
      </c>
      <c r="AO895" s="13">
        <f t="shared" si="1094"/>
        <v>2.8921780723078537E-3</v>
      </c>
      <c r="AP895" s="13">
        <f t="shared" si="1095"/>
        <v>4.2719300620437889E-4</v>
      </c>
      <c r="AQ895" s="13">
        <f t="shared" si="1096"/>
        <v>4.7324333077193E-5</v>
      </c>
      <c r="AR895" s="13">
        <f t="shared" si="1097"/>
        <v>1.0418872994449497E-5</v>
      </c>
      <c r="AS895" s="13">
        <f t="shared" si="1098"/>
        <v>2.2626626916705462E-5</v>
      </c>
      <c r="AT895" s="13">
        <f t="shared" si="1099"/>
        <v>2.4569079875554753E-5</v>
      </c>
      <c r="AU895" s="13">
        <f t="shared" si="1100"/>
        <v>1.7785525821812961E-5</v>
      </c>
      <c r="AV895" s="13">
        <f t="shared" si="1101"/>
        <v>9.6561897218149205E-6</v>
      </c>
      <c r="AW895" s="13">
        <f t="shared" si="1102"/>
        <v>1.1211191954018051E-7</v>
      </c>
      <c r="AX895" s="13">
        <f t="shared" si="1103"/>
        <v>1.0662575687906014E-2</v>
      </c>
      <c r="AY895" s="13">
        <f t="shared" si="1104"/>
        <v>4.7247897412799186E-3</v>
      </c>
      <c r="AZ895" s="13">
        <f t="shared" si="1105"/>
        <v>1.0468220227793769E-3</v>
      </c>
      <c r="BA895" s="13">
        <f t="shared" si="1106"/>
        <v>1.5462223822035456E-4</v>
      </c>
      <c r="BB895" s="13">
        <f t="shared" si="1107"/>
        <v>1.7129012405180464E-5</v>
      </c>
      <c r="BC895" s="13">
        <f t="shared" si="1108"/>
        <v>1.5180381262296462E-6</v>
      </c>
      <c r="BD895" s="13">
        <f t="shared" si="1109"/>
        <v>7.6946674175716747E-7</v>
      </c>
      <c r="BE895" s="13">
        <f t="shared" si="1110"/>
        <v>1.6710480010484369E-6</v>
      </c>
      <c r="BF895" s="13">
        <f t="shared" si="1111"/>
        <v>1.8145042990624917E-6</v>
      </c>
      <c r="BG895" s="13">
        <f t="shared" si="1112"/>
        <v>1.3135173652504518E-6</v>
      </c>
      <c r="BH895" s="13">
        <f t="shared" si="1113"/>
        <v>7.1314016851844358E-7</v>
      </c>
      <c r="BI895" s="13">
        <f t="shared" si="1114"/>
        <v>3.0974475916885567E-7</v>
      </c>
      <c r="BJ895" s="14">
        <f t="shared" si="1115"/>
        <v>0.76852087042299633</v>
      </c>
      <c r="BK895" s="14">
        <f t="shared" si="1116"/>
        <v>0.16719721504048088</v>
      </c>
      <c r="BL895" s="14">
        <f t="shared" si="1117"/>
        <v>6.0965465618110941E-2</v>
      </c>
      <c r="BM895" s="14">
        <f t="shared" si="1118"/>
        <v>0.47830341286373634</v>
      </c>
      <c r="BN895" s="14">
        <f t="shared" si="1119"/>
        <v>0.51471669181470348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1.72151898734177</v>
      </c>
      <c r="F896" s="10">
        <f>VLOOKUP(B896,home!$B$2:$E$405,3,FALSE)</f>
        <v>1.6</v>
      </c>
      <c r="G896" s="10">
        <f>VLOOKUP(C896,away!$B$2:$E$405,4,FALSE)</f>
        <v>1.02</v>
      </c>
      <c r="H896" s="10">
        <f>VLOOKUP(A896,away!$A$2:$E$405,3,FALSE)</f>
        <v>1.48101265822785</v>
      </c>
      <c r="I896" s="10">
        <f>VLOOKUP(C896,away!$B$2:$E$405,3,FALSE)</f>
        <v>0.57999999999999996</v>
      </c>
      <c r="J896" s="10">
        <f>VLOOKUP(B896,home!$B$2:$E$405,4,FALSE)</f>
        <v>0.51</v>
      </c>
      <c r="K896" s="12">
        <f t="shared" si="1064"/>
        <v>2.809518987341769</v>
      </c>
      <c r="L896" s="12">
        <f t="shared" si="1065"/>
        <v>0.43808354430379803</v>
      </c>
      <c r="M896" s="13">
        <f t="shared" si="1066"/>
        <v>3.8867279291326225E-2</v>
      </c>
      <c r="N896" s="13">
        <f t="shared" si="1067"/>
        <v>0.10919835915529658</v>
      </c>
      <c r="O896" s="13">
        <f t="shared" si="1068"/>
        <v>1.7027115469389804E-2</v>
      </c>
      <c r="P896" s="13">
        <f t="shared" si="1069"/>
        <v>4.783800421091141E-2</v>
      </c>
      <c r="Q896" s="13">
        <f t="shared" si="1070"/>
        <v>0.15339743171668582</v>
      </c>
      <c r="R896" s="13">
        <f t="shared" si="1071"/>
        <v>3.7296495470501559E-3</v>
      </c>
      <c r="S896" s="13">
        <f t="shared" si="1072"/>
        <v>1.4719802161415264E-2</v>
      </c>
      <c r="T896" s="13">
        <f t="shared" si="1073"/>
        <v>6.7200890573545571E-2</v>
      </c>
      <c r="U896" s="13">
        <f t="shared" si="1074"/>
        <v>1.0478521218568041E-2</v>
      </c>
      <c r="V896" s="13">
        <f t="shared" si="1075"/>
        <v>2.0130213228789101E-3</v>
      </c>
      <c r="W896" s="13">
        <f t="shared" si="1076"/>
        <v>0.1436576656724971</v>
      </c>
      <c r="X896" s="13">
        <f t="shared" si="1077"/>
        <v>6.2934059344217586E-2</v>
      </c>
      <c r="Y896" s="13">
        <f t="shared" si="1078"/>
        <v>1.3785187887470197E-2</v>
      </c>
      <c r="Z896" s="13">
        <f t="shared" si="1079"/>
        <v>5.4463269752759577E-4</v>
      </c>
      <c r="AA896" s="13">
        <f t="shared" si="1080"/>
        <v>1.530155904830947E-3</v>
      </c>
      <c r="AB896" s="13">
        <f t="shared" si="1081"/>
        <v>2.1495010341078353E-3</v>
      </c>
      <c r="AC896" s="13">
        <f t="shared" si="1082"/>
        <v>1.548521730173338E-4</v>
      </c>
      <c r="AD896" s="13">
        <f t="shared" si="1083"/>
        <v>0.10090223484601911</v>
      </c>
      <c r="AE896" s="13">
        <f t="shared" si="1084"/>
        <v>4.4203608669518245E-2</v>
      </c>
      <c r="AF896" s="13">
        <f t="shared" si="1085"/>
        <v>9.682436778480321E-3</v>
      </c>
      <c r="AG896" s="13">
        <f t="shared" si="1086"/>
        <v>1.413905407138036E-3</v>
      </c>
      <c r="AH896" s="13">
        <f t="shared" si="1087"/>
        <v>5.9648655619156873E-5</v>
      </c>
      <c r="AI896" s="13">
        <f t="shared" si="1088"/>
        <v>1.6758403053143152E-4</v>
      </c>
      <c r="AJ896" s="13">
        <f t="shared" si="1089"/>
        <v>2.3541525787665985E-4</v>
      </c>
      <c r="AK896" s="13">
        <f t="shared" si="1090"/>
        <v>2.2046787897147822E-4</v>
      </c>
      <c r="AL896" s="13">
        <f t="shared" si="1091"/>
        <v>7.6237071798592847E-6</v>
      </c>
      <c r="AM896" s="13">
        <f t="shared" si="1092"/>
        <v>5.6697348933021766E-2</v>
      </c>
      <c r="AN896" s="13">
        <f t="shared" si="1093"/>
        <v>2.4838175573207336E-2</v>
      </c>
      <c r="AO896" s="13">
        <f t="shared" si="1094"/>
        <v>5.4405979945753441E-3</v>
      </c>
      <c r="AP896" s="13">
        <f t="shared" si="1095"/>
        <v>7.9447881753190095E-4</v>
      </c>
      <c r="AQ896" s="13">
        <f t="shared" si="1096"/>
        <v>8.701202406466637E-5</v>
      </c>
      <c r="AR896" s="13">
        <f t="shared" si="1097"/>
        <v>5.2262188933193813E-6</v>
      </c>
      <c r="AS896" s="13">
        <f t="shared" si="1098"/>
        <v>1.468316121278509E-5</v>
      </c>
      <c r="AT896" s="13">
        <f t="shared" si="1099"/>
        <v>2.0626310110759956E-5</v>
      </c>
      <c r="AU896" s="13">
        <f t="shared" si="1100"/>
        <v>1.9316669964993198E-5</v>
      </c>
      <c r="AV896" s="13">
        <f t="shared" si="1101"/>
        <v>1.3567637759715712E-5</v>
      </c>
      <c r="AW896" s="13">
        <f t="shared" si="1102"/>
        <v>2.6064693234583258E-7</v>
      </c>
      <c r="AX896" s="13">
        <f t="shared" si="1103"/>
        <v>2.6548713059877709E-2</v>
      </c>
      <c r="AY896" s="13">
        <f t="shared" si="1104"/>
        <v>1.1630554313975756E-2</v>
      </c>
      <c r="AZ896" s="13">
        <f t="shared" si="1105"/>
        <v>2.5475772280421634E-3</v>
      </c>
      <c r="BA896" s="13">
        <f t="shared" si="1106"/>
        <v>3.7201722048278539E-4</v>
      </c>
      <c r="BB896" s="13">
        <f t="shared" si="1107"/>
        <v>4.0743655622786522E-5</v>
      </c>
      <c r="BC896" s="13">
        <f t="shared" si="1108"/>
        <v>3.5698250126247383E-6</v>
      </c>
      <c r="BD896" s="13">
        <f t="shared" si="1109"/>
        <v>3.8158674934880449E-7</v>
      </c>
      <c r="BE896" s="13">
        <f t="shared" si="1110"/>
        <v>1.0720752176134906E-6</v>
      </c>
      <c r="BF896" s="13">
        <f t="shared" si="1111"/>
        <v>1.5060078398718307E-6</v>
      </c>
      <c r="BG896" s="13">
        <f t="shared" si="1112"/>
        <v>1.4103858737351566E-6</v>
      </c>
      <c r="BH896" s="13">
        <f t="shared" si="1113"/>
        <v>9.9062647293438342E-7</v>
      </c>
      <c r="BI896" s="13">
        <f t="shared" si="1114"/>
        <v>5.5663677701451115E-7</v>
      </c>
      <c r="BJ896" s="14">
        <f t="shared" si="1115"/>
        <v>0.83537656869628329</v>
      </c>
      <c r="BK896" s="14">
        <f t="shared" si="1116"/>
        <v>0.11523113718070474</v>
      </c>
      <c r="BL896" s="14">
        <f t="shared" si="1117"/>
        <v>3.5677396313817604E-2</v>
      </c>
      <c r="BM896" s="14">
        <f t="shared" si="1118"/>
        <v>0.60514160183062993</v>
      </c>
      <c r="BN896" s="14">
        <f t="shared" si="1119"/>
        <v>0.37005783939065995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1.72151898734177</v>
      </c>
      <c r="F897" s="10">
        <f>VLOOKUP(B897,home!$B$2:$E$405,3,FALSE)</f>
        <v>1.1599999999999999</v>
      </c>
      <c r="G897" s="10">
        <f>VLOOKUP(C897,away!$B$2:$E$405,4,FALSE)</f>
        <v>1.1599999999999999</v>
      </c>
      <c r="H897" s="10">
        <f>VLOOKUP(A897,away!$A$2:$E$405,3,FALSE)</f>
        <v>1.48101265822785</v>
      </c>
      <c r="I897" s="10">
        <f>VLOOKUP(C897,away!$B$2:$E$405,3,FALSE)</f>
        <v>1.02</v>
      </c>
      <c r="J897" s="10">
        <f>VLOOKUP(B897,home!$B$2:$E$405,4,FALSE)</f>
        <v>0.34</v>
      </c>
      <c r="K897" s="12">
        <f t="shared" si="1064"/>
        <v>2.3164759493670855</v>
      </c>
      <c r="L897" s="12">
        <f t="shared" si="1065"/>
        <v>0.51361518987341848</v>
      </c>
      <c r="M897" s="13">
        <f t="shared" si="1066"/>
        <v>5.9007475527868031E-2</v>
      </c>
      <c r="N897" s="13">
        <f t="shared" si="1067"/>
        <v>0.13668939789317316</v>
      </c>
      <c r="O897" s="13">
        <f t="shared" si="1068"/>
        <v>3.0307135747197036E-2</v>
      </c>
      <c r="P897" s="13">
        <f t="shared" si="1069"/>
        <v>7.0205751052585391E-2</v>
      </c>
      <c r="Q897" s="13">
        <f t="shared" si="1070"/>
        <v>0.15831885137650181</v>
      </c>
      <c r="R897" s="13">
        <f t="shared" si="1071"/>
        <v>7.7831026406580371E-3</v>
      </c>
      <c r="S897" s="13">
        <f t="shared" si="1072"/>
        <v>2.0882301084588002E-2</v>
      </c>
      <c r="T897" s="13">
        <f t="shared" si="1073"/>
        <v>8.1314966910283504E-2</v>
      </c>
      <c r="U897" s="13">
        <f t="shared" si="1074"/>
        <v>1.8029370078539796E-2</v>
      </c>
      <c r="V897" s="13">
        <f t="shared" si="1075"/>
        <v>2.7605873817675669E-3</v>
      </c>
      <c r="W897" s="13">
        <f t="shared" si="1076"/>
        <v>0.1222472705150295</v>
      </c>
      <c r="X897" s="13">
        <f t="shared" si="1077"/>
        <v>6.2788055057084027E-2</v>
      </c>
      <c r="Y897" s="13">
        <f t="shared" si="1078"/>
        <v>1.6124449409963434E-2</v>
      </c>
      <c r="Z897" s="13">
        <f t="shared" si="1079"/>
        <v>1.3325065801952942E-3</v>
      </c>
      <c r="AA897" s="13">
        <f t="shared" si="1080"/>
        <v>3.0867194453957827E-3</v>
      </c>
      <c r="AB897" s="13">
        <f t="shared" si="1081"/>
        <v>3.5751556788515201E-3</v>
      </c>
      <c r="AC897" s="13">
        <f t="shared" si="1082"/>
        <v>2.0528025130450432E-4</v>
      </c>
      <c r="AD897" s="13">
        <f t="shared" si="1083"/>
        <v>7.079571550595945E-2</v>
      </c>
      <c r="AE897" s="13">
        <f t="shared" si="1084"/>
        <v>3.6361754861817884E-2</v>
      </c>
      <c r="AF897" s="13">
        <f t="shared" si="1085"/>
        <v>9.3379748137416441E-3</v>
      </c>
      <c r="AG897" s="13">
        <f t="shared" si="1086"/>
        <v>1.598708568997705E-3</v>
      </c>
      <c r="AH897" s="13">
        <f t="shared" si="1087"/>
        <v>1.7109890504864639E-4</v>
      </c>
      <c r="AI897" s="13">
        <f t="shared" si="1088"/>
        <v>3.9634649850823193E-4</v>
      </c>
      <c r="AJ897" s="13">
        <f t="shared" si="1089"/>
        <v>4.5906356570508841E-4</v>
      </c>
      <c r="AK897" s="13">
        <f t="shared" si="1090"/>
        <v>3.5446990306217799E-4</v>
      </c>
      <c r="AL897" s="13">
        <f t="shared" si="1091"/>
        <v>9.7695107883676783E-6</v>
      </c>
      <c r="AM897" s="13">
        <f t="shared" si="1092"/>
        <v>3.2799314457557918E-2</v>
      </c>
      <c r="AN897" s="13">
        <f t="shared" si="1093"/>
        <v>1.6846226122836573E-2</v>
      </c>
      <c r="AO897" s="13">
        <f t="shared" si="1094"/>
        <v>4.326238814365624E-3</v>
      </c>
      <c r="AP897" s="13">
        <f t="shared" si="1095"/>
        <v>7.4067399002605101E-4</v>
      </c>
      <c r="AQ897" s="13">
        <f t="shared" si="1096"/>
        <v>9.5105353005383149E-5</v>
      </c>
      <c r="AR897" s="13">
        <f t="shared" si="1097"/>
        <v>1.7575799320738915E-5</v>
      </c>
      <c r="AS897" s="13">
        <f t="shared" si="1098"/>
        <v>4.0713916417394052E-5</v>
      </c>
      <c r="AT897" s="13">
        <f t="shared" si="1099"/>
        <v>4.7156404092717533E-5</v>
      </c>
      <c r="AU897" s="13">
        <f t="shared" si="1100"/>
        <v>3.6412225313138579E-5</v>
      </c>
      <c r="AV897" s="13">
        <f t="shared" si="1101"/>
        <v>2.1087011050205225E-5</v>
      </c>
      <c r="AW897" s="13">
        <f t="shared" si="1102"/>
        <v>3.2287615358053797E-7</v>
      </c>
      <c r="AX897" s="13">
        <f t="shared" si="1103"/>
        <v>1.2663137182776826E-2</v>
      </c>
      <c r="AY897" s="13">
        <f t="shared" si="1104"/>
        <v>6.5039796085250654E-3</v>
      </c>
      <c r="AZ897" s="13">
        <f t="shared" si="1105"/>
        <v>1.6702713607827217E-3</v>
      </c>
      <c r="BA897" s="13">
        <f t="shared" si="1106"/>
        <v>2.859589140361836E-4</v>
      </c>
      <c r="BB897" s="13">
        <f t="shared" si="1107"/>
        <v>3.6718210482172744E-5</v>
      </c>
      <c r="BC897" s="13">
        <f t="shared" si="1108"/>
        <v>3.771806129722662E-6</v>
      </c>
      <c r="BD897" s="13">
        <f t="shared" si="1109"/>
        <v>1.5045329175497352E-6</v>
      </c>
      <c r="BE897" s="13">
        <f t="shared" si="1110"/>
        <v>3.4852143185350539E-6</v>
      </c>
      <c r="BF897" s="13">
        <f t="shared" si="1111"/>
        <v>4.0367075736381251E-6</v>
      </c>
      <c r="BG897" s="13">
        <f t="shared" si="1112"/>
        <v>3.1169786696535592E-6</v>
      </c>
      <c r="BH897" s="13">
        <f t="shared" si="1113"/>
        <v>1.8051015307356707E-6</v>
      </c>
      <c r="BI897" s="13">
        <f t="shared" si="1114"/>
        <v>8.3629485642297884E-7</v>
      </c>
      <c r="BJ897" s="14">
        <f t="shared" si="1115"/>
        <v>0.77154854073307633</v>
      </c>
      <c r="BK897" s="14">
        <f t="shared" si="1116"/>
        <v>0.15957514441742693</v>
      </c>
      <c r="BL897" s="14">
        <f t="shared" si="1117"/>
        <v>6.4340192649027045E-2</v>
      </c>
      <c r="BM897" s="14">
        <f t="shared" si="1118"/>
        <v>0.52798101340937054</v>
      </c>
      <c r="BN897" s="14">
        <f t="shared" si="1119"/>
        <v>0.46231171423798345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</v>
      </c>
      <c r="F898" s="10">
        <f>VLOOKUP(B898,home!$B$2:$E$405,3,FALSE)</f>
        <v>1.07</v>
      </c>
      <c r="G898" s="10">
        <f>VLOOKUP(C898,away!$B$2:$E$405,4,FALSE)</f>
        <v>1.43</v>
      </c>
      <c r="H898" s="10">
        <f>VLOOKUP(A898,away!$A$2:$E$405,3,FALSE)</f>
        <v>1.25</v>
      </c>
      <c r="I898" s="10">
        <f>VLOOKUP(C898,away!$B$2:$E$405,3,FALSE)</f>
        <v>1.25</v>
      </c>
      <c r="J898" s="10">
        <f>VLOOKUP(B898,home!$B$2:$E$405,4,FALSE)</f>
        <v>0.4</v>
      </c>
      <c r="K898" s="12">
        <f t="shared" si="1064"/>
        <v>2.1421399999999999</v>
      </c>
      <c r="L898" s="12">
        <f t="shared" si="1065"/>
        <v>0.625</v>
      </c>
      <c r="M898" s="13">
        <f t="shared" si="1066"/>
        <v>6.2841474595273061E-2</v>
      </c>
      <c r="N898" s="13">
        <f t="shared" si="1067"/>
        <v>0.13461523638951825</v>
      </c>
      <c r="O898" s="13">
        <f t="shared" si="1068"/>
        <v>3.9275921622045656E-2</v>
      </c>
      <c r="P898" s="13">
        <f t="shared" si="1069"/>
        <v>8.4134522743448889E-2</v>
      </c>
      <c r="Q898" s="13">
        <f t="shared" si="1070"/>
        <v>0.14418234123972132</v>
      </c>
      <c r="R898" s="13">
        <f t="shared" si="1071"/>
        <v>1.2273725506889268E-2</v>
      </c>
      <c r="S898" s="13">
        <f t="shared" si="1072"/>
        <v>2.8160613523383064E-2</v>
      </c>
      <c r="T898" s="13">
        <f t="shared" si="1073"/>
        <v>9.0113963274825806E-2</v>
      </c>
      <c r="U898" s="13">
        <f t="shared" si="1074"/>
        <v>2.6292038357327775E-2</v>
      </c>
      <c r="V898" s="13">
        <f t="shared" si="1075"/>
        <v>4.1891650453458208E-3</v>
      </c>
      <c r="W898" s="13">
        <f t="shared" si="1076"/>
        <v>0.10295292015441888</v>
      </c>
      <c r="X898" s="13">
        <f t="shared" si="1077"/>
        <v>6.4345575096511787E-2</v>
      </c>
      <c r="Y898" s="13">
        <f t="shared" si="1078"/>
        <v>2.0107992217659933E-2</v>
      </c>
      <c r="Z898" s="13">
        <f t="shared" si="1079"/>
        <v>2.5570261472685979E-3</v>
      </c>
      <c r="AA898" s="13">
        <f t="shared" si="1080"/>
        <v>5.477507991109954E-3</v>
      </c>
      <c r="AB898" s="13">
        <f t="shared" si="1081"/>
        <v>5.8667944840381393E-3</v>
      </c>
      <c r="AC898" s="13">
        <f t="shared" si="1082"/>
        <v>3.5053820352488652E-4</v>
      </c>
      <c r="AD898" s="13">
        <f t="shared" si="1083"/>
        <v>5.5134892094896727E-2</v>
      </c>
      <c r="AE898" s="13">
        <f t="shared" si="1084"/>
        <v>3.4459307559310447E-2</v>
      </c>
      <c r="AF898" s="13">
        <f t="shared" si="1085"/>
        <v>1.0768533612284515E-2</v>
      </c>
      <c r="AG898" s="13">
        <f t="shared" si="1086"/>
        <v>2.2434445025592744E-3</v>
      </c>
      <c r="AH898" s="13">
        <f t="shared" si="1087"/>
        <v>3.9953533551071829E-4</v>
      </c>
      <c r="AI898" s="13">
        <f t="shared" si="1088"/>
        <v>8.558606236109301E-4</v>
      </c>
      <c r="AJ898" s="13">
        <f t="shared" si="1089"/>
        <v>9.1668663813095899E-4</v>
      </c>
      <c r="AK898" s="13">
        <f t="shared" si="1090"/>
        <v>6.5455703833528422E-4</v>
      </c>
      <c r="AL898" s="13">
        <f t="shared" si="1091"/>
        <v>1.8772547682469999E-5</v>
      </c>
      <c r="AM898" s="13">
        <f t="shared" si="1092"/>
        <v>2.36213315504324E-2</v>
      </c>
      <c r="AN898" s="13">
        <f t="shared" si="1093"/>
        <v>1.4763332219020247E-2</v>
      </c>
      <c r="AO898" s="13">
        <f t="shared" si="1094"/>
        <v>4.6135413184438265E-3</v>
      </c>
      <c r="AP898" s="13">
        <f t="shared" si="1095"/>
        <v>9.6115444134246407E-4</v>
      </c>
      <c r="AQ898" s="13">
        <f t="shared" si="1096"/>
        <v>1.5018038145975997E-4</v>
      </c>
      <c r="AR898" s="13">
        <f t="shared" si="1097"/>
        <v>4.9941916938839793E-5</v>
      </c>
      <c r="AS898" s="13">
        <f t="shared" si="1098"/>
        <v>1.0698257795136628E-4</v>
      </c>
      <c r="AT898" s="13">
        <f t="shared" si="1099"/>
        <v>1.1458582976636989E-4</v>
      </c>
      <c r="AU898" s="13">
        <f t="shared" si="1100"/>
        <v>8.1819629791910541E-5</v>
      </c>
      <c r="AV898" s="13">
        <f t="shared" si="1101"/>
        <v>4.3817275440610821E-5</v>
      </c>
      <c r="AW898" s="13">
        <f t="shared" si="1102"/>
        <v>6.9814974466191534E-7</v>
      </c>
      <c r="AX898" s="13">
        <f t="shared" si="1103"/>
        <v>8.4333665279072174E-3</v>
      </c>
      <c r="AY898" s="13">
        <f t="shared" si="1104"/>
        <v>5.2708540799420098E-3</v>
      </c>
      <c r="AZ898" s="13">
        <f t="shared" si="1105"/>
        <v>1.6471418999818781E-3</v>
      </c>
      <c r="BA898" s="13">
        <f t="shared" si="1106"/>
        <v>3.4315456249622465E-4</v>
      </c>
      <c r="BB898" s="13">
        <f t="shared" si="1107"/>
        <v>5.3617900390035084E-5</v>
      </c>
      <c r="BC898" s="13">
        <f t="shared" si="1108"/>
        <v>6.7022375487543864E-6</v>
      </c>
      <c r="BD898" s="13">
        <f t="shared" si="1109"/>
        <v>5.2022830144624789E-6</v>
      </c>
      <c r="BE898" s="13">
        <f t="shared" si="1110"/>
        <v>1.1144018536600655E-5</v>
      </c>
      <c r="BF898" s="13">
        <f t="shared" si="1111"/>
        <v>1.1936023933996865E-5</v>
      </c>
      <c r="BG898" s="13">
        <f t="shared" si="1112"/>
        <v>8.5228781033240156E-6</v>
      </c>
      <c r="BH898" s="13">
        <f t="shared" si="1113"/>
        <v>4.5642995250636278E-6</v>
      </c>
      <c r="BI898" s="13">
        <f t="shared" si="1114"/>
        <v>1.9554737169239585E-6</v>
      </c>
      <c r="BJ898" s="14">
        <f t="shared" si="1115"/>
        <v>0.71878858326067174</v>
      </c>
      <c r="BK898" s="14">
        <f t="shared" si="1116"/>
        <v>0.18496594073860023</v>
      </c>
      <c r="BL898" s="14">
        <f t="shared" si="1117"/>
        <v>9.2453099803718172E-2</v>
      </c>
      <c r="BM898" s="14">
        <f t="shared" si="1118"/>
        <v>0.51617127192316514</v>
      </c>
      <c r="BN898" s="14">
        <f t="shared" si="1119"/>
        <v>0.47732322209689643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</v>
      </c>
      <c r="F899" s="10">
        <f>VLOOKUP(B899,home!$B$2:$E$405,3,FALSE)</f>
        <v>1.1399999999999999</v>
      </c>
      <c r="G899" s="10">
        <f>VLOOKUP(C899,away!$B$2:$E$405,4,FALSE)</f>
        <v>1.43</v>
      </c>
      <c r="H899" s="10">
        <f>VLOOKUP(A899,away!$A$2:$E$405,3,FALSE)</f>
        <v>1.25</v>
      </c>
      <c r="I899" s="10">
        <f>VLOOKUP(C899,away!$B$2:$E$405,3,FALSE)</f>
        <v>0.48</v>
      </c>
      <c r="J899" s="10">
        <f>VLOOKUP(B899,home!$B$2:$E$405,4,FALSE)</f>
        <v>0.64</v>
      </c>
      <c r="K899" s="12">
        <f t="shared" si="1064"/>
        <v>2.2822799999999996</v>
      </c>
      <c r="L899" s="12">
        <f t="shared" si="1065"/>
        <v>0.38400000000000001</v>
      </c>
      <c r="M899" s="13">
        <f t="shared" si="1066"/>
        <v>6.951032335221792E-2</v>
      </c>
      <c r="N899" s="13">
        <f t="shared" si="1067"/>
        <v>0.1586420207802999</v>
      </c>
      <c r="O899" s="13">
        <f t="shared" si="1068"/>
        <v>2.6691964167251683E-2</v>
      </c>
      <c r="P899" s="13">
        <f t="shared" si="1069"/>
        <v>6.0918535979635161E-2</v>
      </c>
      <c r="Q899" s="13">
        <f t="shared" si="1070"/>
        <v>0.18103275559323143</v>
      </c>
      <c r="R899" s="13">
        <f t="shared" si="1071"/>
        <v>5.1248571201123238E-3</v>
      </c>
      <c r="S899" s="13">
        <f t="shared" si="1072"/>
        <v>1.3347183004377769E-2</v>
      </c>
      <c r="T899" s="13">
        <f t="shared" si="1073"/>
        <v>6.9516578147800878E-2</v>
      </c>
      <c r="U899" s="13">
        <f t="shared" si="1074"/>
        <v>1.1696358908089951E-2</v>
      </c>
      <c r="V899" s="13">
        <f t="shared" si="1075"/>
        <v>1.2997123766285347E-3</v>
      </c>
      <c r="W899" s="13">
        <f t="shared" si="1076"/>
        <v>0.13772247914510671</v>
      </c>
      <c r="X899" s="13">
        <f t="shared" si="1077"/>
        <v>5.288543199172098E-2</v>
      </c>
      <c r="Y899" s="13">
        <f t="shared" si="1078"/>
        <v>1.0154002942410428E-2</v>
      </c>
      <c r="Z899" s="13">
        <f t="shared" si="1079"/>
        <v>6.5598171137437741E-4</v>
      </c>
      <c r="AA899" s="13">
        <f t="shared" si="1080"/>
        <v>1.4971339402355137E-3</v>
      </c>
      <c r="AB899" s="13">
        <f t="shared" si="1081"/>
        <v>1.7084394245603543E-3</v>
      </c>
      <c r="AC899" s="13">
        <f t="shared" si="1082"/>
        <v>7.1191381510362571E-5</v>
      </c>
      <c r="AD899" s="13">
        <f t="shared" si="1083"/>
        <v>7.8580314925823541E-2</v>
      </c>
      <c r="AE899" s="13">
        <f t="shared" si="1084"/>
        <v>3.0174840931516244E-2</v>
      </c>
      <c r="AF899" s="13">
        <f t="shared" si="1085"/>
        <v>5.7935694588511187E-3</v>
      </c>
      <c r="AG899" s="13">
        <f t="shared" si="1086"/>
        <v>7.4157689073294322E-4</v>
      </c>
      <c r="AH899" s="13">
        <f t="shared" si="1087"/>
        <v>6.2974244291940257E-5</v>
      </c>
      <c r="AI899" s="13">
        <f t="shared" si="1088"/>
        <v>1.4372485826260936E-4</v>
      </c>
      <c r="AJ899" s="13">
        <f t="shared" si="1089"/>
        <v>1.6401018475779408E-4</v>
      </c>
      <c r="AK899" s="13">
        <f t="shared" si="1090"/>
        <v>1.2477238815633936E-4</v>
      </c>
      <c r="AL899" s="13">
        <f t="shared" si="1091"/>
        <v>2.4956723127317039E-6</v>
      </c>
      <c r="AM899" s="13">
        <f t="shared" si="1092"/>
        <v>3.5868456229781701E-2</v>
      </c>
      <c r="AN899" s="13">
        <f t="shared" si="1093"/>
        <v>1.3773487192236174E-2</v>
      </c>
      <c r="AO899" s="13">
        <f t="shared" si="1094"/>
        <v>2.6445095409093457E-3</v>
      </c>
      <c r="AP899" s="13">
        <f t="shared" si="1095"/>
        <v>3.3849722123639622E-4</v>
      </c>
      <c r="AQ899" s="13">
        <f t="shared" si="1096"/>
        <v>3.2495733238694045E-5</v>
      </c>
      <c r="AR899" s="13">
        <f t="shared" si="1097"/>
        <v>4.8364219616210136E-6</v>
      </c>
      <c r="AS899" s="13">
        <f t="shared" si="1098"/>
        <v>1.1038069114568403E-5</v>
      </c>
      <c r="AT899" s="13">
        <f t="shared" si="1099"/>
        <v>1.259598218939859E-5</v>
      </c>
      <c r="AU899" s="13">
        <f t="shared" si="1100"/>
        <v>9.5825194104068672E-6</v>
      </c>
      <c r="AV899" s="13">
        <f t="shared" si="1101"/>
        <v>5.467498099995847E-6</v>
      </c>
      <c r="AW899" s="13">
        <f t="shared" si="1102"/>
        <v>6.0755445396280582E-8</v>
      </c>
      <c r="AX899" s="13">
        <f t="shared" si="1103"/>
        <v>1.3643643380684358E-2</v>
      </c>
      <c r="AY899" s="13">
        <f t="shared" si="1104"/>
        <v>5.2391590581827938E-3</v>
      </c>
      <c r="AZ899" s="13">
        <f t="shared" si="1105"/>
        <v>1.0059185391710964E-3</v>
      </c>
      <c r="BA899" s="13">
        <f t="shared" si="1106"/>
        <v>1.2875757301390034E-4</v>
      </c>
      <c r="BB899" s="13">
        <f t="shared" si="1107"/>
        <v>1.2360727009334436E-5</v>
      </c>
      <c r="BC899" s="13">
        <f t="shared" si="1108"/>
        <v>9.4930383431688508E-7</v>
      </c>
      <c r="BD899" s="13">
        <f t="shared" si="1109"/>
        <v>3.0953100554374453E-7</v>
      </c>
      <c r="BE899" s="13">
        <f t="shared" si="1110"/>
        <v>7.0643642333237712E-7</v>
      </c>
      <c r="BF899" s="13">
        <f t="shared" si="1111"/>
        <v>8.0614286012150893E-7</v>
      </c>
      <c r="BG899" s="13">
        <f t="shared" si="1112"/>
        <v>6.1328124226603892E-7</v>
      </c>
      <c r="BH899" s="13">
        <f t="shared" si="1113"/>
        <v>3.4991987839973389E-7</v>
      </c>
      <c r="BI899" s="13">
        <f t="shared" si="1114"/>
        <v>1.5972302801482888E-7</v>
      </c>
      <c r="BJ899" s="14">
        <f t="shared" si="1115"/>
        <v>0.79793180530679242</v>
      </c>
      <c r="BK899" s="14">
        <f t="shared" si="1116"/>
        <v>0.15038860082486524</v>
      </c>
      <c r="BL899" s="14">
        <f t="shared" si="1117"/>
        <v>4.726070076093216E-2</v>
      </c>
      <c r="BM899" s="14">
        <f t="shared" si="1118"/>
        <v>0.48907753330847836</v>
      </c>
      <c r="BN899" s="14">
        <f t="shared" si="1119"/>
        <v>0.50192045699274845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</v>
      </c>
      <c r="F900" s="10">
        <f>VLOOKUP(B900,home!$B$2:$E$405,3,FALSE)</f>
        <v>0.56999999999999995</v>
      </c>
      <c r="G900" s="10">
        <f>VLOOKUP(C900,away!$B$2:$E$405,4,FALSE)</f>
        <v>1.25</v>
      </c>
      <c r="H900" s="10">
        <f>VLOOKUP(A900,away!$A$2:$E$405,3,FALSE)</f>
        <v>1.25</v>
      </c>
      <c r="I900" s="10">
        <f>VLOOKUP(C900,away!$B$2:$E$405,3,FALSE)</f>
        <v>1.61</v>
      </c>
      <c r="J900" s="10">
        <f>VLOOKUP(B900,home!$B$2:$E$405,4,FALSE)</f>
        <v>2.08</v>
      </c>
      <c r="K900" s="12">
        <f t="shared" si="1064"/>
        <v>0.99749999999999994</v>
      </c>
      <c r="L900" s="12">
        <f t="shared" si="1065"/>
        <v>4.1860000000000008</v>
      </c>
      <c r="M900" s="13">
        <f t="shared" si="1066"/>
        <v>5.6083428233113033E-3</v>
      </c>
      <c r="N900" s="13">
        <f t="shared" si="1067"/>
        <v>5.5943219662530248E-3</v>
      </c>
      <c r="O900" s="13">
        <f t="shared" si="1068"/>
        <v>2.3476523058381122E-2</v>
      </c>
      <c r="P900" s="13">
        <f t="shared" si="1069"/>
        <v>2.3417831750735169E-2</v>
      </c>
      <c r="Q900" s="13">
        <f t="shared" si="1070"/>
        <v>2.7901680806686957E-3</v>
      </c>
      <c r="R900" s="13">
        <f t="shared" si="1071"/>
        <v>4.9136362761191696E-2</v>
      </c>
      <c r="S900" s="13">
        <f t="shared" si="1072"/>
        <v>2.444549402482649E-2</v>
      </c>
      <c r="T900" s="13">
        <f t="shared" si="1073"/>
        <v>1.1679643585679163E-2</v>
      </c>
      <c r="U900" s="13">
        <f t="shared" si="1074"/>
        <v>4.9013521854288714E-2</v>
      </c>
      <c r="V900" s="13">
        <f t="shared" si="1075"/>
        <v>1.1341446210328215E-2</v>
      </c>
      <c r="W900" s="13">
        <f t="shared" si="1076"/>
        <v>9.2773088682234124E-4</v>
      </c>
      <c r="X900" s="13">
        <f t="shared" si="1077"/>
        <v>3.8834814922383215E-3</v>
      </c>
      <c r="Y900" s="13">
        <f t="shared" si="1078"/>
        <v>8.1281267632548077E-3</v>
      </c>
      <c r="Z900" s="13">
        <f t="shared" si="1079"/>
        <v>6.8561604839449508E-2</v>
      </c>
      <c r="AA900" s="13">
        <f t="shared" si="1080"/>
        <v>6.8390200827350894E-2</v>
      </c>
      <c r="AB900" s="13">
        <f t="shared" si="1081"/>
        <v>3.4109612662641252E-2</v>
      </c>
      <c r="AC900" s="13">
        <f t="shared" si="1082"/>
        <v>2.9597878501151755E-3</v>
      </c>
      <c r="AD900" s="13">
        <f t="shared" si="1083"/>
        <v>2.313528899013213E-4</v>
      </c>
      <c r="AE900" s="13">
        <f t="shared" si="1084"/>
        <v>9.6844319712693124E-4</v>
      </c>
      <c r="AF900" s="13">
        <f t="shared" si="1085"/>
        <v>2.0269516115866671E-3</v>
      </c>
      <c r="AG900" s="13">
        <f t="shared" si="1086"/>
        <v>2.8282731487005979E-3</v>
      </c>
      <c r="AH900" s="13">
        <f t="shared" si="1087"/>
        <v>7.1749719464483913E-2</v>
      </c>
      <c r="AI900" s="13">
        <f t="shared" si="1088"/>
        <v>7.157034516582271E-2</v>
      </c>
      <c r="AJ900" s="13">
        <f t="shared" si="1089"/>
        <v>3.5695709651454063E-2</v>
      </c>
      <c r="AK900" s="13">
        <f t="shared" si="1090"/>
        <v>1.1868823459108476E-2</v>
      </c>
      <c r="AL900" s="13">
        <f t="shared" si="1091"/>
        <v>4.9434791042922714E-4</v>
      </c>
      <c r="AM900" s="13">
        <f t="shared" si="1092"/>
        <v>4.6154901535313618E-5</v>
      </c>
      <c r="AN900" s="13">
        <f t="shared" si="1093"/>
        <v>1.9320441782682285E-4</v>
      </c>
      <c r="AO900" s="13">
        <f t="shared" si="1094"/>
        <v>4.0437684651154025E-4</v>
      </c>
      <c r="AP900" s="13">
        <f t="shared" si="1095"/>
        <v>5.6424049316576954E-4</v>
      </c>
      <c r="AQ900" s="13">
        <f t="shared" si="1096"/>
        <v>5.9047767609797779E-4</v>
      </c>
      <c r="AR900" s="13">
        <f t="shared" si="1097"/>
        <v>6.006886513566595E-2</v>
      </c>
      <c r="AS900" s="13">
        <f t="shared" si="1098"/>
        <v>5.991869297282678E-2</v>
      </c>
      <c r="AT900" s="13">
        <f t="shared" si="1099"/>
        <v>2.988444812019735E-2</v>
      </c>
      <c r="AU900" s="13">
        <f t="shared" si="1100"/>
        <v>9.9365789999656187E-3</v>
      </c>
      <c r="AV900" s="13">
        <f t="shared" si="1101"/>
        <v>2.4779343881164255E-3</v>
      </c>
      <c r="AW900" s="13">
        <f t="shared" si="1102"/>
        <v>5.7337972282613934E-5</v>
      </c>
      <c r="AX900" s="13">
        <f t="shared" si="1103"/>
        <v>7.6732523802458855E-6</v>
      </c>
      <c r="AY900" s="13">
        <f t="shared" si="1104"/>
        <v>3.2120234463709282E-5</v>
      </c>
      <c r="AZ900" s="13">
        <f t="shared" si="1105"/>
        <v>6.7227650732543532E-5</v>
      </c>
      <c r="BA900" s="13">
        <f t="shared" si="1106"/>
        <v>9.3804981988809127E-5</v>
      </c>
      <c r="BB900" s="13">
        <f t="shared" si="1107"/>
        <v>9.8166913651288748E-5</v>
      </c>
      <c r="BC900" s="13">
        <f t="shared" si="1108"/>
        <v>8.2185340108858963E-5</v>
      </c>
      <c r="BD900" s="13">
        <f t="shared" si="1109"/>
        <v>4.1908044909649611E-2</v>
      </c>
      <c r="BE900" s="13">
        <f t="shared" si="1110"/>
        <v>4.1803274797375486E-2</v>
      </c>
      <c r="BF900" s="13">
        <f t="shared" si="1111"/>
        <v>2.0849383305191017E-2</v>
      </c>
      <c r="BG900" s="13">
        <f t="shared" si="1112"/>
        <v>6.9324199489760137E-3</v>
      </c>
      <c r="BH900" s="13">
        <f t="shared" si="1113"/>
        <v>1.7287722247758929E-3</v>
      </c>
      <c r="BI900" s="13">
        <f t="shared" si="1114"/>
        <v>3.4489005884279076E-4</v>
      </c>
      <c r="BJ900" s="14">
        <f t="shared" si="1115"/>
        <v>4.1238126330694763E-2</v>
      </c>
      <c r="BK900" s="14">
        <f t="shared" si="1116"/>
        <v>6.8299370804209295E-2</v>
      </c>
      <c r="BL900" s="14">
        <f t="shared" si="1117"/>
        <v>0.69086412376630557</v>
      </c>
      <c r="BM900" s="14">
        <f t="shared" si="1118"/>
        <v>0.75896489303793713</v>
      </c>
      <c r="BN900" s="14">
        <f t="shared" si="1119"/>
        <v>0.11002355044054102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1.78481012658228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1.36708860759494</v>
      </c>
      <c r="I901" s="10">
        <f>VLOOKUP(C901,away!$B$2:$E$405,3,FALSE)</f>
        <v>0.9</v>
      </c>
      <c r="J901" s="10">
        <f>VLOOKUP(B901,home!$B$2:$E$405,4,FALSE)</f>
        <v>0.73</v>
      </c>
      <c r="K901" s="12">
        <f t="shared" si="1064"/>
        <v>0.27985822784810155</v>
      </c>
      <c r="L901" s="12">
        <f t="shared" si="1065"/>
        <v>0.89817721518987559</v>
      </c>
      <c r="M901" s="13">
        <f t="shared" si="1066"/>
        <v>0.30788299854352574</v>
      </c>
      <c r="N901" s="13">
        <f t="shared" si="1067"/>
        <v>8.6163590356950731E-2</v>
      </c>
      <c r="O901" s="13">
        <f t="shared" si="1068"/>
        <v>0.27653349423613244</v>
      </c>
      <c r="P901" s="13">
        <f t="shared" si="1069"/>
        <v>7.7390173637567214E-2</v>
      </c>
      <c r="Q901" s="13">
        <f t="shared" si="1070"/>
        <v>1.2056794851162999E-2</v>
      </c>
      <c r="R901" s="13">
        <f t="shared" si="1071"/>
        <v>0.12418804187986748</v>
      </c>
      <c r="S901" s="13">
        <f t="shared" si="1072"/>
        <v>4.8632426960773696E-3</v>
      </c>
      <c r="T901" s="13">
        <f t="shared" si="1073"/>
        <v>1.0829138423533212E-2</v>
      </c>
      <c r="U901" s="13">
        <f t="shared" si="1074"/>
        <v>3.4755045320425525E-2</v>
      </c>
      <c r="V901" s="13">
        <f t="shared" si="1075"/>
        <v>1.3582619893902869E-4</v>
      </c>
      <c r="W901" s="13">
        <f t="shared" si="1076"/>
        <v>1.1247310801915308E-3</v>
      </c>
      <c r="X901" s="13">
        <f t="shared" si="1077"/>
        <v>1.0102078294439297E-3</v>
      </c>
      <c r="Y901" s="13">
        <f t="shared" si="1078"/>
        <v>4.5367282750647883E-4</v>
      </c>
      <c r="Z901" s="13">
        <f t="shared" si="1079"/>
        <v>3.7180956538514345E-2</v>
      </c>
      <c r="AA901" s="13">
        <f t="shared" si="1080"/>
        <v>1.0405396606565908E-2</v>
      </c>
      <c r="AB901" s="13">
        <f t="shared" si="1081"/>
        <v>1.4560179271850919E-3</v>
      </c>
      <c r="AC901" s="13">
        <f t="shared" si="1082"/>
        <v>2.1338489722858423E-6</v>
      </c>
      <c r="AD901" s="13">
        <f t="shared" si="1083"/>
        <v>7.8691311727020684E-5</v>
      </c>
      <c r="AE901" s="13">
        <f t="shared" si="1084"/>
        <v>7.0678743226613828E-5</v>
      </c>
      <c r="AF901" s="13">
        <f t="shared" si="1085"/>
        <v>3.1741018382200147E-5</v>
      </c>
      <c r="AG901" s="13">
        <f t="shared" si="1086"/>
        <v>9.5030198326050613E-6</v>
      </c>
      <c r="AH901" s="13">
        <f t="shared" si="1087"/>
        <v>8.34877200046465E-3</v>
      </c>
      <c r="AI901" s="13">
        <f t="shared" si="1088"/>
        <v>2.3364725367578864E-3</v>
      </c>
      <c r="AJ901" s="13">
        <f t="shared" si="1089"/>
        <v>3.2694053177641013E-4</v>
      </c>
      <c r="AK901" s="13">
        <f t="shared" si="1090"/>
        <v>3.0498999278220695E-5</v>
      </c>
      <c r="AL901" s="13">
        <f t="shared" si="1091"/>
        <v>2.1454766032909084E-8</v>
      </c>
      <c r="AM901" s="13">
        <f t="shared" si="1092"/>
        <v>4.4044822093933088E-6</v>
      </c>
      <c r="AN901" s="13">
        <f t="shared" si="1093"/>
        <v>3.9560055651862326E-6</v>
      </c>
      <c r="AO901" s="13">
        <f t="shared" si="1094"/>
        <v>1.7765970309073102E-6</v>
      </c>
      <c r="AP901" s="13">
        <f t="shared" si="1095"/>
        <v>5.3189965791164321E-7</v>
      </c>
      <c r="AQ901" s="13">
        <f t="shared" si="1096"/>
        <v>1.1943503837588174E-7</v>
      </c>
      <c r="AR901" s="13">
        <f t="shared" si="1097"/>
        <v>1.4997353571265099E-3</v>
      </c>
      <c r="AS901" s="13">
        <f t="shared" si="1098"/>
        <v>4.1971327928656463E-4</v>
      </c>
      <c r="AT901" s="13">
        <f t="shared" si="1099"/>
        <v>5.8730107272726633E-5</v>
      </c>
      <c r="AU901" s="13">
        <f t="shared" si="1100"/>
        <v>5.4787012475580597E-6</v>
      </c>
      <c r="AV901" s="13">
        <f t="shared" si="1101"/>
        <v>3.8331490551269529E-7</v>
      </c>
      <c r="AW901" s="13">
        <f t="shared" si="1102"/>
        <v>1.4980330519627944E-10</v>
      </c>
      <c r="AX901" s="13">
        <f t="shared" si="1103"/>
        <v>2.0543843095155029E-7</v>
      </c>
      <c r="AY901" s="13">
        <f t="shared" si="1104"/>
        <v>1.8452011780504099E-7</v>
      </c>
      <c r="AZ901" s="13">
        <f t="shared" si="1105"/>
        <v>8.2865882778319746E-8</v>
      </c>
      <c r="BA901" s="13">
        <f t="shared" si="1106"/>
        <v>2.4809415942693974E-8</v>
      </c>
      <c r="BB901" s="13">
        <f t="shared" si="1107"/>
        <v>5.5708130304740417E-9</v>
      </c>
      <c r="BC901" s="13">
        <f t="shared" si="1108"/>
        <v>1.0007154668109296E-9</v>
      </c>
      <c r="BD901" s="13">
        <f t="shared" si="1109"/>
        <v>2.2450468776428025E-4</v>
      </c>
      <c r="BE901" s="13">
        <f t="shared" si="1110"/>
        <v>6.2829484061302832E-5</v>
      </c>
      <c r="BF901" s="13">
        <f t="shared" si="1111"/>
        <v>8.7916740330033731E-6</v>
      </c>
      <c r="BG901" s="13">
        <f t="shared" si="1112"/>
        <v>8.2014077156483214E-7</v>
      </c>
      <c r="BH901" s="13">
        <f t="shared" si="1113"/>
        <v>5.7380785729027133E-8</v>
      </c>
      <c r="BI901" s="13">
        <f t="shared" si="1114"/>
        <v>3.2116970013314347E-9</v>
      </c>
      <c r="BJ901" s="14">
        <f t="shared" si="1115"/>
        <v>0.11184004208683508</v>
      </c>
      <c r="BK901" s="14">
        <f t="shared" si="1116"/>
        <v>0.39027458089996547</v>
      </c>
      <c r="BL901" s="14">
        <f t="shared" si="1117"/>
        <v>0.46066172737740541</v>
      </c>
      <c r="BM901" s="14">
        <f t="shared" si="1118"/>
        <v>0.11574202902719917</v>
      </c>
      <c r="BN901" s="14">
        <f t="shared" si="1119"/>
        <v>0.88421509350520644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1.78481012658228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1.36708860759494</v>
      </c>
      <c r="I902" s="10">
        <f>VLOOKUP(C902,away!$B$2:$E$405,3,FALSE)</f>
        <v>0.56000000000000005</v>
      </c>
      <c r="J902" s="10">
        <f>VLOOKUP(B902,home!$B$2:$E$405,4,FALSE)</f>
        <v>0.55000000000000004</v>
      </c>
      <c r="K902" s="12">
        <f t="shared" si="1064"/>
        <v>0.27985822784810155</v>
      </c>
      <c r="L902" s="12">
        <f t="shared" si="1065"/>
        <v>0.42106329113924157</v>
      </c>
      <c r="M902" s="13">
        <f t="shared" si="1066"/>
        <v>0.49612790178981353</v>
      </c>
      <c r="N902" s="13">
        <f t="shared" si="1067"/>
        <v>0.13884547538089415</v>
      </c>
      <c r="O902" s="13">
        <f t="shared" si="1068"/>
        <v>0.20890124715362529</v>
      </c>
      <c r="P902" s="13">
        <f t="shared" si="1069"/>
        <v>5.8462732823671829E-2</v>
      </c>
      <c r="Q902" s="13">
        <f t="shared" si="1070"/>
        <v>1.9428524342412122E-2</v>
      </c>
      <c r="R902" s="13">
        <f t="shared" si="1071"/>
        <v>4.3980323324798794E-2</v>
      </c>
      <c r="S902" s="13">
        <f t="shared" si="1072"/>
        <v>1.7222832644978102E-3</v>
      </c>
      <c r="T902" s="13">
        <f t="shared" si="1073"/>
        <v>8.1806384015949158E-3</v>
      </c>
      <c r="U902" s="13">
        <f t="shared" si="1074"/>
        <v>1.2308255345864714E-2</v>
      </c>
      <c r="V902" s="13">
        <f t="shared" si="1075"/>
        <v>2.2550051212325914E-5</v>
      </c>
      <c r="W902" s="13">
        <f t="shared" si="1076"/>
        <v>1.8124107973903866E-3</v>
      </c>
      <c r="X902" s="13">
        <f t="shared" si="1077"/>
        <v>7.6313965524549331E-4</v>
      </c>
      <c r="Y902" s="13">
        <f t="shared" si="1078"/>
        <v>1.6066504741826682E-4</v>
      </c>
      <c r="Z902" s="13">
        <f t="shared" si="1079"/>
        <v>6.1728332281692447E-3</v>
      </c>
      <c r="AA902" s="13">
        <f t="shared" si="1080"/>
        <v>1.7275181680373203E-3</v>
      </c>
      <c r="AB902" s="13">
        <f t="shared" si="1081"/>
        <v>2.4173008654116164E-4</v>
      </c>
      <c r="AC902" s="13">
        <f t="shared" si="1082"/>
        <v>1.6607834572878518E-7</v>
      </c>
      <c r="AD902" s="13">
        <f t="shared" si="1083"/>
        <v>1.2680451847260952E-4</v>
      </c>
      <c r="AE902" s="13">
        <f t="shared" si="1084"/>
        <v>5.3392727879403716E-5</v>
      </c>
      <c r="AF902" s="13">
        <f t="shared" si="1085"/>
        <v>1.1240858861901834E-5</v>
      </c>
      <c r="AG902" s="13">
        <f t="shared" si="1086"/>
        <v>1.5777043425413655E-6</v>
      </c>
      <c r="AH902" s="13">
        <f t="shared" si="1087"/>
        <v>6.4978836867665278E-4</v>
      </c>
      <c r="AI902" s="13">
        <f t="shared" si="1088"/>
        <v>1.8184862133415687E-4</v>
      </c>
      <c r="AJ902" s="13">
        <f t="shared" si="1089"/>
        <v>2.5445916451598801E-5</v>
      </c>
      <c r="AK902" s="13">
        <f t="shared" si="1090"/>
        <v>2.3737496947050985E-6</v>
      </c>
      <c r="AL902" s="13">
        <f t="shared" si="1091"/>
        <v>7.8281378000407582E-10</v>
      </c>
      <c r="AM902" s="13">
        <f t="shared" si="1092"/>
        <v>7.0974575645752726E-6</v>
      </c>
      <c r="AN902" s="13">
        <f t="shared" si="1093"/>
        <v>2.9884788408611705E-6</v>
      </c>
      <c r="AO902" s="13">
        <f t="shared" si="1094"/>
        <v>6.2916936811649519E-7</v>
      </c>
      <c r="AP902" s="13">
        <f t="shared" si="1095"/>
        <v>8.8306708274376164E-8</v>
      </c>
      <c r="AQ902" s="13">
        <f t="shared" si="1096"/>
        <v>9.2956783039204301E-9</v>
      </c>
      <c r="AR902" s="13">
        <f t="shared" si="1097"/>
        <v>5.4720405811798049E-5</v>
      </c>
      <c r="AS902" s="13">
        <f t="shared" si="1098"/>
        <v>1.5313955797618756E-5</v>
      </c>
      <c r="AT902" s="13">
        <f t="shared" si="1099"/>
        <v>2.1428682654328722E-6</v>
      </c>
      <c r="AU902" s="13">
        <f t="shared" si="1100"/>
        <v>1.998997717586597E-7</v>
      </c>
      <c r="AV902" s="13">
        <f t="shared" si="1101"/>
        <v>1.3985898967904616E-8</v>
      </c>
      <c r="AW902" s="13">
        <f t="shared" si="1102"/>
        <v>2.5623675258136908E-12</v>
      </c>
      <c r="AX902" s="13">
        <f t="shared" si="1103"/>
        <v>3.3104698270818958E-7</v>
      </c>
      <c r="AY902" s="13">
        <f t="shared" si="1104"/>
        <v>1.393917320608259E-7</v>
      </c>
      <c r="AZ902" s="13">
        <f t="shared" si="1105"/>
        <v>2.9346370729565348E-8</v>
      </c>
      <c r="BA902" s="13">
        <f t="shared" si="1106"/>
        <v>4.1188931474610314E-9</v>
      </c>
      <c r="BB902" s="13">
        <f t="shared" si="1107"/>
        <v>4.3357867613020278E-10</v>
      </c>
      <c r="BC902" s="13">
        <f t="shared" si="1108"/>
        <v>3.6512812867835699E-11</v>
      </c>
      <c r="BD902" s="13">
        <f t="shared" si="1109"/>
        <v>3.8401256939317606E-6</v>
      </c>
      <c r="BE902" s="13">
        <f t="shared" si="1110"/>
        <v>1.0746907714177036E-6</v>
      </c>
      <c r="BF902" s="13">
        <f t="shared" si="1111"/>
        <v>1.5038052738683381E-7</v>
      </c>
      <c r="BG902" s="13">
        <f t="shared" si="1112"/>
        <v>1.4028409299114074E-8</v>
      </c>
      <c r="BH902" s="13">
        <f t="shared" si="1113"/>
        <v>9.814914414944731E-10</v>
      </c>
      <c r="BI902" s="13">
        <f t="shared" si="1114"/>
        <v>5.4935691092944386E-11</v>
      </c>
      <c r="BJ902" s="14">
        <f t="shared" si="1115"/>
        <v>0.16939518651674207</v>
      </c>
      <c r="BK902" s="14">
        <f t="shared" si="1116"/>
        <v>0.55633577418208713</v>
      </c>
      <c r="BL902" s="14">
        <f t="shared" si="1117"/>
        <v>0.26809600211239909</v>
      </c>
      <c r="BM902" s="14">
        <f t="shared" si="1118"/>
        <v>3.4253451835012064E-2</v>
      </c>
      <c r="BN902" s="14">
        <f t="shared" si="1119"/>
        <v>0.96574620481521578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1.78481012658228</v>
      </c>
      <c r="F903" s="10">
        <f>VLOOKUP(B903,home!$B$2:$E$405,3,FALSE)</f>
        <v>0.67</v>
      </c>
      <c r="G903" s="10">
        <f>VLOOKUP(C903,away!$B$2:$E$405,4,FALSE)</f>
        <v>0.93</v>
      </c>
      <c r="H903" s="10">
        <f>VLOOKUP(A903,away!$A$2:$E$405,3,FALSE)</f>
        <v>1.36708860759494</v>
      </c>
      <c r="I903" s="10">
        <f>VLOOKUP(C903,away!$B$2:$E$405,3,FALSE)</f>
        <v>0.37</v>
      </c>
      <c r="J903" s="10">
        <f>VLOOKUP(B903,home!$B$2:$E$405,4,FALSE)</f>
        <v>1.17</v>
      </c>
      <c r="K903" s="12">
        <f t="shared" si="1064"/>
        <v>1.1121151898734187</v>
      </c>
      <c r="L903" s="12">
        <f t="shared" si="1065"/>
        <v>0.59181265822784945</v>
      </c>
      <c r="M903" s="13">
        <f t="shared" si="1066"/>
        <v>0.18196737829624998</v>
      </c>
      <c r="N903" s="13">
        <f t="shared" si="1067"/>
        <v>0.20236868546470227</v>
      </c>
      <c r="O903" s="13">
        <f t="shared" si="1068"/>
        <v>0.10769059786025638</v>
      </c>
      <c r="P903" s="13">
        <f t="shared" si="1069"/>
        <v>0.119764349686941</v>
      </c>
      <c r="Q903" s="13">
        <f t="shared" si="1070"/>
        <v>0.11252864453000579</v>
      </c>
      <c r="R903" s="13">
        <f t="shared" si="1071"/>
        <v>3.1866329492912335E-2</v>
      </c>
      <c r="S903" s="13">
        <f t="shared" si="1072"/>
        <v>1.9706141274102591E-2</v>
      </c>
      <c r="T903" s="13">
        <f t="shared" si="1073"/>
        <v>6.6595876246079475E-2</v>
      </c>
      <c r="U903" s="13">
        <f t="shared" si="1074"/>
        <v>3.5439029074579124E-2</v>
      </c>
      <c r="V903" s="13">
        <f t="shared" si="1075"/>
        <v>1.4410966384495825E-3</v>
      </c>
      <c r="W903" s="13">
        <f t="shared" si="1076"/>
        <v>4.1714938292561933E-2</v>
      </c>
      <c r="X903" s="13">
        <f t="shared" si="1077"/>
        <v>2.4687428518731784E-2</v>
      </c>
      <c r="Y903" s="13">
        <f t="shared" si="1078"/>
        <v>7.3051663482403377E-3</v>
      </c>
      <c r="Z903" s="13">
        <f t="shared" si="1079"/>
        <v>6.2862990550549913E-3</v>
      </c>
      <c r="AA903" s="13">
        <f t="shared" si="1080"/>
        <v>6.9910886672135747E-3</v>
      </c>
      <c r="AB903" s="13">
        <f t="shared" si="1081"/>
        <v>3.887447950280066E-3</v>
      </c>
      <c r="AC903" s="13">
        <f t="shared" si="1082"/>
        <v>5.9279856695991314E-5</v>
      </c>
      <c r="AD903" s="13">
        <f t="shared" si="1083"/>
        <v>1.1597954129947619E-2</v>
      </c>
      <c r="AE903" s="13">
        <f t="shared" si="1084"/>
        <v>6.8638160636489655E-3</v>
      </c>
      <c r="AF903" s="13">
        <f t="shared" si="1085"/>
        <v>2.0310466151075538E-3</v>
      </c>
      <c r="AG903" s="13">
        <f t="shared" si="1086"/>
        <v>4.006663654238259E-4</v>
      </c>
      <c r="AH903" s="13">
        <f t="shared" si="1087"/>
        <v>9.3007783854682797E-4</v>
      </c>
      <c r="AI903" s="13">
        <f t="shared" si="1088"/>
        <v>1.0343536920125644E-3</v>
      </c>
      <c r="AJ903" s="13">
        <f t="shared" si="1089"/>
        <v>5.7516022629441259E-4</v>
      </c>
      <c r="AK903" s="13">
        <f t="shared" si="1090"/>
        <v>2.1321480809101634E-4</v>
      </c>
      <c r="AL903" s="13">
        <f t="shared" si="1091"/>
        <v>1.5606343407711265E-6</v>
      </c>
      <c r="AM903" s="13">
        <f t="shared" si="1092"/>
        <v>2.5796521918739794E-3</v>
      </c>
      <c r="AN903" s="13">
        <f t="shared" si="1093"/>
        <v>1.5266708209762379E-3</v>
      </c>
      <c r="AO903" s="13">
        <f t="shared" si="1094"/>
        <v>4.5175155840042027E-4</v>
      </c>
      <c r="AP903" s="13">
        <f t="shared" si="1095"/>
        <v>8.9117430211842124E-5</v>
      </c>
      <c r="AQ903" s="13">
        <f t="shared" si="1096"/>
        <v>1.3185205817026284E-5</v>
      </c>
      <c r="AR903" s="13">
        <f t="shared" si="1097"/>
        <v>1.1008636759784222E-4</v>
      </c>
      <c r="AS903" s="13">
        <f t="shared" si="1098"/>
        <v>1.2242872160354927E-4</v>
      </c>
      <c r="AT903" s="13">
        <f t="shared" si="1099"/>
        <v>6.8077420486045579E-5</v>
      </c>
      <c r="AU903" s="13">
        <f t="shared" si="1100"/>
        <v>2.5236644469977043E-5</v>
      </c>
      <c r="AV903" s="13">
        <f t="shared" si="1101"/>
        <v>7.0165139141241233E-6</v>
      </c>
      <c r="AW903" s="13">
        <f t="shared" si="1102"/>
        <v>2.8532030586955541E-8</v>
      </c>
      <c r="AX903" s="13">
        <f t="shared" si="1103"/>
        <v>4.7814506452888513E-4</v>
      </c>
      <c r="AY903" s="13">
        <f t="shared" si="1104"/>
        <v>2.8297230165736612E-4</v>
      </c>
      <c r="AZ903" s="13">
        <f t="shared" si="1105"/>
        <v>8.3733295024349344E-5</v>
      </c>
      <c r="BA903" s="13">
        <f t="shared" si="1106"/>
        <v>1.6518141303512321E-5</v>
      </c>
      <c r="BB903" s="13">
        <f t="shared" si="1107"/>
        <v>2.4439112784537149E-6</v>
      </c>
      <c r="BC903" s="13">
        <f t="shared" si="1108"/>
        <v>2.8926752603494309E-7</v>
      </c>
      <c r="BD903" s="13">
        <f t="shared" si="1109"/>
        <v>1.0858417640454528E-5</v>
      </c>
      <c r="BE903" s="13">
        <f t="shared" si="1110"/>
        <v>1.2075811195938965E-5</v>
      </c>
      <c r="BF903" s="13">
        <f t="shared" si="1111"/>
        <v>6.7148465305236109E-6</v>
      </c>
      <c r="BG903" s="13">
        <f t="shared" si="1112"/>
        <v>2.489227608088044E-6</v>
      </c>
      <c r="BH903" s="13">
        <f t="shared" si="1113"/>
        <v>6.9207695850174798E-7</v>
      </c>
      <c r="BI903" s="13">
        <f t="shared" si="1114"/>
        <v>1.5393385962223789E-7</v>
      </c>
      <c r="BJ903" s="14">
        <f t="shared" si="1115"/>
        <v>0.48161870176304772</v>
      </c>
      <c r="BK903" s="14">
        <f t="shared" si="1116"/>
        <v>0.3232227786884373</v>
      </c>
      <c r="BL903" s="14">
        <f t="shared" si="1117"/>
        <v>0.18899312959205103</v>
      </c>
      <c r="BM903" s="14">
        <f t="shared" si="1118"/>
        <v>0.24365197999789645</v>
      </c>
      <c r="BN903" s="14">
        <f t="shared" si="1119"/>
        <v>0.75618598533106773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1.78481012658228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1.36708860759494</v>
      </c>
      <c r="I904" s="10">
        <f>VLOOKUP(C904,away!$B$2:$E$405,3,FALSE)</f>
        <v>0.56000000000000005</v>
      </c>
      <c r="J904" s="10">
        <f>VLOOKUP(B904,home!$B$2:$E$405,4,FALSE)</f>
        <v>0.91</v>
      </c>
      <c r="K904" s="12">
        <f t="shared" si="1064"/>
        <v>0.66966075949367154</v>
      </c>
      <c r="L904" s="12">
        <f t="shared" si="1065"/>
        <v>0.69666835443038144</v>
      </c>
      <c r="M904" s="13">
        <f t="shared" si="1066"/>
        <v>0.25504147144636258</v>
      </c>
      <c r="N904" s="13">
        <f t="shared" si="1067"/>
        <v>0.17079126547115472</v>
      </c>
      <c r="O904" s="13">
        <f t="shared" si="1068"/>
        <v>0.17767932222404056</v>
      </c>
      <c r="P904" s="13">
        <f t="shared" si="1069"/>
        <v>0.1189848698668718</v>
      </c>
      <c r="Q904" s="13">
        <f t="shared" si="1070"/>
        <v>5.718610427514937E-2</v>
      </c>
      <c r="R904" s="13">
        <f t="shared" si="1071"/>
        <v>6.1891780515063909E-2</v>
      </c>
      <c r="S904" s="13">
        <f t="shared" si="1072"/>
        <v>1.3877546244683811E-2</v>
      </c>
      <c r="T904" s="13">
        <f t="shared" si="1073"/>
        <v>3.9839749161652518E-2</v>
      </c>
      <c r="U904" s="13">
        <f t="shared" si="1074"/>
        <v>4.1446496746133321E-2</v>
      </c>
      <c r="V904" s="13">
        <f t="shared" si="1075"/>
        <v>7.1936798907034228E-4</v>
      </c>
      <c r="W904" s="13">
        <f t="shared" si="1076"/>
        <v>1.276509667379361E-2</v>
      </c>
      <c r="X904" s="13">
        <f t="shared" si="1077"/>
        <v>8.8930388938765308E-3</v>
      </c>
      <c r="Y904" s="13">
        <f t="shared" si="1078"/>
        <v>3.0977493860411707E-3</v>
      </c>
      <c r="Z904" s="13">
        <f t="shared" si="1079"/>
        <v>1.4372681628065308E-2</v>
      </c>
      <c r="AA904" s="13">
        <f t="shared" si="1080"/>
        <v>9.6248208950109534E-3</v>
      </c>
      <c r="AB904" s="13">
        <f t="shared" si="1081"/>
        <v>3.2226824352717971E-3</v>
      </c>
      <c r="AC904" s="13">
        <f t="shared" si="1082"/>
        <v>2.0975487359104111E-5</v>
      </c>
      <c r="AD904" s="13">
        <f t="shared" si="1083"/>
        <v>2.1370710833956913E-3</v>
      </c>
      <c r="AE904" s="13">
        <f t="shared" si="1084"/>
        <v>1.4888297949700289E-3</v>
      </c>
      <c r="AF904" s="13">
        <f t="shared" si="1085"/>
        <v>5.1861030164434608E-4</v>
      </c>
      <c r="AG904" s="13">
        <f t="shared" si="1086"/>
        <v>1.2043312847907012E-4</v>
      </c>
      <c r="AH904" s="13">
        <f t="shared" si="1087"/>
        <v>2.5032481146440074E-3</v>
      </c>
      <c r="AI904" s="13">
        <f t="shared" si="1088"/>
        <v>1.6763270336536075E-3</v>
      </c>
      <c r="AJ904" s="13">
        <f t="shared" si="1089"/>
        <v>5.6128521725812405E-4</v>
      </c>
      <c r="AK904" s="13">
        <f t="shared" si="1090"/>
        <v>1.2529022829388194E-4</v>
      </c>
      <c r="AL904" s="13">
        <f t="shared" si="1091"/>
        <v>3.9142898912298647E-7</v>
      </c>
      <c r="AM904" s="13">
        <f t="shared" si="1092"/>
        <v>2.8622252895974448E-4</v>
      </c>
      <c r="AN904" s="13">
        <f t="shared" si="1093"/>
        <v>1.9940217825128743E-4</v>
      </c>
      <c r="AO904" s="13">
        <f t="shared" si="1094"/>
        <v>6.9458593696078991E-5</v>
      </c>
      <c r="AP904" s="13">
        <f t="shared" si="1095"/>
        <v>1.6129868057098608E-5</v>
      </c>
      <c r="AQ904" s="13">
        <f t="shared" si="1096"/>
        <v>2.8092921591295139E-6</v>
      </c>
      <c r="AR904" s="13">
        <f t="shared" si="1097"/>
        <v>3.4878674895199918E-4</v>
      </c>
      <c r="AS904" s="13">
        <f t="shared" si="1098"/>
        <v>2.3356879920452436E-4</v>
      </c>
      <c r="AT904" s="13">
        <f t="shared" si="1099"/>
        <v>7.8205929734663309E-5</v>
      </c>
      <c r="AU904" s="13">
        <f t="shared" si="1100"/>
        <v>1.7457147434341119E-5</v>
      </c>
      <c r="AV904" s="13">
        <f t="shared" si="1101"/>
        <v>2.9225916523684669E-6</v>
      </c>
      <c r="AW904" s="13">
        <f t="shared" si="1102"/>
        <v>5.0726093756867735E-9</v>
      </c>
      <c r="AX904" s="13">
        <f t="shared" si="1103"/>
        <v>3.1945332687896979E-5</v>
      </c>
      <c r="AY904" s="13">
        <f t="shared" si="1104"/>
        <v>2.2255302355408268E-5</v>
      </c>
      <c r="AZ904" s="13">
        <f t="shared" si="1105"/>
        <v>7.7522824346464334E-6</v>
      </c>
      <c r="BA904" s="13">
        <f t="shared" si="1106"/>
        <v>1.8002566156082275E-6</v>
      </c>
      <c r="BB904" s="13">
        <f t="shared" si="1107"/>
        <v>3.1354545348704778E-7</v>
      </c>
      <c r="BC904" s="13">
        <f t="shared" si="1108"/>
        <v>4.3687439023989869E-8</v>
      </c>
      <c r="BD904" s="13">
        <f t="shared" si="1109"/>
        <v>4.0498115073251964E-5</v>
      </c>
      <c r="BE904" s="13">
        <f t="shared" si="1110"/>
        <v>2.7119998498016019E-5</v>
      </c>
      <c r="BF904" s="13">
        <f t="shared" si="1111"/>
        <v>9.0805993958243184E-6</v>
      </c>
      <c r="BG904" s="13">
        <f t="shared" si="1112"/>
        <v>2.0269736960218294E-6</v>
      </c>
      <c r="BH904" s="13">
        <f t="shared" si="1113"/>
        <v>3.3934618618791808E-7</v>
      </c>
      <c r="BI904" s="13">
        <f t="shared" si="1114"/>
        <v>4.5449364954776427E-8</v>
      </c>
      <c r="BJ904" s="14">
        <f t="shared" si="1115"/>
        <v>0.29747608103826645</v>
      </c>
      <c r="BK904" s="14">
        <f t="shared" si="1116"/>
        <v>0.38866687776569214</v>
      </c>
      <c r="BL904" s="14">
        <f t="shared" si="1117"/>
        <v>0.29949130510856226</v>
      </c>
      <c r="BM904" s="14">
        <f t="shared" si="1118"/>
        <v>0.1584098815121974</v>
      </c>
      <c r="BN904" s="14">
        <f t="shared" si="1119"/>
        <v>0.84157481379864307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1.44444444444444</v>
      </c>
      <c r="F909" s="10">
        <f>VLOOKUP(B909,home!$B$2:$E$405,3,FALSE)</f>
        <v>1.1100000000000001</v>
      </c>
      <c r="G909" s="10">
        <f>VLOOKUP(C909,away!$B$2:$E$405,4,FALSE)</f>
        <v>1.04</v>
      </c>
      <c r="H909" s="10">
        <f>VLOOKUP(A909,away!$A$2:$E$405,3,FALSE)</f>
        <v>1.0185185185185199</v>
      </c>
      <c r="I909" s="10">
        <f>VLOOKUP(C909,away!$B$2:$E$405,3,FALSE)</f>
        <v>1.04</v>
      </c>
      <c r="J909" s="10">
        <f>VLOOKUP(B909,home!$B$2:$E$405,4,FALSE)</f>
        <v>0.39</v>
      </c>
      <c r="K909" s="12">
        <f t="shared" si="1064"/>
        <v>1.6674666666666618</v>
      </c>
      <c r="L909" s="12">
        <f t="shared" si="1065"/>
        <v>0.41311111111111165</v>
      </c>
      <c r="M909" s="13">
        <f t="shared" si="1066"/>
        <v>0.12485805114673509</v>
      </c>
      <c r="N909" s="13">
        <f t="shared" si="1067"/>
        <v>0.20819663835214192</v>
      </c>
      <c r="O909" s="13">
        <f t="shared" si="1068"/>
        <v>5.1580248240395733E-2</v>
      </c>
      <c r="P909" s="13">
        <f t="shared" si="1069"/>
        <v>8.6008344599251607E-2</v>
      </c>
      <c r="Q909" s="13">
        <f t="shared" si="1070"/>
        <v>0.17358047728212533</v>
      </c>
      <c r="R909" s="13">
        <f t="shared" si="1071"/>
        <v>1.0654186830988423E-2</v>
      </c>
      <c r="S909" s="13">
        <f t="shared" si="1072"/>
        <v>1.4811690701487162E-2</v>
      </c>
      <c r="T909" s="13">
        <f t="shared" si="1073"/>
        <v>7.1708023837215862E-2</v>
      </c>
      <c r="U909" s="13">
        <f t="shared" si="1074"/>
        <v>1.7765501401112108E-2</v>
      </c>
      <c r="V909" s="13">
        <f t="shared" si="1075"/>
        <v>1.1336687153049936E-3</v>
      </c>
      <c r="W909" s="13">
        <f t="shared" si="1076"/>
        <v>9.6479886617344579E-2</v>
      </c>
      <c r="X909" s="13">
        <f t="shared" si="1077"/>
        <v>3.9856913160365284E-2</v>
      </c>
      <c r="Y909" s="13">
        <f t="shared" si="1078"/>
        <v>8.2326668405687965E-3</v>
      </c>
      <c r="Z909" s="13">
        <f t="shared" si="1079"/>
        <v>1.4671209865783339E-3</v>
      </c>
      <c r="AA909" s="13">
        <f t="shared" si="1080"/>
        <v>2.4463753410864783E-3</v>
      </c>
      <c r="AB909" s="13">
        <f t="shared" si="1081"/>
        <v>2.0396246677084947E-3</v>
      </c>
      <c r="AC909" s="13">
        <f t="shared" si="1082"/>
        <v>4.8807910579167138E-5</v>
      </c>
      <c r="AD909" s="13">
        <f t="shared" si="1083"/>
        <v>4.0219248734550267E-2</v>
      </c>
      <c r="AE909" s="13">
        <f t="shared" si="1084"/>
        <v>1.6615018532784229E-2</v>
      </c>
      <c r="AF909" s="13">
        <f t="shared" si="1085"/>
        <v>3.4319243836051028E-3</v>
      </c>
      <c r="AG909" s="13">
        <f t="shared" si="1086"/>
        <v>4.7258869845347374E-4</v>
      </c>
      <c r="AH909" s="13">
        <f t="shared" si="1087"/>
        <v>1.515209952249514E-4</v>
      </c>
      <c r="AI909" s="13">
        <f t="shared" si="1088"/>
        <v>2.5265620883776487E-4</v>
      </c>
      <c r="AJ909" s="13">
        <f t="shared" si="1089"/>
        <v>2.1064790318167195E-4</v>
      </c>
      <c r="AK909" s="13">
        <f t="shared" si="1090"/>
        <v>1.1708278565288807E-4</v>
      </c>
      <c r="AL909" s="13">
        <f t="shared" si="1091"/>
        <v>1.3448512302435499E-6</v>
      </c>
      <c r="AM909" s="13">
        <f t="shared" si="1092"/>
        <v>1.3412851324647581E-2</v>
      </c>
      <c r="AN909" s="13">
        <f t="shared" si="1093"/>
        <v>5.5409979138933071E-3</v>
      </c>
      <c r="AO909" s="13">
        <f t="shared" si="1094"/>
        <v>1.1445239024364081E-3</v>
      </c>
      <c r="AP909" s="13">
        <f t="shared" si="1095"/>
        <v>1.5760518034291005E-4</v>
      </c>
      <c r="AQ909" s="13">
        <f t="shared" si="1096"/>
        <v>1.6277112792081671E-5</v>
      </c>
      <c r="AR909" s="13">
        <f t="shared" si="1097"/>
        <v>1.2519001338808225E-5</v>
      </c>
      <c r="AS909" s="13">
        <f t="shared" si="1098"/>
        <v>2.0875017432418027E-5</v>
      </c>
      <c r="AT909" s="13">
        <f t="shared" si="1099"/>
        <v>1.7404197867321277E-5</v>
      </c>
      <c r="AU909" s="13">
        <f t="shared" si="1100"/>
        <v>9.6736399346097437E-6</v>
      </c>
      <c r="AV909" s="13">
        <f t="shared" si="1101"/>
        <v>4.0326180340743044E-6</v>
      </c>
      <c r="AW909" s="13">
        <f t="shared" si="1102"/>
        <v>2.5733317640663817E-8</v>
      </c>
      <c r="AX909" s="13">
        <f t="shared" si="1103"/>
        <v>3.7275804148009331E-3</v>
      </c>
      <c r="AY909" s="13">
        <f t="shared" si="1104"/>
        <v>1.5399048869144316E-3</v>
      </c>
      <c r="AZ909" s="13">
        <f t="shared" si="1105"/>
        <v>3.1807590941932584E-4</v>
      </c>
      <c r="BA909" s="13">
        <f t="shared" si="1106"/>
        <v>4.3800230785965006E-5</v>
      </c>
      <c r="BB909" s="13">
        <f t="shared" si="1107"/>
        <v>4.5235905017282793E-6</v>
      </c>
      <c r="BC909" s="13">
        <f t="shared" si="1108"/>
        <v>3.7374909967612815E-7</v>
      </c>
      <c r="BD909" s="13">
        <f t="shared" si="1109"/>
        <v>8.6195642551275994E-7</v>
      </c>
      <c r="BE909" s="13">
        <f t="shared" si="1110"/>
        <v>1.4372836076616724E-6</v>
      </c>
      <c r="BF909" s="13">
        <f t="shared" si="1111"/>
        <v>1.1983112531611218E-6</v>
      </c>
      <c r="BG909" s="13">
        <f t="shared" si="1112"/>
        <v>6.6604802364590877E-7</v>
      </c>
      <c r="BH909" s="13">
        <f t="shared" si="1113"/>
        <v>2.7765321945719041E-7</v>
      </c>
      <c r="BI909" s="13">
        <f t="shared" si="1114"/>
        <v>9.2595497667509707E-8</v>
      </c>
      <c r="BJ909" s="14">
        <f t="shared" si="1115"/>
        <v>0.68469990065478914</v>
      </c>
      <c r="BK909" s="14">
        <f t="shared" si="1116"/>
        <v>0.22840181281150271</v>
      </c>
      <c r="BL909" s="14">
        <f t="shared" si="1117"/>
        <v>8.5286882696822844E-2</v>
      </c>
      <c r="BM909" s="14">
        <f t="shared" si="1118"/>
        <v>0.34343789154445814</v>
      </c>
      <c r="BN909" s="14">
        <f t="shared" si="1119"/>
        <v>0.6548779464516381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1.30952380952381</v>
      </c>
      <c r="F910" s="10">
        <f>VLOOKUP(B910,home!$B$2:$E$405,3,FALSE)</f>
        <v>0.76</v>
      </c>
      <c r="G910" s="10">
        <f>VLOOKUP(C910,away!$B$2:$E$405,4,FALSE)</f>
        <v>0.76</v>
      </c>
      <c r="H910" s="10">
        <f>VLOOKUP(A910,away!$A$2:$E$405,3,FALSE)</f>
        <v>0.92857142857142905</v>
      </c>
      <c r="I910" s="10">
        <f>VLOOKUP(C910,away!$B$2:$E$405,3,FALSE)</f>
        <v>1.1499999999999999</v>
      </c>
      <c r="J910" s="10">
        <f>VLOOKUP(B910,home!$B$2:$E$405,4,FALSE)</f>
        <v>0.81</v>
      </c>
      <c r="K910" s="12">
        <f t="shared" si="1064"/>
        <v>0.75638095238095271</v>
      </c>
      <c r="L910" s="12">
        <f t="shared" si="1065"/>
        <v>0.86496428571428607</v>
      </c>
      <c r="M910" s="13">
        <f t="shared" si="1066"/>
        <v>0.19763265719956846</v>
      </c>
      <c r="N910" s="13">
        <f t="shared" si="1067"/>
        <v>0.14948557747418795</v>
      </c>
      <c r="O910" s="13">
        <f t="shared" si="1068"/>
        <v>0.17094519016844112</v>
      </c>
      <c r="P910" s="13">
        <f t="shared" si="1069"/>
        <v>0.12929968574454856</v>
      </c>
      <c r="Q910" s="13">
        <f t="shared" si="1070"/>
        <v>5.6534021728571471E-2</v>
      </c>
      <c r="R910" s="13">
        <f t="shared" si="1071"/>
        <v>7.3930742155169218E-2</v>
      </c>
      <c r="S910" s="13">
        <f t="shared" si="1072"/>
        <v>2.1148337742528101E-2</v>
      </c>
      <c r="T910" s="13">
        <f t="shared" si="1073"/>
        <v>4.8899909723009755E-2</v>
      </c>
      <c r="U910" s="13">
        <f t="shared" si="1074"/>
        <v>5.5919805161557541E-2</v>
      </c>
      <c r="V910" s="13">
        <f t="shared" si="1075"/>
        <v>1.5373490634794803E-3</v>
      </c>
      <c r="W910" s="13">
        <f t="shared" si="1076"/>
        <v>1.4253752398994126E-2</v>
      </c>
      <c r="X910" s="13">
        <f t="shared" si="1077"/>
        <v>1.2328986762544247E-2</v>
      </c>
      <c r="Y910" s="13">
        <f t="shared" si="1078"/>
        <v>5.332066614322486E-3</v>
      </c>
      <c r="Z910" s="13">
        <f t="shared" si="1079"/>
        <v>2.1315817193524336E-2</v>
      </c>
      <c r="AA910" s="13">
        <f t="shared" si="1080"/>
        <v>1.6122878109616226E-2</v>
      </c>
      <c r="AB910" s="13">
        <f t="shared" si="1081"/>
        <v>6.0975189498367654E-3</v>
      </c>
      <c r="AC910" s="13">
        <f t="shared" si="1082"/>
        <v>6.2862444396919351E-5</v>
      </c>
      <c r="AD910" s="13">
        <f t="shared" si="1083"/>
        <v>2.6953167036383656E-3</v>
      </c>
      <c r="AE910" s="13">
        <f t="shared" si="1084"/>
        <v>2.3313526873363433E-3</v>
      </c>
      <c r="AF910" s="13">
        <f t="shared" si="1085"/>
        <v>1.0082684059749805E-3</v>
      </c>
      <c r="AG910" s="13">
        <f t="shared" si="1086"/>
        <v>2.9070538719414365E-4</v>
      </c>
      <c r="AH910" s="13">
        <f t="shared" si="1087"/>
        <v>4.6093551483032688E-3</v>
      </c>
      <c r="AI910" s="13">
        <f t="shared" si="1088"/>
        <v>3.486428436935674E-3</v>
      </c>
      <c r="AJ910" s="13">
        <f t="shared" si="1089"/>
        <v>1.3185340307687204E-3</v>
      </c>
      <c r="AK910" s="13">
        <f t="shared" si="1090"/>
        <v>3.3243800864651379E-4</v>
      </c>
      <c r="AL910" s="13">
        <f t="shared" si="1091"/>
        <v>1.6450913367922037E-6</v>
      </c>
      <c r="AM910" s="13">
        <f t="shared" si="1092"/>
        <v>4.0773724305325561E-4</v>
      </c>
      <c r="AN910" s="13">
        <f t="shared" si="1093"/>
        <v>3.5267815319667154E-4</v>
      </c>
      <c r="AO910" s="13">
        <f t="shared" si="1094"/>
        <v>1.5252700343339624E-4</v>
      </c>
      <c r="AP910" s="13">
        <f t="shared" si="1095"/>
        <v>4.3976803525636016E-5</v>
      </c>
      <c r="AQ910" s="13">
        <f t="shared" si="1096"/>
        <v>9.5095911123873129E-6</v>
      </c>
      <c r="AR910" s="13">
        <f t="shared" si="1097"/>
        <v>7.9738551669112105E-4</v>
      </c>
      <c r="AS910" s="13">
        <f t="shared" si="1098"/>
        <v>6.0312721652960822E-4</v>
      </c>
      <c r="AT910" s="13">
        <f t="shared" si="1099"/>
        <v>2.2809696922276902E-4</v>
      </c>
      <c r="AU910" s="13">
        <f t="shared" si="1100"/>
        <v>5.7509400938642314E-5</v>
      </c>
      <c r="AV910" s="13">
        <f t="shared" si="1101"/>
        <v>1.0874753863207078E-5</v>
      </c>
      <c r="AW910" s="13">
        <f t="shared" si="1102"/>
        <v>2.9896907936053324E-8</v>
      </c>
      <c r="AX910" s="13">
        <f t="shared" si="1103"/>
        <v>5.1400780703634236E-5</v>
      </c>
      <c r="AY910" s="13">
        <f t="shared" si="1104"/>
        <v>4.4459839566475649E-5</v>
      </c>
      <c r="AZ910" s="13">
        <f t="shared" si="1105"/>
        <v>1.922808668679418E-5</v>
      </c>
      <c r="BA910" s="13">
        <f t="shared" si="1106"/>
        <v>5.5438694222317675E-6</v>
      </c>
      <c r="BB910" s="13">
        <f t="shared" si="1107"/>
        <v>1.1988122637234932E-6</v>
      </c>
      <c r="BC910" s="13">
        <f t="shared" si="1108"/>
        <v>2.0738595867942358E-7</v>
      </c>
      <c r="BD910" s="13">
        <f t="shared" si="1109"/>
        <v>1.1495166564727533E-4</v>
      </c>
      <c r="BE910" s="13">
        <f t="shared" si="1110"/>
        <v>8.6947250340062963E-5</v>
      </c>
      <c r="BF910" s="13">
        <f t="shared" si="1111"/>
        <v>3.2882622009560958E-5</v>
      </c>
      <c r="BG910" s="13">
        <f t="shared" si="1112"/>
        <v>8.2905963174582016E-6</v>
      </c>
      <c r="BH910" s="13">
        <f t="shared" si="1113"/>
        <v>1.5677122846012629E-6</v>
      </c>
      <c r="BI910" s="13">
        <f t="shared" si="1114"/>
        <v>2.371575421772046E-7</v>
      </c>
      <c r="BJ910" s="14">
        <f t="shared" si="1115"/>
        <v>0.29424842545469687</v>
      </c>
      <c r="BK910" s="14">
        <f t="shared" si="1116"/>
        <v>0.34972699712542471</v>
      </c>
      <c r="BL910" s="14">
        <f t="shared" si="1117"/>
        <v>0.33470476103066155</v>
      </c>
      <c r="BM910" s="14">
        <f t="shared" si="1118"/>
        <v>0.2221236963911622</v>
      </c>
      <c r="BN910" s="14">
        <f t="shared" si="1119"/>
        <v>0.77782787447048685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1.30952380952381</v>
      </c>
      <c r="F911" s="10">
        <f>VLOOKUP(B911,home!$B$2:$E$405,3,FALSE)</f>
        <v>0.46</v>
      </c>
      <c r="G911" s="10">
        <f>VLOOKUP(C911,away!$B$2:$E$405,4,FALSE)</f>
        <v>1.22</v>
      </c>
      <c r="H911" s="10">
        <f>VLOOKUP(A911,away!$A$2:$E$405,3,FALSE)</f>
        <v>0.92857142857142905</v>
      </c>
      <c r="I911" s="10">
        <f>VLOOKUP(C911,away!$B$2:$E$405,3,FALSE)</f>
        <v>1.07</v>
      </c>
      <c r="J911" s="10">
        <f>VLOOKUP(B911,home!$B$2:$E$405,4,FALSE)</f>
        <v>1.51</v>
      </c>
      <c r="K911" s="12">
        <f t="shared" si="1064"/>
        <v>0.73490476190476217</v>
      </c>
      <c r="L911" s="12">
        <f t="shared" si="1065"/>
        <v>1.500292857142858</v>
      </c>
      <c r="M911" s="13">
        <f t="shared" si="1066"/>
        <v>0.10697098825936965</v>
      </c>
      <c r="N911" s="13">
        <f t="shared" si="1067"/>
        <v>7.8613488657469172E-2</v>
      </c>
      <c r="O911" s="13">
        <f t="shared" si="1068"/>
        <v>0.16048780960704481</v>
      </c>
      <c r="P911" s="13">
        <f t="shared" si="1069"/>
        <v>0.11794325550788208</v>
      </c>
      <c r="Q911" s="13">
        <f t="shared" si="1070"/>
        <v>2.8886713582160044E-2</v>
      </c>
      <c r="R911" s="13">
        <f t="shared" si="1071"/>
        <v>0.12038935720597618</v>
      </c>
      <c r="S911" s="13">
        <f t="shared" si="1072"/>
        <v>3.2510243539278318E-2</v>
      </c>
      <c r="T911" s="13">
        <f t="shared" si="1073"/>
        <v>4.3338530053646296E-2</v>
      </c>
      <c r="U911" s="13">
        <f t="shared" si="1074"/>
        <v>8.84747118933253E-2</v>
      </c>
      <c r="V911" s="13">
        <f t="shared" si="1075"/>
        <v>3.9827662338580358E-3</v>
      </c>
      <c r="W911" s="13">
        <f t="shared" si="1076"/>
        <v>7.0763277891027973E-3</v>
      </c>
      <c r="X911" s="13">
        <f t="shared" si="1077"/>
        <v>1.0616564036792439E-2</v>
      </c>
      <c r="Y911" s="13">
        <f t="shared" si="1078"/>
        <v>7.9639775958997242E-3</v>
      </c>
      <c r="Z911" s="13">
        <f t="shared" si="1079"/>
        <v>6.0206430897382049E-2</v>
      </c>
      <c r="AA911" s="13">
        <f t="shared" si="1080"/>
        <v>4.4245992763776075E-2</v>
      </c>
      <c r="AB911" s="13">
        <f t="shared" si="1081"/>
        <v>1.6258295388651339E-2</v>
      </c>
      <c r="AC911" s="13">
        <f t="shared" si="1082"/>
        <v>2.7445549909822071E-4</v>
      </c>
      <c r="AD911" s="13">
        <f t="shared" si="1083"/>
        <v>1.3001067472526607E-3</v>
      </c>
      <c r="AE911" s="13">
        <f t="shared" si="1084"/>
        <v>1.9505408664264019E-3</v>
      </c>
      <c r="AF911" s="13">
        <f t="shared" si="1085"/>
        <v>1.4631912647323866E-3</v>
      </c>
      <c r="AG911" s="13">
        <f t="shared" si="1086"/>
        <v>7.3173846770394145E-4</v>
      </c>
      <c r="AH911" s="13">
        <f t="shared" si="1087"/>
        <v>2.2581819557351831E-2</v>
      </c>
      <c r="AI911" s="13">
        <f t="shared" si="1088"/>
        <v>1.659548672517195E-2</v>
      </c>
      <c r="AJ911" s="13">
        <f t="shared" si="1089"/>
        <v>6.0980511102280647E-3</v>
      </c>
      <c r="AK911" s="13">
        <f t="shared" si="1090"/>
        <v>1.4938289330817427E-3</v>
      </c>
      <c r="AL911" s="13">
        <f t="shared" si="1091"/>
        <v>1.2104281948745827E-5</v>
      </c>
      <c r="AM911" s="13">
        <f t="shared" si="1092"/>
        <v>1.9109092790809836E-4</v>
      </c>
      <c r="AN911" s="13">
        <f t="shared" si="1093"/>
        <v>2.8669235420532079E-4</v>
      </c>
      <c r="AO911" s="13">
        <f t="shared" si="1094"/>
        <v>2.1506124560585654E-4</v>
      </c>
      <c r="AP911" s="13">
        <f t="shared" si="1095"/>
        <v>1.0755161687690416E-4</v>
      </c>
      <c r="AQ911" s="13">
        <f t="shared" si="1096"/>
        <v>4.0339730643646125E-5</v>
      </c>
      <c r="AR911" s="13">
        <f t="shared" si="1097"/>
        <v>6.7758685166367681E-3</v>
      </c>
      <c r="AS911" s="13">
        <f t="shared" si="1098"/>
        <v>4.9796180389169182E-3</v>
      </c>
      <c r="AT911" s="13">
        <f t="shared" si="1099"/>
        <v>1.8297725046334478E-3</v>
      </c>
      <c r="AU911" s="13">
        <f t="shared" si="1100"/>
        <v>4.4823617561917488E-4</v>
      </c>
      <c r="AV911" s="13">
        <f t="shared" si="1101"/>
        <v>8.2352724980127716E-5</v>
      </c>
      <c r="AW911" s="13">
        <f t="shared" si="1102"/>
        <v>3.7071796595677205E-7</v>
      </c>
      <c r="AX911" s="13">
        <f t="shared" si="1103"/>
        <v>2.3405605479410167E-5</v>
      </c>
      <c r="AY911" s="13">
        <f t="shared" si="1104"/>
        <v>3.5115262717862817E-5</v>
      </c>
      <c r="AZ911" s="13">
        <f t="shared" si="1105"/>
        <v>2.6341588916152248E-5</v>
      </c>
      <c r="BA911" s="13">
        <f t="shared" si="1106"/>
        <v>1.3173365898898902E-5</v>
      </c>
      <c r="BB911" s="13">
        <f t="shared" si="1107"/>
        <v>4.9409766906618298E-6</v>
      </c>
      <c r="BC911" s="13">
        <f t="shared" si="1108"/>
        <v>1.4825824072618596E-6</v>
      </c>
      <c r="BD911" s="13">
        <f t="shared" si="1109"/>
        <v>1.6942978560748865E-3</v>
      </c>
      <c r="BE911" s="13">
        <f t="shared" si="1110"/>
        <v>1.2451475625144637E-3</v>
      </c>
      <c r="BF911" s="13">
        <f t="shared" si="1111"/>
        <v>4.5753243648299327E-4</v>
      </c>
      <c r="BG911" s="13">
        <f t="shared" si="1112"/>
        <v>1.1208092209907999E-4</v>
      </c>
      <c r="BH911" s="13">
        <f t="shared" si="1113"/>
        <v>2.0592200842322644E-5</v>
      </c>
      <c r="BI911" s="13">
        <f t="shared" si="1114"/>
        <v>3.0266612914244339E-6</v>
      </c>
      <c r="BJ911" s="14">
        <f t="shared" si="1115"/>
        <v>0.18288637431853594</v>
      </c>
      <c r="BK911" s="14">
        <f t="shared" si="1116"/>
        <v>0.26172892858415292</v>
      </c>
      <c r="BL911" s="14">
        <f t="shared" si="1117"/>
        <v>0.49427387878469897</v>
      </c>
      <c r="BM911" s="14">
        <f t="shared" si="1118"/>
        <v>0.38576925522011613</v>
      </c>
      <c r="BN911" s="14">
        <f t="shared" si="1119"/>
        <v>0.61329161281990197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1.30952380952381</v>
      </c>
      <c r="F912" s="10">
        <f>VLOOKUP(B912,home!$B$2:$E$405,3,FALSE)</f>
        <v>0.46</v>
      </c>
      <c r="G912" s="10">
        <f>VLOOKUP(C912,away!$B$2:$E$405,4,FALSE)</f>
        <v>1.34</v>
      </c>
      <c r="H912" s="10">
        <f>VLOOKUP(A912,away!$A$2:$E$405,3,FALSE)</f>
        <v>0.92857142857142905</v>
      </c>
      <c r="I912" s="10">
        <f>VLOOKUP(C912,away!$B$2:$E$405,3,FALSE)</f>
        <v>1.53</v>
      </c>
      <c r="J912" s="10">
        <f>VLOOKUP(B912,home!$B$2:$E$405,4,FALSE)</f>
        <v>1.29</v>
      </c>
      <c r="K912" s="12">
        <f t="shared" si="1064"/>
        <v>0.80719047619047646</v>
      </c>
      <c r="L912" s="12">
        <f t="shared" si="1065"/>
        <v>1.8327214285714297</v>
      </c>
      <c r="M912" s="13">
        <f t="shared" si="1066"/>
        <v>7.1367556421335673E-2</v>
      </c>
      <c r="N912" s="13">
        <f t="shared" si="1067"/>
        <v>5.7607211852288627E-2</v>
      </c>
      <c r="O912" s="13">
        <f t="shared" si="1068"/>
        <v>0.13079684995816243</v>
      </c>
      <c r="P912" s="13">
        <f t="shared" si="1069"/>
        <v>0.1055779716019434</v>
      </c>
      <c r="Q912" s="13">
        <f t="shared" si="1070"/>
        <v>2.3249996383527257E-2</v>
      </c>
      <c r="R912" s="13">
        <f t="shared" si="1071"/>
        <v>0.11985709485398324</v>
      </c>
      <c r="S912" s="13">
        <f t="shared" si="1072"/>
        <v>3.9046832505282514E-2</v>
      </c>
      <c r="T912" s="13">
        <f t="shared" si="1073"/>
        <v>4.261076658629865E-2</v>
      </c>
      <c r="U912" s="13">
        <f t="shared" si="1074"/>
        <v>9.6747505469993819E-2</v>
      </c>
      <c r="V912" s="13">
        <f t="shared" si="1075"/>
        <v>6.4182375486176689E-3</v>
      </c>
      <c r="W912" s="13">
        <f t="shared" si="1076"/>
        <v>6.2557252174154079E-3</v>
      </c>
      <c r="X912" s="13">
        <f t="shared" si="1077"/>
        <v>1.1465001657211885E-2</v>
      </c>
      <c r="Y912" s="13">
        <f t="shared" si="1078"/>
        <v>1.050607710788959E-2</v>
      </c>
      <c r="Z912" s="13">
        <f t="shared" si="1079"/>
        <v>7.3221555368404509E-2</v>
      </c>
      <c r="AA912" s="13">
        <f t="shared" si="1080"/>
        <v>5.910374214522976E-2</v>
      </c>
      <c r="AB912" s="13">
        <f t="shared" si="1081"/>
        <v>2.385398888342357E-2</v>
      </c>
      <c r="AC912" s="13">
        <f t="shared" si="1082"/>
        <v>5.9342835142936186E-4</v>
      </c>
      <c r="AD912" s="13">
        <f t="shared" si="1083"/>
        <v>1.2623904542905788E-3</v>
      </c>
      <c r="AE912" s="13">
        <f t="shared" si="1084"/>
        <v>2.3136100368023656E-3</v>
      </c>
      <c r="AF912" s="13">
        <f t="shared" si="1085"/>
        <v>2.1201013459028156E-3</v>
      </c>
      <c r="AG912" s="13">
        <f t="shared" si="1086"/>
        <v>1.2951850557930732E-3</v>
      </c>
      <c r="AH912" s="13">
        <f t="shared" si="1087"/>
        <v>3.3548678389251081E-2</v>
      </c>
      <c r="AI912" s="13">
        <f t="shared" si="1088"/>
        <v>2.7080173684580721E-2</v>
      </c>
      <c r="AJ912" s="13">
        <f t="shared" si="1089"/>
        <v>1.092942914588876E-2</v>
      </c>
      <c r="AK912" s="13">
        <f t="shared" si="1090"/>
        <v>2.9407103722533406E-3</v>
      </c>
      <c r="AL912" s="13">
        <f t="shared" si="1091"/>
        <v>3.5115654662525001E-5</v>
      </c>
      <c r="AM912" s="13">
        <f t="shared" si="1092"/>
        <v>2.0379791038742492E-4</v>
      </c>
      <c r="AN912" s="13">
        <f t="shared" si="1093"/>
        <v>3.7350479746511362E-4</v>
      </c>
      <c r="AO912" s="13">
        <f t="shared" si="1094"/>
        <v>3.4226512299427293E-4</v>
      </c>
      <c r="AP912" s="13">
        <f t="shared" si="1095"/>
        <v>2.0909220838807998E-4</v>
      </c>
      <c r="AQ912" s="13">
        <f t="shared" si="1096"/>
        <v>9.5801942715039237E-5</v>
      </c>
      <c r="AR912" s="13">
        <f t="shared" si="1097"/>
        <v>1.2297076356846341E-2</v>
      </c>
      <c r="AS912" s="13">
        <f t="shared" si="1098"/>
        <v>9.9260829202334443E-3</v>
      </c>
      <c r="AT912" s="13">
        <f t="shared" si="1099"/>
        <v>4.006119799544695E-3</v>
      </c>
      <c r="AU912" s="13">
        <f t="shared" si="1100"/>
        <v>1.0779005828901928E-3</v>
      </c>
      <c r="AV912" s="13">
        <f t="shared" si="1101"/>
        <v>2.1751777119728173E-4</v>
      </c>
      <c r="AW912" s="13">
        <f t="shared" si="1102"/>
        <v>1.4430147008007489E-6</v>
      </c>
      <c r="AX912" s="13">
        <f t="shared" si="1103"/>
        <v>2.741728872204158E-5</v>
      </c>
      <c r="AY912" s="13">
        <f t="shared" si="1104"/>
        <v>5.0248252554215392E-5</v>
      </c>
      <c r="AZ912" s="13">
        <f t="shared" si="1105"/>
        <v>4.6045524602189831E-5</v>
      </c>
      <c r="BA912" s="13">
        <f t="shared" si="1106"/>
        <v>2.8129539876082087E-5</v>
      </c>
      <c r="BB912" s="13">
        <f t="shared" si="1107"/>
        <v>1.2888402626687538E-5</v>
      </c>
      <c r="BC912" s="13">
        <f t="shared" si="1108"/>
        <v>4.724170334797311E-6</v>
      </c>
      <c r="BD912" s="13">
        <f t="shared" si="1109"/>
        <v>3.7561858913285613E-3</v>
      </c>
      <c r="BE912" s="13">
        <f t="shared" si="1110"/>
        <v>3.0319574782814501E-3</v>
      </c>
      <c r="BF912" s="13">
        <f t="shared" si="1111"/>
        <v>1.22368360034164E-3</v>
      </c>
      <c r="BG912" s="13">
        <f t="shared" si="1112"/>
        <v>3.2924858268874841E-4</v>
      </c>
      <c r="BH912" s="13">
        <f t="shared" si="1113"/>
        <v>6.6441580061392565E-5</v>
      </c>
      <c r="BI912" s="13">
        <f t="shared" si="1114"/>
        <v>1.0726202129720631E-5</v>
      </c>
      <c r="BJ912" s="14">
        <f t="shared" si="1115"/>
        <v>0.16007998085808617</v>
      </c>
      <c r="BK912" s="14">
        <f t="shared" si="1116"/>
        <v>0.22308939033582534</v>
      </c>
      <c r="BL912" s="14">
        <f t="shared" si="1117"/>
        <v>0.54080111366831007</v>
      </c>
      <c r="BM912" s="14">
        <f t="shared" si="1118"/>
        <v>0.48868655392153215</v>
      </c>
      <c r="BN912" s="14">
        <f t="shared" si="1119"/>
        <v>0.50845668107124065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1.30952380952381</v>
      </c>
      <c r="F913" s="10">
        <f>VLOOKUP(B913,home!$B$2:$E$405,3,FALSE)</f>
        <v>2.8</v>
      </c>
      <c r="G913" s="10">
        <f>VLOOKUP(C913,away!$B$2:$E$405,4,FALSE)</f>
        <v>1.1499999999999999</v>
      </c>
      <c r="H913" s="10">
        <f>VLOOKUP(A913,away!$A$2:$E$405,3,FALSE)</f>
        <v>0.92857142857142905</v>
      </c>
      <c r="I913" s="10">
        <f>VLOOKUP(C913,away!$B$2:$E$405,3,FALSE)</f>
        <v>0.76</v>
      </c>
      <c r="J913" s="10">
        <f>VLOOKUP(B913,home!$B$2:$E$405,4,FALSE)</f>
        <v>1.08</v>
      </c>
      <c r="K913" s="12">
        <f t="shared" si="1064"/>
        <v>4.2166666666666677</v>
      </c>
      <c r="L913" s="12">
        <f t="shared" si="1065"/>
        <v>0.76217142857142905</v>
      </c>
      <c r="M913" s="13">
        <f t="shared" si="1066"/>
        <v>6.8820542053832194E-3</v>
      </c>
      <c r="N913" s="13">
        <f t="shared" si="1067"/>
        <v>2.9019328566032582E-2</v>
      </c>
      <c r="O913" s="13">
        <f t="shared" si="1068"/>
        <v>5.2453050852229385E-3</v>
      </c>
      <c r="P913" s="13">
        <f t="shared" si="1069"/>
        <v>2.2117703109356728E-2</v>
      </c>
      <c r="Q913" s="13">
        <f t="shared" si="1070"/>
        <v>6.118241772671873E-2</v>
      </c>
      <c r="R913" s="13">
        <f t="shared" si="1071"/>
        <v>1.9989108350486743E-3</v>
      </c>
      <c r="S913" s="13">
        <f t="shared" si="1072"/>
        <v>1.7770594950087596E-2</v>
      </c>
      <c r="T913" s="13">
        <f t="shared" si="1073"/>
        <v>4.663149072222713E-2</v>
      </c>
      <c r="U913" s="13">
        <f t="shared" si="1074"/>
        <v>8.4287406877885784E-3</v>
      </c>
      <c r="V913" s="13">
        <f t="shared" si="1075"/>
        <v>6.3457271372909995E-3</v>
      </c>
      <c r="W913" s="13">
        <f t="shared" si="1076"/>
        <v>8.5995287138110207E-2</v>
      </c>
      <c r="X913" s="13">
        <f t="shared" si="1077"/>
        <v>6.5543150848463697E-2</v>
      </c>
      <c r="Y913" s="13">
        <f t="shared" si="1078"/>
        <v>2.4977558457623124E-2</v>
      </c>
      <c r="Z913" s="13">
        <f t="shared" si="1079"/>
        <v>5.0783757557865225E-4</v>
      </c>
      <c r="AA913" s="13">
        <f t="shared" si="1080"/>
        <v>2.1413817770233171E-3</v>
      </c>
      <c r="AB913" s="13">
        <f t="shared" si="1081"/>
        <v>4.5147465798908298E-3</v>
      </c>
      <c r="AC913" s="13">
        <f t="shared" si="1082"/>
        <v>1.2746276824385965E-3</v>
      </c>
      <c r="AD913" s="13">
        <f t="shared" si="1083"/>
        <v>9.0653365191424543E-2</v>
      </c>
      <c r="AE913" s="13">
        <f t="shared" si="1084"/>
        <v>6.9093404852755502E-2</v>
      </c>
      <c r="AF913" s="13">
        <f t="shared" si="1085"/>
        <v>2.6330509540744385E-2</v>
      </c>
      <c r="AG913" s="13">
        <f t="shared" si="1086"/>
        <v>6.6894540238942642E-3</v>
      </c>
      <c r="AH913" s="13">
        <f t="shared" si="1087"/>
        <v>9.6764822615258108E-5</v>
      </c>
      <c r="AI913" s="13">
        <f t="shared" si="1088"/>
        <v>4.0802500202767172E-4</v>
      </c>
      <c r="AJ913" s="13">
        <f t="shared" si="1089"/>
        <v>8.6025271260834174E-4</v>
      </c>
      <c r="AK913" s="13">
        <f t="shared" si="1090"/>
        <v>1.2091329793883915E-3</v>
      </c>
      <c r="AL913" s="13">
        <f t="shared" si="1091"/>
        <v>1.638571032067277E-4</v>
      </c>
      <c r="AM913" s="13">
        <f t="shared" si="1092"/>
        <v>7.6451004644768047E-2</v>
      </c>
      <c r="AN913" s="13">
        <f t="shared" si="1093"/>
        <v>5.8268771425823811E-2</v>
      </c>
      <c r="AO913" s="13">
        <f t="shared" si="1094"/>
        <v>2.22053963793611E-2</v>
      </c>
      <c r="AP913" s="13">
        <f t="shared" si="1095"/>
        <v>5.6414395601508301E-3</v>
      </c>
      <c r="AQ913" s="13">
        <f t="shared" si="1096"/>
        <v>1.0749360121898831E-3</v>
      </c>
      <c r="AR913" s="13">
        <f t="shared" si="1097"/>
        <v>1.4750276617626441E-5</v>
      </c>
      <c r="AS913" s="13">
        <f t="shared" si="1098"/>
        <v>6.2196999737658176E-5</v>
      </c>
      <c r="AT913" s="13">
        <f t="shared" si="1099"/>
        <v>1.3113200778022937E-4</v>
      </c>
      <c r="AU913" s="13">
        <f t="shared" si="1100"/>
        <v>1.8431332204665575E-4</v>
      </c>
      <c r="AV913" s="13">
        <f t="shared" si="1101"/>
        <v>1.9429696032418302E-4</v>
      </c>
      <c r="AW913" s="13">
        <f t="shared" si="1102"/>
        <v>1.4627991766416608E-5</v>
      </c>
      <c r="AX913" s="13">
        <f t="shared" si="1103"/>
        <v>5.3728067153128681E-2</v>
      </c>
      <c r="AY913" s="13">
        <f t="shared" si="1104"/>
        <v>4.0949997696481749E-2</v>
      </c>
      <c r="AZ913" s="13">
        <f t="shared" si="1105"/>
        <v>1.5605459122162114E-2</v>
      </c>
      <c r="BA913" s="13">
        <f t="shared" si="1106"/>
        <v>3.964678357550446E-3</v>
      </c>
      <c r="BB913" s="13">
        <f t="shared" si="1107"/>
        <v>7.5544114190011268E-4</v>
      </c>
      <c r="BC913" s="13">
        <f t="shared" si="1108"/>
        <v>1.1515513086472813E-4</v>
      </c>
      <c r="BD913" s="13">
        <f t="shared" si="1109"/>
        <v>1.8737065669133476E-6</v>
      </c>
      <c r="BE913" s="13">
        <f t="shared" si="1110"/>
        <v>7.9007960238179512E-6</v>
      </c>
      <c r="BF913" s="13">
        <f t="shared" si="1111"/>
        <v>1.6657511616882855E-5</v>
      </c>
      <c r="BG913" s="13">
        <f t="shared" si="1112"/>
        <v>2.3413057994840905E-5</v>
      </c>
      <c r="BH913" s="13">
        <f t="shared" si="1113"/>
        <v>2.4681265302894795E-5</v>
      </c>
      <c r="BI913" s="13">
        <f t="shared" si="1114"/>
        <v>2.081453373877461E-5</v>
      </c>
      <c r="BJ913" s="14">
        <f t="shared" si="1115"/>
        <v>0.78487631369237565</v>
      </c>
      <c r="BK913" s="14">
        <f t="shared" si="1116"/>
        <v>9.5504561884245609E-2</v>
      </c>
      <c r="BL913" s="14">
        <f t="shared" si="1117"/>
        <v>2.5585290919364484E-2</v>
      </c>
      <c r="BM913" s="14">
        <f t="shared" si="1118"/>
        <v>0.73909291483908612</v>
      </c>
      <c r="BN913" s="14">
        <f t="shared" si="1119"/>
        <v>0.12644571952776287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1.28181818181818</v>
      </c>
      <c r="F914" s="10">
        <f>VLOOKUP(B914,home!$B$2:$E$405,3,FALSE)</f>
        <v>0.78</v>
      </c>
      <c r="G914" s="10">
        <f>VLOOKUP(C914,away!$B$2:$E$405,4,FALSE)</f>
        <v>1.56</v>
      </c>
      <c r="H914" s="10">
        <f>VLOOKUP(A914,away!$A$2:$E$405,3,FALSE)</f>
        <v>0.99090909090909096</v>
      </c>
      <c r="I914" s="10">
        <f>VLOOKUP(C914,away!$B$2:$E$405,3,FALSE)</f>
        <v>0.78</v>
      </c>
      <c r="J914" s="10">
        <f>VLOOKUP(B914,home!$B$2:$E$405,4,FALSE)</f>
        <v>0.61</v>
      </c>
      <c r="K914" s="12">
        <f t="shared" si="1064"/>
        <v>1.5597163636363613</v>
      </c>
      <c r="L914" s="12">
        <f t="shared" si="1065"/>
        <v>0.47147454545454548</v>
      </c>
      <c r="M914" s="13">
        <f t="shared" si="1066"/>
        <v>0.13117920557968904</v>
      </c>
      <c r="N914" s="13">
        <f t="shared" si="1067"/>
        <v>0.20460235351145928</v>
      </c>
      <c r="O914" s="13">
        <f t="shared" si="1068"/>
        <v>6.1847656323772274E-2</v>
      </c>
      <c r="P914" s="13">
        <f t="shared" si="1069"/>
        <v>9.6464801620745486E-2</v>
      </c>
      <c r="Q914" s="13">
        <f t="shared" si="1070"/>
        <v>0.15956081940516734</v>
      </c>
      <c r="R914" s="13">
        <f t="shared" si="1071"/>
        <v>1.4579797826339738E-2</v>
      </c>
      <c r="S914" s="13">
        <f t="shared" si="1072"/>
        <v>1.7734247418652194E-2</v>
      </c>
      <c r="T914" s="13">
        <f t="shared" si="1073"/>
        <v>7.5228864801406087E-2</v>
      </c>
      <c r="U914" s="13">
        <f t="shared" si="1074"/>
        <v>2.274034924825194E-2</v>
      </c>
      <c r="V914" s="13">
        <f t="shared" si="1075"/>
        <v>1.4490191757770322E-3</v>
      </c>
      <c r="W914" s="13">
        <f t="shared" si="1076"/>
        <v>8.2956540340488563E-2</v>
      </c>
      <c r="X914" s="13">
        <f t="shared" si="1077"/>
        <v>3.9111897149513512E-2</v>
      </c>
      <c r="Y914" s="13">
        <f t="shared" si="1078"/>
        <v>9.2201319652159067E-3</v>
      </c>
      <c r="Z914" s="13">
        <f t="shared" si="1079"/>
        <v>2.2913345176642334E-3</v>
      </c>
      <c r="AA914" s="13">
        <f t="shared" si="1080"/>
        <v>3.5738319417657339E-3</v>
      </c>
      <c r="AB914" s="13">
        <f t="shared" si="1081"/>
        <v>2.7870820802291642E-3</v>
      </c>
      <c r="AC914" s="13">
        <f t="shared" si="1082"/>
        <v>6.6597515741106735E-5</v>
      </c>
      <c r="AD914" s="13">
        <f t="shared" si="1083"/>
        <v>3.2347168359929977E-2</v>
      </c>
      <c r="AE914" s="13">
        <f t="shared" si="1084"/>
        <v>1.5250866499239643E-2</v>
      </c>
      <c r="AF914" s="13">
        <f t="shared" si="1085"/>
        <v>3.5951976752584829E-3</v>
      </c>
      <c r="AG914" s="13">
        <f t="shared" si="1086"/>
        <v>5.6501472992057751E-4</v>
      </c>
      <c r="AH914" s="13">
        <f t="shared" si="1087"/>
        <v>2.7007647505001355E-4</v>
      </c>
      <c r="AI914" s="13">
        <f t="shared" si="1088"/>
        <v>4.2124269756873357E-4</v>
      </c>
      <c r="AJ914" s="13">
        <f t="shared" si="1089"/>
        <v>3.2850956423013841E-4</v>
      </c>
      <c r="AK914" s="13">
        <f t="shared" si="1090"/>
        <v>1.7079391431359901E-4</v>
      </c>
      <c r="AL914" s="13">
        <f t="shared" si="1091"/>
        <v>1.9589434517493499E-6</v>
      </c>
      <c r="AM914" s="13">
        <f t="shared" si="1092"/>
        <v>1.0090481561656636E-2</v>
      </c>
      <c r="AN914" s="13">
        <f t="shared" si="1093"/>
        <v>4.7574052076995348E-3</v>
      </c>
      <c r="AO914" s="13">
        <f t="shared" si="1094"/>
        <v>1.1214977289216127E-3</v>
      </c>
      <c r="AP914" s="13">
        <f t="shared" si="1095"/>
        <v>1.7625254399054088E-4</v>
      </c>
      <c r="AQ914" s="13">
        <f t="shared" si="1096"/>
        <v>2.0774647015786876E-5</v>
      </c>
      <c r="AR914" s="13">
        <f t="shared" si="1097"/>
        <v>2.5466836662434212E-5</v>
      </c>
      <c r="AS914" s="13">
        <f t="shared" si="1098"/>
        <v>3.9721041872453057E-5</v>
      </c>
      <c r="AT914" s="13">
        <f t="shared" si="1099"/>
        <v>3.0976779494575071E-5</v>
      </c>
      <c r="AU914" s="13">
        <f t="shared" si="1100"/>
        <v>1.610499662348134E-5</v>
      </c>
      <c r="AV914" s="13">
        <f t="shared" si="1101"/>
        <v>6.2798066924880482E-6</v>
      </c>
      <c r="AW914" s="13">
        <f t="shared" si="1102"/>
        <v>4.0015042065757211E-8</v>
      </c>
      <c r="AX914" s="13">
        <f t="shared" si="1103"/>
        <v>2.6230482014478048E-3</v>
      </c>
      <c r="AY914" s="13">
        <f t="shared" si="1104"/>
        <v>1.236700458482967E-3</v>
      </c>
      <c r="AZ914" s="13">
        <f t="shared" si="1105"/>
        <v>2.9153639326334236E-4</v>
      </c>
      <c r="BA914" s="13">
        <f t="shared" si="1106"/>
        <v>4.5817329499097337E-5</v>
      </c>
      <c r="BB914" s="13">
        <f t="shared" si="1107"/>
        <v>5.4004261498820111E-6</v>
      </c>
      <c r="BC914" s="13">
        <f t="shared" si="1108"/>
        <v>5.0923269285529262E-7</v>
      </c>
      <c r="BD914" s="13">
        <f t="shared" si="1109"/>
        <v>2.0011608732643876E-6</v>
      </c>
      <c r="BE914" s="13">
        <f t="shared" si="1110"/>
        <v>3.1212433602992953E-6</v>
      </c>
      <c r="BF914" s="13">
        <f t="shared" si="1111"/>
        <v>2.4341271719750778E-6</v>
      </c>
      <c r="BG914" s="13">
        <f t="shared" si="1112"/>
        <v>1.2655159937671426E-6</v>
      </c>
      <c r="BH914" s="13">
        <f t="shared" si="1113"/>
        <v>4.9346150098053584E-7</v>
      </c>
      <c r="BI914" s="13">
        <f t="shared" si="1114"/>
        <v>1.5393199558078051E-7</v>
      </c>
      <c r="BJ914" s="14">
        <f t="shared" si="1115"/>
        <v>0.64280827816841934</v>
      </c>
      <c r="BK914" s="14">
        <f t="shared" si="1116"/>
        <v>0.2481325307125396</v>
      </c>
      <c r="BL914" s="14">
        <f t="shared" si="1117"/>
        <v>0.10684735897376263</v>
      </c>
      <c r="BM914" s="14">
        <f t="shared" si="1118"/>
        <v>0.33060820766177185</v>
      </c>
      <c r="BN914" s="14">
        <f t="shared" si="1119"/>
        <v>0.66823463426717322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1.28181818181818</v>
      </c>
      <c r="F915" s="10">
        <f>VLOOKUP(B915,home!$B$2:$E$405,3,FALSE)</f>
        <v>0.98</v>
      </c>
      <c r="G915" s="10">
        <f>VLOOKUP(C915,away!$B$2:$E$405,4,FALSE)</f>
        <v>0.91</v>
      </c>
      <c r="H915" s="10">
        <f>VLOOKUP(A915,away!$A$2:$E$405,3,FALSE)</f>
        <v>0.99090909090909096</v>
      </c>
      <c r="I915" s="10">
        <f>VLOOKUP(C915,away!$B$2:$E$405,3,FALSE)</f>
        <v>1.04</v>
      </c>
      <c r="J915" s="10">
        <f>VLOOKUP(B915,home!$B$2:$E$405,4,FALSE)</f>
        <v>0.76</v>
      </c>
      <c r="K915" s="12">
        <f t="shared" si="1064"/>
        <v>1.1431254545454528</v>
      </c>
      <c r="L915" s="12">
        <f t="shared" si="1065"/>
        <v>0.7832145454545455</v>
      </c>
      <c r="M915" s="13">
        <f t="shared" si="1066"/>
        <v>0.14568041425081565</v>
      </c>
      <c r="N915" s="13">
        <f t="shared" si="1067"/>
        <v>0.16653098975883351</v>
      </c>
      <c r="O915" s="13">
        <f t="shared" si="1068"/>
        <v>0.11409901942908249</v>
      </c>
      <c r="P915" s="13">
        <f t="shared" si="1069"/>
        <v>0.13042949344806035</v>
      </c>
      <c r="Q915" s="13">
        <f t="shared" si="1070"/>
        <v>9.5182906681985355E-2</v>
      </c>
      <c r="R915" s="13">
        <f t="shared" si="1071"/>
        <v>4.4682005819479099E-2</v>
      </c>
      <c r="S915" s="13">
        <f t="shared" si="1072"/>
        <v>2.9193788417962253E-2</v>
      </c>
      <c r="T915" s="13">
        <f t="shared" si="1073"/>
        <v>7.4548636991973588E-2</v>
      </c>
      <c r="U915" s="13">
        <f t="shared" si="1074"/>
        <v>5.107713821239461E-2</v>
      </c>
      <c r="V915" s="13">
        <f t="shared" si="1075"/>
        <v>2.9041736894241492E-3</v>
      </c>
      <c r="W915" s="13">
        <f t="shared" si="1076"/>
        <v>3.6268667821933977E-2</v>
      </c>
      <c r="X915" s="13">
        <f t="shared" si="1077"/>
        <v>2.8406148182397919E-2</v>
      </c>
      <c r="Y915" s="13">
        <f t="shared" si="1078"/>
        <v>1.1124054218395624E-2</v>
      </c>
      <c r="Z915" s="13">
        <f t="shared" si="1079"/>
        <v>1.1665198959300226E-2</v>
      </c>
      <c r="AA915" s="13">
        <f t="shared" si="1080"/>
        <v>1.3334785862713212E-2</v>
      </c>
      <c r="AB915" s="13">
        <f t="shared" si="1081"/>
        <v>7.6216665752901602E-3</v>
      </c>
      <c r="AC915" s="13">
        <f t="shared" si="1082"/>
        <v>1.625089348595532E-4</v>
      </c>
      <c r="AD915" s="13">
        <f t="shared" si="1083"/>
        <v>1.0364909347426579E-2</v>
      </c>
      <c r="AE915" s="13">
        <f t="shared" si="1084"/>
        <v>8.1179477632222774E-3</v>
      </c>
      <c r="AF915" s="13">
        <f t="shared" si="1085"/>
        <v>3.1790473836979406E-3</v>
      </c>
      <c r="AG915" s="13">
        <f t="shared" si="1086"/>
        <v>8.2995871720048151E-4</v>
      </c>
      <c r="AH915" s="13">
        <f t="shared" si="1087"/>
        <v>2.2840883751362906E-3</v>
      </c>
      <c r="AI915" s="13">
        <f t="shared" si="1088"/>
        <v>2.6109995620496569E-3</v>
      </c>
      <c r="AJ915" s="13">
        <f t="shared" si="1089"/>
        <v>1.4923500305929962E-3</v>
      </c>
      <c r="AK915" s="13">
        <f t="shared" si="1090"/>
        <v>5.6864776902084638E-4</v>
      </c>
      <c r="AL915" s="13">
        <f t="shared" si="1091"/>
        <v>5.8198511209674697E-6</v>
      </c>
      <c r="AM915" s="13">
        <f t="shared" si="1092"/>
        <v>2.369678341819885E-3</v>
      </c>
      <c r="AN915" s="13">
        <f t="shared" si="1093"/>
        <v>1.8559665453619421E-3</v>
      </c>
      <c r="AO915" s="13">
        <f t="shared" si="1094"/>
        <v>7.2680999710224834E-4</v>
      </c>
      <c r="AP915" s="13">
        <f t="shared" si="1095"/>
        <v>1.8974938717075232E-4</v>
      </c>
      <c r="AQ915" s="13">
        <f t="shared" si="1096"/>
        <v>3.7153620005804829E-5</v>
      </c>
      <c r="AR915" s="13">
        <f t="shared" si="1097"/>
        <v>3.5778624770207637E-4</v>
      </c>
      <c r="AS915" s="13">
        <f t="shared" si="1098"/>
        <v>4.0899456703454804E-4</v>
      </c>
      <c r="AT915" s="13">
        <f t="shared" si="1099"/>
        <v>2.3376605017399419E-4</v>
      </c>
      <c r="AU915" s="13">
        <f t="shared" si="1100"/>
        <v>8.9074640787480743E-5</v>
      </c>
      <c r="AV915" s="13">
        <f t="shared" si="1101"/>
        <v>2.5455872309665469E-5</v>
      </c>
      <c r="AW915" s="13">
        <f t="shared" si="1102"/>
        <v>1.4473848220637244E-7</v>
      </c>
      <c r="AX915" s="13">
        <f t="shared" si="1103"/>
        <v>4.5147327193656092E-4</v>
      </c>
      <c r="AY915" s="13">
        <f t="shared" si="1104"/>
        <v>3.5360043346467E-4</v>
      </c>
      <c r="AZ915" s="13">
        <f t="shared" si="1105"/>
        <v>1.3847250138428088E-4</v>
      </c>
      <c r="BA915" s="13">
        <f t="shared" si="1106"/>
        <v>3.6151225743214486E-5</v>
      </c>
      <c r="BB915" s="13">
        <f t="shared" si="1107"/>
        <v>7.0785414595240997E-6</v>
      </c>
      <c r="BC915" s="13">
        <f t="shared" si="1108"/>
        <v>1.108803326340465E-6</v>
      </c>
      <c r="BD915" s="13">
        <f t="shared" si="1109"/>
        <v>4.6703898893978162E-5</v>
      </c>
      <c r="BE915" s="13">
        <f t="shared" si="1110"/>
        <v>5.3388415652223656E-5</v>
      </c>
      <c r="BF915" s="13">
        <f t="shared" si="1111"/>
        <v>3.0514828454954868E-5</v>
      </c>
      <c r="BG915" s="13">
        <f t="shared" si="1112"/>
        <v>1.1627425715982266E-5</v>
      </c>
      <c r="BH915" s="13">
        <f t="shared" si="1113"/>
        <v>3.3229015766939294E-6</v>
      </c>
      <c r="BI915" s="13">
        <f t="shared" si="1114"/>
        <v>7.5969867505361016E-7</v>
      </c>
      <c r="BJ915" s="14">
        <f t="shared" si="1115"/>
        <v>0.44072050953584246</v>
      </c>
      <c r="BK915" s="14">
        <f t="shared" si="1116"/>
        <v>0.30872979902570757</v>
      </c>
      <c r="BL915" s="14">
        <f t="shared" si="1117"/>
        <v>0.23903209618273605</v>
      </c>
      <c r="BM915" s="14">
        <f t="shared" si="1118"/>
        <v>0.30318931862034731</v>
      </c>
      <c r="BN915" s="14">
        <f t="shared" si="1119"/>
        <v>0.69660482938825652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1.28181818181818</v>
      </c>
      <c r="F916" s="10">
        <f>VLOOKUP(B916,home!$B$2:$E$405,3,FALSE)</f>
        <v>1.3</v>
      </c>
      <c r="G916" s="10">
        <f>VLOOKUP(C916,away!$B$2:$E$405,4,FALSE)</f>
        <v>0.78</v>
      </c>
      <c r="H916" s="10">
        <f>VLOOKUP(A916,away!$A$2:$E$405,3,FALSE)</f>
        <v>0.99090909090909096</v>
      </c>
      <c r="I916" s="10">
        <f>VLOOKUP(C916,away!$B$2:$E$405,3,FALSE)</f>
        <v>1.3</v>
      </c>
      <c r="J916" s="10">
        <f>VLOOKUP(B916,home!$B$2:$E$405,4,FALSE)</f>
        <v>0.5</v>
      </c>
      <c r="K916" s="12">
        <f t="shared" si="1064"/>
        <v>1.2997636363636347</v>
      </c>
      <c r="L916" s="12">
        <f t="shared" si="1065"/>
        <v>0.64409090909090916</v>
      </c>
      <c r="M916" s="13">
        <f t="shared" si="1066"/>
        <v>0.1431511025431795</v>
      </c>
      <c r="N916" s="13">
        <f t="shared" si="1067"/>
        <v>0.18606259759098653</v>
      </c>
      <c r="O916" s="13">
        <f t="shared" si="1068"/>
        <v>9.220232377440242E-2</v>
      </c>
      <c r="P916" s="13">
        <f t="shared" si="1069"/>
        <v>0.11984122763019452</v>
      </c>
      <c r="Q916" s="13">
        <f t="shared" si="1070"/>
        <v>0.12091869921806218</v>
      </c>
      <c r="R916" s="13">
        <f t="shared" si="1071"/>
        <v>2.9693339270074597E-2</v>
      </c>
      <c r="S916" s="13">
        <f t="shared" si="1072"/>
        <v>2.5081748559323928E-2</v>
      </c>
      <c r="T916" s="13">
        <f t="shared" si="1073"/>
        <v>7.7882634905451872E-2</v>
      </c>
      <c r="U916" s="13">
        <f t="shared" si="1074"/>
        <v>3.8594322625451274E-2</v>
      </c>
      <c r="V916" s="13">
        <f t="shared" si="1075"/>
        <v>2.3330650737116341E-3</v>
      </c>
      <c r="W916" s="13">
        <f t="shared" si="1076"/>
        <v>5.2388576066676358E-2</v>
      </c>
      <c r="X916" s="13">
        <f t="shared" si="1077"/>
        <v>3.374300558476382E-2</v>
      </c>
      <c r="Y916" s="13">
        <f t="shared" si="1078"/>
        <v>1.0866781571275073E-2</v>
      </c>
      <c r="Z916" s="13">
        <f t="shared" si="1079"/>
        <v>6.3750699614690482E-3</v>
      </c>
      <c r="AA916" s="13">
        <f t="shared" si="1080"/>
        <v>8.286084115191588E-3</v>
      </c>
      <c r="AB916" s="13">
        <f t="shared" si="1081"/>
        <v>5.3849754103881854E-3</v>
      </c>
      <c r="AC916" s="13">
        <f t="shared" si="1082"/>
        <v>1.2207266378301031E-4</v>
      </c>
      <c r="AD916" s="13">
        <f t="shared" si="1083"/>
        <v>1.7023191533084039E-2</v>
      </c>
      <c r="AE916" s="13">
        <f t="shared" si="1084"/>
        <v>1.0964482910172765E-2</v>
      </c>
      <c r="AF916" s="13">
        <f t="shared" si="1085"/>
        <v>3.5310618826624555E-3</v>
      </c>
      <c r="AG916" s="13">
        <f t="shared" si="1086"/>
        <v>7.5810828602010632E-4</v>
      </c>
      <c r="AH916" s="13">
        <f t="shared" si="1087"/>
        <v>1.0265311517501864E-3</v>
      </c>
      <c r="AI916" s="13">
        <f t="shared" si="1088"/>
        <v>1.3342478626393725E-3</v>
      </c>
      <c r="AJ916" s="13">
        <f t="shared" si="1089"/>
        <v>8.6710342687727922E-4</v>
      </c>
      <c r="AK916" s="13">
        <f t="shared" si="1090"/>
        <v>3.7567650107379381E-4</v>
      </c>
      <c r="AL916" s="13">
        <f t="shared" si="1091"/>
        <v>4.0878030634604986E-6</v>
      </c>
      <c r="AM916" s="13">
        <f t="shared" si="1092"/>
        <v>4.425225065911185E-3</v>
      </c>
      <c r="AN916" s="13">
        <f t="shared" si="1093"/>
        <v>2.8502472356346131E-3</v>
      </c>
      <c r="AO916" s="13">
        <f t="shared" si="1094"/>
        <v>9.1790916656687429E-4</v>
      </c>
      <c r="AP916" s="13">
        <f t="shared" si="1095"/>
        <v>1.9707231651897898E-4</v>
      </c>
      <c r="AQ916" s="13">
        <f t="shared" si="1096"/>
        <v>3.1733121875840138E-5</v>
      </c>
      <c r="AR916" s="13">
        <f t="shared" si="1097"/>
        <v>1.3223587654818316E-4</v>
      </c>
      <c r="AS916" s="13">
        <f t="shared" si="1098"/>
        <v>1.7187538375999922E-4</v>
      </c>
      <c r="AT916" s="13">
        <f t="shared" si="1099"/>
        <v>1.1169868689864591E-4</v>
      </c>
      <c r="AU916" s="13">
        <f t="shared" si="1100"/>
        <v>4.8393963820142358E-5</v>
      </c>
      <c r="AV916" s="13">
        <f t="shared" si="1101"/>
        <v>1.5725178598229606E-5</v>
      </c>
      <c r="AW916" s="13">
        <f t="shared" si="1102"/>
        <v>9.5060263970569414E-8</v>
      </c>
      <c r="AX916" s="13">
        <f t="shared" si="1103"/>
        <v>9.5862443723270625E-4</v>
      </c>
      <c r="AY916" s="13">
        <f t="shared" si="1104"/>
        <v>6.1744128525397489E-4</v>
      </c>
      <c r="AZ916" s="13">
        <f t="shared" si="1105"/>
        <v>1.9884415936474598E-4</v>
      </c>
      <c r="BA916" s="13">
        <f t="shared" si="1106"/>
        <v>4.2691238457552297E-5</v>
      </c>
      <c r="BB916" s="13">
        <f t="shared" si="1107"/>
        <v>6.8742596470854091E-6</v>
      </c>
      <c r="BC916" s="13">
        <f t="shared" si="1108"/>
        <v>8.8552962908363894E-7</v>
      </c>
      <c r="BD916" s="13">
        <f t="shared" si="1109"/>
        <v>1.4195320990058752E-5</v>
      </c>
      <c r="BE916" s="13">
        <f t="shared" si="1110"/>
        <v>1.8450562029387796E-5</v>
      </c>
      <c r="BF916" s="13">
        <f t="shared" si="1111"/>
        <v>1.1990684798134945E-5</v>
      </c>
      <c r="BG916" s="13">
        <f t="shared" si="1112"/>
        <v>5.1950186919046765E-6</v>
      </c>
      <c r="BH916" s="13">
        <f t="shared" si="1113"/>
        <v>1.6880740964917687E-6</v>
      </c>
      <c r="BI916" s="13">
        <f t="shared" si="1114"/>
        <v>4.3881946522147929E-7</v>
      </c>
      <c r="BJ916" s="14">
        <f t="shared" si="1115"/>
        <v>0.52438668736524796</v>
      </c>
      <c r="BK916" s="14">
        <f t="shared" si="1116"/>
        <v>0.29115074555851</v>
      </c>
      <c r="BL916" s="14">
        <f t="shared" si="1117"/>
        <v>0.17829649170754505</v>
      </c>
      <c r="BM916" s="14">
        <f t="shared" si="1118"/>
        <v>0.30772235834088213</v>
      </c>
      <c r="BN916" s="14">
        <f t="shared" si="1119"/>
        <v>0.69186929002689979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1.28181818181818</v>
      </c>
      <c r="F917" s="10">
        <f>VLOOKUP(B917,home!$B$2:$E$405,3,FALSE)</f>
        <v>1.0900000000000001</v>
      </c>
      <c r="G917" s="10">
        <f>VLOOKUP(C917,away!$B$2:$E$405,4,FALSE)</f>
        <v>0.94</v>
      </c>
      <c r="H917" s="10">
        <f>VLOOKUP(A917,away!$A$2:$E$405,3,FALSE)</f>
        <v>0.99090909090909096</v>
      </c>
      <c r="I917" s="10">
        <f>VLOOKUP(C917,away!$B$2:$E$405,3,FALSE)</f>
        <v>0.78</v>
      </c>
      <c r="J917" s="10">
        <f>VLOOKUP(B917,home!$B$2:$E$405,4,FALSE)</f>
        <v>1.21</v>
      </c>
      <c r="K917" s="12">
        <f t="shared" si="1064"/>
        <v>1.3133509090909072</v>
      </c>
      <c r="L917" s="12">
        <f t="shared" si="1065"/>
        <v>0.93522000000000005</v>
      </c>
      <c r="M917" s="13">
        <f t="shared" si="1066"/>
        <v>0.10554995731526144</v>
      </c>
      <c r="N917" s="13">
        <f t="shared" si="1067"/>
        <v>0.13862413239450505</v>
      </c>
      <c r="O917" s="13">
        <f t="shared" si="1068"/>
        <v>9.8712431080378804E-2</v>
      </c>
      <c r="P917" s="13">
        <f t="shared" si="1069"/>
        <v>0.12964406109798901</v>
      </c>
      <c r="Q917" s="13">
        <f t="shared" si="1070"/>
        <v>9.1031065151130769E-2</v>
      </c>
      <c r="R917" s="13">
        <f t="shared" si="1071"/>
        <v>4.6158919897495938E-2</v>
      </c>
      <c r="S917" s="13">
        <f t="shared" si="1072"/>
        <v>3.9809543758927014E-2</v>
      </c>
      <c r="T917" s="13">
        <f t="shared" si="1073"/>
        <v>8.5134072750640527E-2</v>
      </c>
      <c r="U917" s="13">
        <f t="shared" si="1074"/>
        <v>6.0622859410030649E-2</v>
      </c>
      <c r="V917" s="13">
        <f t="shared" si="1075"/>
        <v>5.4329943791977522E-3</v>
      </c>
      <c r="W917" s="13">
        <f t="shared" si="1076"/>
        <v>3.9851910723917063E-2</v>
      </c>
      <c r="X917" s="13">
        <f t="shared" si="1077"/>
        <v>3.7270303947221715E-2</v>
      </c>
      <c r="Y917" s="13">
        <f t="shared" si="1078"/>
        <v>1.7427966828760348E-2</v>
      </c>
      <c r="Z917" s="13">
        <f t="shared" si="1079"/>
        <v>1.4389581688845385E-2</v>
      </c>
      <c r="AA917" s="13">
        <f t="shared" si="1080"/>
        <v>1.8898570192482957E-2</v>
      </c>
      <c r="AB917" s="13">
        <f t="shared" si="1081"/>
        <v>1.241022717140791E-2</v>
      </c>
      <c r="AC917" s="13">
        <f t="shared" si="1082"/>
        <v>4.1707469213958525E-4</v>
      </c>
      <c r="AD917" s="13">
        <f t="shared" si="1083"/>
        <v>1.3084885794566542E-2</v>
      </c>
      <c r="AE917" s="13">
        <f t="shared" si="1084"/>
        <v>1.2237246892794523E-2</v>
      </c>
      <c r="AF917" s="13">
        <f t="shared" si="1085"/>
        <v>5.7222590195396463E-3</v>
      </c>
      <c r="AG917" s="13">
        <f t="shared" si="1086"/>
        <v>1.7838570267512898E-3</v>
      </c>
      <c r="AH917" s="13">
        <f t="shared" si="1087"/>
        <v>3.364356146760495E-3</v>
      </c>
      <c r="AI917" s="13">
        <f t="shared" si="1088"/>
        <v>4.4185802038534776E-3</v>
      </c>
      <c r="AJ917" s="13">
        <f t="shared" si="1089"/>
        <v>2.9015731638110261E-3</v>
      </c>
      <c r="AK917" s="13">
        <f t="shared" si="1090"/>
        <v>1.2702612508283303E-3</v>
      </c>
      <c r="AL917" s="13">
        <f t="shared" si="1091"/>
        <v>2.0491247271154006E-5</v>
      </c>
      <c r="AM917" s="13">
        <f t="shared" si="1092"/>
        <v>3.4370093307289299E-3</v>
      </c>
      <c r="AN917" s="13">
        <f t="shared" si="1093"/>
        <v>3.2143598662843099E-3</v>
      </c>
      <c r="AO917" s="13">
        <f t="shared" si="1094"/>
        <v>1.5030668170732061E-3</v>
      </c>
      <c r="AP917" s="13">
        <f t="shared" si="1095"/>
        <v>4.6856604955440134E-4</v>
      </c>
      <c r="AQ917" s="13">
        <f t="shared" si="1096"/>
        <v>1.095530852160668E-4</v>
      </c>
      <c r="AR917" s="13">
        <f t="shared" si="1097"/>
        <v>6.2928263111467029E-4</v>
      </c>
      <c r="AS917" s="13">
        <f t="shared" si="1098"/>
        <v>8.2646891564957018E-4</v>
      </c>
      <c r="AT917" s="13">
        <f t="shared" si="1099"/>
        <v>5.4272185085186978E-4</v>
      </c>
      <c r="AU917" s="13">
        <f t="shared" si="1100"/>
        <v>2.3759474539993431E-4</v>
      </c>
      <c r="AV917" s="13">
        <f t="shared" si="1101"/>
        <v>7.8011318716556614E-5</v>
      </c>
      <c r="AW917" s="13">
        <f t="shared" si="1102"/>
        <v>6.9913405640303393E-7</v>
      </c>
      <c r="AX917" s="13">
        <f t="shared" si="1103"/>
        <v>7.5233322151112823E-4</v>
      </c>
      <c r="AY917" s="13">
        <f t="shared" si="1104"/>
        <v>7.0359707542163728E-4</v>
      </c>
      <c r="AZ917" s="13">
        <f t="shared" si="1105"/>
        <v>3.2900902843791186E-4</v>
      </c>
      <c r="BA917" s="13">
        <f t="shared" si="1106"/>
        <v>1.0256527452523466E-4</v>
      </c>
      <c r="BB917" s="13">
        <f t="shared" si="1107"/>
        <v>2.3980274010372488E-5</v>
      </c>
      <c r="BC917" s="13">
        <f t="shared" si="1108"/>
        <v>4.4853663719961137E-6</v>
      </c>
      <c r="BD917" s="13">
        <f t="shared" si="1109"/>
        <v>9.8086283711843619E-5</v>
      </c>
      <c r="BE917" s="13">
        <f t="shared" si="1110"/>
        <v>1.2882170988229847E-4</v>
      </c>
      <c r="BF917" s="13">
        <f t="shared" si="1111"/>
        <v>8.4594054892280917E-5</v>
      </c>
      <c r="BG917" s="13">
        <f t="shared" si="1112"/>
        <v>3.703389296548775E-5</v>
      </c>
      <c r="BH917" s="13">
        <f t="shared" si="1113"/>
        <v>1.2159624248349676E-5</v>
      </c>
      <c r="BI917" s="13">
        <f t="shared" si="1114"/>
        <v>3.193970712154774E-6</v>
      </c>
      <c r="BJ917" s="14">
        <f t="shared" si="1115"/>
        <v>0.45281622591896264</v>
      </c>
      <c r="BK917" s="14">
        <f t="shared" si="1116"/>
        <v>0.28157771956620758</v>
      </c>
      <c r="BL917" s="14">
        <f t="shared" si="1117"/>
        <v>0.25143574751519454</v>
      </c>
      <c r="BM917" s="14">
        <f t="shared" si="1118"/>
        <v>0.38979580981108397</v>
      </c>
      <c r="BN917" s="14">
        <f t="shared" si="1119"/>
        <v>0.60972056693676113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1.28181818181818</v>
      </c>
      <c r="F918" s="10">
        <f>VLOOKUP(B918,home!$B$2:$E$405,3,FALSE)</f>
        <v>0.78</v>
      </c>
      <c r="G918" s="10">
        <f>VLOOKUP(C918,away!$B$2:$E$405,4,FALSE)</f>
        <v>0.98</v>
      </c>
      <c r="H918" s="10">
        <f>VLOOKUP(A918,away!$A$2:$E$405,3,FALSE)</f>
        <v>0.99090909090909096</v>
      </c>
      <c r="I918" s="10">
        <f>VLOOKUP(C918,away!$B$2:$E$405,3,FALSE)</f>
        <v>0.2</v>
      </c>
      <c r="J918" s="10">
        <f>VLOOKUP(B918,home!$B$2:$E$405,4,FALSE)</f>
        <v>0.2</v>
      </c>
      <c r="K918" s="12">
        <f t="shared" si="1064"/>
        <v>0.97982181818181679</v>
      </c>
      <c r="L918" s="12">
        <f t="shared" si="1065"/>
        <v>3.9636363636363643E-2</v>
      </c>
      <c r="M918" s="13">
        <f t="shared" si="1066"/>
        <v>0.36079037000687381</v>
      </c>
      <c r="N918" s="13">
        <f t="shared" si="1067"/>
        <v>0.35351027632262555</v>
      </c>
      <c r="O918" s="13">
        <f t="shared" si="1068"/>
        <v>1.4300418302090634E-2</v>
      </c>
      <c r="P918" s="13">
        <f t="shared" si="1069"/>
        <v>1.4011861861514976E-2</v>
      </c>
      <c r="Q918" s="13">
        <f t="shared" si="1070"/>
        <v>0.17318854084619567</v>
      </c>
      <c r="R918" s="13">
        <f t="shared" si="1071"/>
        <v>2.8340828998688706E-4</v>
      </c>
      <c r="S918" s="13">
        <f t="shared" si="1072"/>
        <v>1.3604317711032399E-4</v>
      </c>
      <c r="T918" s="13">
        <f t="shared" si="1073"/>
        <v>6.8645639826310284E-3</v>
      </c>
      <c r="U918" s="13">
        <f t="shared" si="1074"/>
        <v>2.7768962598275133E-4</v>
      </c>
      <c r="V918" s="13">
        <f t="shared" si="1075"/>
        <v>5.870500999221852E-7</v>
      </c>
      <c r="W918" s="13">
        <f t="shared" si="1076"/>
        <v>5.6564636993391773E-2</v>
      </c>
      <c r="X918" s="13">
        <f t="shared" si="1077"/>
        <v>2.2420165208289827E-3</v>
      </c>
      <c r="Y918" s="13">
        <f t="shared" si="1078"/>
        <v>4.4432691049156203E-5</v>
      </c>
      <c r="Z918" s="13">
        <f t="shared" si="1079"/>
        <v>3.7444246798267515E-6</v>
      </c>
      <c r="AA918" s="13">
        <f t="shared" si="1080"/>
        <v>3.6688689978327154E-6</v>
      </c>
      <c r="AB918" s="13">
        <f t="shared" si="1081"/>
        <v>1.7974189460636753E-6</v>
      </c>
      <c r="AC918" s="13">
        <f t="shared" si="1082"/>
        <v>1.4249384112132591E-9</v>
      </c>
      <c r="AD918" s="13">
        <f t="shared" si="1083"/>
        <v>1.3855816365914894E-2</v>
      </c>
      <c r="AE918" s="13">
        <f t="shared" si="1084"/>
        <v>5.4919417595808125E-4</v>
      </c>
      <c r="AF918" s="13">
        <f t="shared" si="1085"/>
        <v>1.0884030032623791E-5</v>
      </c>
      <c r="AG918" s="13">
        <f t="shared" si="1086"/>
        <v>1.4380112406739315E-7</v>
      </c>
      <c r="AH918" s="13">
        <f t="shared" si="1087"/>
        <v>3.7103844554646897E-8</v>
      </c>
      <c r="AI918" s="13">
        <f t="shared" si="1088"/>
        <v>3.6355156433069629E-8</v>
      </c>
      <c r="AJ918" s="13">
        <f t="shared" si="1089"/>
        <v>1.7810787738267324E-8</v>
      </c>
      <c r="AK918" s="13">
        <f t="shared" si="1090"/>
        <v>5.8171328083198341E-9</v>
      </c>
      <c r="AL918" s="13">
        <f t="shared" si="1091"/>
        <v>2.2135890355062886E-12</v>
      </c>
      <c r="AM918" s="13">
        <f t="shared" si="1092"/>
        <v>2.7152462368088214E-3</v>
      </c>
      <c r="AN918" s="13">
        <f t="shared" si="1093"/>
        <v>1.0762248720442238E-4</v>
      </c>
      <c r="AO918" s="13">
        <f t="shared" si="1094"/>
        <v>2.1328820191421889E-6</v>
      </c>
      <c r="AP918" s="13">
        <f t="shared" si="1095"/>
        <v>2.817989576806044E-8</v>
      </c>
      <c r="AQ918" s="13">
        <f t="shared" si="1096"/>
        <v>2.7923714897441705E-10</v>
      </c>
      <c r="AR918" s="13">
        <f t="shared" si="1097"/>
        <v>2.9413229501501915E-10</v>
      </c>
      <c r="AS918" s="13">
        <f t="shared" si="1098"/>
        <v>2.881972400876066E-10</v>
      </c>
      <c r="AT918" s="13">
        <f t="shared" si="1099"/>
        <v>1.411909718888101E-10</v>
      </c>
      <c r="AU918" s="13">
        <f t="shared" si="1100"/>
        <v>4.6113998262317245E-11</v>
      </c>
      <c r="AV918" s="13">
        <f t="shared" si="1101"/>
        <v>1.1295875405254204E-11</v>
      </c>
      <c r="AW918" s="13">
        <f t="shared" si="1102"/>
        <v>2.3880059479697413E-15</v>
      </c>
      <c r="AX918" s="13">
        <f t="shared" si="1103"/>
        <v>4.4340958409355913E-4</v>
      </c>
      <c r="AY918" s="13">
        <f t="shared" si="1104"/>
        <v>1.7575143514981071E-5</v>
      </c>
      <c r="AZ918" s="13">
        <f t="shared" si="1105"/>
        <v>3.483073896605339E-7</v>
      </c>
      <c r="BA918" s="13">
        <f t="shared" si="1106"/>
        <v>4.6018794512725099E-9</v>
      </c>
      <c r="BB918" s="13">
        <f t="shared" si="1107"/>
        <v>4.5600441835336683E-11</v>
      </c>
      <c r="BC918" s="13">
        <f t="shared" si="1108"/>
        <v>3.6148713891285091E-13</v>
      </c>
      <c r="BD918" s="13">
        <f t="shared" si="1109"/>
        <v>1.9430557670689135E-12</v>
      </c>
      <c r="BE918" s="13">
        <f t="shared" si="1110"/>
        <v>1.9038484345181275E-12</v>
      </c>
      <c r="BF918" s="13">
        <f t="shared" si="1111"/>
        <v>9.3271611732607852E-13</v>
      </c>
      <c r="BG918" s="13">
        <f t="shared" si="1112"/>
        <v>3.0463186730864107E-13</v>
      </c>
      <c r="BH918" s="13">
        <f t="shared" si="1113"/>
        <v>7.4621237525618652E-14</v>
      </c>
      <c r="BI918" s="13">
        <f t="shared" si="1114"/>
        <v>1.4623103325465779E-14</v>
      </c>
      <c r="BJ918" s="14">
        <f t="shared" si="1115"/>
        <v>0.61011687347775678</v>
      </c>
      <c r="BK918" s="14">
        <f t="shared" si="1116"/>
        <v>0.37495643866626593</v>
      </c>
      <c r="BL918" s="14">
        <f t="shared" si="1117"/>
        <v>1.486708037902958E-2</v>
      </c>
      <c r="BM918" s="14">
        <f t="shared" si="1118"/>
        <v>8.3841686174932012E-2</v>
      </c>
      <c r="BN918" s="14">
        <f t="shared" si="1119"/>
        <v>0.91608487562928753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1.5681818181818199</v>
      </c>
      <c r="F919" s="10">
        <f>VLOOKUP(B919,home!$B$2:$E$405,3,FALSE)</f>
        <v>1.1200000000000001</v>
      </c>
      <c r="G919" s="10">
        <f>VLOOKUP(C919,away!$B$2:$E$405,4,FALSE)</f>
        <v>0.8</v>
      </c>
      <c r="H919" s="10">
        <f>VLOOKUP(A919,away!$A$2:$E$405,3,FALSE)</f>
        <v>1.11363636363636</v>
      </c>
      <c r="I919" s="10">
        <f>VLOOKUP(C919,away!$B$2:$E$405,3,FALSE)</f>
        <v>0.64</v>
      </c>
      <c r="J919" s="10">
        <f>VLOOKUP(B919,home!$B$2:$E$405,4,FALSE)</f>
        <v>0.67</v>
      </c>
      <c r="K919" s="12">
        <f t="shared" si="1064"/>
        <v>1.4050909090909107</v>
      </c>
      <c r="L919" s="12">
        <f t="shared" si="1065"/>
        <v>0.47752727272727125</v>
      </c>
      <c r="M919" s="13">
        <f t="shared" si="1066"/>
        <v>0.15219111965335438</v>
      </c>
      <c r="N919" s="13">
        <f t="shared" si="1067"/>
        <v>0.2138423586692953</v>
      </c>
      <c r="O919" s="13">
        <f t="shared" si="1068"/>
        <v>7.2675410301376128E-2</v>
      </c>
      <c r="P919" s="13">
        <f t="shared" si="1069"/>
        <v>0.10211555832891551</v>
      </c>
      <c r="Q919" s="13">
        <f t="shared" si="1070"/>
        <v>0.15023397707239239</v>
      </c>
      <c r="R919" s="13">
        <f t="shared" si="1071"/>
        <v>1.7352245237775787E-2</v>
      </c>
      <c r="S919" s="13">
        <f t="shared" si="1072"/>
        <v>1.7129099379413624E-2</v>
      </c>
      <c r="T919" s="13">
        <f t="shared" si="1073"/>
        <v>7.1740821342350922E-2</v>
      </c>
      <c r="U919" s="13">
        <f t="shared" si="1074"/>
        <v>2.4381482035914809E-2</v>
      </c>
      <c r="V919" s="13">
        <f t="shared" si="1075"/>
        <v>1.2770109574390821E-3</v>
      </c>
      <c r="W919" s="13">
        <f t="shared" si="1076"/>
        <v>7.0364131806996966E-2</v>
      </c>
      <c r="X919" s="13">
        <f t="shared" si="1077"/>
        <v>3.3600791959617501E-2</v>
      </c>
      <c r="Y919" s="13">
        <f t="shared" si="1078"/>
        <v>8.0226472729762847E-3</v>
      </c>
      <c r="Z919" s="13">
        <f t="shared" si="1079"/>
        <v>2.7620567813632846E-3</v>
      </c>
      <c r="AA919" s="13">
        <f t="shared" si="1080"/>
        <v>3.8809408738864526E-3</v>
      </c>
      <c r="AB919" s="13">
        <f t="shared" si="1081"/>
        <v>2.7265373703085952E-3</v>
      </c>
      <c r="AC919" s="13">
        <f t="shared" si="1082"/>
        <v>5.3552191156115484E-5</v>
      </c>
      <c r="AD919" s="13">
        <f t="shared" si="1083"/>
        <v>2.4717000482021519E-2</v>
      </c>
      <c r="AE919" s="13">
        <f t="shared" si="1084"/>
        <v>1.1803041830178385E-2</v>
      </c>
      <c r="AF919" s="13">
        <f t="shared" si="1085"/>
        <v>2.8181371875254922E-3</v>
      </c>
      <c r="AG919" s="13">
        <f t="shared" si="1086"/>
        <v>4.485791217767837E-4</v>
      </c>
      <c r="AH919" s="13">
        <f t="shared" si="1087"/>
        <v>3.2973936048056842E-4</v>
      </c>
      <c r="AI919" s="13">
        <f t="shared" si="1088"/>
        <v>4.6331377778069741E-4</v>
      </c>
      <c r="AJ919" s="13">
        <f t="shared" si="1089"/>
        <v>3.2549898860811222E-4</v>
      </c>
      <c r="AK919" s="13">
        <f t="shared" si="1090"/>
        <v>1.5245188993718152E-4</v>
      </c>
      <c r="AL919" s="13">
        <f t="shared" si="1091"/>
        <v>1.437274898062165E-6</v>
      </c>
      <c r="AM919" s="13">
        <f t="shared" si="1092"/>
        <v>6.9459265354568159E-3</v>
      </c>
      <c r="AN919" s="13">
        <f t="shared" si="1093"/>
        <v>3.316869355040677E-3</v>
      </c>
      <c r="AO919" s="13">
        <f t="shared" si="1094"/>
        <v>7.919477885526188E-4</v>
      </c>
      <c r="AP919" s="13">
        <f t="shared" si="1095"/>
        <v>1.2605888920330861E-4</v>
      </c>
      <c r="AQ919" s="13">
        <f t="shared" si="1096"/>
        <v>1.50491393910713E-5</v>
      </c>
      <c r="AR919" s="13">
        <f t="shared" si="1097"/>
        <v>3.1491907504224078E-5</v>
      </c>
      <c r="AS919" s="13">
        <f t="shared" si="1098"/>
        <v>4.4248992944117086E-5</v>
      </c>
      <c r="AT919" s="13">
        <f t="shared" si="1099"/>
        <v>3.108692886110339E-5</v>
      </c>
      <c r="AU919" s="13">
        <f t="shared" si="1100"/>
        <v>1.4559987044764083E-5</v>
      </c>
      <c r="AV919" s="13">
        <f t="shared" si="1101"/>
        <v>5.1145263582698639E-6</v>
      </c>
      <c r="AW919" s="13">
        <f t="shared" si="1102"/>
        <v>2.6787978647076339E-8</v>
      </c>
      <c r="AX919" s="13">
        <f t="shared" si="1103"/>
        <v>1.6266097050306157E-3</v>
      </c>
      <c r="AY919" s="13">
        <f t="shared" si="1104"/>
        <v>7.7675049623498094E-4</v>
      </c>
      <c r="AZ919" s="13">
        <f t="shared" si="1105"/>
        <v>1.8545977302832252E-4</v>
      </c>
      <c r="BA919" s="13">
        <f t="shared" si="1106"/>
        <v>2.9520699871611205E-5</v>
      </c>
      <c r="BB919" s="13">
        <f t="shared" si="1107"/>
        <v>3.5242348246726998E-6</v>
      </c>
      <c r="BC919" s="13">
        <f t="shared" si="1108"/>
        <v>3.3658364885528544E-7</v>
      </c>
      <c r="BD919" s="13">
        <f t="shared" si="1109"/>
        <v>2.5063741172452697E-6</v>
      </c>
      <c r="BE919" s="13">
        <f t="shared" si="1110"/>
        <v>3.5216834869220848E-6</v>
      </c>
      <c r="BF919" s="13">
        <f t="shared" si="1111"/>
        <v>2.4741427260849006E-6</v>
      </c>
      <c r="BG919" s="13">
        <f t="shared" si="1112"/>
        <v>1.1587984840717662E-6</v>
      </c>
      <c r="BH919" s="13">
        <f t="shared" si="1113"/>
        <v>4.0705430385939193E-7</v>
      </c>
      <c r="BI919" s="13">
        <f t="shared" si="1114"/>
        <v>1.143896603718321E-7</v>
      </c>
      <c r="BJ919" s="14">
        <f t="shared" si="1115"/>
        <v>0.60140953994541491</v>
      </c>
      <c r="BK919" s="14">
        <f t="shared" si="1116"/>
        <v>0.27354452828141179</v>
      </c>
      <c r="BL919" s="14">
        <f t="shared" si="1117"/>
        <v>0.12242430462155933</v>
      </c>
      <c r="BM919" s="14">
        <f t="shared" si="1118"/>
        <v>0.29095303665838368</v>
      </c>
      <c r="BN919" s="14">
        <f t="shared" si="1119"/>
        <v>0.70841066926310947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1.5681818181818199</v>
      </c>
      <c r="F920" s="10">
        <f>VLOOKUP(B920,home!$B$2:$E$405,3,FALSE)</f>
        <v>0.48</v>
      </c>
      <c r="G920" s="10">
        <f>VLOOKUP(C920,away!$B$2:$E$405,4,FALSE)</f>
        <v>0.32</v>
      </c>
      <c r="H920" s="10">
        <f>VLOOKUP(A920,away!$A$2:$E$405,3,FALSE)</f>
        <v>1.11363636363636</v>
      </c>
      <c r="I920" s="10">
        <f>VLOOKUP(C920,away!$B$2:$E$405,3,FALSE)</f>
        <v>1.1200000000000001</v>
      </c>
      <c r="J920" s="10">
        <f>VLOOKUP(B920,home!$B$2:$E$405,4,FALSE)</f>
        <v>1.57</v>
      </c>
      <c r="K920" s="12">
        <f t="shared" si="1064"/>
        <v>0.24087272727272754</v>
      </c>
      <c r="L920" s="12">
        <f t="shared" si="1065"/>
        <v>1.9582181818181756</v>
      </c>
      <c r="M920" s="13">
        <f t="shared" si="1066"/>
        <v>0.11090393430660722</v>
      </c>
      <c r="N920" s="13">
        <f t="shared" si="1067"/>
        <v>2.671373312170789E-2</v>
      </c>
      <c r="O920" s="13">
        <f t="shared" si="1068"/>
        <v>0.21717410059436676</v>
      </c>
      <c r="P920" s="13">
        <f t="shared" si="1069"/>
        <v>5.2311317903166801E-2</v>
      </c>
      <c r="Q920" s="13">
        <f t="shared" si="1070"/>
        <v>3.2173048763307864E-3</v>
      </c>
      <c r="R920" s="13">
        <f t="shared" si="1071"/>
        <v>0.21263713620194929</v>
      </c>
      <c r="S920" s="13">
        <f t="shared" si="1072"/>
        <v>6.1685683151710153E-3</v>
      </c>
      <c r="T920" s="13">
        <f t="shared" si="1073"/>
        <v>6.3001849052832229E-3</v>
      </c>
      <c r="U920" s="13">
        <f t="shared" si="1074"/>
        <v>5.121848691642595E-2</v>
      </c>
      <c r="V920" s="13">
        <f t="shared" si="1075"/>
        <v>3.2328873949413734E-4</v>
      </c>
      <c r="W920" s="13">
        <f t="shared" si="1076"/>
        <v>2.5832033334321396E-4</v>
      </c>
      <c r="X920" s="13">
        <f t="shared" si="1077"/>
        <v>5.0584757348601348E-4</v>
      </c>
      <c r="Y920" s="13">
        <f t="shared" si="1078"/>
        <v>4.9527995781445888E-4</v>
      </c>
      <c r="Z920" s="13">
        <f t="shared" si="1079"/>
        <v>0.13879663541346826</v>
      </c>
      <c r="AA920" s="13">
        <f t="shared" si="1080"/>
        <v>3.3432324108320539E-2</v>
      </c>
      <c r="AB920" s="13">
        <f t="shared" si="1081"/>
        <v>4.0264675435184635E-3</v>
      </c>
      <c r="AC920" s="13">
        <f t="shared" si="1082"/>
        <v>9.5305793995986628E-6</v>
      </c>
      <c r="AD920" s="13">
        <f t="shared" si="1083"/>
        <v>1.5555580800595012E-5</v>
      </c>
      <c r="AE920" s="13">
        <f t="shared" si="1084"/>
        <v>3.0461221152466882E-5</v>
      </c>
      <c r="AF920" s="13">
        <f t="shared" si="1085"/>
        <v>2.9824858550572532E-5</v>
      </c>
      <c r="AG920" s="13">
        <f t="shared" si="1086"/>
        <v>1.9467860094628801E-5</v>
      </c>
      <c r="AH920" s="13">
        <f t="shared" si="1087"/>
        <v>6.7948523760460566E-2</v>
      </c>
      <c r="AI920" s="13">
        <f t="shared" si="1088"/>
        <v>1.6366946232337864E-2</v>
      </c>
      <c r="AJ920" s="13">
        <f t="shared" si="1089"/>
        <v>1.9711754880546569E-3</v>
      </c>
      <c r="AK920" s="13">
        <f t="shared" si="1090"/>
        <v>1.5826747191362498E-4</v>
      </c>
      <c r="AL920" s="13">
        <f t="shared" si="1091"/>
        <v>1.7981586384319134E-7</v>
      </c>
      <c r="AM920" s="13">
        <f t="shared" si="1092"/>
        <v>7.4938303435011996E-7</v>
      </c>
      <c r="AN920" s="13">
        <f t="shared" si="1093"/>
        <v>1.4674554830104792E-6</v>
      </c>
      <c r="AO920" s="13">
        <f t="shared" si="1094"/>
        <v>1.4367990039199471E-6</v>
      </c>
      <c r="AP920" s="13">
        <f t="shared" si="1095"/>
        <v>9.3785531103142793E-7</v>
      </c>
      <c r="AQ920" s="13">
        <f t="shared" si="1096"/>
        <v>4.5913133049412097E-7</v>
      </c>
      <c r="AR920" s="13">
        <f t="shared" si="1097"/>
        <v>2.6611606931087616E-2</v>
      </c>
      <c r="AS920" s="13">
        <f t="shared" si="1098"/>
        <v>6.4100103386008928E-3</v>
      </c>
      <c r="AT920" s="13">
        <f t="shared" si="1099"/>
        <v>7.719983360525884E-4</v>
      </c>
      <c r="AU920" s="13">
        <f t="shared" si="1100"/>
        <v>6.1984448218331531E-5</v>
      </c>
      <c r="AV920" s="13">
        <f t="shared" si="1101"/>
        <v>3.7325907727111681E-6</v>
      </c>
      <c r="AW920" s="13">
        <f t="shared" si="1102"/>
        <v>2.3559941704764569E-9</v>
      </c>
      <c r="AX920" s="13">
        <f t="shared" si="1103"/>
        <v>3.0084322542637566E-8</v>
      </c>
      <c r="AY920" s="13">
        <f t="shared" si="1104"/>
        <v>5.8911667390675287E-8</v>
      </c>
      <c r="AZ920" s="13">
        <f t="shared" si="1105"/>
        <v>5.7680949102822652E-8</v>
      </c>
      <c r="BA920" s="13">
        <f t="shared" si="1106"/>
        <v>3.7650627759225357E-8</v>
      </c>
      <c r="BB920" s="13">
        <f t="shared" si="1107"/>
        <v>1.8432035958745817E-8</v>
      </c>
      <c r="BC920" s="13">
        <f t="shared" si="1108"/>
        <v>7.2187895884684876E-9</v>
      </c>
      <c r="BD920" s="13">
        <f t="shared" si="1109"/>
        <v>8.6852220899757259E-3</v>
      </c>
      <c r="BE920" s="13">
        <f t="shared" si="1110"/>
        <v>2.0920331317817917E-3</v>
      </c>
      <c r="BF920" s="13">
        <f t="shared" si="1111"/>
        <v>2.5195686299859279E-4</v>
      </c>
      <c r="BG920" s="13">
        <f t="shared" si="1112"/>
        <v>2.0229845581850673E-5</v>
      </c>
      <c r="BH920" s="13">
        <f t="shared" si="1113"/>
        <v>1.2182045194016273E-6</v>
      </c>
      <c r="BI920" s="13">
        <f t="shared" si="1114"/>
        <v>5.868644899284647E-8</v>
      </c>
      <c r="BJ920" s="14">
        <f t="shared" si="1115"/>
        <v>3.7591240891118996E-2</v>
      </c>
      <c r="BK920" s="14">
        <f t="shared" si="1116"/>
        <v>0.16971687857136997</v>
      </c>
      <c r="BL920" s="14">
        <f t="shared" si="1117"/>
        <v>0.64984347978338619</v>
      </c>
      <c r="BM920" s="14">
        <f t="shared" si="1118"/>
        <v>0.37299065109954155</v>
      </c>
      <c r="BN920" s="14">
        <f t="shared" si="1119"/>
        <v>0.62295752700412876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1.5681818181818199</v>
      </c>
      <c r="F921" s="10">
        <f>VLOOKUP(B921,home!$B$2:$E$405,3,FALSE)</f>
        <v>0.32</v>
      </c>
      <c r="G921" s="10">
        <f>VLOOKUP(C921,away!$B$2:$E$405,4,FALSE)</f>
        <v>1.28</v>
      </c>
      <c r="H921" s="10">
        <f>VLOOKUP(A921,away!$A$2:$E$405,3,FALSE)</f>
        <v>1.11363636363636</v>
      </c>
      <c r="I921" s="10">
        <f>VLOOKUP(C921,away!$B$2:$E$405,3,FALSE)</f>
        <v>0.48</v>
      </c>
      <c r="J921" s="10">
        <f>VLOOKUP(B921,home!$B$2:$E$405,4,FALSE)</f>
        <v>1.1200000000000001</v>
      </c>
      <c r="K921" s="12">
        <f t="shared" si="1064"/>
        <v>0.64232727272727341</v>
      </c>
      <c r="L921" s="12">
        <f t="shared" si="1065"/>
        <v>0.59869090909090716</v>
      </c>
      <c r="M921" s="13">
        <f t="shared" si="1066"/>
        <v>0.28908972214045237</v>
      </c>
      <c r="N921" s="13">
        <f t="shared" si="1067"/>
        <v>0.18569021279596204</v>
      </c>
      <c r="O921" s="13">
        <f t="shared" si="1068"/>
        <v>0.17307538855710516</v>
      </c>
      <c r="P921" s="13">
        <f t="shared" si="1069"/>
        <v>0.1111710423080985</v>
      </c>
      <c r="Q921" s="13">
        <f t="shared" si="1070"/>
        <v>5.9636943978688663E-2</v>
      </c>
      <c r="R921" s="13">
        <f t="shared" si="1071"/>
        <v>5.1809330858257632E-2</v>
      </c>
      <c r="S921" s="13">
        <f t="shared" si="1072"/>
        <v>1.0687858907921054E-2</v>
      </c>
      <c r="T921" s="13">
        <f t="shared" si="1073"/>
        <v>3.5704096206004614E-2</v>
      </c>
      <c r="U921" s="13">
        <f t="shared" si="1074"/>
        <v>3.3278546192009588E-2</v>
      </c>
      <c r="V921" s="13">
        <f t="shared" si="1075"/>
        <v>4.5667499043321213E-4</v>
      </c>
      <c r="W921" s="13">
        <f t="shared" si="1076"/>
        <v>1.2768811859873427E-2</v>
      </c>
      <c r="X921" s="13">
        <f t="shared" si="1077"/>
        <v>7.6445715803983788E-3</v>
      </c>
      <c r="Y921" s="13">
        <f t="shared" si="1078"/>
        <v>2.2883677545396087E-3</v>
      </c>
      <c r="Z921" s="13">
        <f t="shared" si="1079"/>
        <v>1.0339258463640619E-2</v>
      </c>
      <c r="AA921" s="13">
        <f t="shared" si="1080"/>
        <v>6.6411876909726573E-3</v>
      </c>
      <c r="AB921" s="13">
        <f t="shared" si="1081"/>
        <v>2.1329079886062024E-3</v>
      </c>
      <c r="AC921" s="13">
        <f t="shared" si="1082"/>
        <v>1.0976054922197147E-5</v>
      </c>
      <c r="AD921" s="13">
        <f t="shared" si="1083"/>
        <v>2.0504390244800402E-3</v>
      </c>
      <c r="AE921" s="13">
        <f t="shared" si="1084"/>
        <v>1.2275792036014279E-3</v>
      </c>
      <c r="AF921" s="13">
        <f t="shared" si="1085"/>
        <v>3.6747025469261531E-4</v>
      </c>
      <c r="AG921" s="13">
        <f t="shared" si="1086"/>
        <v>7.3333700281929691E-5</v>
      </c>
      <c r="AH921" s="13">
        <f t="shared" si="1087"/>
        <v>1.5475050122307141E-3</v>
      </c>
      <c r="AI921" s="13">
        <f t="shared" si="1088"/>
        <v>9.9400467403794042E-4</v>
      </c>
      <c r="AJ921" s="13">
        <f t="shared" si="1089"/>
        <v>3.1923815567647628E-4</v>
      </c>
      <c r="AK921" s="13">
        <f t="shared" si="1090"/>
        <v>6.8351791295385265E-5</v>
      </c>
      <c r="AL921" s="13">
        <f t="shared" si="1091"/>
        <v>1.6883609103733647E-7</v>
      </c>
      <c r="AM921" s="13">
        <f t="shared" si="1092"/>
        <v>2.6341058129756716E-4</v>
      </c>
      <c r="AN921" s="13">
        <f t="shared" si="1093"/>
        <v>1.5770152038120476E-4</v>
      </c>
      <c r="AO921" s="13">
        <f t="shared" si="1094"/>
        <v>4.7207233301020847E-5</v>
      </c>
      <c r="AP921" s="13">
        <f t="shared" si="1095"/>
        <v>9.4208471402182406E-6</v>
      </c>
      <c r="AQ921" s="13">
        <f t="shared" si="1096"/>
        <v>1.4100438846959324E-6</v>
      </c>
      <c r="AR921" s="13">
        <f t="shared" si="1097"/>
        <v>1.8529543651902842E-4</v>
      </c>
      <c r="AS921" s="13">
        <f t="shared" si="1098"/>
        <v>1.1902031238807713E-4</v>
      </c>
      <c r="AT921" s="13">
        <f t="shared" si="1099"/>
        <v>3.822499632769084E-5</v>
      </c>
      <c r="AU921" s="13">
        <f t="shared" si="1100"/>
        <v>8.1843192137252345E-6</v>
      </c>
      <c r="AV921" s="13">
        <f t="shared" si="1101"/>
        <v>1.314252859920388E-6</v>
      </c>
      <c r="AW921" s="13">
        <f t="shared" si="1102"/>
        <v>1.8035235336544639E-9</v>
      </c>
      <c r="AX921" s="13">
        <f t="shared" si="1103"/>
        <v>2.819930004872866E-5</v>
      </c>
      <c r="AY921" s="13">
        <f t="shared" si="1104"/>
        <v>1.6882664581900622E-5</v>
      </c>
      <c r="AZ921" s="13">
        <f t="shared" si="1105"/>
        <v>5.053748903207471E-6</v>
      </c>
      <c r="BA921" s="13">
        <f t="shared" si="1106"/>
        <v>1.0085445083928188E-6</v>
      </c>
      <c r="BB921" s="13">
        <f t="shared" si="1107"/>
        <v>1.5095160714708464E-7</v>
      </c>
      <c r="BC921" s="13">
        <f t="shared" si="1108"/>
        <v>1.8074670982324324E-8</v>
      </c>
      <c r="BD921" s="13">
        <f t="shared" si="1109"/>
        <v>1.8489115556662257E-5</v>
      </c>
      <c r="BE921" s="13">
        <f t="shared" si="1110"/>
        <v>1.1876063170650269E-5</v>
      </c>
      <c r="BF921" s="13">
        <f t="shared" si="1111"/>
        <v>3.8141596335703012E-6</v>
      </c>
      <c r="BG921" s="13">
        <f t="shared" si="1112"/>
        <v>8.1664625172588945E-7</v>
      </c>
      <c r="BH921" s="13">
        <f t="shared" si="1113"/>
        <v>1.3113853991351023E-7</v>
      </c>
      <c r="BI921" s="13">
        <f t="shared" si="1114"/>
        <v>1.6846772138416349E-8</v>
      </c>
      <c r="BJ921" s="14">
        <f t="shared" si="1115"/>
        <v>0.3079822898688479</v>
      </c>
      <c r="BK921" s="14">
        <f t="shared" si="1116"/>
        <v>0.41143332590250026</v>
      </c>
      <c r="BL921" s="14">
        <f t="shared" si="1117"/>
        <v>0.27025364420742498</v>
      </c>
      <c r="BM921" s="14">
        <f t="shared" si="1118"/>
        <v>0.12951899694279084</v>
      </c>
      <c r="BN921" s="14">
        <f t="shared" si="1119"/>
        <v>0.87047264063856444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1.5681818181818199</v>
      </c>
      <c r="F922" s="10">
        <f>VLOOKUP(B922,home!$B$2:$E$405,3,FALSE)</f>
        <v>1.28</v>
      </c>
      <c r="G922" s="10">
        <f>VLOOKUP(C922,away!$B$2:$E$405,4,FALSE)</f>
        <v>1.1499999999999999</v>
      </c>
      <c r="H922" s="10">
        <f>VLOOKUP(A922,away!$A$2:$E$405,3,FALSE)</f>
        <v>1.11363636363636</v>
      </c>
      <c r="I922" s="10">
        <f>VLOOKUP(C922,away!$B$2:$E$405,3,FALSE)</f>
        <v>1.1499999999999999</v>
      </c>
      <c r="J922" s="10">
        <f>VLOOKUP(B922,home!$B$2:$E$405,4,FALSE)</f>
        <v>1.1200000000000001</v>
      </c>
      <c r="K922" s="12">
        <f t="shared" si="1064"/>
        <v>2.3083636363636386</v>
      </c>
      <c r="L922" s="12">
        <f t="shared" si="1065"/>
        <v>1.4343636363636316</v>
      </c>
      <c r="M922" s="13">
        <f t="shared" si="1066"/>
        <v>2.3689407475124172E-2</v>
      </c>
      <c r="N922" s="13">
        <f t="shared" si="1067"/>
        <v>5.4683766782577595E-2</v>
      </c>
      <c r="O922" s="13">
        <f t="shared" si="1068"/>
        <v>3.39792246493189E-2</v>
      </c>
      <c r="P922" s="13">
        <f t="shared" si="1069"/>
        <v>7.8436406572318762E-2</v>
      </c>
      <c r="Q922" s="13">
        <f t="shared" si="1070"/>
        <v>6.3115009370145997E-2</v>
      </c>
      <c r="R922" s="13">
        <f t="shared" si="1071"/>
        <v>2.436928211440691E-2</v>
      </c>
      <c r="S922" s="13">
        <f t="shared" si="1072"/>
        <v>6.4926379885593216E-2</v>
      </c>
      <c r="T922" s="13">
        <f t="shared" si="1073"/>
        <v>9.0529874349287304E-2</v>
      </c>
      <c r="U922" s="13">
        <f t="shared" si="1074"/>
        <v>5.6253164677183713E-2</v>
      </c>
      <c r="V922" s="13">
        <f t="shared" si="1075"/>
        <v>2.3885930805538521E-2</v>
      </c>
      <c r="W922" s="13">
        <f t="shared" si="1076"/>
        <v>4.8564130846265111E-2</v>
      </c>
      <c r="X922" s="13">
        <f t="shared" si="1077"/>
        <v>6.9658623317488039E-2</v>
      </c>
      <c r="Y922" s="13">
        <f t="shared" si="1078"/>
        <v>4.9957898122878312E-2</v>
      </c>
      <c r="Z922" s="13">
        <f t="shared" si="1079"/>
        <v>1.1651470703063965E-2</v>
      </c>
      <c r="AA922" s="13">
        <f t="shared" si="1080"/>
        <v>2.6895831281109134E-2</v>
      </c>
      <c r="AB922" s="13">
        <f t="shared" si="1081"/>
        <v>3.1042679449542001E-2</v>
      </c>
      <c r="AC922" s="13">
        <f t="shared" si="1082"/>
        <v>4.9429438610612449E-3</v>
      </c>
      <c r="AD922" s="13">
        <f t="shared" si="1083"/>
        <v>2.8025918419281027E-2</v>
      </c>
      <c r="AE922" s="13">
        <f t="shared" si="1084"/>
        <v>4.0199358256310415E-2</v>
      </c>
      <c r="AF922" s="13">
        <f t="shared" si="1085"/>
        <v>2.8830248844002902E-2</v>
      </c>
      <c r="AG922" s="13">
        <f t="shared" si="1086"/>
        <v>1.3784353523050791E-2</v>
      </c>
      <c r="AH922" s="13">
        <f t="shared" si="1087"/>
        <v>4.1781114716577892E-3</v>
      </c>
      <c r="AI922" s="13">
        <f t="shared" si="1088"/>
        <v>9.6446005898486072E-3</v>
      </c>
      <c r="AJ922" s="13">
        <f t="shared" si="1089"/>
        <v>1.1131622644428915E-2</v>
      </c>
      <c r="AK922" s="13">
        <f t="shared" si="1090"/>
        <v>8.5652776420405852E-3</v>
      </c>
      <c r="AL922" s="13">
        <f t="shared" si="1091"/>
        <v>6.5464998186631881E-4</v>
      </c>
      <c r="AM922" s="13">
        <f t="shared" si="1092"/>
        <v>1.2938802190952442E-2</v>
      </c>
      <c r="AN922" s="13">
        <f t="shared" si="1093"/>
        <v>1.8558947360804268E-2</v>
      </c>
      <c r="AO922" s="13">
        <f t="shared" si="1094"/>
        <v>1.3310139611762221E-2</v>
      </c>
      <c r="AP922" s="13">
        <f t="shared" si="1095"/>
        <v>6.3638600846782903E-3</v>
      </c>
      <c r="AQ922" s="13">
        <f t="shared" si="1096"/>
        <v>2.2820223730921313E-3</v>
      </c>
      <c r="AR922" s="13">
        <f t="shared" si="1097"/>
        <v>1.1985862327239345E-3</v>
      </c>
      <c r="AS922" s="13">
        <f t="shared" si="1098"/>
        <v>2.7667728746660156E-3</v>
      </c>
      <c r="AT922" s="13">
        <f t="shared" si="1099"/>
        <v>3.1933589469781616E-3</v>
      </c>
      <c r="AU922" s="13">
        <f t="shared" si="1100"/>
        <v>2.4571445570202894E-3</v>
      </c>
      <c r="AV922" s="13">
        <f t="shared" si="1101"/>
        <v>1.4179957861786196E-3</v>
      </c>
      <c r="AW922" s="13">
        <f t="shared" si="1102"/>
        <v>6.0210211150921076E-5</v>
      </c>
      <c r="AX922" s="13">
        <f t="shared" si="1103"/>
        <v>4.9779100792827985E-3</v>
      </c>
      <c r="AY922" s="13">
        <f t="shared" si="1104"/>
        <v>7.1401332028112486E-3</v>
      </c>
      <c r="AZ922" s="13">
        <f t="shared" si="1105"/>
        <v>5.1207737124525244E-3</v>
      </c>
      <c r="BA922" s="13">
        <f t="shared" si="1106"/>
        <v>2.4483505343962314E-3</v>
      </c>
      <c r="BB922" s="13">
        <f t="shared" si="1107"/>
        <v>8.7795624390235528E-4</v>
      </c>
      <c r="BC922" s="13">
        <f t="shared" si="1108"/>
        <v>2.5186170211438761E-4</v>
      </c>
      <c r="BD922" s="13">
        <f t="shared" si="1109"/>
        <v>2.8653475121088117E-4</v>
      </c>
      <c r="BE922" s="13">
        <f t="shared" si="1110"/>
        <v>6.6142640024970014E-4</v>
      </c>
      <c r="BF922" s="13">
        <f t="shared" si="1111"/>
        <v>7.634063252336549E-4</v>
      </c>
      <c r="BG922" s="13">
        <f t="shared" si="1112"/>
        <v>5.8740646697978737E-4</v>
      </c>
      <c r="BH922" s="13">
        <f t="shared" si="1113"/>
        <v>3.3898693203524493E-4</v>
      </c>
      <c r="BI922" s="13">
        <f t="shared" si="1114"/>
        <v>1.5650102142252629E-4</v>
      </c>
      <c r="BJ922" s="14">
        <f t="shared" si="1115"/>
        <v>0.56161993892753637</v>
      </c>
      <c r="BK922" s="14">
        <f t="shared" si="1116"/>
        <v>0.20367585178431352</v>
      </c>
      <c r="BL922" s="14">
        <f t="shared" si="1117"/>
        <v>0.21988791481423539</v>
      </c>
      <c r="BM922" s="14">
        <f t="shared" si="1118"/>
        <v>0.71148215627359646</v>
      </c>
      <c r="BN922" s="14">
        <f t="shared" si="1119"/>
        <v>0.27827309696389235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1.60606060606061</v>
      </c>
      <c r="F923" s="10">
        <f>VLOOKUP(B923,home!$B$2:$E$405,3,FALSE)</f>
        <v>0</v>
      </c>
      <c r="G923" s="10">
        <f>VLOOKUP(C923,away!$B$2:$E$405,4,FALSE)</f>
        <v>0.37</v>
      </c>
      <c r="H923" s="10">
        <f>VLOOKUP(A923,away!$A$2:$E$405,3,FALSE)</f>
        <v>1.4242424242424201</v>
      </c>
      <c r="I923" s="10">
        <f>VLOOKUP(C923,away!$B$2:$E$405,3,FALSE)</f>
        <v>0.62</v>
      </c>
      <c r="J923" s="10">
        <f>VLOOKUP(B923,home!$B$2:$E$405,4,FALSE)</f>
        <v>1.17</v>
      </c>
      <c r="K923" s="12">
        <f t="shared" si="1064"/>
        <v>0</v>
      </c>
      <c r="L923" s="12">
        <f t="shared" si="1065"/>
        <v>1.0331454545454515</v>
      </c>
      <c r="M923" s="13">
        <f t="shared" si="1066"/>
        <v>0.35588577564478163</v>
      </c>
      <c r="N923" s="13">
        <f t="shared" si="1067"/>
        <v>0</v>
      </c>
      <c r="O923" s="13">
        <f t="shared" si="1068"/>
        <v>0.36768177144478853</v>
      </c>
      <c r="P923" s="13">
        <f t="shared" si="1069"/>
        <v>0</v>
      </c>
      <c r="Q923" s="13">
        <f t="shared" si="1070"/>
        <v>0</v>
      </c>
      <c r="R923" s="13">
        <f t="shared" si="1071"/>
        <v>0.1899343754437014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6.5409945550529772E-2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1.6894496981898825E-2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3.4908945527361256E-3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6.0110030657613397E-4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0.35588577564478163</v>
      </c>
      <c r="BL923" s="14">
        <f t="shared" si="1117"/>
        <v>0.57860263872970097</v>
      </c>
      <c r="BM923" s="14">
        <f t="shared" si="1118"/>
        <v>8.6396437391740855E-2</v>
      </c>
      <c r="BN923" s="14">
        <f t="shared" si="1119"/>
        <v>0.91350192253327156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1.46835443037975</v>
      </c>
      <c r="F924" s="10">
        <f>VLOOKUP(B924,home!$B$2:$E$405,3,FALSE)</f>
        <v>1.36</v>
      </c>
      <c r="G924" s="10">
        <f>VLOOKUP(C924,away!$B$2:$E$405,4,FALSE)</f>
        <v>1.53</v>
      </c>
      <c r="H924" s="10">
        <f>VLOOKUP(A924,away!$A$2:$E$405,3,FALSE)</f>
        <v>1.16455696202532</v>
      </c>
      <c r="I924" s="10">
        <f>VLOOKUP(C924,away!$B$2:$E$405,3,FALSE)</f>
        <v>0.51</v>
      </c>
      <c r="J924" s="10">
        <f>VLOOKUP(B924,home!$B$2:$E$405,4,FALSE)</f>
        <v>0.64</v>
      </c>
      <c r="K924" s="12">
        <f t="shared" si="1064"/>
        <v>3.0553518987341839</v>
      </c>
      <c r="L924" s="12">
        <f t="shared" si="1065"/>
        <v>0.38011139240506447</v>
      </c>
      <c r="M924" s="13">
        <f t="shared" si="1066"/>
        <v>3.2210483942773441E-2</v>
      </c>
      <c r="N924" s="13">
        <f t="shared" si="1067"/>
        <v>9.841436327369979E-2</v>
      </c>
      <c r="O924" s="13">
        <f t="shared" si="1068"/>
        <v>1.2243571901528583E-2</v>
      </c>
      <c r="P924" s="13">
        <f t="shared" si="1069"/>
        <v>3.7408420656623864E-2</v>
      </c>
      <c r="Q924" s="13">
        <f t="shared" si="1070"/>
        <v>0.1503452558455072</v>
      </c>
      <c r="R924" s="13">
        <f t="shared" si="1071"/>
        <v>2.3269605817507763E-3</v>
      </c>
      <c r="S924" s="13">
        <f t="shared" si="1072"/>
        <v>1.0861292386270418E-2</v>
      </c>
      <c r="T924" s="13">
        <f t="shared" si="1073"/>
        <v>5.7147944540931396E-2</v>
      </c>
      <c r="U924" s="13">
        <f t="shared" si="1074"/>
        <v>7.1096834317318355E-3</v>
      </c>
      <c r="V924" s="13">
        <f t="shared" si="1075"/>
        <v>1.4015581427257832E-3</v>
      </c>
      <c r="W924" s="13">
        <f t="shared" si="1076"/>
        <v>0.15311922097108238</v>
      </c>
      <c r="X924" s="13">
        <f t="shared" si="1077"/>
        <v>5.8202360287296862E-2</v>
      </c>
      <c r="Y924" s="13">
        <f t="shared" si="1078"/>
        <v>1.106169010503282E-2</v>
      </c>
      <c r="Z924" s="13">
        <f t="shared" si="1079"/>
        <v>2.9483474226699554E-4</v>
      </c>
      <c r="AA924" s="13">
        <f t="shared" si="1080"/>
        <v>9.0082388959826856E-4</v>
      </c>
      <c r="AB924" s="13">
        <f t="shared" si="1081"/>
        <v>1.3761669907545917E-3</v>
      </c>
      <c r="AC924" s="13">
        <f t="shared" si="1082"/>
        <v>1.0173332980449804E-4</v>
      </c>
      <c r="AD924" s="13">
        <f t="shared" si="1083"/>
        <v>0.11695827563167389</v>
      </c>
      <c r="AE924" s="13">
        <f t="shared" si="1084"/>
        <v>4.4457173003650881E-2</v>
      </c>
      <c r="AF924" s="13">
        <f t="shared" si="1085"/>
        <v>8.4493389664052881E-3</v>
      </c>
      <c r="AG924" s="13">
        <f t="shared" si="1086"/>
        <v>1.0705633331408945E-3</v>
      </c>
      <c r="AH924" s="13">
        <f t="shared" si="1087"/>
        <v>2.8017511103123989E-5</v>
      </c>
      <c r="AI924" s="13">
        <f t="shared" si="1088"/>
        <v>8.5603355746735957E-5</v>
      </c>
      <c r="AJ924" s="13">
        <f t="shared" si="1089"/>
        <v>1.3077418775940379E-4</v>
      </c>
      <c r="AK924" s="13">
        <f t="shared" si="1090"/>
        <v>1.3318705429203834E-4</v>
      </c>
      <c r="AL924" s="13">
        <f t="shared" si="1091"/>
        <v>4.7260180292690501E-6</v>
      </c>
      <c r="AM924" s="13">
        <f t="shared" si="1092"/>
        <v>7.1469737904782171E-2</v>
      </c>
      <c r="AN924" s="13">
        <f t="shared" si="1093"/>
        <v>2.7166461589811765E-2</v>
      </c>
      <c r="AO924" s="13">
        <f t="shared" si="1094"/>
        <v>5.1631407708110253E-3</v>
      </c>
      <c r="AP924" s="13">
        <f t="shared" si="1095"/>
        <v>6.5418954252544569E-4</v>
      </c>
      <c r="AQ924" s="13">
        <f t="shared" si="1096"/>
        <v>6.2166224476544802E-5</v>
      </c>
      <c r="AR924" s="13">
        <f t="shared" si="1097"/>
        <v>2.1299550314265628E-6</v>
      </c>
      <c r="AS924" s="13">
        <f t="shared" si="1098"/>
        <v>6.507762149487578E-6</v>
      </c>
      <c r="AT924" s="13">
        <f t="shared" si="1099"/>
        <v>9.9417517199736645E-6</v>
      </c>
      <c r="AU924" s="13">
        <f t="shared" si="1100"/>
        <v>1.0125183331455125E-5</v>
      </c>
      <c r="AV924" s="13">
        <f t="shared" si="1101"/>
        <v>7.7339995291982805E-6</v>
      </c>
      <c r="AW924" s="13">
        <f t="shared" si="1102"/>
        <v>1.524631879895784E-7</v>
      </c>
      <c r="AX924" s="13">
        <f t="shared" si="1103"/>
        <v>3.6394199901568433E-2</v>
      </c>
      <c r="AY924" s="13">
        <f t="shared" si="1104"/>
        <v>1.3833850000053438E-2</v>
      </c>
      <c r="AZ924" s="13">
        <f t="shared" si="1105"/>
        <v>2.6292019929215565E-3</v>
      </c>
      <c r="BA924" s="13">
        <f t="shared" si="1106"/>
        <v>3.3312987681452787E-4</v>
      </c>
      <c r="BB924" s="13">
        <f t="shared" si="1107"/>
        <v>3.1656615331924435E-5</v>
      </c>
      <c r="BC924" s="13">
        <f t="shared" si="1108"/>
        <v>2.4066080265298624E-6</v>
      </c>
      <c r="BD924" s="13">
        <f t="shared" si="1109"/>
        <v>1.349366954592873E-7</v>
      </c>
      <c r="BE924" s="13">
        <f t="shared" si="1110"/>
        <v>4.1227908868044979E-7</v>
      </c>
      <c r="BF924" s="13">
        <f t="shared" si="1111"/>
        <v>6.2982884820410574E-7</v>
      </c>
      <c r="BG924" s="13">
        <f t="shared" si="1112"/>
        <v>6.4144958907932623E-7</v>
      </c>
      <c r="BH924" s="13">
        <f t="shared" si="1113"/>
        <v>4.8996355498394524E-7</v>
      </c>
      <c r="BI924" s="13">
        <f t="shared" si="1114"/>
        <v>2.9940221560614962E-7</v>
      </c>
      <c r="BJ924" s="14">
        <f t="shared" si="1115"/>
        <v>0.85696632698554487</v>
      </c>
      <c r="BK924" s="14">
        <f t="shared" si="1116"/>
        <v>9.5822064476280708E-2</v>
      </c>
      <c r="BL924" s="14">
        <f t="shared" si="1117"/>
        <v>2.4373835416018914E-2</v>
      </c>
      <c r="BM924" s="14">
        <f t="shared" si="1118"/>
        <v>0.63067430788136236</v>
      </c>
      <c r="BN924" s="14">
        <f t="shared" si="1119"/>
        <v>0.3329490562018837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1.1680672268907599</v>
      </c>
      <c r="F925" s="10">
        <f>VLOOKUP(B925,home!$B$2:$E$405,3,FALSE)</f>
        <v>1</v>
      </c>
      <c r="G925" s="10">
        <f>VLOOKUP(C925,away!$B$2:$E$405,4,FALSE)</f>
        <v>0.43</v>
      </c>
      <c r="H925" s="10">
        <f>VLOOKUP(A925,away!$A$2:$E$405,3,FALSE)</f>
        <v>1.04201680672269</v>
      </c>
      <c r="I925" s="10">
        <f>VLOOKUP(C925,away!$B$2:$E$405,3,FALSE)</f>
        <v>1.71</v>
      </c>
      <c r="J925" s="10">
        <f>VLOOKUP(B925,home!$B$2:$E$405,4,FALSE)</f>
        <v>0.64</v>
      </c>
      <c r="K925" s="12">
        <f t="shared" si="1064"/>
        <v>0.50226890756302678</v>
      </c>
      <c r="L925" s="12">
        <f t="shared" si="1065"/>
        <v>1.1403831932773121</v>
      </c>
      <c r="M925" s="13">
        <f t="shared" si="1066"/>
        <v>0.19346626924782401</v>
      </c>
      <c r="N925" s="13">
        <f t="shared" si="1067"/>
        <v>9.7172091705398964E-2</v>
      </c>
      <c r="O925" s="13">
        <f t="shared" si="1068"/>
        <v>0.22062568191628179</v>
      </c>
      <c r="P925" s="13">
        <f t="shared" si="1069"/>
        <v>0.11081342023643867</v>
      </c>
      <c r="Q925" s="13">
        <f t="shared" si="1070"/>
        <v>2.4403260173242496E-2</v>
      </c>
      <c r="R925" s="13">
        <f t="shared" si="1071"/>
        <v>0.12579890983133699</v>
      </c>
      <c r="S925" s="13">
        <f t="shared" si="1072"/>
        <v>1.5867900580601689E-2</v>
      </c>
      <c r="T925" s="13">
        <f t="shared" si="1073"/>
        <v>2.7829067762739329E-2</v>
      </c>
      <c r="U925" s="13">
        <f t="shared" si="1074"/>
        <v>6.3184881013605337E-2</v>
      </c>
      <c r="V925" s="13">
        <f t="shared" si="1075"/>
        <v>1.0098667283303709E-3</v>
      </c>
      <c r="W925" s="13">
        <f t="shared" si="1076"/>
        <v>4.0856662760636103E-3</v>
      </c>
      <c r="X925" s="13">
        <f t="shared" si="1077"/>
        <v>4.6592251545628429E-3</v>
      </c>
      <c r="Y925" s="13">
        <f t="shared" si="1078"/>
        <v>2.656651029979177E-3</v>
      </c>
      <c r="Z925" s="13">
        <f t="shared" si="1079"/>
        <v>4.7819654168088227E-2</v>
      </c>
      <c r="AA925" s="13">
        <f t="shared" si="1080"/>
        <v>2.4018325459047411E-2</v>
      </c>
      <c r="AB925" s="13">
        <f t="shared" si="1081"/>
        <v>6.031829044904488E-3</v>
      </c>
      <c r="AC925" s="13">
        <f t="shared" si="1082"/>
        <v>3.6151904730070124E-5</v>
      </c>
      <c r="AD925" s="13">
        <f t="shared" si="1083"/>
        <v>5.1302578428639219E-4</v>
      </c>
      <c r="AE925" s="13">
        <f t="shared" si="1084"/>
        <v>5.8504598211811336E-4</v>
      </c>
      <c r="AF925" s="13">
        <f t="shared" si="1085"/>
        <v>3.3358830265095769E-4</v>
      </c>
      <c r="AG925" s="13">
        <f t="shared" si="1086"/>
        <v>1.268061646056858E-4</v>
      </c>
      <c r="AH925" s="13">
        <f t="shared" si="1087"/>
        <v>1.3633182480405298E-2</v>
      </c>
      <c r="AI925" s="13">
        <f t="shared" si="1088"/>
        <v>6.8475236710405637E-3</v>
      </c>
      <c r="AJ925" s="13">
        <f t="shared" si="1089"/>
        <v>1.7196491168827554E-3</v>
      </c>
      <c r="AK925" s="13">
        <f t="shared" si="1090"/>
        <v>2.8790876110947511E-4</v>
      </c>
      <c r="AL925" s="13">
        <f t="shared" si="1091"/>
        <v>8.2828210349562286E-7</v>
      </c>
      <c r="AM925" s="13">
        <f t="shared" si="1092"/>
        <v>5.1535380045038253E-5</v>
      </c>
      <c r="AN925" s="13">
        <f t="shared" si="1093"/>
        <v>5.8770081262520586E-5</v>
      </c>
      <c r="AO925" s="13">
        <f t="shared" si="1094"/>
        <v>3.3510206469660179E-5</v>
      </c>
      <c r="AP925" s="13">
        <f t="shared" si="1095"/>
        <v>1.2738158753751036E-5</v>
      </c>
      <c r="AQ925" s="13">
        <f t="shared" si="1096"/>
        <v>3.6315955390189889E-6</v>
      </c>
      <c r="AR925" s="13">
        <f t="shared" si="1097"/>
        <v>3.1094104343073786E-3</v>
      </c>
      <c r="AS925" s="13">
        <f t="shared" si="1098"/>
        <v>1.5617601820046437E-3</v>
      </c>
      <c r="AT925" s="13">
        <f t="shared" si="1099"/>
        <v>3.9221179024545312E-4</v>
      </c>
      <c r="AU925" s="13">
        <f t="shared" si="1100"/>
        <v>6.566526247330759E-5</v>
      </c>
      <c r="AV925" s="13">
        <f t="shared" si="1101"/>
        <v>8.2454049118269036E-6</v>
      </c>
      <c r="AW925" s="13">
        <f t="shared" si="1102"/>
        <v>1.3178405891549987E-8</v>
      </c>
      <c r="AX925" s="13">
        <f t="shared" si="1103"/>
        <v>4.3141031726777957E-6</v>
      </c>
      <c r="AY925" s="13">
        <f t="shared" si="1104"/>
        <v>4.9197307521860883E-6</v>
      </c>
      <c r="AZ925" s="13">
        <f t="shared" si="1105"/>
        <v>2.805189132621282E-6</v>
      </c>
      <c r="BA925" s="13">
        <f t="shared" si="1106"/>
        <v>1.06633018026849E-6</v>
      </c>
      <c r="BB925" s="13">
        <f t="shared" si="1107"/>
        <v>3.0400625401563818E-7</v>
      </c>
      <c r="BC925" s="13">
        <f t="shared" si="1108"/>
        <v>6.9336724546125405E-8</v>
      </c>
      <c r="BD925" s="13">
        <f t="shared" si="1109"/>
        <v>5.909865667142074E-4</v>
      </c>
      <c r="BE925" s="13">
        <f t="shared" si="1110"/>
        <v>2.9683417724796874E-4</v>
      </c>
      <c r="BF925" s="13">
        <f t="shared" si="1111"/>
        <v>7.4545288966853564E-5</v>
      </c>
      <c r="BG925" s="13">
        <f t="shared" si="1112"/>
        <v>1.24805936177839E-5</v>
      </c>
      <c r="BH925" s="13">
        <f t="shared" si="1113"/>
        <v>1.5671535305356003E-6</v>
      </c>
      <c r="BI925" s="13">
        <f t="shared" si="1114"/>
        <v>1.5742649835313135E-7</v>
      </c>
      <c r="BJ925" s="14">
        <f t="shared" si="1115"/>
        <v>0.16253809245393383</v>
      </c>
      <c r="BK925" s="14">
        <f t="shared" si="1116"/>
        <v>0.32119935671078043</v>
      </c>
      <c r="BL925" s="14">
        <f t="shared" si="1117"/>
        <v>0.46826175557513244</v>
      </c>
      <c r="BM925" s="14">
        <f t="shared" si="1118"/>
        <v>0.22753431924506576</v>
      </c>
      <c r="BN925" s="14">
        <f t="shared" si="1119"/>
        <v>0.77227963311052295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1.3902439024390201</v>
      </c>
      <c r="F926" s="10">
        <f>VLOOKUP(B926,home!$B$2:$E$405,3,FALSE)</f>
        <v>0.24</v>
      </c>
      <c r="G926" s="10">
        <f>VLOOKUP(C926,away!$B$2:$E$405,4,FALSE)</f>
        <v>0</v>
      </c>
      <c r="H926" s="10">
        <f>VLOOKUP(A926,away!$A$2:$E$405,3,FALSE)</f>
        <v>1.09756097560976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1.72151898734177</v>
      </c>
      <c r="F927" s="10">
        <f>VLOOKUP(B927,home!$B$2:$E$405,3,FALSE)</f>
        <v>1.31</v>
      </c>
      <c r="G927" s="10">
        <f>VLOOKUP(C927,away!$B$2:$E$405,4,FALSE)</f>
        <v>1.31</v>
      </c>
      <c r="H927" s="10">
        <f>VLOOKUP(A927,away!$A$2:$E$405,3,FALSE)</f>
        <v>1.48101265822785</v>
      </c>
      <c r="I927" s="10">
        <f>VLOOKUP(C927,away!$B$2:$E$405,3,FALSE)</f>
        <v>1.02</v>
      </c>
      <c r="J927" s="10">
        <f>VLOOKUP(B927,home!$B$2:$E$405,4,FALSE)</f>
        <v>0.68</v>
      </c>
      <c r="K927" s="12">
        <f t="shared" si="1064"/>
        <v>2.9542987341772116</v>
      </c>
      <c r="L927" s="12">
        <f t="shared" si="1065"/>
        <v>1.027230379746837</v>
      </c>
      <c r="M927" s="13">
        <f t="shared" si="1066"/>
        <v>1.8657088700593159E-2</v>
      </c>
      <c r="N927" s="13">
        <f t="shared" si="1067"/>
        <v>5.5118613531594321E-2</v>
      </c>
      <c r="O927" s="13">
        <f t="shared" si="1068"/>
        <v>1.9165128310880727E-2</v>
      </c>
      <c r="P927" s="13">
        <f t="shared" si="1069"/>
        <v>5.6619514309178776E-2</v>
      </c>
      <c r="Q927" s="13">
        <f t="shared" si="1070"/>
        <v>8.141842509299603E-2</v>
      </c>
      <c r="R927" s="13">
        <f t="shared" si="1071"/>
        <v>9.8435010163414327E-3</v>
      </c>
      <c r="S927" s="13">
        <f t="shared" si="1072"/>
        <v>4.295645279996687E-2</v>
      </c>
      <c r="T927" s="13">
        <f t="shared" si="1073"/>
        <v>8.3635479726667697E-2</v>
      </c>
      <c r="U927" s="13">
        <f t="shared" si="1074"/>
        <v>2.9080642592449586E-2</v>
      </c>
      <c r="V927" s="13">
        <f t="shared" si="1075"/>
        <v>1.4484655332235209E-2</v>
      </c>
      <c r="W927" s="13">
        <f t="shared" si="1076"/>
        <v>8.0178116730313428E-2</v>
      </c>
      <c r="X927" s="13">
        <f t="shared" si="1077"/>
        <v>8.236139729626607E-2</v>
      </c>
      <c r="Y927" s="13">
        <f t="shared" si="1078"/>
        <v>4.2302064710561749E-2</v>
      </c>
      <c r="Z927" s="13">
        <f t="shared" si="1079"/>
        <v>3.3705144290182626E-3</v>
      </c>
      <c r="AA927" s="13">
        <f t="shared" si="1080"/>
        <v>9.9575065111746786E-3</v>
      </c>
      <c r="AB927" s="13">
        <f t="shared" si="1081"/>
        <v>1.4708724440762351E-2</v>
      </c>
      <c r="AC927" s="13">
        <f t="shared" si="1082"/>
        <v>2.7473275808464577E-3</v>
      </c>
      <c r="AD927" s="13">
        <f t="shared" si="1083"/>
        <v>5.9217527191269423E-2</v>
      </c>
      <c r="AE927" s="13">
        <f t="shared" si="1084"/>
        <v>6.0830042944356323E-2</v>
      </c>
      <c r="AF927" s="13">
        <f t="shared" si="1085"/>
        <v>3.1243234056873768E-2</v>
      </c>
      <c r="AG927" s="13">
        <f t="shared" si="1086"/>
        <v>1.069799972825392E-2</v>
      </c>
      <c r="AH927" s="13">
        <f t="shared" si="1087"/>
        <v>8.6557370421565553E-4</v>
      </c>
      <c r="AI927" s="13">
        <f t="shared" si="1088"/>
        <v>2.5571632987013912E-3</v>
      </c>
      <c r="AJ927" s="13">
        <f t="shared" si="1089"/>
        <v>3.7773121482189724E-3</v>
      </c>
      <c r="AK927" s="13">
        <f t="shared" si="1090"/>
        <v>3.7197694993585041E-3</v>
      </c>
      <c r="AL927" s="13">
        <f t="shared" si="1091"/>
        <v>3.3349759069493441E-4</v>
      </c>
      <c r="AM927" s="13">
        <f t="shared" si="1092"/>
        <v>3.4989253124454368E-2</v>
      </c>
      <c r="AN927" s="13">
        <f t="shared" si="1093"/>
        <v>3.5942023774091461E-2</v>
      </c>
      <c r="AO927" s="13">
        <f t="shared" si="1094"/>
        <v>1.8460369365164903E-2</v>
      </c>
      <c r="AP927" s="13">
        <f t="shared" si="1095"/>
        <v>6.3210174110817415E-3</v>
      </c>
      <c r="AQ927" s="13">
        <f t="shared" si="1096"/>
        <v>1.6232852788929659E-3</v>
      </c>
      <c r="AR927" s="13">
        <f t="shared" si="1097"/>
        <v>1.7782872097606489E-4</v>
      </c>
      <c r="AS927" s="13">
        <f t="shared" si="1098"/>
        <v>5.2535916527994108E-4</v>
      </c>
      <c r="AT927" s="13">
        <f t="shared" si="1099"/>
        <v>7.7603395848746331E-4</v>
      </c>
      <c r="AU927" s="13">
        <f t="shared" si="1100"/>
        <v>7.6421204707934781E-4</v>
      </c>
      <c r="AV927" s="13">
        <f t="shared" si="1101"/>
        <v>5.6442767083237332E-4</v>
      </c>
      <c r="AW927" s="13">
        <f t="shared" si="1102"/>
        <v>2.811334118904888E-5</v>
      </c>
      <c r="AX927" s="13">
        <f t="shared" si="1103"/>
        <v>1.7228117702563585E-2</v>
      </c>
      <c r="AY927" s="13">
        <f t="shared" si="1104"/>
        <v>1.7697245889927594E-2</v>
      </c>
      <c r="AZ927" s="13">
        <f t="shared" si="1105"/>
        <v>9.0895743079917341E-3</v>
      </c>
      <c r="BA927" s="13">
        <f t="shared" si="1106"/>
        <v>3.1123622893784817E-3</v>
      </c>
      <c r="BB927" s="13">
        <f t="shared" si="1107"/>
        <v>7.992782741069979E-4</v>
      </c>
      <c r="BC927" s="13">
        <f t="shared" si="1108"/>
        <v>1.6420858500686565E-4</v>
      </c>
      <c r="BD927" s="13">
        <f t="shared" si="1109"/>
        <v>3.0445177429689563E-5</v>
      </c>
      <c r="BE927" s="13">
        <f t="shared" si="1110"/>
        <v>8.9944149142332481E-5</v>
      </c>
      <c r="BF927" s="13">
        <f t="shared" si="1111"/>
        <v>1.3286094297891961E-4</v>
      </c>
      <c r="BG927" s="13">
        <f t="shared" si="1112"/>
        <v>1.3083697188807098E-4</v>
      </c>
      <c r="BH927" s="13">
        <f t="shared" si="1113"/>
        <v>9.6632875108126879E-5</v>
      </c>
      <c r="BI927" s="13">
        <f t="shared" si="1114"/>
        <v>5.7096476122368755E-5</v>
      </c>
      <c r="BJ927" s="14">
        <f t="shared" si="1115"/>
        <v>0.73242963701181352</v>
      </c>
      <c r="BK927" s="14">
        <f t="shared" si="1116"/>
        <v>0.15349578220344298</v>
      </c>
      <c r="BL927" s="14">
        <f t="shared" si="1117"/>
        <v>9.7020999677427999E-2</v>
      </c>
      <c r="BM927" s="14">
        <f t="shared" si="1118"/>
        <v>0.72782552981137971</v>
      </c>
      <c r="BN927" s="14">
        <f t="shared" si="1119"/>
        <v>0.24082227096158446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1.30952380952381</v>
      </c>
      <c r="F930" s="10">
        <f>VLOOKUP(B930,home!$B$2:$E$405,3,FALSE)</f>
        <v>0.38</v>
      </c>
      <c r="G930" s="10">
        <f>VLOOKUP(C930,away!$B$2:$E$405,4,FALSE)</f>
        <v>1.22</v>
      </c>
      <c r="H930" s="10">
        <f>VLOOKUP(A930,away!$A$2:$E$405,3,FALSE)</f>
        <v>0.92857142857142905</v>
      </c>
      <c r="I930" s="10">
        <f>VLOOKUP(C930,away!$B$2:$E$405,3,FALSE)</f>
        <v>0.46</v>
      </c>
      <c r="J930" s="10">
        <f>VLOOKUP(B930,home!$B$2:$E$405,4,FALSE)</f>
        <v>1.35</v>
      </c>
      <c r="K930" s="12">
        <f t="shared" si="1120"/>
        <v>0.60709523809523824</v>
      </c>
      <c r="L930" s="12">
        <f t="shared" si="1121"/>
        <v>0.57664285714285746</v>
      </c>
      <c r="M930" s="13">
        <f t="shared" si="1122"/>
        <v>0.30613224559664787</v>
      </c>
      <c r="N930" s="13">
        <f t="shared" si="1123"/>
        <v>0.18585142852912687</v>
      </c>
      <c r="O930" s="13">
        <f t="shared" si="1124"/>
        <v>0.17652897276440996</v>
      </c>
      <c r="P930" s="13">
        <f t="shared" si="1125"/>
        <v>0.10716989875111728</v>
      </c>
      <c r="Q930" s="13">
        <f t="shared" si="1126"/>
        <v>5.6414758626615207E-2</v>
      </c>
      <c r="R930" s="13">
        <f t="shared" si="1127"/>
        <v>5.0897085611681513E-2</v>
      </c>
      <c r="S930" s="13">
        <f t="shared" si="1128"/>
        <v>9.3794327153775125E-3</v>
      </c>
      <c r="T930" s="13">
        <f t="shared" si="1129"/>
        <v>3.2531167599476052E-2</v>
      </c>
      <c r="U930" s="13">
        <f t="shared" si="1130"/>
        <v>3.089937830777751E-2</v>
      </c>
      <c r="V930" s="13">
        <f t="shared" si="1131"/>
        <v>3.648361012124089E-4</v>
      </c>
      <c r="W930" s="13">
        <f t="shared" si="1132"/>
        <v>1.1416377106836786E-2</v>
      </c>
      <c r="X930" s="13">
        <f t="shared" si="1133"/>
        <v>6.5831723131066734E-3</v>
      </c>
      <c r="Y930" s="13">
        <f t="shared" si="1134"/>
        <v>1.898069645846793E-3</v>
      </c>
      <c r="Z930" s="13">
        <f t="shared" si="1135"/>
        <v>9.7831469557882206E-3</v>
      </c>
      <c r="AA930" s="13">
        <f t="shared" si="1136"/>
        <v>5.9393019304449539E-3</v>
      </c>
      <c r="AB930" s="13">
        <f t="shared" si="1137"/>
        <v>1.8028609597914933E-3</v>
      </c>
      <c r="AC930" s="13">
        <f t="shared" si="1138"/>
        <v>7.9825485125476373E-6</v>
      </c>
      <c r="AD930" s="13">
        <f t="shared" si="1139"/>
        <v>1.7327070444650263E-3</v>
      </c>
      <c r="AE930" s="13">
        <f t="shared" si="1140"/>
        <v>9.9915314071186883E-4</v>
      </c>
      <c r="AF930" s="13">
        <f t="shared" si="1141"/>
        <v>2.8807726089167575E-4</v>
      </c>
      <c r="AG930" s="13">
        <f t="shared" si="1142"/>
        <v>5.5372564932821448E-5</v>
      </c>
      <c r="AH930" s="13">
        <f t="shared" si="1143"/>
        <v>1.4103454531085415E-3</v>
      </c>
      <c r="AI930" s="13">
        <f t="shared" si="1144"/>
        <v>8.5621400865146659E-4</v>
      </c>
      <c r="AJ930" s="13">
        <f t="shared" si="1145"/>
        <v>2.599017237213702E-4</v>
      </c>
      <c r="AK930" s="13">
        <f t="shared" si="1146"/>
        <v>5.2595032947996037E-5</v>
      </c>
      <c r="AL930" s="13">
        <f t="shared" si="1147"/>
        <v>1.1178030778146558E-7</v>
      </c>
      <c r="AM930" s="13">
        <f t="shared" si="1148"/>
        <v>2.1038363914175839E-4</v>
      </c>
      <c r="AN930" s="13">
        <f t="shared" si="1149"/>
        <v>1.2131622277081545E-4</v>
      </c>
      <c r="AO930" s="13">
        <f t="shared" si="1150"/>
        <v>3.49780666581712E-5</v>
      </c>
      <c r="AP930" s="13">
        <f t="shared" si="1151"/>
        <v>6.7232840983670568E-6</v>
      </c>
      <c r="AQ930" s="13">
        <f t="shared" si="1152"/>
        <v>9.6923343796637971E-7</v>
      </c>
      <c r="AR930" s="13">
        <f t="shared" si="1153"/>
        <v>1.626531263277895E-4</v>
      </c>
      <c r="AS930" s="13">
        <f t="shared" si="1154"/>
        <v>9.8745938454904231E-5</v>
      </c>
      <c r="AT930" s="13">
        <f t="shared" si="1155"/>
        <v>2.9974094508608907E-5</v>
      </c>
      <c r="AU930" s="13">
        <f t="shared" si="1156"/>
        <v>6.0657100141310338E-6</v>
      </c>
      <c r="AV930" s="13">
        <f t="shared" si="1157"/>
        <v>9.2061591631138758E-7</v>
      </c>
      <c r="AW930" s="13">
        <f t="shared" si="1158"/>
        <v>1.0869924898670044E-9</v>
      </c>
      <c r="AX930" s="13">
        <f t="shared" si="1159"/>
        <v>2.1287150916018077E-5</v>
      </c>
      <c r="AY930" s="13">
        <f t="shared" si="1160"/>
        <v>1.2275083524643858E-5</v>
      </c>
      <c r="AZ930" s="13">
        <f t="shared" si="1161"/>
        <v>3.5391696176589257E-6</v>
      </c>
      <c r="BA930" s="13">
        <f t="shared" si="1162"/>
        <v>6.8027896008001273E-7</v>
      </c>
      <c r="BB930" s="13">
        <f t="shared" si="1163"/>
        <v>9.8069500798677573E-8</v>
      </c>
      <c r="BC930" s="13">
        <f t="shared" si="1164"/>
        <v>1.1310215427824639E-8</v>
      </c>
      <c r="BD930" s="13">
        <f t="shared" si="1165"/>
        <v>1.5632127248145779E-5</v>
      </c>
      <c r="BE930" s="13">
        <f t="shared" si="1166"/>
        <v>9.490190013648122E-6</v>
      </c>
      <c r="BF930" s="13">
        <f t="shared" si="1167"/>
        <v>2.8807245829523787E-6</v>
      </c>
      <c r="BG930" s="13">
        <f t="shared" si="1168"/>
        <v>5.8295805885809358E-7</v>
      </c>
      <c r="BH930" s="13">
        <f t="shared" si="1169"/>
        <v>8.8477765385498036E-8</v>
      </c>
      <c r="BI930" s="13">
        <f t="shared" si="1170"/>
        <v>1.0742886008568715E-8</v>
      </c>
      <c r="BJ930" s="14">
        <f t="shared" si="1171"/>
        <v>0.29818254534085153</v>
      </c>
      <c r="BK930" s="14">
        <f t="shared" si="1172"/>
        <v>0.4230667825767</v>
      </c>
      <c r="BL930" s="14">
        <f t="shared" si="1173"/>
        <v>0.26897370049831165</v>
      </c>
      <c r="BM930" s="14">
        <f t="shared" si="1174"/>
        <v>0.11699951149552047</v>
      </c>
      <c r="BN930" s="14">
        <f t="shared" si="1175"/>
        <v>0.88299438987959855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1.30952380952381</v>
      </c>
      <c r="F931" s="10">
        <f>VLOOKUP(B931,home!$B$2:$E$405,3,FALSE)</f>
        <v>0.95</v>
      </c>
      <c r="G931" s="10">
        <f>VLOOKUP(C931,away!$B$2:$E$405,4,FALSE)</f>
        <v>0.95</v>
      </c>
      <c r="H931" s="10">
        <f>VLOOKUP(A931,away!$A$2:$E$405,3,FALSE)</f>
        <v>0.92857142857142905</v>
      </c>
      <c r="I931" s="10">
        <f>VLOOKUP(C931,away!$B$2:$E$405,3,FALSE)</f>
        <v>1.1499999999999999</v>
      </c>
      <c r="J931" s="10">
        <f>VLOOKUP(B931,home!$B$2:$E$405,4,FALSE)</f>
        <v>1.62</v>
      </c>
      <c r="K931" s="12">
        <f t="shared" si="1120"/>
        <v>1.1818452380952384</v>
      </c>
      <c r="L931" s="12">
        <f t="shared" si="1121"/>
        <v>1.7299285714285721</v>
      </c>
      <c r="M931" s="13">
        <f t="shared" si="1122"/>
        <v>5.4379185951305677E-2</v>
      </c>
      <c r="N931" s="13">
        <f t="shared" si="1123"/>
        <v>6.4267781968046112E-2</v>
      </c>
      <c r="O931" s="13">
        <f t="shared" si="1124"/>
        <v>9.4072107468190919E-2</v>
      </c>
      <c r="P931" s="13">
        <f t="shared" si="1125"/>
        <v>0.11117867224886495</v>
      </c>
      <c r="Q931" s="13">
        <f t="shared" si="1126"/>
        <v>3.7977286040939175E-2</v>
      </c>
      <c r="R931" s="13">
        <f t="shared" si="1127"/>
        <v>8.1369013241861327E-2</v>
      </c>
      <c r="S931" s="13">
        <f t="shared" si="1128"/>
        <v>5.6826416885354974E-2</v>
      </c>
      <c r="T931" s="13">
        <f t="shared" si="1129"/>
        <v>6.5697992187536164E-2</v>
      </c>
      <c r="U931" s="13">
        <f t="shared" si="1130"/>
        <v>9.6165580828402208E-2</v>
      </c>
      <c r="V931" s="13">
        <f t="shared" si="1131"/>
        <v>1.2909117232284124E-2</v>
      </c>
      <c r="W931" s="13">
        <f t="shared" si="1132"/>
        <v>1.4961091554421583E-2</v>
      </c>
      <c r="X931" s="13">
        <f t="shared" si="1133"/>
        <v>2.5881619739752604E-2</v>
      </c>
      <c r="Y931" s="13">
        <f t="shared" si="1134"/>
        <v>2.2386676731323881E-2</v>
      </c>
      <c r="Z931" s="13">
        <f t="shared" si="1135"/>
        <v>4.6920860278681899E-2</v>
      </c>
      <c r="AA931" s="13">
        <f t="shared" si="1136"/>
        <v>5.5453195287692228E-2</v>
      </c>
      <c r="AB931" s="13">
        <f t="shared" si="1137"/>
        <v>3.2768547393962198E-2</v>
      </c>
      <c r="AC931" s="13">
        <f t="shared" si="1138"/>
        <v>1.6495494653453789E-3</v>
      </c>
      <c r="AD931" s="13">
        <f t="shared" si="1139"/>
        <v>4.4204237025750066E-3</v>
      </c>
      <c r="AE931" s="13">
        <f t="shared" si="1140"/>
        <v>7.6470172609045808E-3</v>
      </c>
      <c r="AF931" s="13">
        <f t="shared" si="1141"/>
        <v>6.6143968229231487E-3</v>
      </c>
      <c r="AG931" s="13">
        <f t="shared" si="1142"/>
        <v>3.8141446822470416E-3</v>
      </c>
      <c r="AH931" s="13">
        <f t="shared" si="1143"/>
        <v>2.029243419802497E-2</v>
      </c>
      <c r="AI931" s="13">
        <f t="shared" si="1144"/>
        <v>2.3982516726296779E-2</v>
      </c>
      <c r="AJ931" s="13">
        <f t="shared" si="1145"/>
        <v>1.4171811595256632E-2</v>
      </c>
      <c r="AK931" s="13">
        <f t="shared" si="1146"/>
        <v>5.5829626830123137E-3</v>
      </c>
      <c r="AL931" s="13">
        <f t="shared" si="1147"/>
        <v>1.3490067286417009E-4</v>
      </c>
      <c r="AM931" s="13">
        <f t="shared" si="1148"/>
        <v>1.0448513406503177E-3</v>
      </c>
      <c r="AN931" s="13">
        <f t="shared" si="1149"/>
        <v>1.8075181870864326E-3</v>
      </c>
      <c r="AO931" s="13">
        <f t="shared" si="1150"/>
        <v>1.563438677608798E-3</v>
      </c>
      <c r="AP931" s="13">
        <f t="shared" si="1151"/>
        <v>9.0154574602398761E-4</v>
      </c>
      <c r="AQ931" s="13">
        <f t="shared" si="1152"/>
        <v>3.8990243612419613E-4</v>
      </c>
      <c r="AR931" s="13">
        <f t="shared" si="1153"/>
        <v>7.0208923405995242E-3</v>
      </c>
      <c r="AS931" s="13">
        <f t="shared" si="1154"/>
        <v>8.2976081799168815E-3</v>
      </c>
      <c r="AT931" s="13">
        <f t="shared" si="1155"/>
        <v>4.9032443575074336E-3</v>
      </c>
      <c r="AU931" s="13">
        <f t="shared" si="1156"/>
        <v>1.9316253317125031E-3</v>
      </c>
      <c r="AV931" s="13">
        <f t="shared" si="1157"/>
        <v>5.7072055001713897E-4</v>
      </c>
      <c r="AW931" s="13">
        <f t="shared" si="1158"/>
        <v>7.6612634412217351E-6</v>
      </c>
      <c r="AX931" s="13">
        <f t="shared" si="1159"/>
        <v>2.0580876357750082E-4</v>
      </c>
      <c r="AY931" s="13">
        <f t="shared" si="1160"/>
        <v>3.5603446036310677E-4</v>
      </c>
      <c r="AZ931" s="13">
        <f t="shared" si="1161"/>
        <v>3.0795709269764598E-4</v>
      </c>
      <c r="BA931" s="13">
        <f t="shared" si="1162"/>
        <v>1.7758125781057831E-4</v>
      </c>
      <c r="BB931" s="13">
        <f t="shared" si="1163"/>
        <v>7.6800722909185743E-5</v>
      </c>
      <c r="BC931" s="13">
        <f t="shared" si="1164"/>
        <v>2.6571952973393849E-5</v>
      </c>
      <c r="BD931" s="13">
        <f t="shared" si="1165"/>
        <v>2.0242737094878561E-3</v>
      </c>
      <c r="BE931" s="13">
        <f t="shared" si="1166"/>
        <v>2.3923782441596067E-3</v>
      </c>
      <c r="BF931" s="13">
        <f t="shared" si="1167"/>
        <v>1.4137104177913398E-3</v>
      </c>
      <c r="BG931" s="13">
        <f t="shared" si="1168"/>
        <v>5.5692897510410851E-4</v>
      </c>
      <c r="BH931" s="13">
        <f t="shared" si="1169"/>
        <v>1.6455096429601298E-4</v>
      </c>
      <c r="BI931" s="13">
        <f t="shared" si="1170"/>
        <v>3.8894754715444468E-5</v>
      </c>
      <c r="BJ931" s="14">
        <f t="shared" si="1171"/>
        <v>0.26052644132849434</v>
      </c>
      <c r="BK931" s="14">
        <f t="shared" si="1172"/>
        <v>0.2374338769163824</v>
      </c>
      <c r="BL931" s="14">
        <f t="shared" si="1173"/>
        <v>0.45317299724800741</v>
      </c>
      <c r="BM931" s="14">
        <f t="shared" si="1174"/>
        <v>0.55446175565543598</v>
      </c>
      <c r="BN931" s="14">
        <f t="shared" si="1175"/>
        <v>0.44324404691920816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1.28181818181818</v>
      </c>
      <c r="F932" s="10">
        <f>VLOOKUP(B932,home!$B$2:$E$405,3,FALSE)</f>
        <v>0.78</v>
      </c>
      <c r="G932" s="10">
        <f>VLOOKUP(C932,away!$B$2:$E$405,4,FALSE)</f>
        <v>0.94</v>
      </c>
      <c r="H932" s="10">
        <f>VLOOKUP(A932,away!$A$2:$E$405,3,FALSE)</f>
        <v>0.99090909090909096</v>
      </c>
      <c r="I932" s="10">
        <f>VLOOKUP(C932,away!$B$2:$E$405,3,FALSE)</f>
        <v>1.25</v>
      </c>
      <c r="J932" s="10">
        <f>VLOOKUP(B932,home!$B$2:$E$405,4,FALSE)</f>
        <v>1.01</v>
      </c>
      <c r="K932" s="12">
        <f t="shared" si="1120"/>
        <v>0.9398290909090895</v>
      </c>
      <c r="L932" s="12">
        <f t="shared" si="1121"/>
        <v>1.2510227272727275</v>
      </c>
      <c r="M932" s="13">
        <f t="shared" si="1122"/>
        <v>0.11182145648755311</v>
      </c>
      <c r="N932" s="13">
        <f t="shared" si="1123"/>
        <v>0.10509305779482735</v>
      </c>
      <c r="O932" s="13">
        <f t="shared" si="1124"/>
        <v>0.13989118346266732</v>
      </c>
      <c r="P932" s="13">
        <f t="shared" si="1125"/>
        <v>0.13147380377991527</v>
      </c>
      <c r="Q932" s="13">
        <f t="shared" si="1126"/>
        <v>4.9384756484084483E-2</v>
      </c>
      <c r="R932" s="13">
        <f t="shared" si="1127"/>
        <v>8.750352492843777E-2</v>
      </c>
      <c r="S932" s="13">
        <f t="shared" si="1128"/>
        <v>3.8645000752346004E-2</v>
      </c>
      <c r="T932" s="13">
        <f t="shared" si="1129"/>
        <v>6.1781452742418884E-2</v>
      </c>
      <c r="U932" s="13">
        <f t="shared" si="1130"/>
        <v>8.2238358284834515E-2</v>
      </c>
      <c r="V932" s="13">
        <f t="shared" si="1131"/>
        <v>5.0485294500147758E-3</v>
      </c>
      <c r="W932" s="13">
        <f t="shared" si="1132"/>
        <v>1.5471076930401298E-2</v>
      </c>
      <c r="X932" s="13">
        <f t="shared" si="1133"/>
        <v>1.9354668855316809E-2</v>
      </c>
      <c r="Y932" s="13">
        <f t="shared" si="1134"/>
        <v>1.2106565308419477E-2</v>
      </c>
      <c r="Z932" s="13">
        <f t="shared" si="1135"/>
        <v>3.648963280065045E-2</v>
      </c>
      <c r="AA932" s="13">
        <f t="shared" si="1136"/>
        <v>3.4294018422641806E-2</v>
      </c>
      <c r="AB932" s="13">
        <f t="shared" si="1137"/>
        <v>1.6115258078885506E-2</v>
      </c>
      <c r="AC932" s="13">
        <f t="shared" si="1138"/>
        <v>3.709872590296703E-4</v>
      </c>
      <c r="AD932" s="13">
        <f t="shared" si="1139"/>
        <v>3.6350420417209086E-3</v>
      </c>
      <c r="AE932" s="13">
        <f t="shared" si="1140"/>
        <v>4.5475202087847146E-3</v>
      </c>
      <c r="AF932" s="13">
        <f t="shared" si="1141"/>
        <v>2.8445255669608486E-3</v>
      </c>
      <c r="AG932" s="13">
        <f t="shared" si="1142"/>
        <v>1.1861887108587878E-3</v>
      </c>
      <c r="AH932" s="13">
        <f t="shared" si="1143"/>
        <v>1.1412339985862524E-2</v>
      </c>
      <c r="AI932" s="13">
        <f t="shared" si="1144"/>
        <v>1.0725649114058626E-2</v>
      </c>
      <c r="AJ932" s="13">
        <f t="shared" si="1145"/>
        <v>5.0401385281377995E-3</v>
      </c>
      <c r="AK932" s="13">
        <f t="shared" si="1146"/>
        <v>1.5789562703185417E-3</v>
      </c>
      <c r="AL932" s="13">
        <f t="shared" si="1147"/>
        <v>1.7447494472206108E-5</v>
      </c>
      <c r="AM932" s="13">
        <f t="shared" si="1148"/>
        <v>6.832636514973767E-4</v>
      </c>
      <c r="AN932" s="13">
        <f t="shared" si="1149"/>
        <v>8.5477835674257065E-4</v>
      </c>
      <c r="AO932" s="13">
        <f t="shared" si="1150"/>
        <v>5.3467357553289559E-4</v>
      </c>
      <c r="AP932" s="13">
        <f t="shared" si="1151"/>
        <v>2.2296293155460795E-4</v>
      </c>
      <c r="AQ932" s="13">
        <f t="shared" si="1152"/>
        <v>6.9732923678542021E-5</v>
      </c>
      <c r="AR932" s="13">
        <f t="shared" si="1153"/>
        <v>2.8554193387354656E-3</v>
      </c>
      <c r="AS932" s="13">
        <f t="shared" si="1154"/>
        <v>2.6836061612879858E-3</v>
      </c>
      <c r="AT932" s="13">
        <f t="shared" si="1155"/>
        <v>1.2610655694606594E-3</v>
      </c>
      <c r="AU932" s="13">
        <f t="shared" si="1156"/>
        <v>3.95062035907655E-4</v>
      </c>
      <c r="AV932" s="13">
        <f t="shared" si="1157"/>
        <v>9.2822698514946351E-5</v>
      </c>
      <c r="AW932" s="13">
        <f t="shared" si="1158"/>
        <v>5.6982913673869633E-7</v>
      </c>
      <c r="AX932" s="13">
        <f t="shared" si="1159"/>
        <v>1.070251760730007E-4</v>
      </c>
      <c r="AY932" s="13">
        <f t="shared" si="1160"/>
        <v>1.338909276576892E-4</v>
      </c>
      <c r="AZ932" s="13">
        <f t="shared" si="1161"/>
        <v>8.3750296737698909E-5</v>
      </c>
      <c r="BA932" s="13">
        <f t="shared" si="1162"/>
        <v>3.4924508211565441E-5</v>
      </c>
      <c r="BB932" s="13">
        <f t="shared" si="1163"/>
        <v>1.092283837787284E-5</v>
      </c>
      <c r="BC932" s="13">
        <f t="shared" si="1164"/>
        <v>2.7329438114091376E-6</v>
      </c>
      <c r="BD932" s="13">
        <f t="shared" si="1165"/>
        <v>5.9536574810868767E-4</v>
      </c>
      <c r="BE932" s="13">
        <f t="shared" si="1166"/>
        <v>5.5954204980339795E-4</v>
      </c>
      <c r="BF932" s="13">
        <f t="shared" si="1167"/>
        <v>2.6293694799606795E-4</v>
      </c>
      <c r="BG932" s="13">
        <f t="shared" si="1168"/>
        <v>8.2371930933851709E-5</v>
      </c>
      <c r="BH932" s="13">
        <f t="shared" si="1169"/>
        <v>1.9353884241497036E-5</v>
      </c>
      <c r="BI932" s="13">
        <f t="shared" si="1170"/>
        <v>3.6378686864491833E-6</v>
      </c>
      <c r="BJ932" s="14">
        <f t="shared" si="1171"/>
        <v>0.27814351277366894</v>
      </c>
      <c r="BK932" s="14">
        <f t="shared" si="1172"/>
        <v>0.28751111615098873</v>
      </c>
      <c r="BL932" s="14">
        <f t="shared" si="1173"/>
        <v>0.39761061130952108</v>
      </c>
      <c r="BM932" s="14">
        <f t="shared" si="1174"/>
        <v>0.37445376899882299</v>
      </c>
      <c r="BN932" s="14">
        <f t="shared" si="1175"/>
        <v>0.62516778293748532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1.5681818181818199</v>
      </c>
      <c r="F933" s="10">
        <f>VLOOKUP(B933,home!$B$2:$E$405,3,FALSE)</f>
        <v>0.85</v>
      </c>
      <c r="G933" s="10">
        <f>VLOOKUP(C933,away!$B$2:$E$405,4,FALSE)</f>
        <v>0.8</v>
      </c>
      <c r="H933" s="10">
        <f>VLOOKUP(A933,away!$A$2:$E$405,3,FALSE)</f>
        <v>1.11363636363636</v>
      </c>
      <c r="I933" s="10">
        <f>VLOOKUP(C933,away!$B$2:$E$405,3,FALSE)</f>
        <v>0.32</v>
      </c>
      <c r="J933" s="10">
        <f>VLOOKUP(B933,home!$B$2:$E$405,4,FALSE)</f>
        <v>1.2</v>
      </c>
      <c r="K933" s="12">
        <f t="shared" si="1120"/>
        <v>1.0663636363636375</v>
      </c>
      <c r="L933" s="12">
        <f t="shared" si="1121"/>
        <v>0.42763636363636226</v>
      </c>
      <c r="M933" s="13">
        <f t="shared" si="1122"/>
        <v>0.22447296549695239</v>
      </c>
      <c r="N933" s="13">
        <f t="shared" si="1123"/>
        <v>0.23936980775265945</v>
      </c>
      <c r="O933" s="13">
        <f t="shared" si="1124"/>
        <v>9.5992802699787327E-2</v>
      </c>
      <c r="P933" s="13">
        <f t="shared" si="1125"/>
        <v>0.10236323415168241</v>
      </c>
      <c r="Q933" s="13">
        <f t="shared" si="1126"/>
        <v>0.12762762931539537</v>
      </c>
      <c r="R933" s="13">
        <f t="shared" si="1127"/>
        <v>2.0525006540899917E-2</v>
      </c>
      <c r="S933" s="13">
        <f t="shared" si="1128"/>
        <v>1.1669814762319809E-2</v>
      </c>
      <c r="T933" s="13">
        <f t="shared" si="1129"/>
        <v>5.4578215299965267E-2</v>
      </c>
      <c r="U933" s="13">
        <f t="shared" si="1130"/>
        <v>2.1887120611341477E-2</v>
      </c>
      <c r="V933" s="13">
        <f t="shared" si="1131"/>
        <v>5.9129118950422446E-4</v>
      </c>
      <c r="W933" s="13">
        <f t="shared" si="1132"/>
        <v>4.5365820965745145E-2</v>
      </c>
      <c r="X933" s="13">
        <f t="shared" si="1133"/>
        <v>1.9400074711169498E-2</v>
      </c>
      <c r="Y933" s="13">
        <f t="shared" si="1134"/>
        <v>4.1480887018791376E-3</v>
      </c>
      <c r="Z933" s="13">
        <f t="shared" si="1135"/>
        <v>2.9257463869209977E-3</v>
      </c>
      <c r="AA933" s="13">
        <f t="shared" si="1136"/>
        <v>3.1199095562348491E-3</v>
      </c>
      <c r="AB933" s="13">
        <f t="shared" si="1137"/>
        <v>1.6634790497561281E-3</v>
      </c>
      <c r="AC933" s="13">
        <f t="shared" si="1138"/>
        <v>1.6852385305355808E-5</v>
      </c>
      <c r="AD933" s="13">
        <f t="shared" si="1139"/>
        <v>1.209411545291343E-2</v>
      </c>
      <c r="AE933" s="13">
        <f t="shared" si="1140"/>
        <v>5.1718835536822359E-3</v>
      </c>
      <c r="AF933" s="13">
        <f t="shared" si="1141"/>
        <v>1.1058427380236891E-3</v>
      </c>
      <c r="AG933" s="13">
        <f t="shared" si="1142"/>
        <v>1.5763285574737633E-4</v>
      </c>
      <c r="AH933" s="13">
        <f t="shared" si="1143"/>
        <v>3.1278888645628011E-4</v>
      </c>
      <c r="AI933" s="13">
        <f t="shared" si="1144"/>
        <v>3.3354669437565175E-4</v>
      </c>
      <c r="AJ933" s="13">
        <f t="shared" si="1145"/>
        <v>1.778410329557454E-4</v>
      </c>
      <c r="AK933" s="13">
        <f t="shared" si="1146"/>
        <v>6.3214403532451413E-5</v>
      </c>
      <c r="AL933" s="13">
        <f t="shared" si="1147"/>
        <v>3.073982043597016E-7</v>
      </c>
      <c r="AM933" s="13">
        <f t="shared" si="1148"/>
        <v>2.5793449865940863E-3</v>
      </c>
      <c r="AN933" s="13">
        <f t="shared" si="1149"/>
        <v>1.1030217106307765E-3</v>
      </c>
      <c r="AO933" s="13">
        <f t="shared" si="1150"/>
        <v>2.3584609667305257E-4</v>
      </c>
      <c r="AP933" s="13">
        <f t="shared" si="1151"/>
        <v>3.3618789053031399E-5</v>
      </c>
      <c r="AQ933" s="13">
        <f t="shared" si="1152"/>
        <v>3.594154175124071E-6</v>
      </c>
      <c r="AR933" s="13">
        <f t="shared" si="1153"/>
        <v>2.6751980398006144E-5</v>
      </c>
      <c r="AS933" s="13">
        <f t="shared" si="1154"/>
        <v>2.8527339097146582E-5</v>
      </c>
      <c r="AT933" s="13">
        <f t="shared" si="1155"/>
        <v>1.5210258527705898E-5</v>
      </c>
      <c r="AU933" s="13">
        <f t="shared" si="1156"/>
        <v>5.4065555312118309E-6</v>
      </c>
      <c r="AV933" s="13">
        <f t="shared" si="1157"/>
        <v>1.4413385541162459E-6</v>
      </c>
      <c r="AW933" s="13">
        <f t="shared" si="1158"/>
        <v>3.89384608087769E-9</v>
      </c>
      <c r="AX933" s="13">
        <f t="shared" si="1159"/>
        <v>4.5841994989013107E-4</v>
      </c>
      <c r="AY933" s="13">
        <f t="shared" si="1160"/>
        <v>1.9603704038937908E-4</v>
      </c>
      <c r="AZ933" s="13">
        <f t="shared" si="1161"/>
        <v>4.1916283545074372E-5</v>
      </c>
      <c r="BA933" s="13">
        <f t="shared" si="1162"/>
        <v>5.9749756907887665E-6</v>
      </c>
      <c r="BB933" s="13">
        <f t="shared" si="1163"/>
        <v>6.387792193061422E-7</v>
      </c>
      <c r="BC933" s="13">
        <f t="shared" si="1164"/>
        <v>5.4633044502110647E-8</v>
      </c>
      <c r="BD933" s="13">
        <f t="shared" si="1165"/>
        <v>1.9066866029124309E-6</v>
      </c>
      <c r="BE933" s="13">
        <f t="shared" si="1166"/>
        <v>2.0332212592875308E-6</v>
      </c>
      <c r="BF933" s="13">
        <f t="shared" si="1167"/>
        <v>1.0840766077928526E-6</v>
      </c>
      <c r="BG933" s="13">
        <f t="shared" si="1168"/>
        <v>3.8533995786091453E-7</v>
      </c>
      <c r="BH933" s="13">
        <f t="shared" si="1169"/>
        <v>1.0272812967519387E-7</v>
      </c>
      <c r="BI933" s="13">
        <f t="shared" si="1170"/>
        <v>2.1909108383455014E-8</v>
      </c>
      <c r="BJ933" s="14">
        <f t="shared" si="1171"/>
        <v>0.51367757874608599</v>
      </c>
      <c r="BK933" s="14">
        <f t="shared" si="1172"/>
        <v>0.33931050242435795</v>
      </c>
      <c r="BL933" s="14">
        <f t="shared" si="1173"/>
        <v>0.14415858090911396</v>
      </c>
      <c r="BM933" s="14">
        <f t="shared" si="1174"/>
        <v>0.18952492936255855</v>
      </c>
      <c r="BN933" s="14">
        <f t="shared" si="1175"/>
        <v>0.81035144595737696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1.5681818181818199</v>
      </c>
      <c r="F934" s="15">
        <f>VLOOKUP(B934,home!$B$2:$E$405,3,FALSE)</f>
        <v>1.1200000000000001</v>
      </c>
      <c r="G934" s="15">
        <f>VLOOKUP(C934,away!$B$2:$E$405,4,FALSE)</f>
        <v>0.96</v>
      </c>
      <c r="H934" s="15">
        <f>VLOOKUP(A934,away!$A$2:$E$405,3,FALSE)</f>
        <v>1.11363636363636</v>
      </c>
      <c r="I934" s="15">
        <f>VLOOKUP(C934,away!$B$2:$E$405,3,FALSE)</f>
        <v>0.32</v>
      </c>
      <c r="J934" s="15">
        <f>VLOOKUP(B934,home!$B$2:$E$405,4,FALSE)</f>
        <v>0.22</v>
      </c>
      <c r="K934" s="20">
        <f t="shared" si="1120"/>
        <v>1.6861090909090928</v>
      </c>
      <c r="L934" s="20">
        <f t="shared" si="1121"/>
        <v>7.8399999999999748E-2</v>
      </c>
      <c r="M934" s="21">
        <f t="shared" si="1122"/>
        <v>0.17127084426534581</v>
      </c>
      <c r="N934" s="21">
        <f t="shared" si="1123"/>
        <v>0.28878132752347502</v>
      </c>
      <c r="O934" s="21">
        <f t="shared" si="1124"/>
        <v>1.3427634190403066E-2</v>
      </c>
      <c r="P934" s="21">
        <f t="shared" si="1125"/>
        <v>2.2640456077840362E-2</v>
      </c>
      <c r="Q934" s="21">
        <f t="shared" si="1126"/>
        <v>0.24345841081106376</v>
      </c>
      <c r="R934" s="21">
        <f t="shared" si="1127"/>
        <v>5.2636326026379843E-4</v>
      </c>
      <c r="S934" s="21">
        <f t="shared" si="1128"/>
        <v>7.48215864777421E-4</v>
      </c>
      <c r="T934" s="21">
        <f t="shared" si="1129"/>
        <v>1.9087139407587335E-2</v>
      </c>
      <c r="U934" s="21">
        <f t="shared" si="1130"/>
        <v>8.875058782513393E-4</v>
      </c>
      <c r="V934" s="21">
        <f t="shared" si="1131"/>
        <v>1.0989707556731932E-5</v>
      </c>
      <c r="W934" s="21">
        <f t="shared" si="1132"/>
        <v>0.1368324799089384</v>
      </c>
      <c r="X934" s="21">
        <f t="shared" si="1133"/>
        <v>1.0727666424860734E-2</v>
      </c>
      <c r="Y934" s="21">
        <f t="shared" si="1134"/>
        <v>4.2052452385453936E-4</v>
      </c>
      <c r="Z934" s="21">
        <f t="shared" si="1135"/>
        <v>1.3755626534893893E-5</v>
      </c>
      <c r="AA934" s="21">
        <f t="shared" si="1136"/>
        <v>2.3193486951634936E-5</v>
      </c>
      <c r="AB934" s="21">
        <f t="shared" si="1137"/>
        <v>1.9553374599516551E-5</v>
      </c>
      <c r="AC934" s="21">
        <f t="shared" si="1138"/>
        <v>9.079624450740614E-8</v>
      </c>
      <c r="AD934" s="21">
        <f t="shared" si="1139"/>
        <v>5.7678622076524202E-2</v>
      </c>
      <c r="AE934" s="21">
        <f t="shared" si="1140"/>
        <v>4.5220039707994817E-3</v>
      </c>
      <c r="AF934" s="21">
        <f t="shared" si="1141"/>
        <v>1.7726255565533909E-4</v>
      </c>
      <c r="AG934" s="21">
        <f t="shared" si="1142"/>
        <v>4.6324614544595156E-6</v>
      </c>
      <c r="AH934" s="21">
        <f t="shared" si="1143"/>
        <v>2.6961028008391921E-7</v>
      </c>
      <c r="AI934" s="21">
        <f t="shared" si="1144"/>
        <v>4.5459234425204289E-7</v>
      </c>
      <c r="AJ934" s="21">
        <f t="shared" si="1145"/>
        <v>3.8324614215052281E-7</v>
      </c>
      <c r="AK934" s="21">
        <f t="shared" si="1146"/>
        <v>2.1539826811194499E-7</v>
      </c>
      <c r="AL934" s="21">
        <f t="shared" si="1147"/>
        <v>4.8009768261969561E-10</v>
      </c>
      <c r="AM934" s="21">
        <f t="shared" si="1148"/>
        <v>1.9450489806867467E-2</v>
      </c>
      <c r="AN934" s="21">
        <f t="shared" si="1149"/>
        <v>1.5249184008584041E-3</v>
      </c>
      <c r="AO934" s="21">
        <f t="shared" si="1150"/>
        <v>5.9776801313649242E-5</v>
      </c>
      <c r="AP934" s="21">
        <f t="shared" si="1151"/>
        <v>1.5621670743300293E-6</v>
      </c>
      <c r="AQ934" s="21">
        <f t="shared" si="1152"/>
        <v>3.0618474656868448E-8</v>
      </c>
      <c r="AR934" s="21">
        <f t="shared" si="1153"/>
        <v>4.2274891917158391E-9</v>
      </c>
      <c r="AS934" s="21">
        <f t="shared" si="1154"/>
        <v>7.1280079578720085E-9</v>
      </c>
      <c r="AT934" s="21">
        <f t="shared" si="1155"/>
        <v>6.0092995089201773E-9</v>
      </c>
      <c r="AU934" s="21">
        <f t="shared" si="1156"/>
        <v>3.377444843995286E-9</v>
      </c>
      <c r="AV934" s="21">
        <f t="shared" si="1157"/>
        <v>1.4236851138761235E-9</v>
      </c>
      <c r="AW934" s="21">
        <f t="shared" si="1158"/>
        <v>1.7629047241014811E-12</v>
      </c>
      <c r="AX934" s="21">
        <f t="shared" si="1159"/>
        <v>5.4659412809989821E-3</v>
      </c>
      <c r="AY934" s="21">
        <f t="shared" si="1160"/>
        <v>4.2852979643031875E-4</v>
      </c>
      <c r="AZ934" s="21">
        <f t="shared" si="1161"/>
        <v>1.6798368020068437E-5</v>
      </c>
      <c r="BA934" s="21">
        <f t="shared" si="1162"/>
        <v>4.38997350924454E-7</v>
      </c>
      <c r="BB934" s="21">
        <f t="shared" si="1163"/>
        <v>8.6043480781192635E-9</v>
      </c>
      <c r="BC934" s="21">
        <f t="shared" si="1164"/>
        <v>1.3491617786490958E-10</v>
      </c>
      <c r="BD934" s="21">
        <f t="shared" si="1165"/>
        <v>5.5239192105086828E-11</v>
      </c>
      <c r="BE934" s="21">
        <f t="shared" si="1166"/>
        <v>9.3139303982860688E-11</v>
      </c>
      <c r="BF934" s="21">
        <f t="shared" si="1167"/>
        <v>7.8521513583223458E-11</v>
      </c>
      <c r="BG934" s="21">
        <f t="shared" si="1168"/>
        <v>4.4131945961538298E-11</v>
      </c>
      <c r="BH934" s="21">
        <f t="shared" si="1169"/>
        <v>1.8602818821314636E-11</v>
      </c>
      <c r="BI934" s="21">
        <f t="shared" si="1170"/>
        <v>6.2732763862306748E-12</v>
      </c>
      <c r="BJ934" s="22">
        <f t="shared" si="1171"/>
        <v>0.78863856464086635</v>
      </c>
      <c r="BK934" s="22">
        <f t="shared" si="1172"/>
        <v>0.19509912698829279</v>
      </c>
      <c r="BL934" s="22">
        <f t="shared" si="1173"/>
        <v>1.4885595499338624E-2</v>
      </c>
      <c r="BM934" s="22">
        <f t="shared" si="1174"/>
        <v>0.25810347683197338</v>
      </c>
      <c r="BN934" s="22">
        <f t="shared" si="1175"/>
        <v>0.74010503612839185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1.60606060606061</v>
      </c>
      <c r="F935" s="10">
        <f>VLOOKUP(B935,home!$B$2:$E$405,3,FALSE)</f>
        <v>0.37</v>
      </c>
      <c r="G935" s="10">
        <f>VLOOKUP(C935,away!$B$2:$E$405,4,FALSE)</f>
        <v>0.73</v>
      </c>
      <c r="H935" s="10">
        <f>VLOOKUP(A935,away!$A$2:$E$405,3,FALSE)</f>
        <v>1.4242424242424201</v>
      </c>
      <c r="I935" s="10">
        <f>VLOOKUP(C935,away!$B$2:$E$405,3,FALSE)</f>
        <v>1.45</v>
      </c>
      <c r="J935" s="10">
        <f>VLOOKUP(B935,home!$B$2:$E$405,4,FALSE)</f>
        <v>1.26</v>
      </c>
      <c r="K935" s="12">
        <f t="shared" ref="K935:K998" si="1176">E935*F935*G935</f>
        <v>0.43379696969697074</v>
      </c>
      <c r="L935" s="12">
        <f t="shared" ref="L935:L998" si="1177">H935*I935*J935</f>
        <v>2.6020909090909017</v>
      </c>
      <c r="M935" s="13">
        <f t="shared" ref="M935:M998" si="1178">_xlfn.POISSON.DIST(0,K935,FALSE) * _xlfn.POISSON.DIST(0,L935,FALSE)</f>
        <v>4.8031997345906088E-2</v>
      </c>
      <c r="N935" s="13">
        <f t="shared" ref="N935:N998" si="1179">_xlfn.POISSON.DIST(1,K935,FALSE) * _xlfn.POISSON.DIST(0,L935,FALSE)</f>
        <v>2.0836134897147005E-2</v>
      </c>
      <c r="O935" s="13">
        <f t="shared" ref="O935:O998" si="1180">_xlfn.POISSON.DIST(0,K935,FALSE) * _xlfn.POISSON.DIST(1,L935,FALSE)</f>
        <v>0.12498362363926056</v>
      </c>
      <c r="P935" s="13">
        <f t="shared" ref="P935:P998" si="1181">_xlfn.POISSON.DIST(1,K935,FALSE) * _xlfn.POISSON.DIST(1,L935,FALSE)</f>
        <v>5.4217517196457912E-2</v>
      </c>
      <c r="Q935" s="13">
        <f t="shared" ref="Q935:Q998" si="1182">_xlfn.POISSON.DIST(2,K935,FALSE) * _xlfn.POISSON.DIST(0,L935,FALSE)</f>
        <v>4.5193260892898357E-3</v>
      </c>
      <c r="R935" s="13">
        <f t="shared" ref="R935:R998" si="1183">_xlfn.POISSON.DIST(0,K935,FALSE) * _xlfn.POISSON.DIST(2,L935,FALSE)</f>
        <v>0.16260937542847931</v>
      </c>
      <c r="S935" s="13">
        <f t="shared" ref="S935:S998" si="1184">_xlfn.POISSON.DIST(2,K935,FALSE) * _xlfn.POISSON.DIST(2,L935,FALSE)</f>
        <v>1.5299900760834977E-2</v>
      </c>
      <c r="T935" s="13">
        <f t="shared" ref="T935:T998" si="1185">_xlfn.POISSON.DIST(2,K935,FALSE) * _xlfn.POISSON.DIST(1,L935,FALSE)</f>
        <v>1.1759697332158418E-2</v>
      </c>
      <c r="U935" s="13">
        <f t="shared" ref="U935:U998" si="1186">_xlfn.POISSON.DIST(1,K935,FALSE) * _xlfn.POISSON.DIST(2,L935,FALSE)</f>
        <v>7.0539454305191387E-2</v>
      </c>
      <c r="V935" s="13">
        <f t="shared" ref="V935:V998" si="1187">_xlfn.POISSON.DIST(3,K935,FALSE) * _xlfn.POISSON.DIST(3,L935,FALSE)</f>
        <v>1.9189121105407192E-3</v>
      </c>
      <c r="W935" s="13">
        <f t="shared" ref="W935:W998" si="1188">_xlfn.POISSON.DIST(3,K935,FALSE) * _xlfn.POISSON.DIST(0,L935,FALSE)</f>
        <v>6.5348998753546415E-4</v>
      </c>
      <c r="X935" s="13">
        <f t="shared" ref="X935:X998" si="1189">_xlfn.POISSON.DIST(3,K935,FALSE) * _xlfn.POISSON.DIST(1,L935,FALSE)</f>
        <v>1.7004403557479579E-3</v>
      </c>
      <c r="Y935" s="13">
        <f t="shared" ref="Y935:Y998" si="1190">_xlfn.POISSON.DIST(3,K935,FALSE) * _xlfn.POISSON.DIST(2,L935,FALSE)</f>
        <v>2.21235019557153E-3</v>
      </c>
      <c r="Z935" s="13">
        <f t="shared" ref="Z935:Z998" si="1191">_xlfn.POISSON.DIST(0,K935,FALSE) * _xlfn.POISSON.DIST(3,L935,FALSE)</f>
        <v>0.14104145917846519</v>
      </c>
      <c r="AA935" s="13">
        <f t="shared" ref="AA935:AA998" si="1192">_xlfn.POISSON.DIST(1,K935,FALSE) * _xlfn.POISSON.DIST(3,L935,FALSE)</f>
        <v>6.1183357593257194E-2</v>
      </c>
      <c r="AB935" s="13">
        <f t="shared" ref="AB935:AB998" si="1193">_xlfn.POISSON.DIST(2,K935,FALSE) * _xlfn.POISSON.DIST(3,L935,FALSE)</f>
        <v>1.3270577559920557E-2</v>
      </c>
      <c r="AC935" s="13">
        <f t="shared" ref="AC935:AC998" si="1194">_xlfn.POISSON.DIST(4,K935,FALSE) * _xlfn.POISSON.DIST(4,L935,FALSE)</f>
        <v>1.353767489649797E-4</v>
      </c>
      <c r="AD935" s="13">
        <f t="shared" ref="AD935:AD998" si="1195">_xlfn.POISSON.DIST(4,K935,FALSE) * _xlfn.POISSON.DIST(0,L935,FALSE)</f>
        <v>7.0870494080048878E-5</v>
      </c>
      <c r="AE935" s="13">
        <f t="shared" ref="AE935:AE998" si="1196">_xlfn.POISSON.DIST(4,K935,FALSE) * _xlfn.POISSON.DIST(1,L935,FALSE)</f>
        <v>1.8441146836847575E-4</v>
      </c>
      <c r="AF935" s="13">
        <f t="shared" ref="AF935:AF998" si="1197">_xlfn.POISSON.DIST(4,K935,FALSE) * _xlfn.POISSON.DIST(2,L935,FALSE)</f>
        <v>2.3992770268685759E-4</v>
      </c>
      <c r="AG935" s="13">
        <f t="shared" ref="AG935:AG998" si="1198">_xlfn.POISSON.DIST(4,K935,FALSE) * _xlfn.POISSON.DIST(3,L935,FALSE)</f>
        <v>2.0810456466684564E-4</v>
      </c>
      <c r="AH935" s="13">
        <f t="shared" ref="AH935:AH998" si="1199">_xlfn.POISSON.DIST(0,K935,FALSE) * _xlfn.POISSON.DIST(4,L935,FALSE)</f>
        <v>9.1750674683299949E-2</v>
      </c>
      <c r="AI935" s="13">
        <f t="shared" ref="AI935:AI998" si="1200">_xlfn.POISSON.DIST(1,K935,FALSE) * _xlfn.POISSON.DIST(4,L935,FALSE)</f>
        <v>3.9801164645268089E-2</v>
      </c>
      <c r="AJ935" s="13">
        <f t="shared" ref="AJ935:AJ998" si="1201">_xlfn.POISSON.DIST(2,K935,FALSE) * _xlfn.POISSON.DIST(4,L935,FALSE)</f>
        <v>8.6328123067637517E-3</v>
      </c>
      <c r="AK935" s="13">
        <f t="shared" ref="AK935:AK998" si="1202">_xlfn.POISSON.DIST(3,K935,FALSE) * _xlfn.POISSON.DIST(4,L935,FALSE)</f>
        <v>1.2482959395456103E-3</v>
      </c>
      <c r="AL935" s="13">
        <f t="shared" ref="AL935:AL998" si="1203">_xlfn.POISSON.DIST(5,K935,FALSE) * _xlfn.POISSON.DIST(5,L935,FALSE)</f>
        <v>6.1124180717710212E-6</v>
      </c>
      <c r="AM935" s="13">
        <f t="shared" ref="AM935:AM998" si="1204">_xlfn.POISSON.DIST(5,K935,FALSE) * _xlfn.POISSON.DIST(0,L935,FALSE)</f>
        <v>6.148681114570464E-6</v>
      </c>
      <c r="AN935" s="13">
        <f t="shared" ref="AN935:AN998" si="1205">_xlfn.POISSON.DIST(5,K935,FALSE) * _xlfn.POISSON.DIST(1,L935,FALSE)</f>
        <v>1.5999427231122716E-5</v>
      </c>
      <c r="AO935" s="13">
        <f t="shared" ref="AO935:AO998" si="1206">_xlfn.POISSON.DIST(5,K935,FALSE) * _xlfn.POISSON.DIST(2,L935,FALSE)</f>
        <v>2.0815982074382919E-5</v>
      </c>
      <c r="AP935" s="13">
        <f t="shared" ref="AP935:AP998" si="1207">_xlfn.POISSON.DIST(5,K935,FALSE) * _xlfn.POISSON.DIST(3,L935,FALSE)</f>
        <v>1.8055025906516992E-5</v>
      </c>
      <c r="AQ935" s="13">
        <f t="shared" ref="AQ935:AQ998" si="1208">_xlfn.POISSON.DIST(5,K935,FALSE) * _xlfn.POISSON.DIST(4,L935,FALSE)</f>
        <v>1.1745204693687148E-5</v>
      </c>
      <c r="AR935" s="13">
        <f t="shared" ref="AR935:AR998" si="1209">_xlfn.POISSON.DIST(0,K935,FALSE) * _xlfn.POISSON.DIST(5,L935,FALSE)</f>
        <v>4.7748719299274302E-2</v>
      </c>
      <c r="AS935" s="13">
        <f t="shared" ref="AS935:AS998" si="1210">_xlfn.POISSON.DIST(1,K935,FALSE) * _xlfn.POISSON.DIST(5,L935,FALSE)</f>
        <v>2.0713249738936457E-2</v>
      </c>
      <c r="AT935" s="13">
        <f t="shared" ref="AT935:AT998" si="1211">_xlfn.POISSON.DIST(2,K935,FALSE) * _xlfn.POISSON.DIST(5,L935,FALSE)</f>
        <v>4.4926724846636014E-3</v>
      </c>
      <c r="AU935" s="13">
        <f t="shared" ref="AU935:AU998" si="1212">_xlfn.POISSON.DIST(3,K935,FALSE) * _xlfn.POISSON.DIST(5,L935,FALSE)</f>
        <v>6.4963590322934361E-4</v>
      </c>
      <c r="AV935" s="13">
        <f t="shared" ref="AV935:AV998" si="1213">_xlfn.POISSON.DIST(4,K935,FALSE) * _xlfn.POISSON.DIST(5,L935,FALSE)</f>
        <v>7.0452521556810946E-5</v>
      </c>
      <c r="AW935" s="13">
        <f t="shared" ref="AW935:AW998" si="1214">_xlfn.POISSON.DIST(6,K935,FALSE) * _xlfn.POISSON.DIST(6,L935,FALSE)</f>
        <v>1.9165472452988066E-7</v>
      </c>
      <c r="AX935" s="13">
        <f t="shared" ref="AX935:AX998" si="1215">_xlfn.POISSON.DIST(6,K935,FALSE) * _xlfn.POISSON.DIST(0,L935,FALSE)</f>
        <v>4.4454653918894297E-7</v>
      </c>
      <c r="AY935" s="13">
        <f t="shared" ref="AY935:AY998" si="1216">_xlfn.POISSON.DIST(6,K935,FALSE) * _xlfn.POISSON.DIST(1,L935,FALSE)</f>
        <v>1.1567505082913708E-6</v>
      </c>
      <c r="AZ935" s="13">
        <f t="shared" ref="AZ935:AZ998" si="1217">_xlfn.POISSON.DIST(6,K935,FALSE) * _xlfn.POISSON.DIST(2,L935,FALSE)</f>
        <v>1.504984990855628E-6</v>
      </c>
      <c r="BA935" s="13">
        <f t="shared" ref="BA935:BA998" si="1218">_xlfn.POISSON.DIST(6,K935,FALSE) * _xlfn.POISSON.DIST(3,L935,FALSE)</f>
        <v>1.305369254341228E-6</v>
      </c>
      <c r="BB935" s="13">
        <f t="shared" ref="BB935:BB998" si="1219">_xlfn.POISSON.DIST(6,K935,FALSE) * _xlfn.POISSON.DIST(4,L935,FALSE)</f>
        <v>8.4917236743201971E-7</v>
      </c>
      <c r="BC935" s="13">
        <f t="shared" ref="BC935:BC998" si="1220">_xlfn.POISSON.DIST(6,K935,FALSE) * _xlfn.POISSON.DIST(5,L935,FALSE)</f>
        <v>4.4192473950921139E-7</v>
      </c>
      <c r="BD935" s="13">
        <f t="shared" ref="BD935:BD998" si="1221">_xlfn.POISSON.DIST(0,K935,FALSE) * _xlfn.POISSON.DIST(6,L935,FALSE)</f>
        <v>2.0707751401562495E-2</v>
      </c>
      <c r="BE935" s="13">
        <f t="shared" ref="BE935:BE998" si="1222">_xlfn.POISSON.DIST(1,K935,FALSE) * _xlfn.POISSON.DIST(6,L935,FALSE)</f>
        <v>8.9829598072360094E-3</v>
      </c>
      <c r="BF935" s="13">
        <f t="shared" ref="BF935:BF998" si="1223">_xlfn.POISSON.DIST(2,K935,FALSE) * _xlfn.POISSON.DIST(6,L935,FALSE)</f>
        <v>1.9483903716443322E-3</v>
      </c>
      <c r="BG935" s="13">
        <f t="shared" ref="BG935:BG998" si="1224">_xlfn.POISSON.DIST(3,K935,FALSE) * _xlfn.POISSON.DIST(6,L935,FALSE)</f>
        <v>2.8173527966868868E-4</v>
      </c>
      <c r="BH935" s="13">
        <f t="shared" ref="BH935:BH998" si="1225">_xlfn.POISSON.DIST(4,K935,FALSE) * _xlfn.POISSON.DIST(6,L935,FALSE)</f>
        <v>3.0553977644251433E-5</v>
      </c>
      <c r="BI935" s="13">
        <f t="shared" ref="BI935:BI998" si="1226">_xlfn.POISSON.DIST(5,K935,FALSE) * _xlfn.POISSON.DIST(6,L935,FALSE)</f>
        <v>2.6508445828530526E-6</v>
      </c>
      <c r="BJ935" s="14">
        <f t="shared" ref="BJ935:BJ998" si="1227">SUM(N935,Q935,T935,W935,X935,Y935,AD935,AE935,AF935,AG935,AM935,AN935,AO935,AP935,AQ935,AX935,AY935,AZ935,BA935,BB935,BC935)</f>
        <v>4.2463220156672338E-2</v>
      </c>
      <c r="BK935" s="14">
        <f t="shared" ref="BK935:BK998" si="1228">SUM(M935,P935,S935,V935,AC935,AL935,AY935)</f>
        <v>0.11961097333128476</v>
      </c>
      <c r="BL935" s="14">
        <f t="shared" ref="BL935:BL998" si="1229">SUM(O935,R935,U935,AA935,AB935,AH935,AI935,AJ935,AK935,AR935,AS935,AT935,AU935,AV935,BD935,BE935,BF935,BG935,BH935,BI935)</f>
        <v>0.67964810773098527</v>
      </c>
      <c r="BM935" s="14">
        <f t="shared" ref="BM935:BM998" si="1230">SUM(S935:BI935)</f>
        <v>0.56756482070508318</v>
      </c>
      <c r="BN935" s="14">
        <f t="shared" ref="BN935:BN998" si="1231">SUM(M935:R935)</f>
        <v>0.41519797459654073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1.80555555555556</v>
      </c>
      <c r="F936" s="10">
        <f>VLOOKUP(B936,home!$B$2:$E$405,3,FALSE)</f>
        <v>0.74</v>
      </c>
      <c r="G936" s="10">
        <f>VLOOKUP(C936,away!$B$2:$E$405,4,FALSE)</f>
        <v>1.8</v>
      </c>
      <c r="H936" s="10">
        <f>VLOOKUP(A936,away!$A$2:$E$405,3,FALSE)</f>
        <v>1.2361111111111101</v>
      </c>
      <c r="I936" s="10">
        <f>VLOOKUP(C936,away!$B$2:$E$405,3,FALSE)</f>
        <v>0.42</v>
      </c>
      <c r="J936" s="10">
        <f>VLOOKUP(B936,home!$B$2:$E$405,4,FALSE)</f>
        <v>1.35</v>
      </c>
      <c r="K936" s="12">
        <f t="shared" si="1176"/>
        <v>2.405000000000006</v>
      </c>
      <c r="L936" s="12">
        <f t="shared" si="1177"/>
        <v>0.70087499999999947</v>
      </c>
      <c r="M936" s="13">
        <f t="shared" si="1178"/>
        <v>4.4785314259909545E-2</v>
      </c>
      <c r="N936" s="13">
        <f t="shared" si="1179"/>
        <v>0.10770868079508274</v>
      </c>
      <c r="O936" s="13">
        <f t="shared" si="1180"/>
        <v>3.1388907131914084E-2</v>
      </c>
      <c r="P936" s="13">
        <f t="shared" si="1181"/>
        <v>7.549032165225357E-2</v>
      </c>
      <c r="Q936" s="13">
        <f t="shared" si="1182"/>
        <v>0.12951968865608735</v>
      </c>
      <c r="R936" s="13">
        <f t="shared" si="1183"/>
        <v>1.099985014304013E-2</v>
      </c>
      <c r="S936" s="13">
        <f t="shared" si="1184"/>
        <v>3.1811704111799011E-2</v>
      </c>
      <c r="T936" s="13">
        <f t="shared" si="1185"/>
        <v>9.0777111786835146E-2</v>
      </c>
      <c r="U936" s="13">
        <f t="shared" si="1186"/>
        <v>2.6454639594011582E-2</v>
      </c>
      <c r="V936" s="13">
        <f t="shared" si="1187"/>
        <v>5.957994180783778E-3</v>
      </c>
      <c r="W936" s="13">
        <f t="shared" si="1188"/>
        <v>0.10383161707263028</v>
      </c>
      <c r="X936" s="13">
        <f t="shared" si="1189"/>
        <v>7.277298461577969E-2</v>
      </c>
      <c r="Y936" s="13">
        <f t="shared" si="1190"/>
        <v>2.5502382796292272E-2</v>
      </c>
      <c r="Z936" s="13">
        <f t="shared" si="1191"/>
        <v>2.5698399896677488E-3</v>
      </c>
      <c r="AA936" s="13">
        <f t="shared" si="1192"/>
        <v>6.1804651751509523E-3</v>
      </c>
      <c r="AB936" s="13">
        <f t="shared" si="1193"/>
        <v>7.4320093731190398E-3</v>
      </c>
      <c r="AC936" s="13">
        <f t="shared" si="1194"/>
        <v>6.2767631608460562E-4</v>
      </c>
      <c r="AD936" s="13">
        <f t="shared" si="1195"/>
        <v>6.2428759764919094E-2</v>
      </c>
      <c r="AE936" s="13">
        <f t="shared" si="1196"/>
        <v>4.3754757000237642E-2</v>
      </c>
      <c r="AF936" s="13">
        <f t="shared" si="1197"/>
        <v>1.5333307656270763E-2</v>
      </c>
      <c r="AG936" s="13">
        <f t="shared" si="1198"/>
        <v>3.5822440011962545E-3</v>
      </c>
      <c r="AH936" s="13">
        <f t="shared" si="1199"/>
        <v>4.5028415068959542E-4</v>
      </c>
      <c r="AI936" s="13">
        <f t="shared" si="1200"/>
        <v>1.0829333824084798E-3</v>
      </c>
      <c r="AJ936" s="13">
        <f t="shared" si="1201"/>
        <v>1.3022273923462004E-3</v>
      </c>
      <c r="AK936" s="13">
        <f t="shared" si="1202"/>
        <v>1.0439522928642065E-3</v>
      </c>
      <c r="AL936" s="13">
        <f t="shared" si="1203"/>
        <v>4.2320557779043847E-5</v>
      </c>
      <c r="AM936" s="13">
        <f t="shared" si="1204"/>
        <v>3.0028233446926157E-2</v>
      </c>
      <c r="AN936" s="13">
        <f t="shared" si="1205"/>
        <v>2.1046038117114356E-2</v>
      </c>
      <c r="AO936" s="13">
        <f t="shared" si="1206"/>
        <v>7.3753209826662551E-3</v>
      </c>
      <c r="AP936" s="13">
        <f t="shared" si="1207"/>
        <v>1.7230593645754027E-3</v>
      </c>
      <c r="AQ936" s="13">
        <f t="shared" si="1208"/>
        <v>3.0191230803669602E-4</v>
      </c>
      <c r="AR936" s="13">
        <f t="shared" si="1209"/>
        <v>6.3118580822914017E-5</v>
      </c>
      <c r="AS936" s="13">
        <f t="shared" si="1210"/>
        <v>1.518001868791086E-4</v>
      </c>
      <c r="AT936" s="13">
        <f t="shared" si="1211"/>
        <v>1.8253972472212856E-4</v>
      </c>
      <c r="AU936" s="13">
        <f t="shared" si="1212"/>
        <v>1.463360126522401E-4</v>
      </c>
      <c r="AV936" s="13">
        <f t="shared" si="1213"/>
        <v>8.7984527607159557E-5</v>
      </c>
      <c r="AW936" s="13">
        <f t="shared" si="1214"/>
        <v>1.9815477040221294E-6</v>
      </c>
      <c r="AX936" s="13">
        <f t="shared" si="1215"/>
        <v>1.2036316906642924E-2</v>
      </c>
      <c r="AY936" s="13">
        <f t="shared" si="1216"/>
        <v>8.4359536119433549E-3</v>
      </c>
      <c r="AZ936" s="13">
        <f t="shared" si="1217"/>
        <v>2.9562744938853962E-3</v>
      </c>
      <c r="BA936" s="13">
        <f t="shared" si="1218"/>
        <v>6.9065962863397521E-4</v>
      </c>
      <c r="BB936" s="13">
        <f t="shared" si="1219"/>
        <v>1.2101651680470924E-4</v>
      </c>
      <c r="BC936" s="13">
        <f t="shared" si="1220"/>
        <v>1.696349024310011E-5</v>
      </c>
      <c r="BD936" s="13">
        <f t="shared" si="1221"/>
        <v>7.3730392223766346E-6</v>
      </c>
      <c r="BE936" s="13">
        <f t="shared" si="1222"/>
        <v>1.773215932981585E-5</v>
      </c>
      <c r="BF936" s="13">
        <f t="shared" si="1223"/>
        <v>2.1322921594103616E-5</v>
      </c>
      <c r="BG936" s="13">
        <f t="shared" si="1224"/>
        <v>1.7093875477939778E-5</v>
      </c>
      <c r="BH936" s="13">
        <f t="shared" si="1225"/>
        <v>1.0277692631111313E-5</v>
      </c>
      <c r="BI936" s="13">
        <f t="shared" si="1226"/>
        <v>4.9435701555645541E-6</v>
      </c>
      <c r="BJ936" s="14">
        <f t="shared" si="1227"/>
        <v>0.73994328301280354</v>
      </c>
      <c r="BK936" s="14">
        <f t="shared" si="1228"/>
        <v>0.1671512846905529</v>
      </c>
      <c r="BL936" s="14">
        <f t="shared" si="1229"/>
        <v>8.7045790926638708E-2</v>
      </c>
      <c r="BM936" s="14">
        <f t="shared" si="1230"/>
        <v>0.58838346391713625</v>
      </c>
      <c r="BN936" s="14">
        <f t="shared" si="1231"/>
        <v>0.39989276263828738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1.43333333333333</v>
      </c>
      <c r="F937" s="10">
        <f>VLOOKUP(B937,home!$B$2:$E$405,3,FALSE)</f>
        <v>0.7</v>
      </c>
      <c r="G937" s="10">
        <f>VLOOKUP(C937,away!$B$2:$E$405,4,FALSE)</f>
        <v>0.7</v>
      </c>
      <c r="H937" s="10">
        <f>VLOOKUP(A937,away!$A$2:$E$405,3,FALSE)</f>
        <v>1.3888888888888899</v>
      </c>
      <c r="I937" s="10">
        <f>VLOOKUP(C937,away!$B$2:$E$405,3,FALSE)</f>
        <v>0.84</v>
      </c>
      <c r="J937" s="10">
        <f>VLOOKUP(B937,home!$B$2:$E$405,4,FALSE)</f>
        <v>0.14000000000000001</v>
      </c>
      <c r="K937" s="12">
        <f t="shared" si="1176"/>
        <v>0.70233333333333159</v>
      </c>
      <c r="L937" s="12">
        <f t="shared" si="1177"/>
        <v>0.16333333333333344</v>
      </c>
      <c r="M937" s="13">
        <f t="shared" si="1178"/>
        <v>0.42077094513845947</v>
      </c>
      <c r="N937" s="13">
        <f t="shared" si="1179"/>
        <v>0.29552146046891065</v>
      </c>
      <c r="O937" s="13">
        <f t="shared" si="1180"/>
        <v>6.8725921039281754E-2</v>
      </c>
      <c r="P937" s="13">
        <f t="shared" si="1181"/>
        <v>4.8268505209922097E-2</v>
      </c>
      <c r="Q937" s="13">
        <f t="shared" si="1182"/>
        <v>0.10377728620133218</v>
      </c>
      <c r="R937" s="13">
        <f t="shared" si="1183"/>
        <v>5.6126168848746787E-3</v>
      </c>
      <c r="S937" s="13">
        <f t="shared" si="1184"/>
        <v>1.3842736898299936E-3</v>
      </c>
      <c r="T937" s="13">
        <f t="shared" si="1185"/>
        <v>1.6950290079550932E-2</v>
      </c>
      <c r="U937" s="13">
        <f t="shared" si="1186"/>
        <v>3.9419279254769733E-3</v>
      </c>
      <c r="V937" s="13">
        <f t="shared" si="1187"/>
        <v>1.7644020809767635E-5</v>
      </c>
      <c r="W937" s="13">
        <f t="shared" si="1188"/>
        <v>2.4295415780689601E-2</v>
      </c>
      <c r="X937" s="13">
        <f t="shared" si="1189"/>
        <v>3.9682512441793034E-3</v>
      </c>
      <c r="Y937" s="13">
        <f t="shared" si="1190"/>
        <v>3.240738516079766E-4</v>
      </c>
      <c r="Z937" s="13">
        <f t="shared" si="1191"/>
        <v>3.0557580817651067E-4</v>
      </c>
      <c r="AA937" s="13">
        <f t="shared" si="1192"/>
        <v>2.1461607594263545E-4</v>
      </c>
      <c r="AB937" s="13">
        <f t="shared" si="1193"/>
        <v>7.5366012001855289E-5</v>
      </c>
      <c r="AC937" s="13">
        <f t="shared" si="1194"/>
        <v>1.2650150280991916E-7</v>
      </c>
      <c r="AD937" s="13">
        <f t="shared" si="1195"/>
        <v>4.2658700874927376E-3</v>
      </c>
      <c r="AE937" s="13">
        <f t="shared" si="1196"/>
        <v>6.9675878095714749E-4</v>
      </c>
      <c r="AF937" s="13">
        <f t="shared" si="1197"/>
        <v>5.690196711150041E-5</v>
      </c>
      <c r="AG937" s="13">
        <f t="shared" si="1198"/>
        <v>3.0979959871816926E-6</v>
      </c>
      <c r="AH937" s="13">
        <f t="shared" si="1199"/>
        <v>1.2477678833874191E-5</v>
      </c>
      <c r="AI937" s="13">
        <f t="shared" si="1200"/>
        <v>8.7634897676576185E-6</v>
      </c>
      <c r="AJ937" s="13">
        <f t="shared" si="1201"/>
        <v>3.0774454900757591E-6</v>
      </c>
      <c r="AK937" s="13">
        <f t="shared" si="1202"/>
        <v>7.2046418306551208E-7</v>
      </c>
      <c r="AL937" s="13">
        <f t="shared" si="1203"/>
        <v>5.8046198464908768E-10</v>
      </c>
      <c r="AM937" s="13">
        <f t="shared" si="1204"/>
        <v>5.9921255162314517E-4</v>
      </c>
      <c r="AN937" s="13">
        <f t="shared" si="1205"/>
        <v>9.7871383431780438E-5</v>
      </c>
      <c r="AO937" s="13">
        <f t="shared" si="1206"/>
        <v>7.9928296469287404E-6</v>
      </c>
      <c r="AP937" s="13">
        <f t="shared" si="1207"/>
        <v>4.3516516966612079E-7</v>
      </c>
      <c r="AQ937" s="13">
        <f t="shared" si="1208"/>
        <v>1.7769244428033274E-8</v>
      </c>
      <c r="AR937" s="13">
        <f t="shared" si="1209"/>
        <v>4.0760417523989072E-7</v>
      </c>
      <c r="AS937" s="13">
        <f t="shared" si="1210"/>
        <v>2.8627399907681592E-7</v>
      </c>
      <c r="AT937" s="13">
        <f t="shared" si="1211"/>
        <v>1.0052988600914159E-7</v>
      </c>
      <c r="AU937" s="13">
        <f t="shared" si="1212"/>
        <v>2.3535163313473425E-8</v>
      </c>
      <c r="AV937" s="13">
        <f t="shared" si="1213"/>
        <v>4.1323824251240317E-9</v>
      </c>
      <c r="AW937" s="13">
        <f t="shared" si="1214"/>
        <v>1.8496492802816539E-12</v>
      </c>
      <c r="AX937" s="13">
        <f t="shared" si="1215"/>
        <v>7.0141158126109068E-5</v>
      </c>
      <c r="AY937" s="13">
        <f t="shared" si="1216"/>
        <v>1.145638916059782E-5</v>
      </c>
      <c r="AZ937" s="13">
        <f t="shared" si="1217"/>
        <v>9.3560511478215584E-7</v>
      </c>
      <c r="BA937" s="13">
        <f t="shared" si="1218"/>
        <v>5.0938500693695205E-8</v>
      </c>
      <c r="BB937" s="13">
        <f t="shared" si="1219"/>
        <v>2.0799887783258885E-9</v>
      </c>
      <c r="BC937" s="13">
        <f t="shared" si="1220"/>
        <v>6.7946300091979116E-11</v>
      </c>
      <c r="BD937" s="13">
        <f t="shared" si="1221"/>
        <v>1.1095891437085916E-8</v>
      </c>
      <c r="BE937" s="13">
        <f t="shared" si="1222"/>
        <v>7.7930144193133226E-9</v>
      </c>
      <c r="BF937" s="13">
        <f t="shared" si="1223"/>
        <v>2.7366468969155211E-9</v>
      </c>
      <c r="BG937" s="13">
        <f t="shared" si="1224"/>
        <v>6.4067944575566559E-10</v>
      </c>
      <c r="BH937" s="13">
        <f t="shared" si="1225"/>
        <v>1.1249263268393198E-10</v>
      </c>
      <c r="BI937" s="13">
        <f t="shared" si="1226"/>
        <v>1.580146513766961E-11</v>
      </c>
      <c r="BJ937" s="14">
        <f t="shared" si="1227"/>
        <v>0.45064752239577249</v>
      </c>
      <c r="BK937" s="14">
        <f t="shared" si="1228"/>
        <v>0.47045295153014682</v>
      </c>
      <c r="BL937" s="14">
        <f t="shared" si="1229"/>
        <v>7.8596331485984924E-2</v>
      </c>
      <c r="BM937" s="14">
        <f t="shared" si="1230"/>
        <v>5.7314189889988792E-2</v>
      </c>
      <c r="BN937" s="14">
        <f t="shared" si="1231"/>
        <v>0.94267673494278081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1.43333333333333</v>
      </c>
      <c r="F938" s="10">
        <f>VLOOKUP(B938,home!$B$2:$E$405,3,FALSE)</f>
        <v>1.26</v>
      </c>
      <c r="G938" s="10">
        <f>VLOOKUP(C938,away!$B$2:$E$405,4,FALSE)</f>
        <v>0.84</v>
      </c>
      <c r="H938" s="10">
        <f>VLOOKUP(A938,away!$A$2:$E$405,3,FALSE)</f>
        <v>1.3888888888888899</v>
      </c>
      <c r="I938" s="10">
        <f>VLOOKUP(C938,away!$B$2:$E$405,3,FALSE)</f>
        <v>1.1200000000000001</v>
      </c>
      <c r="J938" s="10">
        <f>VLOOKUP(B938,home!$B$2:$E$405,4,FALSE)</f>
        <v>1.01</v>
      </c>
      <c r="K938" s="12">
        <f t="shared" si="1176"/>
        <v>1.5170399999999964</v>
      </c>
      <c r="L938" s="12">
        <f t="shared" si="1177"/>
        <v>1.5711111111111125</v>
      </c>
      <c r="M938" s="13">
        <f t="shared" si="1178"/>
        <v>4.5586160282211456E-2</v>
      </c>
      <c r="N938" s="13">
        <f t="shared" si="1179"/>
        <v>6.9156028594525895E-2</v>
      </c>
      <c r="O938" s="13">
        <f t="shared" si="1180"/>
        <v>7.1620922932274497E-2</v>
      </c>
      <c r="P938" s="13">
        <f t="shared" si="1181"/>
        <v>0.10865180492517744</v>
      </c>
      <c r="Q938" s="13">
        <f t="shared" si="1182"/>
        <v>5.2456230809519673E-2</v>
      </c>
      <c r="R938" s="13">
        <f t="shared" si="1183"/>
        <v>5.6262213903464586E-2</v>
      </c>
      <c r="S938" s="13">
        <f t="shared" si="1184"/>
        <v>6.47412210219942E-2</v>
      </c>
      <c r="T938" s="13">
        <f t="shared" si="1185"/>
        <v>8.2414567071845413E-2</v>
      </c>
      <c r="U938" s="13">
        <f t="shared" si="1186"/>
        <v>8.535202898011171E-2</v>
      </c>
      <c r="V938" s="13">
        <f t="shared" si="1187"/>
        <v>1.7145190249634221E-2</v>
      </c>
      <c r="W938" s="13">
        <f t="shared" si="1188"/>
        <v>2.6526066795757842E-2</v>
      </c>
      <c r="X938" s="13">
        <f t="shared" si="1189"/>
        <v>4.1675398276890686E-2</v>
      </c>
      <c r="Y938" s="13">
        <f t="shared" si="1190"/>
        <v>3.2738340646401944E-2</v>
      </c>
      <c r="Z938" s="13">
        <f t="shared" si="1191"/>
        <v>2.9464729799814442E-2</v>
      </c>
      <c r="AA938" s="13">
        <f t="shared" si="1192"/>
        <v>4.4699173695510394E-2</v>
      </c>
      <c r="AB938" s="13">
        <f t="shared" si="1193"/>
        <v>3.3905217231518472E-2</v>
      </c>
      <c r="AC938" s="13">
        <f t="shared" si="1194"/>
        <v>2.5540315510177341E-3</v>
      </c>
      <c r="AD938" s="13">
        <f t="shared" si="1195"/>
        <v>1.0060276092959099E-2</v>
      </c>
      <c r="AE938" s="13">
        <f t="shared" si="1196"/>
        <v>1.5805811550493529E-2</v>
      </c>
      <c r="AF938" s="13">
        <f t="shared" si="1197"/>
        <v>1.2416343073554376E-2</v>
      </c>
      <c r="AG938" s="13">
        <f t="shared" si="1198"/>
        <v>6.5024848540762605E-3</v>
      </c>
      <c r="AH938" s="13">
        <f t="shared" si="1199"/>
        <v>1.1573091093593795E-2</v>
      </c>
      <c r="AI938" s="13">
        <f t="shared" si="1200"/>
        <v>1.7556842112625488E-2</v>
      </c>
      <c r="AJ938" s="13">
        <f t="shared" si="1201"/>
        <v>1.3317215879268656E-2</v>
      </c>
      <c r="AK938" s="13">
        <f t="shared" si="1202"/>
        <v>6.7342497258285582E-3</v>
      </c>
      <c r="AL938" s="13">
        <f t="shared" si="1203"/>
        <v>2.4349507494028858E-4</v>
      </c>
      <c r="AM938" s="13">
        <f t="shared" si="1204"/>
        <v>3.0523682488125272E-3</v>
      </c>
      <c r="AN938" s="13">
        <f t="shared" si="1205"/>
        <v>4.7956096709121298E-3</v>
      </c>
      <c r="AO938" s="13">
        <f t="shared" si="1206"/>
        <v>3.7672178192609774E-3</v>
      </c>
      <c r="AP938" s="13">
        <f t="shared" si="1207"/>
        <v>1.9729059246055653E-3</v>
      </c>
      <c r="AQ938" s="13">
        <f t="shared" si="1208"/>
        <v>7.7491360483118677E-4</v>
      </c>
      <c r="AR938" s="13">
        <f t="shared" si="1209"/>
        <v>3.6365224014092523E-3</v>
      </c>
      <c r="AS938" s="13">
        <f t="shared" si="1210"/>
        <v>5.5167499438338787E-3</v>
      </c>
      <c r="AT938" s="13">
        <f t="shared" si="1211"/>
        <v>4.1845651673968649E-3</v>
      </c>
      <c r="AU938" s="13">
        <f t="shared" si="1212"/>
        <v>2.1160509138492415E-3</v>
      </c>
      <c r="AV938" s="13">
        <f t="shared" si="1213"/>
        <v>8.0253346958646164E-4</v>
      </c>
      <c r="AW938" s="13">
        <f t="shared" si="1214"/>
        <v>1.6120986439543352E-5</v>
      </c>
      <c r="AX938" s="13">
        <f t="shared" si="1215"/>
        <v>7.717607880297579E-4</v>
      </c>
      <c r="AY938" s="13">
        <f t="shared" si="1216"/>
        <v>1.2125219491934205E-3</v>
      </c>
      <c r="AZ938" s="13">
        <f t="shared" si="1217"/>
        <v>9.5250335342194378E-4</v>
      </c>
      <c r="BA938" s="13">
        <f t="shared" si="1218"/>
        <v>4.9882953397727017E-4</v>
      </c>
      <c r="BB938" s="13">
        <f t="shared" si="1219"/>
        <v>1.959291558455169E-4</v>
      </c>
      <c r="BC938" s="13">
        <f t="shared" si="1220"/>
        <v>6.1565294747902447E-5</v>
      </c>
      <c r="BD938" s="13">
        <f t="shared" si="1221"/>
        <v>9.5223012510975652E-4</v>
      </c>
      <c r="BE938" s="13">
        <f t="shared" si="1222"/>
        <v>1.4445711889965016E-3</v>
      </c>
      <c r="BF938" s="13">
        <f t="shared" si="1223"/>
        <v>1.0957361382776239E-3</v>
      </c>
      <c r="BG938" s="13">
        <f t="shared" si="1224"/>
        <v>5.5409185040422755E-4</v>
      </c>
      <c r="BH938" s="13">
        <f t="shared" si="1225"/>
        <v>2.1014487518430691E-4</v>
      </c>
      <c r="BI938" s="13">
        <f t="shared" si="1226"/>
        <v>6.3759636289920042E-5</v>
      </c>
      <c r="BJ938" s="14">
        <f t="shared" si="1227"/>
        <v>0.36780767310966306</v>
      </c>
      <c r="BK938" s="14">
        <f t="shared" si="1228"/>
        <v>0.24013442505416874</v>
      </c>
      <c r="BL938" s="14">
        <f t="shared" si="1229"/>
        <v>0.36159791126453411</v>
      </c>
      <c r="BM938" s="14">
        <f t="shared" si="1230"/>
        <v>0.59407497681825305</v>
      </c>
      <c r="BN938" s="14">
        <f t="shared" si="1231"/>
        <v>0.40373336144717353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1.46835443037975</v>
      </c>
      <c r="F939" s="10">
        <f>VLOOKUP(B939,home!$B$2:$E$405,3,FALSE)</f>
        <v>1.19</v>
      </c>
      <c r="G939" s="10">
        <f>VLOOKUP(C939,away!$B$2:$E$405,4,FALSE)</f>
        <v>1.36</v>
      </c>
      <c r="H939" s="10">
        <f>VLOOKUP(A939,away!$A$2:$E$405,3,FALSE)</f>
        <v>1.16455696202532</v>
      </c>
      <c r="I939" s="10">
        <f>VLOOKUP(C939,away!$B$2:$E$405,3,FALSE)</f>
        <v>0.51</v>
      </c>
      <c r="J939" s="10">
        <f>VLOOKUP(B939,home!$B$2:$E$405,4,FALSE)</f>
        <v>2.15</v>
      </c>
      <c r="K939" s="12">
        <f t="shared" si="1176"/>
        <v>2.3763848101265874</v>
      </c>
      <c r="L939" s="12">
        <f t="shared" si="1177"/>
        <v>1.2769367088607633</v>
      </c>
      <c r="M939" s="13">
        <f t="shared" si="1178"/>
        <v>2.5904941965819748E-2</v>
      </c>
      <c r="N939" s="13">
        <f t="shared" si="1179"/>
        <v>6.156011059478482E-2</v>
      </c>
      <c r="O939" s="13">
        <f t="shared" si="1180"/>
        <v>3.3078971337062939E-2</v>
      </c>
      <c r="P939" s="13">
        <f t="shared" si="1181"/>
        <v>7.8608365020009133E-2</v>
      </c>
      <c r="Q939" s="13">
        <f t="shared" si="1182"/>
        <v>7.3145255863579756E-2</v>
      </c>
      <c r="R939" s="13">
        <f t="shared" si="1183"/>
        <v>2.1119876395824341E-2</v>
      </c>
      <c r="S939" s="13">
        <f t="shared" si="1184"/>
        <v>5.9634133317807071E-2</v>
      </c>
      <c r="T939" s="13">
        <f t="shared" si="1185"/>
        <v>9.3401862291217969E-2</v>
      </c>
      <c r="U939" s="13">
        <f t="shared" si="1186"/>
        <v>5.0188953458788023E-2</v>
      </c>
      <c r="V939" s="13">
        <f t="shared" si="1187"/>
        <v>2.0106595557812443E-2</v>
      </c>
      <c r="W939" s="13">
        <f t="shared" si="1188"/>
        <v>5.7940424989011204E-2</v>
      </c>
      <c r="X939" s="13">
        <f t="shared" si="1189"/>
        <v>7.3986255595461889E-2</v>
      </c>
      <c r="Y939" s="13">
        <f t="shared" si="1190"/>
        <v>4.7237882860500187E-2</v>
      </c>
      <c r="Z939" s="13">
        <f t="shared" si="1191"/>
        <v>8.9895818188100128E-3</v>
      </c>
      <c r="AA939" s="13">
        <f t="shared" si="1192"/>
        <v>2.1362705683610254E-2</v>
      </c>
      <c r="AB939" s="13">
        <f t="shared" si="1193"/>
        <v>2.538300464486817E-2</v>
      </c>
      <c r="AC939" s="13">
        <f t="shared" si="1194"/>
        <v>3.8133327151525453E-3</v>
      </c>
      <c r="AD939" s="13">
        <f t="shared" si="1195"/>
        <v>3.4422186459041312E-2</v>
      </c>
      <c r="AE939" s="13">
        <f t="shared" si="1196"/>
        <v>4.3954953488799735E-2</v>
      </c>
      <c r="AF939" s="13">
        <f t="shared" si="1197"/>
        <v>2.8063846823057941E-2</v>
      </c>
      <c r="AG939" s="13">
        <f t="shared" si="1198"/>
        <v>1.1945252066736059E-2</v>
      </c>
      <c r="AH939" s="13">
        <f t="shared" si="1199"/>
        <v>2.8697817554364548E-3</v>
      </c>
      <c r="AI939" s="13">
        <f t="shared" si="1200"/>
        <v>6.8197057719976036E-3</v>
      </c>
      <c r="AJ939" s="13">
        <f t="shared" si="1201"/>
        <v>8.1031226030538611E-3</v>
      </c>
      <c r="AK939" s="13">
        <f t="shared" si="1202"/>
        <v>6.4187124894968701E-3</v>
      </c>
      <c r="AL939" s="13">
        <f t="shared" si="1203"/>
        <v>4.6286125699254054E-4</v>
      </c>
      <c r="AM939" s="13">
        <f t="shared" si="1204"/>
        <v>1.6360072206522167E-2</v>
      </c>
      <c r="AN939" s="13">
        <f t="shared" si="1205"/>
        <v>2.0890776760120858E-2</v>
      </c>
      <c r="AO939" s="13">
        <f t="shared" si="1206"/>
        <v>1.3338099860806829E-2</v>
      </c>
      <c r="AP939" s="13">
        <f t="shared" si="1207"/>
        <v>5.6773031129049561E-3</v>
      </c>
      <c r="AQ939" s="13">
        <f t="shared" si="1208"/>
        <v>1.8123891880494562E-3</v>
      </c>
      <c r="AR939" s="13">
        <f t="shared" si="1209"/>
        <v>7.329059339871378E-4</v>
      </c>
      <c r="AS939" s="13">
        <f t="shared" si="1210"/>
        <v>1.7416665287786734E-3</v>
      </c>
      <c r="AT939" s="13">
        <f t="shared" si="1211"/>
        <v>2.0694349416477708E-3</v>
      </c>
      <c r="AU939" s="13">
        <f t="shared" si="1212"/>
        <v>1.6392579202923212E-3</v>
      </c>
      <c r="AV939" s="13">
        <f t="shared" si="1213"/>
        <v>9.7387690541559345E-4</v>
      </c>
      <c r="AW939" s="13">
        <f t="shared" si="1214"/>
        <v>3.9015256766340474E-5</v>
      </c>
      <c r="AX939" s="13">
        <f t="shared" si="1215"/>
        <v>6.4796378473589034E-3</v>
      </c>
      <c r="AY939" s="13">
        <f t="shared" si="1216"/>
        <v>8.2740874274161193E-3</v>
      </c>
      <c r="AZ939" s="13">
        <f t="shared" si="1217"/>
        <v>5.2827429841954812E-3</v>
      </c>
      <c r="BA939" s="13">
        <f t="shared" si="1218"/>
        <v>2.2485761466652871E-3</v>
      </c>
      <c r="BB939" s="13">
        <f t="shared" si="1219"/>
        <v>7.1782235608639758E-4</v>
      </c>
      <c r="BC939" s="13">
        <f t="shared" si="1220"/>
        <v>1.8332274338552859E-4</v>
      </c>
      <c r="BD939" s="13">
        <f t="shared" si="1221"/>
        <v>1.5597908187500972E-4</v>
      </c>
      <c r="BE939" s="13">
        <f t="shared" si="1222"/>
        <v>3.7066632086526439E-4</v>
      </c>
      <c r="BF939" s="13">
        <f t="shared" si="1223"/>
        <v>4.4042290726486116E-4</v>
      </c>
      <c r="BG939" s="13">
        <f t="shared" si="1224"/>
        <v>3.488714356186689E-4</v>
      </c>
      <c r="BH939" s="13">
        <f t="shared" si="1225"/>
        <v>2.0726319507281523E-4</v>
      </c>
      <c r="BI939" s="13">
        <f t="shared" si="1226"/>
        <v>9.8507421693868325E-5</v>
      </c>
      <c r="BJ939" s="14">
        <f t="shared" si="1227"/>
        <v>0.60692286166570286</v>
      </c>
      <c r="BK939" s="14">
        <f t="shared" si="1228"/>
        <v>0.19680431726100961</v>
      </c>
      <c r="BL939" s="14">
        <f t="shared" si="1229"/>
        <v>0.1841236867326505</v>
      </c>
      <c r="BM939" s="14">
        <f t="shared" si="1230"/>
        <v>0.69518785413044248</v>
      </c>
      <c r="BN939" s="14">
        <f t="shared" si="1231"/>
        <v>0.29341752117708075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1.63636363636364</v>
      </c>
      <c r="F940" s="10">
        <f>VLOOKUP(B940,home!$B$2:$E$405,3,FALSE)</f>
        <v>1.32</v>
      </c>
      <c r="G940" s="10">
        <f>VLOOKUP(C940,away!$B$2:$E$405,4,FALSE)</f>
        <v>1.34</v>
      </c>
      <c r="H940" s="10">
        <f>VLOOKUP(A940,away!$A$2:$E$405,3,FALSE)</f>
        <v>1.23232323232323</v>
      </c>
      <c r="I940" s="10">
        <f>VLOOKUP(C940,away!$B$2:$E$405,3,FALSE)</f>
        <v>0.73</v>
      </c>
      <c r="J940" s="10">
        <f>VLOOKUP(B940,home!$B$2:$E$405,4,FALSE)</f>
        <v>0.95</v>
      </c>
      <c r="K940" s="12">
        <f t="shared" si="1176"/>
        <v>2.8944000000000067</v>
      </c>
      <c r="L940" s="12">
        <f t="shared" si="1177"/>
        <v>0.85461616161616005</v>
      </c>
      <c r="M940" s="13">
        <f t="shared" si="1178"/>
        <v>2.3540894902676576E-2</v>
      </c>
      <c r="N940" s="13">
        <f t="shared" si="1179"/>
        <v>6.813676620630725E-2</v>
      </c>
      <c r="O940" s="13">
        <f t="shared" si="1180"/>
        <v>2.0118429242734884E-2</v>
      </c>
      <c r="P940" s="13">
        <f t="shared" si="1181"/>
        <v>5.8230781600171991E-2</v>
      </c>
      <c r="Q940" s="13">
        <f t="shared" si="1182"/>
        <v>9.8607528053768087E-2</v>
      </c>
      <c r="R940" s="13">
        <f t="shared" si="1183"/>
        <v>8.5967673885861962E-3</v>
      </c>
      <c r="S940" s="13">
        <f t="shared" si="1184"/>
        <v>3.6009930163927145E-2</v>
      </c>
      <c r="T940" s="13">
        <f t="shared" si="1185"/>
        <v>8.4271587131769105E-2</v>
      </c>
      <c r="U940" s="13">
        <f t="shared" si="1186"/>
        <v>2.4882483529523949E-2</v>
      </c>
      <c r="V940" s="13">
        <f t="shared" si="1187"/>
        <v>9.8971333242384909E-3</v>
      </c>
      <c r="W940" s="13">
        <f t="shared" si="1188"/>
        <v>9.5136543066275669E-2</v>
      </c>
      <c r="X940" s="13">
        <f t="shared" si="1189"/>
        <v>8.1305227264731023E-2</v>
      </c>
      <c r="Y940" s="13">
        <f t="shared" si="1190"/>
        <v>3.4742380622156989E-2</v>
      </c>
      <c r="Z940" s="13">
        <f t="shared" si="1191"/>
        <v>2.4489787826468389E-3</v>
      </c>
      <c r="AA940" s="13">
        <f t="shared" si="1192"/>
        <v>7.0883241884930285E-3</v>
      </c>
      <c r="AB940" s="13">
        <f t="shared" si="1193"/>
        <v>1.0258222765587136E-2</v>
      </c>
      <c r="AC940" s="13">
        <f t="shared" si="1194"/>
        <v>1.530097441744846E-3</v>
      </c>
      <c r="AD940" s="13">
        <f t="shared" si="1195"/>
        <v>6.8840802562757236E-2</v>
      </c>
      <c r="AE940" s="13">
        <f t="shared" si="1196"/>
        <v>5.8832462448759497E-2</v>
      </c>
      <c r="AF940" s="13">
        <f t="shared" si="1197"/>
        <v>2.5139586618192853E-2</v>
      </c>
      <c r="AG940" s="13">
        <f t="shared" si="1198"/>
        <v>7.1615656734189881E-3</v>
      </c>
      <c r="AH940" s="13">
        <f t="shared" si="1199"/>
        <v>5.232342117762643E-4</v>
      </c>
      <c r="AI940" s="13">
        <f t="shared" si="1200"/>
        <v>1.514449102565223E-3</v>
      </c>
      <c r="AJ940" s="13">
        <f t="shared" si="1201"/>
        <v>2.1917107412323961E-3</v>
      </c>
      <c r="AK940" s="13">
        <f t="shared" si="1202"/>
        <v>2.1145625231410205E-3</v>
      </c>
      <c r="AL940" s="13">
        <f t="shared" si="1203"/>
        <v>1.5139402359269793E-4</v>
      </c>
      <c r="AM940" s="13">
        <f t="shared" si="1204"/>
        <v>3.9850563787528985E-2</v>
      </c>
      <c r="AN940" s="13">
        <f t="shared" si="1205"/>
        <v>3.4056935862337968E-2</v>
      </c>
      <c r="AO940" s="13">
        <f t="shared" si="1206"/>
        <v>1.4552803901539509E-2</v>
      </c>
      <c r="AP940" s="13">
        <f t="shared" si="1207"/>
        <v>4.1456871370287923E-3</v>
      </c>
      <c r="AQ940" s="13">
        <f t="shared" si="1208"/>
        <v>8.8574280707725823E-4</v>
      </c>
      <c r="AR940" s="13">
        <f t="shared" si="1209"/>
        <v>8.9432882738897624E-5</v>
      </c>
      <c r="AS940" s="13">
        <f t="shared" si="1210"/>
        <v>2.5885453579946592E-4</v>
      </c>
      <c r="AT940" s="13">
        <f t="shared" si="1211"/>
        <v>3.74614284208988E-4</v>
      </c>
      <c r="AU940" s="13">
        <f t="shared" si="1212"/>
        <v>3.6142786140483244E-4</v>
      </c>
      <c r="AV940" s="13">
        <f t="shared" si="1213"/>
        <v>2.6152920051253733E-4</v>
      </c>
      <c r="AW940" s="13">
        <f t="shared" si="1214"/>
        <v>1.0402455858487224E-5</v>
      </c>
      <c r="AX940" s="13">
        <f t="shared" si="1215"/>
        <v>1.9223911971104041E-2</v>
      </c>
      <c r="AY940" s="13">
        <f t="shared" si="1216"/>
        <v>1.6429065859991883E-2</v>
      </c>
      <c r="AZ940" s="13">
        <f t="shared" si="1217"/>
        <v>7.0202726021026795E-3</v>
      </c>
      <c r="BA940" s="13">
        <f t="shared" si="1218"/>
        <v>1.9998794749026953E-3</v>
      </c>
      <c r="BB940" s="13">
        <f t="shared" si="1219"/>
        <v>4.272823301340706E-4</v>
      </c>
      <c r="BC940" s="13">
        <f t="shared" si="1220"/>
        <v>7.303247698111769E-5</v>
      </c>
      <c r="BD940" s="13">
        <f t="shared" si="1221"/>
        <v>1.2738464494764132E-5</v>
      </c>
      <c r="BE940" s="13">
        <f t="shared" si="1222"/>
        <v>3.6870211633645393E-5</v>
      </c>
      <c r="BF940" s="13">
        <f t="shared" si="1223"/>
        <v>5.3358570276211744E-5</v>
      </c>
      <c r="BG940" s="13">
        <f t="shared" si="1224"/>
        <v>5.148034860248921E-5</v>
      </c>
      <c r="BH940" s="13">
        <f t="shared" si="1225"/>
        <v>3.7251180248761276E-5</v>
      </c>
      <c r="BI940" s="13">
        <f t="shared" si="1226"/>
        <v>2.1563963222402972E-5</v>
      </c>
      <c r="BJ940" s="14">
        <f t="shared" si="1227"/>
        <v>0.7608396278588655</v>
      </c>
      <c r="BK940" s="14">
        <f t="shared" si="1228"/>
        <v>0.14578929731634363</v>
      </c>
      <c r="BL940" s="14">
        <f t="shared" si="1229"/>
        <v>7.8847305196783082E-2</v>
      </c>
      <c r="BM940" s="14">
        <f t="shared" si="1230"/>
        <v>0.69427537835626074</v>
      </c>
      <c r="BN940" s="14">
        <f t="shared" si="1231"/>
        <v>0.27723116739424503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1.3902439024390201</v>
      </c>
      <c r="F941" s="10">
        <f>VLOOKUP(B941,home!$B$2:$E$405,3,FALSE)</f>
        <v>0</v>
      </c>
      <c r="G941" s="10">
        <f>VLOOKUP(C941,away!$B$2:$E$405,4,FALSE)</f>
        <v>0.72</v>
      </c>
      <c r="H941" s="10">
        <f>VLOOKUP(A941,away!$A$2:$E$405,3,FALSE)</f>
        <v>1.09756097560976</v>
      </c>
      <c r="I941" s="10">
        <f>VLOOKUP(C941,away!$B$2:$E$405,3,FALSE)</f>
        <v>1.08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1.72151898734177</v>
      </c>
      <c r="F942" s="10">
        <f>VLOOKUP(B942,home!$B$2:$E$405,3,FALSE)</f>
        <v>0.28999999999999998</v>
      </c>
      <c r="G942" s="10">
        <f>VLOOKUP(C942,away!$B$2:$E$405,4,FALSE)</f>
        <v>0.57999999999999996</v>
      </c>
      <c r="H942" s="10">
        <f>VLOOKUP(A942,away!$A$2:$E$405,3,FALSE)</f>
        <v>1.48101265822785</v>
      </c>
      <c r="I942" s="10">
        <f>VLOOKUP(C942,away!$B$2:$E$405,3,FALSE)</f>
        <v>0.44</v>
      </c>
      <c r="J942" s="10">
        <f>VLOOKUP(B942,home!$B$2:$E$405,4,FALSE)</f>
        <v>0.51</v>
      </c>
      <c r="K942" s="12">
        <f t="shared" si="1176"/>
        <v>0.28955949367088568</v>
      </c>
      <c r="L942" s="12">
        <f t="shared" si="1177"/>
        <v>0.33233924050632957</v>
      </c>
      <c r="M942" s="13">
        <f t="shared" si="1178"/>
        <v>0.53692399318848039</v>
      </c>
      <c r="N942" s="13">
        <f t="shared" si="1179"/>
        <v>0.15547143960740645</v>
      </c>
      <c r="O942" s="13">
        <f t="shared" si="1180"/>
        <v>0.17844091210588522</v>
      </c>
      <c r="P942" s="13">
        <f t="shared" si="1181"/>
        <v>5.1669260159551145E-2</v>
      </c>
      <c r="Q942" s="13">
        <f t="shared" si="1182"/>
        <v>2.2509115666502148E-2</v>
      </c>
      <c r="R942" s="13">
        <f t="shared" si="1183"/>
        <v>2.96514586022633E-2</v>
      </c>
      <c r="S942" s="13">
        <f t="shared" si="1184"/>
        <v>1.2430588310933474E-3</v>
      </c>
      <c r="T942" s="13">
        <f t="shared" si="1185"/>
        <v>7.4806624050744478E-3</v>
      </c>
      <c r="U942" s="13">
        <f t="shared" si="1186"/>
        <v>8.5858613394745893E-3</v>
      </c>
      <c r="V942" s="13">
        <f t="shared" si="1187"/>
        <v>1.3291335035249642E-5</v>
      </c>
      <c r="W942" s="13">
        <f t="shared" si="1188"/>
        <v>2.1725760451239209E-3</v>
      </c>
      <c r="X942" s="13">
        <f t="shared" si="1189"/>
        <v>7.2203227277872891E-4</v>
      </c>
      <c r="Y942" s="13">
        <f t="shared" si="1190"/>
        <v>1.1997982857817086E-4</v>
      </c>
      <c r="Z942" s="13">
        <f t="shared" si="1191"/>
        <v>3.2847810772603527E-3</v>
      </c>
      <c r="AA942" s="13">
        <f t="shared" si="1192"/>
        <v>9.5113954555121416E-4</v>
      </c>
      <c r="AB942" s="13">
        <f t="shared" si="1193"/>
        <v>1.3770574261008295E-4</v>
      </c>
      <c r="AC942" s="13">
        <f t="shared" si="1194"/>
        <v>7.9940719789527365E-8</v>
      </c>
      <c r="AD942" s="13">
        <f t="shared" si="1195"/>
        <v>1.5727250489689447E-4</v>
      </c>
      <c r="AE942" s="13">
        <f t="shared" si="1196"/>
        <v>5.22678248299619E-5</v>
      </c>
      <c r="AF942" s="13">
        <f t="shared" si="1197"/>
        <v>8.6853246034537057E-6</v>
      </c>
      <c r="AG942" s="13">
        <f t="shared" si="1198"/>
        <v>9.6215806075424767E-7</v>
      </c>
      <c r="AH942" s="13">
        <f t="shared" si="1199"/>
        <v>2.7291541211156713E-4</v>
      </c>
      <c r="AI942" s="13">
        <f t="shared" si="1200"/>
        <v>7.9025248546006472E-5</v>
      </c>
      <c r="AJ942" s="13">
        <f t="shared" si="1201"/>
        <v>1.1441255478098767E-5</v>
      </c>
      <c r="AK942" s="13">
        <f t="shared" si="1202"/>
        <v>1.1043080477325084E-6</v>
      </c>
      <c r="AL942" s="13">
        <f t="shared" si="1203"/>
        <v>3.0771415697915495E-10</v>
      </c>
      <c r="AM942" s="13">
        <f t="shared" si="1204"/>
        <v>9.1079493772593339E-6</v>
      </c>
      <c r="AN942" s="13">
        <f t="shared" si="1205"/>
        <v>3.0269289786084641E-6</v>
      </c>
      <c r="AO942" s="13">
        <f t="shared" si="1206"/>
        <v>5.0298363890866839E-7</v>
      </c>
      <c r="AP942" s="13">
        <f t="shared" si="1207"/>
        <v>5.572040018067226E-8</v>
      </c>
      <c r="AQ942" s="13">
        <f t="shared" si="1208"/>
        <v>4.6295188691883407E-9</v>
      </c>
      <c r="AR942" s="13">
        <f t="shared" si="1209"/>
        <v>1.8140100156726028E-5</v>
      </c>
      <c r="AS942" s="13">
        <f t="shared" si="1210"/>
        <v>5.2526382165207432E-6</v>
      </c>
      <c r="AT942" s="13">
        <f t="shared" si="1211"/>
        <v>7.6047563120604529E-7</v>
      </c>
      <c r="AU942" s="13">
        <f t="shared" si="1212"/>
        <v>7.3400979573689883E-8</v>
      </c>
      <c r="AV942" s="13">
        <f t="shared" si="1213"/>
        <v>5.3134876200761666E-9</v>
      </c>
      <c r="AW942" s="13">
        <f t="shared" si="1214"/>
        <v>8.2255397998781734E-13</v>
      </c>
      <c r="AX942" s="13">
        <f t="shared" si="1215"/>
        <v>4.3954886834321151E-7</v>
      </c>
      <c r="AY942" s="13">
        <f t="shared" si="1216"/>
        <v>1.4607933707059956E-7</v>
      </c>
      <c r="AZ942" s="13">
        <f t="shared" si="1217"/>
        <v>2.4273947967855582E-8</v>
      </c>
      <c r="BA942" s="13">
        <f t="shared" si="1218"/>
        <v>2.6890618105757622E-9</v>
      </c>
      <c r="BB942" s="13">
        <f t="shared" si="1219"/>
        <v>2.2342018995033102E-10</v>
      </c>
      <c r="BC942" s="13">
        <f t="shared" si="1220"/>
        <v>1.4850259248374579E-11</v>
      </c>
      <c r="BD942" s="13">
        <f t="shared" si="1221"/>
        <v>1.0047778514658464E-6</v>
      </c>
      <c r="BE942" s="13">
        <f t="shared" si="1222"/>
        <v>2.909429659221709E-7</v>
      </c>
      <c r="BF942" s="13">
        <f t="shared" si="1223"/>
        <v>4.2122648949764775E-8</v>
      </c>
      <c r="BG942" s="13">
        <f t="shared" si="1224"/>
        <v>4.0656709673234508E-9</v>
      </c>
      <c r="BH942" s="13">
        <f t="shared" si="1225"/>
        <v>2.9431340668264962E-10</v>
      </c>
      <c r="BI942" s="13">
        <f t="shared" si="1226"/>
        <v>1.7044248203916306E-11</v>
      </c>
      <c r="BJ942" s="14">
        <f t="shared" si="1227"/>
        <v>0.18870830467925437</v>
      </c>
      <c r="BK942" s="14">
        <f t="shared" si="1228"/>
        <v>0.58984982984193124</v>
      </c>
      <c r="BL942" s="14">
        <f t="shared" si="1229"/>
        <v>0.21815713770893441</v>
      </c>
      <c r="BM942" s="14">
        <f t="shared" si="1230"/>
        <v>2.533372789877714E-2</v>
      </c>
      <c r="BN942" s="14">
        <f t="shared" si="1231"/>
        <v>0.97466617933008859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</v>
      </c>
      <c r="F943" s="10">
        <f>VLOOKUP(B943,home!$B$2:$E$405,3,FALSE)</f>
        <v>0.54</v>
      </c>
      <c r="G943" s="10">
        <f>VLOOKUP(C943,away!$B$2:$E$405,4,FALSE)</f>
        <v>0.18</v>
      </c>
      <c r="H943" s="10">
        <f>VLOOKUP(A943,away!$A$2:$E$405,3,FALSE)</f>
        <v>1.25</v>
      </c>
      <c r="I943" s="10">
        <f>VLOOKUP(C943,away!$B$2:$E$405,3,FALSE)</f>
        <v>0.89</v>
      </c>
      <c r="J943" s="10">
        <f>VLOOKUP(B943,home!$B$2:$E$405,4,FALSE)</f>
        <v>0.8</v>
      </c>
      <c r="K943" s="12">
        <f t="shared" si="1176"/>
        <v>0.13608000000000001</v>
      </c>
      <c r="L943" s="12">
        <f t="shared" si="1177"/>
        <v>0.89000000000000012</v>
      </c>
      <c r="M943" s="13">
        <f t="shared" si="1178"/>
        <v>0.35840917439810205</v>
      </c>
      <c r="N943" s="13">
        <f t="shared" si="1179"/>
        <v>4.8772320452093725E-2</v>
      </c>
      <c r="O943" s="13">
        <f t="shared" si="1180"/>
        <v>0.31898416521431089</v>
      </c>
      <c r="P943" s="13">
        <f t="shared" si="1181"/>
        <v>4.3407365202363421E-2</v>
      </c>
      <c r="Q943" s="13">
        <f t="shared" si="1182"/>
        <v>3.3184686835604571E-3</v>
      </c>
      <c r="R943" s="13">
        <f t="shared" si="1183"/>
        <v>0.14194795352036835</v>
      </c>
      <c r="S943" s="13">
        <f t="shared" si="1184"/>
        <v>1.3142795221241193E-3</v>
      </c>
      <c r="T943" s="13">
        <f t="shared" si="1185"/>
        <v>2.9534371283688071E-3</v>
      </c>
      <c r="U943" s="13">
        <f t="shared" si="1186"/>
        <v>1.9316277515051723E-2</v>
      </c>
      <c r="V943" s="13">
        <f t="shared" si="1187"/>
        <v>1.7685996673319851E-5</v>
      </c>
      <c r="W943" s="13">
        <f t="shared" si="1188"/>
        <v>1.5052573948630234E-4</v>
      </c>
      <c r="X943" s="13">
        <f t="shared" si="1189"/>
        <v>1.3396790814280911E-4</v>
      </c>
      <c r="Y943" s="13">
        <f t="shared" si="1190"/>
        <v>5.9615719123550053E-5</v>
      </c>
      <c r="Z943" s="13">
        <f t="shared" si="1191"/>
        <v>4.2111226211042616E-2</v>
      </c>
      <c r="AA943" s="13">
        <f t="shared" si="1192"/>
        <v>5.7304956627986792E-3</v>
      </c>
      <c r="AB943" s="13">
        <f t="shared" si="1193"/>
        <v>3.8990292489682213E-4</v>
      </c>
      <c r="AC943" s="13">
        <f t="shared" si="1194"/>
        <v>1.3387326751886092E-7</v>
      </c>
      <c r="AD943" s="13">
        <f t="shared" si="1195"/>
        <v>5.1208856573240048E-6</v>
      </c>
      <c r="AE943" s="13">
        <f t="shared" si="1196"/>
        <v>4.5575882350183654E-6</v>
      </c>
      <c r="AF943" s="13">
        <f t="shared" si="1197"/>
        <v>2.0281267645831727E-6</v>
      </c>
      <c r="AG943" s="13">
        <f t="shared" si="1198"/>
        <v>6.0167760682634128E-7</v>
      </c>
      <c r="AH943" s="13">
        <f t="shared" si="1199"/>
        <v>9.3697478319569819E-3</v>
      </c>
      <c r="AI943" s="13">
        <f t="shared" si="1200"/>
        <v>1.2750352849727061E-3</v>
      </c>
      <c r="AJ943" s="13">
        <f t="shared" si="1201"/>
        <v>8.6753400789542912E-5</v>
      </c>
      <c r="AK943" s="13">
        <f t="shared" si="1202"/>
        <v>3.9351342598136672E-6</v>
      </c>
      <c r="AL943" s="13">
        <f t="shared" si="1203"/>
        <v>6.4854208308521202E-10</v>
      </c>
      <c r="AM943" s="13">
        <f t="shared" si="1204"/>
        <v>1.393700240497303E-7</v>
      </c>
      <c r="AN943" s="13">
        <f t="shared" si="1205"/>
        <v>1.2403932140425999E-7</v>
      </c>
      <c r="AO943" s="13">
        <f t="shared" si="1206"/>
        <v>5.5197498024895696E-8</v>
      </c>
      <c r="AP943" s="13">
        <f t="shared" si="1207"/>
        <v>1.6375257747385727E-8</v>
      </c>
      <c r="AQ943" s="13">
        <f t="shared" si="1208"/>
        <v>3.6434948487933239E-9</v>
      </c>
      <c r="AR943" s="13">
        <f t="shared" si="1209"/>
        <v>1.6678151140883436E-3</v>
      </c>
      <c r="AS943" s="13">
        <f t="shared" si="1210"/>
        <v>2.2695628072514181E-4</v>
      </c>
      <c r="AT943" s="13">
        <f t="shared" si="1211"/>
        <v>1.5442105340538649E-5</v>
      </c>
      <c r="AU943" s="13">
        <f t="shared" si="1212"/>
        <v>7.0045389824683308E-7</v>
      </c>
      <c r="AV943" s="13">
        <f t="shared" si="1213"/>
        <v>2.3829441618357258E-8</v>
      </c>
      <c r="AW943" s="13">
        <f t="shared" si="1214"/>
        <v>2.1818252759152668E-12</v>
      </c>
      <c r="AX943" s="13">
        <f t="shared" si="1215"/>
        <v>3.1609121454478789E-9</v>
      </c>
      <c r="AY943" s="13">
        <f t="shared" si="1216"/>
        <v>2.8132118094486126E-9</v>
      </c>
      <c r="AZ943" s="13">
        <f t="shared" si="1217"/>
        <v>1.2518792552046326E-9</v>
      </c>
      <c r="BA943" s="13">
        <f t="shared" si="1218"/>
        <v>3.7139084571070773E-10</v>
      </c>
      <c r="BB943" s="13">
        <f t="shared" si="1219"/>
        <v>8.2634463170632472E-11</v>
      </c>
      <c r="BC943" s="13">
        <f t="shared" si="1220"/>
        <v>1.4708934444372587E-11</v>
      </c>
      <c r="BD943" s="13">
        <f t="shared" si="1221"/>
        <v>2.4739257525643757E-4</v>
      </c>
      <c r="BE943" s="13">
        <f t="shared" si="1222"/>
        <v>3.3665181640896026E-5</v>
      </c>
      <c r="BF943" s="13">
        <f t="shared" si="1223"/>
        <v>2.2905789588465656E-6</v>
      </c>
      <c r="BG943" s="13">
        <f t="shared" si="1224"/>
        <v>1.0390066157328021E-7</v>
      </c>
      <c r="BH943" s="13">
        <f t="shared" si="1225"/>
        <v>3.5347005067229923E-9</v>
      </c>
      <c r="BI943" s="13">
        <f t="shared" si="1226"/>
        <v>9.6200408990973093E-11</v>
      </c>
      <c r="BJ943" s="14">
        <f t="shared" si="1227"/>
        <v>5.5400990229372928E-2</v>
      </c>
      <c r="BK943" s="14">
        <f t="shared" si="1228"/>
        <v>0.40314864245428439</v>
      </c>
      <c r="BL943" s="14">
        <f t="shared" si="1229"/>
        <v>0.49929866014031821</v>
      </c>
      <c r="BM943" s="14">
        <f t="shared" si="1230"/>
        <v>8.5120068753189032E-2</v>
      </c>
      <c r="BN943" s="14">
        <f t="shared" si="1231"/>
        <v>0.91483944747079893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</v>
      </c>
      <c r="F944" s="10">
        <f>VLOOKUP(B944,home!$B$2:$E$405,3,FALSE)</f>
        <v>2.14</v>
      </c>
      <c r="G944" s="10">
        <f>VLOOKUP(C944,away!$B$2:$E$405,4,FALSE)</f>
        <v>1.67</v>
      </c>
      <c r="H944" s="10">
        <f>VLOOKUP(A944,away!$A$2:$E$405,3,FALSE)</f>
        <v>1.25</v>
      </c>
      <c r="I944" s="10">
        <f>VLOOKUP(C944,away!$B$2:$E$405,3,FALSE)</f>
        <v>0.95</v>
      </c>
      <c r="J944" s="10">
        <f>VLOOKUP(B944,home!$B$2:$E$405,4,FALSE)</f>
        <v>1.87</v>
      </c>
      <c r="K944" s="12">
        <f t="shared" si="1176"/>
        <v>5.0033199999999995</v>
      </c>
      <c r="L944" s="12">
        <f t="shared" si="1177"/>
        <v>2.2206250000000001</v>
      </c>
      <c r="M944" s="13">
        <f t="shared" si="1178"/>
        <v>7.2892114538673238E-4</v>
      </c>
      <c r="N944" s="13">
        <f t="shared" si="1179"/>
        <v>3.6470257451363458E-3</v>
      </c>
      <c r="O944" s="13">
        <f t="shared" si="1180"/>
        <v>1.6186605184744128E-3</v>
      </c>
      <c r="P944" s="13">
        <f t="shared" si="1181"/>
        <v>8.0986765452933981E-3</v>
      </c>
      <c r="Q944" s="13">
        <f t="shared" si="1182"/>
        <v>9.12361842557779E-3</v>
      </c>
      <c r="R944" s="13">
        <f t="shared" si="1183"/>
        <v>1.7972190069186218E-3</v>
      </c>
      <c r="S944" s="13">
        <f t="shared" si="1184"/>
        <v>2.249508132683101E-2</v>
      </c>
      <c r="T944" s="13">
        <f t="shared" si="1185"/>
        <v>2.0260135166298682E-2</v>
      </c>
      <c r="U944" s="13">
        <f t="shared" si="1186"/>
        <v>8.9920618016960784E-3</v>
      </c>
      <c r="V944" s="13">
        <f t="shared" si="1187"/>
        <v>2.7770171586852837E-2</v>
      </c>
      <c r="W944" s="13">
        <f t="shared" si="1188"/>
        <v>1.5216127513687288E-2</v>
      </c>
      <c r="X944" s="13">
        <f t="shared" si="1189"/>
        <v>3.3789313160081838E-2</v>
      </c>
      <c r="Y944" s="13">
        <f t="shared" si="1190"/>
        <v>3.7516696768053373E-2</v>
      </c>
      <c r="Z944" s="13">
        <f t="shared" si="1191"/>
        <v>1.3303164857462215E-3</v>
      </c>
      <c r="AA944" s="13">
        <f t="shared" si="1192"/>
        <v>6.6559990794637838E-3</v>
      </c>
      <c r="AB944" s="13">
        <f t="shared" si="1193"/>
        <v>1.6651046657131369E-2</v>
      </c>
      <c r="AC944" s="13">
        <f t="shared" si="1194"/>
        <v>1.9283776331002821E-2</v>
      </c>
      <c r="AD944" s="13">
        <f t="shared" si="1195"/>
        <v>1.903278877794547E-2</v>
      </c>
      <c r="AE944" s="13">
        <f t="shared" si="1196"/>
        <v>4.2264686580025156E-2</v>
      </c>
      <c r="AF944" s="13">
        <f t="shared" si="1197"/>
        <v>4.6927009818384199E-2</v>
      </c>
      <c r="AG944" s="13">
        <f t="shared" si="1198"/>
        <v>3.4735763725983131E-2</v>
      </c>
      <c r="AH944" s="13">
        <f t="shared" si="1199"/>
        <v>7.3853351154005065E-4</v>
      </c>
      <c r="AI944" s="13">
        <f t="shared" si="1200"/>
        <v>3.6951194889585657E-3</v>
      </c>
      <c r="AJ944" s="13">
        <f t="shared" si="1201"/>
        <v>9.2439326207480847E-3</v>
      </c>
      <c r="AK944" s="13">
        <f t="shared" si="1202"/>
        <v>1.5416784320013768E-2</v>
      </c>
      <c r="AL944" s="13">
        <f t="shared" si="1203"/>
        <v>8.5700939293628705E-3</v>
      </c>
      <c r="AM944" s="13">
        <f t="shared" si="1204"/>
        <v>1.904542654969402E-2</v>
      </c>
      <c r="AN944" s="13">
        <f t="shared" si="1205"/>
        <v>4.2292750331914285E-2</v>
      </c>
      <c r="AO944" s="13">
        <f t="shared" si="1206"/>
        <v>4.6958169352903596E-2</v>
      </c>
      <c r="AP944" s="13">
        <f t="shared" si="1207"/>
        <v>3.4758828273097175E-2</v>
      </c>
      <c r="AQ944" s="13">
        <f t="shared" si="1208"/>
        <v>1.9296580758486604E-2</v>
      </c>
      <c r="AR944" s="13">
        <f t="shared" si="1209"/>
        <v>3.2800119581272527E-4</v>
      </c>
      <c r="AS944" s="13">
        <f t="shared" si="1210"/>
        <v>1.6410949430337245E-3</v>
      </c>
      <c r="AT944" s="13">
        <f t="shared" si="1211"/>
        <v>4.1054615751897469E-3</v>
      </c>
      <c r="AU944" s="13">
        <f t="shared" si="1212"/>
        <v>6.8469793361261213E-3</v>
      </c>
      <c r="AV944" s="13">
        <f t="shared" si="1213"/>
        <v>8.5644071630066355E-3</v>
      </c>
      <c r="AW944" s="13">
        <f t="shared" si="1214"/>
        <v>2.6449446378527483E-3</v>
      </c>
      <c r="AX944" s="13">
        <f t="shared" si="1215"/>
        <v>1.5881727260769182E-2</v>
      </c>
      <c r="AY944" s="13">
        <f t="shared" si="1216"/>
        <v>3.5267360598445568E-2</v>
      </c>
      <c r="AZ944" s="13">
        <f t="shared" si="1217"/>
        <v>3.9157791314461607E-2</v>
      </c>
      <c r="BA944" s="13">
        <f t="shared" si="1218"/>
        <v>2.8984923445892097E-2</v>
      </c>
      <c r="BB944" s="13">
        <f t="shared" si="1219"/>
        <v>1.6091161406758533E-2</v>
      </c>
      <c r="BC944" s="13">
        <f t="shared" si="1220"/>
        <v>7.1464870597766393E-3</v>
      </c>
      <c r="BD944" s="13">
        <f t="shared" si="1221"/>
        <v>1.2139460924193876E-4</v>
      </c>
      <c r="BE944" s="13">
        <f t="shared" si="1222"/>
        <v>6.0737607631237696E-4</v>
      </c>
      <c r="BF944" s="13">
        <f t="shared" si="1223"/>
        <v>1.5194484350676209E-3</v>
      </c>
      <c r="BG944" s="13">
        <f t="shared" si="1224"/>
        <v>2.5340955813808429E-3</v>
      </c>
      <c r="BH944" s="13">
        <f t="shared" si="1225"/>
        <v>3.1697227760585991E-3</v>
      </c>
      <c r="BI944" s="13">
        <f t="shared" si="1226"/>
        <v>3.1718274719819014E-3</v>
      </c>
      <c r="BJ944" s="14">
        <f t="shared" si="1227"/>
        <v>0.56739437203337251</v>
      </c>
      <c r="BK944" s="14">
        <f t="shared" si="1228"/>
        <v>0.12221408146317524</v>
      </c>
      <c r="BL944" s="14">
        <f t="shared" si="1229"/>
        <v>9.7419166168156976E-2</v>
      </c>
      <c r="BM944" s="14">
        <f t="shared" si="1230"/>
        <v>0.73072139880307085</v>
      </c>
      <c r="BN944" s="14">
        <f t="shared" si="1231"/>
        <v>2.50141213867873E-2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1.78481012658228</v>
      </c>
      <c r="F945" s="10">
        <f>VLOOKUP(B945,home!$B$2:$E$405,3,FALSE)</f>
        <v>0.67</v>
      </c>
      <c r="G945" s="10">
        <f>VLOOKUP(C945,away!$B$2:$E$405,4,FALSE)</f>
        <v>1.34</v>
      </c>
      <c r="H945" s="10">
        <f>VLOOKUP(A945,away!$A$2:$E$405,3,FALSE)</f>
        <v>1.36708860759494</v>
      </c>
      <c r="I945" s="10">
        <f>VLOOKUP(C945,away!$B$2:$E$405,3,FALSE)</f>
        <v>0.9</v>
      </c>
      <c r="J945" s="10">
        <f>VLOOKUP(B945,home!$B$2:$E$405,4,FALSE)</f>
        <v>1.17</v>
      </c>
      <c r="K945" s="12">
        <f t="shared" si="1176"/>
        <v>1.6024025316455712</v>
      </c>
      <c r="L945" s="12">
        <f t="shared" si="1177"/>
        <v>1.4395443037974718</v>
      </c>
      <c r="M945" s="13">
        <f t="shared" si="1178"/>
        <v>4.7741853428257541E-2</v>
      </c>
      <c r="N945" s="13">
        <f t="shared" si="1179"/>
        <v>7.6501666798891671E-2</v>
      </c>
      <c r="O945" s="13">
        <f t="shared" si="1180"/>
        <v>6.8726513155381946E-2</v>
      </c>
      <c r="P945" s="13">
        <f t="shared" si="1181"/>
        <v>0.11012753867135668</v>
      </c>
      <c r="Q945" s="13">
        <f t="shared" si="1182"/>
        <v>6.129323227682499E-2</v>
      </c>
      <c r="R945" s="13">
        <f t="shared" si="1183"/>
        <v>4.9467430266346049E-2</v>
      </c>
      <c r="S945" s="13">
        <f t="shared" si="1184"/>
        <v>6.3508608814466211E-2</v>
      </c>
      <c r="T945" s="13">
        <f t="shared" si="1185"/>
        <v>8.8234323385438754E-2</v>
      </c>
      <c r="U945" s="13">
        <f t="shared" si="1186"/>
        <v>7.9266735492793658E-2</v>
      </c>
      <c r="V945" s="13">
        <f t="shared" si="1187"/>
        <v>1.6277464160431198E-2</v>
      </c>
      <c r="W945" s="13">
        <f t="shared" si="1188"/>
        <v>3.2738810191041474E-2</v>
      </c>
      <c r="X945" s="13">
        <f t="shared" si="1189"/>
        <v>4.7128967723620366E-2</v>
      </c>
      <c r="Y945" s="13">
        <f t="shared" si="1190"/>
        <v>3.3922118515196303E-2</v>
      </c>
      <c r="Z945" s="13">
        <f t="shared" si="1191"/>
        <v>2.3736852487805705E-2</v>
      </c>
      <c r="AA945" s="13">
        <f t="shared" si="1192"/>
        <v>3.8035992519757332E-2</v>
      </c>
      <c r="AB945" s="13">
        <f t="shared" si="1193"/>
        <v>3.0474485353655587E-2</v>
      </c>
      <c r="AC945" s="13">
        <f t="shared" si="1194"/>
        <v>2.3467316084791233E-3</v>
      </c>
      <c r="AD945" s="13">
        <f t="shared" si="1195"/>
        <v>1.3115188083297169E-2</v>
      </c>
      <c r="AE945" s="13">
        <f t="shared" si="1196"/>
        <v>1.8879894298542921E-2</v>
      </c>
      <c r="AF945" s="13">
        <f t="shared" si="1197"/>
        <v>1.3589222146882915E-2</v>
      </c>
      <c r="AG945" s="13">
        <f t="shared" si="1198"/>
        <v>6.5207624448612514E-3</v>
      </c>
      <c r="AH945" s="13">
        <f t="shared" si="1199"/>
        <v>8.5425626972253903E-3</v>
      </c>
      <c r="AI945" s="13">
        <f t="shared" si="1200"/>
        <v>1.3688624092774984E-2</v>
      </c>
      <c r="AJ945" s="13">
        <f t="shared" si="1201"/>
        <v>1.0967342950503599E-2</v>
      </c>
      <c r="AK945" s="13">
        <f t="shared" si="1202"/>
        <v>5.8580327031040593E-3</v>
      </c>
      <c r="AL945" s="13">
        <f t="shared" si="1203"/>
        <v>2.1653099526388638E-4</v>
      </c>
      <c r="AM945" s="13">
        <f t="shared" si="1204"/>
        <v>4.2031621175366417E-3</v>
      </c>
      <c r="AN945" s="13">
        <f t="shared" si="1205"/>
        <v>6.0506380842371924E-3</v>
      </c>
      <c r="AO945" s="13">
        <f t="shared" si="1206"/>
        <v>4.3550807942518491E-3</v>
      </c>
      <c r="AP945" s="13">
        <f t="shared" si="1207"/>
        <v>2.0897772499810065E-3</v>
      </c>
      <c r="AQ945" s="13">
        <f t="shared" si="1208"/>
        <v>7.5208173410392602E-4</v>
      </c>
      <c r="AR945" s="13">
        <f t="shared" si="1209"/>
        <v>2.4594794941247161E-3</v>
      </c>
      <c r="AS945" s="13">
        <f t="shared" si="1210"/>
        <v>3.9410761679158132E-3</v>
      </c>
      <c r="AT945" s="13">
        <f t="shared" si="1211"/>
        <v>3.1575952144381634E-3</v>
      </c>
      <c r="AU945" s="13">
        <f t="shared" si="1212"/>
        <v>1.6865795218425513E-3</v>
      </c>
      <c r="AV945" s="13">
        <f t="shared" si="1213"/>
        <v>6.7564482390552029E-4</v>
      </c>
      <c r="AW945" s="13">
        <f t="shared" si="1214"/>
        <v>1.3874400576648903E-5</v>
      </c>
      <c r="AX945" s="13">
        <f t="shared" si="1215"/>
        <v>1.1225262696762451E-3</v>
      </c>
      <c r="AY945" s="13">
        <f t="shared" si="1216"/>
        <v>1.6159262973754632E-3</v>
      </c>
      <c r="AZ945" s="13">
        <f t="shared" si="1217"/>
        <v>1.1630987483716938E-3</v>
      </c>
      <c r="BA945" s="13">
        <f t="shared" si="1218"/>
        <v>5.581107259908137E-4</v>
      </c>
      <c r="BB945" s="13">
        <f t="shared" si="1219"/>
        <v>2.0085627912208695E-4</v>
      </c>
      <c r="BC945" s="13">
        <f t="shared" si="1220"/>
        <v>5.7828302498431078E-5</v>
      </c>
      <c r="BD945" s="13">
        <f t="shared" si="1221"/>
        <v>5.9008828267898613E-4</v>
      </c>
      <c r="BE945" s="13">
        <f t="shared" si="1222"/>
        <v>9.4555895805919468E-4</v>
      </c>
      <c r="BF945" s="13">
        <f t="shared" si="1223"/>
        <v>7.5758303410710119E-4</v>
      </c>
      <c r="BG945" s="13">
        <f t="shared" si="1224"/>
        <v>4.0465099059498408E-4</v>
      </c>
      <c r="BH945" s="13">
        <f t="shared" si="1225"/>
        <v>1.6210344294057265E-4</v>
      </c>
      <c r="BI945" s="13">
        <f t="shared" si="1226"/>
        <v>5.1950993471287403E-5</v>
      </c>
      <c r="BJ945" s="14">
        <f t="shared" si="1227"/>
        <v>0.41409327246774308</v>
      </c>
      <c r="BK945" s="14">
        <f t="shared" si="1228"/>
        <v>0.24183465397563009</v>
      </c>
      <c r="BL945" s="14">
        <f t="shared" si="1229"/>
        <v>0.31986003015562153</v>
      </c>
      <c r="BM945" s="14">
        <f t="shared" si="1230"/>
        <v>0.58406452259294284</v>
      </c>
      <c r="BN945" s="14">
        <f t="shared" si="1231"/>
        <v>0.41385823459705884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1.30952380952381</v>
      </c>
      <c r="F948" s="10">
        <f>VLOOKUP(B948,home!$B$2:$E$405,3,FALSE)</f>
        <v>0.46</v>
      </c>
      <c r="G948" s="10">
        <f>VLOOKUP(C948,away!$B$2:$E$405,4,FALSE)</f>
        <v>1.27</v>
      </c>
      <c r="H948" s="10">
        <f>VLOOKUP(A948,away!$A$2:$E$405,3,FALSE)</f>
        <v>0.92857142857142905</v>
      </c>
      <c r="I948" s="10">
        <f>VLOOKUP(C948,away!$B$2:$E$405,3,FALSE)</f>
        <v>1.02</v>
      </c>
      <c r="J948" s="10">
        <f>VLOOKUP(B948,home!$B$2:$E$405,4,FALSE)</f>
        <v>1.29</v>
      </c>
      <c r="K948" s="12">
        <f t="shared" si="1176"/>
        <v>0.76502380952380977</v>
      </c>
      <c r="L948" s="12">
        <f t="shared" si="1177"/>
        <v>1.2218142857142864</v>
      </c>
      <c r="M948" s="13">
        <f t="shared" si="1178"/>
        <v>0.1371283273988779</v>
      </c>
      <c r="N948" s="13">
        <f t="shared" si="1179"/>
        <v>0.1049064354203178</v>
      </c>
      <c r="O948" s="13">
        <f t="shared" si="1180"/>
        <v>0.16754534939205482</v>
      </c>
      <c r="P948" s="13">
        <f t="shared" si="1181"/>
        <v>0.1281761814599075</v>
      </c>
      <c r="Q948" s="13">
        <f t="shared" si="1182"/>
        <v>4.0127960434407514E-2</v>
      </c>
      <c r="R948" s="13">
        <f t="shared" si="1183"/>
        <v>0.10235465069610201</v>
      </c>
      <c r="S948" s="13">
        <f t="shared" si="1184"/>
        <v>2.995211457267722E-2</v>
      </c>
      <c r="T948" s="13">
        <f t="shared" si="1185"/>
        <v>4.902891531533677E-2</v>
      </c>
      <c r="U948" s="13">
        <f t="shared" si="1186"/>
        <v>7.8303744798010833E-2</v>
      </c>
      <c r="V948" s="13">
        <f t="shared" si="1187"/>
        <v>3.1107501397481582E-3</v>
      </c>
      <c r="W948" s="13">
        <f t="shared" si="1188"/>
        <v>1.0232948386650386E-2</v>
      </c>
      <c r="X948" s="13">
        <f t="shared" si="1189"/>
        <v>1.25027625237864E-2</v>
      </c>
      <c r="Y948" s="13">
        <f t="shared" si="1190"/>
        <v>7.6380269312277165E-3</v>
      </c>
      <c r="Z948" s="13">
        <f t="shared" si="1191"/>
        <v>4.1686124809931058E-2</v>
      </c>
      <c r="AA948" s="13">
        <f t="shared" si="1192"/>
        <v>3.1890878006378458E-2</v>
      </c>
      <c r="AB948" s="13">
        <f t="shared" si="1193"/>
        <v>1.2198640490749361E-2</v>
      </c>
      <c r="AC948" s="13">
        <f t="shared" si="1194"/>
        <v>1.8172944366784031E-4</v>
      </c>
      <c r="AD948" s="13">
        <f t="shared" si="1195"/>
        <v>1.9571122893539505E-3</v>
      </c>
      <c r="AE948" s="13">
        <f t="shared" si="1196"/>
        <v>2.3912277538796485E-3</v>
      </c>
      <c r="AF948" s="13">
        <f t="shared" si="1197"/>
        <v>1.4608181150433204E-3</v>
      </c>
      <c r="AG948" s="13">
        <f t="shared" si="1198"/>
        <v>5.9494948059671488E-4</v>
      </c>
      <c r="AH948" s="13">
        <f t="shared" si="1199"/>
        <v>1.2733175702210633E-2</v>
      </c>
      <c r="AI948" s="13">
        <f t="shared" si="1200"/>
        <v>9.7411825830411893E-3</v>
      </c>
      <c r="AJ948" s="13">
        <f t="shared" si="1201"/>
        <v>3.726118304472577E-3</v>
      </c>
      <c r="AK948" s="13">
        <f t="shared" si="1202"/>
        <v>9.5018974000800349E-4</v>
      </c>
      <c r="AL948" s="13">
        <f t="shared" si="1203"/>
        <v>6.7946241568079509E-6</v>
      </c>
      <c r="AM948" s="13">
        <f t="shared" si="1204"/>
        <v>2.9944749985348482E-4</v>
      </c>
      <c r="AN948" s="13">
        <f t="shared" si="1205"/>
        <v>3.6586923314241445E-4</v>
      </c>
      <c r="AO948" s="13">
        <f t="shared" si="1206"/>
        <v>2.2351212787836644E-4</v>
      </c>
      <c r="AP948" s="13">
        <f t="shared" si="1207"/>
        <v>9.1030103624062172E-5</v>
      </c>
      <c r="AQ948" s="13">
        <f t="shared" si="1208"/>
        <v>2.7805470259482761E-5</v>
      </c>
      <c r="AR948" s="13">
        <f t="shared" si="1209"/>
        <v>3.1115151950941973E-3</v>
      </c>
      <c r="AS948" s="13">
        <f t="shared" si="1210"/>
        <v>2.3803832079421832E-3</v>
      </c>
      <c r="AT948" s="13">
        <f t="shared" si="1211"/>
        <v>9.1052491493321774E-4</v>
      </c>
      <c r="AU948" s="13">
        <f t="shared" si="1212"/>
        <v>2.3219107969618441E-4</v>
      </c>
      <c r="AV948" s="13">
        <f t="shared" si="1213"/>
        <v>4.4407926081655375E-5</v>
      </c>
      <c r="AW948" s="13">
        <f t="shared" si="1214"/>
        <v>1.7641807888087703E-7</v>
      </c>
      <c r="AX948" s="13">
        <f t="shared" si="1215"/>
        <v>3.8180744515048886E-5</v>
      </c>
      <c r="AY948" s="13">
        <f t="shared" si="1216"/>
        <v>4.6649779087694112E-5</v>
      </c>
      <c r="AZ948" s="13">
        <f t="shared" si="1217"/>
        <v>2.8498683257380121E-5</v>
      </c>
      <c r="BA948" s="13">
        <f t="shared" si="1218"/>
        <v>1.1606699442637862E-5</v>
      </c>
      <c r="BB948" s="13">
        <f t="shared" si="1219"/>
        <v>3.5453077972517479E-6</v>
      </c>
      <c r="BC948" s="13">
        <f t="shared" si="1220"/>
        <v>8.6634154278728673E-7</v>
      </c>
      <c r="BD948" s="13">
        <f t="shared" si="1221"/>
        <v>6.3361561926386124E-4</v>
      </c>
      <c r="BE948" s="13">
        <f t="shared" si="1222"/>
        <v>4.8473103482302702E-4</v>
      </c>
      <c r="BF948" s="13">
        <f t="shared" si="1223"/>
        <v>1.8541539142736526E-4</v>
      </c>
      <c r="BG948" s="13">
        <f t="shared" si="1224"/>
        <v>4.728239636470378E-5</v>
      </c>
      <c r="BH948" s="13">
        <f t="shared" si="1225"/>
        <v>9.043039747585104E-6</v>
      </c>
      <c r="BI948" s="13">
        <f t="shared" si="1226"/>
        <v>1.3836281434745579E-6</v>
      </c>
      <c r="BJ948" s="14">
        <f t="shared" si="1227"/>
        <v>0.23197816864100085</v>
      </c>
      <c r="BK948" s="14">
        <f t="shared" si="1228"/>
        <v>0.29860254741812314</v>
      </c>
      <c r="BL948" s="14">
        <f t="shared" si="1229"/>
        <v>0.42748442314654528</v>
      </c>
      <c r="BM948" s="14">
        <f t="shared" si="1230"/>
        <v>0.3194658858529239</v>
      </c>
      <c r="BN948" s="14">
        <f t="shared" si="1231"/>
        <v>0.68023890480166749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1.28181818181818</v>
      </c>
      <c r="F949" s="10">
        <f>VLOOKUP(B949,home!$B$2:$E$405,3,FALSE)</f>
        <v>0.47</v>
      </c>
      <c r="G949" s="10">
        <f>VLOOKUP(C949,away!$B$2:$E$405,4,FALSE)</f>
        <v>0.78</v>
      </c>
      <c r="H949" s="10">
        <f>VLOOKUP(A949,away!$A$2:$E$405,3,FALSE)</f>
        <v>0.99090909090909096</v>
      </c>
      <c r="I949" s="10">
        <f>VLOOKUP(C949,away!$B$2:$E$405,3,FALSE)</f>
        <v>1.3</v>
      </c>
      <c r="J949" s="10">
        <f>VLOOKUP(B949,home!$B$2:$E$405,4,FALSE)</f>
        <v>2.42</v>
      </c>
      <c r="K949" s="12">
        <f t="shared" si="1176"/>
        <v>0.46991454545454481</v>
      </c>
      <c r="L949" s="12">
        <f t="shared" si="1177"/>
        <v>3.1174000000000004</v>
      </c>
      <c r="M949" s="13">
        <f t="shared" si="1178"/>
        <v>2.7672544089244359E-2</v>
      </c>
      <c r="N949" s="13">
        <f t="shared" si="1179"/>
        <v>1.3003730977268113E-2</v>
      </c>
      <c r="O949" s="13">
        <f t="shared" si="1180"/>
        <v>8.6266388943810404E-2</v>
      </c>
      <c r="P949" s="13">
        <f t="shared" si="1181"/>
        <v>4.0537830948535629E-2</v>
      </c>
      <c r="Q949" s="13">
        <f t="shared" si="1182"/>
        <v>3.0553211656980648E-3</v>
      </c>
      <c r="R949" s="13">
        <f t="shared" si="1183"/>
        <v>0.13446342044671727</v>
      </c>
      <c r="S949" s="13">
        <f t="shared" si="1184"/>
        <v>1.4846084739375025E-2</v>
      </c>
      <c r="T949" s="13">
        <f t="shared" si="1185"/>
        <v>9.5246582019471501E-3</v>
      </c>
      <c r="U949" s="13">
        <f t="shared" si="1186"/>
        <v>6.3186317099482497E-2</v>
      </c>
      <c r="V949" s="13">
        <f t="shared" si="1187"/>
        <v>2.416466867630862E-3</v>
      </c>
      <c r="W949" s="13">
        <f t="shared" si="1188"/>
        <v>4.7857995226555198E-4</v>
      </c>
      <c r="X949" s="13">
        <f t="shared" si="1189"/>
        <v>1.4919251431926323E-3</v>
      </c>
      <c r="Y949" s="13">
        <f t="shared" si="1190"/>
        <v>2.325463720694356E-3</v>
      </c>
      <c r="Z949" s="13">
        <f t="shared" si="1191"/>
        <v>0.13972542230019883</v>
      </c>
      <c r="AA949" s="13">
        <f t="shared" si="1192"/>
        <v>6.5659008308642242E-2</v>
      </c>
      <c r="AB949" s="13">
        <f t="shared" si="1193"/>
        <v>1.5427061522175902E-2</v>
      </c>
      <c r="AC949" s="13">
        <f t="shared" si="1194"/>
        <v>2.2124439719212364E-4</v>
      </c>
      <c r="AD949" s="13">
        <f t="shared" si="1195"/>
        <v>5.6222920183131154E-5</v>
      </c>
      <c r="AE949" s="13">
        <f t="shared" si="1196"/>
        <v>1.7526933137889311E-4</v>
      </c>
      <c r="AF949" s="13">
        <f t="shared" si="1197"/>
        <v>2.7319230682028073E-4</v>
      </c>
      <c r="AG949" s="13">
        <f t="shared" si="1198"/>
        <v>2.8388323242718109E-4</v>
      </c>
      <c r="AH949" s="13">
        <f t="shared" si="1199"/>
        <v>0.10889500786966</v>
      </c>
      <c r="AI949" s="13">
        <f t="shared" si="1200"/>
        <v>5.1171348125340348E-2</v>
      </c>
      <c r="AJ949" s="13">
        <f t="shared" si="1201"/>
        <v>1.2023080397307793E-2</v>
      </c>
      <c r="AK949" s="13">
        <f t="shared" si="1202"/>
        <v>1.883273453288113E-3</v>
      </c>
      <c r="AL949" s="13">
        <f t="shared" si="1203"/>
        <v>1.2964139390669065E-5</v>
      </c>
      <c r="AM949" s="13">
        <f t="shared" si="1204"/>
        <v>5.2839935963966484E-6</v>
      </c>
      <c r="AN949" s="13">
        <f t="shared" si="1205"/>
        <v>1.6472321637406918E-5</v>
      </c>
      <c r="AO949" s="13">
        <f t="shared" si="1206"/>
        <v>2.5675407736226165E-5</v>
      </c>
      <c r="AP949" s="13">
        <f t="shared" si="1207"/>
        <v>2.6680172025637149E-5</v>
      </c>
      <c r="AQ949" s="13">
        <f t="shared" si="1208"/>
        <v>2.0793192068180322E-5</v>
      </c>
      <c r="AR949" s="13">
        <f t="shared" si="1209"/>
        <v>6.7893859506575602E-2</v>
      </c>
      <c r="AS949" s="13">
        <f t="shared" si="1210"/>
        <v>3.19043121291872E-2</v>
      </c>
      <c r="AT949" s="13">
        <f t="shared" si="1211"/>
        <v>7.4961501661134624E-3</v>
      </c>
      <c r="AU949" s="13">
        <f t="shared" si="1212"/>
        <v>1.1741833326560727E-3</v>
      </c>
      <c r="AV949" s="13">
        <f t="shared" si="1213"/>
        <v>1.3794145676134523E-4</v>
      </c>
      <c r="AW949" s="13">
        <f t="shared" si="1214"/>
        <v>5.275366174795713E-7</v>
      </c>
      <c r="AX949" s="13">
        <f t="shared" si="1215"/>
        <v>4.1383757483924241E-7</v>
      </c>
      <c r="AY949" s="13">
        <f t="shared" si="1216"/>
        <v>1.2900972558038548E-6</v>
      </c>
      <c r="AZ949" s="13">
        <f t="shared" si="1217"/>
        <v>2.0108745926214687E-6</v>
      </c>
      <c r="BA949" s="13">
        <f t="shared" si="1218"/>
        <v>2.0895668183460557E-6</v>
      </c>
      <c r="BB949" s="13">
        <f t="shared" si="1219"/>
        <v>1.628503899877999E-6</v>
      </c>
      <c r="BC949" s="13">
        <f t="shared" si="1220"/>
        <v>1.0153396114959347E-6</v>
      </c>
      <c r="BD949" s="13">
        <f t="shared" si="1221"/>
        <v>3.5275386270966477E-2</v>
      </c>
      <c r="BE949" s="13">
        <f t="shared" si="1222"/>
        <v>1.6576417105254704E-2</v>
      </c>
      <c r="BF949" s="13">
        <f t="shared" si="1223"/>
        <v>3.8947497546403527E-3</v>
      </c>
      <c r="BG949" s="13">
        <f t="shared" si="1224"/>
        <v>6.1006652020367369E-4</v>
      </c>
      <c r="BH949" s="13">
        <f t="shared" si="1225"/>
        <v>7.1669782884636304E-5</v>
      </c>
      <c r="BI949" s="13">
        <f t="shared" si="1226"/>
        <v>6.7357346894119601E-6</v>
      </c>
      <c r="BJ949" s="14">
        <f t="shared" si="1227"/>
        <v>3.0771600258692185E-2</v>
      </c>
      <c r="BK949" s="14">
        <f t="shared" si="1228"/>
        <v>8.5708425278624475E-2</v>
      </c>
      <c r="BL949" s="14">
        <f t="shared" si="1229"/>
        <v>0.70401637792635752</v>
      </c>
      <c r="BM949" s="14">
        <f t="shared" si="1230"/>
        <v>0.65522182663196094</v>
      </c>
      <c r="BN949" s="14">
        <f t="shared" si="1231"/>
        <v>0.30499923657127387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1.5681818181818199</v>
      </c>
      <c r="F950" s="10">
        <f>VLOOKUP(B950,home!$B$2:$E$405,3,FALSE)</f>
        <v>0.89</v>
      </c>
      <c r="G950" s="10">
        <f>VLOOKUP(C950,away!$B$2:$E$405,4,FALSE)</f>
        <v>1.02</v>
      </c>
      <c r="H950" s="10">
        <f>VLOOKUP(A950,away!$A$2:$E$405,3,FALSE)</f>
        <v>1.11363636363636</v>
      </c>
      <c r="I950" s="10">
        <f>VLOOKUP(C950,away!$B$2:$E$405,3,FALSE)</f>
        <v>0.89</v>
      </c>
      <c r="J950" s="10">
        <f>VLOOKUP(B950,home!$B$2:$E$405,4,FALSE)</f>
        <v>0.9</v>
      </c>
      <c r="K950" s="12">
        <f t="shared" si="1176"/>
        <v>1.4235954545454563</v>
      </c>
      <c r="L950" s="12">
        <f t="shared" si="1177"/>
        <v>0.89202272727272436</v>
      </c>
      <c r="M950" s="13">
        <f t="shared" si="1178"/>
        <v>9.8705147410729596E-2</v>
      </c>
      <c r="N950" s="13">
        <f t="shared" si="1179"/>
        <v>0.14051619919415387</v>
      </c>
      <c r="O950" s="13">
        <f t="shared" si="1180"/>
        <v>8.804723478917531E-2</v>
      </c>
      <c r="P950" s="13">
        <f t="shared" si="1181"/>
        <v>0.12534364323116653</v>
      </c>
      <c r="Q950" s="13">
        <f t="shared" si="1182"/>
        <v>0.10001911123140071</v>
      </c>
      <c r="R950" s="13">
        <f t="shared" si="1183"/>
        <v>3.9270067252731015E-2</v>
      </c>
      <c r="S950" s="13">
        <f t="shared" si="1184"/>
        <v>3.979283074540578E-2</v>
      </c>
      <c r="T950" s="13">
        <f t="shared" si="1185"/>
        <v>8.9219320380028042E-2</v>
      </c>
      <c r="U950" s="13">
        <f t="shared" si="1186"/>
        <v>5.5904689240682259E-2</v>
      </c>
      <c r="V950" s="13">
        <f t="shared" si="1187"/>
        <v>5.6146777784944011E-3</v>
      </c>
      <c r="W950" s="13">
        <f t="shared" si="1188"/>
        <v>4.7462250705566159E-2</v>
      </c>
      <c r="X950" s="13">
        <f t="shared" si="1189"/>
        <v>4.2337406316880911E-2</v>
      </c>
      <c r="Y950" s="13">
        <f t="shared" si="1190"/>
        <v>1.8882964324218786E-2</v>
      </c>
      <c r="Z950" s="13">
        <f t="shared" si="1191"/>
        <v>1.1676597496988145E-2</v>
      </c>
      <c r="AA950" s="13">
        <f t="shared" si="1192"/>
        <v>1.6622751121269177E-2</v>
      </c>
      <c r="AB950" s="13">
        <f t="shared" si="1193"/>
        <v>1.1832036469139596E-2</v>
      </c>
      <c r="AC950" s="13">
        <f t="shared" si="1194"/>
        <v>4.4562276308972098E-4</v>
      </c>
      <c r="AD950" s="13">
        <f t="shared" si="1195"/>
        <v>1.6891761091735215E-2</v>
      </c>
      <c r="AE950" s="13">
        <f t="shared" si="1196"/>
        <v>1.506783479748894E-2</v>
      </c>
      <c r="AF950" s="13">
        <f t="shared" si="1197"/>
        <v>6.7204255450754704E-3</v>
      </c>
      <c r="AG950" s="13">
        <f t="shared" si="1198"/>
        <v>1.9982574410505024E-3</v>
      </c>
      <c r="AH950" s="13">
        <f t="shared" si="1199"/>
        <v>2.6039475861323073E-3</v>
      </c>
      <c r="AI950" s="13">
        <f t="shared" si="1200"/>
        <v>3.706967947492566E-3</v>
      </c>
      <c r="AJ950" s="13">
        <f t="shared" si="1201"/>
        <v>2.6386113600980589E-3</v>
      </c>
      <c r="AK950" s="13">
        <f t="shared" si="1202"/>
        <v>1.2521050461825338E-3</v>
      </c>
      <c r="AL950" s="13">
        <f t="shared" si="1203"/>
        <v>2.2635488461398271E-5</v>
      </c>
      <c r="AM950" s="13">
        <f t="shared" si="1204"/>
        <v>4.8094068618924086E-3</v>
      </c>
      <c r="AN950" s="13">
        <f t="shared" si="1205"/>
        <v>4.2901002255094208E-3</v>
      </c>
      <c r="AO950" s="13">
        <f t="shared" si="1206"/>
        <v>1.9134334517161215E-3</v>
      </c>
      <c r="AP950" s="13">
        <f t="shared" si="1207"/>
        <v>5.6894204201822594E-4</v>
      </c>
      <c r="AQ950" s="13">
        <f t="shared" si="1208"/>
        <v>1.2687730799530267E-4</v>
      </c>
      <c r="AR950" s="13">
        <f t="shared" si="1209"/>
        <v>4.6455608549139372E-4</v>
      </c>
      <c r="AS950" s="13">
        <f t="shared" si="1210"/>
        <v>6.6133993168697859E-4</v>
      </c>
      <c r="AT950" s="13">
        <f t="shared" si="1211"/>
        <v>4.707402603294927E-4</v>
      </c>
      <c r="AU950" s="13">
        <f t="shared" si="1212"/>
        <v>2.2338123162553693E-4</v>
      </c>
      <c r="AV950" s="13">
        <f t="shared" si="1213"/>
        <v>7.9501126493220029E-5</v>
      </c>
      <c r="AW950" s="13">
        <f t="shared" si="1214"/>
        <v>7.9845396575771612E-7</v>
      </c>
      <c r="AX950" s="13">
        <f t="shared" si="1215"/>
        <v>1.1411082912749606E-3</v>
      </c>
      <c r="AY950" s="13">
        <f t="shared" si="1216"/>
        <v>1.0178945300966086E-3</v>
      </c>
      <c r="AZ950" s="13">
        <f t="shared" si="1217"/>
        <v>4.5399252740638241E-4</v>
      </c>
      <c r="BA950" s="13">
        <f t="shared" si="1218"/>
        <v>1.3499055081949281E-4</v>
      </c>
      <c r="BB950" s="13">
        <f t="shared" si="1219"/>
        <v>3.010365982451281E-5</v>
      </c>
      <c r="BC950" s="13">
        <f t="shared" si="1220"/>
        <v>5.3706297475104529E-6</v>
      </c>
      <c r="BD950" s="13">
        <f t="shared" si="1221"/>
        <v>6.906576439186231E-5</v>
      </c>
      <c r="BE950" s="13">
        <f t="shared" si="1222"/>
        <v>9.8321708252962622E-5</v>
      </c>
      <c r="BF950" s="13">
        <f t="shared" si="1223"/>
        <v>6.9985168476031047E-5</v>
      </c>
      <c r="BG950" s="13">
        <f t="shared" si="1224"/>
        <v>3.3210189242691927E-5</v>
      </c>
      <c r="BH950" s="13">
        <f t="shared" si="1225"/>
        <v>1.1819468612622659E-5</v>
      </c>
      <c r="BI950" s="13">
        <f t="shared" si="1226"/>
        <v>3.365228358414461E-6</v>
      </c>
      <c r="BJ950" s="14">
        <f t="shared" si="1227"/>
        <v>0.49360775110589961</v>
      </c>
      <c r="BK950" s="14">
        <f t="shared" si="1228"/>
        <v>0.27094245194744404</v>
      </c>
      <c r="BL950" s="14">
        <f t="shared" si="1229"/>
        <v>0.22406369697586406</v>
      </c>
      <c r="BM950" s="14">
        <f t="shared" si="1230"/>
        <v>0.40737199834070797</v>
      </c>
      <c r="BN950" s="14">
        <f t="shared" si="1231"/>
        <v>0.59190140310935702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1.5681818181818199</v>
      </c>
      <c r="F951" s="10">
        <f>VLOOKUP(B951,home!$B$2:$E$405,3,FALSE)</f>
        <v>0.77</v>
      </c>
      <c r="G951" s="10">
        <f>VLOOKUP(C951,away!$B$2:$E$405,4,FALSE)</f>
        <v>1.02</v>
      </c>
      <c r="H951" s="10">
        <f>VLOOKUP(A951,away!$A$2:$E$405,3,FALSE)</f>
        <v>1.11363636363636</v>
      </c>
      <c r="I951" s="10">
        <f>VLOOKUP(C951,away!$B$2:$E$405,3,FALSE)</f>
        <v>0.64</v>
      </c>
      <c r="J951" s="10">
        <f>VLOOKUP(B951,home!$B$2:$E$405,4,FALSE)</f>
        <v>2.16</v>
      </c>
      <c r="K951" s="12">
        <f t="shared" si="1176"/>
        <v>1.2316500000000015</v>
      </c>
      <c r="L951" s="12">
        <f t="shared" si="1177"/>
        <v>1.5394909090909041</v>
      </c>
      <c r="M951" s="13">
        <f t="shared" si="1178"/>
        <v>6.259055385852029E-2</v>
      </c>
      <c r="N951" s="13">
        <f t="shared" si="1179"/>
        <v>7.7089655659846601E-2</v>
      </c>
      <c r="O951" s="13">
        <f t="shared" si="1180"/>
        <v>9.6357588660156604E-2</v>
      </c>
      <c r="P951" s="13">
        <f t="shared" si="1181"/>
        <v>0.11867882407328202</v>
      </c>
      <c r="Q951" s="13">
        <f t="shared" si="1182"/>
        <v>4.7473737196725097E-2</v>
      </c>
      <c r="R951" s="13">
        <f t="shared" si="1183"/>
        <v>7.4170815882115937E-2</v>
      </c>
      <c r="S951" s="13">
        <f t="shared" si="1184"/>
        <v>5.6257144309882622E-2</v>
      </c>
      <c r="T951" s="13">
        <f t="shared" si="1185"/>
        <v>7.3085386834929003E-2</v>
      </c>
      <c r="U951" s="13">
        <f t="shared" si="1186"/>
        <v>9.1352485381208201E-2</v>
      </c>
      <c r="V951" s="13">
        <f t="shared" si="1187"/>
        <v>1.1852217522062211E-2</v>
      </c>
      <c r="W951" s="13">
        <f t="shared" si="1188"/>
        <v>1.9490342806115505E-2</v>
      </c>
      <c r="X951" s="13">
        <f t="shared" si="1189"/>
        <v>3.0005205565080125E-2</v>
      </c>
      <c r="Y951" s="13">
        <f t="shared" si="1190"/>
        <v>2.3096370596422326E-2</v>
      </c>
      <c r="Z951" s="13">
        <f t="shared" si="1191"/>
        <v>3.8061765590124239E-2</v>
      </c>
      <c r="AA951" s="13">
        <f t="shared" si="1192"/>
        <v>4.6878773589076578E-2</v>
      </c>
      <c r="AB951" s="13">
        <f t="shared" si="1193"/>
        <v>2.8869120745493124E-2</v>
      </c>
      <c r="AC951" s="13">
        <f t="shared" si="1194"/>
        <v>1.4045722072521004E-3</v>
      </c>
      <c r="AD951" s="13">
        <f t="shared" si="1195"/>
        <v>6.0013201792880524E-3</v>
      </c>
      <c r="AE951" s="13">
        <f t="shared" si="1196"/>
        <v>9.2389778585577516E-3</v>
      </c>
      <c r="AF951" s="13">
        <f t="shared" si="1197"/>
        <v>7.1116612112709036E-3</v>
      </c>
      <c r="AG951" s="13">
        <f t="shared" si="1198"/>
        <v>3.6494459277619878E-3</v>
      </c>
      <c r="AH951" s="13">
        <f t="shared" si="1199"/>
        <v>1.4648935527486319E-2</v>
      </c>
      <c r="AI951" s="13">
        <f t="shared" si="1200"/>
        <v>1.8042361442428545E-2</v>
      </c>
      <c r="AJ951" s="13">
        <f t="shared" si="1201"/>
        <v>1.1110937235283575E-2</v>
      </c>
      <c r="AK951" s="13">
        <f t="shared" si="1202"/>
        <v>4.561595281945675E-3</v>
      </c>
      <c r="AL951" s="13">
        <f t="shared" si="1203"/>
        <v>1.0652915982145557E-4</v>
      </c>
      <c r="AM951" s="13">
        <f t="shared" si="1204"/>
        <v>1.4783051997640264E-3</v>
      </c>
      <c r="AN951" s="13">
        <f t="shared" si="1205"/>
        <v>2.2758374158985319E-3</v>
      </c>
      <c r="AO951" s="13">
        <f t="shared" si="1206"/>
        <v>1.7518155061723624E-3</v>
      </c>
      <c r="AP951" s="13">
        <f t="shared" si="1207"/>
        <v>8.9896801538561074E-4</v>
      </c>
      <c r="AQ951" s="13">
        <f t="shared" si="1208"/>
        <v>3.4598827181241002E-4</v>
      </c>
      <c r="AR951" s="13">
        <f t="shared" si="1209"/>
        <v>4.5103806144847899E-3</v>
      </c>
      <c r="AS951" s="13">
        <f t="shared" si="1210"/>
        <v>5.5552102838301986E-3</v>
      </c>
      <c r="AT951" s="13">
        <f t="shared" si="1211"/>
        <v>3.4210373730397367E-3</v>
      </c>
      <c r="AU951" s="13">
        <f t="shared" si="1212"/>
        <v>1.4045068935014649E-3</v>
      </c>
      <c r="AV951" s="13">
        <f t="shared" si="1213"/>
        <v>4.3246522884527068E-4</v>
      </c>
      <c r="AW951" s="13">
        <f t="shared" si="1214"/>
        <v>5.6108730283729367E-6</v>
      </c>
      <c r="AX951" s="13">
        <f t="shared" si="1215"/>
        <v>3.0345909988156028E-4</v>
      </c>
      <c r="AY951" s="13">
        <f t="shared" si="1216"/>
        <v>4.6717252554857077E-4</v>
      </c>
      <c r="AZ951" s="13">
        <f t="shared" si="1217"/>
        <v>3.5960392802953137E-4</v>
      </c>
      <c r="BA951" s="13">
        <f t="shared" si="1218"/>
        <v>1.845356593582811E-4</v>
      </c>
      <c r="BB951" s="13">
        <f t="shared" si="1219"/>
        <v>7.1022742496292408E-5</v>
      </c>
      <c r="BC951" s="13">
        <f t="shared" si="1220"/>
        <v>2.1867773282349275E-5</v>
      </c>
      <c r="BD951" s="13">
        <f t="shared" si="1221"/>
        <v>1.1572816587565285E-3</v>
      </c>
      <c r="BE951" s="13">
        <f t="shared" si="1222"/>
        <v>1.4253659550074801E-3</v>
      </c>
      <c r="BF951" s="13">
        <f t="shared" si="1223"/>
        <v>8.7777598924248265E-4</v>
      </c>
      <c r="BG951" s="13">
        <f t="shared" si="1224"/>
        <v>3.6037093238350151E-4</v>
      </c>
      <c r="BH951" s="13">
        <f t="shared" si="1225"/>
        <v>1.1096271471753513E-4</v>
      </c>
      <c r="BI951" s="13">
        <f t="shared" si="1226"/>
        <v>2.7333445516370439E-5</v>
      </c>
      <c r="BJ951" s="14">
        <f t="shared" si="1227"/>
        <v>0.30440067997362696</v>
      </c>
      <c r="BK951" s="14">
        <f t="shared" si="1228"/>
        <v>0.25135701365636925</v>
      </c>
      <c r="BL951" s="14">
        <f t="shared" si="1229"/>
        <v>0.4052753048345199</v>
      </c>
      <c r="BM951" s="14">
        <f t="shared" si="1230"/>
        <v>0.52227202707147391</v>
      </c>
      <c r="BN951" s="14">
        <f t="shared" si="1231"/>
        <v>0.47636117533064654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1.60606060606061</v>
      </c>
      <c r="F952" s="10">
        <f>VLOOKUP(B952,home!$B$2:$E$405,3,FALSE)</f>
        <v>0.83</v>
      </c>
      <c r="G952" s="10">
        <f>VLOOKUP(C952,away!$B$2:$E$405,4,FALSE)</f>
        <v>1.62</v>
      </c>
      <c r="H952" s="10">
        <f>VLOOKUP(A952,away!$A$2:$E$405,3,FALSE)</f>
        <v>1.4242424242424201</v>
      </c>
      <c r="I952" s="10">
        <f>VLOOKUP(C952,away!$B$2:$E$405,3,FALSE)</f>
        <v>0.87</v>
      </c>
      <c r="J952" s="10">
        <f>VLOOKUP(B952,home!$B$2:$E$405,4,FALSE)</f>
        <v>1.05</v>
      </c>
      <c r="K952" s="12">
        <f t="shared" si="1176"/>
        <v>2.1595090909090962</v>
      </c>
      <c r="L952" s="12">
        <f t="shared" si="1177"/>
        <v>1.3010454545454508</v>
      </c>
      <c r="M952" s="13">
        <f t="shared" si="1178"/>
        <v>3.1412337618460344E-2</v>
      </c>
      <c r="N952" s="13">
        <f t="shared" si="1179"/>
        <v>6.7835228653770896E-2</v>
      </c>
      <c r="O952" s="13">
        <f t="shared" si="1180"/>
        <v>4.0868879075144901E-2</v>
      </c>
      <c r="P952" s="13">
        <f t="shared" si="1181"/>
        <v>8.8256715898039947E-2</v>
      </c>
      <c r="Q952" s="13">
        <f t="shared" si="1182"/>
        <v>7.3245396480857747E-2</v>
      </c>
      <c r="R952" s="13">
        <f t="shared" si="1183"/>
        <v>2.658613467654249E-2</v>
      </c>
      <c r="S952" s="13">
        <f t="shared" si="1184"/>
        <v>6.1991947206515526E-2</v>
      </c>
      <c r="T952" s="13">
        <f t="shared" si="1185"/>
        <v>9.5295590157799329E-2</v>
      </c>
      <c r="U952" s="13">
        <f t="shared" si="1186"/>
        <v>5.7412999526127065E-2</v>
      </c>
      <c r="V952" s="13">
        <f t="shared" si="1187"/>
        <v>1.9352642543852026E-2</v>
      </c>
      <c r="W952" s="13">
        <f t="shared" si="1188"/>
        <v>5.2724699855884481E-2</v>
      </c>
      <c r="X952" s="13">
        <f t="shared" si="1189"/>
        <v>6.8597231089771685E-2</v>
      </c>
      <c r="Y952" s="13">
        <f t="shared" si="1190"/>
        <v>4.4624057851875676E-2</v>
      </c>
      <c r="Z952" s="13">
        <f t="shared" si="1191"/>
        <v>1.1529923224949598E-2</v>
      </c>
      <c r="AA952" s="13">
        <f t="shared" si="1192"/>
        <v>2.4898974021762579E-2</v>
      </c>
      <c r="AB952" s="13">
        <f t="shared" si="1193"/>
        <v>2.6884780377152858E-2</v>
      </c>
      <c r="AC952" s="13">
        <f t="shared" si="1194"/>
        <v>3.398347600739596E-3</v>
      </c>
      <c r="AD952" s="13">
        <f t="shared" si="1195"/>
        <v>2.8464867163559015E-2</v>
      </c>
      <c r="AE952" s="13">
        <f t="shared" si="1196"/>
        <v>3.7034086037388517E-2</v>
      </c>
      <c r="AF952" s="13">
        <f t="shared" si="1197"/>
        <v>2.4091514651094745E-2</v>
      </c>
      <c r="AG952" s="13">
        <f t="shared" si="1198"/>
        <v>1.0448051876640649E-2</v>
      </c>
      <c r="AH952" s="13">
        <f t="shared" si="1199"/>
        <v>3.750238550769675E-3</v>
      </c>
      <c r="AI952" s="13">
        <f t="shared" si="1200"/>
        <v>8.0986742434648665E-3</v>
      </c>
      <c r="AJ952" s="13">
        <f t="shared" si="1201"/>
        <v>8.7445803265368653E-3</v>
      </c>
      <c r="AK952" s="13">
        <f t="shared" si="1202"/>
        <v>6.2946669037803977E-3</v>
      </c>
      <c r="AL952" s="13">
        <f t="shared" si="1203"/>
        <v>3.8192254567517403E-4</v>
      </c>
      <c r="AM952" s="13">
        <f t="shared" si="1204"/>
        <v>1.2294027882245101E-2</v>
      </c>
      <c r="AN952" s="13">
        <f t="shared" si="1205"/>
        <v>1.5995089094250022E-2</v>
      </c>
      <c r="AO952" s="13">
        <f t="shared" si="1206"/>
        <v>1.0405168980561754E-2</v>
      </c>
      <c r="AP952" s="13">
        <f t="shared" si="1207"/>
        <v>4.5125326019790643E-3</v>
      </c>
      <c r="AQ952" s="13">
        <f t="shared" si="1208"/>
        <v>1.4677525075732544E-3</v>
      </c>
      <c r="AR952" s="13">
        <f t="shared" si="1209"/>
        <v>9.7584616398800096E-4</v>
      </c>
      <c r="AS952" s="13">
        <f t="shared" si="1210"/>
        <v>2.1073486624608563E-3</v>
      </c>
      <c r="AT952" s="13">
        <f t="shared" si="1211"/>
        <v>2.2754192971496724E-3</v>
      </c>
      <c r="AU952" s="13">
        <f t="shared" si="1212"/>
        <v>1.6379295526082348E-3</v>
      </c>
      <c r="AV952" s="13">
        <f t="shared" si="1213"/>
        <v>8.8428093978153805E-4</v>
      </c>
      <c r="AW952" s="13">
        <f t="shared" si="1214"/>
        <v>2.9807139632455417E-5</v>
      </c>
      <c r="AX952" s="13">
        <f t="shared" si="1215"/>
        <v>4.4248441625997035E-3</v>
      </c>
      <c r="AY952" s="13">
        <f t="shared" si="1216"/>
        <v>5.7569233848223161E-3</v>
      </c>
      <c r="AZ952" s="13">
        <f t="shared" si="1217"/>
        <v>3.7450095009947436E-3</v>
      </c>
      <c r="BA952" s="13">
        <f t="shared" si="1218"/>
        <v>1.6241425294995792E-3</v>
      </c>
      <c r="BB952" s="13">
        <f t="shared" si="1219"/>
        <v>5.2827081388484457E-4</v>
      </c>
      <c r="BC952" s="13">
        <f t="shared" si="1220"/>
        <v>1.374608682347806E-4</v>
      </c>
      <c r="BD952" s="13">
        <f t="shared" si="1221"/>
        <v>2.1160336933203396E-4</v>
      </c>
      <c r="BE952" s="13">
        <f t="shared" si="1222"/>
        <v>4.569593997395223E-4</v>
      </c>
      <c r="BF952" s="13">
        <f t="shared" si="1223"/>
        <v>4.9340398895693122E-4</v>
      </c>
      <c r="BG952" s="13">
        <f t="shared" si="1224"/>
        <v>3.5517013321443474E-4</v>
      </c>
      <c r="BH952" s="13">
        <f t="shared" si="1225"/>
        <v>1.9174828287399167E-4</v>
      </c>
      <c r="BI952" s="13">
        <f t="shared" si="1226"/>
        <v>8.2816432006518775E-5</v>
      </c>
      <c r="BJ952" s="14">
        <f t="shared" si="1227"/>
        <v>0.56325194614528795</v>
      </c>
      <c r="BK952" s="14">
        <f t="shared" si="1228"/>
        <v>0.21055083679810491</v>
      </c>
      <c r="BL952" s="14">
        <f t="shared" si="1229"/>
        <v>0.21321245392339339</v>
      </c>
      <c r="BM952" s="14">
        <f t="shared" si="1230"/>
        <v>0.66461335144372979</v>
      </c>
      <c r="BN952" s="14">
        <f t="shared" si="1231"/>
        <v>0.32820469240281636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1.60606060606061</v>
      </c>
      <c r="F953" s="10">
        <f>VLOOKUP(B953,home!$B$2:$E$405,3,FALSE)</f>
        <v>1.49</v>
      </c>
      <c r="G953" s="10">
        <f>VLOOKUP(C953,away!$B$2:$E$405,4,FALSE)</f>
        <v>1.25</v>
      </c>
      <c r="H953" s="10">
        <f>VLOOKUP(A953,away!$A$2:$E$405,3,FALSE)</f>
        <v>1.4242424242424201</v>
      </c>
      <c r="I953" s="10">
        <f>VLOOKUP(C953,away!$B$2:$E$405,3,FALSE)</f>
        <v>0.62</v>
      </c>
      <c r="J953" s="10">
        <f>VLOOKUP(B953,home!$B$2:$E$405,4,FALSE)</f>
        <v>0.98</v>
      </c>
      <c r="K953" s="12">
        <f t="shared" si="1176"/>
        <v>2.9912878787878858</v>
      </c>
      <c r="L953" s="12">
        <f t="shared" si="1177"/>
        <v>0.86536969696969446</v>
      </c>
      <c r="M953" s="13">
        <f t="shared" si="1178"/>
        <v>2.1138535530349091E-2</v>
      </c>
      <c r="N953" s="13">
        <f t="shared" si="1179"/>
        <v>6.3231445107260295E-2</v>
      </c>
      <c r="O953" s="13">
        <f t="shared" si="1180"/>
        <v>1.8292648086281314E-2</v>
      </c>
      <c r="P953" s="13">
        <f t="shared" si="1181"/>
        <v>5.4718576491425711E-2</v>
      </c>
      <c r="Q953" s="13">
        <f t="shared" si="1182"/>
        <v>9.4571727653794652E-2</v>
      </c>
      <c r="R953" s="13">
        <f t="shared" si="1183"/>
        <v>7.9149516655992579E-3</v>
      </c>
      <c r="S953" s="13">
        <f t="shared" si="1184"/>
        <v>3.541071481689536E-2</v>
      </c>
      <c r="T953" s="13">
        <f t="shared" si="1185"/>
        <v>8.1839507301664755E-2</v>
      </c>
      <c r="U953" s="13">
        <f t="shared" si="1186"/>
        <v>2.3675898978499053E-2</v>
      </c>
      <c r="V953" s="13">
        <f t="shared" si="1187"/>
        <v>1.0184789998775555E-2</v>
      </c>
      <c r="W953" s="13">
        <f t="shared" si="1188"/>
        <v>9.4297087535608337E-2</v>
      </c>
      <c r="X953" s="13">
        <f t="shared" si="1189"/>
        <v>8.160184206581414E-2</v>
      </c>
      <c r="Y953" s="13">
        <f t="shared" si="1190"/>
        <v>3.5307880670331221E-2</v>
      </c>
      <c r="Z953" s="13">
        <f t="shared" si="1191"/>
        <v>2.2831197747964702E-3</v>
      </c>
      <c r="AA953" s="13">
        <f t="shared" si="1192"/>
        <v>6.8294685081696088E-3</v>
      </c>
      <c r="AB953" s="13">
        <f t="shared" si="1193"/>
        <v>1.021445318352567E-2</v>
      </c>
      <c r="AC953" s="13">
        <f t="shared" si="1194"/>
        <v>1.6477525423798372E-3</v>
      </c>
      <c r="AD953" s="13">
        <f t="shared" si="1195"/>
        <v>7.0517433737566373E-2</v>
      </c>
      <c r="AE953" s="13">
        <f t="shared" si="1196"/>
        <v>6.1023650264558325E-2</v>
      </c>
      <c r="AF953" s="13">
        <f t="shared" si="1197"/>
        <v>2.6404008868712719E-2</v>
      </c>
      <c r="AG953" s="13">
        <f t="shared" si="1198"/>
        <v>7.6164097178343521E-3</v>
      </c>
      <c r="AH953" s="13">
        <f t="shared" si="1199"/>
        <v>4.9393566691528453E-4</v>
      </c>
      <c r="AI953" s="13">
        <f t="shared" si="1200"/>
        <v>1.4775037733447012E-3</v>
      </c>
      <c r="AJ953" s="13">
        <f t="shared" si="1201"/>
        <v>2.2098195640346849E-3</v>
      </c>
      <c r="AK953" s="13">
        <f t="shared" si="1202"/>
        <v>2.2034021587350938E-3</v>
      </c>
      <c r="AL953" s="13">
        <f t="shared" si="1203"/>
        <v>1.7061290437968827E-4</v>
      </c>
      <c r="AM953" s="13">
        <f t="shared" si="1204"/>
        <v>4.2187588956482037E-2</v>
      </c>
      <c r="AN953" s="13">
        <f t="shared" si="1205"/>
        <v>3.6507861071152885E-2</v>
      </c>
      <c r="AO953" s="13">
        <f t="shared" si="1206"/>
        <v>1.5796398336077638E-2</v>
      </c>
      <c r="AP953" s="13">
        <f t="shared" si="1207"/>
        <v>4.5565748137680311E-3</v>
      </c>
      <c r="AQ953" s="13">
        <f t="shared" si="1208"/>
        <v>9.8578044145254565E-4</v>
      </c>
      <c r="AR953" s="13">
        <f t="shared" si="1209"/>
        <v>8.5487391680200768E-5</v>
      </c>
      <c r="AS953" s="13">
        <f t="shared" si="1210"/>
        <v>2.5571739852217693E-4</v>
      </c>
      <c r="AT953" s="13">
        <f t="shared" si="1211"/>
        <v>3.8246217729727964E-4</v>
      </c>
      <c r="AU953" s="13">
        <f t="shared" si="1212"/>
        <v>3.8135149168139188E-4</v>
      </c>
      <c r="AV953" s="13">
        <f t="shared" si="1213"/>
        <v>2.8518302365605677E-4</v>
      </c>
      <c r="AW953" s="13">
        <f t="shared" si="1214"/>
        <v>1.2267872952957297E-5</v>
      </c>
      <c r="AX953" s="13">
        <f t="shared" si="1215"/>
        <v>2.1032537246801739E-2</v>
      </c>
      <c r="AY953" s="13">
        <f t="shared" si="1216"/>
        <v>1.8200920383768634E-2</v>
      </c>
      <c r="AZ953" s="13">
        <f t="shared" si="1217"/>
        <v>7.8752624785356981E-3</v>
      </c>
      <c r="BA953" s="13">
        <f t="shared" si="1218"/>
        <v>2.2716711682024141E-3</v>
      </c>
      <c r="BB953" s="13">
        <f t="shared" si="1219"/>
        <v>4.914588476105287E-4</v>
      </c>
      <c r="BC953" s="13">
        <f t="shared" si="1220"/>
        <v>8.5058718805959725E-5</v>
      </c>
      <c r="BD953" s="13">
        <f t="shared" si="1221"/>
        <v>1.2329699705504147E-5</v>
      </c>
      <c r="BE953" s="13">
        <f t="shared" si="1222"/>
        <v>3.6881681278169128E-5</v>
      </c>
      <c r="BF953" s="13">
        <f t="shared" si="1223"/>
        <v>5.5161863078352713E-5</v>
      </c>
      <c r="BG953" s="13">
        <f t="shared" si="1224"/>
        <v>5.5001670799211151E-5</v>
      </c>
      <c r="BH953" s="13">
        <f t="shared" si="1225"/>
        <v>4.1131457793690485E-5</v>
      </c>
      <c r="BI953" s="13">
        <f t="shared" si="1226"/>
        <v>2.4607206227028371E-5</v>
      </c>
      <c r="BJ953" s="14">
        <f t="shared" si="1227"/>
        <v>0.76640210538580311</v>
      </c>
      <c r="BK953" s="14">
        <f t="shared" si="1228"/>
        <v>0.14147190266797388</v>
      </c>
      <c r="BL953" s="14">
        <f t="shared" si="1229"/>
        <v>7.4927396646823727E-2</v>
      </c>
      <c r="BM953" s="14">
        <f t="shared" si="1230"/>
        <v>0.70702798742987105</v>
      </c>
      <c r="BN953" s="14">
        <f t="shared" si="1231"/>
        <v>0.25986788453471027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1.60606060606061</v>
      </c>
      <c r="F954" s="10">
        <f>VLOOKUP(B954,home!$B$2:$E$405,3,FALSE)</f>
        <v>1.35</v>
      </c>
      <c r="G954" s="10">
        <f>VLOOKUP(C954,away!$B$2:$E$405,4,FALSE)</f>
        <v>1.1200000000000001</v>
      </c>
      <c r="H954" s="10">
        <f>VLOOKUP(A954,away!$A$2:$E$405,3,FALSE)</f>
        <v>1.4242424242424201</v>
      </c>
      <c r="I954" s="10">
        <f>VLOOKUP(C954,away!$B$2:$E$405,3,FALSE)</f>
        <v>1</v>
      </c>
      <c r="J954" s="10">
        <f>VLOOKUP(B954,home!$B$2:$E$405,4,FALSE)</f>
        <v>0.7</v>
      </c>
      <c r="K954" s="12">
        <f t="shared" si="1176"/>
        <v>2.4283636363636427</v>
      </c>
      <c r="L954" s="12">
        <f t="shared" si="1177"/>
        <v>0.99696969696969395</v>
      </c>
      <c r="M954" s="13">
        <f t="shared" si="1178"/>
        <v>3.2538433036866099E-2</v>
      </c>
      <c r="N954" s="13">
        <f t="shared" si="1179"/>
        <v>7.9015147570979063E-2</v>
      </c>
      <c r="O954" s="13">
        <f t="shared" si="1180"/>
        <v>3.2439831724633071E-2</v>
      </c>
      <c r="P954" s="13">
        <f t="shared" si="1181"/>
        <v>7.8775707729854635E-2</v>
      </c>
      <c r="Q954" s="13">
        <f t="shared" si="1182"/>
        <v>9.5938755541636278E-2</v>
      </c>
      <c r="R954" s="13">
        <f t="shared" si="1183"/>
        <v>1.6170764602127647E-2</v>
      </c>
      <c r="S954" s="13">
        <f t="shared" si="1184"/>
        <v>4.767909475933052E-2</v>
      </c>
      <c r="T954" s="13">
        <f t="shared" si="1185"/>
        <v>9.5648032039994654E-2</v>
      </c>
      <c r="U954" s="13">
        <f t="shared" si="1186"/>
        <v>3.9268496732003173E-2</v>
      </c>
      <c r="V954" s="13">
        <f t="shared" si="1187"/>
        <v>1.2825702759733602E-2</v>
      </c>
      <c r="W954" s="13">
        <f t="shared" si="1188"/>
        <v>7.7658061758430152E-2</v>
      </c>
      <c r="X954" s="13">
        <f t="shared" si="1189"/>
        <v>7.7422734298555881E-2</v>
      </c>
      <c r="Y954" s="13">
        <f t="shared" si="1190"/>
        <v>3.8594059976098188E-2</v>
      </c>
      <c r="Z954" s="13">
        <f t="shared" si="1191"/>
        <v>5.3739207617171519E-3</v>
      </c>
      <c r="AA954" s="13">
        <f t="shared" si="1192"/>
        <v>1.3049833762453542E-2</v>
      </c>
      <c r="AB954" s="13">
        <f t="shared" si="1193"/>
        <v>1.5844870884666358E-2</v>
      </c>
      <c r="AC954" s="13">
        <f t="shared" si="1194"/>
        <v>1.9406931237400703E-3</v>
      </c>
      <c r="AD954" s="13">
        <f t="shared" si="1195"/>
        <v>4.7145503311163461E-2</v>
      </c>
      <c r="AE954" s="13">
        <f t="shared" si="1196"/>
        <v>4.7002638149614334E-2</v>
      </c>
      <c r="AF954" s="13">
        <f t="shared" si="1197"/>
        <v>2.3430102956398587E-2</v>
      </c>
      <c r="AG954" s="13">
        <f t="shared" si="1198"/>
        <v>7.7863675481364778E-3</v>
      </c>
      <c r="AH954" s="13">
        <f t="shared" si="1199"/>
        <v>1.3394090383370737E-3</v>
      </c>
      <c r="AI954" s="13">
        <f t="shared" si="1200"/>
        <v>3.2525722029145463E-3</v>
      </c>
      <c r="AJ954" s="13">
        <f t="shared" si="1201"/>
        <v>3.9492140311024361E-3</v>
      </c>
      <c r="AK954" s="13">
        <f t="shared" si="1202"/>
        <v>3.1967092484487436E-3</v>
      </c>
      <c r="AL954" s="13">
        <f t="shared" si="1203"/>
        <v>1.8793710703385595E-4</v>
      </c>
      <c r="AM954" s="13">
        <f t="shared" si="1204"/>
        <v>2.289728517177821E-2</v>
      </c>
      <c r="AN954" s="13">
        <f t="shared" si="1205"/>
        <v>2.2827899459136387E-2</v>
      </c>
      <c r="AO954" s="13">
        <f t="shared" si="1206"/>
        <v>1.137936200311492E-2</v>
      </c>
      <c r="AP954" s="13">
        <f t="shared" si="1207"/>
        <v>3.7816263626513111E-3</v>
      </c>
      <c r="AQ954" s="13">
        <f t="shared" si="1208"/>
        <v>9.4254172220627078E-4</v>
      </c>
      <c r="AR954" s="13">
        <f t="shared" si="1209"/>
        <v>2.6707004461387645E-4</v>
      </c>
      <c r="AS954" s="13">
        <f t="shared" si="1210"/>
        <v>6.4854318470235336E-4</v>
      </c>
      <c r="AT954" s="13">
        <f t="shared" si="1211"/>
        <v>7.8744934317133224E-4</v>
      </c>
      <c r="AU954" s="13">
        <f t="shared" si="1212"/>
        <v>6.3740445014523277E-4</v>
      </c>
      <c r="AV954" s="13">
        <f t="shared" si="1213"/>
        <v>3.8696244709726158E-4</v>
      </c>
      <c r="AW954" s="13">
        <f t="shared" si="1214"/>
        <v>1.2638796334680662E-5</v>
      </c>
      <c r="AX954" s="13">
        <f t="shared" si="1215"/>
        <v>9.2671557804324418E-3</v>
      </c>
      <c r="AY954" s="13">
        <f t="shared" si="1216"/>
        <v>9.2390734901886783E-3</v>
      </c>
      <c r="AZ954" s="13">
        <f t="shared" si="1217"/>
        <v>4.6055381488970693E-3</v>
      </c>
      <c r="BA954" s="13">
        <f t="shared" si="1218"/>
        <v>1.5305273242294257E-3</v>
      </c>
      <c r="BB954" s="13">
        <f t="shared" si="1219"/>
        <v>3.8147234066021168E-4</v>
      </c>
      <c r="BC954" s="13">
        <f t="shared" si="1220"/>
        <v>7.6063272774066267E-5</v>
      </c>
      <c r="BD954" s="13">
        <f t="shared" si="1221"/>
        <v>4.4376790241396487E-5</v>
      </c>
      <c r="BE954" s="13">
        <f t="shared" si="1222"/>
        <v>1.077629837207442E-4</v>
      </c>
      <c r="BF954" s="13">
        <f t="shared" si="1223"/>
        <v>1.3084385550675122E-4</v>
      </c>
      <c r="BG954" s="13">
        <f t="shared" si="1224"/>
        <v>1.0591215358473779E-4</v>
      </c>
      <c r="BH954" s="13">
        <f t="shared" si="1225"/>
        <v>6.4298305603534652E-5</v>
      </c>
      <c r="BI954" s="13">
        <f t="shared" si="1226"/>
        <v>3.1227933441484031E-5</v>
      </c>
      <c r="BJ954" s="14">
        <f t="shared" si="1227"/>
        <v>0.67656994822707628</v>
      </c>
      <c r="BK954" s="14">
        <f t="shared" si="1228"/>
        <v>0.18318664200674747</v>
      </c>
      <c r="BL954" s="14">
        <f t="shared" si="1229"/>
        <v>0.13172355371851532</v>
      </c>
      <c r="BM954" s="14">
        <f t="shared" si="1230"/>
        <v>0.65274898981410545</v>
      </c>
      <c r="BN954" s="14">
        <f t="shared" si="1231"/>
        <v>0.33487864020609676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1.60606060606061</v>
      </c>
      <c r="F955" s="10">
        <f>VLOOKUP(B955,home!$B$2:$E$405,3,FALSE)</f>
        <v>0.83</v>
      </c>
      <c r="G955" s="10">
        <f>VLOOKUP(C955,away!$B$2:$E$405,4,FALSE)</f>
        <v>0.87</v>
      </c>
      <c r="H955" s="10">
        <f>VLOOKUP(A955,away!$A$2:$E$405,3,FALSE)</f>
        <v>1.4242424242424201</v>
      </c>
      <c r="I955" s="10">
        <f>VLOOKUP(C955,away!$B$2:$E$405,3,FALSE)</f>
        <v>1</v>
      </c>
      <c r="J955" s="10">
        <f>VLOOKUP(B955,home!$B$2:$E$405,4,FALSE)</f>
        <v>0.7</v>
      </c>
      <c r="K955" s="12">
        <f t="shared" si="1176"/>
        <v>1.1597363636363662</v>
      </c>
      <c r="L955" s="12">
        <f t="shared" si="1177"/>
        <v>0.99696969696969395</v>
      </c>
      <c r="M955" s="13">
        <f t="shared" si="1178"/>
        <v>0.11570562132576744</v>
      </c>
      <c r="N955" s="13">
        <f t="shared" si="1179"/>
        <v>0.13418801652863191</v>
      </c>
      <c r="O955" s="13">
        <f t="shared" si="1180"/>
        <v>0.11535499823084051</v>
      </c>
      <c r="P955" s="13">
        <f t="shared" si="1181"/>
        <v>0.13378138617551444</v>
      </c>
      <c r="Q955" s="13">
        <f t="shared" si="1182"/>
        <v>7.781136116624611E-2</v>
      </c>
      <c r="R955" s="13">
        <f t="shared" si="1183"/>
        <v>5.7502718815070318E-2</v>
      </c>
      <c r="S955" s="13">
        <f t="shared" si="1184"/>
        <v>3.8670245840200151E-2</v>
      </c>
      <c r="T955" s="13">
        <f t="shared" si="1185"/>
        <v>7.7575569162711785E-2</v>
      </c>
      <c r="U955" s="13">
        <f t="shared" si="1186"/>
        <v>6.6687994017794114E-2</v>
      </c>
      <c r="V955" s="13">
        <f t="shared" si="1187"/>
        <v>4.9679321568851416E-3</v>
      </c>
      <c r="W955" s="13">
        <f t="shared" si="1188"/>
        <v>3.0080221682846076E-2</v>
      </c>
      <c r="X955" s="13">
        <f t="shared" si="1189"/>
        <v>2.9989069495928264E-2</v>
      </c>
      <c r="Y955" s="13">
        <f t="shared" si="1190"/>
        <v>1.4949096763879347E-2</v>
      </c>
      <c r="Z955" s="13">
        <f t="shared" si="1191"/>
        <v>1.9109489383998059E-2</v>
      </c>
      <c r="AA955" s="13">
        <f t="shared" si="1192"/>
        <v>2.2161969729145654E-2</v>
      </c>
      <c r="AB955" s="13">
        <f t="shared" si="1193"/>
        <v>1.2851021092349306E-2</v>
      </c>
      <c r="AC955" s="13">
        <f t="shared" si="1194"/>
        <v>3.59002031815069E-4</v>
      </c>
      <c r="AD955" s="13">
        <f t="shared" si="1195"/>
        <v>8.7212817279599258E-3</v>
      </c>
      <c r="AE955" s="13">
        <f t="shared" si="1196"/>
        <v>8.6948536015115357E-3</v>
      </c>
      <c r="AF955" s="13">
        <f t="shared" si="1197"/>
        <v>4.3342527801474035E-3</v>
      </c>
      <c r="AG955" s="13">
        <f t="shared" si="1198"/>
        <v>1.4403728936045368E-3</v>
      </c>
      <c r="AH955" s="13">
        <f t="shared" si="1199"/>
        <v>4.7628954601025312E-3</v>
      </c>
      <c r="AI955" s="13">
        <f t="shared" si="1200"/>
        <v>5.5237030612794672E-3</v>
      </c>
      <c r="AJ955" s="13">
        <f t="shared" si="1201"/>
        <v>3.2030196510476573E-3</v>
      </c>
      <c r="AK955" s="13">
        <f t="shared" si="1202"/>
        <v>1.2382194542539444E-3</v>
      </c>
      <c r="AL955" s="13">
        <f t="shared" si="1203"/>
        <v>1.6603442047409094E-5</v>
      </c>
      <c r="AM955" s="13">
        <f t="shared" si="1204"/>
        <v>2.0228775114865031E-3</v>
      </c>
      <c r="AN955" s="13">
        <f t="shared" si="1205"/>
        <v>2.0167475796335076E-3</v>
      </c>
      <c r="AO955" s="13">
        <f t="shared" si="1206"/>
        <v>1.0053181116657908E-3</v>
      </c>
      <c r="AP955" s="13">
        <f t="shared" si="1207"/>
        <v>3.340905643818628E-4</v>
      </c>
      <c r="AQ955" s="13">
        <f t="shared" si="1208"/>
        <v>8.3269542183054941E-5</v>
      </c>
      <c r="AR955" s="13">
        <f t="shared" si="1209"/>
        <v>9.4969248871135093E-4</v>
      </c>
      <c r="AS955" s="13">
        <f t="shared" si="1210"/>
        <v>1.1013929134308729E-3</v>
      </c>
      <c r="AT955" s="13">
        <f t="shared" si="1211"/>
        <v>6.3866270617859197E-4</v>
      </c>
      <c r="AU955" s="13">
        <f t="shared" si="1212"/>
        <v>2.4689345481790706E-4</v>
      </c>
      <c r="AV955" s="13">
        <f t="shared" si="1213"/>
        <v>7.1582829374034802E-5</v>
      </c>
      <c r="AW955" s="13">
        <f t="shared" si="1214"/>
        <v>5.3325736538604032E-7</v>
      </c>
      <c r="AX955" s="13">
        <f t="shared" si="1215"/>
        <v>3.9100076820885646E-4</v>
      </c>
      <c r="AY955" s="13">
        <f t="shared" si="1216"/>
        <v>3.8981591739610115E-4</v>
      </c>
      <c r="AZ955" s="13">
        <f t="shared" si="1217"/>
        <v>1.943173285201771E-4</v>
      </c>
      <c r="BA955" s="13">
        <f t="shared" si="1218"/>
        <v>6.4576162710240477E-5</v>
      </c>
      <c r="BB955" s="13">
        <f t="shared" si="1219"/>
        <v>1.6095119342173524E-5</v>
      </c>
      <c r="BC955" s="13">
        <f t="shared" si="1220"/>
        <v>3.209269250651561E-6</v>
      </c>
      <c r="BD955" s="13">
        <f t="shared" si="1221"/>
        <v>1.5780243878082492E-4</v>
      </c>
      <c r="BE955" s="13">
        <f t="shared" si="1222"/>
        <v>1.8300922652462418E-4</v>
      </c>
      <c r="BF955" s="13">
        <f t="shared" si="1223"/>
        <v>1.0612122744078586E-4</v>
      </c>
      <c r="BG955" s="13">
        <f t="shared" si="1224"/>
        <v>4.1024215472268248E-5</v>
      </c>
      <c r="BH955" s="13">
        <f t="shared" si="1225"/>
        <v>1.1894318618210791E-5</v>
      </c>
      <c r="BI955" s="13">
        <f t="shared" si="1226"/>
        <v>2.7588547644432187E-6</v>
      </c>
      <c r="BJ955" s="14">
        <f t="shared" si="1227"/>
        <v>0.39430541367824584</v>
      </c>
      <c r="BK955" s="14">
        <f t="shared" si="1228"/>
        <v>0.29389060688962571</v>
      </c>
      <c r="BL955" s="14">
        <f t="shared" si="1229"/>
        <v>0.29279737418599738</v>
      </c>
      <c r="BM955" s="14">
        <f t="shared" si="1230"/>
        <v>0.3653694992357655</v>
      </c>
      <c r="BN955" s="14">
        <f t="shared" si="1231"/>
        <v>0.63434410224207072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1.80555555555556</v>
      </c>
      <c r="F956" s="10">
        <f>VLOOKUP(B956,home!$B$2:$E$405,3,FALSE)</f>
        <v>0.42</v>
      </c>
      <c r="G956" s="10">
        <f>VLOOKUP(C956,away!$B$2:$E$405,4,FALSE)</f>
        <v>1.1100000000000001</v>
      </c>
      <c r="H956" s="10">
        <f>VLOOKUP(A956,away!$A$2:$E$405,3,FALSE)</f>
        <v>1.2361111111111101</v>
      </c>
      <c r="I956" s="10">
        <f>VLOOKUP(C956,away!$B$2:$E$405,3,FALSE)</f>
        <v>0.55000000000000004</v>
      </c>
      <c r="J956" s="10">
        <f>VLOOKUP(B956,home!$B$2:$E$405,4,FALSE)</f>
        <v>1.82</v>
      </c>
      <c r="K956" s="12">
        <f t="shared" si="1176"/>
        <v>0.84175000000000211</v>
      </c>
      <c r="L956" s="12">
        <f t="shared" si="1177"/>
        <v>1.2373472222222213</v>
      </c>
      <c r="M956" s="13">
        <f t="shared" si="1178"/>
        <v>0.12504304734279514</v>
      </c>
      <c r="N956" s="13">
        <f t="shared" si="1179"/>
        <v>0.10525498510079807</v>
      </c>
      <c r="O956" s="13">
        <f t="shared" si="1180"/>
        <v>0.15472166728780926</v>
      </c>
      <c r="P956" s="13">
        <f t="shared" si="1181"/>
        <v>0.13023696343951377</v>
      </c>
      <c r="Q956" s="13">
        <f t="shared" si="1182"/>
        <v>4.4299191854298495E-2</v>
      </c>
      <c r="R956" s="13">
        <f t="shared" si="1183"/>
        <v>9.5722212618080796E-2</v>
      </c>
      <c r="S956" s="13">
        <f t="shared" si="1184"/>
        <v>3.3911654838845721E-2</v>
      </c>
      <c r="T956" s="13">
        <f t="shared" si="1185"/>
        <v>5.4813481987605495E-2</v>
      </c>
      <c r="U956" s="13">
        <f t="shared" si="1186"/>
        <v>8.0574172471269703E-2</v>
      </c>
      <c r="V956" s="13">
        <f t="shared" si="1187"/>
        <v>3.9244715633476139E-3</v>
      </c>
      <c r="W956" s="13">
        <f t="shared" si="1188"/>
        <v>1.2429614914451952E-2</v>
      </c>
      <c r="X956" s="13">
        <f t="shared" si="1189"/>
        <v>1.5379749487689014E-2</v>
      </c>
      <c r="Y956" s="13">
        <f t="shared" si="1190"/>
        <v>9.5150451535328199E-3</v>
      </c>
      <c r="Z956" s="13">
        <f t="shared" si="1191"/>
        <v>3.948053796264904E-2</v>
      </c>
      <c r="AA956" s="13">
        <f t="shared" si="1192"/>
        <v>3.3232742830059912E-2</v>
      </c>
      <c r="AB956" s="13">
        <f t="shared" si="1193"/>
        <v>1.3986830638601499E-2</v>
      </c>
      <c r="AC956" s="13">
        <f t="shared" si="1194"/>
        <v>2.5546765212880327E-4</v>
      </c>
      <c r="AD956" s="13">
        <f t="shared" si="1195"/>
        <v>2.6156570885599887E-3</v>
      </c>
      <c r="AE956" s="13">
        <f t="shared" si="1196"/>
        <v>3.2364760328155644E-3</v>
      </c>
      <c r="AF956" s="13">
        <f t="shared" si="1197"/>
        <v>2.0023223144965672E-3</v>
      </c>
      <c r="AG956" s="13">
        <f t="shared" si="1198"/>
        <v>8.2585598461196543E-4</v>
      </c>
      <c r="AH956" s="13">
        <f t="shared" si="1199"/>
        <v>1.2212783494980686E-2</v>
      </c>
      <c r="AI956" s="13">
        <f t="shared" si="1200"/>
        <v>1.0280110506900019E-2</v>
      </c>
      <c r="AJ956" s="13">
        <f t="shared" si="1201"/>
        <v>4.3266415095915556E-3</v>
      </c>
      <c r="AK956" s="13">
        <f t="shared" si="1202"/>
        <v>1.2139834968995671E-3</v>
      </c>
      <c r="AL956" s="13">
        <f t="shared" si="1203"/>
        <v>1.064316072818245E-5</v>
      </c>
      <c r="AM956" s="13">
        <f t="shared" si="1204"/>
        <v>4.4034587085907536E-4</v>
      </c>
      <c r="AN956" s="13">
        <f t="shared" si="1205"/>
        <v>5.4486074012450182E-4</v>
      </c>
      <c r="AO956" s="13">
        <f t="shared" si="1206"/>
        <v>3.3709096164549805E-4</v>
      </c>
      <c r="AP956" s="13">
        <f t="shared" si="1207"/>
        <v>1.3903285500942479E-4</v>
      </c>
      <c r="AQ956" s="13">
        <f t="shared" si="1208"/>
        <v>4.3007979235884149E-5</v>
      </c>
      <c r="AR956" s="13">
        <f t="shared" si="1209"/>
        <v>3.02229074662315E-3</v>
      </c>
      <c r="AS956" s="13">
        <f t="shared" si="1210"/>
        <v>2.5440132359700429E-3</v>
      </c>
      <c r="AT956" s="13">
        <f t="shared" si="1211"/>
        <v>1.0707115706888944E-3</v>
      </c>
      <c r="AU956" s="13">
        <f t="shared" si="1212"/>
        <v>3.0042382154245973E-4</v>
      </c>
      <c r="AV956" s="13">
        <f t="shared" si="1213"/>
        <v>6.3220437945841519E-5</v>
      </c>
      <c r="AW956" s="13">
        <f t="shared" si="1214"/>
        <v>3.0792349872324724E-7</v>
      </c>
      <c r="AX956" s="13">
        <f t="shared" si="1215"/>
        <v>6.1776856132604561E-5</v>
      </c>
      <c r="AY956" s="13">
        <f t="shared" si="1216"/>
        <v>7.6439421333300054E-5</v>
      </c>
      <c r="AZ956" s="13">
        <f t="shared" si="1217"/>
        <v>4.7291052827516428E-5</v>
      </c>
      <c r="BA956" s="13">
        <f t="shared" si="1218"/>
        <v>1.9505150950697255E-5</v>
      </c>
      <c r="BB956" s="13">
        <f t="shared" si="1219"/>
        <v>6.0336610869675929E-6</v>
      </c>
      <c r="BC956" s="13">
        <f t="shared" si="1220"/>
        <v>1.4931467571579325E-6</v>
      </c>
      <c r="BD956" s="13">
        <f t="shared" si="1221"/>
        <v>6.2327051001367906E-4</v>
      </c>
      <c r="BE956" s="13">
        <f t="shared" si="1222"/>
        <v>5.246379518040157E-4</v>
      </c>
      <c r="BF956" s="13">
        <f t="shared" si="1223"/>
        <v>2.2080699796551563E-4</v>
      </c>
      <c r="BG956" s="13">
        <f t="shared" si="1224"/>
        <v>6.1954763512491088E-5</v>
      </c>
      <c r="BH956" s="13">
        <f t="shared" si="1225"/>
        <v>1.3037605546659872E-5</v>
      </c>
      <c r="BI956" s="13">
        <f t="shared" si="1226"/>
        <v>2.1948808937801957E-6</v>
      </c>
      <c r="BJ956" s="14">
        <f t="shared" si="1227"/>
        <v>0.25208925761482265</v>
      </c>
      <c r="BK956" s="14">
        <f t="shared" si="1228"/>
        <v>0.29345868741869252</v>
      </c>
      <c r="BL956" s="14">
        <f t="shared" si="1229"/>
        <v>0.41471770737669938</v>
      </c>
      <c r="BM956" s="14">
        <f t="shared" si="1230"/>
        <v>0.34439199123173347</v>
      </c>
      <c r="BN956" s="14">
        <f t="shared" si="1231"/>
        <v>0.65527806764329555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1.80555555555556</v>
      </c>
      <c r="F957" s="10">
        <f>VLOOKUP(B957,home!$B$2:$E$405,3,FALSE)</f>
        <v>2.2200000000000002</v>
      </c>
      <c r="G957" s="10">
        <f>VLOOKUP(C957,away!$B$2:$E$405,4,FALSE)</f>
        <v>1.44</v>
      </c>
      <c r="H957" s="10">
        <f>VLOOKUP(A957,away!$A$2:$E$405,3,FALSE)</f>
        <v>1.2361111111111101</v>
      </c>
      <c r="I957" s="10">
        <f>VLOOKUP(C957,away!$B$2:$E$405,3,FALSE)</f>
        <v>0.22</v>
      </c>
      <c r="J957" s="10">
        <f>VLOOKUP(B957,home!$B$2:$E$405,4,FALSE)</f>
        <v>0.81</v>
      </c>
      <c r="K957" s="12">
        <f t="shared" si="1176"/>
        <v>5.7720000000000145</v>
      </c>
      <c r="L957" s="12">
        <f t="shared" si="1177"/>
        <v>0.22027499999999983</v>
      </c>
      <c r="M957" s="13">
        <f t="shared" si="1178"/>
        <v>2.4979746885905214E-3</v>
      </c>
      <c r="N957" s="13">
        <f t="shared" si="1179"/>
        <v>1.4418309902544526E-2</v>
      </c>
      <c r="O957" s="13">
        <f t="shared" si="1180"/>
        <v>5.5024137452927677E-4</v>
      </c>
      <c r="P957" s="13">
        <f t="shared" si="1181"/>
        <v>3.1759932137829928E-3</v>
      </c>
      <c r="Q957" s="13">
        <f t="shared" si="1182"/>
        <v>4.1611242378743619E-2</v>
      </c>
      <c r="R957" s="13">
        <f t="shared" si="1183"/>
        <v>6.0602209387218163E-5</v>
      </c>
      <c r="S957" s="13">
        <f t="shared" si="1184"/>
        <v>1.0095111191546105E-3</v>
      </c>
      <c r="T957" s="13">
        <f t="shared" si="1185"/>
        <v>9.1659164149777445E-3</v>
      </c>
      <c r="U957" s="13">
        <f t="shared" si="1186"/>
        <v>3.4979595258302409E-4</v>
      </c>
      <c r="V957" s="13">
        <f t="shared" si="1187"/>
        <v>1.4261333294963632E-4</v>
      </c>
      <c r="W957" s="13">
        <f t="shared" si="1188"/>
        <v>8.0060030336702934E-2</v>
      </c>
      <c r="X957" s="13">
        <f t="shared" si="1189"/>
        <v>1.7635223182417226E-2</v>
      </c>
      <c r="Y957" s="13">
        <f t="shared" si="1190"/>
        <v>1.9422993932534756E-3</v>
      </c>
      <c r="Z957" s="13">
        <f t="shared" si="1191"/>
        <v>4.4497172242564898E-6</v>
      </c>
      <c r="AA957" s="13">
        <f t="shared" si="1192"/>
        <v>2.5683767818408522E-5</v>
      </c>
      <c r="AB957" s="13">
        <f t="shared" si="1193"/>
        <v>7.4123353923927215E-5</v>
      </c>
      <c r="AC957" s="13">
        <f t="shared" si="1194"/>
        <v>1.1332655303509839E-5</v>
      </c>
      <c r="AD957" s="13">
        <f t="shared" si="1195"/>
        <v>0.11552662377586259</v>
      </c>
      <c r="AE957" s="13">
        <f t="shared" si="1196"/>
        <v>2.5447627052228115E-2</v>
      </c>
      <c r="AF957" s="13">
        <f t="shared" si="1197"/>
        <v>2.8027380244647717E-3</v>
      </c>
      <c r="AG957" s="13">
        <f t="shared" si="1198"/>
        <v>2.0579103944632566E-4</v>
      </c>
      <c r="AH957" s="13">
        <f t="shared" si="1199"/>
        <v>2.4504036539327441E-7</v>
      </c>
      <c r="AI957" s="13">
        <f t="shared" si="1200"/>
        <v>1.4143729890499833E-6</v>
      </c>
      <c r="AJ957" s="13">
        <f t="shared" si="1201"/>
        <v>4.0818804463982641E-6</v>
      </c>
      <c r="AK957" s="13">
        <f t="shared" si="1202"/>
        <v>7.8535379788702795E-6</v>
      </c>
      <c r="AL957" s="13">
        <f t="shared" si="1203"/>
        <v>5.7634589337488919E-7</v>
      </c>
      <c r="AM957" s="13">
        <f t="shared" si="1204"/>
        <v>0.1333639344868561</v>
      </c>
      <c r="AN957" s="13">
        <f t="shared" si="1205"/>
        <v>2.9376740669092207E-2</v>
      </c>
      <c r="AO957" s="13">
        <f t="shared" si="1206"/>
        <v>3.2354807754421404E-3</v>
      </c>
      <c r="AP957" s="13">
        <f t="shared" si="1207"/>
        <v>2.3756517593683893E-4</v>
      </c>
      <c r="AQ957" s="13">
        <f t="shared" si="1208"/>
        <v>1.3082417282371791E-5</v>
      </c>
      <c r="AR957" s="13">
        <f t="shared" si="1209"/>
        <v>1.0795253297400704E-8</v>
      </c>
      <c r="AS957" s="13">
        <f t="shared" si="1210"/>
        <v>6.2310202032597016E-8</v>
      </c>
      <c r="AT957" s="13">
        <f t="shared" si="1211"/>
        <v>1.7982724306607553E-7</v>
      </c>
      <c r="AU957" s="13">
        <f t="shared" si="1212"/>
        <v>3.459876156591302E-7</v>
      </c>
      <c r="AV957" s="13">
        <f t="shared" si="1213"/>
        <v>4.99260129396126E-7</v>
      </c>
      <c r="AW957" s="13">
        <f t="shared" si="1214"/>
        <v>2.0355052863325665E-8</v>
      </c>
      <c r="AX957" s="13">
        <f t="shared" si="1215"/>
        <v>0.12829610497635591</v>
      </c>
      <c r="AY957" s="13">
        <f t="shared" si="1216"/>
        <v>2.8260424523666776E-2</v>
      </c>
      <c r="AZ957" s="13">
        <f t="shared" si="1217"/>
        <v>3.112532505975347E-3</v>
      </c>
      <c r="BA957" s="13">
        <f t="shared" si="1218"/>
        <v>2.2853769925123966E-4</v>
      </c>
      <c r="BB957" s="13">
        <f t="shared" si="1219"/>
        <v>1.2585285425641695E-5</v>
      </c>
      <c r="BC957" s="13">
        <f t="shared" si="1220"/>
        <v>5.5444474942664483E-7</v>
      </c>
      <c r="BD957" s="13">
        <f t="shared" si="1221"/>
        <v>3.9632073668082263E-10</v>
      </c>
      <c r="BE957" s="13">
        <f t="shared" si="1222"/>
        <v>2.287563292121714E-9</v>
      </c>
      <c r="BF957" s="13">
        <f t="shared" si="1223"/>
        <v>6.6019076610632856E-9</v>
      </c>
      <c r="BG957" s="13">
        <f t="shared" si="1224"/>
        <v>1.2702070339885793E-8</v>
      </c>
      <c r="BH957" s="13">
        <f t="shared" si="1225"/>
        <v>1.8329087500455242E-8</v>
      </c>
      <c r="BI957" s="13">
        <f t="shared" si="1226"/>
        <v>2.1159098610525582E-8</v>
      </c>
      <c r="BJ957" s="14">
        <f t="shared" si="1227"/>
        <v>0.63495334446067542</v>
      </c>
      <c r="BK957" s="14">
        <f t="shared" si="1228"/>
        <v>3.5098425879341422E-2</v>
      </c>
      <c r="BL957" s="14">
        <f t="shared" si="1229"/>
        <v>1.0752011465131586E-3</v>
      </c>
      <c r="BM957" s="14">
        <f t="shared" si="1230"/>
        <v>0.58055665326756212</v>
      </c>
      <c r="BN957" s="14">
        <f t="shared" si="1231"/>
        <v>6.2314363767578151E-2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1.80555555555556</v>
      </c>
      <c r="F958" s="10">
        <f>VLOOKUP(B958,home!$B$2:$E$405,3,FALSE)</f>
        <v>0.14000000000000001</v>
      </c>
      <c r="G958" s="10">
        <f>VLOOKUP(C958,away!$B$2:$E$405,4,FALSE)</f>
        <v>0.83</v>
      </c>
      <c r="H958" s="10">
        <f>VLOOKUP(A958,away!$A$2:$E$405,3,FALSE)</f>
        <v>1.2361111111111101</v>
      </c>
      <c r="I958" s="10">
        <f>VLOOKUP(C958,away!$B$2:$E$405,3,FALSE)</f>
        <v>0.97</v>
      </c>
      <c r="J958" s="10">
        <f>VLOOKUP(B958,home!$B$2:$E$405,4,FALSE)</f>
        <v>1.01</v>
      </c>
      <c r="K958" s="12">
        <f t="shared" si="1176"/>
        <v>0.20980555555555608</v>
      </c>
      <c r="L958" s="12">
        <f t="shared" si="1177"/>
        <v>1.2110180555555545</v>
      </c>
      <c r="M958" s="13">
        <f t="shared" si="1178"/>
        <v>0.24151502050607704</v>
      </c>
      <c r="N958" s="13">
        <f t="shared" si="1179"/>
        <v>5.0671193052289024E-2</v>
      </c>
      <c r="O958" s="13">
        <f t="shared" si="1180"/>
        <v>0.29247905052072931</v>
      </c>
      <c r="P958" s="13">
        <f t="shared" si="1181"/>
        <v>6.1363729682863181E-2</v>
      </c>
      <c r="Q958" s="13">
        <f t="shared" si="1182"/>
        <v>5.3155489044991663E-3</v>
      </c>
      <c r="R958" s="13">
        <f t="shared" si="1183"/>
        <v>0.17709870552617424</v>
      </c>
      <c r="S958" s="13">
        <f t="shared" si="1184"/>
        <v>3.8977982743072853E-3</v>
      </c>
      <c r="T958" s="13">
        <f t="shared" si="1185"/>
        <v>6.4372256985370385E-3</v>
      </c>
      <c r="U958" s="13">
        <f t="shared" si="1186"/>
        <v>3.7156292301088821E-2</v>
      </c>
      <c r="V958" s="13">
        <f t="shared" si="1187"/>
        <v>1.1003844682056138E-4</v>
      </c>
      <c r="W958" s="13">
        <f t="shared" si="1188"/>
        <v>3.7174389699705824E-4</v>
      </c>
      <c r="X958" s="13">
        <f t="shared" si="1189"/>
        <v>4.5018857130602183E-4</v>
      </c>
      <c r="Y958" s="13">
        <f t="shared" si="1190"/>
        <v>2.7259324412817586E-4</v>
      </c>
      <c r="Z958" s="13">
        <f t="shared" si="1191"/>
        <v>7.1489910002571086E-2</v>
      </c>
      <c r="AA958" s="13">
        <f t="shared" si="1192"/>
        <v>1.4998980284706136E-2</v>
      </c>
      <c r="AB958" s="13">
        <f t="shared" si="1193"/>
        <v>1.5734346956998019E-3</v>
      </c>
      <c r="AC958" s="13">
        <f t="shared" si="1194"/>
        <v>1.7473989535076204E-6</v>
      </c>
      <c r="AD958" s="13">
        <f t="shared" si="1195"/>
        <v>1.9498483708463815E-5</v>
      </c>
      <c r="AE958" s="13">
        <f t="shared" si="1196"/>
        <v>2.361301582690551E-5</v>
      </c>
      <c r="AF958" s="13">
        <f t="shared" si="1197"/>
        <v>1.4297894256250822E-5</v>
      </c>
      <c r="AG958" s="13">
        <f t="shared" si="1198"/>
        <v>5.7716693669146018E-6</v>
      </c>
      <c r="AH958" s="13">
        <f t="shared" si="1199"/>
        <v>2.1643892950788817E-2</v>
      </c>
      <c r="AI958" s="13">
        <f t="shared" si="1200"/>
        <v>4.5410089849252325E-3</v>
      </c>
      <c r="AJ958" s="13">
        <f t="shared" si="1201"/>
        <v>4.7636445643250508E-4</v>
      </c>
      <c r="AK958" s="13">
        <f t="shared" si="1202"/>
        <v>3.3314636476247398E-5</v>
      </c>
      <c r="AL958" s="13">
        <f t="shared" si="1203"/>
        <v>1.7759047334857018E-8</v>
      </c>
      <c r="AM958" s="13">
        <f t="shared" si="1204"/>
        <v>8.1817804138904258E-7</v>
      </c>
      <c r="AN958" s="13">
        <f t="shared" si="1205"/>
        <v>9.9082838078121037E-7</v>
      </c>
      <c r="AO958" s="13">
        <f t="shared" si="1206"/>
        <v>5.9995552954146011E-7</v>
      </c>
      <c r="AP958" s="13">
        <f t="shared" si="1207"/>
        <v>2.4218565960170071E-7</v>
      </c>
      <c r="AQ958" s="13">
        <f t="shared" si="1208"/>
        <v>7.3322801643572781E-8</v>
      </c>
      <c r="AR958" s="13">
        <f t="shared" si="1209"/>
        <v>5.2422290311833668E-3</v>
      </c>
      <c r="AS958" s="13">
        <f t="shared" si="1210"/>
        <v>1.099848774236891E-3</v>
      </c>
      <c r="AT958" s="13">
        <f t="shared" si="1211"/>
        <v>1.1537719155293415E-4</v>
      </c>
      <c r="AU958" s="13">
        <f t="shared" si="1212"/>
        <v>8.068925257401051E-6</v>
      </c>
      <c r="AV958" s="13">
        <f t="shared" si="1213"/>
        <v>4.2322633659132165E-7</v>
      </c>
      <c r="AW958" s="13">
        <f t="shared" si="1214"/>
        <v>1.253385788729528E-10</v>
      </c>
      <c r="AX958" s="13">
        <f t="shared" si="1215"/>
        <v>2.8609716419497426E-8</v>
      </c>
      <c r="AY958" s="13">
        <f t="shared" si="1216"/>
        <v>3.4646883148335598E-8</v>
      </c>
      <c r="AZ958" s="13">
        <f t="shared" si="1217"/>
        <v>2.0979000530678942E-8</v>
      </c>
      <c r="BA958" s="13">
        <f t="shared" si="1218"/>
        <v>8.4686494767205869E-9</v>
      </c>
      <c r="BB958" s="13">
        <f t="shared" si="1219"/>
        <v>2.5639218556199335E-9</v>
      </c>
      <c r="BC958" s="13">
        <f t="shared" si="1220"/>
        <v>6.2099113203784796E-10</v>
      </c>
      <c r="BD958" s="13">
        <f t="shared" si="1221"/>
        <v>1.0580723346867592E-3</v>
      </c>
      <c r="BE958" s="13">
        <f t="shared" si="1222"/>
        <v>2.219894539969198E-4</v>
      </c>
      <c r="BF958" s="13">
        <f t="shared" si="1223"/>
        <v>2.3287310361649161E-5</v>
      </c>
      <c r="BG958" s="13">
        <f t="shared" si="1224"/>
        <v>1.6286023626068195E-6</v>
      </c>
      <c r="BH958" s="13">
        <f t="shared" si="1225"/>
        <v>8.5422455866453777E-8</v>
      </c>
      <c r="BI958" s="13">
        <f t="shared" si="1226"/>
        <v>3.584421161996264E-9</v>
      </c>
      <c r="BJ958" s="14">
        <f t="shared" si="1227"/>
        <v>6.3584494790490553E-2</v>
      </c>
      <c r="BK958" s="14">
        <f t="shared" si="1228"/>
        <v>0.30688838671495211</v>
      </c>
      <c r="BL958" s="14">
        <f t="shared" si="1229"/>
        <v>0.55777205821387343</v>
      </c>
      <c r="BM958" s="14">
        <f t="shared" si="1230"/>
        <v>0.17129156700771042</v>
      </c>
      <c r="BN958" s="14">
        <f t="shared" si="1231"/>
        <v>0.82844324819263193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1.80555555555556</v>
      </c>
      <c r="F959" s="10">
        <f>VLOOKUP(B959,home!$B$2:$E$405,3,FALSE)</f>
        <v>0.69</v>
      </c>
      <c r="G959" s="10">
        <f>VLOOKUP(C959,away!$B$2:$E$405,4,FALSE)</f>
        <v>0.42</v>
      </c>
      <c r="H959" s="10">
        <f>VLOOKUP(A959,away!$A$2:$E$405,3,FALSE)</f>
        <v>1.2361111111111101</v>
      </c>
      <c r="I959" s="10">
        <f>VLOOKUP(C959,away!$B$2:$E$405,3,FALSE)</f>
        <v>0.69</v>
      </c>
      <c r="J959" s="10">
        <f>VLOOKUP(B959,home!$B$2:$E$405,4,FALSE)</f>
        <v>0.4</v>
      </c>
      <c r="K959" s="12">
        <f t="shared" si="1176"/>
        <v>0.52325000000000121</v>
      </c>
      <c r="L959" s="12">
        <f t="shared" si="1177"/>
        <v>0.3411666666666664</v>
      </c>
      <c r="M959" s="13">
        <f t="shared" si="1178"/>
        <v>0.42129723768419491</v>
      </c>
      <c r="N959" s="13">
        <f t="shared" si="1179"/>
        <v>0.22044377961825548</v>
      </c>
      <c r="O959" s="13">
        <f t="shared" si="1180"/>
        <v>0.14373257425659103</v>
      </c>
      <c r="P959" s="13">
        <f t="shared" si="1181"/>
        <v>7.5208069479761427E-2</v>
      </c>
      <c r="Q959" s="13">
        <f t="shared" si="1182"/>
        <v>5.7673603842626223E-2</v>
      </c>
      <c r="R959" s="13">
        <f t="shared" si="1183"/>
        <v>2.4518381625270133E-2</v>
      </c>
      <c r="S959" s="13">
        <f t="shared" si="1184"/>
        <v>3.3564507483862019E-3</v>
      </c>
      <c r="T959" s="13">
        <f t="shared" si="1185"/>
        <v>1.9676311177642628E-2</v>
      </c>
      <c r="U959" s="13">
        <f t="shared" si="1186"/>
        <v>1.2829243185422626E-2</v>
      </c>
      <c r="V959" s="13">
        <f t="shared" si="1187"/>
        <v>6.6575371524602592E-5</v>
      </c>
      <c r="W959" s="13">
        <f t="shared" si="1188"/>
        <v>1.0059237736884745E-2</v>
      </c>
      <c r="X959" s="13">
        <f t="shared" si="1189"/>
        <v>3.4318766079005094E-3</v>
      </c>
      <c r="Y959" s="13">
        <f t="shared" si="1190"/>
        <v>5.8542095136436133E-4</v>
      </c>
      <c r="Z959" s="13">
        <f t="shared" si="1191"/>
        <v>2.7882848437182179E-3</v>
      </c>
      <c r="AA959" s="13">
        <f t="shared" si="1192"/>
        <v>1.4589700444755608E-3</v>
      </c>
      <c r="AB959" s="13">
        <f t="shared" si="1193"/>
        <v>3.8170303788591945E-4</v>
      </c>
      <c r="AC959" s="13">
        <f t="shared" si="1194"/>
        <v>7.4279581008914995E-7</v>
      </c>
      <c r="AD959" s="13">
        <f t="shared" si="1195"/>
        <v>1.3158740364562387E-3</v>
      </c>
      <c r="AE959" s="13">
        <f t="shared" si="1196"/>
        <v>4.4893235877098642E-4</v>
      </c>
      <c r="AF959" s="13">
        <f t="shared" si="1197"/>
        <v>7.6580378200350691E-5</v>
      </c>
      <c r="AG959" s="13">
        <f t="shared" si="1198"/>
        <v>8.7088907875620982E-6</v>
      </c>
      <c r="AH959" s="13">
        <f t="shared" si="1199"/>
        <v>2.3781746146213281E-4</v>
      </c>
      <c r="AI959" s="13">
        <f t="shared" si="1200"/>
        <v>1.2443798671006126E-4</v>
      </c>
      <c r="AJ959" s="13">
        <f t="shared" si="1201"/>
        <v>3.2556088273019853E-5</v>
      </c>
      <c r="AK959" s="13">
        <f t="shared" si="1202"/>
        <v>5.6783243962858917E-6</v>
      </c>
      <c r="AL959" s="13">
        <f t="shared" si="1203"/>
        <v>5.3040213794457778E-9</v>
      </c>
      <c r="AM959" s="13">
        <f t="shared" si="1204"/>
        <v>1.3770621791514575E-4</v>
      </c>
      <c r="AN959" s="13">
        <f t="shared" si="1205"/>
        <v>4.6980771345383854E-5</v>
      </c>
      <c r="AO959" s="13">
        <f t="shared" si="1206"/>
        <v>8.0141365786667212E-6</v>
      </c>
      <c r="AP959" s="13">
        <f t="shared" si="1207"/>
        <v>9.1138542091837601E-7</v>
      </c>
      <c r="AQ959" s="13">
        <f t="shared" si="1208"/>
        <v>7.7733581525829744E-8</v>
      </c>
      <c r="AR959" s="13">
        <f t="shared" si="1209"/>
        <v>1.6227078120432844E-5</v>
      </c>
      <c r="AS959" s="13">
        <f t="shared" si="1210"/>
        <v>8.4908186265165043E-6</v>
      </c>
      <c r="AT959" s="13">
        <f t="shared" si="1211"/>
        <v>2.2214104231623854E-6</v>
      </c>
      <c r="AU959" s="13">
        <f t="shared" si="1212"/>
        <v>3.8745100130657359E-7</v>
      </c>
      <c r="AV959" s="13">
        <f t="shared" si="1213"/>
        <v>5.0683434108416277E-8</v>
      </c>
      <c r="AW959" s="13">
        <f t="shared" si="1214"/>
        <v>2.6301383543376747E-11</v>
      </c>
      <c r="AX959" s="13">
        <f t="shared" si="1215"/>
        <v>1.2009129754016689E-5</v>
      </c>
      <c r="AY959" s="13">
        <f t="shared" si="1216"/>
        <v>4.0971147677453568E-6</v>
      </c>
      <c r="AZ959" s="13">
        <f t="shared" si="1217"/>
        <v>6.9889949413122823E-7</v>
      </c>
      <c r="BA959" s="13">
        <f t="shared" si="1218"/>
        <v>7.9480403582590175E-8</v>
      </c>
      <c r="BB959" s="13">
        <f t="shared" si="1219"/>
        <v>6.779016088898414E-9</v>
      </c>
      <c r="BC959" s="13">
        <f t="shared" si="1220"/>
        <v>4.6255486446583461E-10</v>
      </c>
      <c r="BD959" s="13">
        <f t="shared" si="1221"/>
        <v>9.2268969201461138E-7</v>
      </c>
      <c r="BE959" s="13">
        <f t="shared" si="1222"/>
        <v>4.8279738134664652E-7</v>
      </c>
      <c r="BF959" s="13">
        <f t="shared" si="1223"/>
        <v>1.2631186489481668E-7</v>
      </c>
      <c r="BG959" s="13">
        <f t="shared" si="1224"/>
        <v>2.2030894435404323E-8</v>
      </c>
      <c r="BH959" s="13">
        <f t="shared" si="1225"/>
        <v>2.8819163783313347E-9</v>
      </c>
      <c r="BI959" s="13">
        <f t="shared" si="1226"/>
        <v>3.0159254899237498E-10</v>
      </c>
      <c r="BJ959" s="14">
        <f t="shared" si="1227"/>
        <v>0.31393090770972115</v>
      </c>
      <c r="BK959" s="14">
        <f t="shared" si="1228"/>
        <v>0.49993317849846636</v>
      </c>
      <c r="BL959" s="14">
        <f t="shared" si="1229"/>
        <v>0.18335029646543394</v>
      </c>
      <c r="BM959" s="14">
        <f t="shared" si="1230"/>
        <v>5.712492392217406E-2</v>
      </c>
      <c r="BN959" s="14">
        <f t="shared" si="1231"/>
        <v>0.94287364650669914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1.80555555555556</v>
      </c>
      <c r="F960" s="10">
        <f>VLOOKUP(B960,home!$B$2:$E$405,3,FALSE)</f>
        <v>1.25</v>
      </c>
      <c r="G960" s="10">
        <f>VLOOKUP(C960,away!$B$2:$E$405,4,FALSE)</f>
        <v>0.55000000000000004</v>
      </c>
      <c r="H960" s="10">
        <f>VLOOKUP(A960,away!$A$2:$E$405,3,FALSE)</f>
        <v>1.2361111111111101</v>
      </c>
      <c r="I960" s="10">
        <f>VLOOKUP(C960,away!$B$2:$E$405,3,FALSE)</f>
        <v>0.28000000000000003</v>
      </c>
      <c r="J960" s="10">
        <f>VLOOKUP(B960,home!$B$2:$E$405,4,FALSE)</f>
        <v>0.81</v>
      </c>
      <c r="K960" s="12">
        <f t="shared" si="1176"/>
        <v>1.2413194444444475</v>
      </c>
      <c r="L960" s="12">
        <f t="shared" si="1177"/>
        <v>0.28034999999999982</v>
      </c>
      <c r="M960" s="13">
        <f t="shared" si="1178"/>
        <v>0.21834706421798264</v>
      </c>
      <c r="N960" s="13">
        <f t="shared" si="1179"/>
        <v>0.27103845645114233</v>
      </c>
      <c r="O960" s="13">
        <f t="shared" si="1180"/>
        <v>6.1213599453511396E-2</v>
      </c>
      <c r="P960" s="13">
        <f t="shared" si="1181"/>
        <v>7.5985631266077699E-2</v>
      </c>
      <c r="Q960" s="13">
        <f t="shared" si="1182"/>
        <v>0.16822265309250636</v>
      </c>
      <c r="R960" s="13">
        <f t="shared" si="1183"/>
        <v>8.5806163033959534E-3</v>
      </c>
      <c r="S960" s="13">
        <f t="shared" si="1184"/>
        <v>6.6108241248668083E-3</v>
      </c>
      <c r="T960" s="13">
        <f t="shared" si="1185"/>
        <v>4.7161220794484128E-2</v>
      </c>
      <c r="U960" s="13">
        <f t="shared" si="1186"/>
        <v>1.0651285862722435E-2</v>
      </c>
      <c r="V960" s="13">
        <f t="shared" si="1187"/>
        <v>2.5562140210948784E-4</v>
      </c>
      <c r="W960" s="13">
        <f t="shared" si="1188"/>
        <v>6.9606016759920328E-2</v>
      </c>
      <c r="X960" s="13">
        <f t="shared" si="1189"/>
        <v>1.9514046798643651E-2</v>
      </c>
      <c r="Y960" s="13">
        <f t="shared" si="1190"/>
        <v>2.7353815099998716E-3</v>
      </c>
      <c r="Z960" s="13">
        <f t="shared" si="1191"/>
        <v>8.0185859355235117E-4</v>
      </c>
      <c r="AA960" s="13">
        <f t="shared" si="1192"/>
        <v>9.9536266387141082E-4</v>
      </c>
      <c r="AB960" s="13">
        <f t="shared" si="1193"/>
        <v>6.1778151446880271E-4</v>
      </c>
      <c r="AC960" s="13">
        <f t="shared" si="1194"/>
        <v>5.5598279034502478E-6</v>
      </c>
      <c r="AD960" s="13">
        <f t="shared" si="1195"/>
        <v>2.1600825513603809E-2</v>
      </c>
      <c r="AE960" s="13">
        <f t="shared" si="1196"/>
        <v>6.0557914327388235E-3</v>
      </c>
      <c r="AF960" s="13">
        <f t="shared" si="1197"/>
        <v>8.4887056408416398E-4</v>
      </c>
      <c r="AG960" s="13">
        <f t="shared" si="1198"/>
        <v>7.9326954213665066E-5</v>
      </c>
      <c r="AH960" s="13">
        <f t="shared" si="1199"/>
        <v>5.6200264175600392E-5</v>
      </c>
      <c r="AI960" s="13">
        <f t="shared" si="1200"/>
        <v>6.9762480704087471E-5</v>
      </c>
      <c r="AJ960" s="13">
        <f t="shared" si="1201"/>
        <v>4.3298761895332195E-5</v>
      </c>
      <c r="AK960" s="13">
        <f t="shared" si="1202"/>
        <v>1.791586502034872E-5</v>
      </c>
      <c r="AL960" s="13">
        <f t="shared" si="1203"/>
        <v>7.7393673139137486E-8</v>
      </c>
      <c r="AM960" s="13">
        <f t="shared" si="1204"/>
        <v>5.3627049452176214E-3</v>
      </c>
      <c r="AN960" s="13">
        <f t="shared" si="1205"/>
        <v>1.5034343313917592E-3</v>
      </c>
      <c r="AO960" s="13">
        <f t="shared" si="1206"/>
        <v>2.1074390740283969E-4</v>
      </c>
      <c r="AP960" s="13">
        <f t="shared" si="1207"/>
        <v>1.9694018146795354E-5</v>
      </c>
      <c r="AQ960" s="13">
        <f t="shared" si="1208"/>
        <v>1.3803044968635187E-6</v>
      </c>
      <c r="AR960" s="13">
        <f t="shared" si="1209"/>
        <v>3.151148812325914E-6</v>
      </c>
      <c r="AS960" s="13">
        <f t="shared" si="1210"/>
        <v>3.9115822930781845E-6</v>
      </c>
      <c r="AT960" s="13">
        <f t="shared" si="1211"/>
        <v>2.4277615794712759E-6</v>
      </c>
      <c r="AU960" s="13">
        <f t="shared" si="1212"/>
        <v>1.0045425516909527E-6</v>
      </c>
      <c r="AV960" s="13">
        <f t="shared" si="1213"/>
        <v>3.1173955054645538E-7</v>
      </c>
      <c r="AW960" s="13">
        <f t="shared" si="1214"/>
        <v>7.4814723809598776E-10</v>
      </c>
      <c r="AX960" s="13">
        <f t="shared" si="1215"/>
        <v>1.109471653886171E-3</v>
      </c>
      <c r="AY960" s="13">
        <f t="shared" si="1216"/>
        <v>3.1104037816698785E-4</v>
      </c>
      <c r="AZ960" s="13">
        <f t="shared" si="1217"/>
        <v>4.3600085009557488E-5</v>
      </c>
      <c r="BA960" s="13">
        <f t="shared" si="1218"/>
        <v>4.0744279441431444E-6</v>
      </c>
      <c r="BB960" s="13">
        <f t="shared" si="1219"/>
        <v>2.8556646853513247E-7</v>
      </c>
      <c r="BC960" s="13">
        <f t="shared" si="1220"/>
        <v>1.6011711890764876E-8</v>
      </c>
      <c r="BD960" s="13">
        <f t="shared" si="1221"/>
        <v>1.4723742825592809E-7</v>
      </c>
      <c r="BE960" s="13">
        <f t="shared" si="1222"/>
        <v>1.827686826440779E-7</v>
      </c>
      <c r="BF960" s="13">
        <f t="shared" si="1223"/>
        <v>1.134371598007952E-7</v>
      </c>
      <c r="BG960" s="13">
        <f t="shared" si="1224"/>
        <v>4.6937250727759689E-8</v>
      </c>
      <c r="BH960" s="13">
        <f t="shared" si="1225"/>
        <v>1.4566030499283105E-8</v>
      </c>
      <c r="BI960" s="13">
        <f t="shared" si="1226"/>
        <v>3.6162193774261939E-9</v>
      </c>
      <c r="BJ960" s="14">
        <f t="shared" si="1227"/>
        <v>0.61542903550118022</v>
      </c>
      <c r="BK960" s="14">
        <f t="shared" si="1228"/>
        <v>0.3015158186107802</v>
      </c>
      <c r="BL960" s="14">
        <f t="shared" si="1229"/>
        <v>8.2257138507323802E-2</v>
      </c>
      <c r="BM960" s="14">
        <f t="shared" si="1230"/>
        <v>0.19630479079820051</v>
      </c>
      <c r="BN960" s="14">
        <f t="shared" si="1231"/>
        <v>0.80338802078461635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1.43333333333333</v>
      </c>
      <c r="F961" s="10">
        <f>VLOOKUP(B961,home!$B$2:$E$405,3,FALSE)</f>
        <v>1.22</v>
      </c>
      <c r="G961" s="10">
        <f>VLOOKUP(C961,away!$B$2:$E$405,4,FALSE)</f>
        <v>0.56000000000000005</v>
      </c>
      <c r="H961" s="10">
        <f>VLOOKUP(A961,away!$A$2:$E$405,3,FALSE)</f>
        <v>1.3888888888888899</v>
      </c>
      <c r="I961" s="10">
        <f>VLOOKUP(C961,away!$B$2:$E$405,3,FALSE)</f>
        <v>0.98</v>
      </c>
      <c r="J961" s="10">
        <f>VLOOKUP(B961,home!$B$2:$E$405,4,FALSE)</f>
        <v>1.62</v>
      </c>
      <c r="K961" s="12">
        <f t="shared" si="1176"/>
        <v>0.9792533333333312</v>
      </c>
      <c r="L961" s="12">
        <f t="shared" si="1177"/>
        <v>2.2050000000000018</v>
      </c>
      <c r="M961" s="13">
        <f t="shared" si="1178"/>
        <v>4.1409153095122338E-2</v>
      </c>
      <c r="N961" s="13">
        <f t="shared" si="1179"/>
        <v>4.0550051198908775E-2</v>
      </c>
      <c r="O961" s="13">
        <f t="shared" si="1180"/>
        <v>9.1307182574744836E-2</v>
      </c>
      <c r="P961" s="13">
        <f t="shared" si="1181"/>
        <v>8.9412862893593931E-2</v>
      </c>
      <c r="Q961" s="13">
        <f t="shared" si="1182"/>
        <v>1.985438640168433E-2</v>
      </c>
      <c r="R961" s="13">
        <f t="shared" si="1183"/>
        <v>0.10066616878865628</v>
      </c>
      <c r="S961" s="13">
        <f t="shared" si="1184"/>
        <v>4.8266261522324709E-2</v>
      </c>
      <c r="T961" s="13">
        <f t="shared" si="1185"/>
        <v>4.3778922015713984E-2</v>
      </c>
      <c r="U961" s="13">
        <f t="shared" si="1186"/>
        <v>9.8577681340187406E-2</v>
      </c>
      <c r="V961" s="13">
        <f t="shared" si="1187"/>
        <v>1.1579899883402333E-2</v>
      </c>
      <c r="W961" s="13">
        <f t="shared" si="1188"/>
        <v>6.4808246883791146E-3</v>
      </c>
      <c r="X961" s="13">
        <f t="shared" si="1189"/>
        <v>1.4290218437875962E-2</v>
      </c>
      <c r="Y961" s="13">
        <f t="shared" si="1190"/>
        <v>1.5754965827758264E-2</v>
      </c>
      <c r="Z961" s="13">
        <f t="shared" si="1191"/>
        <v>7.3989634059662426E-2</v>
      </c>
      <c r="AA961" s="13">
        <f t="shared" si="1192"/>
        <v>7.2454595785037809E-2</v>
      </c>
      <c r="AB961" s="13">
        <f t="shared" si="1193"/>
        <v>3.5475702218908695E-2</v>
      </c>
      <c r="AC961" s="13">
        <f t="shared" si="1194"/>
        <v>1.5627462819297515E-3</v>
      </c>
      <c r="AD961" s="13">
        <f t="shared" si="1195"/>
        <v>1.5865922947110487E-3</v>
      </c>
      <c r="AE961" s="13">
        <f t="shared" si="1196"/>
        <v>3.4984360098378655E-3</v>
      </c>
      <c r="AF961" s="13">
        <f t="shared" si="1197"/>
        <v>3.8570257008462504E-3</v>
      </c>
      <c r="AG961" s="13">
        <f t="shared" si="1198"/>
        <v>2.8349138901219966E-3</v>
      </c>
      <c r="AH961" s="13">
        <f t="shared" si="1199"/>
        <v>4.078678577538894E-2</v>
      </c>
      <c r="AI961" s="13">
        <f t="shared" si="1200"/>
        <v>3.9940595926502113E-2</v>
      </c>
      <c r="AJ961" s="13">
        <f t="shared" si="1201"/>
        <v>1.9555980848173431E-2</v>
      </c>
      <c r="AK961" s="13">
        <f t="shared" si="1202"/>
        <v>6.3834198107255401E-3</v>
      </c>
      <c r="AL961" s="13">
        <f t="shared" si="1203"/>
        <v>1.3497462140573709E-4</v>
      </c>
      <c r="AM961" s="13">
        <f t="shared" si="1204"/>
        <v>3.1073515864735472E-4</v>
      </c>
      <c r="AN961" s="13">
        <f t="shared" si="1205"/>
        <v>6.851710248174178E-4</v>
      </c>
      <c r="AO961" s="13">
        <f t="shared" si="1206"/>
        <v>7.5540105486120385E-4</v>
      </c>
      <c r="AP961" s="13">
        <f t="shared" si="1207"/>
        <v>5.5521977532298531E-4</v>
      </c>
      <c r="AQ961" s="13">
        <f t="shared" si="1208"/>
        <v>3.0606490114679584E-4</v>
      </c>
      <c r="AR961" s="13">
        <f t="shared" si="1209"/>
        <v>1.7986972526946539E-2</v>
      </c>
      <c r="AS961" s="13">
        <f t="shared" si="1210"/>
        <v>1.7613802803587448E-2</v>
      </c>
      <c r="AT961" s="13">
        <f t="shared" si="1211"/>
        <v>8.624187554044491E-3</v>
      </c>
      <c r="AU961" s="13">
        <f t="shared" si="1212"/>
        <v>2.8150881365299656E-3</v>
      </c>
      <c r="AV961" s="13">
        <f t="shared" si="1213"/>
        <v>6.8917111033102104E-4</v>
      </c>
      <c r="AW961" s="13">
        <f t="shared" si="1214"/>
        <v>8.0956788105270699E-6</v>
      </c>
      <c r="AX961" s="13">
        <f t="shared" si="1215"/>
        <v>5.0714739981547259E-5</v>
      </c>
      <c r="AY961" s="13">
        <f t="shared" si="1216"/>
        <v>1.118260016593118E-4</v>
      </c>
      <c r="AZ961" s="13">
        <f t="shared" si="1217"/>
        <v>1.2328816682939138E-4</v>
      </c>
      <c r="BA961" s="13">
        <f t="shared" si="1218"/>
        <v>9.0616802619602753E-5</v>
      </c>
      <c r="BB961" s="13">
        <f t="shared" si="1219"/>
        <v>4.9952512444056046E-5</v>
      </c>
      <c r="BC961" s="13">
        <f t="shared" si="1220"/>
        <v>2.2029057987828737E-5</v>
      </c>
      <c r="BD961" s="13">
        <f t="shared" si="1221"/>
        <v>6.610212403652861E-3</v>
      </c>
      <c r="BE961" s="13">
        <f t="shared" si="1222"/>
        <v>6.473072530318395E-3</v>
      </c>
      <c r="BF961" s="13">
        <f t="shared" si="1223"/>
        <v>3.1693889261113543E-3</v>
      </c>
      <c r="BG961" s="13">
        <f t="shared" si="1224"/>
        <v>1.0345448901747636E-3</v>
      </c>
      <c r="BH961" s="13">
        <f t="shared" si="1225"/>
        <v>2.5327038304665054E-4</v>
      </c>
      <c r="BI961" s="13">
        <f t="shared" si="1226"/>
        <v>4.9603173366608442E-5</v>
      </c>
      <c r="BJ961" s="14">
        <f t="shared" si="1227"/>
        <v>0.15554735566215511</v>
      </c>
      <c r="BK961" s="14">
        <f t="shared" si="1228"/>
        <v>0.19247772429943813</v>
      </c>
      <c r="BL961" s="14">
        <f t="shared" si="1229"/>
        <v>0.57046742750643542</v>
      </c>
      <c r="BM961" s="14">
        <f t="shared" si="1230"/>
        <v>0.60917860625213183</v>
      </c>
      <c r="BN961" s="14">
        <f t="shared" si="1231"/>
        <v>0.38319980495271055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1.43333333333333</v>
      </c>
      <c r="F962" s="10">
        <f>VLOOKUP(B962,home!$B$2:$E$405,3,FALSE)</f>
        <v>0.42</v>
      </c>
      <c r="G962" s="10">
        <f>VLOOKUP(C962,away!$B$2:$E$405,4,FALSE)</f>
        <v>0.98</v>
      </c>
      <c r="H962" s="10">
        <f>VLOOKUP(A962,away!$A$2:$E$405,3,FALSE)</f>
        <v>1.3888888888888899</v>
      </c>
      <c r="I962" s="10">
        <f>VLOOKUP(C962,away!$B$2:$E$405,3,FALSE)</f>
        <v>0.56000000000000005</v>
      </c>
      <c r="J962" s="10">
        <f>VLOOKUP(B962,home!$B$2:$E$405,4,FALSE)</f>
        <v>1.58</v>
      </c>
      <c r="K962" s="12">
        <f t="shared" si="1176"/>
        <v>0.5899599999999986</v>
      </c>
      <c r="L962" s="12">
        <f t="shared" si="1177"/>
        <v>1.22888888888889</v>
      </c>
      <c r="M962" s="13">
        <f t="shared" si="1178"/>
        <v>0.16221236796392879</v>
      </c>
      <c r="N962" s="13">
        <f t="shared" si="1179"/>
        <v>9.5698808603999208E-2</v>
      </c>
      <c r="O962" s="13">
        <f t="shared" si="1180"/>
        <v>0.19934097663122824</v>
      </c>
      <c r="P962" s="13">
        <f t="shared" si="1181"/>
        <v>0.11760320257335914</v>
      </c>
      <c r="Q962" s="13">
        <f t="shared" si="1182"/>
        <v>2.8229234562007613E-2</v>
      </c>
      <c r="R962" s="13">
        <f t="shared" si="1183"/>
        <v>0.12248395564118814</v>
      </c>
      <c r="S962" s="13">
        <f t="shared" si="1184"/>
        <v>2.1315441955982724E-2</v>
      </c>
      <c r="T962" s="13">
        <f t="shared" si="1185"/>
        <v>3.4690592695089388E-2</v>
      </c>
      <c r="U962" s="13">
        <f t="shared" si="1186"/>
        <v>7.2260634470075191E-2</v>
      </c>
      <c r="V962" s="13">
        <f t="shared" si="1187"/>
        <v>1.7170661109635575E-3</v>
      </c>
      <c r="W962" s="13">
        <f t="shared" si="1188"/>
        <v>5.5513730740673235E-3</v>
      </c>
      <c r="X962" s="13">
        <f t="shared" si="1189"/>
        <v>6.8220206887982951E-3</v>
      </c>
      <c r="Y962" s="13">
        <f t="shared" si="1190"/>
        <v>4.1917527121171794E-3</v>
      </c>
      <c r="Z962" s="13">
        <f t="shared" si="1191"/>
        <v>5.017305738487194E-2</v>
      </c>
      <c r="AA962" s="13">
        <f t="shared" si="1192"/>
        <v>2.9600096934778983E-2</v>
      </c>
      <c r="AB962" s="13">
        <f t="shared" si="1193"/>
        <v>8.7314365938210813E-3</v>
      </c>
      <c r="AC962" s="13">
        <f t="shared" si="1194"/>
        <v>7.7804052572458921E-5</v>
      </c>
      <c r="AD962" s="13">
        <f t="shared" si="1195"/>
        <v>8.1877201469418765E-4</v>
      </c>
      <c r="AE962" s="13">
        <f t="shared" si="1196"/>
        <v>1.0061798313908581E-3</v>
      </c>
      <c r="AF962" s="13">
        <f t="shared" si="1197"/>
        <v>6.1824160751016127E-4</v>
      </c>
      <c r="AG962" s="13">
        <f t="shared" si="1198"/>
        <v>2.5325008070601452E-4</v>
      </c>
      <c r="AH962" s="13">
        <f t="shared" si="1199"/>
        <v>1.541427818546344E-2</v>
      </c>
      <c r="AI962" s="13">
        <f t="shared" si="1200"/>
        <v>9.0938075582959899E-3</v>
      </c>
      <c r="AJ962" s="13">
        <f t="shared" si="1201"/>
        <v>2.6824913535461441E-3</v>
      </c>
      <c r="AK962" s="13">
        <f t="shared" si="1202"/>
        <v>5.275208663126931E-4</v>
      </c>
      <c r="AL962" s="13">
        <f t="shared" si="1203"/>
        <v>2.2563028628598451E-6</v>
      </c>
      <c r="AM962" s="13">
        <f t="shared" si="1204"/>
        <v>9.6608547557796394E-5</v>
      </c>
      <c r="AN962" s="13">
        <f t="shared" si="1205"/>
        <v>1.1872117066546991E-4</v>
      </c>
      <c r="AO962" s="13">
        <f t="shared" si="1206"/>
        <v>7.2947563753338802E-5</v>
      </c>
      <c r="AP962" s="13">
        <f t="shared" si="1207"/>
        <v>2.9881483522664006E-5</v>
      </c>
      <c r="AQ962" s="13">
        <f t="shared" si="1208"/>
        <v>9.1802557711295551E-6</v>
      </c>
      <c r="AR962" s="13">
        <f t="shared" si="1209"/>
        <v>3.7884870384716869E-3</v>
      </c>
      <c r="AS962" s="13">
        <f t="shared" si="1210"/>
        <v>2.2350558132167514E-3</v>
      </c>
      <c r="AT962" s="13">
        <f t="shared" si="1211"/>
        <v>6.5929676378267564E-4</v>
      </c>
      <c r="AU962" s="13">
        <f t="shared" si="1212"/>
        <v>1.2965290625374212E-4</v>
      </c>
      <c r="AV962" s="13">
        <f t="shared" si="1213"/>
        <v>1.912250714336438E-5</v>
      </c>
      <c r="AW962" s="13">
        <f t="shared" si="1214"/>
        <v>4.543913738555273E-8</v>
      </c>
      <c r="AX962" s="13">
        <f t="shared" si="1215"/>
        <v>9.4991964528662308E-6</v>
      </c>
      <c r="AY962" s="13">
        <f t="shared" si="1216"/>
        <v>1.1673456974300068E-5</v>
      </c>
      <c r="AZ962" s="13">
        <f t="shared" si="1217"/>
        <v>7.1726907853199378E-6</v>
      </c>
      <c r="BA962" s="13">
        <f t="shared" si="1218"/>
        <v>2.938146669838467E-6</v>
      </c>
      <c r="BB962" s="13">
        <f t="shared" si="1219"/>
        <v>9.0266394912259589E-7</v>
      </c>
      <c r="BC962" s="13">
        <f t="shared" si="1220"/>
        <v>2.2185473949546502E-7</v>
      </c>
      <c r="BD962" s="13">
        <f t="shared" si="1221"/>
        <v>7.7593827121290597E-4</v>
      </c>
      <c r="BE962" s="13">
        <f t="shared" si="1222"/>
        <v>4.5777254248476502E-4</v>
      </c>
      <c r="BF962" s="13">
        <f t="shared" si="1223"/>
        <v>1.3503374458215562E-4</v>
      </c>
      <c r="BG962" s="13">
        <f t="shared" si="1224"/>
        <v>2.6554835984562781E-5</v>
      </c>
      <c r="BH962" s="13">
        <f t="shared" si="1225"/>
        <v>3.9165727593631551E-6</v>
      </c>
      <c r="BI962" s="13">
        <f t="shared" si="1226"/>
        <v>4.6212425302277648E-7</v>
      </c>
      <c r="BJ962" s="14">
        <f t="shared" si="1227"/>
        <v>0.17823997290122165</v>
      </c>
      <c r="BK962" s="14">
        <f t="shared" si="1228"/>
        <v>0.30293981241664386</v>
      </c>
      <c r="BL962" s="14">
        <f t="shared" si="1229"/>
        <v>0.46836649135485492</v>
      </c>
      <c r="BM962" s="14">
        <f t="shared" si="1230"/>
        <v>0.27413916006404426</v>
      </c>
      <c r="BN962" s="14">
        <f t="shared" si="1231"/>
        <v>0.72556854597571108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1.43333333333333</v>
      </c>
      <c r="F963" s="10">
        <f>VLOOKUP(B963,home!$B$2:$E$405,3,FALSE)</f>
        <v>0.28000000000000003</v>
      </c>
      <c r="G963" s="10">
        <f>VLOOKUP(C963,away!$B$2:$E$405,4,FALSE)</f>
        <v>1.05</v>
      </c>
      <c r="H963" s="10">
        <f>VLOOKUP(A963,away!$A$2:$E$405,3,FALSE)</f>
        <v>1.3888888888888899</v>
      </c>
      <c r="I963" s="10">
        <f>VLOOKUP(C963,away!$B$2:$E$405,3,FALSE)</f>
        <v>0.87</v>
      </c>
      <c r="J963" s="10">
        <f>VLOOKUP(B963,home!$B$2:$E$405,4,FALSE)</f>
        <v>1.87</v>
      </c>
      <c r="K963" s="12">
        <f t="shared" si="1176"/>
        <v>0.42139999999999905</v>
      </c>
      <c r="L963" s="12">
        <f t="shared" si="1177"/>
        <v>2.2595833333333348</v>
      </c>
      <c r="M963" s="13">
        <f t="shared" si="1178"/>
        <v>6.8495766856877374E-2</v>
      </c>
      <c r="N963" s="13">
        <f t="shared" si="1179"/>
        <v>2.8864116153488058E-2</v>
      </c>
      <c r="O963" s="13">
        <f t="shared" si="1180"/>
        <v>0.15477189319368595</v>
      </c>
      <c r="P963" s="13">
        <f t="shared" si="1181"/>
        <v>6.5220875791819108E-2</v>
      </c>
      <c r="Q963" s="13">
        <f t="shared" si="1182"/>
        <v>6.0816692735399195E-3</v>
      </c>
      <c r="R963" s="13">
        <f t="shared" si="1183"/>
        <v>0.17485999516444992</v>
      </c>
      <c r="S963" s="13">
        <f t="shared" si="1184"/>
        <v>1.5525640613456366E-2</v>
      </c>
      <c r="T963" s="13">
        <f t="shared" si="1185"/>
        <v>1.3742038529336252E-2</v>
      </c>
      <c r="U963" s="13">
        <f t="shared" si="1186"/>
        <v>7.3686001962299019E-2</v>
      </c>
      <c r="V963" s="13">
        <f t="shared" si="1187"/>
        <v>1.6425927948291879E-3</v>
      </c>
      <c r="W963" s="13">
        <f t="shared" si="1188"/>
        <v>8.5427181062323887E-4</v>
      </c>
      <c r="X963" s="13">
        <f t="shared" si="1189"/>
        <v>1.9302983454207614E-3</v>
      </c>
      <c r="Y963" s="13">
        <f t="shared" si="1190"/>
        <v>2.1808349848368332E-3</v>
      </c>
      <c r="Z963" s="13">
        <f t="shared" si="1191"/>
        <v>0.1317035769134462</v>
      </c>
      <c r="AA963" s="13">
        <f t="shared" si="1192"/>
        <v>5.5499887311326095E-2</v>
      </c>
      <c r="AB963" s="13">
        <f t="shared" si="1193"/>
        <v>1.1693826256496379E-2</v>
      </c>
      <c r="AC963" s="13">
        <f t="shared" si="1194"/>
        <v>9.7753614533529747E-5</v>
      </c>
      <c r="AD963" s="13">
        <f t="shared" si="1195"/>
        <v>8.9997535249157983E-5</v>
      </c>
      <c r="AE963" s="13">
        <f t="shared" si="1196"/>
        <v>2.0335693069007671E-4</v>
      </c>
      <c r="AF963" s="13">
        <f t="shared" si="1197"/>
        <v>2.2975096565255976E-4</v>
      </c>
      <c r="AG963" s="13">
        <f t="shared" si="1198"/>
        <v>1.7304715093525451E-4</v>
      </c>
      <c r="AH963" s="13">
        <f t="shared" si="1199"/>
        <v>7.4398801833501976E-2</v>
      </c>
      <c r="AI963" s="13">
        <f t="shared" si="1200"/>
        <v>3.1351655092637661E-2</v>
      </c>
      <c r="AJ963" s="13">
        <f t="shared" si="1201"/>
        <v>6.6057937280187386E-3</v>
      </c>
      <c r="AK963" s="13">
        <f t="shared" si="1202"/>
        <v>9.2789382566236351E-4</v>
      </c>
      <c r="AL963" s="13">
        <f t="shared" si="1203"/>
        <v>3.7231943778450086E-6</v>
      </c>
      <c r="AM963" s="13">
        <f t="shared" si="1204"/>
        <v>7.5849922707990158E-6</v>
      </c>
      <c r="AN963" s="13">
        <f t="shared" si="1205"/>
        <v>1.7138922118559621E-5</v>
      </c>
      <c r="AO963" s="13">
        <f t="shared" si="1206"/>
        <v>1.9363411385197691E-5</v>
      </c>
      <c r="AP963" s="13">
        <f t="shared" si="1207"/>
        <v>1.4584413880823214E-5</v>
      </c>
      <c r="AQ963" s="13">
        <f t="shared" si="1208"/>
        <v>8.2386746328858659E-6</v>
      </c>
      <c r="AR963" s="13">
        <f t="shared" si="1209"/>
        <v>3.362205852859014E-2</v>
      </c>
      <c r="AS963" s="13">
        <f t="shared" si="1210"/>
        <v>1.4168335463947851E-2</v>
      </c>
      <c r="AT963" s="13">
        <f t="shared" si="1211"/>
        <v>2.9852682822538051E-3</v>
      </c>
      <c r="AU963" s="13">
        <f t="shared" si="1212"/>
        <v>4.193306847139169E-4</v>
      </c>
      <c r="AV963" s="13">
        <f t="shared" si="1213"/>
        <v>4.4176487634611034E-5</v>
      </c>
      <c r="AW963" s="13">
        <f t="shared" si="1214"/>
        <v>9.8477293321735214E-8</v>
      </c>
      <c r="AX963" s="13">
        <f t="shared" si="1215"/>
        <v>5.3271929048578302E-7</v>
      </c>
      <c r="AY963" s="13">
        <f t="shared" si="1216"/>
        <v>1.2037236301268347E-6</v>
      </c>
      <c r="AZ963" s="13">
        <f t="shared" si="1217"/>
        <v>1.359956926287048E-6</v>
      </c>
      <c r="BA963" s="13">
        <f t="shared" si="1218"/>
        <v>1.0243120015631481E-6</v>
      </c>
      <c r="BB963" s="13">
        <f t="shared" si="1219"/>
        <v>5.7862958171634942E-7</v>
      </c>
      <c r="BC963" s="13">
        <f t="shared" si="1220"/>
        <v>2.6149235180398054E-7</v>
      </c>
      <c r="BD963" s="13">
        <f t="shared" si="1221"/>
        <v>1.2661973847260029E-2</v>
      </c>
      <c r="BE963" s="13">
        <f t="shared" si="1222"/>
        <v>5.3357557792353639E-3</v>
      </c>
      <c r="BF963" s="13">
        <f t="shared" si="1223"/>
        <v>1.1242437426848884E-3</v>
      </c>
      <c r="BG963" s="13">
        <f t="shared" si="1224"/>
        <v>1.5791877105580365E-4</v>
      </c>
      <c r="BH963" s="13">
        <f t="shared" si="1225"/>
        <v>1.6636742530728874E-5</v>
      </c>
      <c r="BI963" s="13">
        <f t="shared" si="1226"/>
        <v>1.4021446604898259E-6</v>
      </c>
      <c r="BJ963" s="14">
        <f t="shared" si="1227"/>
        <v>5.4421252927842355E-2</v>
      </c>
      <c r="BK963" s="14">
        <f t="shared" si="1228"/>
        <v>0.15098755658952359</v>
      </c>
      <c r="BL963" s="14">
        <f t="shared" si="1229"/>
        <v>0.65433284884264564</v>
      </c>
      <c r="BM963" s="14">
        <f t="shared" si="1230"/>
        <v>0.4931498135932606</v>
      </c>
      <c r="BN963" s="14">
        <f t="shared" si="1231"/>
        <v>0.49829431643386035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1.43333333333333</v>
      </c>
      <c r="F964" s="10">
        <f>VLOOKUP(B964,home!$B$2:$E$405,3,FALSE)</f>
        <v>1.1200000000000001</v>
      </c>
      <c r="G964" s="10">
        <f>VLOOKUP(C964,away!$B$2:$E$405,4,FALSE)</f>
        <v>0.7</v>
      </c>
      <c r="H964" s="10">
        <f>VLOOKUP(A964,away!$A$2:$E$405,3,FALSE)</f>
        <v>1.3888888888888899</v>
      </c>
      <c r="I964" s="10">
        <f>VLOOKUP(C964,away!$B$2:$E$405,3,FALSE)</f>
        <v>1.1200000000000001</v>
      </c>
      <c r="J964" s="10">
        <f>VLOOKUP(B964,home!$B$2:$E$405,4,FALSE)</f>
        <v>1.01</v>
      </c>
      <c r="K964" s="12">
        <f t="shared" si="1176"/>
        <v>1.1237333333333308</v>
      </c>
      <c r="L964" s="12">
        <f t="shared" si="1177"/>
        <v>1.5711111111111125</v>
      </c>
      <c r="M964" s="13">
        <f t="shared" si="1178"/>
        <v>6.7552889184166826E-2</v>
      </c>
      <c r="N964" s="13">
        <f t="shared" si="1179"/>
        <v>7.5911433339220888E-2</v>
      </c>
      <c r="O964" s="13">
        <f t="shared" si="1180"/>
        <v>0.10613309478490218</v>
      </c>
      <c r="P964" s="13">
        <f t="shared" si="1181"/>
        <v>0.11926529637962047</v>
      </c>
      <c r="Q964" s="13">
        <f t="shared" si="1182"/>
        <v>4.2652104012196823E-2</v>
      </c>
      <c r="R964" s="13">
        <f t="shared" si="1183"/>
        <v>8.3373442236584369E-2</v>
      </c>
      <c r="S964" s="13">
        <f t="shared" si="1184"/>
        <v>5.2641016144179285E-2</v>
      </c>
      <c r="T964" s="13">
        <f t="shared" si="1185"/>
        <v>6.7011194525829279E-2</v>
      </c>
      <c r="U964" s="13">
        <f t="shared" si="1186"/>
        <v>9.368951615599086E-2</v>
      </c>
      <c r="V964" s="13">
        <f t="shared" si="1187"/>
        <v>1.0326470723708368E-2</v>
      </c>
      <c r="W964" s="13">
        <f t="shared" si="1188"/>
        <v>1.5976530338435289E-2</v>
      </c>
      <c r="X964" s="13">
        <f t="shared" si="1189"/>
        <v>2.5100904331719465E-2</v>
      </c>
      <c r="Y964" s="13">
        <f t="shared" si="1190"/>
        <v>1.9718154847250757E-2</v>
      </c>
      <c r="Z964" s="13">
        <f t="shared" si="1191"/>
        <v>4.3662980489826073E-2</v>
      </c>
      <c r="AA964" s="13">
        <f t="shared" si="1192"/>
        <v>4.9065546609100438E-2</v>
      </c>
      <c r="AB964" s="13">
        <f t="shared" si="1193"/>
        <v>2.7568295121433176E-2</v>
      </c>
      <c r="AC964" s="13">
        <f t="shared" si="1194"/>
        <v>1.1394679101556613E-3</v>
      </c>
      <c r="AD964" s="13">
        <f t="shared" si="1195"/>
        <v>4.4883399230777436E-3</v>
      </c>
      <c r="AE964" s="13">
        <f t="shared" si="1196"/>
        <v>7.0516807235910381E-3</v>
      </c>
      <c r="AF964" s="13">
        <f t="shared" si="1197"/>
        <v>5.5394869684209664E-3</v>
      </c>
      <c r="AG964" s="13">
        <f t="shared" si="1198"/>
        <v>2.9010498419804642E-3</v>
      </c>
      <c r="AH964" s="13">
        <f t="shared" si="1199"/>
        <v>1.7149848447948372E-2</v>
      </c>
      <c r="AI964" s="13">
        <f t="shared" si="1200"/>
        <v>1.9271856362574471E-2</v>
      </c>
      <c r="AJ964" s="13">
        <f t="shared" si="1201"/>
        <v>1.0828213694918485E-2</v>
      </c>
      <c r="AK964" s="13">
        <f t="shared" si="1202"/>
        <v>4.0560082231454577E-3</v>
      </c>
      <c r="AL964" s="13">
        <f t="shared" si="1203"/>
        <v>8.0469676226155507E-5</v>
      </c>
      <c r="AM964" s="13">
        <f t="shared" si="1204"/>
        <v>1.0087394365786437E-3</v>
      </c>
      <c r="AN964" s="13">
        <f t="shared" si="1205"/>
        <v>1.5848417370246703E-3</v>
      </c>
      <c r="AO964" s="13">
        <f t="shared" si="1206"/>
        <v>1.244981231196048E-3</v>
      </c>
      <c r="AP964" s="13">
        <f t="shared" si="1207"/>
        <v>6.5200128181896794E-4</v>
      </c>
      <c r="AQ964" s="13">
        <f t="shared" si="1208"/>
        <v>2.5609161458111713E-4</v>
      </c>
      <c r="AR964" s="13">
        <f t="shared" si="1209"/>
        <v>5.3888634900886682E-3</v>
      </c>
      <c r="AS964" s="13">
        <f t="shared" si="1210"/>
        <v>6.0556455325956248E-3</v>
      </c>
      <c r="AT964" s="13">
        <f t="shared" si="1211"/>
        <v>3.4024653699143881E-3</v>
      </c>
      <c r="AU964" s="13">
        <f t="shared" si="1212"/>
        <v>1.2744879172283735E-3</v>
      </c>
      <c r="AV964" s="13">
        <f t="shared" si="1213"/>
        <v>3.5804613888002352E-4</v>
      </c>
      <c r="AW964" s="13">
        <f t="shared" si="1214"/>
        <v>3.9463892253700833E-6</v>
      </c>
      <c r="AX964" s="13">
        <f t="shared" si="1215"/>
        <v>1.8892568825521784E-4</v>
      </c>
      <c r="AY964" s="13">
        <f t="shared" si="1216"/>
        <v>2.9682324799208692E-4</v>
      </c>
      <c r="AZ964" s="13">
        <f t="shared" si="1217"/>
        <v>2.3317115147822854E-4</v>
      </c>
      <c r="BA964" s="13">
        <f t="shared" si="1218"/>
        <v>1.2211259562600572E-4</v>
      </c>
      <c r="BB964" s="13">
        <f t="shared" si="1219"/>
        <v>4.7963113948658961E-5</v>
      </c>
      <c r="BC964" s="13">
        <f t="shared" si="1220"/>
        <v>1.507107624964529E-5</v>
      </c>
      <c r="BD964" s="13">
        <f t="shared" si="1221"/>
        <v>1.4110838842565519E-3</v>
      </c>
      <c r="BE964" s="13">
        <f t="shared" si="1222"/>
        <v>1.5856819968685589E-3</v>
      </c>
      <c r="BF964" s="13">
        <f t="shared" si="1223"/>
        <v>8.9094185797387914E-4</v>
      </c>
      <c r="BG964" s="13">
        <f t="shared" si="1224"/>
        <v>3.3372702128905941E-4</v>
      </c>
      <c r="BH964" s="13">
        <f t="shared" si="1225"/>
        <v>9.3755044514139539E-5</v>
      </c>
      <c r="BI964" s="13">
        <f t="shared" si="1226"/>
        <v>2.1071133737737768E-5</v>
      </c>
      <c r="BJ964" s="14">
        <f t="shared" si="1227"/>
        <v>0.27200160102647208</v>
      </c>
      <c r="BK964" s="14">
        <f t="shared" si="1228"/>
        <v>0.25130243326604884</v>
      </c>
      <c r="BL964" s="14">
        <f t="shared" si="1229"/>
        <v>0.43195159102394476</v>
      </c>
      <c r="BM964" s="14">
        <f t="shared" si="1230"/>
        <v>0.50373746901083361</v>
      </c>
      <c r="BN964" s="14">
        <f t="shared" si="1231"/>
        <v>0.49488825993669155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1.46835443037975</v>
      </c>
      <c r="F965" s="10">
        <f>VLOOKUP(B965,home!$B$2:$E$405,3,FALSE)</f>
        <v>0.34</v>
      </c>
      <c r="G965" s="10">
        <f>VLOOKUP(C965,away!$B$2:$E$405,4,FALSE)</f>
        <v>0.34</v>
      </c>
      <c r="H965" s="10">
        <f>VLOOKUP(A965,away!$A$2:$E$405,3,FALSE)</f>
        <v>1.16455696202532</v>
      </c>
      <c r="I965" s="10">
        <f>VLOOKUP(C965,away!$B$2:$E$405,3,FALSE)</f>
        <v>0.85</v>
      </c>
      <c r="J965" s="10">
        <f>VLOOKUP(B965,home!$B$2:$E$405,4,FALSE)</f>
        <v>1.07</v>
      </c>
      <c r="K965" s="12">
        <f t="shared" si="1176"/>
        <v>0.16974177215189912</v>
      </c>
      <c r="L965" s="12">
        <f t="shared" si="1177"/>
        <v>1.0591645569620285</v>
      </c>
      <c r="M965" s="13">
        <f t="shared" si="1178"/>
        <v>0.29261242443494434</v>
      </c>
      <c r="N965" s="13">
        <f t="shared" si="1179"/>
        <v>4.9668551477251119E-2</v>
      </c>
      <c r="O965" s="13">
        <f t="shared" si="1180"/>
        <v>0.30992470888822282</v>
      </c>
      <c r="P965" s="13">
        <f t="shared" si="1181"/>
        <v>5.2607169320348375E-2</v>
      </c>
      <c r="Q965" s="13">
        <f t="shared" si="1182"/>
        <v>4.2154139739832156E-3</v>
      </c>
      <c r="R965" s="13">
        <f t="shared" si="1183"/>
        <v>0.16413063349059009</v>
      </c>
      <c r="S965" s="13">
        <f t="shared" si="1184"/>
        <v>2.3644879991374878E-3</v>
      </c>
      <c r="T965" s="13">
        <f t="shared" si="1185"/>
        <v>4.4648170741654752E-3</v>
      </c>
      <c r="U965" s="13">
        <f t="shared" si="1186"/>
        <v>2.78598245931066E-2</v>
      </c>
      <c r="V965" s="13">
        <f t="shared" si="1187"/>
        <v>4.723313546038921E-5</v>
      </c>
      <c r="W965" s="13">
        <f t="shared" si="1188"/>
        <v>2.3851061276593027E-4</v>
      </c>
      <c r="X965" s="13">
        <f t="shared" si="1189"/>
        <v>2.5262198750096844E-4</v>
      </c>
      <c r="Y965" s="13">
        <f t="shared" si="1190"/>
        <v>1.3378412773516516E-4</v>
      </c>
      <c r="Z965" s="13">
        <f t="shared" si="1191"/>
        <v>5.7947116568319315E-2</v>
      </c>
      <c r="AA965" s="13">
        <f t="shared" si="1192"/>
        <v>9.8360462573991933E-3</v>
      </c>
      <c r="AB965" s="13">
        <f t="shared" si="1193"/>
        <v>8.3479396134949688E-4</v>
      </c>
      <c r="AC965" s="13">
        <f t="shared" si="1194"/>
        <v>5.307365108244242E-7</v>
      </c>
      <c r="AD965" s="13">
        <f t="shared" si="1195"/>
        <v>1.0121303521981088E-5</v>
      </c>
      <c r="AE965" s="13">
        <f t="shared" si="1196"/>
        <v>1.0720125960737316E-5</v>
      </c>
      <c r="AF965" s="13">
        <f t="shared" si="1197"/>
        <v>5.6771887318907393E-6</v>
      </c>
      <c r="AG965" s="13">
        <f t="shared" si="1198"/>
        <v>2.0043590293342919E-6</v>
      </c>
      <c r="AH965" s="13">
        <f t="shared" si="1199"/>
        <v>1.5343883011827738E-2</v>
      </c>
      <c r="AI965" s="13">
        <f t="shared" si="1200"/>
        <v>2.6044978941190591E-3</v>
      </c>
      <c r="AJ965" s="13">
        <f t="shared" si="1201"/>
        <v>2.2104604405682917E-4</v>
      </c>
      <c r="AK965" s="13">
        <f t="shared" si="1202"/>
        <v>1.2506915748457655E-5</v>
      </c>
      <c r="AL965" s="13">
        <f t="shared" si="1203"/>
        <v>3.8167272689596822E-9</v>
      </c>
      <c r="AM965" s="13">
        <f t="shared" si="1204"/>
        <v>3.4360159926166564E-7</v>
      </c>
      <c r="AN965" s="13">
        <f t="shared" si="1205"/>
        <v>3.639306356534265E-7</v>
      </c>
      <c r="AO965" s="13">
        <f t="shared" si="1206"/>
        <v>1.9273121523838543E-7</v>
      </c>
      <c r="AP965" s="13">
        <f t="shared" si="1207"/>
        <v>6.8044690733572631E-8</v>
      </c>
      <c r="AQ965" s="13">
        <f t="shared" si="1208"/>
        <v>1.8017631178610672E-8</v>
      </c>
      <c r="AR965" s="13">
        <f t="shared" si="1209"/>
        <v>3.2503394104599452E-3</v>
      </c>
      <c r="AS965" s="13">
        <f t="shared" si="1210"/>
        <v>5.5171837162663006E-4</v>
      </c>
      <c r="AT965" s="13">
        <f t="shared" si="1211"/>
        <v>4.6824827064332112E-5</v>
      </c>
      <c r="AU965" s="13">
        <f t="shared" si="1212"/>
        <v>2.6493763755353146E-6</v>
      </c>
      <c r="AV965" s="13">
        <f t="shared" si="1213"/>
        <v>1.1242746027018487E-7</v>
      </c>
      <c r="AW965" s="13">
        <f t="shared" si="1214"/>
        <v>1.9060785693974188E-11</v>
      </c>
      <c r="AX965" s="13">
        <f t="shared" si="1215"/>
        <v>9.7205907288169692E-9</v>
      </c>
      <c r="AY965" s="13">
        <f t="shared" si="1216"/>
        <v>1.0295705172696625E-8</v>
      </c>
      <c r="AZ965" s="13">
        <f t="shared" si="1217"/>
        <v>5.4524230039254425E-9</v>
      </c>
      <c r="BA965" s="13">
        <f t="shared" si="1218"/>
        <v>1.9250043984407546E-9</v>
      </c>
      <c r="BB965" s="13">
        <f t="shared" si="1219"/>
        <v>5.0972410770611451E-10</v>
      </c>
      <c r="BC965" s="13">
        <f t="shared" si="1220"/>
        <v>1.0797634174228246E-10</v>
      </c>
      <c r="BD965" s="13">
        <f t="shared" si="1221"/>
        <v>5.7377405027600448E-4</v>
      </c>
      <c r="BE965" s="13">
        <f t="shared" si="1222"/>
        <v>9.7393424108621846E-5</v>
      </c>
      <c r="BF965" s="13">
        <f t="shared" si="1223"/>
        <v>8.2658662020694829E-6</v>
      </c>
      <c r="BG965" s="13">
        <f t="shared" si="1224"/>
        <v>4.6768759250325412E-7</v>
      </c>
      <c r="BH965" s="13">
        <f t="shared" si="1225"/>
        <v>1.9846530191239391E-8</v>
      </c>
      <c r="BI965" s="13">
        <f t="shared" si="1226"/>
        <v>6.7375704114542885E-10</v>
      </c>
      <c r="BJ965" s="14">
        <f t="shared" si="1227"/>
        <v>5.9003236567841656E-2</v>
      </c>
      <c r="BK965" s="14">
        <f t="shared" si="1228"/>
        <v>0.34763185973883387</v>
      </c>
      <c r="BL965" s="14">
        <f t="shared" si="1229"/>
        <v>0.53529950701787343</v>
      </c>
      <c r="BM965" s="14">
        <f t="shared" si="1230"/>
        <v>0.12672280803088387</v>
      </c>
      <c r="BN965" s="14">
        <f t="shared" si="1231"/>
        <v>0.87315890158533993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1.46835443037975</v>
      </c>
      <c r="F966" s="10">
        <f>VLOOKUP(B966,home!$B$2:$E$405,3,FALSE)</f>
        <v>0.34</v>
      </c>
      <c r="G966" s="10">
        <f>VLOOKUP(C966,away!$B$2:$E$405,4,FALSE)</f>
        <v>1.19</v>
      </c>
      <c r="H966" s="10">
        <f>VLOOKUP(A966,away!$A$2:$E$405,3,FALSE)</f>
        <v>1.16455696202532</v>
      </c>
      <c r="I966" s="10">
        <f>VLOOKUP(C966,away!$B$2:$E$405,3,FALSE)</f>
        <v>0.17</v>
      </c>
      <c r="J966" s="10">
        <f>VLOOKUP(B966,home!$B$2:$E$405,4,FALSE)</f>
        <v>0.86</v>
      </c>
      <c r="K966" s="12">
        <f t="shared" si="1176"/>
        <v>0.59409620253164686</v>
      </c>
      <c r="L966" s="12">
        <f t="shared" si="1177"/>
        <v>0.1702582278481018</v>
      </c>
      <c r="M966" s="13">
        <f t="shared" si="1178"/>
        <v>0.4656344334106079</v>
      </c>
      <c r="N966" s="13">
        <f t="shared" si="1179"/>
        <v>0.27663164865721718</v>
      </c>
      <c r="O966" s="13">
        <f t="shared" si="1180"/>
        <v>7.9278093457545079E-2</v>
      </c>
      <c r="P966" s="13">
        <f t="shared" si="1181"/>
        <v>4.709881426707653E-2</v>
      </c>
      <c r="Q966" s="13">
        <f t="shared" si="1182"/>
        <v>8.2172905983660727E-2</v>
      </c>
      <c r="R966" s="13">
        <f t="shared" si="1183"/>
        <v>6.7488738496289087E-3</v>
      </c>
      <c r="S966" s="13">
        <f t="shared" si="1184"/>
        <v>1.1910085177315598E-3</v>
      </c>
      <c r="T966" s="13">
        <f t="shared" si="1185"/>
        <v>1.3990613349906757E-2</v>
      </c>
      <c r="U966" s="13">
        <f t="shared" si="1186"/>
        <v>4.0094803254296721E-3</v>
      </c>
      <c r="V966" s="13">
        <f t="shared" si="1187"/>
        <v>1.3385581511580069E-5</v>
      </c>
      <c r="W966" s="13">
        <f t="shared" si="1188"/>
        <v>1.6272870465294294E-2</v>
      </c>
      <c r="X966" s="13">
        <f t="shared" si="1189"/>
        <v>2.770590087422723E-3</v>
      </c>
      <c r="Y966" s="13">
        <f t="shared" si="1190"/>
        <v>2.3585787918905512E-4</v>
      </c>
      <c r="Z966" s="13">
        <f t="shared" si="1191"/>
        <v>3.8301710053607153E-4</v>
      </c>
      <c r="AA966" s="13">
        <f t="shared" si="1192"/>
        <v>2.275490049331621E-4</v>
      </c>
      <c r="AB966" s="13">
        <f t="shared" si="1193"/>
        <v>6.7592999860323293E-5</v>
      </c>
      <c r="AC966" s="13">
        <f t="shared" si="1194"/>
        <v>8.4621777868334344E-8</v>
      </c>
      <c r="AD966" s="13">
        <f t="shared" si="1195"/>
        <v>2.4169126369301824E-3</v>
      </c>
      <c r="AE966" s="13">
        <f t="shared" si="1196"/>
        <v>4.1149926242741558E-4</v>
      </c>
      <c r="AF966" s="13">
        <f t="shared" si="1197"/>
        <v>3.5030567590846382E-5</v>
      </c>
      <c r="AG966" s="13">
        <f t="shared" si="1198"/>
        <v>1.9880807861768842E-6</v>
      </c>
      <c r="AH966" s="13">
        <f t="shared" si="1199"/>
        <v>1.6302953193197449E-5</v>
      </c>
      <c r="AI966" s="13">
        <f t="shared" si="1200"/>
        <v>9.6855225821297907E-6</v>
      </c>
      <c r="AJ966" s="13">
        <f t="shared" si="1201"/>
        <v>2.8770660927889093E-6</v>
      </c>
      <c r="AK966" s="13">
        <f t="shared" si="1202"/>
        <v>5.6975134671948465E-7</v>
      </c>
      <c r="AL966" s="13">
        <f t="shared" si="1203"/>
        <v>3.4237892327485174E-10</v>
      </c>
      <c r="AM966" s="13">
        <f t="shared" si="1204"/>
        <v>2.8717572389019418E-4</v>
      </c>
      <c r="AN966" s="13">
        <f t="shared" si="1205"/>
        <v>4.8894029830540256E-5</v>
      </c>
      <c r="AO966" s="13">
        <f t="shared" si="1206"/>
        <v>4.162305435650004E-6</v>
      </c>
      <c r="AP966" s="13">
        <f t="shared" si="1207"/>
        <v>2.3622224907876365E-7</v>
      </c>
      <c r="AQ966" s="13">
        <f t="shared" si="1208"/>
        <v>1.0054695376610802E-8</v>
      </c>
      <c r="AR966" s="13">
        <f t="shared" si="1209"/>
        <v>5.5514238387287031E-7</v>
      </c>
      <c r="AS966" s="13">
        <f t="shared" si="1210"/>
        <v>3.29807982123238E-7</v>
      </c>
      <c r="AT966" s="13">
        <f t="shared" si="1211"/>
        <v>9.7968834872020487E-8</v>
      </c>
      <c r="AU966" s="13">
        <f t="shared" si="1212"/>
        <v>1.9400970921305785E-8</v>
      </c>
      <c r="AV966" s="13">
        <f t="shared" si="1213"/>
        <v>2.8815107874436673E-9</v>
      </c>
      <c r="AW966" s="13">
        <f t="shared" si="1214"/>
        <v>9.6198744952542104E-13</v>
      </c>
      <c r="AX966" s="13">
        <f t="shared" si="1215"/>
        <v>2.8435001170406851E-5</v>
      </c>
      <c r="AY966" s="13">
        <f t="shared" si="1216"/>
        <v>4.8412929081321717E-6</v>
      </c>
      <c r="AZ966" s="13">
        <f t="shared" si="1217"/>
        <v>4.1213497551608332E-7</v>
      </c>
      <c r="BA966" s="13">
        <f t="shared" si="1218"/>
        <v>2.338979018852972E-8</v>
      </c>
      <c r="BB966" s="13">
        <f t="shared" si="1219"/>
        <v>9.9557605680949739E-10</v>
      </c>
      <c r="BC966" s="13">
        <f t="shared" si="1220"/>
        <v>3.3901003024077248E-11</v>
      </c>
      <c r="BD966" s="13">
        <f t="shared" si="1221"/>
        <v>1.5752926413594242E-8</v>
      </c>
      <c r="BE966" s="13">
        <f t="shared" si="1222"/>
        <v>9.358753761076815E-9</v>
      </c>
      <c r="BF966" s="13">
        <f t="shared" si="1223"/>
        <v>2.7800000349422514E-9</v>
      </c>
      <c r="BG966" s="13">
        <f t="shared" si="1224"/>
        <v>5.5052915459901243E-10</v>
      </c>
      <c r="BH966" s="13">
        <f t="shared" si="1225"/>
        <v>8.1766820032557769E-11</v>
      </c>
      <c r="BI966" s="13">
        <f t="shared" si="1226"/>
        <v>9.7154714548862347E-12</v>
      </c>
      <c r="BJ966" s="14">
        <f t="shared" si="1227"/>
        <v>0.39531410815484747</v>
      </c>
      <c r="BK966" s="14">
        <f t="shared" si="1228"/>
        <v>0.51394256803399252</v>
      </c>
      <c r="BL966" s="14">
        <f t="shared" si="1229"/>
        <v>9.0362058665986178E-2</v>
      </c>
      <c r="BM966" s="14">
        <f t="shared" si="1230"/>
        <v>4.2432141037679824E-2</v>
      </c>
      <c r="BN966" s="14">
        <f t="shared" si="1231"/>
        <v>0.95756476962573633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1.46835443037975</v>
      </c>
      <c r="F967" s="10">
        <f>VLOOKUP(B967,home!$B$2:$E$405,3,FALSE)</f>
        <v>1.36</v>
      </c>
      <c r="G967" s="10">
        <f>VLOOKUP(C967,away!$B$2:$E$405,4,FALSE)</f>
        <v>1.82</v>
      </c>
      <c r="H967" s="10">
        <f>VLOOKUP(A967,away!$A$2:$E$405,3,FALSE)</f>
        <v>1.16455696202532</v>
      </c>
      <c r="I967" s="10">
        <f>VLOOKUP(C967,away!$B$2:$E$405,3,FALSE)</f>
        <v>0.45</v>
      </c>
      <c r="J967" s="10">
        <f>VLOOKUP(B967,home!$B$2:$E$405,4,FALSE)</f>
        <v>0.64</v>
      </c>
      <c r="K967" s="12">
        <f t="shared" si="1176"/>
        <v>3.6344708860759578</v>
      </c>
      <c r="L967" s="12">
        <f t="shared" si="1177"/>
        <v>0.33539240506329215</v>
      </c>
      <c r="M967" s="13">
        <f t="shared" si="1178"/>
        <v>1.8876013477067622E-2</v>
      </c>
      <c r="N967" s="13">
        <f t="shared" si="1179"/>
        <v>6.8604321427579676E-2</v>
      </c>
      <c r="O967" s="13">
        <f t="shared" si="1180"/>
        <v>6.3308715580808247E-3</v>
      </c>
      <c r="P967" s="13">
        <f t="shared" si="1181"/>
        <v>2.3009368361331092E-2</v>
      </c>
      <c r="Q967" s="13">
        <f t="shared" si="1182"/>
        <v>0.1246702044437677</v>
      </c>
      <c r="R967" s="13">
        <f t="shared" si="1183"/>
        <v>1.0616631190057597E-3</v>
      </c>
      <c r="S967" s="13">
        <f t="shared" si="1184"/>
        <v>7.0119550538389336E-3</v>
      </c>
      <c r="T967" s="13">
        <f t="shared" si="1185"/>
        <v>4.1813439708127578E-2</v>
      </c>
      <c r="U967" s="13">
        <f t="shared" si="1186"/>
        <v>3.8585836968470285E-3</v>
      </c>
      <c r="V967" s="13">
        <f t="shared" si="1187"/>
        <v>9.4971004669726713E-4</v>
      </c>
      <c r="W967" s="13">
        <f t="shared" si="1188"/>
        <v>0.1510367428040037</v>
      </c>
      <c r="X967" s="13">
        <f t="shared" si="1189"/>
        <v>5.0656576421960677E-2</v>
      </c>
      <c r="Y967" s="13">
        <f t="shared" si="1190"/>
        <v>8.4949154992169252E-3</v>
      </c>
      <c r="Z967" s="13">
        <f t="shared" si="1191"/>
        <v>1.1869124895011263E-4</v>
      </c>
      <c r="AA967" s="13">
        <f t="shared" si="1192"/>
        <v>4.3137988874117795E-4</v>
      </c>
      <c r="AB967" s="13">
        <f t="shared" si="1193"/>
        <v>7.8391882323424877E-4</v>
      </c>
      <c r="AC967" s="13">
        <f t="shared" si="1194"/>
        <v>7.2354486844714816E-5</v>
      </c>
      <c r="AD967" s="13">
        <f t="shared" si="1195"/>
        <v>0.13723466111222352</v>
      </c>
      <c r="AE967" s="13">
        <f t="shared" si="1196"/>
        <v>4.6027463048474486E-2</v>
      </c>
      <c r="AF967" s="13">
        <f t="shared" si="1197"/>
        <v>7.7186307653948332E-3</v>
      </c>
      <c r="AG967" s="13">
        <f t="shared" si="1198"/>
        <v>8.6292337873376422E-4</v>
      </c>
      <c r="AH967" s="13">
        <f t="shared" si="1199"/>
        <v>9.9520358613360554E-6</v>
      </c>
      <c r="AI967" s="13">
        <f t="shared" si="1200"/>
        <v>3.6170384595209759E-5</v>
      </c>
      <c r="AJ967" s="13">
        <f t="shared" si="1201"/>
        <v>6.5730104874730112E-5</v>
      </c>
      <c r="AK967" s="13">
        <f t="shared" si="1202"/>
        <v>7.9631384168641977E-5</v>
      </c>
      <c r="AL967" s="13">
        <f t="shared" si="1203"/>
        <v>3.5279293319592588E-6</v>
      </c>
      <c r="AM967" s="13">
        <f t="shared" si="1204"/>
        <v>9.9755076074575302E-2</v>
      </c>
      <c r="AN967" s="13">
        <f t="shared" si="1205"/>
        <v>3.3457094881923478E-2</v>
      </c>
      <c r="AO967" s="13">
        <f t="shared" si="1206"/>
        <v>5.610627759439539E-3</v>
      </c>
      <c r="AP967" s="13">
        <f t="shared" si="1207"/>
        <v>6.2725397938443242E-4</v>
      </c>
      <c r="AQ967" s="13">
        <f t="shared" si="1208"/>
        <v>5.2594055182816356E-5</v>
      </c>
      <c r="AR967" s="13">
        <f t="shared" si="1209"/>
        <v>6.6756744856192679E-7</v>
      </c>
      <c r="AS967" s="13">
        <f t="shared" si="1210"/>
        <v>2.4262544562903323E-6</v>
      </c>
      <c r="AT967" s="13">
        <f t="shared" si="1211"/>
        <v>4.4090755917996338E-6</v>
      </c>
      <c r="AU967" s="13">
        <f t="shared" si="1212"/>
        <v>5.3415522909679632E-6</v>
      </c>
      <c r="AV967" s="13">
        <f t="shared" si="1213"/>
        <v>4.8534290719938501E-6</v>
      </c>
      <c r="AW967" s="13">
        <f t="shared" si="1214"/>
        <v>1.1945705245091856E-7</v>
      </c>
      <c r="AX967" s="13">
        <f t="shared" si="1215"/>
        <v>6.042615328855605E-2</v>
      </c>
      <c r="AY967" s="13">
        <f t="shared" si="1216"/>
        <v>2.0266472880171971E-2</v>
      </c>
      <c r="AZ967" s="13">
        <f t="shared" si="1217"/>
        <v>3.3986105407154315E-3</v>
      </c>
      <c r="BA967" s="13">
        <f t="shared" si="1218"/>
        <v>3.799560543746681E-4</v>
      </c>
      <c r="BB967" s="13">
        <f t="shared" si="1219"/>
        <v>3.1858593723769732E-5</v>
      </c>
      <c r="BC967" s="13">
        <f t="shared" si="1220"/>
        <v>2.1370260741898882E-6</v>
      </c>
      <c r="BD967" s="13">
        <f t="shared" si="1221"/>
        <v>3.7316175352524996E-8</v>
      </c>
      <c r="BE967" s="13">
        <f t="shared" si="1222"/>
        <v>1.3562455289845734E-7</v>
      </c>
      <c r="BF967" s="13">
        <f t="shared" si="1223"/>
        <v>2.4646174447325597E-7</v>
      </c>
      <c r="BG967" s="13">
        <f t="shared" si="1224"/>
        <v>2.9858601160651356E-7</v>
      </c>
      <c r="BH967" s="13">
        <f t="shared" si="1225"/>
        <v>2.7130054154335301E-7</v>
      </c>
      <c r="BI967" s="13">
        <f t="shared" si="1226"/>
        <v>1.9720678392319138E-7</v>
      </c>
      <c r="BJ967" s="14">
        <f t="shared" si="1227"/>
        <v>0.86112771374360464</v>
      </c>
      <c r="BK967" s="14">
        <f t="shared" si="1228"/>
        <v>7.0189402235283554E-2</v>
      </c>
      <c r="BL967" s="14">
        <f t="shared" si="1229"/>
        <v>1.2676785370078368E-2</v>
      </c>
      <c r="BM967" s="14">
        <f t="shared" si="1230"/>
        <v>0.68129379678796442</v>
      </c>
      <c r="BN967" s="14">
        <f t="shared" si="1231"/>
        <v>0.24255244238683268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1.46835443037975</v>
      </c>
      <c r="F968" s="10">
        <f>VLOOKUP(B968,home!$B$2:$E$405,3,FALSE)</f>
        <v>2.04</v>
      </c>
      <c r="G968" s="10">
        <f>VLOOKUP(C968,away!$B$2:$E$405,4,FALSE)</f>
        <v>1.36</v>
      </c>
      <c r="H968" s="10">
        <f>VLOOKUP(A968,away!$A$2:$E$405,3,FALSE)</f>
        <v>1.16455696202532</v>
      </c>
      <c r="I968" s="10">
        <f>VLOOKUP(C968,away!$B$2:$E$405,3,FALSE)</f>
        <v>0.68</v>
      </c>
      <c r="J968" s="10">
        <f>VLOOKUP(B968,home!$B$2:$E$405,4,FALSE)</f>
        <v>0</v>
      </c>
      <c r="K968" s="12">
        <f t="shared" si="1176"/>
        <v>4.0738025316455788</v>
      </c>
      <c r="L968" s="12">
        <f t="shared" si="1177"/>
        <v>0</v>
      </c>
      <c r="M968" s="13">
        <f t="shared" si="1178"/>
        <v>1.7012574504007682E-2</v>
      </c>
      <c r="N968" s="13">
        <f t="shared" si="1179"/>
        <v>6.9305869084235527E-2</v>
      </c>
      <c r="O968" s="13">
        <f t="shared" si="1180"/>
        <v>0</v>
      </c>
      <c r="P968" s="13">
        <f t="shared" si="1181"/>
        <v>0</v>
      </c>
      <c r="Q968" s="13">
        <f t="shared" si="1182"/>
        <v>0.14116921246662792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0.19169849837898711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0.19523545700224337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0.1590701398005441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0.1080033897047788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0.86448256643741672</v>
      </c>
      <c r="BK968" s="14">
        <f t="shared" si="1228"/>
        <v>1.7012574504007682E-2</v>
      </c>
      <c r="BL968" s="14">
        <f t="shared" si="1229"/>
        <v>0</v>
      </c>
      <c r="BM968" s="14">
        <f t="shared" si="1230"/>
        <v>0.65400748488655336</v>
      </c>
      <c r="BN968" s="14">
        <f t="shared" si="1231"/>
        <v>0.22748765605487115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1.46835443037975</v>
      </c>
      <c r="F969" s="10">
        <f>VLOOKUP(B969,home!$B$2:$E$405,3,FALSE)</f>
        <v>0.34</v>
      </c>
      <c r="G969" s="10">
        <f>VLOOKUP(C969,away!$B$2:$E$405,4,FALSE)</f>
        <v>0.85</v>
      </c>
      <c r="H969" s="10">
        <f>VLOOKUP(A969,away!$A$2:$E$405,3,FALSE)</f>
        <v>1.16455696202532</v>
      </c>
      <c r="I969" s="10">
        <f>VLOOKUP(C969,away!$B$2:$E$405,3,FALSE)</f>
        <v>0.51</v>
      </c>
      <c r="J969" s="10">
        <f>VLOOKUP(B969,home!$B$2:$E$405,4,FALSE)</f>
        <v>1.72</v>
      </c>
      <c r="K969" s="12">
        <f t="shared" si="1176"/>
        <v>0.42435443037974779</v>
      </c>
      <c r="L969" s="12">
        <f t="shared" si="1177"/>
        <v>1.0215493670886107</v>
      </c>
      <c r="M969" s="13">
        <f t="shared" si="1178"/>
        <v>0.23553310610427147</v>
      </c>
      <c r="N969" s="13">
        <f t="shared" si="1179"/>
        <v>9.9949517076450833E-2</v>
      </c>
      <c r="O969" s="13">
        <f t="shared" si="1180"/>
        <v>0.24060869546923311</v>
      </c>
      <c r="P969" s="13">
        <f t="shared" si="1181"/>
        <v>0.10210336591026062</v>
      </c>
      <c r="Q969" s="13">
        <f t="shared" si="1182"/>
        <v>2.1207010192854082E-2</v>
      </c>
      <c r="R969" s="13">
        <f t="shared" si="1183"/>
        <v>0.12289683028630564</v>
      </c>
      <c r="S969" s="13">
        <f t="shared" si="1184"/>
        <v>1.1065426748957037E-2</v>
      </c>
      <c r="T969" s="13">
        <f t="shared" si="1185"/>
        <v>2.1664007840351798E-2</v>
      </c>
      <c r="U969" s="13">
        <f t="shared" si="1186"/>
        <v>5.2151814411621769E-2</v>
      </c>
      <c r="V969" s="13">
        <f t="shared" si="1187"/>
        <v>5.3298349197376945E-4</v>
      </c>
      <c r="W969" s="13">
        <f t="shared" si="1188"/>
        <v>2.9997629101487008E-3</v>
      </c>
      <c r="X969" s="13">
        <f t="shared" si="1189"/>
        <v>3.0644059022782938E-3</v>
      </c>
      <c r="Y969" s="13">
        <f t="shared" si="1190"/>
        <v>1.5652209549874966E-3</v>
      </c>
      <c r="Z969" s="13">
        <f t="shared" si="1191"/>
        <v>4.1848393065390649E-2</v>
      </c>
      <c r="AA969" s="13">
        <f t="shared" si="1192"/>
        <v>1.775855100157164E-2</v>
      </c>
      <c r="AB969" s="13">
        <f t="shared" si="1193"/>
        <v>3.7679598973208157E-3</v>
      </c>
      <c r="AC969" s="13">
        <f t="shared" si="1194"/>
        <v>1.4440488166723605E-5</v>
      </c>
      <c r="AD969" s="13">
        <f t="shared" si="1195"/>
        <v>3.1824067025261146E-4</v>
      </c>
      <c r="AE969" s="13">
        <f t="shared" si="1196"/>
        <v>3.2509855527841045E-4</v>
      </c>
      <c r="AF969" s="13">
        <f t="shared" si="1197"/>
        <v>1.6605211169304091E-4</v>
      </c>
      <c r="AG969" s="13">
        <f t="shared" si="1198"/>
        <v>5.6543476534584427E-5</v>
      </c>
      <c r="AH969" s="13">
        <f t="shared" si="1199"/>
        <v>1.0687549862406304E-2</v>
      </c>
      <c r="AI969" s="13">
        <f t="shared" si="1200"/>
        <v>4.5353091340165795E-3</v>
      </c>
      <c r="AJ969" s="13">
        <f t="shared" si="1201"/>
        <v>9.6228926208083627E-4</v>
      </c>
      <c r="AK969" s="13">
        <f t="shared" si="1202"/>
        <v>1.3611723722362041E-4</v>
      </c>
      <c r="AL969" s="13">
        <f t="shared" si="1203"/>
        <v>2.5039748706188868E-7</v>
      </c>
      <c r="AM969" s="13">
        <f t="shared" si="1204"/>
        <v>2.7009367669743221E-5</v>
      </c>
      <c r="AN969" s="13">
        <f t="shared" si="1205"/>
        <v>2.7591402448489767E-5</v>
      </c>
      <c r="AO969" s="13">
        <f t="shared" si="1206"/>
        <v>1.409298985417093E-5</v>
      </c>
      <c r="AP969" s="13">
        <f t="shared" si="1207"/>
        <v>4.7988949553048424E-6</v>
      </c>
      <c r="AQ969" s="13">
        <f t="shared" si="1208"/>
        <v>1.2255770260790968E-6</v>
      </c>
      <c r="AR969" s="13">
        <f t="shared" si="1209"/>
        <v>2.1835719595338261E-3</v>
      </c>
      <c r="AS969" s="13">
        <f t="shared" si="1210"/>
        <v>9.266084350811665E-4</v>
      </c>
      <c r="AT969" s="13">
        <f t="shared" si="1211"/>
        <v>1.9660519732696895E-4</v>
      </c>
      <c r="AU969" s="13">
        <f t="shared" si="1212"/>
        <v>2.7810095507127949E-5</v>
      </c>
      <c r="AV969" s="13">
        <f t="shared" si="1213"/>
        <v>2.9503343094334147E-6</v>
      </c>
      <c r="AW969" s="13">
        <f t="shared" si="1214"/>
        <v>3.0151961163242312E-9</v>
      </c>
      <c r="AX969" s="13">
        <f t="shared" si="1215"/>
        <v>1.9102574720685102E-6</v>
      </c>
      <c r="AY969" s="13">
        <f t="shared" si="1216"/>
        <v>1.9514223115678757E-6</v>
      </c>
      <c r="AZ969" s="13">
        <f t="shared" si="1217"/>
        <v>9.967371136523784E-7</v>
      </c>
      <c r="BA969" s="13">
        <f t="shared" si="1218"/>
        <v>3.3940538920177198E-7</v>
      </c>
      <c r="BB969" s="13">
        <f t="shared" si="1219"/>
        <v>8.6679840131383421E-8</v>
      </c>
      <c r="BC969" s="13">
        <f t="shared" si="1220"/>
        <v>1.7709547165111341E-8</v>
      </c>
      <c r="BD969" s="13">
        <f t="shared" si="1221"/>
        <v>3.7177109220903616E-4</v>
      </c>
      <c r="BE969" s="13">
        <f t="shared" si="1222"/>
        <v>1.5776271006602224E-4</v>
      </c>
      <c r="BF969" s="13">
        <f t="shared" si="1223"/>
        <v>3.3473652482616083E-5</v>
      </c>
      <c r="BG969" s="13">
        <f t="shared" si="1224"/>
        <v>4.734897577330061E-6</v>
      </c>
      <c r="BH969" s="13">
        <f t="shared" si="1225"/>
        <v>5.0231869108358625E-7</v>
      </c>
      <c r="BI969" s="13">
        <f t="shared" si="1226"/>
        <v>4.263223240477515E-8</v>
      </c>
      <c r="BJ969" s="14">
        <f t="shared" si="1227"/>
        <v>0.1513958801344574</v>
      </c>
      <c r="BK969" s="14">
        <f t="shared" si="1228"/>
        <v>0.34925152456342828</v>
      </c>
      <c r="BL969" s="14">
        <f t="shared" si="1229"/>
        <v>0.45741094988679731</v>
      </c>
      <c r="BM969" s="14">
        <f t="shared" si="1230"/>
        <v>0.17760627420358249</v>
      </c>
      <c r="BN969" s="14">
        <f t="shared" si="1231"/>
        <v>0.82229852503937573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1.46835443037975</v>
      </c>
      <c r="F970" s="10">
        <f>VLOOKUP(B970,home!$B$2:$E$405,3,FALSE)</f>
        <v>1.36</v>
      </c>
      <c r="G970" s="10">
        <f>VLOOKUP(C970,away!$B$2:$E$405,4,FALSE)</f>
        <v>1.02</v>
      </c>
      <c r="H970" s="10">
        <f>VLOOKUP(A970,away!$A$2:$E$405,3,FALSE)</f>
        <v>1.16455696202532</v>
      </c>
      <c r="I970" s="10">
        <f>VLOOKUP(C970,away!$B$2:$E$405,3,FALSE)</f>
        <v>0.85</v>
      </c>
      <c r="J970" s="10">
        <f>VLOOKUP(B970,home!$B$2:$E$405,4,FALSE)</f>
        <v>0.86</v>
      </c>
      <c r="K970" s="12">
        <f t="shared" si="1176"/>
        <v>2.0369012658227894</v>
      </c>
      <c r="L970" s="12">
        <f t="shared" si="1177"/>
        <v>0.85129113924050881</v>
      </c>
      <c r="M970" s="13">
        <f t="shared" si="1178"/>
        <v>5.5676762741575556E-2</v>
      </c>
      <c r="N970" s="13">
        <f t="shared" si="1179"/>
        <v>0.11340806850523036</v>
      </c>
      <c r="O970" s="13">
        <f t="shared" si="1180"/>
        <v>4.7397134783499363E-2</v>
      </c>
      <c r="P970" s="13">
        <f t="shared" si="1181"/>
        <v>9.6543283836883209E-2</v>
      </c>
      <c r="Q970" s="13">
        <f t="shared" si="1182"/>
        <v>0.11550051914641069</v>
      </c>
      <c r="R970" s="13">
        <f t="shared" si="1183"/>
        <v>2.0174380433290558E-2</v>
      </c>
      <c r="S970" s="13">
        <f t="shared" si="1184"/>
        <v>4.1851416978348377E-2</v>
      </c>
      <c r="T970" s="13">
        <f t="shared" si="1185"/>
        <v>9.8324568527018152E-2</v>
      </c>
      <c r="U970" s="13">
        <f t="shared" si="1186"/>
        <v>4.1093221041760053E-2</v>
      </c>
      <c r="V970" s="13">
        <f t="shared" si="1187"/>
        <v>8.0633543996928448E-3</v>
      </c>
      <c r="W970" s="13">
        <f t="shared" si="1188"/>
        <v>7.8421051217504423E-2</v>
      </c>
      <c r="X970" s="13">
        <f t="shared" si="1189"/>
        <v>6.675914603138762E-2</v>
      </c>
      <c r="Y970" s="13">
        <f t="shared" si="1190"/>
        <v>2.8415734739891729E-2</v>
      </c>
      <c r="Z970" s="13">
        <f t="shared" si="1191"/>
        <v>5.7247571008424512E-3</v>
      </c>
      <c r="AA970" s="13">
        <f t="shared" si="1192"/>
        <v>1.1660764985233989E-2</v>
      </c>
      <c r="AB970" s="13">
        <f t="shared" si="1193"/>
        <v>1.1875913479442588E-2</v>
      </c>
      <c r="AC970" s="13">
        <f t="shared" si="1194"/>
        <v>8.738640167759177E-4</v>
      </c>
      <c r="AD970" s="13">
        <f t="shared" si="1195"/>
        <v>3.9933984623022147E-2</v>
      </c>
      <c r="AE970" s="13">
        <f t="shared" si="1196"/>
        <v>3.3995447264145481E-2</v>
      </c>
      <c r="AF970" s="13">
        <f t="shared" si="1197"/>
        <v>1.4470011515242522E-2</v>
      </c>
      <c r="AG970" s="13">
        <f t="shared" si="1198"/>
        <v>4.1060641958780295E-3</v>
      </c>
      <c r="AH970" s="13">
        <f t="shared" si="1199"/>
        <v>1.2183587485628403E-3</v>
      </c>
      <c r="AI970" s="13">
        <f t="shared" si="1200"/>
        <v>2.4816764771739188E-3</v>
      </c>
      <c r="AJ970" s="13">
        <f t="shared" si="1201"/>
        <v>2.5274649788590985E-3</v>
      </c>
      <c r="AK970" s="13">
        <f t="shared" si="1202"/>
        <v>1.7160655382536224E-3</v>
      </c>
      <c r="AL970" s="13">
        <f t="shared" si="1203"/>
        <v>6.0611068353970805E-5</v>
      </c>
      <c r="AM970" s="13">
        <f t="shared" si="1204"/>
        <v>1.626831676559631E-2</v>
      </c>
      <c r="AN970" s="13">
        <f t="shared" si="1205"/>
        <v>1.3849073912909951E-2</v>
      </c>
      <c r="AO970" s="13">
        <f t="shared" si="1206"/>
        <v>5.8947969543735618E-3</v>
      </c>
      <c r="AP970" s="13">
        <f t="shared" si="1207"/>
        <v>1.672729471626717E-3</v>
      </c>
      <c r="AQ970" s="13">
        <f t="shared" si="1208"/>
        <v>3.559949443855705E-4</v>
      </c>
      <c r="AR970" s="13">
        <f t="shared" si="1209"/>
        <v>2.0743560141354029E-4</v>
      </c>
      <c r="AS970" s="13">
        <f t="shared" si="1210"/>
        <v>4.2252583909595172E-4</v>
      </c>
      <c r="AT970" s="13">
        <f t="shared" si="1211"/>
        <v>4.3032170824869027E-4</v>
      </c>
      <c r="AU970" s="13">
        <f t="shared" si="1212"/>
        <v>2.9217427741426075E-4</v>
      </c>
      <c r="AV970" s="13">
        <f t="shared" si="1213"/>
        <v>1.4878253887649169E-4</v>
      </c>
      <c r="AW970" s="13">
        <f t="shared" si="1214"/>
        <v>2.9194263896424087E-6</v>
      </c>
      <c r="AX970" s="13">
        <f t="shared" si="1215"/>
        <v>5.5228258354415444E-3</v>
      </c>
      <c r="AY970" s="13">
        <f t="shared" si="1216"/>
        <v>4.7015326972799469E-3</v>
      </c>
      <c r="AZ970" s="13">
        <f t="shared" si="1217"/>
        <v>2.0011865630219739E-3</v>
      </c>
      <c r="BA970" s="13">
        <f t="shared" si="1218"/>
        <v>5.678641296892582E-4</v>
      </c>
      <c r="BB970" s="13">
        <f t="shared" si="1219"/>
        <v>1.2085442547424715E-4</v>
      </c>
      <c r="BC970" s="13">
        <f t="shared" si="1220"/>
        <v>2.0576460308845813E-5</v>
      </c>
      <c r="BD970" s="13">
        <f t="shared" si="1221"/>
        <v>2.9431348241062116E-5</v>
      </c>
      <c r="BE970" s="13">
        <f t="shared" si="1222"/>
        <v>5.9948750487090742E-5</v>
      </c>
      <c r="BF970" s="13">
        <f t="shared" si="1223"/>
        <v>6.105484287582487E-5</v>
      </c>
      <c r="BG970" s="13">
        <f t="shared" si="1224"/>
        <v>4.1454228912793058E-5</v>
      </c>
      <c r="BH970" s="13">
        <f t="shared" si="1225"/>
        <v>2.1109542836543969E-5</v>
      </c>
      <c r="BI970" s="13">
        <f t="shared" si="1226"/>
        <v>8.599610904939354E-6</v>
      </c>
      <c r="BJ970" s="14">
        <f t="shared" si="1227"/>
        <v>0.64431034792583874</v>
      </c>
      <c r="BK970" s="14">
        <f t="shared" si="1228"/>
        <v>0.20777082573890984</v>
      </c>
      <c r="BL970" s="14">
        <f t="shared" si="1229"/>
        <v>0.14186781875538326</v>
      </c>
      <c r="BM970" s="14">
        <f t="shared" si="1230"/>
        <v>0.5462749868031942</v>
      </c>
      <c r="BN970" s="14">
        <f t="shared" si="1231"/>
        <v>0.44870014944688974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1.4097222222222201</v>
      </c>
      <c r="F971" s="10">
        <f>VLOOKUP(B971,home!$B$2:$E$405,3,FALSE)</f>
        <v>0.47</v>
      </c>
      <c r="G971" s="10">
        <f>VLOOKUP(C971,away!$B$2:$E$405,4,FALSE)</f>
        <v>1.06</v>
      </c>
      <c r="H971" s="10">
        <f>VLOOKUP(A971,away!$A$2:$E$405,3,FALSE)</f>
        <v>1.11805555555556</v>
      </c>
      <c r="I971" s="10">
        <f>VLOOKUP(C971,away!$B$2:$E$405,3,FALSE)</f>
        <v>0.47</v>
      </c>
      <c r="J971" s="10">
        <f>VLOOKUP(B971,home!$B$2:$E$405,4,FALSE)</f>
        <v>1.19</v>
      </c>
      <c r="K971" s="12">
        <f t="shared" si="1176"/>
        <v>0.70232361111111008</v>
      </c>
      <c r="L971" s="12">
        <f t="shared" si="1177"/>
        <v>0.62532847222222465</v>
      </c>
      <c r="M971" s="13">
        <f t="shared" si="1178"/>
        <v>0.26509896143403272</v>
      </c>
      <c r="N971" s="13">
        <f t="shared" si="1179"/>
        <v>0.18618525989615478</v>
      </c>
      <c r="O971" s="13">
        <f t="shared" si="1180"/>
        <v>0.16577392854124212</v>
      </c>
      <c r="P971" s="13">
        <f t="shared" si="1181"/>
        <v>0.11642694412116029</v>
      </c>
      <c r="Q971" s="13">
        <f t="shared" si="1182"/>
        <v>6.5381152032963977E-2</v>
      </c>
      <c r="R971" s="13">
        <f t="shared" si="1183"/>
        <v>5.1831578734485587E-2</v>
      </c>
      <c r="S971" s="13">
        <f t="shared" si="1184"/>
        <v>1.2783182216242731E-2</v>
      </c>
      <c r="T971" s="13">
        <f t="shared" si="1185"/>
        <v>4.0884695912902357E-2</v>
      </c>
      <c r="U971" s="13">
        <f t="shared" si="1186"/>
        <v>3.6402541546393739E-2</v>
      </c>
      <c r="V971" s="13">
        <f t="shared" si="1187"/>
        <v>6.2379507617759864E-4</v>
      </c>
      <c r="W971" s="13">
        <f t="shared" si="1188"/>
        <v>1.5306242264798587E-2</v>
      </c>
      <c r="X971" s="13">
        <f t="shared" si="1189"/>
        <v>9.5714290909097444E-3</v>
      </c>
      <c r="Y971" s="13">
        <f t="shared" si="1190"/>
        <v>2.992643565200973E-3</v>
      </c>
      <c r="Z971" s="13">
        <f t="shared" si="1191"/>
        <v>1.0803920647633939E-2</v>
      </c>
      <c r="AA971" s="13">
        <f t="shared" si="1192"/>
        <v>7.5878485634041518E-3</v>
      </c>
      <c r="AB971" s="13">
        <f t="shared" si="1193"/>
        <v>2.6645626018071259E-3</v>
      </c>
      <c r="AC971" s="13">
        <f t="shared" si="1194"/>
        <v>1.712251013836407E-5</v>
      </c>
      <c r="AD971" s="13">
        <f t="shared" si="1195"/>
        <v>2.6874838349887089E-3</v>
      </c>
      <c r="AE971" s="13">
        <f t="shared" si="1196"/>
        <v>1.6805601606554145E-3</v>
      </c>
      <c r="AF971" s="13">
        <f t="shared" si="1197"/>
        <v>5.2545105887009339E-4</v>
      </c>
      <c r="AG971" s="13">
        <f t="shared" si="1198"/>
        <v>1.0952650262359522E-4</v>
      </c>
      <c r="AH971" s="13">
        <f t="shared" si="1199"/>
        <v>1.6889997981487696E-3</v>
      </c>
      <c r="AI971" s="13">
        <f t="shared" si="1200"/>
        <v>1.18622443740178E-3</v>
      </c>
      <c r="AJ971" s="13">
        <f t="shared" si="1201"/>
        <v>4.1655671523213144E-4</v>
      </c>
      <c r="AK971" s="13">
        <f t="shared" si="1202"/>
        <v>9.7519205491470979E-5</v>
      </c>
      <c r="AL971" s="13">
        <f t="shared" si="1203"/>
        <v>3.0079658106686079E-7</v>
      </c>
      <c r="AM971" s="13">
        <f t="shared" si="1204"/>
        <v>3.7749667035840106E-4</v>
      </c>
      <c r="AN971" s="13">
        <f t="shared" si="1205"/>
        <v>2.3605941614419568E-4</v>
      </c>
      <c r="AO971" s="13">
        <f t="shared" si="1206"/>
        <v>7.3807337025560109E-5</v>
      </c>
      <c r="AP971" s="13">
        <f t="shared" si="1207"/>
        <v>1.5384609766994778E-5</v>
      </c>
      <c r="AQ971" s="13">
        <f t="shared" si="1208"/>
        <v>2.4051086303324899E-6</v>
      </c>
      <c r="AR971" s="13">
        <f t="shared" si="1209"/>
        <v>2.1123593267200326E-4</v>
      </c>
      <c r="AS971" s="13">
        <f t="shared" si="1210"/>
        <v>1.4835598303062467E-4</v>
      </c>
      <c r="AT971" s="13">
        <f t="shared" si="1211"/>
        <v>5.2096954866003436E-5</v>
      </c>
      <c r="AU971" s="13">
        <f t="shared" si="1212"/>
        <v>1.2196307156461352E-5</v>
      </c>
      <c r="AV971" s="13">
        <f t="shared" si="1213"/>
        <v>2.1414386210865521E-6</v>
      </c>
      <c r="AW971" s="13">
        <f t="shared" si="1214"/>
        <v>3.6695758346100193E-9</v>
      </c>
      <c r="AX971" s="13">
        <f t="shared" si="1215"/>
        <v>4.4187470784755427E-5</v>
      </c>
      <c r="AY971" s="13">
        <f t="shared" si="1216"/>
        <v>2.7631683597195296E-5</v>
      </c>
      <c r="AZ971" s="13">
        <f t="shared" si="1217"/>
        <v>8.6394392443810186E-6</v>
      </c>
      <c r="BA971" s="13">
        <f t="shared" si="1218"/>
        <v>1.8008291145151711E-6</v>
      </c>
      <c r="BB971" s="13">
        <f t="shared" si="1219"/>
        <v>2.8152742972826834E-7</v>
      </c>
      <c r="BC971" s="13">
        <f t="shared" si="1220"/>
        <v>3.5209423504125569E-8</v>
      </c>
      <c r="BD971" s="13">
        <f t="shared" si="1221"/>
        <v>2.2015307176036738E-5</v>
      </c>
      <c r="BE971" s="13">
        <f t="shared" si="1222"/>
        <v>1.5461870035594459E-5</v>
      </c>
      <c r="BF971" s="13">
        <f t="shared" si="1223"/>
        <v>5.4296181989646831E-6</v>
      </c>
      <c r="BG971" s="13">
        <f t="shared" si="1224"/>
        <v>1.2711163534838262E-6</v>
      </c>
      <c r="BH971" s="13">
        <f t="shared" si="1225"/>
        <v>2.2318375688028668E-7</v>
      </c>
      <c r="BI971" s="13">
        <f t="shared" si="1226"/>
        <v>3.1349444414701409E-8</v>
      </c>
      <c r="BJ971" s="14">
        <f t="shared" si="1227"/>
        <v>0.32611217362158779</v>
      </c>
      <c r="BK971" s="14">
        <f t="shared" si="1228"/>
        <v>0.39497793783793</v>
      </c>
      <c r="BL971" s="14">
        <f t="shared" si="1229"/>
        <v>0.26812021920491852</v>
      </c>
      <c r="BM971" s="14">
        <f t="shared" si="1230"/>
        <v>0.14928879853800928</v>
      </c>
      <c r="BN971" s="14">
        <f t="shared" si="1231"/>
        <v>0.85069782476003952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1.4097222222222201</v>
      </c>
      <c r="F972" s="10">
        <f>VLOOKUP(B972,home!$B$2:$E$405,3,FALSE)</f>
        <v>0.35</v>
      </c>
      <c r="G972" s="10">
        <f>VLOOKUP(C972,away!$B$2:$E$405,4,FALSE)</f>
        <v>0.95</v>
      </c>
      <c r="H972" s="10">
        <f>VLOOKUP(A972,away!$A$2:$E$405,3,FALSE)</f>
        <v>1.11805555555556</v>
      </c>
      <c r="I972" s="10">
        <f>VLOOKUP(C972,away!$B$2:$E$405,3,FALSE)</f>
        <v>0.83</v>
      </c>
      <c r="J972" s="10">
        <f>VLOOKUP(B972,home!$B$2:$E$405,4,FALSE)</f>
        <v>0.89</v>
      </c>
      <c r="K972" s="12">
        <f t="shared" si="1176"/>
        <v>0.46873263888888816</v>
      </c>
      <c r="L972" s="12">
        <f t="shared" si="1177"/>
        <v>0.82590763888889207</v>
      </c>
      <c r="M972" s="13">
        <f t="shared" si="1178"/>
        <v>0.27399640920319163</v>
      </c>
      <c r="N972" s="13">
        <f t="shared" si="1179"/>
        <v>0.12843105993189163</v>
      </c>
      <c r="O972" s="13">
        <f t="shared" si="1180"/>
        <v>0.22629572738904269</v>
      </c>
      <c r="P972" s="13">
        <f t="shared" si="1181"/>
        <v>0.10607219346834641</v>
      </c>
      <c r="Q972" s="13">
        <f t="shared" si="1182"/>
        <v>3.0099914818586249E-2</v>
      </c>
      <c r="R972" s="13">
        <f t="shared" si="1183"/>
        <v>9.3449684949264297E-2</v>
      </c>
      <c r="S972" s="13">
        <f t="shared" si="1184"/>
        <v>1.0265928538905145E-2</v>
      </c>
      <c r="T972" s="13">
        <f t="shared" si="1185"/>
        <v>2.4859749578575344E-2</v>
      </c>
      <c r="U972" s="13">
        <f t="shared" si="1186"/>
        <v>4.3802917429603863E-2</v>
      </c>
      <c r="V972" s="13">
        <f t="shared" si="1187"/>
        <v>4.4158306116236245E-4</v>
      </c>
      <c r="W972" s="13">
        <f t="shared" si="1188"/>
        <v>4.7029375010822294E-3</v>
      </c>
      <c r="X972" s="13">
        <f t="shared" si="1189"/>
        <v>3.8841920073608505E-3</v>
      </c>
      <c r="Y972" s="13">
        <f t="shared" si="1190"/>
        <v>1.6039919248952528E-3</v>
      </c>
      <c r="Z972" s="13">
        <f t="shared" si="1191"/>
        <v>2.5726936217119238E-2</v>
      </c>
      <c r="AA972" s="13">
        <f t="shared" si="1192"/>
        <v>1.2059054703576409E-2</v>
      </c>
      <c r="AB972" s="13">
        <f t="shared" si="1193"/>
        <v>2.8262362668564143E-3</v>
      </c>
      <c r="AC972" s="13">
        <f t="shared" si="1194"/>
        <v>1.0684374485092052E-5</v>
      </c>
      <c r="AD972" s="13">
        <f t="shared" si="1195"/>
        <v>5.511050763529464E-4</v>
      </c>
      <c r="AE972" s="13">
        <f t="shared" si="1196"/>
        <v>4.551618923903446E-4</v>
      </c>
      <c r="AF972" s="13">
        <f t="shared" si="1197"/>
        <v>1.879608419281547E-4</v>
      </c>
      <c r="AG972" s="13">
        <f t="shared" si="1198"/>
        <v>5.1746098386816844E-5</v>
      </c>
      <c r="AH972" s="13">
        <f t="shared" si="1199"/>
        <v>5.3120182867315187E-3</v>
      </c>
      <c r="AI972" s="13">
        <f t="shared" si="1200"/>
        <v>2.4899163493656952E-3</v>
      </c>
      <c r="AJ972" s="13">
        <f t="shared" si="1201"/>
        <v>5.8355253052538435E-4</v>
      </c>
      <c r="AK972" s="13">
        <f t="shared" si="1202"/>
        <v>9.1176705854484002E-5</v>
      </c>
      <c r="AL972" s="13">
        <f t="shared" si="1203"/>
        <v>1.6544961895913011E-7</v>
      </c>
      <c r="AM972" s="13">
        <f t="shared" si="1204"/>
        <v>5.1664187348795757E-5</v>
      </c>
      <c r="AN972" s="13">
        <f t="shared" si="1205"/>
        <v>4.2669846988357272E-5</v>
      </c>
      <c r="AO972" s="13">
        <f t="shared" si="1206"/>
        <v>1.7620676288952225E-5</v>
      </c>
      <c r="AP972" s="13">
        <f t="shared" si="1207"/>
        <v>4.85101704981134E-6</v>
      </c>
      <c r="AQ972" s="13">
        <f t="shared" si="1208"/>
        <v>1.0016230094548607E-6</v>
      </c>
      <c r="AR972" s="13">
        <f t="shared" si="1209"/>
        <v>8.7744729618580933E-4</v>
      </c>
      <c r="AS972" s="13">
        <f t="shared" si="1210"/>
        <v>4.1128818662709425E-4</v>
      </c>
      <c r="AT972" s="13">
        <f t="shared" si="1211"/>
        <v>9.6392098530771685E-5</v>
      </c>
      <c r="AU972" s="13">
        <f t="shared" si="1212"/>
        <v>1.5060707570788783E-5</v>
      </c>
      <c r="AV972" s="13">
        <f t="shared" si="1213"/>
        <v>1.7648613007974199E-6</v>
      </c>
      <c r="AW972" s="13">
        <f t="shared" si="1214"/>
        <v>1.7791802497758001E-9</v>
      </c>
      <c r="AX972" s="13">
        <f t="shared" si="1215"/>
        <v>4.0361151453418256E-6</v>
      </c>
      <c r="AY972" s="13">
        <f t="shared" si="1216"/>
        <v>3.333458329972965E-6</v>
      </c>
      <c r="AZ972" s="13">
        <f t="shared" si="1217"/>
        <v>1.37656434932124E-6</v>
      </c>
      <c r="BA972" s="13">
        <f t="shared" si="1218"/>
        <v>3.7897167050884322E-7</v>
      </c>
      <c r="BB972" s="13">
        <f t="shared" si="1219"/>
        <v>7.8248899398934458E-8</v>
      </c>
      <c r="BC972" s="13">
        <f t="shared" si="1220"/>
        <v>1.2925272749645684E-8</v>
      </c>
      <c r="BD972" s="13">
        <f t="shared" si="1221"/>
        <v>1.2078173744037731E-4</v>
      </c>
      <c r="BE972" s="13">
        <f t="shared" si="1222"/>
        <v>5.6614342520012879E-5</v>
      </c>
      <c r="BF972" s="13">
        <f t="shared" si="1223"/>
        <v>1.3268495084182508E-5</v>
      </c>
      <c r="BG972" s="13">
        <f t="shared" si="1224"/>
        <v>2.0731255716310368E-6</v>
      </c>
      <c r="BH972" s="13">
        <f t="shared" si="1225"/>
        <v>2.4293540498466255E-7</v>
      </c>
      <c r="BI972" s="13">
        <f t="shared" si="1226"/>
        <v>2.2774350691600325E-8</v>
      </c>
      <c r="BJ972" s="14">
        <f t="shared" si="1227"/>
        <v>0.19495484330580246</v>
      </c>
      <c r="BK972" s="14">
        <f t="shared" si="1228"/>
        <v>0.39079029755403955</v>
      </c>
      <c r="BL972" s="14">
        <f t="shared" si="1229"/>
        <v>0.388505241171408</v>
      </c>
      <c r="BM972" s="14">
        <f t="shared" si="1230"/>
        <v>0.14162899680889651</v>
      </c>
      <c r="BN972" s="14">
        <f t="shared" si="1231"/>
        <v>0.85834498976032292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1.4097222222222201</v>
      </c>
      <c r="F973" s="10">
        <f>VLOOKUP(B973,home!$B$2:$E$405,3,FALSE)</f>
        <v>0.59</v>
      </c>
      <c r="G973" s="10">
        <f>VLOOKUP(C973,away!$B$2:$E$405,4,FALSE)</f>
        <v>0.12</v>
      </c>
      <c r="H973" s="10">
        <f>VLOOKUP(A973,away!$A$2:$E$405,3,FALSE)</f>
        <v>1.11805555555556</v>
      </c>
      <c r="I973" s="10">
        <f>VLOOKUP(C973,away!$B$2:$E$405,3,FALSE)</f>
        <v>0.83</v>
      </c>
      <c r="J973" s="10">
        <f>VLOOKUP(B973,home!$B$2:$E$405,4,FALSE)</f>
        <v>1.49</v>
      </c>
      <c r="K973" s="12">
        <f t="shared" si="1176"/>
        <v>9.9808333333333166E-2</v>
      </c>
      <c r="L973" s="12">
        <f t="shared" si="1177"/>
        <v>1.382699305555561</v>
      </c>
      <c r="M973" s="13">
        <f t="shared" si="1178"/>
        <v>0.22706757038762659</v>
      </c>
      <c r="N973" s="13">
        <f t="shared" si="1179"/>
        <v>2.2663235754438325E-2</v>
      </c>
      <c r="O973" s="13">
        <f t="shared" si="1180"/>
        <v>0.31396617188915965</v>
      </c>
      <c r="P973" s="13">
        <f t="shared" si="1181"/>
        <v>3.1336440339303821E-2</v>
      </c>
      <c r="Q973" s="13">
        <f t="shared" si="1182"/>
        <v>1.1309898942954472E-3</v>
      </c>
      <c r="R973" s="13">
        <f t="shared" si="1183"/>
        <v>0.21706040391953954</v>
      </c>
      <c r="S973" s="13">
        <f t="shared" si="1184"/>
        <v>1.0811456821667941E-3</v>
      </c>
      <c r="T973" s="13">
        <f t="shared" si="1185"/>
        <v>1.5638189414326716E-3</v>
      </c>
      <c r="U973" s="13">
        <f t="shared" si="1186"/>
        <v>2.166443714786934E-2</v>
      </c>
      <c r="V973" s="13">
        <f t="shared" si="1187"/>
        <v>1.6578157334635628E-5</v>
      </c>
      <c r="W973" s="13">
        <f t="shared" si="1188"/>
        <v>3.7627405455490428E-5</v>
      </c>
      <c r="X973" s="13">
        <f t="shared" si="1189"/>
        <v>5.2027387393164126E-5</v>
      </c>
      <c r="Y973" s="13">
        <f t="shared" si="1190"/>
        <v>3.5969116209199104E-5</v>
      </c>
      <c r="Z973" s="13">
        <f t="shared" si="1191"/>
        <v>0.10004308992105232</v>
      </c>
      <c r="AA973" s="13">
        <f t="shared" si="1192"/>
        <v>9.9851340665370134E-3</v>
      </c>
      <c r="AB973" s="13">
        <f t="shared" si="1193"/>
        <v>4.9829979464547324E-4</v>
      </c>
      <c r="AC973" s="13">
        <f t="shared" si="1194"/>
        <v>1.4299169773714355E-7</v>
      </c>
      <c r="AD973" s="13">
        <f t="shared" si="1195"/>
        <v>9.3888215654251633E-7</v>
      </c>
      <c r="AE973" s="13">
        <f t="shared" si="1196"/>
        <v>1.2981917058498445E-6</v>
      </c>
      <c r="AF973" s="13">
        <f t="shared" si="1197"/>
        <v>8.975043850782848E-7</v>
      </c>
      <c r="AG973" s="13">
        <f t="shared" si="1198"/>
        <v>4.1365956332693843E-7</v>
      </c>
      <c r="AH973" s="13">
        <f t="shared" si="1199"/>
        <v>3.458237773986788E-2</v>
      </c>
      <c r="AI973" s="13">
        <f t="shared" si="1200"/>
        <v>3.4516094849199744E-3</v>
      </c>
      <c r="AJ973" s="13">
        <f t="shared" si="1201"/>
        <v>1.7224969500369356E-4</v>
      </c>
      <c r="AK973" s="13">
        <f t="shared" si="1202"/>
        <v>5.7306516584978756E-6</v>
      </c>
      <c r="AL973" s="13">
        <f t="shared" si="1203"/>
        <v>7.893422733165309E-10</v>
      </c>
      <c r="AM973" s="13">
        <f t="shared" si="1204"/>
        <v>1.8741652648182829E-8</v>
      </c>
      <c r="AN973" s="13">
        <f t="shared" si="1205"/>
        <v>2.5914070101605932E-8</v>
      </c>
      <c r="AO973" s="13">
        <f t="shared" si="1206"/>
        <v>1.791568336680433E-8</v>
      </c>
      <c r="AP973" s="13">
        <f t="shared" si="1207"/>
        <v>8.2573343166112208E-9</v>
      </c>
      <c r="AQ973" s="13">
        <f t="shared" si="1208"/>
        <v>2.8543526063296086E-9</v>
      </c>
      <c r="AR973" s="13">
        <f t="shared" si="1209"/>
        <v>9.5634059370750795E-3</v>
      </c>
      <c r="AS973" s="13">
        <f t="shared" si="1210"/>
        <v>9.5450760756956687E-4</v>
      </c>
      <c r="AT973" s="13">
        <f t="shared" si="1211"/>
        <v>4.7633906732752842E-5</v>
      </c>
      <c r="AU973" s="13">
        <f t="shared" si="1212"/>
        <v>1.5847536137171669E-6</v>
      </c>
      <c r="AV973" s="13">
        <f t="shared" si="1213"/>
        <v>3.9542904232271801E-8</v>
      </c>
      <c r="AW973" s="13">
        <f t="shared" si="1214"/>
        <v>3.0259197751440457E-12</v>
      </c>
      <c r="AX973" s="13">
        <f t="shared" si="1215"/>
        <v>3.117621857878966E-10</v>
      </c>
      <c r="AY973" s="13">
        <f t="shared" si="1216"/>
        <v>4.310733577874083E-10</v>
      </c>
      <c r="AZ973" s="13">
        <f t="shared" si="1217"/>
        <v>2.9802241622807672E-10</v>
      </c>
      <c r="BA973" s="13">
        <f t="shared" si="1218"/>
        <v>1.373584626528507E-10</v>
      </c>
      <c r="BB973" s="13">
        <f t="shared" si="1219"/>
        <v>4.7481362730569017E-11</v>
      </c>
      <c r="BC973" s="13">
        <f t="shared" si="1220"/>
        <v>1.3130489454877891E-11</v>
      </c>
      <c r="BD973" s="13">
        <f t="shared" si="1221"/>
        <v>2.2038857913232734E-3</v>
      </c>
      <c r="BE973" s="13">
        <f t="shared" si="1222"/>
        <v>2.1996616768899001E-4</v>
      </c>
      <c r="BF973" s="13">
        <f t="shared" si="1223"/>
        <v>1.0977228293379286E-5</v>
      </c>
      <c r="BG973" s="13">
        <f t="shared" si="1224"/>
        <v>3.6520628686056536E-7</v>
      </c>
      <c r="BH973" s="13">
        <f t="shared" si="1225"/>
        <v>9.1126577036020444E-9</v>
      </c>
      <c r="BI973" s="13">
        <f t="shared" si="1226"/>
        <v>1.8190383552673583E-10</v>
      </c>
      <c r="BJ973" s="14">
        <f t="shared" si="1227"/>
        <v>2.5487291658956402E-2</v>
      </c>
      <c r="BK973" s="14">
        <f t="shared" si="1228"/>
        <v>0.25950187877854519</v>
      </c>
      <c r="BL973" s="14">
        <f t="shared" si="1229"/>
        <v>0.61438878982525047</v>
      </c>
      <c r="BM973" s="14">
        <f t="shared" si="1230"/>
        <v>0.18619623757139364</v>
      </c>
      <c r="BN973" s="14">
        <f t="shared" si="1231"/>
        <v>0.81322481218436338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1.4097222222222201</v>
      </c>
      <c r="F974" s="10">
        <f>VLOOKUP(B974,home!$B$2:$E$405,3,FALSE)</f>
        <v>0.59</v>
      </c>
      <c r="G974" s="10">
        <f>VLOOKUP(C974,away!$B$2:$E$405,4,FALSE)</f>
        <v>1.06</v>
      </c>
      <c r="H974" s="10">
        <f>VLOOKUP(A974,away!$A$2:$E$405,3,FALSE)</f>
        <v>1.11805555555556</v>
      </c>
      <c r="I974" s="10">
        <f>VLOOKUP(C974,away!$B$2:$E$405,3,FALSE)</f>
        <v>0.71</v>
      </c>
      <c r="J974" s="10">
        <f>VLOOKUP(B974,home!$B$2:$E$405,4,FALSE)</f>
        <v>0.45</v>
      </c>
      <c r="K974" s="12">
        <f t="shared" si="1176"/>
        <v>0.88164027777777643</v>
      </c>
      <c r="L974" s="12">
        <f t="shared" si="1177"/>
        <v>0.35721875000000142</v>
      </c>
      <c r="M974" s="13">
        <f t="shared" si="1178"/>
        <v>0.28971458572766368</v>
      </c>
      <c r="N974" s="13">
        <f t="shared" si="1179"/>
        <v>0.25542404783721079</v>
      </c>
      <c r="O974" s="13">
        <f t="shared" si="1180"/>
        <v>0.10349148217040427</v>
      </c>
      <c r="P974" s="13">
        <f t="shared" si="1181"/>
        <v>9.1242259088349001E-2</v>
      </c>
      <c r="Q974" s="13">
        <f t="shared" si="1182"/>
        <v>0.11259606424316129</v>
      </c>
      <c r="R974" s="13">
        <f t="shared" si="1183"/>
        <v>1.8484548948279621E-2</v>
      </c>
      <c r="S974" s="13">
        <f t="shared" si="1184"/>
        <v>7.1839236387041799E-3</v>
      </c>
      <c r="T974" s="13">
        <f t="shared" si="1185"/>
        <v>4.0221425323861928E-2</v>
      </c>
      <c r="U974" s="13">
        <f t="shared" si="1186"/>
        <v>1.6296722869358151E-2</v>
      </c>
      <c r="V974" s="13">
        <f t="shared" si="1187"/>
        <v>2.5138818770251554E-4</v>
      </c>
      <c r="W974" s="13">
        <f t="shared" si="1188"/>
        <v>3.30897417853417E-2</v>
      </c>
      <c r="X974" s="13">
        <f t="shared" si="1189"/>
        <v>1.1820276198382577E-2</v>
      </c>
      <c r="Y974" s="13">
        <f t="shared" si="1190"/>
        <v>2.1112121441204963E-3</v>
      </c>
      <c r="Z974" s="13">
        <f t="shared" si="1191"/>
        <v>2.2010091565394293E-3</v>
      </c>
      <c r="AA974" s="13">
        <f t="shared" si="1192"/>
        <v>1.9404983241628516E-3</v>
      </c>
      <c r="AB974" s="13">
        <f t="shared" si="1193"/>
        <v>8.5541074077112307E-4</v>
      </c>
      <c r="AC974" s="13">
        <f t="shared" si="1194"/>
        <v>4.9482376975629696E-6</v>
      </c>
      <c r="AD974" s="13">
        <f t="shared" si="1195"/>
        <v>7.2933122848058861E-3</v>
      </c>
      <c r="AE974" s="13">
        <f t="shared" si="1196"/>
        <v>2.6053078977380127E-3</v>
      </c>
      <c r="AF974" s="13">
        <f t="shared" si="1197"/>
        <v>4.653324152975522E-4</v>
      </c>
      <c r="AG974" s="13">
        <f t="shared" si="1198"/>
        <v>5.5408487909024383E-5</v>
      </c>
      <c r="AH974" s="13">
        <f t="shared" si="1199"/>
        <v>1.9656043490939306E-4</v>
      </c>
      <c r="AI974" s="13">
        <f t="shared" si="1200"/>
        <v>1.7329559643363782E-4</v>
      </c>
      <c r="AJ974" s="13">
        <f t="shared" si="1201"/>
        <v>7.6392188888708937E-5</v>
      </c>
      <c r="AK974" s="13">
        <f t="shared" si="1202"/>
        <v>2.2450143543964577E-5</v>
      </c>
      <c r="AL974" s="13">
        <f t="shared" si="1203"/>
        <v>6.233561004846099E-8</v>
      </c>
      <c r="AM974" s="13">
        <f t="shared" si="1204"/>
        <v>1.2860155737392665E-3</v>
      </c>
      <c r="AN974" s="13">
        <f t="shared" si="1205"/>
        <v>4.5938887573167546E-4</v>
      </c>
      <c r="AO974" s="13">
        <f t="shared" si="1206"/>
        <v>8.2051159976387542E-5</v>
      </c>
      <c r="AP974" s="13">
        <f t="shared" si="1207"/>
        <v>9.7700709342717685E-6</v>
      </c>
      <c r="AQ974" s="13">
        <f t="shared" si="1208"/>
        <v>8.7251313163797664E-7</v>
      </c>
      <c r="AR974" s="13">
        <f t="shared" si="1209"/>
        <v>1.4043014571558018E-5</v>
      </c>
      <c r="AS974" s="13">
        <f t="shared" si="1210"/>
        <v>1.2380887267705772E-5</v>
      </c>
      <c r="AT974" s="13">
        <f t="shared" si="1211"/>
        <v>5.4577444449177256E-6</v>
      </c>
      <c r="AU974" s="13">
        <f t="shared" si="1212"/>
        <v>1.6039224428191271E-6</v>
      </c>
      <c r="AV974" s="13">
        <f t="shared" si="1213"/>
        <v>3.5352065700526612E-7</v>
      </c>
      <c r="AW974" s="13">
        <f t="shared" si="1214"/>
        <v>5.4532999052868202E-10</v>
      </c>
      <c r="AX974" s="13">
        <f t="shared" si="1215"/>
        <v>1.8896718794300549E-4</v>
      </c>
      <c r="AY974" s="13">
        <f t="shared" si="1216"/>
        <v>6.7502622668015759E-5</v>
      </c>
      <c r="AZ974" s="13">
        <f t="shared" si="1217"/>
        <v>1.2056601245595174E-5</v>
      </c>
      <c r="BA974" s="13">
        <f t="shared" si="1218"/>
        <v>1.4356146753999895E-6</v>
      </c>
      <c r="BB974" s="13">
        <f t="shared" si="1219"/>
        <v>1.282071199570105E-7</v>
      </c>
      <c r="BC974" s="13">
        <f t="shared" si="1220"/>
        <v>9.1595974264287131E-9</v>
      </c>
      <c r="BD974" s="13">
        <f t="shared" si="1221"/>
        <v>8.3607135191395943E-7</v>
      </c>
      <c r="BE974" s="13">
        <f t="shared" si="1222"/>
        <v>7.3711417894346424E-7</v>
      </c>
      <c r="BF974" s="13">
        <f t="shared" si="1223"/>
        <v>3.2493477473882665E-7</v>
      </c>
      <c r="BG974" s="13">
        <f t="shared" si="1224"/>
        <v>9.5491861686799478E-8</v>
      </c>
      <c r="BH974" s="13">
        <f t="shared" si="1225"/>
        <v>2.1047367865766716E-8</v>
      </c>
      <c r="BI974" s="13">
        <f t="shared" si="1226"/>
        <v>3.711241450333124E-9</v>
      </c>
      <c r="BJ974" s="14">
        <f t="shared" si="1227"/>
        <v>0.46779032620459188</v>
      </c>
      <c r="BK974" s="14">
        <f t="shared" si="1228"/>
        <v>0.38846466983839506</v>
      </c>
      <c r="BL974" s="14">
        <f t="shared" si="1229"/>
        <v>0.14157321887691229</v>
      </c>
      <c r="BM974" s="14">
        <f t="shared" si="1230"/>
        <v>0.12900873398403198</v>
      </c>
      <c r="BN974" s="14">
        <f t="shared" si="1231"/>
        <v>0.87095298801506871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1.4097222222222201</v>
      </c>
      <c r="F975" s="10">
        <f>VLOOKUP(B975,home!$B$2:$E$405,3,FALSE)</f>
        <v>1.66</v>
      </c>
      <c r="G975" s="10">
        <f>VLOOKUP(C975,away!$B$2:$E$405,4,FALSE)</f>
        <v>1.3</v>
      </c>
      <c r="H975" s="10">
        <f>VLOOKUP(A975,away!$A$2:$E$405,3,FALSE)</f>
        <v>1.11805555555556</v>
      </c>
      <c r="I975" s="10">
        <f>VLOOKUP(C975,away!$B$2:$E$405,3,FALSE)</f>
        <v>0.71</v>
      </c>
      <c r="J975" s="10">
        <f>VLOOKUP(B975,home!$B$2:$E$405,4,FALSE)</f>
        <v>0.75</v>
      </c>
      <c r="K975" s="12">
        <f t="shared" si="1176"/>
        <v>3.042180555555551</v>
      </c>
      <c r="L975" s="12">
        <f t="shared" si="1177"/>
        <v>0.59536458333333575</v>
      </c>
      <c r="M975" s="13">
        <f t="shared" si="1178"/>
        <v>2.6316868991549079E-2</v>
      </c>
      <c r="N975" s="13">
        <f t="shared" si="1179"/>
        <v>8.0060667129193422E-2</v>
      </c>
      <c r="O975" s="13">
        <f t="shared" si="1180"/>
        <v>1.5668131741791602E-2</v>
      </c>
      <c r="P975" s="13">
        <f t="shared" si="1181"/>
        <v>4.7665285726761132E-2</v>
      </c>
      <c r="Q975" s="13">
        <f t="shared" si="1182"/>
        <v>0.12177950240261889</v>
      </c>
      <c r="R975" s="13">
        <f t="shared" si="1183"/>
        <v>4.6641253630317851E-3</v>
      </c>
      <c r="S975" s="13">
        <f t="shared" si="1184"/>
        <v>2.1582919534836782E-2</v>
      </c>
      <c r="T975" s="13">
        <f t="shared" si="1185"/>
        <v>7.2503202706476158E-2</v>
      </c>
      <c r="U975" s="13">
        <f t="shared" si="1186"/>
        <v>1.4189111488088768E-2</v>
      </c>
      <c r="V975" s="13">
        <f t="shared" si="1187"/>
        <v>4.3434583801491879E-3</v>
      </c>
      <c r="W975" s="13">
        <f t="shared" si="1188"/>
        <v>0.12349174475815922</v>
      </c>
      <c r="X975" s="13">
        <f t="shared" si="1189"/>
        <v>7.3522611163048118E-2</v>
      </c>
      <c r="Y975" s="13">
        <f t="shared" si="1190"/>
        <v>2.1886379380333502E-2</v>
      </c>
      <c r="Z975" s="13">
        <f t="shared" si="1191"/>
        <v>9.2561835112528717E-4</v>
      </c>
      <c r="AA975" s="13">
        <f t="shared" si="1192"/>
        <v>2.8158981496587388E-3</v>
      </c>
      <c r="AB975" s="13">
        <f t="shared" si="1193"/>
        <v>4.2832352986583375E-3</v>
      </c>
      <c r="AC975" s="13">
        <f t="shared" si="1194"/>
        <v>4.916812691476253E-4</v>
      </c>
      <c r="AD975" s="13">
        <f t="shared" si="1195"/>
        <v>9.3921046168725292E-2</v>
      </c>
      <c r="AE975" s="13">
        <f t="shared" si="1196"/>
        <v>5.5917264518474126E-2</v>
      </c>
      <c r="AF975" s="13">
        <f t="shared" si="1197"/>
        <v>1.6645579445590634E-2</v>
      </c>
      <c r="AG975" s="13">
        <f t="shared" si="1198"/>
        <v>3.3033961569886683E-3</v>
      </c>
      <c r="AH975" s="13">
        <f t="shared" si="1199"/>
        <v>1.3777009598584897E-4</v>
      </c>
      <c r="AI975" s="13">
        <f t="shared" si="1200"/>
        <v>4.1912150714517156E-4</v>
      </c>
      <c r="AJ975" s="13">
        <f t="shared" si="1201"/>
        <v>6.3752164972608928E-4</v>
      </c>
      <c r="AK975" s="13">
        <f t="shared" si="1202"/>
        <v>6.4648532218080171E-4</v>
      </c>
      <c r="AL975" s="13">
        <f t="shared" si="1203"/>
        <v>3.5621453582405966E-5</v>
      </c>
      <c r="AM975" s="13">
        <f t="shared" si="1204"/>
        <v>5.7144956082386233E-2</v>
      </c>
      <c r="AN975" s="13">
        <f t="shared" si="1205"/>
        <v>3.4022082967591655E-2</v>
      </c>
      <c r="AO975" s="13">
        <f t="shared" si="1206"/>
        <v>1.0127771625066192E-2</v>
      </c>
      <c r="AP975" s="13">
        <f t="shared" si="1207"/>
        <v>2.0099055112175711E-3</v>
      </c>
      <c r="AQ975" s="13">
        <f t="shared" si="1208"/>
        <v>2.9915663930635614E-4</v>
      </c>
      <c r="AR975" s="13">
        <f t="shared" si="1209"/>
        <v>1.6404687158481738E-5</v>
      </c>
      <c r="AS975" s="13">
        <f t="shared" si="1210"/>
        <v>4.9906020293504981E-5</v>
      </c>
      <c r="AT975" s="13">
        <f t="shared" si="1211"/>
        <v>7.5911562271030827E-5</v>
      </c>
      <c r="AU975" s="13">
        <f t="shared" si="1212"/>
        <v>7.6978892894258104E-5</v>
      </c>
      <c r="AV975" s="13">
        <f t="shared" si="1213"/>
        <v>5.8545922787776357E-5</v>
      </c>
      <c r="AW975" s="13">
        <f t="shared" si="1214"/>
        <v>1.7921613990389938E-6</v>
      </c>
      <c r="AX975" s="13">
        <f t="shared" si="1215"/>
        <v>2.8974212373651893E-2</v>
      </c>
      <c r="AY975" s="13">
        <f t="shared" si="1216"/>
        <v>1.7250219877250842E-2</v>
      </c>
      <c r="AZ975" s="13">
        <f t="shared" si="1217"/>
        <v>5.1350849848139368E-3</v>
      </c>
      <c r="BA975" s="13">
        <f t="shared" si="1218"/>
        <v>1.0190825774550061E-3</v>
      </c>
      <c r="BB975" s="13">
        <f t="shared" si="1219"/>
        <v>1.5168141852719036E-4</v>
      </c>
      <c r="BC975" s="13">
        <f t="shared" si="1220"/>
        <v>1.806114890817001E-5</v>
      </c>
      <c r="BD975" s="13">
        <f t="shared" si="1221"/>
        <v>1.6277949558038662E-6</v>
      </c>
      <c r="BE975" s="13">
        <f t="shared" si="1222"/>
        <v>4.9520461629779281E-6</v>
      </c>
      <c r="BF975" s="13">
        <f t="shared" si="1223"/>
        <v>7.5325092736124679E-6</v>
      </c>
      <c r="BG975" s="13">
        <f t="shared" si="1224"/>
        <v>7.6384177489085707E-6</v>
      </c>
      <c r="BH975" s="13">
        <f t="shared" si="1225"/>
        <v>5.8093614877350149E-6</v>
      </c>
      <c r="BI975" s="13">
        <f t="shared" si="1226"/>
        <v>3.5346253116361455E-6</v>
      </c>
      <c r="BJ975" s="14">
        <f t="shared" si="1227"/>
        <v>0.81918360903578313</v>
      </c>
      <c r="BK975" s="14">
        <f t="shared" si="1228"/>
        <v>0.11768605523327705</v>
      </c>
      <c r="BL975" s="14">
        <f t="shared" si="1229"/>
        <v>4.377024245661288E-2</v>
      </c>
      <c r="BM975" s="14">
        <f t="shared" si="1230"/>
        <v>0.66816251600600063</v>
      </c>
      <c r="BN975" s="14">
        <f t="shared" si="1231"/>
        <v>0.29615458135494593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1.4097222222222201</v>
      </c>
      <c r="F976" s="10">
        <f>VLOOKUP(B976,home!$B$2:$E$405,3,FALSE)</f>
        <v>1.3</v>
      </c>
      <c r="G976" s="10">
        <f>VLOOKUP(C976,away!$B$2:$E$405,4,FALSE)</f>
        <v>0.59</v>
      </c>
      <c r="H976" s="10">
        <f>VLOOKUP(A976,away!$A$2:$E$405,3,FALSE)</f>
        <v>1.11805555555556</v>
      </c>
      <c r="I976" s="10">
        <f>VLOOKUP(C976,away!$B$2:$E$405,3,FALSE)</f>
        <v>1.18</v>
      </c>
      <c r="J976" s="10">
        <f>VLOOKUP(B976,home!$B$2:$E$405,4,FALSE)</f>
        <v>1.34</v>
      </c>
      <c r="K976" s="12">
        <f t="shared" si="1176"/>
        <v>1.0812569444444429</v>
      </c>
      <c r="L976" s="12">
        <f t="shared" si="1177"/>
        <v>1.7678694444444516</v>
      </c>
      <c r="M976" s="13">
        <f t="shared" si="1178"/>
        <v>5.7894876395986256E-2</v>
      </c>
      <c r="N976" s="13">
        <f t="shared" si="1179"/>
        <v>6.2599237150912798E-2</v>
      </c>
      <c r="O976" s="13">
        <f t="shared" si="1180"/>
        <v>0.10235058297035241</v>
      </c>
      <c r="P976" s="13">
        <f t="shared" si="1181"/>
        <v>0.11066727860463067</v>
      </c>
      <c r="Q976" s="13">
        <f t="shared" si="1182"/>
        <v>3.3842929943174511E-2</v>
      </c>
      <c r="R976" s="13">
        <f t="shared" si="1183"/>
        <v>9.047123412718136E-2</v>
      </c>
      <c r="S976" s="13">
        <f t="shared" si="1184"/>
        <v>5.28857099114734E-2</v>
      </c>
      <c r="T976" s="13">
        <f t="shared" si="1185"/>
        <v>5.9829881757012419E-2</v>
      </c>
      <c r="U976" s="13">
        <f t="shared" si="1186"/>
        <v>9.7822650172473921E-2</v>
      </c>
      <c r="V976" s="13">
        <f t="shared" si="1187"/>
        <v>1.1232461234173629E-2</v>
      </c>
      <c r="W976" s="13">
        <f t="shared" si="1188"/>
        <v>1.2197634340468071E-2</v>
      </c>
      <c r="X976" s="13">
        <f t="shared" si="1189"/>
        <v>2.1563825045019851E-2</v>
      </c>
      <c r="Y976" s="13">
        <f t="shared" si="1190"/>
        <v>1.9061013701218304E-2</v>
      </c>
      <c r="Z976" s="13">
        <f t="shared" si="1191"/>
        <v>5.3313776804874681E-2</v>
      </c>
      <c r="AA976" s="13">
        <f t="shared" si="1192"/>
        <v>5.7645891404831812E-2</v>
      </c>
      <c r="AB976" s="13">
        <f t="shared" si="1193"/>
        <v>3.1165010200082308E-2</v>
      </c>
      <c r="AC976" s="13">
        <f t="shared" si="1194"/>
        <v>1.3419429254798725E-3</v>
      </c>
      <c r="AD976" s="13">
        <f t="shared" si="1195"/>
        <v>3.297194209106279E-3</v>
      </c>
      <c r="AE976" s="13">
        <f t="shared" si="1196"/>
        <v>5.8290088946781797E-3</v>
      </c>
      <c r="AF976" s="13">
        <f t="shared" si="1197"/>
        <v>5.1524633581482415E-3</v>
      </c>
      <c r="AG976" s="13">
        <f t="shared" si="1198"/>
        <v>3.0362941781633089E-3</v>
      </c>
      <c r="AH976" s="13">
        <f t="shared" si="1199"/>
        <v>2.3562949245317315E-2</v>
      </c>
      <c r="AI976" s="13">
        <f t="shared" si="1200"/>
        <v>2.5477602503091293E-2</v>
      </c>
      <c r="AJ976" s="13">
        <f t="shared" si="1201"/>
        <v>1.377391731713129E-2</v>
      </c>
      <c r="AK976" s="13">
        <f t="shared" si="1202"/>
        <v>4.964381250450592E-3</v>
      </c>
      <c r="AL976" s="13">
        <f t="shared" si="1203"/>
        <v>1.0260608941615439E-4</v>
      </c>
      <c r="AM976" s="13">
        <f t="shared" si="1204"/>
        <v>7.1302282715563338E-4</v>
      </c>
      <c r="AN976" s="13">
        <f t="shared" si="1205"/>
        <v>1.2605312693198417E-3</v>
      </c>
      <c r="AO976" s="13">
        <f t="shared" si="1206"/>
        <v>1.1142273573986645E-3</v>
      </c>
      <c r="AP976" s="13">
        <f t="shared" si="1207"/>
        <v>6.5660283310306218E-4</v>
      </c>
      <c r="AQ976" s="13">
        <f t="shared" si="1208"/>
        <v>2.9019702144464078E-4</v>
      </c>
      <c r="AR976" s="13">
        <f t="shared" si="1209"/>
        <v>8.3312435983583909E-3</v>
      </c>
      <c r="AS976" s="13">
        <f t="shared" si="1210"/>
        <v>9.0082149965833181E-3</v>
      </c>
      <c r="AT976" s="13">
        <f t="shared" si="1211"/>
        <v>4.8700975110521436E-3</v>
      </c>
      <c r="AU976" s="13">
        <f t="shared" si="1212"/>
        <v>1.7552755846489089E-3</v>
      </c>
      <c r="AV976" s="13">
        <f t="shared" si="1213"/>
        <v>4.7447597882885307E-4</v>
      </c>
      <c r="AW976" s="13">
        <f t="shared" si="1214"/>
        <v>5.4481585086327307E-6</v>
      </c>
      <c r="AX976" s="13">
        <f t="shared" si="1215"/>
        <v>1.2849348056823964E-4</v>
      </c>
      <c r="AY976" s="13">
        <f t="shared" si="1216"/>
        <v>2.2715969810690773E-4</v>
      </c>
      <c r="AZ976" s="13">
        <f t="shared" si="1217"/>
        <v>2.0079434464621423E-4</v>
      </c>
      <c r="BA976" s="13">
        <f t="shared" si="1218"/>
        <v>1.1832606217243019E-4</v>
      </c>
      <c r="BB976" s="13">
        <f t="shared" si="1219"/>
        <v>5.2296257449018432E-5</v>
      </c>
      <c r="BC976" s="13">
        <f t="shared" si="1220"/>
        <v>1.8490591120584055E-5</v>
      </c>
      <c r="BD976" s="13">
        <f t="shared" si="1221"/>
        <v>2.4547584986268694E-3</v>
      </c>
      <c r="BE976" s="13">
        <f t="shared" si="1222"/>
        <v>2.6542246735743171E-3</v>
      </c>
      <c r="BF976" s="13">
        <f t="shared" si="1223"/>
        <v>1.4349494302090073E-3</v>
      </c>
      <c r="BG976" s="13">
        <f t="shared" si="1224"/>
        <v>5.1718301211336191E-4</v>
      </c>
      <c r="BH976" s="13">
        <f t="shared" si="1225"/>
        <v>1.3980193084906674E-4</v>
      </c>
      <c r="BI976" s="13">
        <f t="shared" si="1226"/>
        <v>3.0232361715459046E-5</v>
      </c>
      <c r="BJ976" s="14">
        <f t="shared" si="1227"/>
        <v>0.23118962432038723</v>
      </c>
      <c r="BK976" s="14">
        <f t="shared" si="1228"/>
        <v>0.23435203485926689</v>
      </c>
      <c r="BL976" s="14">
        <f t="shared" si="1229"/>
        <v>0.47890467676747189</v>
      </c>
      <c r="BM976" s="14">
        <f t="shared" si="1230"/>
        <v>0.53971226202016487</v>
      </c>
      <c r="BN976" s="14">
        <f t="shared" si="1231"/>
        <v>0.45782613919223802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1.4097222222222201</v>
      </c>
      <c r="F977" s="10">
        <f>VLOOKUP(B977,home!$B$2:$E$405,3,FALSE)</f>
        <v>1.3</v>
      </c>
      <c r="G977" s="10">
        <f>VLOOKUP(C977,away!$B$2:$E$405,4,FALSE)</f>
        <v>1.3</v>
      </c>
      <c r="H977" s="10">
        <f>VLOOKUP(A977,away!$A$2:$E$405,3,FALSE)</f>
        <v>1.11805555555556</v>
      </c>
      <c r="I977" s="10">
        <f>VLOOKUP(C977,away!$B$2:$E$405,3,FALSE)</f>
        <v>0.83</v>
      </c>
      <c r="J977" s="10">
        <f>VLOOKUP(B977,home!$B$2:$E$405,4,FALSE)</f>
        <v>1.19</v>
      </c>
      <c r="K977" s="12">
        <f t="shared" si="1176"/>
        <v>2.3824305555555521</v>
      </c>
      <c r="L977" s="12">
        <f t="shared" si="1177"/>
        <v>1.1043034722222265</v>
      </c>
      <c r="M977" s="13">
        <f t="shared" si="1178"/>
        <v>3.0600650019632233E-2</v>
      </c>
      <c r="N977" s="13">
        <f t="shared" si="1179"/>
        <v>7.2903923626633421E-2</v>
      </c>
      <c r="O977" s="13">
        <f t="shared" si="1180"/>
        <v>3.3792404068937014E-2</v>
      </c>
      <c r="P977" s="13">
        <f t="shared" si="1181"/>
        <v>8.0508055999515285E-2</v>
      </c>
      <c r="Q977" s="13">
        <f t="shared" si="1182"/>
        <v>8.6844267633989933E-2</v>
      </c>
      <c r="R977" s="13">
        <f t="shared" si="1183"/>
        <v>1.865853457403183E-2</v>
      </c>
      <c r="S977" s="13">
        <f t="shared" si="1184"/>
        <v>5.2952691173739609E-2</v>
      </c>
      <c r="T977" s="13">
        <f t="shared" si="1185"/>
        <v>9.5902426290811388E-2</v>
      </c>
      <c r="U977" s="13">
        <f t="shared" si="1186"/>
        <v>4.4452662891063116E-2</v>
      </c>
      <c r="V977" s="13">
        <f t="shared" si="1187"/>
        <v>1.5479403301002536E-2</v>
      </c>
      <c r="W977" s="13">
        <f t="shared" si="1188"/>
        <v>6.8966812262020546E-2</v>
      </c>
      <c r="X977" s="13">
        <f t="shared" si="1189"/>
        <v>7.6160290249047705E-2</v>
      </c>
      <c r="Y977" s="13">
        <f t="shared" si="1190"/>
        <v>4.2052036483738002E-2</v>
      </c>
      <c r="Z977" s="13">
        <f t="shared" si="1191"/>
        <v>6.8682281722272677E-3</v>
      </c>
      <c r="AA977" s="13">
        <f t="shared" si="1192"/>
        <v>1.6363076660041699E-2</v>
      </c>
      <c r="AB977" s="13">
        <f t="shared" si="1193"/>
        <v>1.9491946908890626E-2</v>
      </c>
      <c r="AC977" s="13">
        <f t="shared" si="1194"/>
        <v>2.5453231120022546E-3</v>
      </c>
      <c r="AD977" s="13">
        <f t="shared" si="1195"/>
        <v>4.1077160213075281E-2</v>
      </c>
      <c r="AE977" s="13">
        <f t="shared" si="1196"/>
        <v>4.5361650652327723E-2</v>
      </c>
      <c r="AF977" s="13">
        <f t="shared" si="1197"/>
        <v>2.5046514160548577E-2</v>
      </c>
      <c r="AG977" s="13">
        <f t="shared" si="1198"/>
        <v>9.2196508515189832E-3</v>
      </c>
      <c r="AH977" s="13">
        <f t="shared" si="1199"/>
        <v>1.8961520546512717E-3</v>
      </c>
      <c r="AI977" s="13">
        <f t="shared" si="1200"/>
        <v>4.51745059298063E-3</v>
      </c>
      <c r="AJ977" s="13">
        <f t="shared" si="1201"/>
        <v>5.3812561629648023E-3</v>
      </c>
      <c r="AK977" s="13">
        <f t="shared" si="1202"/>
        <v>4.2734897033063239E-3</v>
      </c>
      <c r="AL977" s="13">
        <f t="shared" si="1203"/>
        <v>2.6786230424055653E-4</v>
      </c>
      <c r="AM977" s="13">
        <f t="shared" si="1204"/>
        <v>1.957269632541626E-2</v>
      </c>
      <c r="AN977" s="13">
        <f t="shared" si="1205"/>
        <v>2.1614196512908385E-2</v>
      </c>
      <c r="AO977" s="13">
        <f t="shared" si="1206"/>
        <v>1.1934316129249141E-2</v>
      </c>
      <c r="AP977" s="13">
        <f t="shared" si="1207"/>
        <v>4.3930355800425149E-3</v>
      </c>
      <c r="AQ977" s="13">
        <f t="shared" si="1208"/>
        <v>1.2128111111591828E-3</v>
      </c>
      <c r="AR977" s="13">
        <f t="shared" si="1209"/>
        <v>4.1878545956254174E-4</v>
      </c>
      <c r="AS977" s="13">
        <f t="shared" si="1210"/>
        <v>9.9772727508417344E-4</v>
      </c>
      <c r="AT977" s="13">
        <f t="shared" si="1211"/>
        <v>1.1885079731358576E-3</v>
      </c>
      <c r="AU977" s="13">
        <f t="shared" si="1212"/>
        <v>9.4384590357342129E-4</v>
      </c>
      <c r="AV977" s="13">
        <f t="shared" si="1213"/>
        <v>5.6216183010231462E-4</v>
      </c>
      <c r="AW977" s="13">
        <f t="shared" si="1214"/>
        <v>1.957572195372991E-5</v>
      </c>
      <c r="AX977" s="13">
        <f t="shared" si="1215"/>
        <v>7.7717649633802692E-3</v>
      </c>
      <c r="AY977" s="13">
        <f t="shared" si="1216"/>
        <v>8.5823870343558744E-3</v>
      </c>
      <c r="AZ977" s="13">
        <f t="shared" si="1217"/>
        <v>4.738779900997107E-3</v>
      </c>
      <c r="BA977" s="13">
        <f t="shared" si="1218"/>
        <v>1.7443503662560008E-3</v>
      </c>
      <c r="BB977" s="13">
        <f t="shared" si="1219"/>
        <v>4.815730415571535E-4</v>
      </c>
      <c r="BC977" s="13">
        <f t="shared" si="1220"/>
        <v>1.0636055638403665E-4</v>
      </c>
      <c r="BD977" s="13">
        <f t="shared" si="1221"/>
        <v>7.7077706185182536E-5</v>
      </c>
      <c r="BE977" s="13">
        <f t="shared" si="1222"/>
        <v>1.8363228236771201E-4</v>
      </c>
      <c r="BF977" s="13">
        <f t="shared" si="1223"/>
        <v>2.1874558024962117E-4</v>
      </c>
      <c r="BG977" s="13">
        <f t="shared" si="1224"/>
        <v>1.7371538475980882E-4</v>
      </c>
      <c r="BH977" s="13">
        <f t="shared" si="1225"/>
        <v>1.0346621015546448E-4</v>
      </c>
      <c r="BI977" s="13">
        <f t="shared" si="1226"/>
        <v>4.9300212108382113E-5</v>
      </c>
      <c r="BJ977" s="14">
        <f t="shared" si="1227"/>
        <v>0.64568700394541756</v>
      </c>
      <c r="BK977" s="14">
        <f t="shared" si="1228"/>
        <v>0.19093637294448834</v>
      </c>
      <c r="BL977" s="14">
        <f t="shared" si="1229"/>
        <v>0.15374393943415177</v>
      </c>
      <c r="BM977" s="14">
        <f t="shared" si="1230"/>
        <v>0.66536489726114312</v>
      </c>
      <c r="BN977" s="14">
        <f t="shared" si="1231"/>
        <v>0.32330783592273971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1.4097222222222201</v>
      </c>
      <c r="F978" s="10">
        <f>VLOOKUP(B978,home!$B$2:$E$405,3,FALSE)</f>
        <v>1.18</v>
      </c>
      <c r="G978" s="10">
        <f>VLOOKUP(C978,away!$B$2:$E$405,4,FALSE)</f>
        <v>1.06</v>
      </c>
      <c r="H978" s="10">
        <f>VLOOKUP(A978,away!$A$2:$E$405,3,FALSE)</f>
        <v>1.11805555555556</v>
      </c>
      <c r="I978" s="10">
        <f>VLOOKUP(C978,away!$B$2:$E$405,3,FALSE)</f>
        <v>0.95</v>
      </c>
      <c r="J978" s="10">
        <f>VLOOKUP(B978,home!$B$2:$E$405,4,FALSE)</f>
        <v>1.04</v>
      </c>
      <c r="K978" s="12">
        <f t="shared" si="1176"/>
        <v>1.7632805555555529</v>
      </c>
      <c r="L978" s="12">
        <f t="shared" si="1177"/>
        <v>1.1046388888888932</v>
      </c>
      <c r="M978" s="13">
        <f t="shared" si="1178"/>
        <v>5.6817014648332595E-2</v>
      </c>
      <c r="N978" s="13">
        <f t="shared" si="1179"/>
        <v>0.10018433715411988</v>
      </c>
      <c r="O978" s="13">
        <f t="shared" si="1180"/>
        <v>6.2762283931118087E-2</v>
      </c>
      <c r="P978" s="13">
        <f t="shared" si="1181"/>
        <v>0.11066751487799724</v>
      </c>
      <c r="Q978" s="13">
        <f t="shared" si="1182"/>
        <v>8.8326546837540681E-2</v>
      </c>
      <c r="R978" s="13">
        <f t="shared" si="1183"/>
        <v>3.4664829792899768E-2</v>
      </c>
      <c r="S978" s="13">
        <f t="shared" si="1184"/>
        <v>5.3889221939396492E-2</v>
      </c>
      <c r="T978" s="13">
        <f t="shared" si="1185"/>
        <v>9.7568938558013726E-2</v>
      </c>
      <c r="U978" s="13">
        <f t="shared" si="1186"/>
        <v>6.1123820335462972E-2</v>
      </c>
      <c r="V978" s="13">
        <f t="shared" si="1187"/>
        <v>1.1662754952415711E-2</v>
      </c>
      <c r="W978" s="13">
        <f t="shared" si="1188"/>
        <v>5.1914827526000754E-2</v>
      </c>
      <c r="X978" s="13">
        <f t="shared" si="1189"/>
        <v>5.7347137395180006E-2</v>
      </c>
      <c r="Y978" s="13">
        <f t="shared" si="1190"/>
        <v>3.1673939066585173E-2</v>
      </c>
      <c r="Z978" s="13">
        <f t="shared" si="1191"/>
        <v>1.2764039688650461E-2</v>
      </c>
      <c r="AA978" s="13">
        <f t="shared" si="1192"/>
        <v>2.2506582993336705E-2</v>
      </c>
      <c r="AB978" s="13">
        <f t="shared" si="1193"/>
        <v>1.9842710082073958E-2</v>
      </c>
      <c r="AC978" s="13">
        <f t="shared" si="1194"/>
        <v>1.4197860834509505E-3</v>
      </c>
      <c r="AD978" s="13">
        <f t="shared" si="1195"/>
        <v>2.2885101480404332E-2</v>
      </c>
      <c r="AE978" s="13">
        <f t="shared" si="1196"/>
        <v>2.5279773071423407E-2</v>
      </c>
      <c r="AF978" s="13">
        <f t="shared" si="1197"/>
        <v>1.396251021849026E-2</v>
      </c>
      <c r="AG978" s="13">
        <f t="shared" si="1198"/>
        <v>5.1411772579509638E-3</v>
      </c>
      <c r="AH978" s="13">
        <f t="shared" si="1199"/>
        <v>3.5249136548511466E-3</v>
      </c>
      <c r="AI978" s="13">
        <f t="shared" si="1200"/>
        <v>6.2154117076112826E-3</v>
      </c>
      <c r="AJ978" s="13">
        <f t="shared" si="1201"/>
        <v>5.4797573044016576E-3</v>
      </c>
      <c r="AK978" s="13">
        <f t="shared" si="1202"/>
        <v>3.2207831680049837E-3</v>
      </c>
      <c r="AL978" s="13">
        <f t="shared" si="1203"/>
        <v>1.1061770737966255E-4</v>
      </c>
      <c r="AM978" s="13">
        <f t="shared" si="1204"/>
        <v>8.0705708904625067E-3</v>
      </c>
      <c r="AN978" s="13">
        <f t="shared" si="1205"/>
        <v>8.9150664611395494E-3</v>
      </c>
      <c r="AO978" s="13">
        <f t="shared" si="1206"/>
        <v>4.9239645550019145E-3</v>
      </c>
      <c r="AP978" s="13">
        <f t="shared" si="1207"/>
        <v>1.8130675783218685E-3</v>
      </c>
      <c r="AQ978" s="13">
        <f t="shared" si="1208"/>
        <v>5.0069623879948661E-4</v>
      </c>
      <c r="AR978" s="13">
        <f t="shared" si="1209"/>
        <v>7.7875134062481161E-4</v>
      </c>
      <c r="AS978" s="13">
        <f t="shared" si="1210"/>
        <v>1.3731570965365492E-3</v>
      </c>
      <c r="AT978" s="13">
        <f t="shared" si="1211"/>
        <v>1.2106306040230086E-3</v>
      </c>
      <c r="AU978" s="13">
        <f t="shared" si="1212"/>
        <v>7.1156046801141486E-4</v>
      </c>
      <c r="AV978" s="13">
        <f t="shared" si="1213"/>
        <v>3.1367018433663428E-4</v>
      </c>
      <c r="AW978" s="13">
        <f t="shared" si="1214"/>
        <v>5.9849964804552127E-6</v>
      </c>
      <c r="AX978" s="13">
        <f t="shared" si="1215"/>
        <v>2.3717801205641992E-3</v>
      </c>
      <c r="AY978" s="13">
        <f t="shared" si="1216"/>
        <v>2.6199605570688023E-3</v>
      </c>
      <c r="AZ978" s="13">
        <f t="shared" si="1217"/>
        <v>1.4470551593466039E-3</v>
      </c>
      <c r="BA978" s="13">
        <f t="shared" si="1218"/>
        <v>5.3282446779385735E-4</v>
      </c>
      <c r="BB978" s="13">
        <f t="shared" si="1219"/>
        <v>1.4714465701915567E-4</v>
      </c>
      <c r="BC978" s="13">
        <f t="shared" si="1220"/>
        <v>3.2508342087115485E-5</v>
      </c>
      <c r="BD978" s="13">
        <f t="shared" si="1221"/>
        <v>1.4337316927142126E-4</v>
      </c>
      <c r="BE978" s="13">
        <f t="shared" si="1222"/>
        <v>2.5280712156467198E-4</v>
      </c>
      <c r="BF978" s="13">
        <f t="shared" si="1223"/>
        <v>2.2288494088047758E-4</v>
      </c>
      <c r="BG978" s="13">
        <f t="shared" si="1224"/>
        <v>1.3100289412689832E-4</v>
      </c>
      <c r="BH978" s="13">
        <f t="shared" si="1225"/>
        <v>5.7748713983865638E-5</v>
      </c>
      <c r="BI978" s="13">
        <f t="shared" si="1226"/>
        <v>2.0365436895217855E-5</v>
      </c>
      <c r="BJ978" s="14">
        <f t="shared" si="1227"/>
        <v>0.52565892759331434</v>
      </c>
      <c r="BK978" s="14">
        <f t="shared" si="1228"/>
        <v>0.23718687076604145</v>
      </c>
      <c r="BL978" s="14">
        <f t="shared" si="1229"/>
        <v>0.22455704494001555</v>
      </c>
      <c r="BM978" s="14">
        <f t="shared" si="1230"/>
        <v>0.54413038018542514</v>
      </c>
      <c r="BN978" s="14">
        <f t="shared" si="1231"/>
        <v>0.45342252724200827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1.4097222222222201</v>
      </c>
      <c r="F979" s="10">
        <f>VLOOKUP(B979,home!$B$2:$E$405,3,FALSE)</f>
        <v>0.71</v>
      </c>
      <c r="G979" s="10">
        <f>VLOOKUP(C979,away!$B$2:$E$405,4,FALSE)</f>
        <v>1.3</v>
      </c>
      <c r="H979" s="10">
        <f>VLOOKUP(A979,away!$A$2:$E$405,3,FALSE)</f>
        <v>1.11805555555556</v>
      </c>
      <c r="I979" s="10">
        <f>VLOOKUP(C979,away!$B$2:$E$405,3,FALSE)</f>
        <v>0.47</v>
      </c>
      <c r="J979" s="10">
        <f>VLOOKUP(B979,home!$B$2:$E$405,4,FALSE)</f>
        <v>1.04</v>
      </c>
      <c r="K979" s="12">
        <f t="shared" si="1176"/>
        <v>1.301173611111109</v>
      </c>
      <c r="L979" s="12">
        <f t="shared" si="1177"/>
        <v>0.5465055555555578</v>
      </c>
      <c r="M979" s="13">
        <f t="shared" si="1178"/>
        <v>0.15760251135893966</v>
      </c>
      <c r="N979" s="13">
        <f t="shared" si="1179"/>
        <v>0.20506822882509107</v>
      </c>
      <c r="O979" s="13">
        <f t="shared" si="1180"/>
        <v>8.6130648027168411E-2</v>
      </c>
      <c r="P979" s="13">
        <f t="shared" si="1181"/>
        <v>0.11207092632085063</v>
      </c>
      <c r="Q979" s="13">
        <f t="shared" si="1182"/>
        <v>0.1334146839122515</v>
      </c>
      <c r="R979" s="13">
        <f t="shared" si="1183"/>
        <v>2.353543882522394E-2</v>
      </c>
      <c r="S979" s="13">
        <f t="shared" si="1184"/>
        <v>1.9923369903999157E-2</v>
      </c>
      <c r="T979" s="13">
        <f t="shared" si="1185"/>
        <v>7.2911865950734137E-2</v>
      </c>
      <c r="U979" s="13">
        <f t="shared" si="1186"/>
        <v>3.0623691925301226E-2</v>
      </c>
      <c r="V979" s="13">
        <f t="shared" si="1187"/>
        <v>1.5741645099725829E-3</v>
      </c>
      <c r="W979" s="13">
        <f t="shared" si="1188"/>
        <v>5.7865222013783829E-2</v>
      </c>
      <c r="X979" s="13">
        <f t="shared" si="1189"/>
        <v>3.1623665303988614E-2</v>
      </c>
      <c r="Y979" s="13">
        <f t="shared" si="1190"/>
        <v>8.6412543878296583E-3</v>
      </c>
      <c r="Z979" s="13">
        <f t="shared" si="1191"/>
        <v>4.2874160234742846E-3</v>
      </c>
      <c r="AA979" s="13">
        <f t="shared" si="1192"/>
        <v>5.5786725895996649E-3</v>
      </c>
      <c r="AB979" s="13">
        <f t="shared" si="1193"/>
        <v>3.6294107793079797E-3</v>
      </c>
      <c r="AC979" s="13">
        <f t="shared" si="1194"/>
        <v>6.9961636910500743E-5</v>
      </c>
      <c r="AD979" s="13">
        <f t="shared" si="1195"/>
        <v>1.8823174971355282E-2</v>
      </c>
      <c r="AE979" s="13">
        <f t="shared" si="1196"/>
        <v>1.0286969695039987E-2</v>
      </c>
      <c r="AF979" s="13">
        <f t="shared" si="1197"/>
        <v>2.8109430440855076E-3</v>
      </c>
      <c r="AG979" s="13">
        <f t="shared" si="1198"/>
        <v>5.1206532998099373E-4</v>
      </c>
      <c r="AH979" s="13">
        <f t="shared" si="1199"/>
        <v>5.8577416895165362E-4</v>
      </c>
      <c r="AI979" s="13">
        <f t="shared" si="1200"/>
        <v>7.6219389071043183E-4</v>
      </c>
      <c r="AJ979" s="13">
        <f t="shared" si="1201"/>
        <v>4.9587328857125931E-4</v>
      </c>
      <c r="AK979" s="13">
        <f t="shared" si="1202"/>
        <v>2.1507241251460219E-4</v>
      </c>
      <c r="AL979" s="13">
        <f t="shared" si="1203"/>
        <v>1.9899849026201684E-6</v>
      </c>
      <c r="AM979" s="13">
        <f t="shared" si="1204"/>
        <v>4.8984437100109204E-3</v>
      </c>
      <c r="AN979" s="13">
        <f t="shared" si="1205"/>
        <v>2.6770267010971451E-3</v>
      </c>
      <c r="AO979" s="13">
        <f t="shared" si="1206"/>
        <v>7.3150498226007873E-4</v>
      </c>
      <c r="AP979" s="13">
        <f t="shared" si="1207"/>
        <v>1.3325717890723426E-4</v>
      </c>
      <c r="AQ979" s="13">
        <f t="shared" si="1208"/>
        <v>1.8206447147616102E-5</v>
      </c>
      <c r="AR979" s="13">
        <f t="shared" si="1209"/>
        <v>6.402576752660374E-5</v>
      </c>
      <c r="AS979" s="13">
        <f t="shared" si="1210"/>
        <v>8.3308639136751346E-5</v>
      </c>
      <c r="AT979" s="13">
        <f t="shared" si="1211"/>
        <v>5.4199501411159521E-5</v>
      </c>
      <c r="AU979" s="13">
        <f t="shared" si="1212"/>
        <v>2.3507653657193362E-5</v>
      </c>
      <c r="AV979" s="13">
        <f t="shared" si="1213"/>
        <v>7.6468846494698874E-6</v>
      </c>
      <c r="AW979" s="13">
        <f t="shared" si="1214"/>
        <v>3.9307652573086113E-8</v>
      </c>
      <c r="AX979" s="13">
        <f t="shared" si="1215"/>
        <v>1.0622876151632355E-3</v>
      </c>
      <c r="AY979" s="13">
        <f t="shared" si="1216"/>
        <v>5.8054608328457252E-4</v>
      </c>
      <c r="AZ979" s="13">
        <f t="shared" si="1217"/>
        <v>1.5863582988551921E-4</v>
      </c>
      <c r="BA979" s="13">
        <f t="shared" si="1218"/>
        <v>2.8898454114200877E-5</v>
      </c>
      <c r="BB979" s="13">
        <f t="shared" si="1219"/>
        <v>3.9482914300945361E-6</v>
      </c>
      <c r="BC979" s="13">
        <f t="shared" si="1220"/>
        <v>4.3155264029981257E-7</v>
      </c>
      <c r="BD979" s="13">
        <f t="shared" si="1221"/>
        <v>5.8317396086662567E-6</v>
      </c>
      <c r="BE979" s="13">
        <f t="shared" si="1222"/>
        <v>7.5881056856679579E-6</v>
      </c>
      <c r="BF979" s="13">
        <f t="shared" si="1223"/>
        <v>4.9367214382566583E-6</v>
      </c>
      <c r="BG979" s="13">
        <f t="shared" si="1224"/>
        <v>2.1411772202886814E-6</v>
      </c>
      <c r="BH979" s="13">
        <f t="shared" si="1225"/>
        <v>6.9651082393796744E-7</v>
      </c>
      <c r="BI979" s="13">
        <f t="shared" si="1226"/>
        <v>1.8125630079226782E-7</v>
      </c>
      <c r="BJ979" s="14">
        <f t="shared" si="1227"/>
        <v>0.55225126028008154</v>
      </c>
      <c r="BK979" s="14">
        <f t="shared" si="1228"/>
        <v>0.29182346979885976</v>
      </c>
      <c r="BL979" s="14">
        <f t="shared" si="1229"/>
        <v>0.15181083986480789</v>
      </c>
      <c r="BM979" s="14">
        <f t="shared" si="1230"/>
        <v>0.28177004192206645</v>
      </c>
      <c r="BN979" s="14">
        <f t="shared" si="1231"/>
        <v>0.71782243726952522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1.4097222222222201</v>
      </c>
      <c r="F980" s="10">
        <f>VLOOKUP(B980,home!$B$2:$E$405,3,FALSE)</f>
        <v>1.06</v>
      </c>
      <c r="G980" s="10">
        <f>VLOOKUP(C980,away!$B$2:$E$405,4,FALSE)</f>
        <v>0.83</v>
      </c>
      <c r="H980" s="10">
        <f>VLOOKUP(A980,away!$A$2:$E$405,3,FALSE)</f>
        <v>1.11805555555556</v>
      </c>
      <c r="I980" s="10">
        <f>VLOOKUP(C980,away!$B$2:$E$405,3,FALSE)</f>
        <v>0.83</v>
      </c>
      <c r="J980" s="10">
        <f>VLOOKUP(B980,home!$B$2:$E$405,4,FALSE)</f>
        <v>1.04</v>
      </c>
      <c r="K980" s="12">
        <f t="shared" si="1176"/>
        <v>1.2402736111111092</v>
      </c>
      <c r="L980" s="12">
        <f t="shared" si="1177"/>
        <v>0.96510555555555932</v>
      </c>
      <c r="M980" s="13">
        <f t="shared" si="1178"/>
        <v>0.11020872990451903</v>
      </c>
      <c r="N980" s="13">
        <f t="shared" si="1179"/>
        <v>0.13668897941464672</v>
      </c>
      <c r="O980" s="13">
        <f t="shared" si="1180"/>
        <v>0.10636305750157343</v>
      </c>
      <c r="P980" s="13">
        <f t="shared" si="1181"/>
        <v>0.13191929341629505</v>
      </c>
      <c r="Q980" s="13">
        <f t="shared" si="1182"/>
        <v>8.4765867048848004E-2</v>
      </c>
      <c r="R980" s="13">
        <f t="shared" si="1183"/>
        <v>5.1325788850321956E-2</v>
      </c>
      <c r="S980" s="13">
        <f t="shared" si="1184"/>
        <v>3.9476682088913535E-2</v>
      </c>
      <c r="T980" s="13">
        <f t="shared" si="1185"/>
        <v>8.1808009210327132E-2</v>
      </c>
      <c r="U980" s="13">
        <f t="shared" si="1186"/>
        <v>6.3658021480515123E-2</v>
      </c>
      <c r="V980" s="13">
        <f t="shared" si="1187"/>
        <v>5.2503765779524612E-3</v>
      </c>
      <c r="W980" s="13">
        <f t="shared" si="1188"/>
        <v>3.5044289341212946E-2</v>
      </c>
      <c r="X980" s="13">
        <f t="shared" si="1189"/>
        <v>3.382143833370109E-2</v>
      </c>
      <c r="Y980" s="13">
        <f t="shared" si="1190"/>
        <v>1.6320629016367338E-2</v>
      </c>
      <c r="Z980" s="13">
        <f t="shared" si="1191"/>
        <v>1.6511601320905771E-2</v>
      </c>
      <c r="AA980" s="13">
        <f t="shared" si="1192"/>
        <v>2.0478903395506762E-2</v>
      </c>
      <c r="AB980" s="13">
        <f t="shared" si="1193"/>
        <v>1.2699721732970366E-2</v>
      </c>
      <c r="AC980" s="13">
        <f t="shared" si="1194"/>
        <v>3.9279214140580155E-4</v>
      </c>
      <c r="AD980" s="13">
        <f t="shared" si="1195"/>
        <v>1.0866126822512191E-2</v>
      </c>
      <c r="AE980" s="13">
        <f t="shared" si="1196"/>
        <v>1.0486959363777793E-2</v>
      </c>
      <c r="AF980" s="13">
        <f t="shared" si="1197"/>
        <v>5.0605113714336696E-3</v>
      </c>
      <c r="AG980" s="13">
        <f t="shared" si="1198"/>
        <v>1.6279758795075727E-3</v>
      </c>
      <c r="AH980" s="13">
        <f t="shared" si="1199"/>
        <v>3.9838595414811674E-3</v>
      </c>
      <c r="AI980" s="13">
        <f t="shared" si="1200"/>
        <v>4.9410758596722957E-3</v>
      </c>
      <c r="AJ980" s="13">
        <f t="shared" si="1201"/>
        <v>3.064142999624844E-3</v>
      </c>
      <c r="AK980" s="13">
        <f t="shared" si="1202"/>
        <v>1.2667919010351766E-3</v>
      </c>
      <c r="AL980" s="13">
        <f t="shared" si="1203"/>
        <v>1.8806808425655235E-5</v>
      </c>
      <c r="AM980" s="13">
        <f t="shared" si="1204"/>
        <v>2.6953940705896941E-3</v>
      </c>
      <c r="AN980" s="13">
        <f t="shared" si="1205"/>
        <v>2.6013397919376273E-3</v>
      </c>
      <c r="AO980" s="13">
        <f t="shared" si="1206"/>
        <v>1.2552837425433732E-3</v>
      </c>
      <c r="AP980" s="13">
        <f t="shared" si="1207"/>
        <v>4.0382710457572801E-4</v>
      </c>
      <c r="AQ980" s="13">
        <f t="shared" si="1208"/>
        <v>9.7433945527487741E-5</v>
      </c>
      <c r="AR980" s="13">
        <f t="shared" si="1209"/>
        <v>7.6896899520729979E-4</v>
      </c>
      <c r="AS980" s="13">
        <f t="shared" si="1210"/>
        <v>9.5373195251823907E-4</v>
      </c>
      <c r="AT980" s="13">
        <f t="shared" si="1211"/>
        <v>5.914442863909228E-4</v>
      </c>
      <c r="AU980" s="13">
        <f t="shared" si="1212"/>
        <v>2.4451758028436752E-4</v>
      </c>
      <c r="AV980" s="13">
        <f t="shared" si="1213"/>
        <v>7.581717556986081E-5</v>
      </c>
      <c r="AW980" s="13">
        <f t="shared" si="1214"/>
        <v>6.2532374327774117E-7</v>
      </c>
      <c r="AX980" s="13">
        <f t="shared" si="1215"/>
        <v>5.5717102288295776E-4</v>
      </c>
      <c r="AY980" s="13">
        <f t="shared" si="1216"/>
        <v>5.3772884957891624E-4</v>
      </c>
      <c r="AZ980" s="13">
        <f t="shared" si="1217"/>
        <v>2.594825500555558E-4</v>
      </c>
      <c r="BA980" s="13">
        <f t="shared" si="1218"/>
        <v>8.3476016876113488E-5</v>
      </c>
      <c r="BB980" s="13">
        <f t="shared" si="1219"/>
        <v>2.014079191069669E-5</v>
      </c>
      <c r="BC980" s="13">
        <f t="shared" si="1220"/>
        <v>3.8875980332603693E-6</v>
      </c>
      <c r="BD980" s="13">
        <f t="shared" si="1221"/>
        <v>1.236893748874235E-4</v>
      </c>
      <c r="BE980" s="13">
        <f t="shared" si="1222"/>
        <v>1.534086676477005E-4</v>
      </c>
      <c r="BF980" s="13">
        <f t="shared" si="1223"/>
        <v>9.513436109957876E-5</v>
      </c>
      <c r="BG980" s="13">
        <f t="shared" si="1224"/>
        <v>3.9330879193907576E-5</v>
      </c>
      <c r="BH980" s="13">
        <f t="shared" si="1225"/>
        <v>1.2195262891500643E-5</v>
      </c>
      <c r="BI980" s="13">
        <f t="shared" si="1226"/>
        <v>3.0250925489781601E-6</v>
      </c>
      <c r="BJ980" s="14">
        <f t="shared" si="1227"/>
        <v>0.42500595128684582</v>
      </c>
      <c r="BK980" s="14">
        <f t="shared" si="1228"/>
        <v>0.28780440978709043</v>
      </c>
      <c r="BL980" s="14">
        <f t="shared" si="1229"/>
        <v>0.27084262689094085</v>
      </c>
      <c r="BM980" s="14">
        <f t="shared" si="1230"/>
        <v>0.37835576962374307</v>
      </c>
      <c r="BN980" s="14">
        <f t="shared" si="1231"/>
        <v>0.62127171613620413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1.4097222222222201</v>
      </c>
      <c r="F981" s="10">
        <f>VLOOKUP(B981,home!$B$2:$E$405,3,FALSE)</f>
        <v>0.83</v>
      </c>
      <c r="G981" s="10">
        <f>VLOOKUP(C981,away!$B$2:$E$405,4,FALSE)</f>
        <v>0.59</v>
      </c>
      <c r="H981" s="10">
        <f>VLOOKUP(A981,away!$A$2:$E$405,3,FALSE)</f>
        <v>1.11805555555556</v>
      </c>
      <c r="I981" s="10">
        <f>VLOOKUP(C981,away!$B$2:$E$405,3,FALSE)</f>
        <v>1.18</v>
      </c>
      <c r="J981" s="10">
        <f>VLOOKUP(B981,home!$B$2:$E$405,4,FALSE)</f>
        <v>1.04</v>
      </c>
      <c r="K981" s="12">
        <f t="shared" si="1176"/>
        <v>0.69034097222222113</v>
      </c>
      <c r="L981" s="12">
        <f t="shared" si="1177"/>
        <v>1.3720777777777833</v>
      </c>
      <c r="M981" s="13">
        <f t="shared" si="1178"/>
        <v>0.12714606312999435</v>
      </c>
      <c r="N981" s="13">
        <f t="shared" si="1179"/>
        <v>8.7774136835388192E-2</v>
      </c>
      <c r="O981" s="13">
        <f t="shared" si="1180"/>
        <v>0.17445428775259639</v>
      </c>
      <c r="P981" s="13">
        <f t="shared" si="1181"/>
        <v>0.12043294261546252</v>
      </c>
      <c r="Q981" s="13">
        <f t="shared" si="1182"/>
        <v>3.0297041479454077E-2</v>
      </c>
      <c r="R981" s="13">
        <f t="shared" si="1183"/>
        <v>0.11968242573169423</v>
      </c>
      <c r="S981" s="13">
        <f t="shared" si="1184"/>
        <v>2.8518566186729429E-2</v>
      </c>
      <c r="T981" s="13">
        <f t="shared" si="1185"/>
        <v>4.1569897346370677E-2</v>
      </c>
      <c r="U981" s="13">
        <f t="shared" si="1186"/>
        <v>8.2621682137531557E-2</v>
      </c>
      <c r="V981" s="13">
        <f t="shared" si="1187"/>
        <v>3.0014254301895479E-3</v>
      </c>
      <c r="W981" s="13">
        <f t="shared" si="1188"/>
        <v>6.9717630234610974E-3</v>
      </c>
      <c r="X981" s="13">
        <f t="shared" si="1189"/>
        <v>9.5658011164238225E-3</v>
      </c>
      <c r="Y981" s="13">
        <f t="shared" si="1190"/>
        <v>6.5625115692435195E-3</v>
      </c>
      <c r="Z981" s="13">
        <f t="shared" si="1191"/>
        <v>5.4737865578999213E-2</v>
      </c>
      <c r="AA981" s="13">
        <f t="shared" si="1192"/>
        <v>3.7787791341175568E-2</v>
      </c>
      <c r="AB981" s="13">
        <f t="shared" si="1193"/>
        <v>1.3043230306298784E-2</v>
      </c>
      <c r="AC981" s="13">
        <f t="shared" si="1194"/>
        <v>1.7768466817816428E-4</v>
      </c>
      <c r="AD981" s="13">
        <f t="shared" si="1195"/>
        <v>1.2032234159297661E-3</v>
      </c>
      <c r="AE981" s="13">
        <f t="shared" si="1196"/>
        <v>1.6509161106991071E-3</v>
      </c>
      <c r="AF981" s="13">
        <f t="shared" si="1197"/>
        <v>1.132592654232786E-3</v>
      </c>
      <c r="AG981" s="13">
        <f t="shared" si="1198"/>
        <v>5.1800173738238749E-4</v>
      </c>
      <c r="AH981" s="13">
        <f t="shared" si="1199"/>
        <v>1.8776152240983061E-2</v>
      </c>
      <c r="AI981" s="13">
        <f t="shared" si="1200"/>
        <v>1.296194719263268E-2</v>
      </c>
      <c r="AJ981" s="13">
        <f t="shared" si="1201"/>
        <v>4.474081613427567E-3</v>
      </c>
      <c r="AK981" s="13">
        <f t="shared" si="1202"/>
        <v>1.0295472836050503E-3</v>
      </c>
      <c r="AL981" s="13">
        <f t="shared" si="1203"/>
        <v>6.7321274193035418E-6</v>
      </c>
      <c r="AM981" s="13">
        <f t="shared" si="1204"/>
        <v>1.661268845506994E-4</v>
      </c>
      <c r="AN981" s="13">
        <f t="shared" si="1205"/>
        <v>2.2793900658346999E-4</v>
      </c>
      <c r="AO981" s="13">
        <f t="shared" si="1206"/>
        <v>1.5637502281096153E-4</v>
      </c>
      <c r="AP981" s="13">
        <f t="shared" si="1207"/>
        <v>7.1519564599471441E-5</v>
      </c>
      <c r="AQ981" s="13">
        <f t="shared" si="1208"/>
        <v>2.4532601315819344E-5</v>
      </c>
      <c r="AR981" s="13">
        <f t="shared" si="1209"/>
        <v>5.1524682484050737E-3</v>
      </c>
      <c r="AS981" s="13">
        <f t="shared" si="1210"/>
        <v>3.5569599399480831E-3</v>
      </c>
      <c r="AT981" s="13">
        <f t="shared" si="1211"/>
        <v>1.2277575915496265E-3</v>
      </c>
      <c r="AU981" s="13">
        <f t="shared" si="1212"/>
        <v>2.8252378980119397E-4</v>
      </c>
      <c r="AV981" s="13">
        <f t="shared" si="1213"/>
        <v>4.8759436931815658E-5</v>
      </c>
      <c r="AW981" s="13">
        <f t="shared" si="1214"/>
        <v>1.7713003437192808E-7</v>
      </c>
      <c r="AX981" s="13">
        <f t="shared" si="1215"/>
        <v>1.9114032498829745E-5</v>
      </c>
      <c r="AY981" s="13">
        <f t="shared" si="1216"/>
        <v>2.622593923536665E-5</v>
      </c>
      <c r="AZ981" s="13">
        <f t="shared" si="1217"/>
        <v>1.7992014213098526E-5</v>
      </c>
      <c r="BA981" s="13">
        <f t="shared" si="1218"/>
        <v>8.2288142930848413E-6</v>
      </c>
      <c r="BB981" s="13">
        <f t="shared" si="1219"/>
        <v>2.8226433072504769E-6</v>
      </c>
      <c r="BC981" s="13">
        <f t="shared" si="1220"/>
        <v>7.7457723129431299E-7</v>
      </c>
      <c r="BD981" s="13">
        <f t="shared" si="1221"/>
        <v>1.1782645307237029E-3</v>
      </c>
      <c r="BE981" s="13">
        <f t="shared" si="1222"/>
        <v>8.1340428167476012E-4</v>
      </c>
      <c r="BF981" s="13">
        <f t="shared" si="1223"/>
        <v>2.8076315131053567E-4</v>
      </c>
      <c r="BG981" s="13">
        <f t="shared" si="1224"/>
        <v>6.4607435613296601E-5</v>
      </c>
      <c r="BH981" s="13">
        <f t="shared" si="1225"/>
        <v>1.1150289978516929E-5</v>
      </c>
      <c r="BI981" s="13">
        <f t="shared" si="1226"/>
        <v>1.5395004048658136E-6</v>
      </c>
      <c r="BJ981" s="14">
        <f t="shared" si="1227"/>
        <v>0.18796753638922478</v>
      </c>
      <c r="BK981" s="14">
        <f t="shared" si="1228"/>
        <v>0.27930964009720871</v>
      </c>
      <c r="BL981" s="14">
        <f t="shared" si="1229"/>
        <v>0.4774493437962864</v>
      </c>
      <c r="BM981" s="14">
        <f t="shared" si="1230"/>
        <v>0.33965143950792831</v>
      </c>
      <c r="BN981" s="14">
        <f t="shared" si="1231"/>
        <v>0.65978689754458975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1.4097222222222201</v>
      </c>
      <c r="F982" s="10">
        <f>VLOOKUP(B982,home!$B$2:$E$405,3,FALSE)</f>
        <v>1.3</v>
      </c>
      <c r="G982" s="10">
        <f>VLOOKUP(C982,away!$B$2:$E$405,4,FALSE)</f>
        <v>1.06</v>
      </c>
      <c r="H982" s="10">
        <f>VLOOKUP(A982,away!$A$2:$E$405,3,FALSE)</f>
        <v>1.11805555555556</v>
      </c>
      <c r="I982" s="10">
        <f>VLOOKUP(C982,away!$B$2:$E$405,3,FALSE)</f>
        <v>1.3</v>
      </c>
      <c r="J982" s="10">
        <f>VLOOKUP(B982,home!$B$2:$E$405,4,FALSE)</f>
        <v>1.04</v>
      </c>
      <c r="K982" s="12">
        <f t="shared" si="1176"/>
        <v>1.9425972222222196</v>
      </c>
      <c r="L982" s="12">
        <f t="shared" si="1177"/>
        <v>1.5116111111111172</v>
      </c>
      <c r="M982" s="13">
        <f t="shared" si="1178"/>
        <v>3.1612320873104005E-2</v>
      </c>
      <c r="N982" s="13">
        <f t="shared" si="1179"/>
        <v>6.141000671608933E-2</v>
      </c>
      <c r="O982" s="13">
        <f t="shared" si="1180"/>
        <v>4.778553547979391E-2</v>
      </c>
      <c r="P982" s="13">
        <f t="shared" si="1181"/>
        <v>9.2828048485448969E-2</v>
      </c>
      <c r="Q982" s="13">
        <f t="shared" si="1182"/>
        <v>5.9647454231661505E-2</v>
      </c>
      <c r="R982" s="13">
        <f t="shared" si="1183"/>
        <v>3.61165731908255E-2</v>
      </c>
      <c r="S982" s="13">
        <f t="shared" si="1184"/>
        <v>6.8146266610784614E-2</v>
      </c>
      <c r="T982" s="13">
        <f t="shared" si="1185"/>
        <v>9.0163754566071355E-2</v>
      </c>
      <c r="U982" s="13">
        <f t="shared" si="1186"/>
        <v>7.0159954756683102E-2</v>
      </c>
      <c r="V982" s="13">
        <f t="shared" si="1187"/>
        <v>2.2234245545664083E-2</v>
      </c>
      <c r="W982" s="13">
        <f t="shared" si="1188"/>
        <v>3.8623659634350882E-2</v>
      </c>
      <c r="X982" s="13">
        <f t="shared" si="1189"/>
        <v>5.8383953055058745E-2</v>
      </c>
      <c r="Y982" s="13">
        <f t="shared" si="1190"/>
        <v>4.4126916074308339E-2</v>
      </c>
      <c r="Z982" s="13">
        <f t="shared" si="1191"/>
        <v>1.8198071110169908E-2</v>
      </c>
      <c r="AA982" s="13">
        <f t="shared" si="1192"/>
        <v>3.5351522388418488E-2</v>
      </c>
      <c r="AB982" s="13">
        <f t="shared" si="1193"/>
        <v>3.4336884596534188E-2</v>
      </c>
      <c r="AC982" s="13">
        <f t="shared" si="1194"/>
        <v>4.0806115435088122E-3</v>
      </c>
      <c r="AD982" s="13">
        <f t="shared" si="1195"/>
        <v>1.8757553479436632E-2</v>
      </c>
      <c r="AE982" s="13">
        <f t="shared" si="1196"/>
        <v>2.8354126256777409E-2</v>
      </c>
      <c r="AF982" s="13">
        <f t="shared" si="1197"/>
        <v>2.1430206147796109E-2</v>
      </c>
      <c r="AG982" s="13">
        <f t="shared" si="1198"/>
        <v>1.0798045908803457E-2</v>
      </c>
      <c r="AH982" s="13">
        <f t="shared" si="1199"/>
        <v>6.8771016227307654E-3</v>
      </c>
      <c r="AI982" s="13">
        <f t="shared" si="1200"/>
        <v>1.3359438509256704E-2</v>
      </c>
      <c r="AJ982" s="13">
        <f t="shared" si="1201"/>
        <v>1.2976004069265315E-2</v>
      </c>
      <c r="AK982" s="13">
        <f t="shared" si="1202"/>
        <v>8.4023831534996759E-3</v>
      </c>
      <c r="AL982" s="13">
        <f t="shared" si="1203"/>
        <v>4.7930072294489492E-4</v>
      </c>
      <c r="AM982" s="13">
        <f t="shared" si="1204"/>
        <v>7.2876742569676677E-3</v>
      </c>
      <c r="AN982" s="13">
        <f t="shared" si="1205"/>
        <v>1.1016129380990782E-2</v>
      </c>
      <c r="AO982" s="13">
        <f t="shared" si="1206"/>
        <v>8.3260517868716521E-3</v>
      </c>
      <c r="AP982" s="13">
        <f t="shared" si="1207"/>
        <v>4.1952507975739203E-3</v>
      </c>
      <c r="AQ982" s="13">
        <f t="shared" si="1208"/>
        <v>1.5853969298776289E-3</v>
      </c>
      <c r="AR982" s="13">
        <f t="shared" si="1209"/>
        <v>2.0791006450320225E-3</v>
      </c>
      <c r="AS982" s="13">
        <f t="shared" si="1210"/>
        <v>4.0388551377596319E-3</v>
      </c>
      <c r="AT982" s="13">
        <f t="shared" si="1211"/>
        <v>3.9229343857849009E-3</v>
      </c>
      <c r="AU982" s="13">
        <f t="shared" si="1212"/>
        <v>2.5402271469285934E-3</v>
      </c>
      <c r="AV982" s="13">
        <f t="shared" si="1213"/>
        <v>1.2336595498592404E-3</v>
      </c>
      <c r="AW982" s="13">
        <f t="shared" si="1214"/>
        <v>3.9095648573962268E-5</v>
      </c>
      <c r="AX982" s="13">
        <f t="shared" si="1215"/>
        <v>2.3595026280076258E-3</v>
      </c>
      <c r="AY982" s="13">
        <f t="shared" si="1216"/>
        <v>3.5666503891922086E-3</v>
      </c>
      <c r="AZ982" s="13">
        <f t="shared" si="1217"/>
        <v>2.6956941788758675E-3</v>
      </c>
      <c r="BA982" s="13">
        <f t="shared" si="1218"/>
        <v>1.3582804243154403E-3</v>
      </c>
      <c r="BB982" s="13">
        <f t="shared" si="1219"/>
        <v>5.132979453499857E-4</v>
      </c>
      <c r="BC982" s="13">
        <f t="shared" si="1220"/>
        <v>1.5518137550030894E-4</v>
      </c>
      <c r="BD982" s="13">
        <f t="shared" si="1221"/>
        <v>5.2379860602478289E-4</v>
      </c>
      <c r="BE982" s="13">
        <f t="shared" si="1222"/>
        <v>1.0175297170676139E-3</v>
      </c>
      <c r="BF982" s="13">
        <f t="shared" si="1223"/>
        <v>9.8832520095205423E-4</v>
      </c>
      <c r="BG982" s="13">
        <f t="shared" si="1224"/>
        <v>6.3997259667389263E-4</v>
      </c>
      <c r="BH982" s="13">
        <f t="shared" si="1225"/>
        <v>3.1080224714926134E-4</v>
      </c>
      <c r="BI982" s="13">
        <f t="shared" si="1226"/>
        <v>1.2075271639451578E-4</v>
      </c>
      <c r="BJ982" s="14">
        <f t="shared" si="1227"/>
        <v>0.47475478616387684</v>
      </c>
      <c r="BK982" s="14">
        <f t="shared" si="1228"/>
        <v>0.22294744417064757</v>
      </c>
      <c r="BL982" s="14">
        <f t="shared" si="1229"/>
        <v>0.2827813557166341</v>
      </c>
      <c r="BM982" s="14">
        <f t="shared" si="1230"/>
        <v>0.66575416344378702</v>
      </c>
      <c r="BN982" s="14">
        <f t="shared" si="1231"/>
        <v>0.32939993897692321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1.5347222222222201</v>
      </c>
      <c r="F983" s="10">
        <f>VLOOKUP(B983,home!$B$2:$E$405,3,FALSE)</f>
        <v>0.91</v>
      </c>
      <c r="G983" s="10">
        <f>VLOOKUP(C983,away!$B$2:$E$405,4,FALSE)</f>
        <v>0.39</v>
      </c>
      <c r="H983" s="10">
        <f>VLOOKUP(A983,away!$A$2:$E$405,3,FALSE)</f>
        <v>1.2152777777777799</v>
      </c>
      <c r="I983" s="10">
        <f>VLOOKUP(C983,away!$B$2:$E$405,3,FALSE)</f>
        <v>1.69</v>
      </c>
      <c r="J983" s="10">
        <f>VLOOKUP(B983,home!$B$2:$E$405,4,FALSE)</f>
        <v>0.99</v>
      </c>
      <c r="K983" s="12">
        <f t="shared" si="1176"/>
        <v>0.54467291666666595</v>
      </c>
      <c r="L983" s="12">
        <f t="shared" si="1177"/>
        <v>2.033281250000003</v>
      </c>
      <c r="M983" s="13">
        <f t="shared" si="1178"/>
        <v>7.5929183687816482E-2</v>
      </c>
      <c r="N983" s="13">
        <f t="shared" si="1179"/>
        <v>4.1356569939362042E-2</v>
      </c>
      <c r="O983" s="13">
        <f t="shared" si="1180"/>
        <v>0.15438538552024336</v>
      </c>
      <c r="P983" s="13">
        <f t="shared" si="1181"/>
        <v>8.4089538222018617E-2</v>
      </c>
      <c r="Q983" s="13">
        <f t="shared" si="1182"/>
        <v>1.1262901786100642E-2</v>
      </c>
      <c r="R983" s="13">
        <f t="shared" si="1183"/>
        <v>0.15695445482616641</v>
      </c>
      <c r="S983" s="13">
        <f t="shared" si="1184"/>
        <v>2.3281728101624981E-2</v>
      </c>
      <c r="T983" s="13">
        <f t="shared" si="1185"/>
        <v>2.2900647022269981E-2</v>
      </c>
      <c r="U983" s="13">
        <f t="shared" si="1186"/>
        <v>8.5488840693994539E-2</v>
      </c>
      <c r="V983" s="13">
        <f t="shared" si="1187"/>
        <v>2.8648767326342512E-3</v>
      </c>
      <c r="W983" s="13">
        <f t="shared" si="1188"/>
        <v>2.0448658553218796E-3</v>
      </c>
      <c r="X983" s="13">
        <f t="shared" si="1189"/>
        <v>4.1577874023911963E-3</v>
      </c>
      <c r="Y983" s="13">
        <f t="shared" si="1190"/>
        <v>4.2269755833841197E-3</v>
      </c>
      <c r="Z983" s="13">
        <f t="shared" si="1191"/>
        <v>0.10637751670067221</v>
      </c>
      <c r="AA983" s="13">
        <f t="shared" si="1192"/>
        <v>5.7940952289112106E-2</v>
      </c>
      <c r="AB983" s="13">
        <f t="shared" si="1193"/>
        <v>1.577943373887741E-2</v>
      </c>
      <c r="AC983" s="13">
        <f t="shared" si="1194"/>
        <v>1.982983928326455E-4</v>
      </c>
      <c r="AD983" s="13">
        <f t="shared" si="1195"/>
        <v>2.7844576240256111E-4</v>
      </c>
      <c r="AE983" s="13">
        <f t="shared" si="1196"/>
        <v>5.6615854783508338E-4</v>
      </c>
      <c r="AF983" s="13">
        <f t="shared" si="1197"/>
        <v>5.7557977992015244E-4</v>
      </c>
      <c r="AG983" s="13">
        <f t="shared" si="1198"/>
        <v>3.9010519146359137E-4</v>
      </c>
      <c r="AH983" s="13">
        <f t="shared" si="1199"/>
        <v>5.4073852532259777E-2</v>
      </c>
      <c r="AI983" s="13">
        <f t="shared" si="1200"/>
        <v>2.9452562974149114E-2</v>
      </c>
      <c r="AJ983" s="13">
        <f t="shared" si="1201"/>
        <v>8.021006689219224E-3</v>
      </c>
      <c r="AK983" s="13">
        <f t="shared" si="1202"/>
        <v>1.4562750360066245E-3</v>
      </c>
      <c r="AL983" s="13">
        <f t="shared" si="1203"/>
        <v>8.7844064553751851E-6</v>
      </c>
      <c r="AM983" s="13">
        <f t="shared" si="1204"/>
        <v>3.0332373108255297E-5</v>
      </c>
      <c r="AN983" s="13">
        <f t="shared" si="1205"/>
        <v>6.1674245509019804E-5</v>
      </c>
      <c r="AO983" s="13">
        <f t="shared" si="1206"/>
        <v>6.2700543500693445E-5</v>
      </c>
      <c r="AP983" s="13">
        <f t="shared" si="1207"/>
        <v>4.249594648825651E-5</v>
      </c>
      <c r="AQ983" s="13">
        <f t="shared" si="1208"/>
        <v>2.1601552798893868E-5</v>
      </c>
      <c r="AR983" s="13">
        <f t="shared" si="1209"/>
        <v>2.1989470093821763E-2</v>
      </c>
      <c r="AS983" s="13">
        <f t="shared" si="1210"/>
        <v>1.1977068811956327E-2</v>
      </c>
      <c r="AT983" s="13">
        <f t="shared" si="1211"/>
        <v>3.2617925014628056E-3</v>
      </c>
      <c r="AU983" s="13">
        <f t="shared" si="1212"/>
        <v>5.9220334511106887E-4</v>
      </c>
      <c r="AV983" s="13">
        <f t="shared" si="1213"/>
        <v>8.0639280810350502E-5</v>
      </c>
      <c r="AW983" s="13">
        <f t="shared" si="1214"/>
        <v>2.7023597168298211E-7</v>
      </c>
      <c r="AX983" s="13">
        <f t="shared" si="1215"/>
        <v>2.7535370217158253E-6</v>
      </c>
      <c r="AY983" s="13">
        <f t="shared" si="1216"/>
        <v>5.5987151974356395E-6</v>
      </c>
      <c r="AZ983" s="13">
        <f t="shared" si="1217"/>
        <v>5.6918813175179763E-6</v>
      </c>
      <c r="BA983" s="13">
        <f t="shared" si="1218"/>
        <v>3.8577318533782042E-6</v>
      </c>
      <c r="BB983" s="13">
        <f t="shared" si="1219"/>
        <v>1.9609634612504171E-6</v>
      </c>
      <c r="BC983" s="13">
        <f t="shared" si="1220"/>
        <v>7.9743804753911491E-7</v>
      </c>
      <c r="BD983" s="13">
        <f t="shared" si="1221"/>
        <v>7.4517962065339307E-3</v>
      </c>
      <c r="BE983" s="13">
        <f t="shared" si="1222"/>
        <v>4.0587915742184332E-3</v>
      </c>
      <c r="BF983" s="13">
        <f t="shared" si="1223"/>
        <v>1.1053569224358211E-3</v>
      </c>
      <c r="BG983" s="13">
        <f t="shared" si="1224"/>
        <v>2.0068599296693614E-4</v>
      </c>
      <c r="BH983" s="13">
        <f t="shared" si="1225"/>
        <v>2.7327056280861778E-5</v>
      </c>
      <c r="BI983" s="13">
        <f t="shared" si="1226"/>
        <v>2.9768614896822243E-6</v>
      </c>
      <c r="BJ983" s="14">
        <f t="shared" si="1227"/>
        <v>8.7999501798755209E-2</v>
      </c>
      <c r="BK983" s="14">
        <f t="shared" si="1228"/>
        <v>0.18637800825857978</v>
      </c>
      <c r="BL983" s="14">
        <f t="shared" si="1229"/>
        <v>0.61430087294711677</v>
      </c>
      <c r="BM983" s="14">
        <f t="shared" si="1230"/>
        <v>0.47107253724419029</v>
      </c>
      <c r="BN983" s="14">
        <f t="shared" si="1231"/>
        <v>0.5239780339817075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1.5347222222222201</v>
      </c>
      <c r="F984" s="10">
        <f>VLOOKUP(B984,home!$B$2:$E$405,3,FALSE)</f>
        <v>1.0900000000000001</v>
      </c>
      <c r="G984" s="10">
        <f>VLOOKUP(C984,away!$B$2:$E$405,4,FALSE)</f>
        <v>0.76</v>
      </c>
      <c r="H984" s="10">
        <f>VLOOKUP(A984,away!$A$2:$E$405,3,FALSE)</f>
        <v>1.2152777777777799</v>
      </c>
      <c r="I984" s="10">
        <f>VLOOKUP(C984,away!$B$2:$E$405,3,FALSE)</f>
        <v>1.19</v>
      </c>
      <c r="J984" s="10">
        <f>VLOOKUP(B984,home!$B$2:$E$405,4,FALSE)</f>
        <v>1.23</v>
      </c>
      <c r="K984" s="12">
        <f t="shared" si="1176"/>
        <v>1.2713638888888872</v>
      </c>
      <c r="L984" s="12">
        <f t="shared" si="1177"/>
        <v>1.7788020833333364</v>
      </c>
      <c r="M984" s="13">
        <f t="shared" si="1178"/>
        <v>4.7351064777474416E-2</v>
      </c>
      <c r="N984" s="13">
        <f t="shared" si="1179"/>
        <v>6.0200433858519482E-2</v>
      </c>
      <c r="O984" s="13">
        <f t="shared" si="1180"/>
        <v>8.4228172674223264E-2</v>
      </c>
      <c r="P984" s="13">
        <f t="shared" si="1181"/>
        <v>0.10708465716510518</v>
      </c>
      <c r="Q984" s="13">
        <f t="shared" si="1182"/>
        <v>3.8268328851582795E-2</v>
      </c>
      <c r="R984" s="13">
        <f t="shared" si="1183"/>
        <v>7.4912624514134177E-2</v>
      </c>
      <c r="S984" s="13">
        <f t="shared" si="1184"/>
        <v>6.0543114785579187E-2</v>
      </c>
      <c r="T984" s="13">
        <f t="shared" si="1185"/>
        <v>6.8071783086880694E-2</v>
      </c>
      <c r="U984" s="13">
        <f t="shared" si="1186"/>
        <v>9.5241205629162592E-2</v>
      </c>
      <c r="V984" s="13">
        <f t="shared" si="1187"/>
        <v>1.5213171190293029E-2</v>
      </c>
      <c r="W984" s="13">
        <f t="shared" si="1188"/>
        <v>1.6217657130009028E-2</v>
      </c>
      <c r="X984" s="13">
        <f t="shared" si="1189"/>
        <v>2.8848002289645795E-2</v>
      </c>
      <c r="Y984" s="13">
        <f t="shared" si="1190"/>
        <v>2.5657443286413402E-2</v>
      </c>
      <c r="Z984" s="13">
        <f t="shared" si="1191"/>
        <v>4.4418244184569945E-2</v>
      </c>
      <c r="AA984" s="13">
        <f t="shared" si="1192"/>
        <v>5.6471751664111045E-2</v>
      </c>
      <c r="AB984" s="13">
        <f t="shared" si="1193"/>
        <v>3.5898072904025864E-2</v>
      </c>
      <c r="AC984" s="13">
        <f t="shared" si="1194"/>
        <v>2.1502911668440073E-3</v>
      </c>
      <c r="AD984" s="13">
        <f t="shared" si="1195"/>
        <v>5.1546359093687204E-3</v>
      </c>
      <c r="AE984" s="13">
        <f t="shared" si="1196"/>
        <v>9.1690770944099064E-3</v>
      </c>
      <c r="AF984" s="13">
        <f t="shared" si="1197"/>
        <v>8.1549867188901587E-3</v>
      </c>
      <c r="AG984" s="13">
        <f t="shared" si="1198"/>
        <v>4.8353691217058346E-3</v>
      </c>
      <c r="AH984" s="13">
        <f t="shared" si="1199"/>
        <v>1.9752816323380482E-2</v>
      </c>
      <c r="AI984" s="13">
        <f t="shared" si="1200"/>
        <v>2.5113017377400897E-2</v>
      </c>
      <c r="AJ984" s="13">
        <f t="shared" si="1201"/>
        <v>1.5963891717333308E-2</v>
      </c>
      <c r="AK984" s="13">
        <f t="shared" si="1202"/>
        <v>6.7653051518499875E-3</v>
      </c>
      <c r="AL984" s="13">
        <f t="shared" si="1203"/>
        <v>1.9451574615165492E-4</v>
      </c>
      <c r="AM984" s="13">
        <f t="shared" si="1204"/>
        <v>1.3106835911082648E-3</v>
      </c>
      <c r="AN984" s="13">
        <f t="shared" si="1205"/>
        <v>2.3314467024542003E-3</v>
      </c>
      <c r="AO984" s="13">
        <f t="shared" si="1206"/>
        <v>2.0735911257530847E-3</v>
      </c>
      <c r="AP984" s="13">
        <f t="shared" si="1207"/>
        <v>1.2295027381570352E-3</v>
      </c>
      <c r="AQ984" s="13">
        <f t="shared" si="1208"/>
        <v>5.4676050802444432E-4</v>
      </c>
      <c r="AR984" s="13">
        <f t="shared" si="1209"/>
        <v>7.0272701655459844E-3</v>
      </c>
      <c r="AS984" s="13">
        <f t="shared" si="1210"/>
        <v>8.9342175259413958E-3</v>
      </c>
      <c r="AT984" s="13">
        <f t="shared" si="1211"/>
        <v>5.6793207689800548E-3</v>
      </c>
      <c r="AU984" s="13">
        <f t="shared" si="1212"/>
        <v>2.4068277796993015E-3</v>
      </c>
      <c r="AV984" s="13">
        <f t="shared" si="1213"/>
        <v>7.6498848147107804E-4</v>
      </c>
      <c r="AW984" s="13">
        <f t="shared" si="1214"/>
        <v>1.2219396689008644E-5</v>
      </c>
      <c r="AX984" s="13">
        <f t="shared" si="1215"/>
        <v>2.7772596458237555E-4</v>
      </c>
      <c r="AY984" s="13">
        <f t="shared" si="1216"/>
        <v>4.9401952439489009E-4</v>
      </c>
      <c r="AZ984" s="13">
        <f t="shared" si="1217"/>
        <v>4.3938147960048728E-4</v>
      </c>
      <c r="BA984" s="13">
        <f t="shared" si="1218"/>
        <v>2.6052423043047688E-4</v>
      </c>
      <c r="BB984" s="13">
        <f t="shared" si="1219"/>
        <v>1.1585526096213669E-4</v>
      </c>
      <c r="BC984" s="13">
        <f t="shared" si="1220"/>
        <v>4.1216715912915206E-5</v>
      </c>
      <c r="BD984" s="13">
        <f t="shared" si="1221"/>
        <v>2.0833538017698996E-3</v>
      </c>
      <c r="BE984" s="13">
        <f t="shared" si="1222"/>
        <v>2.6487007913496277E-3</v>
      </c>
      <c r="BF984" s="13">
        <f t="shared" si="1223"/>
        <v>1.6837312692966682E-3</v>
      </c>
      <c r="BG984" s="13">
        <f t="shared" si="1224"/>
        <v>7.1354504479227774E-4</v>
      </c>
      <c r="BH984" s="13">
        <f t="shared" si="1225"/>
        <v>2.2679385076112651E-4</v>
      </c>
      <c r="BI984" s="13">
        <f t="shared" si="1226"/>
        <v>5.7667502415950371E-5</v>
      </c>
      <c r="BJ984" s="14">
        <f t="shared" si="1227"/>
        <v>0.27369842518880605</v>
      </c>
      <c r="BK984" s="14">
        <f t="shared" si="1228"/>
        <v>0.23303083435584238</v>
      </c>
      <c r="BL984" s="14">
        <f t="shared" si="1229"/>
        <v>0.44657327493764493</v>
      </c>
      <c r="BM984" s="14">
        <f t="shared" si="1230"/>
        <v>0.58519369669811838</v>
      </c>
      <c r="BN984" s="14">
        <f t="shared" si="1231"/>
        <v>0.41204528184103928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1.5347222222222201</v>
      </c>
      <c r="F985" s="10">
        <f>VLOOKUP(B985,home!$B$2:$E$405,3,FALSE)</f>
        <v>0.76</v>
      </c>
      <c r="G985" s="10">
        <f>VLOOKUP(C985,away!$B$2:$E$405,4,FALSE)</f>
        <v>0.26</v>
      </c>
      <c r="H985" s="10">
        <f>VLOOKUP(A985,away!$A$2:$E$405,3,FALSE)</f>
        <v>1.2152777777777799</v>
      </c>
      <c r="I985" s="10">
        <f>VLOOKUP(C985,away!$B$2:$E$405,3,FALSE)</f>
        <v>0.78</v>
      </c>
      <c r="J985" s="10">
        <f>VLOOKUP(B985,home!$B$2:$E$405,4,FALSE)</f>
        <v>1.51</v>
      </c>
      <c r="K985" s="12">
        <f t="shared" si="1176"/>
        <v>0.3032611111111107</v>
      </c>
      <c r="L985" s="12">
        <f t="shared" si="1177"/>
        <v>1.4313541666666694</v>
      </c>
      <c r="M985" s="13">
        <f t="shared" si="1178"/>
        <v>0.1764680784196701</v>
      </c>
      <c r="N985" s="13">
        <f t="shared" si="1179"/>
        <v>5.351590553719178E-2</v>
      </c>
      <c r="O985" s="13">
        <f t="shared" si="1180"/>
        <v>0.25258831932965536</v>
      </c>
      <c r="P985" s="13">
        <f t="shared" si="1181"/>
        <v>7.6600214373599332E-2</v>
      </c>
      <c r="Q985" s="13">
        <f t="shared" si="1182"/>
        <v>8.1146464876630103E-3</v>
      </c>
      <c r="R985" s="13">
        <f t="shared" si="1183"/>
        <v>0.18077167166191677</v>
      </c>
      <c r="S985" s="13">
        <f t="shared" si="1184"/>
        <v>8.3125414163111051E-3</v>
      </c>
      <c r="T985" s="13">
        <f t="shared" si="1185"/>
        <v>1.1614933061143504E-2</v>
      </c>
      <c r="U985" s="13">
        <f t="shared" si="1186"/>
        <v>5.4821018005605765E-2</v>
      </c>
      <c r="V985" s="13">
        <f t="shared" si="1187"/>
        <v>4.0091761774902081E-4</v>
      </c>
      <c r="W985" s="13">
        <f t="shared" si="1188"/>
        <v>8.2028557004085233E-4</v>
      </c>
      <c r="X985" s="13">
        <f t="shared" si="1189"/>
        <v>1.1741191685345179E-3</v>
      </c>
      <c r="Y985" s="13">
        <f t="shared" si="1190"/>
        <v>8.40290182022544E-4</v>
      </c>
      <c r="Z985" s="13">
        <f t="shared" si="1191"/>
        <v>8.6249428482861212E-2</v>
      </c>
      <c r="AA985" s="13">
        <f t="shared" si="1192"/>
        <v>2.6156097514410771E-2</v>
      </c>
      <c r="AB985" s="13">
        <f t="shared" si="1193"/>
        <v>3.966063597275386E-3</v>
      </c>
      <c r="AC985" s="13">
        <f t="shared" si="1194"/>
        <v>1.0876746002998562E-5</v>
      </c>
      <c r="AD985" s="13">
        <f t="shared" si="1195"/>
        <v>6.2190178349749925E-5</v>
      </c>
      <c r="AE985" s="13">
        <f t="shared" si="1196"/>
        <v>8.9016170906657834E-5</v>
      </c>
      <c r="AF985" s="13">
        <f t="shared" si="1197"/>
        <v>6.3706833563978546E-5</v>
      </c>
      <c r="AG985" s="13">
        <f t="shared" si="1198"/>
        <v>3.0395680555646901E-5</v>
      </c>
      <c r="AH985" s="13">
        <f t="shared" si="1199"/>
        <v>3.0863369707890567E-2</v>
      </c>
      <c r="AI985" s="13">
        <f t="shared" si="1200"/>
        <v>9.3596597902478908E-3</v>
      </c>
      <c r="AJ985" s="13">
        <f t="shared" si="1201"/>
        <v>1.4192104138062804E-3</v>
      </c>
      <c r="AK985" s="13">
        <f t="shared" si="1202"/>
        <v>1.4346377566378397E-4</v>
      </c>
      <c r="AL985" s="13">
        <f t="shared" si="1203"/>
        <v>1.8885252969899408E-7</v>
      </c>
      <c r="AM985" s="13">
        <f t="shared" si="1204"/>
        <v>3.7719725173086599E-6</v>
      </c>
      <c r="AN985" s="13">
        <f t="shared" si="1205"/>
        <v>5.3990285792019156E-6</v>
      </c>
      <c r="AO985" s="13">
        <f t="shared" si="1206"/>
        <v>3.8639610263965457E-6</v>
      </c>
      <c r="AP985" s="13">
        <f t="shared" si="1207"/>
        <v>1.8435655716567722E-6</v>
      </c>
      <c r="AQ985" s="13">
        <f t="shared" si="1208"/>
        <v>6.5969881562853513E-7</v>
      </c>
      <c r="AR985" s="13">
        <f t="shared" si="1209"/>
        <v>8.8352825657526043E-3</v>
      </c>
      <c r="AS985" s="13">
        <f t="shared" si="1210"/>
        <v>2.6793976078707603E-3</v>
      </c>
      <c r="AT985" s="13">
        <f t="shared" si="1211"/>
        <v>4.062785478356694E-4</v>
      </c>
      <c r="AU985" s="13">
        <f t="shared" si="1212"/>
        <v>4.1069494612417893E-5</v>
      </c>
      <c r="AV985" s="13">
        <f t="shared" si="1213"/>
        <v>3.1136951422334062E-6</v>
      </c>
      <c r="AW985" s="13">
        <f t="shared" si="1214"/>
        <v>2.2771106488632988E-9</v>
      </c>
      <c r="AX985" s="13">
        <f t="shared" si="1215"/>
        <v>1.9064876277993292E-7</v>
      </c>
      <c r="AY985" s="13">
        <f t="shared" si="1216"/>
        <v>2.7288590097490242E-7</v>
      </c>
      <c r="AZ985" s="13">
        <f t="shared" si="1217"/>
        <v>1.9529818569250739E-7</v>
      </c>
      <c r="BA985" s="13">
        <f t="shared" si="1218"/>
        <v>9.3180290611137128E-8</v>
      </c>
      <c r="BB985" s="13">
        <f t="shared" si="1219"/>
        <v>3.334349930436556E-8</v>
      </c>
      <c r="BC985" s="13">
        <f t="shared" si="1220"/>
        <v>9.5452713321101646E-9</v>
      </c>
      <c r="BD985" s="13">
        <f t="shared" si="1221"/>
        <v>2.1077364190278955E-3</v>
      </c>
      <c r="BE985" s="13">
        <f t="shared" si="1222"/>
        <v>6.3919448836375324E-4</v>
      </c>
      <c r="BF985" s="13">
        <f t="shared" si="1223"/>
        <v>9.6921415378644867E-5</v>
      </c>
      <c r="BG985" s="13">
        <f t="shared" si="1224"/>
        <v>9.7974987060631124E-6</v>
      </c>
      <c r="BH985" s="13">
        <f t="shared" si="1225"/>
        <v>7.4280008592759224E-7</v>
      </c>
      <c r="BI985" s="13">
        <f t="shared" si="1226"/>
        <v>4.5052475878366021E-8</v>
      </c>
      <c r="BJ985" s="14">
        <f t="shared" si="1227"/>
        <v>7.6341821998393122E-2</v>
      </c>
      <c r="BK985" s="14">
        <f t="shared" si="1228"/>
        <v>0.26179309031176323</v>
      </c>
      <c r="BL985" s="14">
        <f t="shared" si="1229"/>
        <v>0.57490845338172458</v>
      </c>
      <c r="BM985" s="14">
        <f t="shared" si="1230"/>
        <v>0.25123368775625526</v>
      </c>
      <c r="BN985" s="14">
        <f t="shared" si="1231"/>
        <v>0.74805883580969634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1.5347222222222201</v>
      </c>
      <c r="F986" s="10">
        <f>VLOOKUP(B986,home!$B$2:$E$405,3,FALSE)</f>
        <v>0.65</v>
      </c>
      <c r="G986" s="10">
        <f>VLOOKUP(C986,away!$B$2:$E$405,4,FALSE)</f>
        <v>1.04</v>
      </c>
      <c r="H986" s="10">
        <f>VLOOKUP(A986,away!$A$2:$E$405,3,FALSE)</f>
        <v>1.2152777777777799</v>
      </c>
      <c r="I986" s="10">
        <f>VLOOKUP(C986,away!$B$2:$E$405,3,FALSE)</f>
        <v>0.65</v>
      </c>
      <c r="J986" s="10">
        <f>VLOOKUP(B986,home!$B$2:$E$405,4,FALSE)</f>
        <v>0.96</v>
      </c>
      <c r="K986" s="12">
        <f t="shared" si="1176"/>
        <v>1.0374722222222208</v>
      </c>
      <c r="L986" s="12">
        <f t="shared" si="1177"/>
        <v>0.75833333333333464</v>
      </c>
      <c r="M986" s="13">
        <f t="shared" si="1178"/>
        <v>0.16599368134188677</v>
      </c>
      <c r="N986" s="13">
        <f t="shared" si="1179"/>
        <v>0.17221383345661445</v>
      </c>
      <c r="O986" s="13">
        <f t="shared" si="1180"/>
        <v>0.12587854168426432</v>
      </c>
      <c r="P986" s="13">
        <f t="shared" si="1181"/>
        <v>0.13059549037126619</v>
      </c>
      <c r="Q986" s="13">
        <f t="shared" si="1182"/>
        <v>8.9333534246820612E-2</v>
      </c>
      <c r="R986" s="13">
        <f t="shared" si="1183"/>
        <v>4.772894705528364E-2</v>
      </c>
      <c r="S986" s="13">
        <f t="shared" si="1184"/>
        <v>2.5686492954789027E-2</v>
      </c>
      <c r="T986" s="13">
        <f t="shared" si="1185"/>
        <v>6.7744596803839083E-2</v>
      </c>
      <c r="U986" s="13">
        <f t="shared" si="1186"/>
        <v>4.9517456765771843E-2</v>
      </c>
      <c r="V986" s="13">
        <f t="shared" si="1187"/>
        <v>2.2454269318036486E-3</v>
      </c>
      <c r="W986" s="13">
        <f t="shared" si="1188"/>
        <v>3.0893686764671285E-2</v>
      </c>
      <c r="X986" s="13">
        <f t="shared" si="1189"/>
        <v>2.3427712463209096E-2</v>
      </c>
      <c r="Y986" s="13">
        <f t="shared" si="1190"/>
        <v>8.8830076423001315E-3</v>
      </c>
      <c r="Z986" s="13">
        <f t="shared" si="1191"/>
        <v>1.2064817172307833E-2</v>
      </c>
      <c r="AA986" s="13">
        <f t="shared" si="1192"/>
        <v>1.251691268245902E-2</v>
      </c>
      <c r="AB986" s="13">
        <f t="shared" si="1193"/>
        <v>6.4929746080161282E-3</v>
      </c>
      <c r="AC986" s="13">
        <f t="shared" si="1194"/>
        <v>1.1041181992636049E-4</v>
      </c>
      <c r="AD986" s="13">
        <f t="shared" si="1195"/>
        <v>8.0128354650951805E-3</v>
      </c>
      <c r="AE986" s="13">
        <f t="shared" si="1196"/>
        <v>6.0764002276971893E-3</v>
      </c>
      <c r="AF986" s="13">
        <f t="shared" si="1197"/>
        <v>2.3039684196685213E-3</v>
      </c>
      <c r="AG986" s="13">
        <f t="shared" si="1198"/>
        <v>5.8239201719398857E-4</v>
      </c>
      <c r="AH986" s="13">
        <f t="shared" si="1199"/>
        <v>2.2872882555833632E-3</v>
      </c>
      <c r="AI986" s="13">
        <f t="shared" si="1200"/>
        <v>2.3729980293828593E-3</v>
      </c>
      <c r="AJ986" s="13">
        <f t="shared" si="1201"/>
        <v>1.2309597694363926E-3</v>
      </c>
      <c r="AK986" s="13">
        <f t="shared" si="1202"/>
        <v>4.2569552248777567E-4</v>
      </c>
      <c r="AL986" s="13">
        <f t="shared" si="1203"/>
        <v>3.4746589507509018E-6</v>
      </c>
      <c r="AM986" s="13">
        <f t="shared" si="1204"/>
        <v>1.6626188432546645E-3</v>
      </c>
      <c r="AN986" s="13">
        <f t="shared" si="1205"/>
        <v>1.2608192894681227E-3</v>
      </c>
      <c r="AO986" s="13">
        <f t="shared" si="1206"/>
        <v>4.78060647256664E-4</v>
      </c>
      <c r="AP986" s="13">
        <f t="shared" si="1207"/>
        <v>1.2084310805654587E-4</v>
      </c>
      <c r="AQ986" s="13">
        <f t="shared" si="1208"/>
        <v>2.2909839235720184E-5</v>
      </c>
      <c r="AR986" s="13">
        <f t="shared" si="1209"/>
        <v>3.4690538543014413E-4</v>
      </c>
      <c r="AS986" s="13">
        <f t="shared" si="1210"/>
        <v>3.5990470112306767E-4</v>
      </c>
      <c r="AT986" s="13">
        <f t="shared" si="1211"/>
        <v>1.8669556503118659E-4</v>
      </c>
      <c r="AU986" s="13">
        <f t="shared" si="1212"/>
        <v>6.4563820910646099E-5</v>
      </c>
      <c r="AV986" s="13">
        <f t="shared" si="1213"/>
        <v>1.6745792688831373E-5</v>
      </c>
      <c r="AW986" s="13">
        <f t="shared" si="1214"/>
        <v>7.5935753477335269E-8</v>
      </c>
      <c r="AX986" s="13">
        <f t="shared" si="1215"/>
        <v>2.8748681100332574E-4</v>
      </c>
      <c r="AY986" s="13">
        <f t="shared" si="1216"/>
        <v>2.1801083167752238E-4</v>
      </c>
      <c r="AZ986" s="13">
        <f t="shared" si="1217"/>
        <v>8.2662440344394034E-5</v>
      </c>
      <c r="BA986" s="13">
        <f t="shared" si="1218"/>
        <v>2.0895227975944091E-5</v>
      </c>
      <c r="BB986" s="13">
        <f t="shared" si="1219"/>
        <v>3.9613869704394058E-6</v>
      </c>
      <c r="BC986" s="13">
        <f t="shared" si="1220"/>
        <v>6.0081035718331107E-7</v>
      </c>
      <c r="BD986" s="13">
        <f t="shared" si="1221"/>
        <v>4.3844986214087726E-5</v>
      </c>
      <c r="BE986" s="13">
        <f t="shared" si="1222"/>
        <v>4.5487955280832235E-5</v>
      </c>
      <c r="BF986" s="13">
        <f t="shared" si="1223"/>
        <v>2.3596245024775008E-5</v>
      </c>
      <c r="BG986" s="13">
        <f t="shared" si="1224"/>
        <v>8.1601495873177843E-6</v>
      </c>
      <c r="BH986" s="13">
        <f t="shared" si="1225"/>
        <v>2.1164821315050795E-6</v>
      </c>
      <c r="BI986" s="13">
        <f t="shared" si="1226"/>
        <v>4.3915828405323961E-7</v>
      </c>
      <c r="BJ986" s="14">
        <f t="shared" si="1227"/>
        <v>0.41363083674271001</v>
      </c>
      <c r="BK986" s="14">
        <f t="shared" si="1228"/>
        <v>0.32485298891030023</v>
      </c>
      <c r="BL986" s="14">
        <f t="shared" si="1229"/>
        <v>0.24955023461439177</v>
      </c>
      <c r="BM986" s="14">
        <f t="shared" si="1230"/>
        <v>0.26813691438764981</v>
      </c>
      <c r="BN986" s="14">
        <f t="shared" si="1231"/>
        <v>0.73174402815613593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1.5347222222222201</v>
      </c>
      <c r="F987" s="10">
        <f>VLOOKUP(B987,home!$B$2:$E$405,3,FALSE)</f>
        <v>0.78</v>
      </c>
      <c r="G987" s="10">
        <f>VLOOKUP(C987,away!$B$2:$E$405,4,FALSE)</f>
        <v>0.87</v>
      </c>
      <c r="H987" s="10">
        <f>VLOOKUP(A987,away!$A$2:$E$405,3,FALSE)</f>
        <v>1.2152777777777799</v>
      </c>
      <c r="I987" s="10">
        <f>VLOOKUP(C987,away!$B$2:$E$405,3,FALSE)</f>
        <v>0.33</v>
      </c>
      <c r="J987" s="10">
        <f>VLOOKUP(B987,home!$B$2:$E$405,4,FALSE)</f>
        <v>1.1499999999999999</v>
      </c>
      <c r="K987" s="12">
        <f t="shared" si="1176"/>
        <v>1.0414624999999986</v>
      </c>
      <c r="L987" s="12">
        <f t="shared" si="1177"/>
        <v>0.46119791666666748</v>
      </c>
      <c r="M987" s="13">
        <f t="shared" si="1178"/>
        <v>0.22253732988894842</v>
      </c>
      <c r="N987" s="13">
        <f t="shared" si="1179"/>
        <v>0.23176428392946863</v>
      </c>
      <c r="O987" s="13">
        <f t="shared" si="1180"/>
        <v>0.10263375292534592</v>
      </c>
      <c r="P987" s="13">
        <f t="shared" si="1181"/>
        <v>0.10688920490601293</v>
      </c>
      <c r="Q987" s="13">
        <f t="shared" si="1182"/>
        <v>0.12068690527594694</v>
      </c>
      <c r="R987" s="13">
        <f t="shared" si="1183"/>
        <v>2.3667236514425514E-2</v>
      </c>
      <c r="S987" s="13">
        <f t="shared" si="1184"/>
        <v>1.2835264684739773E-2</v>
      </c>
      <c r="T987" s="13">
        <f t="shared" si="1185"/>
        <v>5.5660549282214165E-2</v>
      </c>
      <c r="U987" s="13">
        <f t="shared" si="1186"/>
        <v>2.4648539308404847E-2</v>
      </c>
      <c r="V987" s="13">
        <f t="shared" si="1187"/>
        <v>6.8500429298496107E-4</v>
      </c>
      <c r="W987" s="13">
        <f t="shared" si="1188"/>
        <v>4.1896962028650245E-2</v>
      </c>
      <c r="X987" s="13">
        <f t="shared" si="1189"/>
        <v>1.9322791602275968E-2</v>
      </c>
      <c r="Y987" s="13">
        <f t="shared" si="1190"/>
        <v>4.4558156155769264E-3</v>
      </c>
      <c r="Z987" s="13">
        <f t="shared" si="1191"/>
        <v>3.6384267245701094E-3</v>
      </c>
      <c r="AA987" s="13">
        <f t="shared" si="1192"/>
        <v>3.7892849926375928E-3</v>
      </c>
      <c r="AB987" s="13">
        <f t="shared" si="1193"/>
        <v>1.9731991108224117E-3</v>
      </c>
      <c r="AC987" s="13">
        <f t="shared" si="1194"/>
        <v>2.0563843229949996E-5</v>
      </c>
      <c r="AD987" s="13">
        <f t="shared" si="1195"/>
        <v>1.0908528704190776E-2</v>
      </c>
      <c r="AE987" s="13">
        <f t="shared" si="1196"/>
        <v>5.0309907122713269E-3</v>
      </c>
      <c r="AF987" s="13">
        <f t="shared" si="1197"/>
        <v>1.1601412176344447E-3</v>
      </c>
      <c r="AG987" s="13">
        <f t="shared" si="1198"/>
        <v>1.7835157087071229E-4</v>
      </c>
      <c r="AH987" s="13">
        <f t="shared" si="1199"/>
        <v>4.1950870632901526E-4</v>
      </c>
      <c r="AI987" s="13">
        <f t="shared" si="1200"/>
        <v>4.3690258606518144E-4</v>
      </c>
      <c r="AJ987" s="13">
        <f t="shared" si="1201"/>
        <v>2.2750882976995421E-4</v>
      </c>
      <c r="AK987" s="13">
        <f t="shared" si="1202"/>
        <v>7.8980638208096877E-5</v>
      </c>
      <c r="AL987" s="13">
        <f t="shared" si="1203"/>
        <v>3.9508928299951033E-7</v>
      </c>
      <c r="AM987" s="13">
        <f t="shared" si="1204"/>
        <v>2.2721647151176545E-3</v>
      </c>
      <c r="AN987" s="13">
        <f t="shared" si="1205"/>
        <v>1.0479176329357743E-3</v>
      </c>
      <c r="AO987" s="13">
        <f t="shared" si="1206"/>
        <v>2.416487145741223E-4</v>
      </c>
      <c r="AP987" s="13">
        <f t="shared" si="1207"/>
        <v>3.7149294575587792E-5</v>
      </c>
      <c r="AQ987" s="13">
        <f t="shared" si="1208"/>
        <v>4.2832943159743547E-6</v>
      </c>
      <c r="AR987" s="13">
        <f t="shared" si="1209"/>
        <v>3.8695308276494143E-5</v>
      </c>
      <c r="AS987" s="13">
        <f t="shared" si="1210"/>
        <v>4.0299712495908228E-5</v>
      </c>
      <c r="AT987" s="13">
        <f t="shared" si="1211"/>
        <v>2.098531966263488E-5</v>
      </c>
      <c r="AU987" s="13">
        <f t="shared" si="1212"/>
        <v>7.2851411597156173E-6</v>
      </c>
      <c r="AV987" s="13">
        <f t="shared" si="1213"/>
        <v>1.8968003312625792E-6</v>
      </c>
      <c r="AW987" s="13">
        <f t="shared" si="1214"/>
        <v>5.2713726910669782E-9</v>
      </c>
      <c r="AX987" s="13">
        <f t="shared" si="1215"/>
        <v>3.9439572410303602E-4</v>
      </c>
      <c r="AY987" s="13">
        <f t="shared" si="1216"/>
        <v>1.8189448629856198E-4</v>
      </c>
      <c r="AZ987" s="13">
        <f t="shared" si="1217"/>
        <v>4.194467906702523E-5</v>
      </c>
      <c r="BA987" s="13">
        <f t="shared" si="1218"/>
        <v>6.4482662003213397E-6</v>
      </c>
      <c r="BB987" s="13">
        <f t="shared" si="1219"/>
        <v>7.4348173442507234E-7</v>
      </c>
      <c r="BC987" s="13">
        <f t="shared" si="1220"/>
        <v>6.8578445399312805E-8</v>
      </c>
      <c r="BD987" s="13">
        <f t="shared" si="1221"/>
        <v>2.9743659269822589E-6</v>
      </c>
      <c r="BE987" s="13">
        <f t="shared" si="1222"/>
        <v>3.0976905742297563E-6</v>
      </c>
      <c r="BF987" s="13">
        <f t="shared" si="1223"/>
        <v>1.6130642848318765E-6</v>
      </c>
      <c r="BG987" s="13">
        <f t="shared" si="1224"/>
        <v>5.5998198758057208E-7</v>
      </c>
      <c r="BH987" s="13">
        <f t="shared" si="1225"/>
        <v>1.458000601851577E-7</v>
      </c>
      <c r="BI987" s="13">
        <f t="shared" si="1226"/>
        <v>3.0369059036116923E-8</v>
      </c>
      <c r="BJ987" s="14">
        <f t="shared" si="1227"/>
        <v>0.49529397880646803</v>
      </c>
      <c r="BK987" s="14">
        <f t="shared" si="1228"/>
        <v>0.34314965719149765</v>
      </c>
      <c r="BL987" s="14">
        <f t="shared" si="1229"/>
        <v>0.15799249716582744</v>
      </c>
      <c r="BM987" s="14">
        <f t="shared" si="1230"/>
        <v>0.19171395723328899</v>
      </c>
      <c r="BN987" s="14">
        <f t="shared" si="1231"/>
        <v>0.80817871344014836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1.5347222222222201</v>
      </c>
      <c r="F988" s="10">
        <f>VLOOKUP(B988,home!$B$2:$E$405,3,FALSE)</f>
        <v>0.52</v>
      </c>
      <c r="G988" s="10">
        <f>VLOOKUP(C988,away!$B$2:$E$405,4,FALSE)</f>
        <v>1.41</v>
      </c>
      <c r="H988" s="10">
        <f>VLOOKUP(A988,away!$A$2:$E$405,3,FALSE)</f>
        <v>1.2152777777777799</v>
      </c>
      <c r="I988" s="10">
        <f>VLOOKUP(C988,away!$B$2:$E$405,3,FALSE)</f>
        <v>1.19</v>
      </c>
      <c r="J988" s="10">
        <f>VLOOKUP(B988,home!$B$2:$E$405,4,FALSE)</f>
        <v>0.82</v>
      </c>
      <c r="K988" s="12">
        <f t="shared" si="1176"/>
        <v>1.1252583333333319</v>
      </c>
      <c r="L988" s="12">
        <f t="shared" si="1177"/>
        <v>1.1858680555555574</v>
      </c>
      <c r="M988" s="13">
        <f t="shared" si="1178"/>
        <v>9.9149507734107967E-2</v>
      </c>
      <c r="N988" s="13">
        <f t="shared" si="1179"/>
        <v>0.11156880982370265</v>
      </c>
      <c r="O988" s="13">
        <f t="shared" si="1180"/>
        <v>0.1175782339459373</v>
      </c>
      <c r="P988" s="13">
        <f t="shared" si="1181"/>
        <v>0.132305887566282</v>
      </c>
      <c r="Q988" s="13">
        <f t="shared" si="1182"/>
        <v>6.277186649710155E-2</v>
      </c>
      <c r="R988" s="13">
        <f t="shared" si="1183"/>
        <v>6.9716135832562587E-2</v>
      </c>
      <c r="S988" s="13">
        <f t="shared" si="1184"/>
        <v>4.413750578481164E-2</v>
      </c>
      <c r="T988" s="13">
        <f t="shared" si="1185"/>
        <v>7.443915126651085E-2</v>
      </c>
      <c r="U988" s="13">
        <f t="shared" si="1186"/>
        <v>7.8448662813389566E-2</v>
      </c>
      <c r="V988" s="13">
        <f t="shared" si="1187"/>
        <v>6.5441596582290944E-3</v>
      </c>
      <c r="W988" s="13">
        <f t="shared" si="1188"/>
        <v>2.3544855291583632E-2</v>
      </c>
      <c r="X988" s="13">
        <f t="shared" si="1189"/>
        <v>2.7921091762967257E-2</v>
      </c>
      <c r="Y988" s="13">
        <f t="shared" si="1190"/>
        <v>1.6555365398969141E-2</v>
      </c>
      <c r="Z988" s="13">
        <f t="shared" si="1191"/>
        <v>2.755804614686936E-2</v>
      </c>
      <c r="AA988" s="13">
        <f t="shared" si="1192"/>
        <v>3.1009921077149269E-2</v>
      </c>
      <c r="AB988" s="13">
        <f t="shared" si="1193"/>
        <v>1.7447086054035572E-2</v>
      </c>
      <c r="AC988" s="13">
        <f t="shared" si="1194"/>
        <v>5.4578615148005803E-4</v>
      </c>
      <c r="AD988" s="13">
        <f t="shared" si="1195"/>
        <v>6.6235111559954669E-3</v>
      </c>
      <c r="AE988" s="13">
        <f t="shared" si="1196"/>
        <v>7.8546102955108863E-3</v>
      </c>
      <c r="AF988" s="13">
        <f t="shared" si="1197"/>
        <v>4.6572657191420808E-3</v>
      </c>
      <c r="AG988" s="13">
        <f t="shared" si="1198"/>
        <v>1.8409675475215238E-3</v>
      </c>
      <c r="AH988" s="13">
        <f t="shared" si="1199"/>
        <v>8.170051649774572E-3</v>
      </c>
      <c r="AI988" s="13">
        <f t="shared" si="1200"/>
        <v>9.193418702672573E-3</v>
      </c>
      <c r="AJ988" s="13">
        <f t="shared" si="1201"/>
        <v>5.1724855035024109E-3</v>
      </c>
      <c r="AK988" s="13">
        <f t="shared" si="1202"/>
        <v>1.9401274722873141E-3</v>
      </c>
      <c r="AL988" s="13">
        <f t="shared" si="1203"/>
        <v>2.9132054346292398E-5</v>
      </c>
      <c r="AM988" s="13">
        <f t="shared" si="1204"/>
        <v>1.4906322248420373E-3</v>
      </c>
      <c r="AN988" s="13">
        <f t="shared" si="1205"/>
        <v>1.7676931380218811E-3</v>
      </c>
      <c r="AO988" s="13">
        <f t="shared" si="1206"/>
        <v>1.0481254122024553E-3</v>
      </c>
      <c r="AP988" s="13">
        <f t="shared" si="1207"/>
        <v>4.1431281484896409E-4</v>
      </c>
      <c r="AQ988" s="13">
        <f t="shared" si="1208"/>
        <v>1.2283008303417268E-4</v>
      </c>
      <c r="AR988" s="13">
        <f t="shared" si="1209"/>
        <v>1.9377206527413289E-3</v>
      </c>
      <c r="AS988" s="13">
        <f t="shared" si="1210"/>
        <v>2.1804363121692839E-3</v>
      </c>
      <c r="AT988" s="13">
        <f t="shared" si="1211"/>
        <v>1.2267770652855425E-3</v>
      </c>
      <c r="AU988" s="13">
        <f t="shared" si="1212"/>
        <v>4.6014703861825513E-4</v>
      </c>
      <c r="AV988" s="13">
        <f t="shared" si="1213"/>
        <v>1.2944607244096145E-4</v>
      </c>
      <c r="AW988" s="13">
        <f t="shared" si="1214"/>
        <v>1.0798345501432263E-6</v>
      </c>
      <c r="AX988" s="13">
        <f t="shared" si="1215"/>
        <v>2.7955772215645139E-4</v>
      </c>
      <c r="AY988" s="13">
        <f t="shared" si="1216"/>
        <v>3.3151857238921176E-4</v>
      </c>
      <c r="AZ988" s="13">
        <f t="shared" si="1217"/>
        <v>1.9656864240987453E-4</v>
      </c>
      <c r="BA988" s="13">
        <f t="shared" si="1218"/>
        <v>7.7701491252597825E-5</v>
      </c>
      <c r="BB988" s="13">
        <f t="shared" si="1219"/>
        <v>2.303592908637133E-5</v>
      </c>
      <c r="BC988" s="13">
        <f t="shared" si="1220"/>
        <v>5.4635144867141747E-6</v>
      </c>
      <c r="BD988" s="13">
        <f t="shared" si="1221"/>
        <v>3.8298017044603413E-4</v>
      </c>
      <c r="BE988" s="13">
        <f t="shared" si="1222"/>
        <v>4.3095162829581978E-4</v>
      </c>
      <c r="BF988" s="13">
        <f t="shared" si="1223"/>
        <v>2.4246595550171985E-4</v>
      </c>
      <c r="BG988" s="13">
        <f t="shared" si="1224"/>
        <v>9.0945612325979679E-5</v>
      </c>
      <c r="BH988" s="13">
        <f t="shared" si="1225"/>
        <v>2.5584327037477795E-5</v>
      </c>
      <c r="BI988" s="13">
        <f t="shared" si="1226"/>
        <v>5.7577954403294312E-6</v>
      </c>
      <c r="BJ988" s="14">
        <f t="shared" si="1227"/>
        <v>0.34353493430373561</v>
      </c>
      <c r="BK988" s="14">
        <f t="shared" si="1228"/>
        <v>0.28304349752164626</v>
      </c>
      <c r="BL988" s="14">
        <f t="shared" si="1229"/>
        <v>0.34578933568161396</v>
      </c>
      <c r="BM988" s="14">
        <f t="shared" si="1230"/>
        <v>0.4065049335163321</v>
      </c>
      <c r="BN988" s="14">
        <f t="shared" si="1231"/>
        <v>0.59309044139969402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1.5347222222222201</v>
      </c>
      <c r="F989" s="10">
        <f>VLOOKUP(B989,home!$B$2:$E$405,3,FALSE)</f>
        <v>1.17</v>
      </c>
      <c r="G989" s="10">
        <f>VLOOKUP(C989,away!$B$2:$E$405,4,FALSE)</f>
        <v>1.17</v>
      </c>
      <c r="H989" s="10">
        <f>VLOOKUP(A989,away!$A$2:$E$405,3,FALSE)</f>
        <v>1.2152777777777799</v>
      </c>
      <c r="I989" s="10">
        <f>VLOOKUP(C989,away!$B$2:$E$405,3,FALSE)</f>
        <v>0.78</v>
      </c>
      <c r="J989" s="10">
        <f>VLOOKUP(B989,home!$B$2:$E$405,4,FALSE)</f>
        <v>1.1499999999999999</v>
      </c>
      <c r="K989" s="12">
        <f t="shared" si="1176"/>
        <v>2.1008812499999969</v>
      </c>
      <c r="L989" s="12">
        <f t="shared" si="1177"/>
        <v>1.0901041666666687</v>
      </c>
      <c r="M989" s="13">
        <f t="shared" si="1178"/>
        <v>4.1131319474572499E-2</v>
      </c>
      <c r="N989" s="13">
        <f t="shared" si="1179"/>
        <v>8.6412017871889082E-2</v>
      </c>
      <c r="O989" s="13">
        <f t="shared" si="1180"/>
        <v>4.4837422739729377E-2</v>
      </c>
      <c r="P989" s="13">
        <f t="shared" si="1181"/>
        <v>9.4198100732220916E-2</v>
      </c>
      <c r="Q989" s="13">
        <f t="shared" si="1182"/>
        <v>9.0770694060858234E-2</v>
      </c>
      <c r="R989" s="13">
        <f t="shared" si="1183"/>
        <v>2.4438730675586912E-2</v>
      </c>
      <c r="S989" s="13">
        <f t="shared" si="1184"/>
        <v>5.3932637555203715E-2</v>
      </c>
      <c r="T989" s="13">
        <f t="shared" si="1185"/>
        <v>9.8949511806966997E-2</v>
      </c>
      <c r="U989" s="13">
        <f t="shared" si="1186"/>
        <v>5.1342871050140293E-2</v>
      </c>
      <c r="V989" s="13">
        <f t="shared" si="1187"/>
        <v>1.3723935083148424E-2</v>
      </c>
      <c r="W989" s="13">
        <f t="shared" si="1188"/>
        <v>6.3566149733981059E-2</v>
      </c>
      <c r="X989" s="13">
        <f t="shared" si="1189"/>
        <v>6.9293724683970104E-2</v>
      </c>
      <c r="Y989" s="13">
        <f t="shared" si="1190"/>
        <v>3.7768689000924394E-2</v>
      </c>
      <c r="Z989" s="13">
        <f t="shared" si="1191"/>
        <v>8.8802540458339432E-3</v>
      </c>
      <c r="AA989" s="13">
        <f t="shared" si="1192"/>
        <v>1.8656359220129141E-2</v>
      </c>
      <c r="AB989" s="13">
        <f t="shared" si="1193"/>
        <v>1.9597397639416946E-2</v>
      </c>
      <c r="AC989" s="13">
        <f t="shared" si="1194"/>
        <v>1.9643920920833654E-3</v>
      </c>
      <c r="AD989" s="13">
        <f t="shared" si="1195"/>
        <v>3.3386233027703278E-2</v>
      </c>
      <c r="AE989" s="13">
        <f t="shared" si="1196"/>
        <v>3.639447173280369E-2</v>
      </c>
      <c r="AF989" s="13">
        <f t="shared" si="1197"/>
        <v>1.9836882639780794E-2</v>
      </c>
      <c r="AG989" s="13">
        <f t="shared" si="1198"/>
        <v>7.2080894731009178E-3</v>
      </c>
      <c r="AH989" s="13">
        <f t="shared" si="1199"/>
        <v>2.4201004841055301E-3</v>
      </c>
      <c r="AI989" s="13">
        <f t="shared" si="1200"/>
        <v>5.0843437301732229E-3</v>
      </c>
      <c r="AJ989" s="13">
        <f t="shared" si="1201"/>
        <v>5.3408012056379859E-3</v>
      </c>
      <c r="AK989" s="13">
        <f t="shared" si="1202"/>
        <v>3.7401297043007419E-3</v>
      </c>
      <c r="AL989" s="13">
        <f t="shared" si="1203"/>
        <v>1.7995241245011889E-4</v>
      </c>
      <c r="AM989" s="13">
        <f t="shared" si="1204"/>
        <v>1.4028102195206473E-2</v>
      </c>
      <c r="AN989" s="13">
        <f t="shared" si="1205"/>
        <v>1.5292092653420419E-2</v>
      </c>
      <c r="AO989" s="13">
        <f t="shared" si="1206"/>
        <v>8.3349869592731739E-3</v>
      </c>
      <c r="AP989" s="13">
        <f t="shared" si="1207"/>
        <v>3.0286680044720117E-3</v>
      </c>
      <c r="AQ989" s="13">
        <f t="shared" si="1208"/>
        <v>8.25390902781241E-4</v>
      </c>
      <c r="AR989" s="13">
        <f t="shared" si="1209"/>
        <v>5.2763232429509229E-4</v>
      </c>
      <c r="AS989" s="13">
        <f t="shared" si="1210"/>
        <v>1.1084928570054772E-3</v>
      </c>
      <c r="AT989" s="13">
        <f t="shared" si="1211"/>
        <v>1.1644059295208677E-3</v>
      </c>
      <c r="AU989" s="13">
        <f t="shared" si="1212"/>
        <v>8.1542619490640315E-4</v>
      </c>
      <c r="AV989" s="13">
        <f t="shared" si="1213"/>
        <v>4.2827840090942635E-4</v>
      </c>
      <c r="AW989" s="13">
        <f t="shared" si="1214"/>
        <v>1.1447869687411072E-5</v>
      </c>
      <c r="AX989" s="13">
        <f t="shared" si="1215"/>
        <v>4.9118961458321777E-3</v>
      </c>
      <c r="AY989" s="13">
        <f t="shared" si="1216"/>
        <v>5.3544784548056074E-3</v>
      </c>
      <c r="AZ989" s="13">
        <f t="shared" si="1217"/>
        <v>2.9184696369552489E-3</v>
      </c>
      <c r="BA989" s="13">
        <f t="shared" si="1218"/>
        <v>1.060478637178359E-3</v>
      </c>
      <c r="BB989" s="13">
        <f t="shared" si="1219"/>
        <v>2.8900804526227981E-4</v>
      </c>
      <c r="BC989" s="13">
        <f t="shared" si="1220"/>
        <v>6.3009774868120114E-5</v>
      </c>
      <c r="BD989" s="13">
        <f t="shared" si="1221"/>
        <v>9.5862365863683125E-5</v>
      </c>
      <c r="BE989" s="13">
        <f t="shared" si="1222"/>
        <v>2.0139544702365162E-4</v>
      </c>
      <c r="BF989" s="13">
        <f t="shared" si="1223"/>
        <v>2.1155395924367878E-4</v>
      </c>
      <c r="BG989" s="13">
        <f t="shared" si="1224"/>
        <v>1.4814991544610277E-4</v>
      </c>
      <c r="BH989" s="13">
        <f t="shared" si="1225"/>
        <v>7.7811344887450566E-5</v>
      </c>
      <c r="BI989" s="13">
        <f t="shared" si="1226"/>
        <v>3.2694479102265567E-5</v>
      </c>
      <c r="BJ989" s="14">
        <f t="shared" si="1227"/>
        <v>0.59969304544203383</v>
      </c>
      <c r="BK989" s="14">
        <f t="shared" si="1228"/>
        <v>0.21048481580448467</v>
      </c>
      <c r="BL989" s="14">
        <f t="shared" si="1229"/>
        <v>0.18026985966742426</v>
      </c>
      <c r="BM989" s="14">
        <f t="shared" si="1230"/>
        <v>0.61219665881980134</v>
      </c>
      <c r="BN989" s="14">
        <f t="shared" si="1231"/>
        <v>0.381788285554857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1.5347222222222201</v>
      </c>
      <c r="F990" s="10">
        <f>VLOOKUP(B990,home!$B$2:$E$405,3,FALSE)</f>
        <v>0.65</v>
      </c>
      <c r="G990" s="10">
        <f>VLOOKUP(C990,away!$B$2:$E$405,4,FALSE)</f>
        <v>1.0900000000000001</v>
      </c>
      <c r="H990" s="10">
        <f>VLOOKUP(A990,away!$A$2:$E$405,3,FALSE)</f>
        <v>1.2152777777777799</v>
      </c>
      <c r="I990" s="10">
        <f>VLOOKUP(C990,away!$B$2:$E$405,3,FALSE)</f>
        <v>1.19</v>
      </c>
      <c r="J990" s="10">
        <f>VLOOKUP(B990,home!$B$2:$E$405,4,FALSE)</f>
        <v>1.51</v>
      </c>
      <c r="K990" s="12">
        <f t="shared" si="1176"/>
        <v>1.0873506944444431</v>
      </c>
      <c r="L990" s="12">
        <f t="shared" si="1177"/>
        <v>2.1837326388888925</v>
      </c>
      <c r="M990" s="13">
        <f t="shared" si="1178"/>
        <v>3.7965275740173894E-2</v>
      </c>
      <c r="N990" s="13">
        <f t="shared" si="1179"/>
        <v>4.1281568940852852E-2</v>
      </c>
      <c r="O990" s="13">
        <f t="shared" si="1180"/>
        <v>8.2906011778234381E-2</v>
      </c>
      <c r="P990" s="13">
        <f t="shared" si="1181"/>
        <v>9.0147909480682339E-2</v>
      </c>
      <c r="Q990" s="13">
        <f t="shared" si="1182"/>
        <v>2.244377132779625E-2</v>
      </c>
      <c r="R990" s="13">
        <f t="shared" si="1183"/>
        <v>9.0522281940118701E-2</v>
      </c>
      <c r="S990" s="13">
        <f t="shared" si="1184"/>
        <v>5.3513674175279906E-2</v>
      </c>
      <c r="T990" s="13">
        <f t="shared" si="1185"/>
        <v>4.9011195988267364E-2</v>
      </c>
      <c r="U990" s="13">
        <f t="shared" si="1186"/>
        <v>9.8429466130283749E-2</v>
      </c>
      <c r="V990" s="13">
        <f t="shared" si="1187"/>
        <v>1.411859115257282E-2</v>
      </c>
      <c r="W990" s="13">
        <f t="shared" si="1188"/>
        <v>8.1347501130771757E-3</v>
      </c>
      <c r="X990" s="13">
        <f t="shared" si="1189"/>
        <v>1.7764119331131738E-2</v>
      </c>
      <c r="Y990" s="13">
        <f t="shared" si="1190"/>
        <v>1.9396043592254754E-2</v>
      </c>
      <c r="Z990" s="13">
        <f t="shared" si="1191"/>
        <v>6.5892153873113243E-2</v>
      </c>
      <c r="AA990" s="13">
        <f t="shared" si="1192"/>
        <v>7.1647879272369777E-2</v>
      </c>
      <c r="AB990" s="13">
        <f t="shared" si="1193"/>
        <v>3.8953185641141454E-2</v>
      </c>
      <c r="AC990" s="13">
        <f t="shared" si="1194"/>
        <v>2.0952723449307355E-3</v>
      </c>
      <c r="AD990" s="13">
        <f t="shared" si="1195"/>
        <v>2.2113315461466201E-3</v>
      </c>
      <c r="AE990" s="13">
        <f t="shared" si="1196"/>
        <v>4.8289568727250135E-3</v>
      </c>
      <c r="AF990" s="13">
        <f t="shared" si="1197"/>
        <v>5.272575367378224E-3</v>
      </c>
      <c r="AG990" s="13">
        <f t="shared" si="1198"/>
        <v>3.8379649735818069E-3</v>
      </c>
      <c r="AH990" s="13">
        <f t="shared" si="1199"/>
        <v>3.5972711764851652E-2</v>
      </c>
      <c r="AI990" s="13">
        <f t="shared" si="1200"/>
        <v>3.9114953118561231E-2</v>
      </c>
      <c r="AJ990" s="13">
        <f t="shared" si="1201"/>
        <v>2.1265835718314693E-2</v>
      </c>
      <c r="AK990" s="13">
        <f t="shared" si="1202"/>
        <v>7.7078070787503072E-3</v>
      </c>
      <c r="AL990" s="13">
        <f t="shared" si="1203"/>
        <v>1.9900755941389909E-4</v>
      </c>
      <c r="AM990" s="13">
        <f t="shared" si="1204"/>
        <v>4.8089857846988642E-4</v>
      </c>
      <c r="AN990" s="13">
        <f t="shared" si="1205"/>
        <v>1.0501539217999622E-3</v>
      </c>
      <c r="AO990" s="13">
        <f t="shared" si="1206"/>
        <v>1.1466276974458757E-3</v>
      </c>
      <c r="AP990" s="13">
        <f t="shared" si="1207"/>
        <v>8.3464277585552546E-4</v>
      </c>
      <c r="AQ990" s="13">
        <f t="shared" si="1208"/>
        <v>4.5565916786213448E-4</v>
      </c>
      <c r="AR990" s="13">
        <f t="shared" si="1209"/>
        <v>1.5710956958049794E-2</v>
      </c>
      <c r="AS990" s="13">
        <f t="shared" si="1210"/>
        <v>1.7083319958722198E-2</v>
      </c>
      <c r="AT990" s="13">
        <f t="shared" si="1211"/>
        <v>9.2877799102665994E-3</v>
      </c>
      <c r="AU990" s="13">
        <f t="shared" si="1212"/>
        <v>3.3663579784251776E-3</v>
      </c>
      <c r="AV990" s="13">
        <f t="shared" si="1213"/>
        <v>9.1510292139730209E-4</v>
      </c>
      <c r="AW990" s="13">
        <f t="shared" si="1214"/>
        <v>1.3126114077091809E-5</v>
      </c>
      <c r="AX990" s="13">
        <f t="shared" si="1215"/>
        <v>8.7150900542762706E-5</v>
      </c>
      <c r="AY990" s="13">
        <f t="shared" si="1216"/>
        <v>1.9031426602379064E-4</v>
      </c>
      <c r="AZ990" s="13">
        <f t="shared" si="1217"/>
        <v>2.0779773718116755E-4</v>
      </c>
      <c r="BA990" s="13">
        <f t="shared" si="1218"/>
        <v>1.512582336565905E-4</v>
      </c>
      <c r="BB990" s="13">
        <f t="shared" si="1219"/>
        <v>8.2576885434144804E-5</v>
      </c>
      <c r="BC990" s="13">
        <f t="shared" si="1220"/>
        <v>3.606516798806614E-5</v>
      </c>
      <c r="BD990" s="13">
        <f t="shared" si="1221"/>
        <v>5.7180882495786456E-3</v>
      </c>
      <c r="BE990" s="13">
        <f t="shared" si="1222"/>
        <v>6.2175672290739501E-3</v>
      </c>
      <c r="BF990" s="13">
        <f t="shared" si="1223"/>
        <v>3.3803380221442856E-3</v>
      </c>
      <c r="BG990" s="13">
        <f t="shared" si="1224"/>
        <v>1.2252042986118481E-3</v>
      </c>
      <c r="BH990" s="13">
        <f t="shared" si="1225"/>
        <v>3.3305668623297743E-4</v>
      </c>
      <c r="BI990" s="13">
        <f t="shared" si="1226"/>
        <v>7.2429883812958617E-5</v>
      </c>
      <c r="BJ990" s="14">
        <f t="shared" si="1227"/>
        <v>0.17890542338547163</v>
      </c>
      <c r="BK990" s="14">
        <f t="shared" si="1228"/>
        <v>0.1982300447190774</v>
      </c>
      <c r="BL990" s="14">
        <f t="shared" si="1229"/>
        <v>0.54983033453894181</v>
      </c>
      <c r="BM990" s="14">
        <f t="shared" si="1230"/>
        <v>0.62741394915679916</v>
      </c>
      <c r="BN990" s="14">
        <f t="shared" si="1231"/>
        <v>0.36526681920785842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1.5347222222222201</v>
      </c>
      <c r="F991" s="10">
        <f>VLOOKUP(B991,home!$B$2:$E$405,3,FALSE)</f>
        <v>0.76</v>
      </c>
      <c r="G991" s="10">
        <f>VLOOKUP(C991,away!$B$2:$E$405,4,FALSE)</f>
        <v>1.04</v>
      </c>
      <c r="H991" s="10">
        <f>VLOOKUP(A991,away!$A$2:$E$405,3,FALSE)</f>
        <v>1.2152777777777799</v>
      </c>
      <c r="I991" s="10">
        <f>VLOOKUP(C991,away!$B$2:$E$405,3,FALSE)</f>
        <v>0.78</v>
      </c>
      <c r="J991" s="10">
        <f>VLOOKUP(B991,home!$B$2:$E$405,4,FALSE)</f>
        <v>0.96</v>
      </c>
      <c r="K991" s="12">
        <f t="shared" si="1176"/>
        <v>1.2130444444444428</v>
      </c>
      <c r="L991" s="12">
        <f t="shared" si="1177"/>
        <v>0.91000000000000159</v>
      </c>
      <c r="M991" s="13">
        <f t="shared" si="1178"/>
        <v>0.11966675458789595</v>
      </c>
      <c r="N991" s="13">
        <f t="shared" si="1179"/>
        <v>0.14516109183754372</v>
      </c>
      <c r="O991" s="13">
        <f t="shared" si="1180"/>
        <v>0.1088967466749855</v>
      </c>
      <c r="P991" s="13">
        <f t="shared" si="1181"/>
        <v>0.13209659357216499</v>
      </c>
      <c r="Q991" s="13">
        <f t="shared" si="1182"/>
        <v>8.8043428001510993E-2</v>
      </c>
      <c r="R991" s="13">
        <f t="shared" si="1183"/>
        <v>4.954801973711849E-2</v>
      </c>
      <c r="S991" s="13">
        <f t="shared" si="1184"/>
        <v>3.6454381364025748E-2</v>
      </c>
      <c r="T991" s="13">
        <f t="shared" si="1185"/>
        <v>8.0119519481375134E-2</v>
      </c>
      <c r="U991" s="13">
        <f t="shared" si="1186"/>
        <v>6.0103950075335186E-2</v>
      </c>
      <c r="V991" s="13">
        <f t="shared" si="1187"/>
        <v>4.4712126842504883E-3</v>
      </c>
      <c r="W991" s="13">
        <f t="shared" si="1188"/>
        <v>3.560019706902573E-2</v>
      </c>
      <c r="X991" s="13">
        <f t="shared" si="1189"/>
        <v>3.2396179332813475E-2</v>
      </c>
      <c r="Y991" s="13">
        <f t="shared" si="1190"/>
        <v>1.4740261596430156E-2</v>
      </c>
      <c r="Z991" s="13">
        <f t="shared" si="1191"/>
        <v>1.5029565986925968E-2</v>
      </c>
      <c r="AA991" s="13">
        <f t="shared" si="1192"/>
        <v>1.8231531522851705E-2</v>
      </c>
      <c r="AB991" s="13">
        <f t="shared" si="1193"/>
        <v>1.1057829013754497E-2</v>
      </c>
      <c r="AC991" s="13">
        <f t="shared" si="1194"/>
        <v>3.0847747081057638E-4</v>
      </c>
      <c r="AD991" s="13">
        <f t="shared" si="1195"/>
        <v>1.0796155318927244E-2</v>
      </c>
      <c r="AE991" s="13">
        <f t="shared" si="1196"/>
        <v>9.8245013402238086E-3</v>
      </c>
      <c r="AF991" s="13">
        <f t="shared" si="1197"/>
        <v>4.4701481098018405E-3</v>
      </c>
      <c r="AG991" s="13">
        <f t="shared" si="1198"/>
        <v>1.3559449266398941E-3</v>
      </c>
      <c r="AH991" s="13">
        <f t="shared" si="1199"/>
        <v>3.4192262620256629E-3</v>
      </c>
      <c r="AI991" s="13">
        <f t="shared" si="1200"/>
        <v>4.1476734214487693E-3</v>
      </c>
      <c r="AJ991" s="13">
        <f t="shared" si="1201"/>
        <v>2.5156561006291519E-3</v>
      </c>
      <c r="AK991" s="13">
        <f t="shared" si="1202"/>
        <v>1.0172008856669877E-3</v>
      </c>
      <c r="AL991" s="13">
        <f t="shared" si="1203"/>
        <v>1.3620766512190791E-5</v>
      </c>
      <c r="AM991" s="13">
        <f t="shared" si="1204"/>
        <v>2.6192432461968067E-3</v>
      </c>
      <c r="AN991" s="13">
        <f t="shared" si="1205"/>
        <v>2.383511354039098E-3</v>
      </c>
      <c r="AO991" s="13">
        <f t="shared" si="1206"/>
        <v>1.0844976660877915E-3</v>
      </c>
      <c r="AP991" s="13">
        <f t="shared" si="1207"/>
        <v>3.289642920466307E-4</v>
      </c>
      <c r="AQ991" s="13">
        <f t="shared" si="1208"/>
        <v>7.483937644060859E-5</v>
      </c>
      <c r="AR991" s="13">
        <f t="shared" si="1209"/>
        <v>6.2229917968867191E-4</v>
      </c>
      <c r="AS991" s="13">
        <f t="shared" si="1210"/>
        <v>7.5487656270367752E-4</v>
      </c>
      <c r="AT991" s="13">
        <f t="shared" si="1211"/>
        <v>4.5784941031450657E-4</v>
      </c>
      <c r="AU991" s="13">
        <f t="shared" si="1212"/>
        <v>1.8513056119139211E-4</v>
      </c>
      <c r="AV991" s="13">
        <f t="shared" si="1213"/>
        <v>5.6142899687525013E-5</v>
      </c>
      <c r="AW991" s="13">
        <f t="shared" si="1214"/>
        <v>4.1765448843016755E-7</v>
      </c>
      <c r="AX991" s="13">
        <f t="shared" si="1215"/>
        <v>5.2954307807460998E-4</v>
      </c>
      <c r="AY991" s="13">
        <f t="shared" si="1216"/>
        <v>4.8188420104789591E-4</v>
      </c>
      <c r="AZ991" s="13">
        <f t="shared" si="1217"/>
        <v>2.1925731147679303E-4</v>
      </c>
      <c r="BA991" s="13">
        <f t="shared" si="1218"/>
        <v>6.6508051147960671E-5</v>
      </c>
      <c r="BB991" s="13">
        <f t="shared" si="1219"/>
        <v>1.5130581636161075E-5</v>
      </c>
      <c r="BC991" s="13">
        <f t="shared" si="1220"/>
        <v>2.7537658577813209E-6</v>
      </c>
      <c r="BD991" s="13">
        <f t="shared" si="1221"/>
        <v>9.4382042252782021E-5</v>
      </c>
      <c r="BE991" s="13">
        <f t="shared" si="1222"/>
        <v>1.144896120100579E-4</v>
      </c>
      <c r="BF991" s="13">
        <f t="shared" si="1223"/>
        <v>6.9440493897700257E-5</v>
      </c>
      <c r="BG991" s="13">
        <f t="shared" si="1224"/>
        <v>2.8078135114027844E-5</v>
      </c>
      <c r="BH991" s="13">
        <f t="shared" si="1225"/>
        <v>8.5150064526079714E-6</v>
      </c>
      <c r="BI991" s="13">
        <f t="shared" si="1226"/>
        <v>2.0658162543489391E-6</v>
      </c>
      <c r="BJ991" s="14">
        <f t="shared" si="1227"/>
        <v>0.43031355993834419</v>
      </c>
      <c r="BK991" s="14">
        <f t="shared" si="1228"/>
        <v>0.29349292464670784</v>
      </c>
      <c r="BL991" s="14">
        <f t="shared" si="1229"/>
        <v>0.26133110341338317</v>
      </c>
      <c r="BM991" s="14">
        <f t="shared" si="1230"/>
        <v>0.35627305302758211</v>
      </c>
      <c r="BN991" s="14">
        <f t="shared" si="1231"/>
        <v>0.64341263441121965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1.5347222222222201</v>
      </c>
      <c r="F992" s="10">
        <f>VLOOKUP(B992,home!$B$2:$E$405,3,FALSE)</f>
        <v>1.3</v>
      </c>
      <c r="G992" s="10">
        <f>VLOOKUP(C992,away!$B$2:$E$405,4,FALSE)</f>
        <v>0.98</v>
      </c>
      <c r="H992" s="10">
        <f>VLOOKUP(A992,away!$A$2:$E$405,3,FALSE)</f>
        <v>1.2152777777777799</v>
      </c>
      <c r="I992" s="10">
        <f>VLOOKUP(C992,away!$B$2:$E$405,3,FALSE)</f>
        <v>0.98</v>
      </c>
      <c r="J992" s="10">
        <f>VLOOKUP(B992,home!$B$2:$E$405,4,FALSE)</f>
        <v>0.66</v>
      </c>
      <c r="K992" s="12">
        <f t="shared" si="1176"/>
        <v>1.9552361111111083</v>
      </c>
      <c r="L992" s="12">
        <f t="shared" si="1177"/>
        <v>0.78604166666666808</v>
      </c>
      <c r="M992" s="13">
        <f t="shared" si="1178"/>
        <v>6.4487893028881457E-2</v>
      </c>
      <c r="N992" s="13">
        <f t="shared" si="1179"/>
        <v>0.12608905717953933</v>
      </c>
      <c r="O992" s="13">
        <f t="shared" si="1180"/>
        <v>5.0690170916243789E-2</v>
      </c>
      <c r="P992" s="13">
        <f t="shared" si="1181"/>
        <v>9.9111252653833901E-2</v>
      </c>
      <c r="Q992" s="13">
        <f t="shared" si="1182"/>
        <v>0.12326693890669436</v>
      </c>
      <c r="R992" s="13">
        <f t="shared" si="1183"/>
        <v>1.9922293215311266E-2</v>
      </c>
      <c r="S992" s="13">
        <f t="shared" si="1184"/>
        <v>3.8080947993651956E-2</v>
      </c>
      <c r="T992" s="13">
        <f t="shared" si="1185"/>
        <v>9.6892950103116382E-2</v>
      </c>
      <c r="U992" s="13">
        <f t="shared" si="1186"/>
        <v>3.8952787110720415E-2</v>
      </c>
      <c r="V992" s="13">
        <f t="shared" si="1187"/>
        <v>6.50294407666054E-3</v>
      </c>
      <c r="W992" s="13">
        <f t="shared" si="1188"/>
        <v>8.0338656752165227E-2</v>
      </c>
      <c r="X992" s="13">
        <f t="shared" si="1189"/>
        <v>6.3149531651233312E-2</v>
      </c>
      <c r="Y992" s="13">
        <f t="shared" si="1190"/>
        <v>2.4819081554177475E-2</v>
      </c>
      <c r="Z992" s="13">
        <f t="shared" si="1191"/>
        <v>5.2199175209284411E-3</v>
      </c>
      <c r="AA992" s="13">
        <f t="shared" si="1192"/>
        <v>1.0206171233940861E-2</v>
      </c>
      <c r="AB992" s="13">
        <f t="shared" si="1193"/>
        <v>9.9777372763922983E-3</v>
      </c>
      <c r="AC992" s="13">
        <f t="shared" si="1194"/>
        <v>6.2464722359494289E-4</v>
      </c>
      <c r="AD992" s="13">
        <f t="shared" si="1195"/>
        <v>3.9270260699998442E-2</v>
      </c>
      <c r="AE992" s="13">
        <f t="shared" si="1196"/>
        <v>3.0868061171061327E-2</v>
      </c>
      <c r="AF992" s="13">
        <f t="shared" si="1197"/>
        <v>1.2131791124834854E-2</v>
      </c>
      <c r="AG992" s="13">
        <f t="shared" si="1198"/>
        <v>3.1786977718056939E-3</v>
      </c>
      <c r="AH992" s="13">
        <f t="shared" si="1199"/>
        <v>1.0257681670032834E-3</v>
      </c>
      <c r="AI992" s="13">
        <f t="shared" si="1200"/>
        <v>2.0056189617530694E-3</v>
      </c>
      <c r="AJ992" s="13">
        <f t="shared" si="1201"/>
        <v>1.9607293095743857E-3</v>
      </c>
      <c r="AK992" s="13">
        <f t="shared" si="1202"/>
        <v>1.2778962500645968E-3</v>
      </c>
      <c r="AL992" s="13">
        <f t="shared" si="1203"/>
        <v>3.8400739046944843E-5</v>
      </c>
      <c r="AM992" s="13">
        <f t="shared" si="1204"/>
        <v>1.5356526362676865E-2</v>
      </c>
      <c r="AN992" s="13">
        <f t="shared" si="1205"/>
        <v>1.2070869576329149E-2</v>
      </c>
      <c r="AO992" s="13">
        <f t="shared" si="1206"/>
        <v>4.744103219946871E-3</v>
      </c>
      <c r="AP992" s="13">
        <f t="shared" si="1207"/>
        <v>1.2430209339485817E-3</v>
      </c>
      <c r="AQ992" s="13">
        <f t="shared" si="1208"/>
        <v>2.4426656165562536E-4</v>
      </c>
      <c r="AR992" s="13">
        <f t="shared" si="1209"/>
        <v>1.6125930392097484E-4</v>
      </c>
      <c r="AS992" s="13">
        <f t="shared" si="1210"/>
        <v>3.1530001427893109E-4</v>
      </c>
      <c r="AT992" s="13">
        <f t="shared" si="1211"/>
        <v>3.0824298687600715E-4</v>
      </c>
      <c r="AU992" s="13">
        <f t="shared" si="1212"/>
        <v>2.0089593964557224E-4</v>
      </c>
      <c r="AV992" s="13">
        <f t="shared" si="1213"/>
        <v>9.8199748942655166E-5</v>
      </c>
      <c r="AW992" s="13">
        <f t="shared" si="1214"/>
        <v>1.6393884060235643E-6</v>
      </c>
      <c r="AX992" s="13">
        <f t="shared" si="1215"/>
        <v>5.004272480922594E-3</v>
      </c>
      <c r="AY992" s="13">
        <f t="shared" si="1216"/>
        <v>3.9335666813585368E-3</v>
      </c>
      <c r="AZ992" s="13">
        <f t="shared" si="1217"/>
        <v>1.5459736550797695E-3</v>
      </c>
      <c r="BA992" s="13">
        <f t="shared" si="1218"/>
        <v>4.0506656948722093E-4</v>
      </c>
      <c r="BB992" s="13">
        <f t="shared" si="1219"/>
        <v>7.9599800347671202E-5</v>
      </c>
      <c r="BC992" s="13">
        <f t="shared" si="1220"/>
        <v>1.2513751946323503E-5</v>
      </c>
      <c r="BD992" s="13">
        <f t="shared" si="1221"/>
        <v>2.1126088669924966E-5</v>
      </c>
      <c r="BE992" s="13">
        <f t="shared" si="1222"/>
        <v>4.130649145397253E-5</v>
      </c>
      <c r="BF992" s="13">
        <f t="shared" si="1223"/>
        <v>4.0381971857054758E-5</v>
      </c>
      <c r="BG992" s="13">
        <f t="shared" si="1224"/>
        <v>2.6318763204261987E-5</v>
      </c>
      <c r="BH992" s="13">
        <f t="shared" si="1225"/>
        <v>1.286484905418884E-5</v>
      </c>
      <c r="BI992" s="13">
        <f t="shared" si="1226"/>
        <v>5.0307634869487202E-6</v>
      </c>
      <c r="BJ992" s="14">
        <f t="shared" si="1227"/>
        <v>0.64464480650832579</v>
      </c>
      <c r="BK992" s="14">
        <f t="shared" si="1228"/>
        <v>0.21277965239702828</v>
      </c>
      <c r="BL992" s="14">
        <f t="shared" si="1229"/>
        <v>0.13725009936239449</v>
      </c>
      <c r="BM992" s="14">
        <f t="shared" si="1230"/>
        <v>0.51239494259522012</v>
      </c>
      <c r="BN992" s="14">
        <f t="shared" si="1231"/>
        <v>0.48356760590050413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1.5347222222222201</v>
      </c>
      <c r="F993" s="10">
        <f>VLOOKUP(B993,home!$B$2:$E$405,3,FALSE)</f>
        <v>0.78</v>
      </c>
      <c r="G993" s="10">
        <f>VLOOKUP(C993,away!$B$2:$E$405,4,FALSE)</f>
        <v>0.98</v>
      </c>
      <c r="H993" s="10">
        <f>VLOOKUP(A993,away!$A$2:$E$405,3,FALSE)</f>
        <v>1.2152777777777799</v>
      </c>
      <c r="I993" s="10">
        <f>VLOOKUP(C993,away!$B$2:$E$405,3,FALSE)</f>
        <v>0.33</v>
      </c>
      <c r="J993" s="10">
        <f>VLOOKUP(B993,home!$B$2:$E$405,4,FALSE)</f>
        <v>0.49</v>
      </c>
      <c r="K993" s="12">
        <f t="shared" si="1176"/>
        <v>1.173141666666665</v>
      </c>
      <c r="L993" s="12">
        <f t="shared" si="1177"/>
        <v>0.19651041666666702</v>
      </c>
      <c r="M993" s="13">
        <f t="shared" si="1178"/>
        <v>0.25419538298024519</v>
      </c>
      <c r="N993" s="13">
        <f t="shared" si="1179"/>
        <v>0.29820719524841605</v>
      </c>
      <c r="O993" s="13">
        <f t="shared" si="1180"/>
        <v>4.9952040624190966E-2</v>
      </c>
      <c r="P993" s="13">
        <f t="shared" si="1181"/>
        <v>5.8600820191264349E-2</v>
      </c>
      <c r="Q993" s="13">
        <f t="shared" si="1182"/>
        <v>0.17491964302285926</v>
      </c>
      <c r="R993" s="13">
        <f t="shared" si="1183"/>
        <v>4.9080481582050219E-3</v>
      </c>
      <c r="S993" s="13">
        <f t="shared" si="1184"/>
        <v>3.37737854128902E-3</v>
      </c>
      <c r="T993" s="13">
        <f t="shared" si="1185"/>
        <v>3.4373531933606719E-2</v>
      </c>
      <c r="U993" s="13">
        <f t="shared" si="1186"/>
        <v>5.7578357963968948E-3</v>
      </c>
      <c r="V993" s="13">
        <f t="shared" si="1187"/>
        <v>8.6511385365368372E-5</v>
      </c>
      <c r="W993" s="13">
        <f t="shared" si="1188"/>
        <v>6.8401840516191706E-2</v>
      </c>
      <c r="X993" s="13">
        <f t="shared" si="1189"/>
        <v>1.3441674180603736E-2</v>
      </c>
      <c r="Y993" s="13">
        <f t="shared" si="1190"/>
        <v>1.3207144969640098E-3</v>
      </c>
      <c r="Z993" s="13">
        <f t="shared" si="1191"/>
        <v>3.214941961963122E-4</v>
      </c>
      <c r="AA993" s="13">
        <f t="shared" si="1192"/>
        <v>3.7715823714940146E-4</v>
      </c>
      <c r="AB993" s="13">
        <f t="shared" si="1193"/>
        <v>2.2123002146325513E-4</v>
      </c>
      <c r="AC993" s="13">
        <f t="shared" si="1194"/>
        <v>1.2464914977151453E-6</v>
      </c>
      <c r="AD993" s="13">
        <f t="shared" si="1195"/>
        <v>2.0061262296558142E-2</v>
      </c>
      <c r="AE993" s="13">
        <f t="shared" si="1196"/>
        <v>3.9422470127559372E-3</v>
      </c>
      <c r="AF993" s="13">
        <f t="shared" si="1197"/>
        <v>3.8734630153979628E-4</v>
      </c>
      <c r="AG993" s="13">
        <f t="shared" si="1198"/>
        <v>2.5372527703292603E-5</v>
      </c>
      <c r="AH993" s="13">
        <f t="shared" si="1199"/>
        <v>1.5794239612613125E-5</v>
      </c>
      <c r="AI993" s="13">
        <f t="shared" si="1200"/>
        <v>1.8528880582873624E-5</v>
      </c>
      <c r="AJ993" s="13">
        <f t="shared" si="1201"/>
        <v>1.0868500924229988E-5</v>
      </c>
      <c r="AK993" s="13">
        <f t="shared" si="1202"/>
        <v>4.2500970961397848E-6</v>
      </c>
      <c r="AL993" s="13">
        <f t="shared" si="1203"/>
        <v>1.149437464538397E-8</v>
      </c>
      <c r="AM993" s="13">
        <f t="shared" si="1204"/>
        <v>4.706940537204266E-3</v>
      </c>
      <c r="AN993" s="13">
        <f t="shared" si="1205"/>
        <v>9.2496284619123556E-4</v>
      </c>
      <c r="AO993" s="13">
        <f t="shared" si="1206"/>
        <v>9.0882417153112958E-5</v>
      </c>
      <c r="AP993" s="13">
        <f t="shared" si="1207"/>
        <v>5.953113887477358E-6</v>
      </c>
      <c r="AQ993" s="13">
        <f t="shared" si="1208"/>
        <v>2.9246222262307434E-7</v>
      </c>
      <c r="AR993" s="13">
        <f t="shared" si="1209"/>
        <v>6.2074652144155619E-7</v>
      </c>
      <c r="AS993" s="13">
        <f t="shared" si="1210"/>
        <v>7.2822360874148201E-7</v>
      </c>
      <c r="AT993" s="13">
        <f t="shared" si="1211"/>
        <v>4.2715472903249791E-7</v>
      </c>
      <c r="AU993" s="13">
        <f t="shared" si="1212"/>
        <v>1.6703767024724403E-7</v>
      </c>
      <c r="AV993" s="13">
        <f t="shared" si="1213"/>
        <v>4.898971271749218E-8</v>
      </c>
      <c r="AW993" s="13">
        <f t="shared" si="1214"/>
        <v>7.360696042241752E-11</v>
      </c>
      <c r="AX993" s="13">
        <f t="shared" si="1215"/>
        <v>9.2031801111945013E-4</v>
      </c>
      <c r="AY993" s="13">
        <f t="shared" si="1216"/>
        <v>1.8085207583092141E-4</v>
      </c>
      <c r="AZ993" s="13">
        <f t="shared" si="1217"/>
        <v>1.7769658388283012E-5</v>
      </c>
      <c r="BA993" s="13">
        <f t="shared" si="1218"/>
        <v>1.1639743246352764E-6</v>
      </c>
      <c r="BB993" s="13">
        <f t="shared" si="1219"/>
        <v>5.7183269880845126E-8</v>
      </c>
      <c r="BC993" s="13">
        <f t="shared" si="1220"/>
        <v>2.2474216381294683E-9</v>
      </c>
      <c r="BD993" s="13">
        <f t="shared" si="1221"/>
        <v>2.0330526262144061E-8</v>
      </c>
      <c r="BE993" s="13">
        <f t="shared" si="1222"/>
        <v>2.3850587463382086E-8</v>
      </c>
      <c r="BF993" s="13">
        <f t="shared" si="1223"/>
        <v>1.3990058963885568E-8</v>
      </c>
      <c r="BG993" s="13">
        <f t="shared" si="1224"/>
        <v>5.4707736965525425E-9</v>
      </c>
      <c r="BH993" s="13">
        <f t="shared" si="1225"/>
        <v>1.6044981430824509E-9</v>
      </c>
      <c r="BI993" s="13">
        <f t="shared" si="1226"/>
        <v>3.7646072514786276E-10</v>
      </c>
      <c r="BJ993" s="14">
        <f t="shared" si="1227"/>
        <v>0.62193002206421233</v>
      </c>
      <c r="BK993" s="14">
        <f t="shared" si="1228"/>
        <v>0.31644220315986715</v>
      </c>
      <c r="BL993" s="14">
        <f t="shared" si="1229"/>
        <v>6.1267812330768834E-2</v>
      </c>
      <c r="BM993" s="14">
        <f t="shared" si="1230"/>
        <v>0.15899754952363981</v>
      </c>
      <c r="BN993" s="14">
        <f t="shared" si="1231"/>
        <v>0.84078313022518081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1.5347222222222201</v>
      </c>
      <c r="F994" s="10">
        <f>VLOOKUP(B994,home!$B$2:$E$405,3,FALSE)</f>
        <v>1.43</v>
      </c>
      <c r="G994" s="10">
        <f>VLOOKUP(C994,away!$B$2:$E$405,4,FALSE)</f>
        <v>1.0900000000000001</v>
      </c>
      <c r="H994" s="10">
        <f>VLOOKUP(A994,away!$A$2:$E$405,3,FALSE)</f>
        <v>1.2152777777777799</v>
      </c>
      <c r="I994" s="10">
        <f>VLOOKUP(C994,away!$B$2:$E$405,3,FALSE)</f>
        <v>0.76</v>
      </c>
      <c r="J994" s="10">
        <f>VLOOKUP(B994,home!$B$2:$E$405,4,FALSE)</f>
        <v>0.82</v>
      </c>
      <c r="K994" s="12">
        <f t="shared" si="1176"/>
        <v>2.3921715277777746</v>
      </c>
      <c r="L994" s="12">
        <f t="shared" si="1177"/>
        <v>0.75736111111111237</v>
      </c>
      <c r="M994" s="13">
        <f t="shared" si="1178"/>
        <v>4.2872158965413562E-2</v>
      </c>
      <c r="N994" s="13">
        <f t="shared" si="1179"/>
        <v>0.10255755801142497</v>
      </c>
      <c r="O994" s="13">
        <f t="shared" si="1180"/>
        <v>3.2469705949777848E-2</v>
      </c>
      <c r="P994" s="13">
        <f t="shared" si="1181"/>
        <v>7.767310608837516E-2</v>
      </c>
      <c r="Q994" s="13">
        <f t="shared" si="1182"/>
        <v>0.12266763511667414</v>
      </c>
      <c r="R994" s="13">
        <f t="shared" si="1183"/>
        <v>1.2295646287787423E-2</v>
      </c>
      <c r="S994" s="13">
        <f t="shared" si="1184"/>
        <v>3.5180823377026008E-2</v>
      </c>
      <c r="T994" s="13">
        <f t="shared" si="1185"/>
        <v>9.2903696429336824E-2</v>
      </c>
      <c r="U994" s="13">
        <f t="shared" si="1186"/>
        <v>2.9413294965271557E-2</v>
      </c>
      <c r="V994" s="13">
        <f t="shared" si="1187"/>
        <v>7.082047060591924E-3</v>
      </c>
      <c r="W994" s="13">
        <f t="shared" si="1188"/>
        <v>9.7814008035313663E-2</v>
      </c>
      <c r="X994" s="13">
        <f t="shared" si="1189"/>
        <v>7.4080525807856429E-2</v>
      </c>
      <c r="Y994" s="13">
        <f t="shared" si="1190"/>
        <v>2.8052854668766784E-2</v>
      </c>
      <c r="Z994" s="13">
        <f t="shared" si="1191"/>
        <v>3.1040814447826359E-3</v>
      </c>
      <c r="AA994" s="13">
        <f t="shared" si="1192"/>
        <v>7.4254952521123196E-3</v>
      </c>
      <c r="AB994" s="13">
        <f t="shared" si="1193"/>
        <v>8.881529160876072E-3</v>
      </c>
      <c r="AC994" s="13">
        <f t="shared" si="1194"/>
        <v>8.0192572221519421E-4</v>
      </c>
      <c r="AD994" s="13">
        <f t="shared" si="1195"/>
        <v>5.8496971259975959E-2</v>
      </c>
      <c r="AE994" s="13">
        <f t="shared" si="1196"/>
        <v>4.4303331150090199E-2</v>
      </c>
      <c r="AF994" s="13">
        <f t="shared" si="1197"/>
        <v>1.6776810052877931E-2</v>
      </c>
      <c r="AG994" s="13">
        <f t="shared" si="1198"/>
        <v>4.2353678341825705E-3</v>
      </c>
      <c r="AH994" s="13">
        <f t="shared" si="1199"/>
        <v>5.8772764299999105E-4</v>
      </c>
      <c r="AI994" s="13">
        <f t="shared" si="1200"/>
        <v>1.4059453336725189E-3</v>
      </c>
      <c r="AJ994" s="13">
        <f t="shared" si="1201"/>
        <v>1.6816311984117118E-3</v>
      </c>
      <c r="AK994" s="13">
        <f t="shared" si="1202"/>
        <v>1.3409167576877716E-3</v>
      </c>
      <c r="AL994" s="13">
        <f t="shared" si="1203"/>
        <v>5.8115162100296919E-5</v>
      </c>
      <c r="AM994" s="13">
        <f t="shared" si="1204"/>
        <v>2.798695782186985E-2</v>
      </c>
      <c r="AN994" s="13">
        <f t="shared" si="1205"/>
        <v>2.1196233472591183E-2</v>
      </c>
      <c r="AO994" s="13">
        <f t="shared" si="1206"/>
        <v>8.0266014670861037E-3</v>
      </c>
      <c r="AP994" s="13">
        <f t="shared" si="1207"/>
        <v>2.0263452685194724E-3</v>
      </c>
      <c r="AQ994" s="13">
        <f t="shared" si="1208"/>
        <v>3.8366877601516325E-4</v>
      </c>
      <c r="AR994" s="13">
        <f t="shared" si="1209"/>
        <v>8.9024412146637694E-5</v>
      </c>
      <c r="AS994" s="13">
        <f t="shared" si="1210"/>
        <v>2.1296166401434054E-4</v>
      </c>
      <c r="AT994" s="13">
        <f t="shared" si="1211"/>
        <v>2.5472041458164115E-4</v>
      </c>
      <c r="AU994" s="13">
        <f t="shared" si="1212"/>
        <v>2.0311164110198423E-4</v>
      </c>
      <c r="AV994" s="13">
        <f t="shared" si="1213"/>
        <v>1.2146947120109617E-4</v>
      </c>
      <c r="AW994" s="13">
        <f t="shared" si="1214"/>
        <v>2.924706369983649E-6</v>
      </c>
      <c r="AX994" s="13">
        <f t="shared" si="1215"/>
        <v>1.1158267275099085E-2</v>
      </c>
      <c r="AY994" s="13">
        <f t="shared" si="1216"/>
        <v>8.4508377015438067E-3</v>
      </c>
      <c r="AZ994" s="13">
        <f t="shared" si="1217"/>
        <v>3.2001679157304475E-3</v>
      </c>
      <c r="BA994" s="13">
        <f t="shared" si="1218"/>
        <v>8.0789424279991491E-4</v>
      </c>
      <c r="BB994" s="13">
        <f t="shared" si="1219"/>
        <v>1.5296692034680358E-4</v>
      </c>
      <c r="BC994" s="13">
        <f t="shared" si="1220"/>
        <v>2.3170239351420038E-5</v>
      </c>
      <c r="BD994" s="13">
        <f t="shared" si="1221"/>
        <v>1.1237271283231852E-5</v>
      </c>
      <c r="BE994" s="13">
        <f t="shared" si="1222"/>
        <v>2.6881480413662047E-5</v>
      </c>
      <c r="BF994" s="13">
        <f t="shared" si="1223"/>
        <v>3.2152556035039145E-5</v>
      </c>
      <c r="BG994" s="13">
        <f t="shared" si="1224"/>
        <v>2.5638143030766698E-5</v>
      </c>
      <c r="BH994" s="13">
        <f t="shared" si="1225"/>
        <v>1.533270894582357E-5</v>
      </c>
      <c r="BI994" s="13">
        <f t="shared" si="1226"/>
        <v>7.3356939567805438E-6</v>
      </c>
      <c r="BJ994" s="14">
        <f t="shared" si="1227"/>
        <v>0.72530186946745268</v>
      </c>
      <c r="BK994" s="14">
        <f t="shared" si="1228"/>
        <v>0.17211901407726596</v>
      </c>
      <c r="BL994" s="14">
        <f t="shared" si="1229"/>
        <v>9.6501758005308219E-2</v>
      </c>
      <c r="BM994" s="14">
        <f t="shared" si="1230"/>
        <v>0.59804299958018259</v>
      </c>
      <c r="BN994" s="14">
        <f t="shared" si="1231"/>
        <v>0.39053581041945312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1.3076923076923099</v>
      </c>
      <c r="F995" s="10">
        <f>VLOOKUP(B995,home!$B$2:$E$405,3,FALSE)</f>
        <v>0.89</v>
      </c>
      <c r="G995" s="10">
        <f>VLOOKUP(C995,away!$B$2:$E$405,4,FALSE)</f>
        <v>0.51</v>
      </c>
      <c r="H995" s="10">
        <f>VLOOKUP(A995,away!$A$2:$E$405,3,FALSE)</f>
        <v>1.0419580419580401</v>
      </c>
      <c r="I995" s="10">
        <f>VLOOKUP(C995,away!$B$2:$E$405,3,FALSE)</f>
        <v>1.4</v>
      </c>
      <c r="J995" s="10">
        <f>VLOOKUP(B995,home!$B$2:$E$405,4,FALSE)</f>
        <v>0.96</v>
      </c>
      <c r="K995" s="12">
        <f t="shared" si="1176"/>
        <v>0.59356153846153947</v>
      </c>
      <c r="L995" s="12">
        <f t="shared" si="1177"/>
        <v>1.4003916083916057</v>
      </c>
      <c r="M995" s="13">
        <f t="shared" si="1178"/>
        <v>0.13615611504352723</v>
      </c>
      <c r="N995" s="13">
        <f t="shared" si="1179"/>
        <v>8.081703311618238E-2</v>
      </c>
      <c r="O995" s="13">
        <f t="shared" si="1180"/>
        <v>0.1906718809381576</v>
      </c>
      <c r="P995" s="13">
        <f t="shared" si="1181"/>
        <v>0.1131754949910083</v>
      </c>
      <c r="Q995" s="13">
        <f t="shared" si="1182"/>
        <v>2.3984941255169197E-2</v>
      </c>
      <c r="R995" s="13">
        <f t="shared" si="1183"/>
        <v>0.13350765101101966</v>
      </c>
      <c r="S995" s="13">
        <f t="shared" si="1184"/>
        <v>2.3518394055171494E-2</v>
      </c>
      <c r="T995" s="13">
        <f t="shared" si="1185"/>
        <v>3.3588310461504567E-2</v>
      </c>
      <c r="U995" s="13">
        <f t="shared" si="1186"/>
        <v>7.9245006730487136E-2</v>
      </c>
      <c r="V995" s="13">
        <f t="shared" si="1187"/>
        <v>2.172102946954768E-3</v>
      </c>
      <c r="W995" s="13">
        <f t="shared" si="1188"/>
        <v>4.7455128771092927E-3</v>
      </c>
      <c r="X995" s="13">
        <f t="shared" si="1189"/>
        <v>6.6455764106181595E-3</v>
      </c>
      <c r="Y995" s="13">
        <f t="shared" si="1190"/>
        <v>4.65320471917744E-3</v>
      </c>
      <c r="Z995" s="13">
        <f t="shared" si="1191"/>
        <v>6.2320998043968998E-2</v>
      </c>
      <c r="AA995" s="13">
        <f t="shared" si="1192"/>
        <v>3.6991347477436827E-2</v>
      </c>
      <c r="AB995" s="13">
        <f t="shared" si="1193"/>
        <v>1.0978320559236395E-2</v>
      </c>
      <c r="AC995" s="13">
        <f t="shared" si="1194"/>
        <v>1.1284327282805372E-4</v>
      </c>
      <c r="AD995" s="13">
        <f t="shared" si="1195"/>
        <v>7.0418848103150945E-4</v>
      </c>
      <c r="AE995" s="13">
        <f t="shared" si="1196"/>
        <v>9.8613963956255724E-4</v>
      </c>
      <c r="AF995" s="13">
        <f t="shared" si="1197"/>
        <v>6.9049083797286404E-4</v>
      </c>
      <c r="AG995" s="13">
        <f t="shared" si="1198"/>
        <v>3.2231919172282886E-4</v>
      </c>
      <c r="AH995" s="13">
        <f t="shared" si="1199"/>
        <v>2.1818450671840975E-2</v>
      </c>
      <c r="AI995" s="13">
        <f t="shared" si="1200"/>
        <v>1.2950593147625138E-2</v>
      </c>
      <c r="AJ995" s="13">
        <f t="shared" si="1201"/>
        <v>3.8434869963469235E-3</v>
      </c>
      <c r="AK995" s="13">
        <f t="shared" si="1202"/>
        <v>7.6044868486953385E-4</v>
      </c>
      <c r="AL995" s="13">
        <f t="shared" si="1203"/>
        <v>3.7518970792131174E-6</v>
      </c>
      <c r="AM995" s="13">
        <f t="shared" si="1204"/>
        <v>8.3595839633591497E-5</v>
      </c>
      <c r="AN995" s="13">
        <f t="shared" si="1205"/>
        <v>1.1706691231933193E-4</v>
      </c>
      <c r="AO995" s="13">
        <f t="shared" si="1206"/>
        <v>8.1969760816154178E-5</v>
      </c>
      <c r="AP995" s="13">
        <f t="shared" si="1207"/>
        <v>3.8263255062936452E-5</v>
      </c>
      <c r="AQ995" s="13">
        <f t="shared" si="1208"/>
        <v>1.3395885324970962E-5</v>
      </c>
      <c r="AR995" s="13">
        <f t="shared" si="1209"/>
        <v>6.1108750457904565E-3</v>
      </c>
      <c r="AS995" s="13">
        <f t="shared" si="1210"/>
        <v>3.6271803935256134E-3</v>
      </c>
      <c r="AT995" s="13">
        <f t="shared" si="1211"/>
        <v>1.0764773873292975E-3</v>
      </c>
      <c r="AU995" s="13">
        <f t="shared" si="1212"/>
        <v>2.1298519138074551E-4</v>
      </c>
      <c r="AV995" s="13">
        <f t="shared" si="1213"/>
        <v>3.1604954466370175E-5</v>
      </c>
      <c r="AW995" s="13">
        <f t="shared" si="1214"/>
        <v>8.6629073006770415E-8</v>
      </c>
      <c r="AX995" s="13">
        <f t="shared" si="1215"/>
        <v>8.2698791969831153E-6</v>
      </c>
      <c r="AY995" s="13">
        <f t="shared" si="1216"/>
        <v>1.1581069429867466E-5</v>
      </c>
      <c r="AZ995" s="13">
        <f t="shared" si="1217"/>
        <v>8.1090162228934795E-6</v>
      </c>
      <c r="BA995" s="13">
        <f t="shared" si="1218"/>
        <v>3.7852660902838073E-6</v>
      </c>
      <c r="BB995" s="13">
        <f t="shared" si="1219"/>
        <v>1.3252137170906871E-6</v>
      </c>
      <c r="BC995" s="13">
        <f t="shared" si="1220"/>
        <v>3.7116363374784898E-7</v>
      </c>
      <c r="BD995" s="13">
        <f t="shared" si="1221"/>
        <v>1.4262696890091021E-3</v>
      </c>
      <c r="BE995" s="13">
        <f t="shared" si="1222"/>
        <v>8.465788308693042E-4</v>
      </c>
      <c r="BF995" s="13">
        <f t="shared" si="1223"/>
        <v>2.5124831663987776E-4</v>
      </c>
      <c r="BG995" s="13">
        <f t="shared" si="1224"/>
        <v>4.9710445786879297E-5</v>
      </c>
      <c r="BH995" s="13">
        <f t="shared" si="1225"/>
        <v>7.3765521697172559E-6</v>
      </c>
      <c r="BI995" s="13">
        <f t="shared" si="1226"/>
        <v>8.7568753087983643E-7</v>
      </c>
      <c r="BJ995" s="14">
        <f t="shared" si="1227"/>
        <v>0.15750545025149865</v>
      </c>
      <c r="BK995" s="14">
        <f t="shared" si="1228"/>
        <v>0.27515028327599894</v>
      </c>
      <c r="BL995" s="14">
        <f t="shared" si="1229"/>
        <v>0.50440836871151851</v>
      </c>
      <c r="BM995" s="14">
        <f t="shared" si="1230"/>
        <v>0.32106048948756377</v>
      </c>
      <c r="BN995" s="14">
        <f t="shared" si="1231"/>
        <v>0.67831311635506431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1.3076923076923099</v>
      </c>
      <c r="F996" s="10">
        <f>VLOOKUP(B996,home!$B$2:$E$405,3,FALSE)</f>
        <v>1.53</v>
      </c>
      <c r="G996" s="10">
        <f>VLOOKUP(C996,away!$B$2:$E$405,4,FALSE)</f>
        <v>0.89</v>
      </c>
      <c r="H996" s="10">
        <f>VLOOKUP(A996,away!$A$2:$E$405,3,FALSE)</f>
        <v>1.0419580419580401</v>
      </c>
      <c r="I996" s="10">
        <f>VLOOKUP(C996,away!$B$2:$E$405,3,FALSE)</f>
        <v>0.89</v>
      </c>
      <c r="J996" s="10">
        <f>VLOOKUP(B996,home!$B$2:$E$405,4,FALSE)</f>
        <v>0.96</v>
      </c>
      <c r="K996" s="12">
        <f t="shared" si="1176"/>
        <v>1.7806846153846188</v>
      </c>
      <c r="L996" s="12">
        <f t="shared" si="1177"/>
        <v>0.89024895104894952</v>
      </c>
      <c r="M996" s="13">
        <f t="shared" si="1178"/>
        <v>6.9187603925218208E-2</v>
      </c>
      <c r="N996" s="13">
        <f t="shared" si="1179"/>
        <v>0.12320130188496049</v>
      </c>
      <c r="O996" s="13">
        <f t="shared" si="1180"/>
        <v>6.1594191820015694E-2</v>
      </c>
      <c r="P996" s="13">
        <f t="shared" si="1181"/>
        <v>0.10967982977095105</v>
      </c>
      <c r="Q996" s="13">
        <f t="shared" si="1182"/>
        <v>0.10969133143095264</v>
      </c>
      <c r="R996" s="13">
        <f t="shared" si="1183"/>
        <v>2.7417082329238375E-2</v>
      </c>
      <c r="S996" s="13">
        <f t="shared" si="1184"/>
        <v>4.346755912947619E-2</v>
      </c>
      <c r="T996" s="13">
        <f t="shared" si="1185"/>
        <v>9.7652592745568256E-2</v>
      </c>
      <c r="U996" s="13">
        <f t="shared" si="1186"/>
        <v>4.882117670240825E-2</v>
      </c>
      <c r="V996" s="13">
        <f t="shared" si="1187"/>
        <v>7.6563401781765093E-3</v>
      </c>
      <c r="W996" s="13">
        <f t="shared" si="1188"/>
        <v>6.5108555440050869E-2</v>
      </c>
      <c r="X996" s="13">
        <f t="shared" si="1189"/>
        <v>5.7962823184817658E-2</v>
      </c>
      <c r="Y996" s="13">
        <f t="shared" si="1190"/>
        <v>2.5800671270059822E-2</v>
      </c>
      <c r="Z996" s="13">
        <f t="shared" si="1191"/>
        <v>8.1360095948090523E-3</v>
      </c>
      <c r="AA996" s="13">
        <f t="shared" si="1192"/>
        <v>1.4487667116098122E-2</v>
      </c>
      <c r="AB996" s="13">
        <f t="shared" si="1193"/>
        <v>1.2898982973224792E-2</v>
      </c>
      <c r="AC996" s="13">
        <f t="shared" si="1194"/>
        <v>7.5857707863259108E-4</v>
      </c>
      <c r="AD996" s="13">
        <f t="shared" si="1195"/>
        <v>2.8984450750503793E-2</v>
      </c>
      <c r="AE996" s="13">
        <f t="shared" si="1196"/>
        <v>2.580337687736594E-2</v>
      </c>
      <c r="AF996" s="13">
        <f t="shared" si="1197"/>
        <v>1.1485714599297871E-2</v>
      </c>
      <c r="AG996" s="13">
        <f t="shared" si="1198"/>
        <v>3.4083817913575123E-3</v>
      </c>
      <c r="AH996" s="13">
        <f t="shared" si="1199"/>
        <v>1.8107685018757366E-3</v>
      </c>
      <c r="AI996" s="13">
        <f t="shared" si="1200"/>
        <v>3.2244076133131775E-3</v>
      </c>
      <c r="AJ996" s="13">
        <f t="shared" si="1201"/>
        <v>2.870826515377907E-3</v>
      </c>
      <c r="AK996" s="13">
        <f t="shared" si="1202"/>
        <v>1.7040122031238907E-3</v>
      </c>
      <c r="AL996" s="13">
        <f t="shared" si="1203"/>
        <v>4.8101451781735787E-5</v>
      </c>
      <c r="AM996" s="13">
        <f t="shared" si="1204"/>
        <v>1.0322433107359048E-2</v>
      </c>
      <c r="AN996" s="13">
        <f t="shared" si="1205"/>
        <v>9.189535246099341E-3</v>
      </c>
      <c r="AO996" s="13">
        <f t="shared" si="1206"/>
        <v>4.0904870567336432E-3</v>
      </c>
      <c r="AP996" s="13">
        <f t="shared" si="1207"/>
        <v>1.2138506038454771E-3</v>
      </c>
      <c r="AQ996" s="13">
        <f t="shared" si="1208"/>
        <v>2.7015730670089242E-4</v>
      </c>
      <c r="AR996" s="13">
        <f t="shared" si="1209"/>
        <v>3.2240695187747058E-4</v>
      </c>
      <c r="AS996" s="13">
        <f t="shared" si="1210"/>
        <v>5.7410509910126083E-4</v>
      </c>
      <c r="AT996" s="13">
        <f t="shared" si="1211"/>
        <v>5.1115005879173877E-4</v>
      </c>
      <c r="AU996" s="13">
        <f t="shared" si="1212"/>
        <v>3.0339901528113079E-4</v>
      </c>
      <c r="AV996" s="13">
        <f t="shared" si="1213"/>
        <v>1.350644897084882E-4</v>
      </c>
      <c r="AW996" s="13">
        <f t="shared" si="1214"/>
        <v>2.1181375563792895E-6</v>
      </c>
      <c r="AX996" s="13">
        <f t="shared" si="1215"/>
        <v>3.0634996379351855E-3</v>
      </c>
      <c r="AY996" s="13">
        <f t="shared" si="1216"/>
        <v>2.7272773392106354E-3</v>
      </c>
      <c r="AZ996" s="13">
        <f t="shared" si="1217"/>
        <v>1.213977895225919E-3</v>
      </c>
      <c r="BA996" s="13">
        <f t="shared" si="1218"/>
        <v>3.6024751594049536E-4</v>
      </c>
      <c r="BB996" s="13">
        <f t="shared" si="1219"/>
        <v>8.0177493296003914E-5</v>
      </c>
      <c r="BC996" s="13">
        <f t="shared" si="1220"/>
        <v>1.4275585860900339E-5</v>
      </c>
      <c r="BD996" s="13">
        <f t="shared" si="1221"/>
        <v>4.7837075119967866E-5</v>
      </c>
      <c r="BE996" s="13">
        <f t="shared" si="1222"/>
        <v>8.5182743711125072E-5</v>
      </c>
      <c r="BF996" s="13">
        <f t="shared" si="1223"/>
        <v>7.5841800611325683E-5</v>
      </c>
      <c r="BG996" s="13">
        <f t="shared" si="1224"/>
        <v>4.501677585055179E-5</v>
      </c>
      <c r="BH996" s="13">
        <f t="shared" si="1225"/>
        <v>2.0040170047823866E-5</v>
      </c>
      <c r="BI996" s="13">
        <f t="shared" si="1226"/>
        <v>7.1370444987703145E-6</v>
      </c>
      <c r="BJ996" s="14">
        <f t="shared" si="1227"/>
        <v>0.5816451187631424</v>
      </c>
      <c r="BK996" s="14">
        <f t="shared" si="1228"/>
        <v>0.23352528887344692</v>
      </c>
      <c r="BL996" s="14">
        <f t="shared" si="1229"/>
        <v>0.17695629699927559</v>
      </c>
      <c r="BM996" s="14">
        <f t="shared" si="1230"/>
        <v>0.49676621386768327</v>
      </c>
      <c r="BN996" s="14">
        <f t="shared" si="1231"/>
        <v>0.50077134116133637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1.3076923076923099</v>
      </c>
      <c r="F997" s="10">
        <f>VLOOKUP(B997,home!$B$2:$E$405,3,FALSE)</f>
        <v>0.89</v>
      </c>
      <c r="G997" s="10">
        <f>VLOOKUP(C997,away!$B$2:$E$405,4,FALSE)</f>
        <v>1.1499999999999999</v>
      </c>
      <c r="H997" s="10">
        <f>VLOOKUP(A997,away!$A$2:$E$405,3,FALSE)</f>
        <v>1.0419580419580401</v>
      </c>
      <c r="I997" s="10">
        <f>VLOOKUP(C997,away!$B$2:$E$405,3,FALSE)</f>
        <v>1.27</v>
      </c>
      <c r="J997" s="10">
        <f>VLOOKUP(B997,home!$B$2:$E$405,4,FALSE)</f>
        <v>1.28</v>
      </c>
      <c r="K997" s="12">
        <f t="shared" si="1176"/>
        <v>1.3384230769230789</v>
      </c>
      <c r="L997" s="12">
        <f t="shared" si="1177"/>
        <v>1.6938069930069901</v>
      </c>
      <c r="M997" s="13">
        <f t="shared" si="1178"/>
        <v>4.8208010927025265E-2</v>
      </c>
      <c r="N997" s="13">
        <f t="shared" si="1179"/>
        <v>6.4522714317290564E-2</v>
      </c>
      <c r="O997" s="13">
        <f t="shared" si="1180"/>
        <v>8.1655066027152778E-2</v>
      </c>
      <c r="P997" s="13">
        <f t="shared" si="1181"/>
        <v>0.10928902471841899</v>
      </c>
      <c r="Q997" s="13">
        <f t="shared" si="1182"/>
        <v>4.3179344913988428E-2</v>
      </c>
      <c r="R997" s="13">
        <f t="shared" si="1183"/>
        <v>6.9153960925619457E-2</v>
      </c>
      <c r="S997" s="13">
        <f t="shared" si="1184"/>
        <v>6.1940384462156807E-2</v>
      </c>
      <c r="T997" s="13">
        <f t="shared" si="1185"/>
        <v>7.3137476368774407E-2</v>
      </c>
      <c r="U997" s="13">
        <f t="shared" si="1186"/>
        <v>9.2557257163485979E-2</v>
      </c>
      <c r="V997" s="13">
        <f t="shared" si="1187"/>
        <v>1.5602303615287775E-2</v>
      </c>
      <c r="W997" s="13">
        <f t="shared" si="1188"/>
        <v>1.9264077226434428E-2</v>
      </c>
      <c r="X997" s="13">
        <f t="shared" si="1189"/>
        <v>3.2629628719961334E-2</v>
      </c>
      <c r="Y997" s="13">
        <f t="shared" si="1190"/>
        <v>2.7634146652546127E-2</v>
      </c>
      <c r="Z997" s="13">
        <f t="shared" si="1191"/>
        <v>3.9044487536648791E-2</v>
      </c>
      <c r="AA997" s="13">
        <f t="shared" si="1192"/>
        <v>5.2258043145686287E-2</v>
      </c>
      <c r="AB997" s="13">
        <f t="shared" si="1193"/>
        <v>3.4971685450514232E-2</v>
      </c>
      <c r="AC997" s="13">
        <f t="shared" si="1194"/>
        <v>2.2106810059751361E-3</v>
      </c>
      <c r="AD997" s="13">
        <f t="shared" si="1195"/>
        <v>6.4458713788720472E-3</v>
      </c>
      <c r="AE997" s="13">
        <f t="shared" si="1196"/>
        <v>1.0918062017557082E-2</v>
      </c>
      <c r="AF997" s="13">
        <f t="shared" si="1197"/>
        <v>9.2465448977110988E-3</v>
      </c>
      <c r="AG997" s="13">
        <f t="shared" si="1198"/>
        <v>5.2206208029653874E-3</v>
      </c>
      <c r="AH997" s="13">
        <f t="shared" si="1199"/>
        <v>1.6533456506987506E-2</v>
      </c>
      <c r="AI997" s="13">
        <f t="shared" si="1200"/>
        <v>2.2128759730256117E-2</v>
      </c>
      <c r="AJ997" s="13">
        <f t="shared" si="1201"/>
        <v>1.4808821343330461E-2</v>
      </c>
      <c r="AK997" s="13">
        <f t="shared" si="1202"/>
        <v>6.6068227426481722E-3</v>
      </c>
      <c r="AL997" s="13">
        <f t="shared" si="1203"/>
        <v>2.0046723891784855E-4</v>
      </c>
      <c r="AM997" s="13">
        <f t="shared" si="1204"/>
        <v>1.7254606008720648E-3</v>
      </c>
      <c r="AN997" s="13">
        <f t="shared" si="1205"/>
        <v>2.9225972319151462E-3</v>
      </c>
      <c r="AO997" s="13">
        <f t="shared" si="1206"/>
        <v>2.475157814580374E-3</v>
      </c>
      <c r="AP997" s="13">
        <f t="shared" si="1207"/>
        <v>1.3974798717107119E-3</v>
      </c>
      <c r="AQ997" s="13">
        <f t="shared" si="1208"/>
        <v>5.9176529482252908E-4</v>
      </c>
      <c r="AR997" s="13">
        <f t="shared" si="1209"/>
        <v>5.6008968500224701E-3</v>
      </c>
      <c r="AS997" s="13">
        <f t="shared" si="1210"/>
        <v>7.496369595535856E-3</v>
      </c>
      <c r="AT997" s="13">
        <f t="shared" si="1211"/>
        <v>5.0166570299048589E-3</v>
      </c>
      <c r="AU997" s="13">
        <f t="shared" si="1212"/>
        <v>2.2381365126110187E-3</v>
      </c>
      <c r="AV997" s="13">
        <f t="shared" si="1213"/>
        <v>7.4889338944568245E-4</v>
      </c>
      <c r="AW997" s="13">
        <f t="shared" si="1214"/>
        <v>1.2624036618733146E-5</v>
      </c>
      <c r="AX997" s="13">
        <f t="shared" si="1215"/>
        <v>3.8489938108812239E-4</v>
      </c>
      <c r="AY997" s="13">
        <f t="shared" si="1216"/>
        <v>6.5194526329112406E-4</v>
      </c>
      <c r="AZ997" s="13">
        <f t="shared" si="1217"/>
        <v>5.5213472301014483E-4</v>
      </c>
      <c r="BA997" s="13">
        <f t="shared" si="1218"/>
        <v>3.1173655163885353E-4</v>
      </c>
      <c r="BB997" s="13">
        <f t="shared" si="1219"/>
        <v>1.3200538778544376E-4</v>
      </c>
      <c r="BC997" s="13">
        <f t="shared" si="1220"/>
        <v>4.471832978911682E-5</v>
      </c>
      <c r="BD997" s="13">
        <f t="shared" si="1221"/>
        <v>1.5811397086131474E-3</v>
      </c>
      <c r="BE997" s="13">
        <f t="shared" si="1222"/>
        <v>2.1162338738472692E-3</v>
      </c>
      <c r="BF997" s="13">
        <f t="shared" si="1223"/>
        <v>1.4162081264617547E-3</v>
      </c>
      <c r="BG997" s="13">
        <f t="shared" si="1224"/>
        <v>6.3182854606080353E-4</v>
      </c>
      <c r="BH997" s="13">
        <f t="shared" si="1225"/>
        <v>2.1141347667663407E-4</v>
      </c>
      <c r="BI997" s="13">
        <f t="shared" si="1226"/>
        <v>5.6592135191309159E-5</v>
      </c>
      <c r="BJ997" s="14">
        <f t="shared" si="1227"/>
        <v>0.30338838774660448</v>
      </c>
      <c r="BK997" s="14">
        <f t="shared" si="1228"/>
        <v>0.23810281723107293</v>
      </c>
      <c r="BL997" s="14">
        <f t="shared" si="1229"/>
        <v>0.41778824228005174</v>
      </c>
      <c r="BM997" s="14">
        <f t="shared" si="1230"/>
        <v>0.58167649173821034</v>
      </c>
      <c r="BN997" s="14">
        <f t="shared" si="1231"/>
        <v>0.41600812182949554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1.3076923076923099</v>
      </c>
      <c r="F998" s="10">
        <f>VLOOKUP(B998,home!$B$2:$E$405,3,FALSE)</f>
        <v>0.64</v>
      </c>
      <c r="G998" s="10">
        <f>VLOOKUP(C998,away!$B$2:$E$405,4,FALSE)</f>
        <v>1.78</v>
      </c>
      <c r="H998" s="10">
        <f>VLOOKUP(A998,away!$A$2:$E$405,3,FALSE)</f>
        <v>1.0419580419580401</v>
      </c>
      <c r="I998" s="10">
        <f>VLOOKUP(C998,away!$B$2:$E$405,3,FALSE)</f>
        <v>0.51</v>
      </c>
      <c r="J998" s="10">
        <f>VLOOKUP(B998,home!$B$2:$E$405,4,FALSE)</f>
        <v>1.1200000000000001</v>
      </c>
      <c r="K998" s="12">
        <f t="shared" si="1176"/>
        <v>1.4897230769230794</v>
      </c>
      <c r="L998" s="12">
        <f t="shared" si="1177"/>
        <v>0.59516643356643262</v>
      </c>
      <c r="M998" s="13">
        <f t="shared" si="1178"/>
        <v>0.12432085555743104</v>
      </c>
      <c r="N998" s="13">
        <f t="shared" si="1179"/>
        <v>0.18520364746672588</v>
      </c>
      <c r="O998" s="13">
        <f t="shared" si="1180"/>
        <v>7.3991600220043849E-2</v>
      </c>
      <c r="P998" s="13">
        <f t="shared" si="1181"/>
        <v>0.11022699434626612</v>
      </c>
      <c r="Q998" s="13">
        <f t="shared" si="1182"/>
        <v>0.13795107378075411</v>
      </c>
      <c r="R998" s="13">
        <f t="shared" si="1183"/>
        <v>2.2018658408418386E-2</v>
      </c>
      <c r="S998" s="13">
        <f t="shared" si="1184"/>
        <v>2.4432727373322728E-2</v>
      </c>
      <c r="T998" s="13">
        <f t="shared" si="1185"/>
        <v>8.2103848588751235E-2</v>
      </c>
      <c r="U998" s="13">
        <f t="shared" si="1186"/>
        <v>3.2801703553907269E-2</v>
      </c>
      <c r="V998" s="13">
        <f t="shared" si="1187"/>
        <v>2.4069851710788103E-3</v>
      </c>
      <c r="W998" s="13">
        <f t="shared" si="1188"/>
        <v>6.8502966032502555E-2</v>
      </c>
      <c r="X998" s="13">
        <f t="shared" si="1189"/>
        <v>4.0770665982287027E-2</v>
      </c>
      <c r="Y998" s="13">
        <f t="shared" si="1190"/>
        <v>1.2132665933403024E-2</v>
      </c>
      <c r="Z998" s="13">
        <f t="shared" si="1191"/>
        <v>4.368255465618638E-3</v>
      </c>
      <c r="AA998" s="13">
        <f t="shared" si="1192"/>
        <v>6.5074909730274567E-3</v>
      </c>
      <c r="AB998" s="13">
        <f t="shared" si="1193"/>
        <v>4.8471797376938141E-3</v>
      </c>
      <c r="AC998" s="13">
        <f t="shared" si="1194"/>
        <v>1.3338205587792856E-4</v>
      </c>
      <c r="AD998" s="13">
        <f t="shared" si="1195"/>
        <v>2.5512612334074234E-2</v>
      </c>
      <c r="AE998" s="13">
        <f t="shared" si="1196"/>
        <v>1.5184250493833942E-2</v>
      </c>
      <c r="AF998" s="13">
        <f t="shared" si="1197"/>
        <v>4.5185781063972457E-3</v>
      </c>
      <c r="AG998" s="13">
        <f t="shared" si="1198"/>
        <v>8.9643533879193776E-4</v>
      </c>
      <c r="AH998" s="13">
        <f t="shared" si="1199"/>
        <v>6.4995975659483027E-4</v>
      </c>
      <c r="AI998" s="13">
        <f t="shared" si="1200"/>
        <v>9.6826004847062625E-4</v>
      </c>
      <c r="AJ998" s="13">
        <f t="shared" si="1201"/>
        <v>7.2121966933467573E-4</v>
      </c>
      <c r="AK998" s="13">
        <f t="shared" si="1202"/>
        <v>3.5813919497956623E-4</v>
      </c>
      <c r="AL998" s="13">
        <f t="shared" si="1203"/>
        <v>4.7304382046688635E-6</v>
      </c>
      <c r="AM998" s="13">
        <f t="shared" si="1204"/>
        <v>7.6013454693325501E-3</v>
      </c>
      <c r="AN998" s="13">
        <f t="shared" si="1205"/>
        <v>4.5240656732890147E-3</v>
      </c>
      <c r="AO998" s="13">
        <f t="shared" si="1206"/>
        <v>1.3462860159958725E-3</v>
      </c>
      <c r="AP998" s="13">
        <f t="shared" si="1207"/>
        <v>2.6708808223354155E-4</v>
      </c>
      <c r="AQ998" s="13">
        <f t="shared" si="1208"/>
        <v>3.9740465337758746E-5</v>
      </c>
      <c r="AR998" s="13">
        <f t="shared" si="1209"/>
        <v>7.7366846058850398E-5</v>
      </c>
      <c r="AS998" s="13">
        <f t="shared" si="1210"/>
        <v>1.1525517596262482E-4</v>
      </c>
      <c r="AT998" s="13">
        <f t="shared" si="1211"/>
        <v>8.5849147683176205E-5</v>
      </c>
      <c r="AU998" s="13">
        <f t="shared" si="1212"/>
        <v>4.2630485479268355E-5</v>
      </c>
      <c r="AV998" s="13">
        <f t="shared" si="1213"/>
        <v>1.5876904499725083E-5</v>
      </c>
      <c r="AW998" s="13">
        <f t="shared" si="1214"/>
        <v>1.1650453956047832E-7</v>
      </c>
      <c r="AX998" s="13">
        <f t="shared" si="1215"/>
        <v>1.8873166268882351E-3</v>
      </c>
      <c r="AY998" s="13">
        <f t="shared" si="1216"/>
        <v>1.1232675058357006E-3</v>
      </c>
      <c r="AZ998" s="13">
        <f t="shared" si="1217"/>
        <v>3.3426555769464799E-4</v>
      </c>
      <c r="BA998" s="13">
        <f t="shared" si="1218"/>
        <v>6.6314546612406084E-5</v>
      </c>
      <c r="BB998" s="13">
        <f t="shared" si="1219"/>
        <v>9.8670480502201703E-6</v>
      </c>
      <c r="BC998" s="13">
        <f t="shared" si="1220"/>
        <v>1.174507159575633E-6</v>
      </c>
      <c r="BD998" s="13">
        <f t="shared" si="1221"/>
        <v>7.6743583075215277E-6</v>
      </c>
      <c r="BE998" s="13">
        <f t="shared" si="1222"/>
        <v>1.1432668671291167E-5</v>
      </c>
      <c r="BF998" s="13">
        <f t="shared" si="1223"/>
        <v>8.5157551752189864E-6</v>
      </c>
      <c r="BG998" s="13">
        <f t="shared" si="1224"/>
        <v>4.228705667316954E-6</v>
      </c>
      <c r="BH998" s="13">
        <f t="shared" si="1225"/>
        <v>1.5749001045293694E-6</v>
      </c>
      <c r="BI998" s="13">
        <f t="shared" si="1226"/>
        <v>4.6923300591319408E-7</v>
      </c>
      <c r="BJ998" s="14">
        <f t="shared" si="1227"/>
        <v>0.58997747555595059</v>
      </c>
      <c r="BK998" s="14">
        <f t="shared" si="1228"/>
        <v>0.26264894244801695</v>
      </c>
      <c r="BL998" s="14">
        <f t="shared" si="1229"/>
        <v>0.14323508574308585</v>
      </c>
      <c r="BM998" s="14">
        <f t="shared" si="1230"/>
        <v>0.34539377843173669</v>
      </c>
      <c r="BN998" s="14">
        <f t="shared" si="1231"/>
        <v>0.6537128297796394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1.3076923076923099</v>
      </c>
      <c r="F999" s="10">
        <f>VLOOKUP(B999,home!$B$2:$E$405,3,FALSE)</f>
        <v>0.31</v>
      </c>
      <c r="G999" s="10">
        <f>VLOOKUP(C999,away!$B$2:$E$405,4,FALSE)</f>
        <v>1.27</v>
      </c>
      <c r="H999" s="10">
        <f>VLOOKUP(A999,away!$A$2:$E$405,3,FALSE)</f>
        <v>1.0419580419580401</v>
      </c>
      <c r="I999" s="10">
        <f>VLOOKUP(C999,away!$B$2:$E$405,3,FALSE)</f>
        <v>0.76</v>
      </c>
      <c r="J999" s="10">
        <f>VLOOKUP(B999,home!$B$2:$E$405,4,FALSE)</f>
        <v>0.96</v>
      </c>
      <c r="K999" s="12">
        <f t="shared" ref="K999:K1005" si="1232">E999*F999*G999</f>
        <v>0.51483846153846236</v>
      </c>
      <c r="L999" s="12">
        <f t="shared" ref="L999:L1005" si="1233">H999*I999*J999</f>
        <v>0.76021258741258602</v>
      </c>
      <c r="M999" s="13">
        <f t="shared" ref="M999:M1005" si="1234">_xlfn.POISSON.DIST(0,K999,FALSE) * _xlfn.POISSON.DIST(0,L999,FALSE)</f>
        <v>0.27941670392768092</v>
      </c>
      <c r="N999" s="13">
        <f t="shared" ref="N999:N1005" si="1235">_xlfn.POISSON.DIST(1,K999,FALSE) * _xlfn.POISSON.DIST(0,L999,FALSE)</f>
        <v>0.14385446597827525</v>
      </c>
      <c r="O999" s="13">
        <f t="shared" ref="O999:O1005" si="1236">_xlfn.POISSON.DIST(0,K999,FALSE) * _xlfn.POISSON.DIST(1,L999,FALSE)</f>
        <v>0.21241609545915882</v>
      </c>
      <c r="P999" s="13">
        <f t="shared" ref="P999:P1005" si="1237">_xlfn.POISSON.DIST(1,K999,FALSE) * _xlfn.POISSON.DIST(1,L999,FALSE)</f>
        <v>0.10935997579220047</v>
      </c>
      <c r="Q999" s="13">
        <f t="shared" ref="Q999:Q1005" si="1238">_xlfn.POISSON.DIST(2,K999,FALSE) * _xlfn.POISSON.DIST(0,L999,FALSE)</f>
        <v>3.7030905974846151E-2</v>
      </c>
      <c r="R999" s="13">
        <f t="shared" ref="R999:R1005" si="1239">_xlfn.POISSON.DIST(0,K999,FALSE) * _xlfn.POISSON.DIST(2,L999,FALSE)</f>
        <v>8.0740694768542967E-2</v>
      </c>
      <c r="S999" s="13">
        <f t="shared" ref="S999:S1005" si="1240">_xlfn.POISSON.DIST(2,K999,FALSE) * _xlfn.POISSON.DIST(2,L999,FALSE)</f>
        <v>1.0700509433722038E-2</v>
      </c>
      <c r="T999" s="13">
        <f t="shared" ref="T999:T1005" si="1241">_xlfn.POISSON.DIST(2,K999,FALSE) * _xlfn.POISSON.DIST(1,L999,FALSE)</f>
        <v>2.815136084536999E-2</v>
      </c>
      <c r="U999" s="13">
        <f t="shared" ref="U999:U1005" si="1242">_xlfn.POISSON.DIST(1,K999,FALSE) * _xlfn.POISSON.DIST(2,L999,FALSE)</f>
        <v>4.1568415078183228E-2</v>
      </c>
      <c r="V999" s="13">
        <f t="shared" ref="V999:V1005" si="1243">_xlfn.POISSON.DIST(3,K999,FALSE) * _xlfn.POISSON.DIST(3,L999,FALSE)</f>
        <v>4.6533742781014204E-4</v>
      </c>
      <c r="W999" s="13">
        <f t="shared" ref="W999:W1005" si="1244">_xlfn.POISSON.DIST(3,K999,FALSE) * _xlfn.POISSON.DIST(0,L999,FALSE)</f>
        <v>6.3549782204884164E-3</v>
      </c>
      <c r="X999" s="13">
        <f t="shared" ref="X999:X1005" si="1245">_xlfn.POISSON.DIST(3,K999,FALSE) * _xlfn.POISSON.DIST(1,L999,FALSE)</f>
        <v>4.8311344359481308E-3</v>
      </c>
      <c r="Y999" s="13">
        <f t="shared" ref="Y999:Y1005" si="1246">_xlfn.POISSON.DIST(3,K999,FALSE) * _xlfn.POISSON.DIST(2,L999,FALSE)</f>
        <v>1.8363446048450859E-3</v>
      </c>
      <c r="Z999" s="13">
        <f t="shared" ref="Z999:Z1005" si="1247">_xlfn.POISSON.DIST(0,K999,FALSE) * _xlfn.POISSON.DIST(3,L999,FALSE)</f>
        <v>2.0460030826494641E-2</v>
      </c>
      <c r="AA999" s="13">
        <f t="shared" ref="AA999:AA1005" si="1248">_xlfn.POISSON.DIST(1,K999,FALSE) * _xlfn.POISSON.DIST(3,L999,FALSE)</f>
        <v>1.0533610793742014E-2</v>
      </c>
      <c r="AB999" s="13">
        <f t="shared" ref="AB999:AB1005" si="1249">_xlfn.POISSON.DIST(2,K999,FALSE) * _xlfn.POISSON.DIST(3,L999,FALSE)</f>
        <v>2.7115539877475398E-3</v>
      </c>
      <c r="AC999" s="13">
        <f t="shared" ref="AC999:AC1005" si="1250">_xlfn.POISSON.DIST(4,K999,FALSE) * _xlfn.POISSON.DIST(4,L999,FALSE)</f>
        <v>1.1382929403733233E-5</v>
      </c>
      <c r="AD999" s="13">
        <f t="shared" ref="AD999:AD1005" si="1251">_xlfn.POISSON.DIST(4,K999,FALSE) * _xlfn.POISSON.DIST(0,L999,FALSE)</f>
        <v>8.1794680253667281E-4</v>
      </c>
      <c r="AE999" s="13">
        <f t="shared" ref="AE999:AE1005" si="1252">_xlfn.POISSON.DIST(4,K999,FALSE) * _xlfn.POISSON.DIST(1,L999,FALSE)</f>
        <v>6.2181345512225567E-4</v>
      </c>
      <c r="AF999" s="13">
        <f t="shared" ref="AF999:AF1005" si="1253">_xlfn.POISSON.DIST(4,K999,FALSE) * _xlfn.POISSON.DIST(2,L999,FALSE)</f>
        <v>2.363552078032249E-4</v>
      </c>
      <c r="AG999" s="13">
        <f t="shared" ref="AG999:AG1005" si="1254">_xlfn.POISSON.DIST(4,K999,FALSE) * _xlfn.POISSON.DIST(3,L999,FALSE)</f>
        <v>5.9893401357509704E-5</v>
      </c>
      <c r="AH999" s="13">
        <f t="shared" ref="AH999:AH1005" si="1255">_xlfn.POISSON.DIST(0,K999,FALSE) * _xlfn.POISSON.DIST(4,L999,FALSE)</f>
        <v>3.8884932432876897E-3</v>
      </c>
      <c r="AI999" s="13">
        <f t="shared" ref="AI999:AI1005" si="1256">_xlfn.POISSON.DIST(1,K999,FALSE) * _xlfn.POISSON.DIST(4,L999,FALSE)</f>
        <v>2.0019458790769399E-3</v>
      </c>
      <c r="AJ999" s="13">
        <f t="shared" ref="AJ999:AJ1005" si="1257">_xlfn.POISSON.DIST(2,K999,FALSE) * _xlfn.POISSON.DIST(4,L999,FALSE)</f>
        <v>5.1533936823361815E-4</v>
      </c>
      <c r="AK999" s="13">
        <f t="shared" ref="AK999:AK1005" si="1258">_xlfn.POISSON.DIST(3,K999,FALSE) * _xlfn.POISSON.DIST(4,L999,FALSE)</f>
        <v>8.8438842503866377E-5</v>
      </c>
      <c r="AL999" s="13">
        <f t="shared" ref="AL999:AL1005" si="1259">_xlfn.POISSON.DIST(5,K999,FALSE) * _xlfn.POISSON.DIST(5,L999,FALSE)</f>
        <v>1.7820507744000655E-7</v>
      </c>
      <c r="AM999" s="13">
        <f t="shared" ref="AM999:AM1005" si="1260">_xlfn.POISSON.DIST(5,K999,FALSE) * _xlfn.POISSON.DIST(0,L999,FALSE)</f>
        <v>8.4222094687657015E-5</v>
      </c>
      <c r="AN999" s="13">
        <f t="shared" ref="AN999:AN1005" si="1261">_xlfn.POISSON.DIST(5,K999,FALSE) * _xlfn.POISSON.DIST(1,L999,FALSE)</f>
        <v>6.4026696519811567E-5</v>
      </c>
      <c r="AO999" s="13">
        <f t="shared" ref="AO999:AO1005" si="1262">_xlfn.POISSON.DIST(5,K999,FALSE) * _xlfn.POISSON.DIST(2,L999,FALSE)</f>
        <v>2.4336950312403177E-5</v>
      </c>
      <c r="AP999" s="13">
        <f t="shared" ref="AP999:AP1005" si="1263">_xlfn.POISSON.DIST(5,K999,FALSE) * _xlfn.POISSON.DIST(3,L999,FALSE)</f>
        <v>6.1670853222411898E-6</v>
      </c>
      <c r="AQ999" s="13">
        <f t="shared" ref="AQ999:AQ1005" si="1264">_xlfn.POISSON.DIST(5,K999,FALSE) * _xlfn.POISSON.DIST(4,L999,FALSE)</f>
        <v>1.1720739724037891E-6</v>
      </c>
      <c r="AR999" s="13">
        <f t="shared" ref="AR999:AR1005" si="1265">_xlfn.POISSON.DIST(0,K999,FALSE) * _xlfn.POISSON.DIST(5,L999,FALSE)</f>
        <v>5.9121630192321883E-4</v>
      </c>
      <c r="AS999" s="13">
        <f t="shared" ref="AS999:AS1005" si="1266">_xlfn.POISSON.DIST(1,K999,FALSE) * _xlfn.POISSON.DIST(5,L999,FALSE)</f>
        <v>3.0438089131860902E-4</v>
      </c>
      <c r="AT999" s="13">
        <f t="shared" ref="AT999:AT1005" si="1267">_xlfn.POISSON.DIST(2,K999,FALSE) * _xlfn.POISSON.DIST(5,L999,FALSE)</f>
        <v>7.8353494904089281E-5</v>
      </c>
      <c r="AU999" s="13">
        <f t="shared" ref="AU999:AU1005" si="1268">_xlfn.POISSON.DIST(3,K999,FALSE) * _xlfn.POISSON.DIST(5,L999,FALSE)</f>
        <v>1.3446464257527693E-5</v>
      </c>
      <c r="AV999" s="13">
        <f t="shared" ref="AV999:AV1005" si="1269">_xlfn.POISSON.DIST(4,K999,FALSE) * _xlfn.POISSON.DIST(5,L999,FALSE)</f>
        <v>1.73068924286937E-6</v>
      </c>
      <c r="AW999" s="13">
        <f t="shared" ref="AW999:AW1005" si="1270">_xlfn.POISSON.DIST(6,K999,FALSE) * _xlfn.POISSON.DIST(6,L999,FALSE)</f>
        <v>1.9374192619583324E-9</v>
      </c>
      <c r="AX999" s="13">
        <f t="shared" ref="AX999:AX1005" si="1271">_xlfn.POISSON.DIST(6,K999,FALSE) * _xlfn.POISSON.DIST(0,L999,FALSE)</f>
        <v>7.2267956094233391E-6</v>
      </c>
      <c r="AY999" s="13">
        <f t="shared" ref="AY999:AY1005" si="1272">_xlfn.POISSON.DIST(6,K999,FALSE) * _xlfn.POISSON.DIST(1,L999,FALSE)</f>
        <v>5.4939009889416336E-6</v>
      </c>
      <c r="AZ999" s="13">
        <f t="shared" ref="AZ999:AZ1005" si="1273">_xlfn.POISSON.DIST(6,K999,FALSE) * _xlfn.POISSON.DIST(2,L999,FALSE)</f>
        <v>2.0882663428959415E-6</v>
      </c>
      <c r="BA999" s="13">
        <f t="shared" ref="BA999:BA1005" si="1274">_xlfn.POISSON.DIST(6,K999,FALSE) * _xlfn.POISSON.DIST(3,L999,FALSE)</f>
        <v>5.2917545324651428E-7</v>
      </c>
      <c r="BB999" s="13">
        <f t="shared" ref="BB999:BB1005" si="1275">_xlfn.POISSON.DIST(6,K999,FALSE) * _xlfn.POISSON.DIST(4,L999,FALSE)</f>
        <v>1.0057146012694012E-7</v>
      </c>
      <c r="BC999" s="13">
        <f t="shared" ref="BC999:BC1005" si="1276">_xlfn.POISSON.DIST(6,K999,FALSE) * _xlfn.POISSON.DIST(5,L999,FALSE)</f>
        <v>1.5291137984592582E-8</v>
      </c>
      <c r="BD999" s="13">
        <f t="shared" ref="BD999:BD1005" si="1277">_xlfn.POISSON.DIST(0,K999,FALSE) * _xlfn.POISSON.DIST(6,L999,FALSE)</f>
        <v>7.4908345767591759E-5</v>
      </c>
      <c r="BE999" s="13">
        <f t="shared" ref="BE999:BE1005" si="1278">_xlfn.POISSON.DIST(1,K999,FALSE) * _xlfn.POISSON.DIST(6,L999,FALSE)</f>
        <v>3.8565697491378125E-5</v>
      </c>
      <c r="BF999" s="13">
        <f t="shared" ref="BF999:BF1005" si="1279">_xlfn.POISSON.DIST(2,K999,FALSE) * _xlfn.POISSON.DIST(6,L999,FALSE)</f>
        <v>9.9275521823094254E-6</v>
      </c>
      <c r="BG999" s="13">
        <f t="shared" ref="BG999:BG1005" si="1280">_xlfn.POISSON.DIST(3,K999,FALSE) * _xlfn.POISSON.DIST(6,L999,FALSE)</f>
        <v>1.7036952307943299E-6</v>
      </c>
      <c r="BH999" s="13">
        <f t="shared" ref="BH999:BH1005" si="1281">_xlfn.POISSON.DIST(4,K999,FALSE) * _xlfn.POISSON.DIST(6,L999,FALSE)</f>
        <v>2.1928195788814207E-7</v>
      </c>
      <c r="BI999" s="13">
        <f t="shared" ref="BI999:BI1005" si="1282">_xlfn.POISSON.DIST(5,K999,FALSE) * _xlfn.POISSON.DIST(6,L999,FALSE)</f>
        <v>2.257895716845459E-8</v>
      </c>
      <c r="BJ999" s="14">
        <f t="shared" ref="BJ999:BJ1005" si="1283">SUM(N999,Q999,T999,W999,X999,Y999,AD999,AE999,AF999,AG999,AM999,AN999,AO999,AP999,AQ999,AX999,AY999,AZ999,BA999,BB999,BC999)</f>
        <v>0.22399057782839979</v>
      </c>
      <c r="BK999" s="14">
        <f t="shared" ref="BK999:BK1005" si="1284">SUM(M999,P999,S999,V999,AC999,AL999,AY999)</f>
        <v>0.39995958161688361</v>
      </c>
      <c r="BL999" s="14">
        <f t="shared" ref="BL999:BL1005" si="1285">SUM(O999,R999,U999,AA999,AB999,AH999,AI999,AJ999,AK999,AR999,AS999,AT999,AU999,AV999,BD999,BE999,BF999,BG999,BH999,BI999)</f>
        <v>0.35557906241371007</v>
      </c>
      <c r="BM999" s="14">
        <f t="shared" ref="BM999:BM1005" si="1286">SUM(S999:BI999)</f>
        <v>0.13716491882121395</v>
      </c>
      <c r="BN999" s="14">
        <f t="shared" ref="BN999:BN1005" si="1287">SUM(M999:R999)</f>
        <v>0.86281884190070457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1.3076923076923099</v>
      </c>
      <c r="F1000" s="10">
        <f>VLOOKUP(B1000,home!$B$2:$E$405,3,FALSE)</f>
        <v>1.27</v>
      </c>
      <c r="G1000" s="10">
        <f>VLOOKUP(C1000,away!$B$2:$E$405,4,FALSE)</f>
        <v>0.64</v>
      </c>
      <c r="H1000" s="10">
        <f>VLOOKUP(A1000,away!$A$2:$E$405,3,FALSE)</f>
        <v>1.0419580419580401</v>
      </c>
      <c r="I1000" s="10">
        <f>VLOOKUP(C1000,away!$B$2:$E$405,3,FALSE)</f>
        <v>0.64</v>
      </c>
      <c r="J1000" s="10">
        <f>VLOOKUP(B1000,home!$B$2:$E$405,4,FALSE)</f>
        <v>0.8</v>
      </c>
      <c r="K1000" s="12">
        <f t="shared" si="1232"/>
        <v>1.0628923076923096</v>
      </c>
      <c r="L1000" s="12">
        <f t="shared" si="1233"/>
        <v>0.53348251748251652</v>
      </c>
      <c r="M1000" s="13">
        <f t="shared" si="1234"/>
        <v>0.20262975642471714</v>
      </c>
      <c r="N1000" s="13">
        <f t="shared" si="1235"/>
        <v>0.21537360941339817</v>
      </c>
      <c r="O1000" s="13">
        <f t="shared" si="1236"/>
        <v>0.10809943257432722</v>
      </c>
      <c r="P1000" s="13">
        <f t="shared" si="1237"/>
        <v>0.11489805534915587</v>
      </c>
      <c r="Q1000" s="13">
        <f t="shared" si="1238"/>
        <v>0.11445947636271445</v>
      </c>
      <c r="R1000" s="13">
        <f t="shared" si="1239"/>
        <v>2.8834578714091813E-2</v>
      </c>
      <c r="S1000" s="13">
        <f t="shared" si="1240"/>
        <v>1.6287789310848885E-2</v>
      </c>
      <c r="T1000" s="13">
        <f t="shared" si="1241"/>
        <v>6.1062129599711495E-2</v>
      </c>
      <c r="U1000" s="13">
        <f t="shared" si="1242"/>
        <v>3.0648051910756594E-2</v>
      </c>
      <c r="V1000" s="13">
        <f t="shared" si="1243"/>
        <v>1.0261930981760802E-3</v>
      </c>
      <c r="W1000" s="13">
        <f t="shared" si="1244"/>
        <v>4.0552698989472981E-2</v>
      </c>
      <c r="X1000" s="13">
        <f t="shared" si="1245"/>
        <v>2.1634155947614749E-2</v>
      </c>
      <c r="Y1000" s="13">
        <f t="shared" si="1246"/>
        <v>5.770721989271436E-3</v>
      </c>
      <c r="Z1000" s="13">
        <f t="shared" si="1247"/>
        <v>5.1275812143138279E-3</v>
      </c>
      <c r="AA1000" s="13">
        <f t="shared" si="1248"/>
        <v>5.4500666297617583E-3</v>
      </c>
      <c r="AB1000" s="13">
        <f t="shared" si="1249"/>
        <v>2.8964169485921616E-3</v>
      </c>
      <c r="AC1000" s="13">
        <f t="shared" si="1250"/>
        <v>3.6367928344276492E-5</v>
      </c>
      <c r="AD1000" s="13">
        <f t="shared" si="1251"/>
        <v>1.0775787953018128E-2</v>
      </c>
      <c r="AE1000" s="13">
        <f t="shared" si="1252"/>
        <v>5.748694485033885E-3</v>
      </c>
      <c r="AF1000" s="13">
        <f t="shared" si="1253"/>
        <v>1.5334140030568676E-3</v>
      </c>
      <c r="AG1000" s="13">
        <f t="shared" si="1254"/>
        <v>2.7268318756457365E-4</v>
      </c>
      <c r="AH1000" s="13">
        <f t="shared" si="1255"/>
        <v>6.8386873370204998E-4</v>
      </c>
      <c r="AI1000" s="13">
        <f t="shared" si="1256"/>
        <v>7.2687881652318926E-4</v>
      </c>
      <c r="AJ1000" s="13">
        <f t="shared" si="1257"/>
        <v>3.8629695135349376E-4</v>
      </c>
      <c r="AK1000" s="13">
        <f t="shared" si="1258"/>
        <v>1.3686401935953963E-4</v>
      </c>
      <c r="AL1000" s="13">
        <f t="shared" si="1259"/>
        <v>8.2487475039477593E-7</v>
      </c>
      <c r="AM1000" s="13">
        <f t="shared" si="1260"/>
        <v>2.2907004249172868E-3</v>
      </c>
      <c r="AN1000" s="13">
        <f t="shared" si="1261"/>
        <v>1.2220486294831443E-3</v>
      </c>
      <c r="AO1000" s="13">
        <f t="shared" si="1262"/>
        <v>3.2597078967136337E-4</v>
      </c>
      <c r="AP1000" s="13">
        <f t="shared" si="1263"/>
        <v>5.7966572499880937E-5</v>
      </c>
      <c r="AQ1000" s="13">
        <f t="shared" si="1264"/>
        <v>7.731038256767323E-6</v>
      </c>
      <c r="AR1000" s="13">
        <f t="shared" si="1265"/>
        <v>7.2966402736590095E-5</v>
      </c>
      <c r="AS1000" s="13">
        <f t="shared" si="1266"/>
        <v>7.7555428188700681E-5</v>
      </c>
      <c r="AT1000" s="13">
        <f t="shared" si="1267"/>
        <v>4.1216534020776635E-5</v>
      </c>
      <c r="AU1000" s="13">
        <f t="shared" si="1268"/>
        <v>1.4602912320140622E-5</v>
      </c>
      <c r="AV1000" s="13">
        <f t="shared" si="1269"/>
        <v>3.8803307937456805E-6</v>
      </c>
      <c r="AW1000" s="13">
        <f t="shared" si="1270"/>
        <v>1.2992567001573002E-8</v>
      </c>
      <c r="AX1000" s="13">
        <f t="shared" si="1271"/>
        <v>4.0579464347868127E-4</v>
      </c>
      <c r="AY1000" s="13">
        <f t="shared" si="1272"/>
        <v>2.1648434798392715E-4</v>
      </c>
      <c r="AZ1000" s="13">
        <f t="shared" si="1273"/>
        <v>5.774530747901329E-5</v>
      </c>
      <c r="BA1000" s="13">
        <f t="shared" si="1274"/>
        <v>1.0268704002235332E-5</v>
      </c>
      <c r="BB1000" s="13">
        <f t="shared" si="1275"/>
        <v>1.3695435155988243E-6</v>
      </c>
      <c r="BC1000" s="13">
        <f t="shared" si="1276"/>
        <v>1.4612550450070346E-7</v>
      </c>
      <c r="BD1000" s="13">
        <f t="shared" si="1277"/>
        <v>6.4877167039265379E-6</v>
      </c>
      <c r="BE1000" s="13">
        <f t="shared" si="1278"/>
        <v>6.8957441790904218E-6</v>
      </c>
      <c r="BF1000" s="13">
        <f t="shared" si="1279"/>
        <v>3.6647167218846143E-6</v>
      </c>
      <c r="BG1000" s="13">
        <f t="shared" si="1280"/>
        <v>1.298399737854178E-6</v>
      </c>
      <c r="BH1000" s="13">
        <f t="shared" si="1281"/>
        <v>3.450147734187292E-7</v>
      </c>
      <c r="BI1000" s="13">
        <f t="shared" si="1282"/>
        <v>7.3342709741394519E-8</v>
      </c>
      <c r="BJ1000" s="14">
        <f t="shared" si="1283"/>
        <v>0.48177959805764908</v>
      </c>
      <c r="BK1000" s="14">
        <f t="shared" si="1284"/>
        <v>0.3350954713339766</v>
      </c>
      <c r="BL1000" s="14">
        <f t="shared" si="1285"/>
        <v>0.1780914418413537</v>
      </c>
      <c r="BM1000" s="14">
        <f t="shared" si="1286"/>
        <v>0.21558271225347161</v>
      </c>
      <c r="BN1000" s="14">
        <f t="shared" si="1287"/>
        <v>0.78429490883840469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1.3076923076923099</v>
      </c>
      <c r="F1001" s="10">
        <f>VLOOKUP(B1001,home!$B$2:$E$405,3,FALSE)</f>
        <v>0.87</v>
      </c>
      <c r="G1001" s="10">
        <f>VLOOKUP(C1001,away!$B$2:$E$405,4,FALSE)</f>
        <v>1.4</v>
      </c>
      <c r="H1001" s="10">
        <f>VLOOKUP(A1001,away!$A$2:$E$405,3,FALSE)</f>
        <v>1.0419580419580401</v>
      </c>
      <c r="I1001" s="10">
        <f>VLOOKUP(C1001,away!$B$2:$E$405,3,FALSE)</f>
        <v>1.4</v>
      </c>
      <c r="J1001" s="10">
        <f>VLOOKUP(B1001,home!$B$2:$E$405,4,FALSE)</f>
        <v>1.37</v>
      </c>
      <c r="K1001" s="12">
        <f t="shared" si="1232"/>
        <v>1.5927692307692334</v>
      </c>
      <c r="L1001" s="12">
        <f t="shared" si="1233"/>
        <v>1.998475524475521</v>
      </c>
      <c r="M1001" s="13">
        <f t="shared" si="1234"/>
        <v>2.7563998628482127E-2</v>
      </c>
      <c r="N1001" s="13">
        <f t="shared" si="1235"/>
        <v>4.3903088892411686E-2</v>
      </c>
      <c r="O1001" s="13">
        <f t="shared" si="1236"/>
        <v>5.5085976615698355E-2</v>
      </c>
      <c r="P1001" s="13">
        <f t="shared" si="1237"/>
        <v>8.7739248600357853E-2</v>
      </c>
      <c r="Q1001" s="13">
        <f t="shared" si="1238"/>
        <v>3.4963744561779926E-2</v>
      </c>
      <c r="R1001" s="13">
        <f t="shared" si="1239"/>
        <v>5.5043988004152042E-2</v>
      </c>
      <c r="S1001" s="13">
        <f t="shared" si="1240"/>
        <v>6.9820927006221875E-2</v>
      </c>
      <c r="T1001" s="13">
        <f t="shared" si="1241"/>
        <v>6.9874187750731273E-2</v>
      </c>
      <c r="U1001" s="13">
        <f t="shared" si="1242"/>
        <v>8.7672370431844157E-2</v>
      </c>
      <c r="V1001" s="13">
        <f t="shared" si="1243"/>
        <v>2.4694190396987416E-2</v>
      </c>
      <c r="W1001" s="13">
        <f t="shared" si="1244"/>
        <v>1.8563058843492717E-2</v>
      </c>
      <c r="X1001" s="13">
        <f t="shared" si="1245"/>
        <v>3.7097818758119065E-2</v>
      </c>
      <c r="Y1001" s="13">
        <f t="shared" si="1246"/>
        <v>3.706954139976492E-2</v>
      </c>
      <c r="Z1001" s="13">
        <f t="shared" si="1247"/>
        <v>3.6668020931940687E-2</v>
      </c>
      <c r="AA1001" s="13">
        <f t="shared" si="1248"/>
        <v>5.8403695493597314E-2</v>
      </c>
      <c r="AB1001" s="13">
        <f t="shared" si="1249"/>
        <v>4.651180457270878E-2</v>
      </c>
      <c r="AC1001" s="13">
        <f t="shared" si="1250"/>
        <v>4.9127707744546709E-3</v>
      </c>
      <c r="AD1001" s="13">
        <f t="shared" si="1251"/>
        <v>7.3916672387184809E-3</v>
      </c>
      <c r="AE1001" s="13">
        <f t="shared" si="1252"/>
        <v>1.477206606164644E-2</v>
      </c>
      <c r="AF1001" s="13">
        <f t="shared" si="1253"/>
        <v>1.4760806235067961E-2</v>
      </c>
      <c r="AG1001" s="13">
        <f t="shared" si="1254"/>
        <v>9.8330366607696628E-3</v>
      </c>
      <c r="AH1001" s="13">
        <f t="shared" si="1255"/>
        <v>1.8320035590859891E-2</v>
      </c>
      <c r="AI1001" s="13">
        <f t="shared" si="1256"/>
        <v>2.9179588995718885E-2</v>
      </c>
      <c r="AJ1001" s="13">
        <f t="shared" si="1257"/>
        <v>2.3238175759436784E-2</v>
      </c>
      <c r="AK1001" s="13">
        <f t="shared" si="1258"/>
        <v>1.2337683776279453E-2</v>
      </c>
      <c r="AL1001" s="13">
        <f t="shared" si="1259"/>
        <v>6.2551565483108214E-4</v>
      </c>
      <c r="AM1001" s="13">
        <f t="shared" si="1260"/>
        <v>2.354644028383156E-3</v>
      </c>
      <c r="AN1001" s="13">
        <f t="shared" si="1261"/>
        <v>4.7056984595761804E-3</v>
      </c>
      <c r="AO1001" s="13">
        <f t="shared" si="1262"/>
        <v>4.7021115985125799E-3</v>
      </c>
      <c r="AP1001" s="13">
        <f t="shared" si="1263"/>
        <v>3.1323516476599537E-3</v>
      </c>
      <c r="AQ1001" s="13">
        <f t="shared" si="1264"/>
        <v>1.5649820254747474E-3</v>
      </c>
      <c r="AR1001" s="13">
        <f t="shared" si="1265"/>
        <v>7.3224285471707893E-3</v>
      </c>
      <c r="AS1001" s="13">
        <f t="shared" si="1266"/>
        <v>1.1662938884439894E-2</v>
      </c>
      <c r="AT1001" s="13">
        <f t="shared" si="1267"/>
        <v>9.2881850977389584E-3</v>
      </c>
      <c r="AU1001" s="13">
        <f t="shared" si="1268"/>
        <v>4.9313118111226437E-3</v>
      </c>
      <c r="AV1001" s="13">
        <f t="shared" si="1269"/>
        <v>1.9636104300212627E-3</v>
      </c>
      <c r="AW1001" s="13">
        <f t="shared" si="1270"/>
        <v>5.5307926072503083E-5</v>
      </c>
      <c r="AX1001" s="13">
        <f t="shared" si="1271"/>
        <v>6.2506742630386827E-4</v>
      </c>
      <c r="AY1001" s="13">
        <f t="shared" si="1272"/>
        <v>1.2491819526151869E-3</v>
      </c>
      <c r="AZ1001" s="13">
        <f t="shared" si="1273"/>
        <v>1.2482297789589958E-3</v>
      </c>
      <c r="BA1001" s="13">
        <f t="shared" si="1274"/>
        <v>8.3151888739034789E-4</v>
      </c>
      <c r="BB1001" s="13">
        <f t="shared" si="1275"/>
        <v>4.1544253614718185E-4</v>
      </c>
      <c r="BC1001" s="13">
        <f t="shared" si="1276"/>
        <v>1.6605034806323605E-4</v>
      </c>
      <c r="BD1001" s="13">
        <f t="shared" si="1277"/>
        <v>2.4389490385402788E-3</v>
      </c>
      <c r="BE1001" s="13">
        <f t="shared" si="1278"/>
        <v>3.8846829840011613E-3</v>
      </c>
      <c r="BF1001" s="13">
        <f t="shared" si="1279"/>
        <v>3.0937017641049307E-3</v>
      </c>
      <c r="BG1001" s="13">
        <f t="shared" si="1280"/>
        <v>1.6425176596809429E-3</v>
      </c>
      <c r="BH1001" s="13">
        <f t="shared" si="1281"/>
        <v>6.5403789733372447E-4</v>
      </c>
      <c r="BI1001" s="13">
        <f t="shared" si="1282"/>
        <v>2.0834628772603266E-4</v>
      </c>
      <c r="BJ1001" s="14">
        <f t="shared" si="1283"/>
        <v>0.30922429509158761</v>
      </c>
      <c r="BK1001" s="14">
        <f t="shared" si="1284"/>
        <v>0.2166058330139502</v>
      </c>
      <c r="BL1001" s="14">
        <f t="shared" si="1285"/>
        <v>0.43288402964217626</v>
      </c>
      <c r="BM1001" s="14">
        <f t="shared" si="1286"/>
        <v>0.68988825935022979</v>
      </c>
      <c r="BN1001" s="14">
        <f t="shared" si="1287"/>
        <v>0.30430004530288202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1.3076923076923099</v>
      </c>
      <c r="F1002" s="10">
        <f>VLOOKUP(B1002,home!$B$2:$E$405,3,FALSE)</f>
        <v>1.07</v>
      </c>
      <c r="G1002" s="10">
        <f>VLOOKUP(C1002,away!$B$2:$E$405,4,FALSE)</f>
        <v>1.02</v>
      </c>
      <c r="H1002" s="10">
        <f>VLOOKUP(A1002,away!$A$2:$E$405,3,FALSE)</f>
        <v>1.0419580419580401</v>
      </c>
      <c r="I1002" s="10">
        <f>VLOOKUP(C1002,away!$B$2:$E$405,3,FALSE)</f>
        <v>0.51</v>
      </c>
      <c r="J1002" s="10">
        <f>VLOOKUP(B1002,home!$B$2:$E$405,4,FALSE)</f>
        <v>0.77</v>
      </c>
      <c r="K1002" s="12">
        <f t="shared" si="1232"/>
        <v>1.4272153846153872</v>
      </c>
      <c r="L1002" s="12">
        <f t="shared" si="1233"/>
        <v>0.40917692307692238</v>
      </c>
      <c r="M1002" s="13">
        <f t="shared" si="1234"/>
        <v>0.15939142529707426</v>
      </c>
      <c r="N1002" s="13">
        <f t="shared" si="1235"/>
        <v>0.22748589435975855</v>
      </c>
      <c r="O1002" s="13">
        <f t="shared" si="1236"/>
        <v>6.5219292967901965E-2</v>
      </c>
      <c r="P1002" s="13">
        <f t="shared" si="1237"/>
        <v>9.3081978297527818E-2</v>
      </c>
      <c r="Q1002" s="13">
        <f t="shared" si="1238"/>
        <v>0.16233568410661914</v>
      </c>
      <c r="R1002" s="13">
        <f t="shared" si="1239"/>
        <v>1.3343114810929242E-2</v>
      </c>
      <c r="S1002" s="13">
        <f t="shared" si="1240"/>
        <v>1.358958718706633E-2</v>
      </c>
      <c r="T1002" s="13">
        <f t="shared" si="1241"/>
        <v>6.642401572833366E-2</v>
      </c>
      <c r="U1002" s="13">
        <f t="shared" si="1242"/>
        <v>1.9043498736847644E-2</v>
      </c>
      <c r="V1002" s="13">
        <f t="shared" si="1243"/>
        <v>8.8178844924357376E-4</v>
      </c>
      <c r="W1002" s="13">
        <f t="shared" si="1244"/>
        <v>7.7229328609676795E-2</v>
      </c>
      <c r="X1002" s="13">
        <f t="shared" si="1245"/>
        <v>3.1600459051804086E-2</v>
      </c>
      <c r="Y1002" s="13">
        <f t="shared" si="1246"/>
        <v>6.4650893013177366E-3</v>
      </c>
      <c r="Z1002" s="13">
        <f t="shared" si="1247"/>
        <v>1.8198982208660459E-3</v>
      </c>
      <c r="AA1002" s="13">
        <f t="shared" si="1248"/>
        <v>2.5973867392541923E-3</v>
      </c>
      <c r="AB1002" s="13">
        <f t="shared" si="1249"/>
        <v>1.8535151570297898E-3</v>
      </c>
      <c r="AC1002" s="13">
        <f t="shared" si="1250"/>
        <v>3.2184374544663664E-5</v>
      </c>
      <c r="AD1002" s="13">
        <f t="shared" si="1251"/>
        <v>2.7555721483812006E-2</v>
      </c>
      <c r="AE1002" s="13">
        <f t="shared" si="1252"/>
        <v>1.1275165329910842E-2</v>
      </c>
      <c r="AF1002" s="13">
        <f t="shared" si="1253"/>
        <v>2.3067687284382549E-3</v>
      </c>
      <c r="AG1002" s="13">
        <f t="shared" si="1254"/>
        <v>3.1462551018414332E-4</v>
      </c>
      <c r="AH1002" s="13">
        <f t="shared" si="1255"/>
        <v>1.8616508858178347E-4</v>
      </c>
      <c r="AI1002" s="13">
        <f t="shared" si="1256"/>
        <v>2.6569767850220772E-4</v>
      </c>
      <c r="AJ1002" s="13">
        <f t="shared" si="1257"/>
        <v>1.8960390720747201E-4</v>
      </c>
      <c r="AK1002" s="13">
        <f t="shared" si="1258"/>
        <v>9.0201871116564109E-5</v>
      </c>
      <c r="AL1002" s="13">
        <f t="shared" si="1259"/>
        <v>7.5180587595658594E-7</v>
      </c>
      <c r="AM1002" s="13">
        <f t="shared" si="1260"/>
        <v>7.8655899271746505E-3</v>
      </c>
      <c r="AN1002" s="13">
        <f t="shared" si="1261"/>
        <v>3.2184178845861577E-3</v>
      </c>
      <c r="AO1002" s="13">
        <f t="shared" si="1262"/>
        <v>6.5845116359535059E-4</v>
      </c>
      <c r="AP1002" s="13">
        <f t="shared" si="1263"/>
        <v>8.9807673705454924E-5</v>
      </c>
      <c r="AQ1002" s="13">
        <f t="shared" si="1264"/>
        <v>9.1868068988735689E-6</v>
      </c>
      <c r="AR1002" s="13">
        <f t="shared" si="1265"/>
        <v>1.523489162604737E-5</v>
      </c>
      <c r="AS1002" s="13">
        <f t="shared" si="1266"/>
        <v>2.1743471711642937E-5</v>
      </c>
      <c r="AT1002" s="13">
        <f t="shared" si="1267"/>
        <v>1.5516308670903136E-5</v>
      </c>
      <c r="AU1002" s="13">
        <f t="shared" si="1268"/>
        <v>7.3817048158513632E-6</v>
      </c>
      <c r="AV1002" s="13">
        <f t="shared" si="1269"/>
        <v>2.6338206694681403E-6</v>
      </c>
      <c r="AW1002" s="13">
        <f t="shared" si="1270"/>
        <v>1.2195619490982406E-8</v>
      </c>
      <c r="AX1002" s="13">
        <f t="shared" si="1271"/>
        <v>1.8709818255232451E-3</v>
      </c>
      <c r="AY1002" s="13">
        <f t="shared" si="1272"/>
        <v>7.6556258650044469E-4</v>
      </c>
      <c r="AZ1002" s="13">
        <f t="shared" si="1273"/>
        <v>1.5662527178353106E-4</v>
      </c>
      <c r="BA1002" s="13">
        <f t="shared" si="1274"/>
        <v>2.136248226149065E-5</v>
      </c>
      <c r="BB1002" s="13">
        <f t="shared" si="1275"/>
        <v>2.1852586902605193E-6</v>
      </c>
      <c r="BC1002" s="13">
        <f t="shared" si="1276"/>
        <v>1.7883148540158092E-7</v>
      </c>
      <c r="BD1002" s="13">
        <f t="shared" si="1277"/>
        <v>1.0389610131594055E-6</v>
      </c>
      <c r="BE1002" s="13">
        <f t="shared" si="1278"/>
        <v>1.4828211419966932E-6</v>
      </c>
      <c r="BF1002" s="13">
        <f t="shared" si="1279"/>
        <v>1.0581525732453193E-6</v>
      </c>
      <c r="BG1002" s="13">
        <f t="shared" si="1280"/>
        <v>5.0340387726869336E-7</v>
      </c>
      <c r="BH1002" s="13">
        <f t="shared" si="1281"/>
        <v>1.7961643957822888E-7</v>
      </c>
      <c r="BI1002" s="13">
        <f t="shared" si="1282"/>
        <v>5.1270269179177695E-8</v>
      </c>
      <c r="BJ1002" s="14">
        <f t="shared" si="1283"/>
        <v>0.62765110192205997</v>
      </c>
      <c r="BK1002" s="14">
        <f t="shared" si="1284"/>
        <v>0.26774327799783304</v>
      </c>
      <c r="BL1002" s="14">
        <f t="shared" si="1285"/>
        <v>0.1028553013801792</v>
      </c>
      <c r="BM1002" s="14">
        <f t="shared" si="1286"/>
        <v>0.27844663929024638</v>
      </c>
      <c r="BN1002" s="14">
        <f t="shared" si="1287"/>
        <v>0.72085738983981096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1.3076923076923099</v>
      </c>
      <c r="F1003" s="10">
        <f>VLOOKUP(B1003,home!$B$2:$E$405,3,FALSE)</f>
        <v>0.64</v>
      </c>
      <c r="G1003" s="10">
        <f>VLOOKUP(C1003,away!$B$2:$E$405,4,FALSE)</f>
        <v>1.1499999999999999</v>
      </c>
      <c r="H1003" s="10">
        <f>VLOOKUP(A1003,away!$A$2:$E$405,3,FALSE)</f>
        <v>1.0419580419580401</v>
      </c>
      <c r="I1003" s="10">
        <f>VLOOKUP(C1003,away!$B$2:$E$405,3,FALSE)</f>
        <v>0.25</v>
      </c>
      <c r="J1003" s="10">
        <f>VLOOKUP(B1003,home!$B$2:$E$405,4,FALSE)</f>
        <v>1.28</v>
      </c>
      <c r="K1003" s="12">
        <f t="shared" si="1232"/>
        <v>0.96246153846154003</v>
      </c>
      <c r="L1003" s="12">
        <f t="shared" si="1233"/>
        <v>0.33342657342657284</v>
      </c>
      <c r="M1003" s="13">
        <f t="shared" si="1234"/>
        <v>0.27365472036750804</v>
      </c>
      <c r="N1003" s="13">
        <f t="shared" si="1235"/>
        <v>0.26338214317217429</v>
      </c>
      <c r="O1003" s="13">
        <f t="shared" si="1236"/>
        <v>9.1243755714145169E-2</v>
      </c>
      <c r="P1003" s="13">
        <f t="shared" si="1237"/>
        <v>8.7818605499645083E-2</v>
      </c>
      <c r="Q1003" s="13">
        <f t="shared" si="1238"/>
        <v>0.12674759136039424</v>
      </c>
      <c r="R1003" s="13">
        <f t="shared" si="1239"/>
        <v>1.5211546407169348E-2</v>
      </c>
      <c r="S1003" s="13">
        <f t="shared" si="1240"/>
        <v>7.045472723387727E-3</v>
      </c>
      <c r="T1003" s="13">
        <f t="shared" si="1241"/>
        <v>4.2261015077367736E-2</v>
      </c>
      <c r="U1003" s="13">
        <f t="shared" si="1242"/>
        <v>1.4640528357423322E-2</v>
      </c>
      <c r="V1003" s="13">
        <f t="shared" si="1243"/>
        <v>2.5121827032529431E-4</v>
      </c>
      <c r="W1003" s="13">
        <f t="shared" si="1244"/>
        <v>4.0663227259006549E-2</v>
      </c>
      <c r="X1003" s="13">
        <f t="shared" si="1245"/>
        <v>1.3558200529436565E-2</v>
      </c>
      <c r="Y1003" s="13">
        <f t="shared" si="1246"/>
        <v>2.2603321721801897E-3</v>
      </c>
      <c r="Z1003" s="13">
        <f t="shared" si="1247"/>
        <v>1.6906445983539237E-3</v>
      </c>
      <c r="AA1003" s="13">
        <f t="shared" si="1248"/>
        <v>1.6271804011234097E-3</v>
      </c>
      <c r="AB1003" s="13">
        <f t="shared" si="1249"/>
        <v>7.8304927610985142E-4</v>
      </c>
      <c r="AC1003" s="13">
        <f t="shared" si="1250"/>
        <v>5.038657415257686E-6</v>
      </c>
      <c r="AD1003" s="13">
        <f t="shared" si="1251"/>
        <v>9.784198066628667E-3</v>
      </c>
      <c r="AE1003" s="13">
        <f t="shared" si="1252"/>
        <v>3.2623116350828951E-3</v>
      </c>
      <c r="AF1003" s="13">
        <f t="shared" si="1253"/>
        <v>5.4387069496766481E-4</v>
      </c>
      <c r="AG1003" s="13">
        <f t="shared" si="1254"/>
        <v>6.0446980736732437E-5</v>
      </c>
      <c r="AH1003" s="13">
        <f t="shared" si="1255"/>
        <v>1.4092645882782327E-4</v>
      </c>
      <c r="AI1003" s="13">
        <f t="shared" si="1256"/>
        <v>1.3563629637336366E-4</v>
      </c>
      <c r="AJ1003" s="13">
        <f t="shared" si="1257"/>
        <v>6.5272359239366493E-5</v>
      </c>
      <c r="AK1003" s="13">
        <f t="shared" si="1258"/>
        <v>2.0940711764178333E-5</v>
      </c>
      <c r="AL1003" s="13">
        <f t="shared" si="1259"/>
        <v>6.4678273000974607E-8</v>
      </c>
      <c r="AM1003" s="13">
        <f t="shared" si="1260"/>
        <v>1.8833828647639712E-3</v>
      </c>
      <c r="AN1003" s="13">
        <f t="shared" si="1261"/>
        <v>6.2796989504857327E-4</v>
      </c>
      <c r="AO1003" s="13">
        <f t="shared" si="1262"/>
        <v>1.0469092516054517E-4</v>
      </c>
      <c r="AP1003" s="13">
        <f t="shared" si="1263"/>
        <v>1.1635578815046119E-5</v>
      </c>
      <c r="AQ1003" s="13">
        <f t="shared" si="1264"/>
        <v>9.6990279353391228E-7</v>
      </c>
      <c r="AR1003" s="13">
        <f t="shared" si="1265"/>
        <v>9.3977252544204199E-6</v>
      </c>
      <c r="AS1003" s="13">
        <f t="shared" si="1266"/>
        <v>9.044949106408344E-6</v>
      </c>
      <c r="AT1003" s="13">
        <f t="shared" si="1267"/>
        <v>4.3527078161300537E-6</v>
      </c>
      <c r="AU1003" s="13">
        <f t="shared" si="1268"/>
        <v>1.3964379537287008E-6</v>
      </c>
      <c r="AV1003" s="13">
        <f t="shared" si="1269"/>
        <v>3.3600445532795247E-7</v>
      </c>
      <c r="AW1003" s="13">
        <f t="shared" si="1270"/>
        <v>5.7655335947135664E-10</v>
      </c>
      <c r="AX1003" s="13">
        <f t="shared" si="1271"/>
        <v>3.0211392825547223E-4</v>
      </c>
      <c r="AY1003" s="13">
        <f t="shared" si="1272"/>
        <v>1.0073281188266355E-4</v>
      </c>
      <c r="AZ1003" s="13">
        <f t="shared" si="1273"/>
        <v>1.6793498148830034E-5</v>
      </c>
      <c r="BA1003" s="13">
        <f t="shared" si="1274"/>
        <v>1.8664661812032975E-6</v>
      </c>
      <c r="BB1003" s="13">
        <f t="shared" si="1275"/>
        <v>1.5558235580379902E-7</v>
      </c>
      <c r="BC1003" s="13">
        <f t="shared" si="1276"/>
        <v>1.0375058356258913E-8</v>
      </c>
      <c r="BD1003" s="13">
        <f t="shared" si="1277"/>
        <v>5.2224188826429468E-7</v>
      </c>
      <c r="BE1003" s="13">
        <f t="shared" si="1278"/>
        <v>5.0263773122791267E-7</v>
      </c>
      <c r="BF1003" s="13">
        <f t="shared" si="1279"/>
        <v>2.4188474204321746E-7</v>
      </c>
      <c r="BG1003" s="13">
        <f t="shared" si="1280"/>
        <v>7.7601586985762613E-8</v>
      </c>
      <c r="BH1003" s="13">
        <f t="shared" si="1281"/>
        <v>1.8672135699343525E-8</v>
      </c>
      <c r="BI1003" s="13">
        <f t="shared" si="1282"/>
        <v>3.5942424903105632E-9</v>
      </c>
      <c r="BJ1003" s="14">
        <f t="shared" si="1283"/>
        <v>0.50557365877643934</v>
      </c>
      <c r="BK1003" s="14">
        <f t="shared" si="1284"/>
        <v>0.36887585300843712</v>
      </c>
      <c r="BL1003" s="14">
        <f t="shared" si="1285"/>
        <v>0.12389473043908854</v>
      </c>
      <c r="BM1003" s="14">
        <f t="shared" si="1286"/>
        <v>0.14187579206595355</v>
      </c>
      <c r="BN1003" s="14">
        <f t="shared" si="1287"/>
        <v>0.85805836252103618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1.3076923076923099</v>
      </c>
      <c r="F1004" s="10">
        <f>VLOOKUP(B1004,home!$B$2:$E$405,3,FALSE)</f>
        <v>1.27</v>
      </c>
      <c r="G1004" s="10">
        <f>VLOOKUP(C1004,away!$B$2:$E$405,4,FALSE)</f>
        <v>0.89</v>
      </c>
      <c r="H1004" s="10">
        <f>VLOOKUP(A1004,away!$A$2:$E$405,3,FALSE)</f>
        <v>1.0419580419580401</v>
      </c>
      <c r="I1004" s="10">
        <f>VLOOKUP(C1004,away!$B$2:$E$405,3,FALSE)</f>
        <v>1.1499999999999999</v>
      </c>
      <c r="J1004" s="10">
        <f>VLOOKUP(B1004,home!$B$2:$E$405,4,FALSE)</f>
        <v>0.96</v>
      </c>
      <c r="K1004" s="12">
        <f t="shared" si="1232"/>
        <v>1.4780846153846179</v>
      </c>
      <c r="L1004" s="12">
        <f t="shared" si="1233"/>
        <v>1.1503216783216761</v>
      </c>
      <c r="M1004" s="13">
        <f t="shared" si="1234"/>
        <v>7.2193425722357374E-2</v>
      </c>
      <c r="N1004" s="13">
        <f t="shared" si="1235"/>
        <v>0.10670799189212857</v>
      </c>
      <c r="O1004" s="13">
        <f t="shared" si="1236"/>
        <v>8.3045662640733375E-2</v>
      </c>
      <c r="P1004" s="13">
        <f t="shared" si="1237"/>
        <v>0.12274851632368913</v>
      </c>
      <c r="Q1004" s="13">
        <f t="shared" si="1238"/>
        <v>7.8861720577170905E-2</v>
      </c>
      <c r="R1004" s="13">
        <f t="shared" si="1239"/>
        <v>4.7764613013112078E-2</v>
      </c>
      <c r="S1004" s="13">
        <f t="shared" si="1240"/>
        <v>5.217649013364685E-2</v>
      </c>
      <c r="T1004" s="13">
        <f t="shared" si="1241"/>
        <v>9.0716346769666278E-2</v>
      </c>
      <c r="U1004" s="13">
        <f t="shared" si="1242"/>
        <v>7.0600139654480878E-2</v>
      </c>
      <c r="V1004" s="13">
        <f t="shared" si="1243"/>
        <v>9.8571406326504914E-3</v>
      </c>
      <c r="W1004" s="13">
        <f t="shared" si="1244"/>
        <v>3.88547653092923E-2</v>
      </c>
      <c r="X1004" s="13">
        <f t="shared" si="1245"/>
        <v>4.4695478841379949E-2</v>
      </c>
      <c r="Y1004" s="13">
        <f t="shared" si="1246"/>
        <v>2.5707089117103576E-2</v>
      </c>
      <c r="Z1004" s="13">
        <f t="shared" si="1247"/>
        <v>1.831488993520948E-2</v>
      </c>
      <c r="AA1004" s="13">
        <f t="shared" si="1248"/>
        <v>2.7070957045695714E-2</v>
      </c>
      <c r="AB1004" s="13">
        <f t="shared" si="1249"/>
        <v>2.0006582566490336E-2</v>
      </c>
      <c r="AC1004" s="13">
        <f t="shared" si="1250"/>
        <v>1.0474892413550939E-3</v>
      </c>
      <c r="AD1004" s="13">
        <f t="shared" si="1251"/>
        <v>1.435765770951122E-2</v>
      </c>
      <c r="AE1004" s="13">
        <f t="shared" si="1252"/>
        <v>1.6515924913173097E-2</v>
      </c>
      <c r="AF1004" s="13">
        <f t="shared" si="1253"/>
        <v>9.499313232578032E-3</v>
      </c>
      <c r="AG1004" s="13">
        <f t="shared" si="1254"/>
        <v>3.6424219802008218E-3</v>
      </c>
      <c r="AH1004" s="13">
        <f t="shared" si="1255"/>
        <v>5.2670037321367403E-3</v>
      </c>
      <c r="AI1004" s="13">
        <f t="shared" si="1256"/>
        <v>7.7850771856446807E-3</v>
      </c>
      <c r="AJ1004" s="13">
        <f t="shared" si="1257"/>
        <v>5.7535014088415911E-3</v>
      </c>
      <c r="AK1004" s="13">
        <f t="shared" si="1258"/>
        <v>2.8347206390008277E-3</v>
      </c>
      <c r="AL1004" s="13">
        <f t="shared" si="1259"/>
        <v>7.1240697586980167E-5</v>
      </c>
      <c r="AM1004" s="13">
        <f t="shared" si="1260"/>
        <v>4.2443665946773779E-3</v>
      </c>
      <c r="AN1004" s="13">
        <f t="shared" si="1261"/>
        <v>4.882386904601738E-3</v>
      </c>
      <c r="AO1004" s="13">
        <f t="shared" si="1262"/>
        <v>2.8081577491586227E-3</v>
      </c>
      <c r="AP1004" s="13">
        <f t="shared" si="1263"/>
        <v>1.076761578334722E-3</v>
      </c>
      <c r="AQ1004" s="13">
        <f t="shared" si="1264"/>
        <v>3.0965554648557385E-4</v>
      </c>
      <c r="AR1004" s="13">
        <f t="shared" si="1265"/>
        <v>1.2117497145756125E-3</v>
      </c>
      <c r="AS1004" s="13">
        <f t="shared" si="1266"/>
        <v>1.7910686108109149E-3</v>
      </c>
      <c r="AT1004" s="13">
        <f t="shared" si="1267"/>
        <v>1.3236754793689565E-3</v>
      </c>
      <c r="AU1004" s="13">
        <f t="shared" si="1268"/>
        <v>6.5216812060570485E-4</v>
      </c>
      <c r="AV1004" s="13">
        <f t="shared" si="1269"/>
        <v>2.40989916427898E-4</v>
      </c>
      <c r="AW1004" s="13">
        <f t="shared" si="1270"/>
        <v>3.3646838503522876E-6</v>
      </c>
      <c r="AX1004" s="13">
        <f t="shared" si="1271"/>
        <v>1.0455888276075069E-3</v>
      </c>
      <c r="AY1004" s="13">
        <f t="shared" si="1272"/>
        <v>1.2027634950078608E-3</v>
      </c>
      <c r="AZ1004" s="13">
        <f t="shared" si="1273"/>
        <v>6.9178246110074379E-4</v>
      </c>
      <c r="BA1004" s="13">
        <f t="shared" si="1274"/>
        <v>2.6525745389563567E-4</v>
      </c>
      <c r="BB1004" s="13">
        <f t="shared" si="1275"/>
        <v>7.6282849888140617E-5</v>
      </c>
      <c r="BC1004" s="13">
        <f t="shared" si="1276"/>
        <v>1.7549963182097269E-5</v>
      </c>
      <c r="BD1004" s="13">
        <f t="shared" si="1277"/>
        <v>2.3231699422940477E-4</v>
      </c>
      <c r="BE1004" s="13">
        <f t="shared" si="1278"/>
        <v>3.4338417506288023E-4</v>
      </c>
      <c r="BF1004" s="13">
        <f t="shared" si="1279"/>
        <v>2.5377543316349084E-4</v>
      </c>
      <c r="BG1004" s="13">
        <f t="shared" si="1280"/>
        <v>1.2503385450717442E-4</v>
      </c>
      <c r="BH1004" s="13">
        <f t="shared" si="1281"/>
        <v>4.6202654187323279E-5</v>
      </c>
      <c r="BI1004" s="13">
        <f t="shared" si="1282"/>
        <v>1.3658286468843649E-5</v>
      </c>
      <c r="BJ1004" s="14">
        <f t="shared" si="1283"/>
        <v>0.44617926376614475</v>
      </c>
      <c r="BK1004" s="14">
        <f t="shared" si="1284"/>
        <v>0.25929706624629378</v>
      </c>
      <c r="BL1004" s="14">
        <f t="shared" si="1285"/>
        <v>0.27636228112554434</v>
      </c>
      <c r="BM1004" s="14">
        <f t="shared" si="1286"/>
        <v>0.48763217209284349</v>
      </c>
      <c r="BN1004" s="14">
        <f t="shared" si="1287"/>
        <v>0.51132193016919136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1.3076923076923099</v>
      </c>
      <c r="F1005" s="10">
        <f>VLOOKUP(B1005,home!$B$2:$E$405,3,FALSE)</f>
        <v>0.89</v>
      </c>
      <c r="G1005" s="10">
        <f>VLOOKUP(C1005,away!$B$2:$E$405,4,FALSE)</f>
        <v>0.25</v>
      </c>
      <c r="H1005" s="10">
        <f>VLOOKUP(A1005,away!$A$2:$E$405,3,FALSE)</f>
        <v>1.0419580419580401</v>
      </c>
      <c r="I1005" s="10">
        <f>VLOOKUP(C1005,away!$B$2:$E$405,3,FALSE)</f>
        <v>1.66</v>
      </c>
      <c r="J1005" s="10">
        <f>VLOOKUP(B1005,home!$B$2:$E$405,4,FALSE)</f>
        <v>1.28</v>
      </c>
      <c r="K1005" s="12">
        <f t="shared" si="1232"/>
        <v>0.29096153846153894</v>
      </c>
      <c r="L1005" s="12">
        <f t="shared" si="1233"/>
        <v>2.2139524475524435</v>
      </c>
      <c r="M1005" s="13">
        <f t="shared" si="1234"/>
        <v>8.1682623531179818E-2</v>
      </c>
      <c r="N1005" s="13">
        <f t="shared" si="1235"/>
        <v>2.3766501808206782E-2</v>
      </c>
      <c r="O1005" s="13">
        <f t="shared" si="1236"/>
        <v>0.18084144428936036</v>
      </c>
      <c r="P1005" s="13">
        <f t="shared" si="1237"/>
        <v>5.2617904848038979E-2</v>
      </c>
      <c r="Q1005" s="13">
        <f t="shared" si="1238"/>
        <v>3.4575689649823959E-3</v>
      </c>
      <c r="R1005" s="13">
        <f t="shared" si="1239"/>
        <v>0.20018717910167416</v>
      </c>
      <c r="S1005" s="13">
        <f t="shared" si="1240"/>
        <v>8.4737848483173416E-3</v>
      </c>
      <c r="T1005" s="13">
        <f t="shared" si="1241"/>
        <v>7.6548932726041444E-3</v>
      </c>
      <c r="U1005" s="13">
        <f t="shared" si="1242"/>
        <v>5.8246769611698751E-2</v>
      </c>
      <c r="V1005" s="13">
        <f t="shared" si="1243"/>
        <v>6.0651116014128381E-4</v>
      </c>
      <c r="W1005" s="13">
        <f t="shared" si="1244"/>
        <v>3.3533986179604971E-4</v>
      </c>
      <c r="X1005" s="13">
        <f t="shared" si="1245"/>
        <v>7.4242650778526243E-4</v>
      </c>
      <c r="Y1005" s="13">
        <f t="shared" si="1246"/>
        <v>8.2184849201949765E-4</v>
      </c>
      <c r="Z1005" s="13">
        <f t="shared" si="1247"/>
        <v>0.1477349650469236</v>
      </c>
      <c r="AA1005" s="13">
        <f t="shared" si="1248"/>
        <v>4.2985192714614574E-2</v>
      </c>
      <c r="AB1005" s="13">
        <f t="shared" si="1249"/>
        <v>6.253518901654995E-3</v>
      </c>
      <c r="AC1005" s="13">
        <f t="shared" si="1250"/>
        <v>2.4418708298930513E-5</v>
      </c>
      <c r="AD1005" s="13">
        <f t="shared" si="1251"/>
        <v>2.4392750523914612E-5</v>
      </c>
      <c r="AE1005" s="13">
        <f t="shared" si="1252"/>
        <v>5.4004389724956903E-5</v>
      </c>
      <c r="AF1005" s="13">
        <f t="shared" si="1253"/>
        <v>5.9781575405072198E-5</v>
      </c>
      <c r="AG1005" s="13">
        <f t="shared" si="1254"/>
        <v>4.4117855062200174E-5</v>
      </c>
      <c r="AH1005" s="13">
        <f t="shared" si="1255"/>
        <v>8.1769546863677822E-2</v>
      </c>
      <c r="AI1005" s="13">
        <f t="shared" si="1256"/>
        <v>2.3791793154758604E-2</v>
      </c>
      <c r="AJ1005" s="13">
        <f t="shared" si="1257"/>
        <v>3.4612483695336369E-3</v>
      </c>
      <c r="AK1005" s="13">
        <f t="shared" si="1258"/>
        <v>3.3569671686566689E-4</v>
      </c>
      <c r="AL1005" s="13">
        <f t="shared" si="1259"/>
        <v>6.2919686672144666E-7</v>
      </c>
      <c r="AM1005" s="13">
        <f t="shared" si="1260"/>
        <v>1.4194704439493414E-6</v>
      </c>
      <c r="AN1005" s="13">
        <f t="shared" si="1261"/>
        <v>3.1426400636099979E-6</v>
      </c>
      <c r="AO1005" s="13">
        <f t="shared" si="1262"/>
        <v>3.4788278303028617E-6</v>
      </c>
      <c r="AP1005" s="13">
        <f t="shared" si="1263"/>
        <v>2.5673197965041919E-6</v>
      </c>
      <c r="AQ1005" s="13">
        <f t="shared" si="1264"/>
        <v>1.4209809867800744E-6</v>
      </c>
      <c r="AR1005" s="13">
        <f t="shared" si="1265"/>
        <v>3.6206777682818755E-2</v>
      </c>
      <c r="AS1005" s="13">
        <f t="shared" si="1266"/>
        <v>1.053477973732786E-2</v>
      </c>
      <c r="AT1005" s="13">
        <f t="shared" si="1267"/>
        <v>1.5326078598631805E-3</v>
      </c>
      <c r="AU1005" s="13">
        <f t="shared" si="1268"/>
        <v>1.4864331358801261E-4</v>
      </c>
      <c r="AV1005" s="13">
        <f t="shared" si="1269"/>
        <v>1.0812371800897277E-5</v>
      </c>
      <c r="AW1005" s="13">
        <f t="shared" si="1270"/>
        <v>1.1258691612528465E-8</v>
      </c>
      <c r="AX1005" s="13">
        <f t="shared" si="1271"/>
        <v>6.883521736203071E-8</v>
      </c>
      <c r="AY1005" s="13">
        <f t="shared" si="1272"/>
        <v>1.5239789795647231E-7</v>
      </c>
      <c r="AZ1005" s="13">
        <f t="shared" si="1273"/>
        <v>1.6870084959128975E-7</v>
      </c>
      <c r="BA1005" s="13">
        <f t="shared" si="1274"/>
        <v>1.2449855295227083E-7</v>
      </c>
      <c r="BB1005" s="13">
        <f t="shared" si="1275"/>
        <v>6.8908469006354393E-8</v>
      </c>
      <c r="BC1005" s="13">
        <f t="shared" si="1276"/>
        <v>3.0512014722742013E-8</v>
      </c>
      <c r="BD1005" s="13">
        <f t="shared" si="1277"/>
        <v>1.3360014011477281E-2</v>
      </c>
      <c r="BE1005" s="13">
        <f t="shared" si="1278"/>
        <v>3.887250230647146E-3</v>
      </c>
      <c r="BF1005" s="13">
        <f t="shared" si="1279"/>
        <v>5.6552015374703281E-4</v>
      </c>
      <c r="BG1005" s="13">
        <f t="shared" si="1280"/>
        <v>5.4848204655080921E-5</v>
      </c>
      <c r="BH1005" s="13">
        <f t="shared" si="1281"/>
        <v>3.9896795020739202E-6</v>
      </c>
      <c r="BI1005" s="13">
        <f t="shared" si="1282"/>
        <v>2.3216865717837896E-7</v>
      </c>
      <c r="BJ1005" s="14">
        <f t="shared" si="1283"/>
        <v>3.6973518570233004E-2</v>
      </c>
      <c r="BK1005" s="14">
        <f t="shared" si="1284"/>
        <v>0.14340602469074104</v>
      </c>
      <c r="BL1005" s="14">
        <f t="shared" si="1285"/>
        <v>0.66417786513792298</v>
      </c>
      <c r="BM1005" s="14">
        <f t="shared" si="1286"/>
        <v>0.44973900976317194</v>
      </c>
      <c r="BN1005" s="14">
        <f t="shared" si="1287"/>
        <v>0.54255322254344251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1.3076923076923099</v>
      </c>
      <c r="F1006" s="10">
        <f>VLOOKUP(B1006,home!$B$2:$E$405,3,FALSE)</f>
        <v>1.02</v>
      </c>
      <c r="G1006" s="10">
        <f>VLOOKUP(C1006,away!$B$2:$E$405,4,FALSE)</f>
        <v>1.22</v>
      </c>
      <c r="H1006" s="10">
        <f>VLOOKUP(A1006,away!$A$2:$E$405,3,FALSE)</f>
        <v>1.0419580419580401</v>
      </c>
      <c r="I1006" s="10">
        <f>VLOOKUP(C1006,away!$B$2:$E$405,3,FALSE)</f>
        <v>0.76</v>
      </c>
      <c r="J1006" s="10">
        <f>VLOOKUP(B1006,home!$B$2:$E$405,4,FALSE)</f>
        <v>0.32</v>
      </c>
      <c r="K1006" s="12">
        <f t="shared" ref="K1006:K1069" si="1288">E1006*F1006*G1006</f>
        <v>1.6272923076923105</v>
      </c>
      <c r="L1006" s="12">
        <f t="shared" ref="L1006:L1069" si="1289">H1006*I1006*J1006</f>
        <v>0.25340419580419538</v>
      </c>
      <c r="M1006" s="13">
        <f t="shared" ref="M1006:M1069" si="1290">_xlfn.POISSON.DIST(0,K1006,FALSE) * _xlfn.POISSON.DIST(0,L1006,FALSE)</f>
        <v>0.15248386321813687</v>
      </c>
      <c r="N1006" s="13">
        <f t="shared" ref="N1006:N1069" si="1291">_xlfn.POISSON.DIST(1,K1006,FALSE) * _xlfn.POISSON.DIST(0,L1006,FALSE)</f>
        <v>0.24813581766208054</v>
      </c>
      <c r="O1006" s="13">
        <f t="shared" ref="O1006:O1069" si="1292">_xlfn.POISSON.DIST(0,K1006,FALSE) * _xlfn.POISSON.DIST(1,L1006,FALSE)</f>
        <v>3.8640050731908897E-2</v>
      </c>
      <c r="P1006" s="13">
        <f t="shared" ref="P1006:P1069" si="1293">_xlfn.POISSON.DIST(1,K1006,FALSE) * _xlfn.POISSON.DIST(1,L1006,FALSE)</f>
        <v>6.2878657324875978E-2</v>
      </c>
      <c r="Q1006" s="13">
        <f t="shared" ref="Q1006:Q1069" si="1294">_xlfn.POISSON.DIST(2,K1006,FALSE) * _xlfn.POISSON.DIST(0,L1006,FALSE)</f>
        <v>0.20189475367222276</v>
      </c>
      <c r="R1006" s="13">
        <f t="shared" ref="R1006:R1069" si="1295">_xlfn.POISSON.DIST(0,K1006,FALSE) * _xlfn.POISSON.DIST(2,L1006,FALSE)</f>
        <v>4.8957754907763421E-3</v>
      </c>
      <c r="S1006" s="13">
        <f t="shared" ref="S1006:S1069" si="1296">_xlfn.POISSON.DIST(2,K1006,FALSE) * _xlfn.POISSON.DIST(2,L1006,FALSE)</f>
        <v>6.4822032042222569E-3</v>
      </c>
      <c r="T1006" s="13">
        <f t="shared" ref="T1006:T1069" si="1297">_xlfn.POISSON.DIST(2,K1006,FALSE) * _xlfn.POISSON.DIST(1,L1006,FALSE)</f>
        <v>5.1160977691395729E-2</v>
      </c>
      <c r="U1006" s="13">
        <f t="shared" ref="U1006:U1069" si="1298">_xlfn.POISSON.DIST(1,K1006,FALSE) * _xlfn.POISSON.DIST(2,L1006,FALSE)</f>
        <v>7.9668577963288873E-3</v>
      </c>
      <c r="V1006" s="13">
        <f t="shared" ref="V1006:V1069" si="1299">_xlfn.POISSON.DIST(3,K1006,FALSE) * _xlfn.POISSON.DIST(3,L1006,FALSE)</f>
        <v>2.9700208955183436E-4</v>
      </c>
      <c r="W1006" s="13">
        <f t="shared" ref="W1006:W1069" si="1300">_xlfn.POISSON.DIST(3,K1006,FALSE) * _xlfn.POISSON.DIST(0,L1006,FALSE)</f>
        <v>0.10951392653808067</v>
      </c>
      <c r="X1006" s="13">
        <f t="shared" ref="X1006:X1069" si="1301">_xlfn.POISSON.DIST(3,K1006,FALSE) * _xlfn.POISSON.DIST(1,L1006,FALSE)</f>
        <v>2.7751288483742059E-2</v>
      </c>
      <c r="Y1006" s="13">
        <f t="shared" ref="Y1006:Y1069" si="1302">_xlfn.POISSON.DIST(3,K1006,FALSE) * _xlfn.POISSON.DIST(2,L1006,FALSE)</f>
        <v>3.5161464703764426E-3</v>
      </c>
      <c r="Z1006" s="13">
        <f t="shared" ref="Z1006:Z1069" si="1303">_xlfn.POISSON.DIST(0,K1006,FALSE) * _xlfn.POISSON.DIST(3,L1006,FALSE)</f>
        <v>4.1353668369268991E-4</v>
      </c>
      <c r="AA1006" s="13">
        <f t="shared" ref="AA1006:AA1069" si="1304">_xlfn.POISSON.DIST(1,K1006,FALSE) * _xlfn.POISSON.DIST(3,L1006,FALSE)</f>
        <v>6.7294506432170236E-4</v>
      </c>
      <c r="AB1006" s="13">
        <f t="shared" ref="AB1006:AB1069" si="1305">_xlfn.POISSON.DIST(2,K1006,FALSE) * _xlfn.POISSON.DIST(3,L1006,FALSE)</f>
        <v>5.4753916333510682E-4</v>
      </c>
      <c r="AC1006" s="13">
        <f t="shared" ref="AC1006:AC1069" si="1306">_xlfn.POISSON.DIST(4,K1006,FALSE) * _xlfn.POISSON.DIST(4,L1006,FALSE)</f>
        <v>7.6545364455164209E-6</v>
      </c>
      <c r="AD1006" s="13">
        <f t="shared" ref="AD1006:AD1069" si="1307">_xlfn.POISSON.DIST(4,K1006,FALSE) * _xlfn.POISSON.DIST(0,L1006,FALSE)</f>
        <v>4.4552792560149858E-2</v>
      </c>
      <c r="AE1006" s="13">
        <f t="shared" ref="AE1006:AE1069" si="1308">_xlfn.POISSON.DIST(4,K1006,FALSE) * _xlfn.POISSON.DIST(1,L1006,FALSE)</f>
        <v>1.1289864569535913E-2</v>
      </c>
      <c r="AF1006" s="13">
        <f t="shared" ref="AF1006:AF1069" si="1309">_xlfn.POISSON.DIST(4,K1006,FALSE) * _xlfn.POISSON.DIST(2,L1006,FALSE)</f>
        <v>1.4304495259907632E-3</v>
      </c>
      <c r="AG1006" s="13">
        <f t="shared" ref="AG1006:AG1069" si="1310">_xlfn.POISSON.DIST(4,K1006,FALSE) * _xlfn.POISSON.DIST(3,L1006,FALSE)</f>
        <v>1.2082730392406068E-4</v>
      </c>
      <c r="AH1006" s="13">
        <f t="shared" ref="AH1006:AH1069" si="1311">_xlfn.POISSON.DIST(0,K1006,FALSE) * _xlfn.POISSON.DIST(4,L1006,FALSE)</f>
        <v>2.6197982691669991E-5</v>
      </c>
      <c r="AI1006" s="13">
        <f t="shared" ref="AI1006:AI1069" si="1312">_xlfn.POISSON.DIST(1,K1006,FALSE) * _xlfn.POISSON.DIST(4,L1006,FALSE)</f>
        <v>4.2631775711210861E-5</v>
      </c>
      <c r="AJ1006" s="13">
        <f t="shared" ref="AJ1006:AJ1069" si="1313">_xlfn.POISSON.DIST(2,K1006,FALSE) * _xlfn.POISSON.DIST(4,L1006,FALSE)</f>
        <v>3.4687180339058663E-5</v>
      </c>
      <c r="AK1006" s="13">
        <f t="shared" ref="AK1006:AK1069" si="1314">_xlfn.POISSON.DIST(3,K1006,FALSE) * _xlfn.POISSON.DIST(4,L1006,FALSE)</f>
        <v>1.8815393913762044E-5</v>
      </c>
      <c r="AL1006" s="13">
        <f t="shared" ref="AL1006:AL1069" si="1315">_xlfn.POISSON.DIST(5,K1006,FALSE) * _xlfn.POISSON.DIST(5,L1006,FALSE)</f>
        <v>1.2625781219875427E-7</v>
      </c>
      <c r="AM1006" s="13">
        <f t="shared" ref="AM1006:AM1069" si="1316">_xlfn.POISSON.DIST(5,K1006,FALSE) * _xlfn.POISSON.DIST(0,L1006,FALSE)</f>
        <v>1.4500083323868616E-2</v>
      </c>
      <c r="AN1006" s="13">
        <f t="shared" ref="AN1006:AN1069" si="1317">_xlfn.POISSON.DIST(5,K1006,FALSE) * _xlfn.POISSON.DIST(1,L1006,FALSE)</f>
        <v>3.6743819537787504E-3</v>
      </c>
      <c r="AO1006" s="13">
        <f t="shared" ref="AO1006:AO1069" si="1318">_xlfn.POISSON.DIST(5,K1006,FALSE) * _xlfn.POISSON.DIST(2,L1006,FALSE)</f>
        <v>4.6555190203737625E-4</v>
      </c>
      <c r="AP1006" s="13">
        <f t="shared" ref="AP1006:AP1069" si="1319">_xlfn.POISSON.DIST(5,K1006,FALSE) * _xlfn.POISSON.DIST(3,L1006,FALSE)</f>
        <v>3.932426844696498E-5</v>
      </c>
      <c r="AQ1006" s="13">
        <f t="shared" ref="AQ1006:AQ1069" si="1320">_xlfn.POISSON.DIST(5,K1006,FALSE) * _xlfn.POISSON.DIST(4,L1006,FALSE)</f>
        <v>2.4912336553478631E-6</v>
      </c>
      <c r="AR1006" s="13">
        <f t="shared" ref="AR1006:AR1069" si="1321">_xlfn.POISSON.DIST(0,K1006,FALSE) * _xlfn.POISSON.DIST(5,L1006,FALSE)</f>
        <v>1.327735747134973E-6</v>
      </c>
      <c r="AS1006" s="13">
        <f t="shared" ref="AS1006:AS1069" si="1322">_xlfn.POISSON.DIST(1,K1006,FALSE) * _xlfn.POISSON.DIST(5,L1006,FALSE)</f>
        <v>2.1606141679608441E-6</v>
      </c>
      <c r="AT1006" s="13">
        <f t="shared" ref="AT1006:AT1069" si="1323">_xlfn.POISSON.DIST(2,K1006,FALSE) * _xlfn.POISSON.DIST(5,L1006,FALSE)</f>
        <v>1.7579754077068522E-6</v>
      </c>
      <c r="AU1006" s="13">
        <f t="shared" ref="AU1006:AU1069" si="1324">_xlfn.POISSON.DIST(3,K1006,FALSE) * _xlfn.POISSON.DIST(5,L1006,FALSE)</f>
        <v>9.535799526912047E-7</v>
      </c>
      <c r="AV1006" s="13">
        <f t="shared" ref="AV1006:AV1069" si="1325">_xlfn.POISSON.DIST(4,K1006,FALSE) * _xlfn.POISSON.DIST(5,L1006,FALSE)</f>
        <v>3.8793833044599868E-7</v>
      </c>
      <c r="AW1006" s="13">
        <f t="shared" ref="AW1006:AW1069" si="1326">_xlfn.POISSON.DIST(6,K1006,FALSE) * _xlfn.POISSON.DIST(6,L1006,FALSE)</f>
        <v>1.4462225598253297E-9</v>
      </c>
      <c r="AX1006" s="13">
        <f t="shared" ref="AX1006:AX1069" si="1327">_xlfn.POISSON.DIST(6,K1006,FALSE) * _xlfn.POISSON.DIST(0,L1006,FALSE)</f>
        <v>3.9326456756381568E-3</v>
      </c>
      <c r="AY1006" s="13">
        <f t="shared" ref="AY1006:AY1069" si="1328">_xlfn.POISSON.DIST(6,K1006,FALSE) * _xlfn.POISSON.DIST(1,L1006,FALSE)</f>
        <v>9.9654891481793352E-4</v>
      </c>
      <c r="AZ1006" s="13">
        <f t="shared" ref="AZ1006:AZ1069" si="1329">_xlfn.POISSON.DIST(6,K1006,FALSE) * _xlfn.POISSON.DIST(2,L1006,FALSE)</f>
        <v>1.2626483816949104E-4</v>
      </c>
      <c r="BA1006" s="13">
        <f t="shared" ref="BA1006:BA1069" si="1330">_xlfn.POISSON.DIST(6,K1006,FALSE) * _xlfn.POISSON.DIST(3,L1006,FALSE)</f>
        <v>1.0665346591562256E-5</v>
      </c>
      <c r="BB1006" s="13">
        <f t="shared" ref="BB1006:BB1069" si="1331">_xlfn.POISSON.DIST(6,K1006,FALSE) * _xlfn.POISSON.DIST(4,L1006,FALSE)</f>
        <v>6.7566089400196212E-7</v>
      </c>
      <c r="BC1006" s="13">
        <f t="shared" ref="BC1006:BC1069" si="1332">_xlfn.POISSON.DIST(6,K1006,FALSE) * _xlfn.POISSON.DIST(5,L1006,FALSE)</f>
        <v>3.4243061096182193E-8</v>
      </c>
      <c r="BD1006" s="13">
        <f t="shared" ref="BD1006:BD1069" si="1333">_xlfn.POISSON.DIST(0,K1006,FALSE) * _xlfn.POISSON.DIST(6,L1006,FALSE)</f>
        <v>5.6075634873870062E-8</v>
      </c>
      <c r="BE1006" s="13">
        <f t="shared" ref="BE1006:BE1069" si="1334">_xlfn.POISSON.DIST(1,K1006,FALSE) * _xlfn.POISSON.DIST(6,L1006,FALSE)</f>
        <v>9.1251449279211416E-8</v>
      </c>
      <c r="BF1006" s="13">
        <f t="shared" ref="BF1006:BF1069" si="1335">_xlfn.POISSON.DIST(2,K1006,FALSE) * _xlfn.POISSON.DIST(6,L1006,FALSE)</f>
        <v>7.4246390738917901E-8</v>
      </c>
      <c r="BG1006" s="13">
        <f t="shared" ref="BG1006:BG1069" si="1336">_xlfn.POISSON.DIST(3,K1006,FALSE) * _xlfn.POISSON.DIST(6,L1006,FALSE)</f>
        <v>4.0273526841119574E-8</v>
      </c>
      <c r="BH1006" s="13">
        <f t="shared" ref="BH1006:BH1069" si="1337">_xlfn.POISSON.DIST(4,K1006,FALSE) * _xlfn.POISSON.DIST(6,L1006,FALSE)</f>
        <v>1.6384200108048417E-8</v>
      </c>
      <c r="BI1006" s="13">
        <f t="shared" ref="BI1006:BI1069" si="1338">_xlfn.POISSON.DIST(5,K1006,FALSE) * _xlfn.POISSON.DIST(6,L1006,FALSE)</f>
        <v>5.3323765607037431E-9</v>
      </c>
      <c r="BJ1006" s="14">
        <f t="shared" ref="BJ1006:BJ1069" si="1339">SUM(N1006,Q1006,T1006,W1006,X1006,Y1006,AD1006,AE1006,AF1006,AG1006,AM1006,AN1006,AO1006,AP1006,AQ1006,AX1006,AY1006,AZ1006,BA1006,BB1006,BC1006)</f>
        <v>0.72311551183845824</v>
      </c>
      <c r="BK1006" s="14">
        <f t="shared" ref="BK1006:BK1069" si="1340">SUM(M1006,P1006,S1006,V1006,AC1006,AL1006,AY1006)</f>
        <v>0.22314605554586261</v>
      </c>
      <c r="BL1006" s="14">
        <f t="shared" ref="BL1006:BL1069" si="1341">SUM(O1006,R1006,U1006,AA1006,AB1006,AH1006,AI1006,AJ1006,AK1006,AR1006,AS1006,AT1006,AU1006,AV1006,BD1006,BE1006,BF1006,BG1006,BH1006,BI1006)</f>
        <v>5.2852371986510965E-2</v>
      </c>
      <c r="BM1006" s="14">
        <f t="shared" ref="BM1006:BM1069" si="1342">SUM(S1006:BI1006)</f>
        <v>0.28960201048592749</v>
      </c>
      <c r="BN1006" s="14">
        <f t="shared" ref="BN1006:BN1069" si="1343">SUM(M1006:R1006)</f>
        <v>0.70892891810000136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1.5546218487395</v>
      </c>
      <c r="F1007" s="10">
        <f>VLOOKUP(B1007,home!$B$2:$E$405,3,FALSE)</f>
        <v>1.61</v>
      </c>
      <c r="G1007" s="10">
        <f>VLOOKUP(C1007,away!$B$2:$E$405,4,FALSE)</f>
        <v>1.39</v>
      </c>
      <c r="H1007" s="10">
        <f>VLOOKUP(A1007,away!$A$2:$E$405,3,FALSE)</f>
        <v>1.3361344537815101</v>
      </c>
      <c r="I1007" s="10">
        <f>VLOOKUP(C1007,away!$B$2:$E$405,3,FALSE)</f>
        <v>0.96</v>
      </c>
      <c r="J1007" s="10">
        <f>VLOOKUP(B1007,home!$B$2:$E$405,4,FALSE)</f>
        <v>0.5</v>
      </c>
      <c r="K1007" s="12">
        <f t="shared" si="1288"/>
        <v>3.4790882352941273</v>
      </c>
      <c r="L1007" s="12">
        <f t="shared" si="1289"/>
        <v>0.64134453781512479</v>
      </c>
      <c r="M1007" s="13">
        <f t="shared" si="1290"/>
        <v>1.6237485773945494E-2</v>
      </c>
      <c r="N1007" s="13">
        <f t="shared" si="1291"/>
        <v>5.6491645726889521E-2</v>
      </c>
      <c r="O1007" s="13">
        <f t="shared" si="1292"/>
        <v>1.0413822808970737E-2</v>
      </c>
      <c r="P1007" s="13">
        <f t="shared" si="1293"/>
        <v>3.6230608419127737E-2</v>
      </c>
      <c r="Q1007" s="13">
        <f t="shared" si="1294"/>
        <v>9.8269710020412571E-2</v>
      </c>
      <c r="R1007" s="13">
        <f t="shared" si="1295"/>
        <v>3.3394241881539708E-3</v>
      </c>
      <c r="S1007" s="13">
        <f t="shared" si="1296"/>
        <v>2.0210286935654253E-2</v>
      </c>
      <c r="T1007" s="13">
        <f t="shared" si="1297"/>
        <v>6.3024741754267852E-2</v>
      </c>
      <c r="U1007" s="13">
        <f t="shared" si="1298"/>
        <v>1.1618151405663121E-2</v>
      </c>
      <c r="V1007" s="13">
        <f t="shared" si="1299"/>
        <v>5.0105663059051E-3</v>
      </c>
      <c r="W1007" s="13">
        <f t="shared" si="1300"/>
        <v>0.11396299733926091</v>
      </c>
      <c r="X1007" s="13">
        <f t="shared" si="1301"/>
        <v>7.3089545856574595E-2</v>
      </c>
      <c r="Y1007" s="13">
        <f t="shared" si="1302"/>
        <v>2.3437790503251101E-2</v>
      </c>
      <c r="Z1007" s="13">
        <f t="shared" si="1303"/>
        <v>7.1390715417341899E-4</v>
      </c>
      <c r="AA1007" s="13">
        <f t="shared" si="1304"/>
        <v>2.4837459811770527E-3</v>
      </c>
      <c r="AB1007" s="13">
        <f t="shared" si="1305"/>
        <v>4.3205857112860778E-3</v>
      </c>
      <c r="AC1007" s="13">
        <f t="shared" si="1306"/>
        <v>6.9875298242991256E-4</v>
      </c>
      <c r="AD1007" s="13">
        <f t="shared" si="1307"/>
        <v>9.9121830825469659E-2</v>
      </c>
      <c r="AE1007" s="13">
        <f t="shared" si="1308"/>
        <v>6.3571244778149835E-2</v>
      </c>
      <c r="AF1007" s="13">
        <f t="shared" si="1309"/>
        <v>2.0385535300287333E-2</v>
      </c>
      <c r="AG1007" s="13">
        <f t="shared" si="1310"/>
        <v>4.3580505717588976E-3</v>
      </c>
      <c r="AH1007" s="13">
        <f t="shared" si="1311"/>
        <v>1.1446511345906558E-4</v>
      </c>
      <c r="AI1007" s="13">
        <f t="shared" si="1312"/>
        <v>3.982342295870426E-4</v>
      </c>
      <c r="AJ1007" s="13">
        <f t="shared" si="1313"/>
        <v>6.9274601152385029E-4</v>
      </c>
      <c r="AK1007" s="13">
        <f t="shared" si="1314"/>
        <v>8.0337483291318572E-4</v>
      </c>
      <c r="AL1007" s="13">
        <f t="shared" si="1315"/>
        <v>6.2364940091249829E-5</v>
      </c>
      <c r="AM1007" s="13">
        <f t="shared" si="1316"/>
        <v>6.8970719097141239E-2</v>
      </c>
      <c r="AN1007" s="13">
        <f t="shared" si="1317"/>
        <v>4.4233993962132852E-2</v>
      </c>
      <c r="AO1007" s="13">
        <f t="shared" si="1318"/>
        <v>1.4184615206680556E-2</v>
      </c>
      <c r="AP1007" s="13">
        <f t="shared" si="1319"/>
        <v>3.0324084946046445E-3</v>
      </c>
      <c r="AQ1007" s="13">
        <f t="shared" si="1320"/>
        <v>4.8620465610971843E-4</v>
      </c>
      <c r="AR1007" s="13">
        <f t="shared" si="1321"/>
        <v>1.4682315057472052E-5</v>
      </c>
      <c r="AS1007" s="13">
        <f t="shared" si="1322"/>
        <v>5.1081069583332837E-5</v>
      </c>
      <c r="AT1007" s="13">
        <f t="shared" si="1323"/>
        <v>8.8857774116807013E-5</v>
      </c>
      <c r="AU1007" s="13">
        <f t="shared" si="1324"/>
        <v>1.0304801218140208E-4</v>
      </c>
      <c r="AV1007" s="13">
        <f t="shared" si="1325"/>
        <v>8.9628281712690478E-5</v>
      </c>
      <c r="AW1007" s="13">
        <f t="shared" si="1326"/>
        <v>3.8654036492145775E-6</v>
      </c>
      <c r="AX1007" s="13">
        <f t="shared" si="1327"/>
        <v>3.999253623177336E-2</v>
      </c>
      <c r="AY1007" s="13">
        <f t="shared" si="1328"/>
        <v>2.5648994665621323E-2</v>
      </c>
      <c r="AZ1007" s="13">
        <f t="shared" si="1329"/>
        <v>8.2249213146227528E-3</v>
      </c>
      <c r="BA1007" s="13">
        <f t="shared" si="1330"/>
        <v>1.7583361196974998E-3</v>
      </c>
      <c r="BB1007" s="13">
        <f t="shared" si="1331"/>
        <v>2.8192481650275817E-4</v>
      </c>
      <c r="BC1007" s="13">
        <f t="shared" si="1332"/>
        <v>3.6162188227715075E-5</v>
      </c>
      <c r="BD1007" s="13">
        <f t="shared" si="1333"/>
        <v>1.5694037607650764E-6</v>
      </c>
      <c r="BE1007" s="13">
        <f t="shared" si="1334"/>
        <v>5.4600941605041367E-6</v>
      </c>
      <c r="BF1007" s="13">
        <f t="shared" si="1335"/>
        <v>9.4980746787040568E-6</v>
      </c>
      <c r="BG1007" s="13">
        <f t="shared" si="1336"/>
        <v>1.1014879957541441E-5</v>
      </c>
      <c r="BH1007" s="13">
        <f t="shared" si="1337"/>
        <v>9.5804348183648769E-6</v>
      </c>
      <c r="BI1007" s="13">
        <f t="shared" si="1338"/>
        <v>6.6662356131150933E-6</v>
      </c>
      <c r="BJ1007" s="14">
        <f t="shared" si="1339"/>
        <v>0.82256390942943658</v>
      </c>
      <c r="BK1007" s="14">
        <f t="shared" si="1340"/>
        <v>0.10409906002277508</v>
      </c>
      <c r="BL1007" s="14">
        <f t="shared" si="1341"/>
        <v>3.4575636858374809E-2</v>
      </c>
      <c r="BM1007" s="14">
        <f t="shared" si="1342"/>
        <v>0.71532468726528753</v>
      </c>
      <c r="BN1007" s="14">
        <f t="shared" si="1343"/>
        <v>0.22098269693750003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1.5546218487395</v>
      </c>
      <c r="F1008" s="10">
        <f>VLOOKUP(B1008,home!$B$2:$E$405,3,FALSE)</f>
        <v>2.06</v>
      </c>
      <c r="G1008" s="10">
        <f>VLOOKUP(C1008,away!$B$2:$E$405,4,FALSE)</f>
        <v>1.03</v>
      </c>
      <c r="H1008" s="10">
        <f>VLOOKUP(A1008,away!$A$2:$E$405,3,FALSE)</f>
        <v>1.3361344537815101</v>
      </c>
      <c r="I1008" s="10">
        <f>VLOOKUP(C1008,away!$B$2:$E$405,3,FALSE)</f>
        <v>0.39</v>
      </c>
      <c r="J1008" s="10">
        <f>VLOOKUP(B1008,home!$B$2:$E$405,4,FALSE)</f>
        <v>0.6</v>
      </c>
      <c r="K1008" s="12">
        <f t="shared" si="1288"/>
        <v>3.2985966386554715</v>
      </c>
      <c r="L1008" s="12">
        <f t="shared" si="1289"/>
        <v>0.31265546218487333</v>
      </c>
      <c r="M1008" s="13">
        <f t="shared" si="1290"/>
        <v>2.7017996422663108E-2</v>
      </c>
      <c r="N1008" s="13">
        <f t="shared" si="1291"/>
        <v>8.9121472183002065E-2</v>
      </c>
      <c r="O1008" s="13">
        <f t="shared" si="1292"/>
        <v>8.4473241588369878E-3</v>
      </c>
      <c r="P1008" s="13">
        <f t="shared" si="1293"/>
        <v>2.7864315075972843E-2</v>
      </c>
      <c r="Q1008" s="13">
        <f t="shared" si="1294"/>
        <v>0.14698789428743894</v>
      </c>
      <c r="R1008" s="13">
        <f t="shared" si="1295"/>
        <v>1.3205510195533122E-3</v>
      </c>
      <c r="S1008" s="13">
        <f t="shared" si="1296"/>
        <v>7.1842860079903521E-3</v>
      </c>
      <c r="T1008" s="13">
        <f t="shared" si="1297"/>
        <v>4.5956568024020518E-2</v>
      </c>
      <c r="U1008" s="13">
        <f t="shared" si="1298"/>
        <v>4.3559651542716109E-3</v>
      </c>
      <c r="V1008" s="13">
        <f t="shared" si="1299"/>
        <v>8.2325871405980488E-4</v>
      </c>
      <c r="W1008" s="13">
        <f t="shared" si="1300"/>
        <v>0.16161792467319722</v>
      </c>
      <c r="X1008" s="13">
        <f t="shared" si="1301"/>
        <v>5.053072693605852E-2</v>
      </c>
      <c r="Y1008" s="13">
        <f t="shared" si="1302"/>
        <v>7.8993538923655005E-3</v>
      </c>
      <c r="Z1008" s="13">
        <f t="shared" si="1303"/>
        <v>1.3762582978571553E-4</v>
      </c>
      <c r="AA1008" s="13">
        <f t="shared" si="1304"/>
        <v>4.5397209952333128E-4</v>
      </c>
      <c r="AB1008" s="13">
        <f t="shared" si="1305"/>
        <v>7.4873542076551427E-4</v>
      </c>
      <c r="AC1008" s="13">
        <f t="shared" si="1306"/>
        <v>5.306541758024433E-5</v>
      </c>
      <c r="AD1008" s="13">
        <f t="shared" si="1307"/>
        <v>0.13327808576837041</v>
      </c>
      <c r="AE1008" s="13">
        <f t="shared" si="1308"/>
        <v>4.167012150502504E-2</v>
      </c>
      <c r="AF1008" s="13">
        <f t="shared" si="1309"/>
        <v>6.5141955492267157E-3</v>
      </c>
      <c r="AG1008" s="13">
        <f t="shared" si="1310"/>
        <v>6.7889960673537468E-4</v>
      </c>
      <c r="AH1008" s="13">
        <f t="shared" si="1311"/>
        <v>1.07573668550574E-5</v>
      </c>
      <c r="AI1008" s="13">
        <f t="shared" si="1312"/>
        <v>3.5484214148876117E-5</v>
      </c>
      <c r="AJ1008" s="13">
        <f t="shared" si="1313"/>
        <v>5.8524054758406865E-5</v>
      </c>
      <c r="AK1008" s="13">
        <f t="shared" si="1314"/>
        <v>6.4349083435523197E-5</v>
      </c>
      <c r="AL1008" s="13">
        <f t="shared" si="1315"/>
        <v>2.1891060935276413E-6</v>
      </c>
      <c r="AM1008" s="13">
        <f t="shared" si="1316"/>
        <v>8.7926129144396389E-2</v>
      </c>
      <c r="AN1008" s="13">
        <f t="shared" si="1317"/>
        <v>2.7490584545768113E-2</v>
      </c>
      <c r="AO1008" s="13">
        <f t="shared" si="1318"/>
        <v>4.2975407084447324E-3</v>
      </c>
      <c r="AP1008" s="13">
        <f t="shared" si="1319"/>
        <v>4.4788319215236536E-4</v>
      </c>
      <c r="AQ1008" s="13">
        <f t="shared" si="1320"/>
        <v>3.5008281611808553E-5</v>
      </c>
      <c r="AR1008" s="13">
        <f t="shared" si="1321"/>
        <v>6.7266990119204165E-7</v>
      </c>
      <c r="AS1008" s="13">
        <f t="shared" si="1322"/>
        <v>2.2188666749967766E-6</v>
      </c>
      <c r="AT1008" s="13">
        <f t="shared" si="1323"/>
        <v>3.6595730778845067E-6</v>
      </c>
      <c r="AU1008" s="13">
        <f t="shared" si="1324"/>
        <v>4.0238184845412956E-6</v>
      </c>
      <c r="AV1008" s="13">
        <f t="shared" si="1325"/>
        <v>3.3182385319169182E-6</v>
      </c>
      <c r="AW1008" s="13">
        <f t="shared" si="1326"/>
        <v>6.2713283738065422E-8</v>
      </c>
      <c r="AX1008" s="13">
        <f t="shared" si="1327"/>
        <v>4.8338805674282156E-2</v>
      </c>
      <c r="AY1008" s="13">
        <f t="shared" si="1328"/>
        <v>1.5113391629557466E-2</v>
      </c>
      <c r="AZ1008" s="13">
        <f t="shared" si="1329"/>
        <v>2.3626422225601421E-3</v>
      </c>
      <c r="BA1008" s="13">
        <f t="shared" si="1330"/>
        <v>2.4623099869067926E-4</v>
      </c>
      <c r="BB1008" s="13">
        <f t="shared" si="1331"/>
        <v>1.9246366674969317E-5</v>
      </c>
      <c r="BC1008" s="13">
        <f t="shared" si="1332"/>
        <v>1.2034963336284152E-6</v>
      </c>
      <c r="BD1008" s="13">
        <f t="shared" si="1333"/>
        <v>3.5052319809175141E-8</v>
      </c>
      <c r="BE1008" s="13">
        <f t="shared" si="1334"/>
        <v>1.156234642996217E-7</v>
      </c>
      <c r="BF1008" s="13">
        <f t="shared" si="1335"/>
        <v>1.9069758534421662E-7</v>
      </c>
      <c r="BG1008" s="13">
        <f t="shared" si="1336"/>
        <v>2.0967813800538253E-7</v>
      </c>
      <c r="BH1008" s="13">
        <f t="shared" si="1337"/>
        <v>1.7291090030602325E-7</v>
      </c>
      <c r="BI1008" s="13">
        <f t="shared" si="1338"/>
        <v>1.1407266290726784E-7</v>
      </c>
      <c r="BJ1008" s="14">
        <f t="shared" si="1339"/>
        <v>0.87053390868591274</v>
      </c>
      <c r="BK1008" s="14">
        <f t="shared" si="1340"/>
        <v>7.8058502373917343E-2</v>
      </c>
      <c r="BL1008" s="14">
        <f t="shared" si="1341"/>
        <v>1.5510393773889823E-2</v>
      </c>
      <c r="BM1008" s="14">
        <f t="shared" si="1342"/>
        <v>0.64836754859976475</v>
      </c>
      <c r="BN1008" s="14">
        <f t="shared" si="1343"/>
        <v>0.30075955314746727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1.5546218487395</v>
      </c>
      <c r="F1009" s="10">
        <f>VLOOKUP(B1009,home!$B$2:$E$405,3,FALSE)</f>
        <v>1.5</v>
      </c>
      <c r="G1009" s="10">
        <f>VLOOKUP(C1009,away!$B$2:$E$405,4,FALSE)</f>
        <v>0.51</v>
      </c>
      <c r="H1009" s="10">
        <f>VLOOKUP(A1009,away!$A$2:$E$405,3,FALSE)</f>
        <v>1.3361344537815101</v>
      </c>
      <c r="I1009" s="10">
        <f>VLOOKUP(C1009,away!$B$2:$E$405,3,FALSE)</f>
        <v>0.64</v>
      </c>
      <c r="J1009" s="10">
        <f>VLOOKUP(B1009,home!$B$2:$E$405,4,FALSE)</f>
        <v>0.62</v>
      </c>
      <c r="K1009" s="12">
        <f t="shared" si="1288"/>
        <v>1.1892857142857176</v>
      </c>
      <c r="L1009" s="12">
        <f t="shared" si="1289"/>
        <v>0.53017815126050316</v>
      </c>
      <c r="M1009" s="13">
        <f t="shared" si="1290"/>
        <v>0.17916217718289437</v>
      </c>
      <c r="N1009" s="13">
        <f t="shared" si="1291"/>
        <v>0.21307501786394281</v>
      </c>
      <c r="O1009" s="13">
        <f t="shared" si="1292"/>
        <v>9.4987871874633617E-2</v>
      </c>
      <c r="P1009" s="13">
        <f t="shared" si="1293"/>
        <v>0.11296771905090386</v>
      </c>
      <c r="Q1009" s="13">
        <f t="shared" si="1294"/>
        <v>0.12670353740838067</v>
      </c>
      <c r="R1009" s="13">
        <f t="shared" si="1295"/>
        <v>2.5180247151331398E-2</v>
      </c>
      <c r="S1009" s="13">
        <f t="shared" si="1296"/>
        <v>1.7807477208954103E-2</v>
      </c>
      <c r="T1009" s="13">
        <f t="shared" si="1297"/>
        <v>6.7175447221341236E-2</v>
      </c>
      <c r="U1009" s="13">
        <f t="shared" si="1298"/>
        <v>2.9946508219262067E-2</v>
      </c>
      <c r="V1009" s="13">
        <f t="shared" si="1299"/>
        <v>1.247578599194656E-3</v>
      </c>
      <c r="W1009" s="13">
        <f t="shared" si="1300"/>
        <v>5.0228902329751045E-2</v>
      </c>
      <c r="X1009" s="13">
        <f t="shared" si="1301"/>
        <v>2.663026657703178E-2</v>
      </c>
      <c r="Y1009" s="13">
        <f t="shared" si="1302"/>
        <v>7.0593927506925388E-3</v>
      </c>
      <c r="Z1009" s="13">
        <f t="shared" si="1303"/>
        <v>4.4500056276584772E-3</v>
      </c>
      <c r="AA1009" s="13">
        <f t="shared" si="1304"/>
        <v>5.2923281214652751E-3</v>
      </c>
      <c r="AB1009" s="13">
        <f t="shared" si="1305"/>
        <v>3.1470451150856101E-3</v>
      </c>
      <c r="AC1009" s="13">
        <f t="shared" si="1306"/>
        <v>4.9164990800440437E-5</v>
      </c>
      <c r="AD1009" s="13">
        <f t="shared" si="1307"/>
        <v>1.4934128996256376E-2</v>
      </c>
      <c r="AE1009" s="13">
        <f t="shared" si="1308"/>
        <v>7.9177489019210765E-3</v>
      </c>
      <c r="AF1009" s="13">
        <f t="shared" si="1309"/>
        <v>2.0989087374826978E-3</v>
      </c>
      <c r="AG1009" s="13">
        <f t="shared" si="1310"/>
        <v>3.7093185136769782E-4</v>
      </c>
      <c r="AH1009" s="13">
        <f t="shared" si="1311"/>
        <v>5.8982393919270154E-4</v>
      </c>
      <c r="AI1009" s="13">
        <f t="shared" si="1312"/>
        <v>7.0146918482560765E-4</v>
      </c>
      <c r="AJ1009" s="13">
        <f t="shared" si="1313"/>
        <v>4.1712364026237148E-4</v>
      </c>
      <c r="AK1009" s="13">
        <f t="shared" si="1314"/>
        <v>1.6535972881829772E-4</v>
      </c>
      <c r="AL1009" s="13">
        <f t="shared" si="1315"/>
        <v>1.2400065583518063E-6</v>
      </c>
      <c r="AM1009" s="13">
        <f t="shared" si="1316"/>
        <v>3.5521892541095649E-3</v>
      </c>
      <c r="AN1009" s="13">
        <f t="shared" si="1317"/>
        <v>1.8832931316712343E-3</v>
      </c>
      <c r="AO1009" s="13">
        <f t="shared" si="1318"/>
        <v>4.9924043541552923E-4</v>
      </c>
      <c r="AP1009" s="13">
        <f t="shared" si="1319"/>
        <v>8.8228790361031298E-5</v>
      </c>
      <c r="AQ1009" s="13">
        <f t="shared" si="1320"/>
        <v>1.1694244240390516E-5</v>
      </c>
      <c r="AR1009" s="13">
        <f t="shared" si="1321"/>
        <v>6.2542353130074781E-5</v>
      </c>
      <c r="AS1009" s="13">
        <f t="shared" si="1322"/>
        <v>7.4380727115410568E-5</v>
      </c>
      <c r="AT1009" s="13">
        <f t="shared" si="1323"/>
        <v>4.4229968088271059E-5</v>
      </c>
      <c r="AU1009" s="13">
        <f t="shared" si="1324"/>
        <v>1.7534023063564647E-5</v>
      </c>
      <c r="AV1009" s="13">
        <f t="shared" si="1325"/>
        <v>5.213240785863431E-6</v>
      </c>
      <c r="AW1009" s="13">
        <f t="shared" si="1326"/>
        <v>2.1718484136018647E-8</v>
      </c>
      <c r="AX1009" s="13">
        <f t="shared" si="1327"/>
        <v>7.0409465572529085E-4</v>
      </c>
      <c r="AY1009" s="13">
        <f t="shared" si="1328"/>
        <v>3.7329560288483504E-4</v>
      </c>
      <c r="AZ1009" s="13">
        <f t="shared" si="1329"/>
        <v>9.8956586305578407E-5</v>
      </c>
      <c r="BA1009" s="13">
        <f t="shared" si="1330"/>
        <v>1.7488206660847326E-5</v>
      </c>
      <c r="BB1009" s="13">
        <f t="shared" si="1331"/>
        <v>2.3179662690774129E-6</v>
      </c>
      <c r="BC1009" s="13">
        <f t="shared" si="1332"/>
        <v>2.4578701424473376E-7</v>
      </c>
      <c r="BD1009" s="13">
        <f t="shared" si="1333"/>
        <v>5.526431526330765E-6</v>
      </c>
      <c r="BE1009" s="13">
        <f t="shared" si="1334"/>
        <v>6.572506065243392E-6</v>
      </c>
      <c r="BF1009" s="13">
        <f t="shared" si="1335"/>
        <v>3.9082937852251E-6</v>
      </c>
      <c r="BG1009" s="13">
        <f t="shared" si="1336"/>
        <v>1.5493593219999547E-6</v>
      </c>
      <c r="BH1009" s="13">
        <f t="shared" si="1337"/>
        <v>4.6065772698748775E-7</v>
      </c>
      <c r="BI1009" s="13">
        <f t="shared" si="1338"/>
        <v>1.0957073077630997E-7</v>
      </c>
      <c r="BJ1009" s="14">
        <f t="shared" si="1339"/>
        <v>0.52342532729882563</v>
      </c>
      <c r="BK1009" s="14">
        <f t="shared" si="1340"/>
        <v>0.31160865264219068</v>
      </c>
      <c r="BL1009" s="14">
        <f t="shared" si="1341"/>
        <v>0.16064980410621671</v>
      </c>
      <c r="BM1009" s="14">
        <f t="shared" si="1342"/>
        <v>0.24768394525840384</v>
      </c>
      <c r="BN1009" s="14">
        <f t="shared" si="1343"/>
        <v>0.75207657053208676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1.5546218487395</v>
      </c>
      <c r="F1010" s="10">
        <f>VLOOKUP(B1010,home!$B$2:$E$405,3,FALSE)</f>
        <v>1.1599999999999999</v>
      </c>
      <c r="G1010" s="10">
        <f>VLOOKUP(C1010,away!$B$2:$E$405,4,FALSE)</f>
        <v>0.9</v>
      </c>
      <c r="H1010" s="10">
        <f>VLOOKUP(A1010,away!$A$2:$E$405,3,FALSE)</f>
        <v>1.3361344537815101</v>
      </c>
      <c r="I1010" s="10">
        <f>VLOOKUP(C1010,away!$B$2:$E$405,3,FALSE)</f>
        <v>0.39</v>
      </c>
      <c r="J1010" s="10">
        <f>VLOOKUP(B1010,home!$B$2:$E$405,4,FALSE)</f>
        <v>1.35</v>
      </c>
      <c r="K1010" s="12">
        <f t="shared" si="1288"/>
        <v>1.6230252100840379</v>
      </c>
      <c r="L1010" s="12">
        <f t="shared" si="1289"/>
        <v>0.70347478991596513</v>
      </c>
      <c r="M1010" s="13">
        <f t="shared" si="1290"/>
        <v>9.7636878836664734E-2</v>
      </c>
      <c r="N1010" s="13">
        <f t="shared" si="1291"/>
        <v>0.15846711578582751</v>
      </c>
      <c r="O1010" s="13">
        <f t="shared" si="1292"/>
        <v>6.8685082827673258E-2</v>
      </c>
      <c r="P1010" s="13">
        <f t="shared" si="1293"/>
        <v>0.11147762098602393</v>
      </c>
      <c r="Q1010" s="13">
        <f t="shared" si="1294"/>
        <v>0.12859806194485215</v>
      </c>
      <c r="R1010" s="13">
        <f t="shared" si="1295"/>
        <v>2.4159112106279058E-2</v>
      </c>
      <c r="S1010" s="13">
        <f t="shared" si="1296"/>
        <v>3.1820097407796559E-2</v>
      </c>
      <c r="T1010" s="13">
        <f t="shared" si="1297"/>
        <v>9.0465494610255145E-2</v>
      </c>
      <c r="U1010" s="13">
        <f t="shared" si="1298"/>
        <v>3.9210848001737381E-2</v>
      </c>
      <c r="V1010" s="13">
        <f t="shared" si="1299"/>
        <v>4.0367587885388788E-3</v>
      </c>
      <c r="W1010" s="13">
        <f t="shared" si="1300"/>
        <v>6.9572632168147935E-2</v>
      </c>
      <c r="X1010" s="13">
        <f t="shared" si="1301"/>
        <v>4.8942592798388584E-2</v>
      </c>
      <c r="Y1010" s="13">
        <f t="shared" si="1302"/>
        <v>1.7214940093394519E-2</v>
      </c>
      <c r="Z1010" s="13">
        <f t="shared" si="1303"/>
        <v>5.6651087711736374E-3</v>
      </c>
      <c r="AA1010" s="13">
        <f t="shared" si="1304"/>
        <v>9.1946143534830174E-3</v>
      </c>
      <c r="AB1010" s="13">
        <f t="shared" si="1305"/>
        <v>7.4615454463517437E-3</v>
      </c>
      <c r="AC1010" s="13">
        <f t="shared" si="1306"/>
        <v>2.8806243066307845E-4</v>
      </c>
      <c r="AD1010" s="13">
        <f t="shared" si="1307"/>
        <v>2.8229533985201942E-2</v>
      </c>
      <c r="AE1010" s="13">
        <f t="shared" si="1308"/>
        <v>1.9858765489665531E-2</v>
      </c>
      <c r="AF1010" s="13">
        <f t="shared" si="1309"/>
        <v>6.9850704404164398E-3</v>
      </c>
      <c r="AG1010" s="13">
        <f t="shared" si="1310"/>
        <v>1.6379403202067245E-3</v>
      </c>
      <c r="AH1010" s="13">
        <f t="shared" si="1311"/>
        <v>9.9631530066311615E-4</v>
      </c>
      <c r="AI1010" s="13">
        <f t="shared" si="1312"/>
        <v>1.6170448501686954E-3</v>
      </c>
      <c r="AJ1010" s="13">
        <f t="shared" si="1313"/>
        <v>1.3122522788301795E-3</v>
      </c>
      <c r="AK1010" s="13">
        <f t="shared" si="1314"/>
        <v>7.0993951017720325E-4</v>
      </c>
      <c r="AL1010" s="13">
        <f t="shared" si="1315"/>
        <v>1.3155895537993185E-5</v>
      </c>
      <c r="AM1010" s="13">
        <f t="shared" si="1316"/>
        <v>9.1634490653813711E-3</v>
      </c>
      <c r="AN1010" s="13">
        <f t="shared" si="1317"/>
        <v>6.446255406174807E-3</v>
      </c>
      <c r="AO1010" s="13">
        <f t="shared" si="1318"/>
        <v>2.2673890838017384E-3</v>
      </c>
      <c r="AP1010" s="13">
        <f t="shared" si="1319"/>
        <v>5.316836864617269E-4</v>
      </c>
      <c r="AQ1010" s="13">
        <f t="shared" si="1320"/>
        <v>9.350651740885229E-5</v>
      </c>
      <c r="AR1010" s="13">
        <f t="shared" si="1321"/>
        <v>1.4017653936480954E-4</v>
      </c>
      <c r="AS1010" s="13">
        <f t="shared" si="1322"/>
        <v>2.2751005725142335E-4</v>
      </c>
      <c r="AT1010" s="13">
        <f t="shared" si="1323"/>
        <v>1.8462727923336148E-4</v>
      </c>
      <c r="AU1010" s="13">
        <f t="shared" si="1324"/>
        <v>9.9884909554990293E-5</v>
      </c>
      <c r="AV1010" s="13">
        <f t="shared" si="1325"/>
        <v>4.0528931578678296E-5</v>
      </c>
      <c r="AW1010" s="13">
        <f t="shared" si="1326"/>
        <v>4.172455559570435E-7</v>
      </c>
      <c r="AX1010" s="13">
        <f t="shared" si="1327"/>
        <v>2.4787514740724987E-3</v>
      </c>
      <c r="AY1010" s="13">
        <f t="shared" si="1328"/>
        <v>1.7437391724770398E-3</v>
      </c>
      <c r="AZ1010" s="13">
        <f t="shared" si="1329"/>
        <v>6.1333827401326222E-4</v>
      </c>
      <c r="BA1010" s="13">
        <f t="shared" si="1330"/>
        <v>1.438226711529668E-4</v>
      </c>
      <c r="BB1010" s="13">
        <f t="shared" si="1331"/>
        <v>2.5293905843621555E-5</v>
      </c>
      <c r="BC1010" s="13">
        <f t="shared" si="1332"/>
        <v>3.5587250198991773E-6</v>
      </c>
      <c r="BD1010" s="13">
        <f t="shared" si="1333"/>
        <v>1.6435110263467723E-5</v>
      </c>
      <c r="BE1010" s="13">
        <f t="shared" si="1334"/>
        <v>2.6674598288119024E-5</v>
      </c>
      <c r="BF1010" s="13">
        <f t="shared" si="1335"/>
        <v>2.1646772745240855E-5</v>
      </c>
      <c r="BG1010" s="13">
        <f t="shared" si="1336"/>
        <v>1.1711085960828655E-5</v>
      </c>
      <c r="BH1010" s="13">
        <f t="shared" si="1337"/>
        <v>4.7518469379715378E-6</v>
      </c>
      <c r="BI1010" s="13">
        <f t="shared" si="1338"/>
        <v>1.5424734749576891E-6</v>
      </c>
      <c r="BJ1010" s="14">
        <f t="shared" si="1339"/>
        <v>0.59348293561816412</v>
      </c>
      <c r="BK1010" s="14">
        <f t="shared" si="1340"/>
        <v>0.24701631351770217</v>
      </c>
      <c r="BL1010" s="14">
        <f t="shared" si="1341"/>
        <v>0.15412224428001745</v>
      </c>
      <c r="BM1010" s="14">
        <f t="shared" si="1342"/>
        <v>0.40951940777281604</v>
      </c>
      <c r="BN1010" s="14">
        <f t="shared" si="1343"/>
        <v>0.58902387248732069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1.5546218487395</v>
      </c>
      <c r="F1011" s="10">
        <f>VLOOKUP(B1011,home!$B$2:$E$405,3,FALSE)</f>
        <v>1.39</v>
      </c>
      <c r="G1011" s="10">
        <f>VLOOKUP(C1011,away!$B$2:$E$405,4,FALSE)</f>
        <v>0.77</v>
      </c>
      <c r="H1011" s="10">
        <f>VLOOKUP(A1011,away!$A$2:$E$405,3,FALSE)</f>
        <v>1.3361344537815101</v>
      </c>
      <c r="I1011" s="10">
        <f>VLOOKUP(C1011,away!$B$2:$E$405,3,FALSE)</f>
        <v>1.03</v>
      </c>
      <c r="J1011" s="10">
        <f>VLOOKUP(B1011,home!$B$2:$E$405,4,FALSE)</f>
        <v>1.1200000000000001</v>
      </c>
      <c r="K1011" s="12">
        <f t="shared" si="1288"/>
        <v>1.6639117647058868</v>
      </c>
      <c r="L1011" s="12">
        <f t="shared" si="1289"/>
        <v>1.5413647058823503</v>
      </c>
      <c r="M1011" s="13">
        <f t="shared" si="1290"/>
        <v>4.0547689844414897E-2</v>
      </c>
      <c r="N1011" s="13">
        <f t="shared" si="1291"/>
        <v>6.7467778163767339E-2</v>
      </c>
      <c r="O1011" s="13">
        <f t="shared" si="1292"/>
        <v>6.2498778031245324E-2</v>
      </c>
      <c r="P1011" s="13">
        <f t="shared" si="1293"/>
        <v>0.1039924520459309</v>
      </c>
      <c r="Q1011" s="13">
        <f t="shared" si="1294"/>
        <v>5.613021491262972E-2</v>
      </c>
      <c r="R1011" s="13">
        <f t="shared" si="1295"/>
        <v>4.8166705309068386E-2</v>
      </c>
      <c r="S1011" s="13">
        <f t="shared" si="1296"/>
        <v>6.6677227013556009E-2</v>
      </c>
      <c r="T1011" s="13">
        <f t="shared" si="1297"/>
        <v>8.651713219991862E-2</v>
      </c>
      <c r="U1011" s="13">
        <f t="shared" si="1298"/>
        <v>8.0145147630880376E-2</v>
      </c>
      <c r="V1011" s="13">
        <f t="shared" si="1299"/>
        <v>1.90007491024601E-2</v>
      </c>
      <c r="W1011" s="13">
        <f t="shared" si="1300"/>
        <v>3.1131908316198133E-2</v>
      </c>
      <c r="X1011" s="13">
        <f t="shared" si="1301"/>
        <v>4.7985624705353024E-2</v>
      </c>
      <c r="Y1011" s="13">
        <f t="shared" si="1302"/>
        <v>3.6981674155273668E-2</v>
      </c>
      <c r="Z1011" s="13">
        <f t="shared" si="1303"/>
        <v>2.474748652067801E-2</v>
      </c>
      <c r="AA1011" s="13">
        <f t="shared" si="1304"/>
        <v>4.1177633968656487E-2</v>
      </c>
      <c r="AB1011" s="13">
        <f t="shared" si="1305"/>
        <v>3.4257974801600151E-2</v>
      </c>
      <c r="AC1011" s="13">
        <f t="shared" si="1306"/>
        <v>3.0456952317385144E-3</v>
      </c>
      <c r="AD1011" s="13">
        <f t="shared" si="1307"/>
        <v>1.2950187126266778E-2</v>
      </c>
      <c r="AE1011" s="13">
        <f t="shared" si="1308"/>
        <v>1.9960961370999588E-2</v>
      </c>
      <c r="AF1011" s="13">
        <f t="shared" si="1309"/>
        <v>1.5383560676369874E-2</v>
      </c>
      <c r="AG1011" s="13">
        <f t="shared" si="1310"/>
        <v>7.9038924924520453E-3</v>
      </c>
      <c r="AH1011" s="13">
        <f t="shared" si="1311"/>
        <v>9.5362255705680674E-3</v>
      </c>
      <c r="AI1011" s="13">
        <f t="shared" si="1312"/>
        <v>1.5867437917757313E-2</v>
      </c>
      <c r="AJ1011" s="13">
        <f t="shared" si="1313"/>
        <v>1.3201008313548339E-2</v>
      </c>
      <c r="AK1011" s="13">
        <f t="shared" si="1314"/>
        <v>7.3217710129644328E-3</v>
      </c>
      <c r="AL1011" s="13">
        <f t="shared" si="1315"/>
        <v>3.1245115719135314E-4</v>
      </c>
      <c r="AM1011" s="13">
        <f t="shared" si="1316"/>
        <v>4.3095937429075996E-3</v>
      </c>
      <c r="AN1011" s="13">
        <f t="shared" si="1317"/>
        <v>6.6426556920091894E-3</v>
      </c>
      <c r="AO1011" s="13">
        <f t="shared" si="1318"/>
        <v>5.1193775184957338E-3</v>
      </c>
      <c r="AP1011" s="13">
        <f t="shared" si="1319"/>
        <v>2.6302759410322973E-3</v>
      </c>
      <c r="AQ1011" s="13">
        <f t="shared" si="1320"/>
        <v>1.0135536255596667E-3</v>
      </c>
      <c r="AR1011" s="13">
        <f t="shared" si="1321"/>
        <v>2.9397603043612793E-3</v>
      </c>
      <c r="AS1011" s="13">
        <f t="shared" si="1322"/>
        <v>4.8915017558420907E-3</v>
      </c>
      <c r="AT1011" s="13">
        <f t="shared" si="1323"/>
        <v>4.0695136593125788E-3</v>
      </c>
      <c r="AU1011" s="13">
        <f t="shared" si="1324"/>
        <v>2.2571038847871683E-3</v>
      </c>
      <c r="AV1011" s="13">
        <f t="shared" si="1325"/>
        <v>9.3890542701518241E-4</v>
      </c>
      <c r="AW1011" s="13">
        <f t="shared" si="1326"/>
        <v>2.2259496647030784E-5</v>
      </c>
      <c r="AX1011" s="13">
        <f t="shared" si="1327"/>
        <v>1.1951306216544738E-3</v>
      </c>
      <c r="AY1011" s="13">
        <f t="shared" si="1328"/>
        <v>1.8421321591374383E-3</v>
      </c>
      <c r="AZ1011" s="13">
        <f t="shared" si="1329"/>
        <v>1.4196987468326487E-3</v>
      </c>
      <c r="BA1011" s="13">
        <f t="shared" si="1330"/>
        <v>7.2942451378441551E-4</v>
      </c>
      <c r="BB1011" s="13">
        <f t="shared" si="1331"/>
        <v>2.8107730028817287E-4</v>
      </c>
      <c r="BC1011" s="13">
        <f t="shared" si="1332"/>
        <v>8.6648526057776931E-5</v>
      </c>
      <c r="BD1011" s="13">
        <f t="shared" si="1333"/>
        <v>7.5520712948273978E-4</v>
      </c>
      <c r="BE1011" s="13">
        <f t="shared" si="1334"/>
        <v>1.2565980275360926E-3</v>
      </c>
      <c r="BF1011" s="13">
        <f t="shared" si="1335"/>
        <v>1.0454341207617583E-3</v>
      </c>
      <c r="BG1011" s="13">
        <f t="shared" si="1336"/>
        <v>5.7983671092014819E-4</v>
      </c>
      <c r="BH1011" s="13">
        <f t="shared" si="1337"/>
        <v>2.4119928122710022E-4</v>
      </c>
      <c r="BI1011" s="13">
        <f t="shared" si="1338"/>
        <v>8.026686433447512E-5</v>
      </c>
      <c r="BJ1011" s="14">
        <f t="shared" si="1339"/>
        <v>0.40768250250698818</v>
      </c>
      <c r="BK1011" s="14">
        <f t="shared" si="1340"/>
        <v>0.23541839655442923</v>
      </c>
      <c r="BL1011" s="14">
        <f t="shared" si="1341"/>
        <v>0.33122800972186944</v>
      </c>
      <c r="BM1011" s="14">
        <f t="shared" si="1342"/>
        <v>0.6184529043344178</v>
      </c>
      <c r="BN1011" s="14">
        <f t="shared" si="1343"/>
        <v>0.37880361830705656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1.5546218487395</v>
      </c>
      <c r="F1012" s="10">
        <f>VLOOKUP(B1012,home!$B$2:$E$405,3,FALSE)</f>
        <v>1.03</v>
      </c>
      <c r="G1012" s="10">
        <f>VLOOKUP(C1012,away!$B$2:$E$405,4,FALSE)</f>
        <v>0.77</v>
      </c>
      <c r="H1012" s="10">
        <f>VLOOKUP(A1012,away!$A$2:$E$405,3,FALSE)</f>
        <v>1.3361344537815101</v>
      </c>
      <c r="I1012" s="10">
        <f>VLOOKUP(C1012,away!$B$2:$E$405,3,FALSE)</f>
        <v>0.26</v>
      </c>
      <c r="J1012" s="10">
        <f>VLOOKUP(B1012,home!$B$2:$E$405,4,FALSE)</f>
        <v>1.5</v>
      </c>
      <c r="K1012" s="12">
        <f t="shared" si="1288"/>
        <v>1.2329705882352977</v>
      </c>
      <c r="L1012" s="12">
        <f t="shared" si="1289"/>
        <v>0.52109243697478891</v>
      </c>
      <c r="M1012" s="13">
        <f t="shared" si="1290"/>
        <v>0.17306932794196303</v>
      </c>
      <c r="N1012" s="13">
        <f t="shared" si="1291"/>
        <v>0.21338939107808977</v>
      </c>
      <c r="O1012" s="13">
        <f t="shared" si="1292"/>
        <v>9.0185117862866426E-2</v>
      </c>
      <c r="P1012" s="13">
        <f t="shared" si="1293"/>
        <v>0.11119559782144807</v>
      </c>
      <c r="Q1012" s="13">
        <f t="shared" si="1294"/>
        <v>0.1315514215203622</v>
      </c>
      <c r="R1012" s="13">
        <f t="shared" si="1295"/>
        <v>2.3497391423009818E-2</v>
      </c>
      <c r="S1012" s="13">
        <f t="shared" si="1296"/>
        <v>1.7860560738722466E-2</v>
      </c>
      <c r="T1012" s="13">
        <f t="shared" si="1297"/>
        <v>6.8550450827543213E-2</v>
      </c>
      <c r="U1012" s="13">
        <f t="shared" si="1298"/>
        <v>2.8971592524823453E-2</v>
      </c>
      <c r="V1012" s="13">
        <f t="shared" si="1299"/>
        <v>1.2750290125446906E-3</v>
      </c>
      <c r="W1012" s="13">
        <f t="shared" si="1300"/>
        <v>5.4066344525050179E-2</v>
      </c>
      <c r="X1012" s="13">
        <f t="shared" si="1301"/>
        <v>2.8173563226876933E-2</v>
      </c>
      <c r="Y1012" s="13">
        <f t="shared" si="1302"/>
        <v>7.3405153600782994E-3</v>
      </c>
      <c r="Z1012" s="13">
        <f t="shared" si="1303"/>
        <v>4.0814376530555639E-3</v>
      </c>
      <c r="AA1012" s="13">
        <f t="shared" si="1304"/>
        <v>5.0322925839336105E-3</v>
      </c>
      <c r="AB1012" s="13">
        <f t="shared" si="1305"/>
        <v>3.1023343736923756E-3</v>
      </c>
      <c r="AC1012" s="13">
        <f t="shared" si="1306"/>
        <v>5.1199718263026484E-5</v>
      </c>
      <c r="AD1012" s="13">
        <f t="shared" si="1307"/>
        <v>1.6665553153195851E-2</v>
      </c>
      <c r="AE1012" s="13">
        <f t="shared" si="1308"/>
        <v>8.6842937061317026E-3</v>
      </c>
      <c r="AF1012" s="13">
        <f t="shared" si="1309"/>
        <v>2.2626598853664952E-3</v>
      </c>
      <c r="AG1012" s="13">
        <f t="shared" si="1310"/>
        <v>3.9301831790357453E-4</v>
      </c>
      <c r="AH1012" s="13">
        <f t="shared" si="1311"/>
        <v>5.3170157324784653E-4</v>
      </c>
      <c r="AI1012" s="13">
        <f t="shared" si="1312"/>
        <v>6.5557240153303056E-4</v>
      </c>
      <c r="AJ1012" s="13">
        <f t="shared" si="1313"/>
        <v>4.0415074477450377E-4</v>
      </c>
      <c r="AK1012" s="13">
        <f t="shared" si="1314"/>
        <v>1.6610199384011783E-4</v>
      </c>
      <c r="AL1012" s="13">
        <f t="shared" si="1315"/>
        <v>1.3158156556674436E-6</v>
      </c>
      <c r="AM1012" s="13">
        <f t="shared" si="1316"/>
        <v>4.1096273749125023E-3</v>
      </c>
      <c r="AN1012" s="13">
        <f t="shared" si="1317"/>
        <v>2.1414957438514602E-3</v>
      </c>
      <c r="AO1012" s="13">
        <f t="shared" si="1318"/>
        <v>5.5795861796734787E-4</v>
      </c>
      <c r="AP1012" s="13">
        <f t="shared" si="1319"/>
        <v>9.6916005322563521E-5</v>
      </c>
      <c r="AQ1012" s="13">
        <f t="shared" si="1320"/>
        <v>1.2625549348849058E-5</v>
      </c>
      <c r="AR1012" s="13">
        <f t="shared" si="1321"/>
        <v>5.5413133709409951E-5</v>
      </c>
      <c r="AS1012" s="13">
        <f t="shared" si="1322"/>
        <v>6.8322764065652383E-5</v>
      </c>
      <c r="AT1012" s="13">
        <f t="shared" si="1323"/>
        <v>4.2119979299944449E-5</v>
      </c>
      <c r="AU1012" s="13">
        <f t="shared" si="1324"/>
        <v>1.7310898551303684E-5</v>
      </c>
      <c r="AV1012" s="13">
        <f t="shared" si="1325"/>
        <v>5.3359571924206187E-6</v>
      </c>
      <c r="AW1012" s="13">
        <f t="shared" si="1326"/>
        <v>2.3483349160745699E-8</v>
      </c>
      <c r="AX1012" s="13">
        <f t="shared" si="1327"/>
        <v>8.4450828031229106E-4</v>
      </c>
      <c r="AY1012" s="13">
        <f t="shared" si="1328"/>
        <v>4.4006687783331984E-4</v>
      </c>
      <c r="AZ1012" s="13">
        <f t="shared" si="1329"/>
        <v>1.1465776090102568E-4</v>
      </c>
      <c r="BA1012" s="13">
        <f t="shared" si="1330"/>
        <v>1.9915764015329384E-5</v>
      </c>
      <c r="BB1012" s="13">
        <f t="shared" si="1331"/>
        <v>2.5944885012406984E-6</v>
      </c>
      <c r="BC1012" s="13">
        <f t="shared" si="1332"/>
        <v>2.7039366716291677E-7</v>
      </c>
      <c r="BD1012" s="13">
        <f t="shared" si="1333"/>
        <v>4.8125608141743734E-6</v>
      </c>
      <c r="BE1012" s="13">
        <f t="shared" si="1334"/>
        <v>5.9337459379707198E-6</v>
      </c>
      <c r="BF1012" s="13">
        <f t="shared" si="1335"/>
        <v>3.6580671097892837E-6</v>
      </c>
      <c r="BG1012" s="13">
        <f t="shared" si="1336"/>
        <v>1.5034297187203627E-6</v>
      </c>
      <c r="BH1012" s="13">
        <f t="shared" si="1337"/>
        <v>4.6342115616526853E-7</v>
      </c>
      <c r="BI1012" s="13">
        <f t="shared" si="1338"/>
        <v>1.1427693110355459E-7</v>
      </c>
      <c r="BJ1012" s="14">
        <f t="shared" si="1339"/>
        <v>0.53941784845723117</v>
      </c>
      <c r="BK1012" s="14">
        <f t="shared" si="1340"/>
        <v>0.30389309792643021</v>
      </c>
      <c r="BL1012" s="14">
        <f t="shared" si="1341"/>
        <v>0.15275124371620785</v>
      </c>
      <c r="BM1012" s="14">
        <f t="shared" si="1342"/>
        <v>0.25681533671070161</v>
      </c>
      <c r="BN1012" s="14">
        <f t="shared" si="1343"/>
        <v>0.74288824764773931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1.5546218487395</v>
      </c>
      <c r="F1013" s="10">
        <f>VLOOKUP(B1013,home!$B$2:$E$405,3,FALSE)</f>
        <v>0.54</v>
      </c>
      <c r="G1013" s="10">
        <f>VLOOKUP(C1013,away!$B$2:$E$405,4,FALSE)</f>
        <v>1.07</v>
      </c>
      <c r="H1013" s="10">
        <f>VLOOKUP(A1013,away!$A$2:$E$405,3,FALSE)</f>
        <v>1.3361344537815101</v>
      </c>
      <c r="I1013" s="10">
        <f>VLOOKUP(C1013,away!$B$2:$E$405,3,FALSE)</f>
        <v>0.96</v>
      </c>
      <c r="J1013" s="10">
        <f>VLOOKUP(B1013,home!$B$2:$E$405,4,FALSE)</f>
        <v>0.75</v>
      </c>
      <c r="K1013" s="12">
        <f t="shared" si="1288"/>
        <v>0.89826050420168324</v>
      </c>
      <c r="L1013" s="12">
        <f t="shared" si="1289"/>
        <v>0.96201680672268719</v>
      </c>
      <c r="M1013" s="13">
        <f t="shared" si="1290"/>
        <v>0.15562946663213514</v>
      </c>
      <c r="N1013" s="13">
        <f t="shared" si="1291"/>
        <v>0.13979580316562074</v>
      </c>
      <c r="O1013" s="13">
        <f t="shared" si="1292"/>
        <v>0.14971816252140163</v>
      </c>
      <c r="P1013" s="13">
        <f t="shared" si="1293"/>
        <v>0.13448591215462377</v>
      </c>
      <c r="Q1013" s="13">
        <f t="shared" si="1294"/>
        <v>6.2786524318414874E-2</v>
      </c>
      <c r="R1013" s="13">
        <f t="shared" si="1295"/>
        <v>7.2015694308613543E-2</v>
      </c>
      <c r="S1013" s="13">
        <f t="shared" si="1296"/>
        <v>2.9053721251279099E-2</v>
      </c>
      <c r="T1013" s="13">
        <f t="shared" si="1297"/>
        <v>6.0401691630017816E-2</v>
      </c>
      <c r="U1013" s="13">
        <f t="shared" si="1298"/>
        <v>6.4688853880089492E-2</v>
      </c>
      <c r="V1013" s="13">
        <f t="shared" si="1299"/>
        <v>2.7896146808183823E-3</v>
      </c>
      <c r="W1013" s="13">
        <f t="shared" si="1300"/>
        <v>1.8799551663776868E-2</v>
      </c>
      <c r="X1013" s="13">
        <f t="shared" si="1301"/>
        <v>1.80854846594048E-2</v>
      </c>
      <c r="Y1013" s="13">
        <f t="shared" si="1302"/>
        <v>8.6992701000363753E-3</v>
      </c>
      <c r="Z1013" s="13">
        <f t="shared" si="1303"/>
        <v>2.3093436090896539E-2</v>
      </c>
      <c r="AA1013" s="13">
        <f t="shared" si="1304"/>
        <v>2.0743921546758071E-2</v>
      </c>
      <c r="AB1013" s="13">
        <f t="shared" si="1305"/>
        <v>9.3167227138555332E-3</v>
      </c>
      <c r="AC1013" s="13">
        <f t="shared" si="1306"/>
        <v>1.5066389861301662E-4</v>
      </c>
      <c r="AD1013" s="13">
        <f t="shared" si="1307"/>
        <v>4.2217236890674508E-3</v>
      </c>
      <c r="AE1013" s="13">
        <f t="shared" si="1308"/>
        <v>4.0613691422221911E-3</v>
      </c>
      <c r="AF1013" s="13">
        <f t="shared" si="1309"/>
        <v>1.9535526865613255E-3</v>
      </c>
      <c r="AG1013" s="13">
        <f t="shared" si="1310"/>
        <v>6.2645017243008439E-4</v>
      </c>
      <c r="AH1013" s="13">
        <f t="shared" si="1311"/>
        <v>5.5540684111046847E-3</v>
      </c>
      <c r="AI1013" s="13">
        <f t="shared" si="1312"/>
        <v>4.9890002913295355E-3</v>
      </c>
      <c r="AJ1013" s="13">
        <f t="shared" si="1313"/>
        <v>2.2407109585760067E-3</v>
      </c>
      <c r="AK1013" s="13">
        <f t="shared" si="1314"/>
        <v>6.7091405180690696E-4</v>
      </c>
      <c r="AL1013" s="13">
        <f t="shared" si="1315"/>
        <v>5.2077983102358008E-6</v>
      </c>
      <c r="AM1013" s="13">
        <f t="shared" si="1316"/>
        <v>7.5844152990838377E-4</v>
      </c>
      <c r="AN1013" s="13">
        <f t="shared" si="1317"/>
        <v>7.2963349868833275E-4</v>
      </c>
      <c r="AO1013" s="13">
        <f t="shared" si="1318"/>
        <v>3.5095984424302588E-4</v>
      </c>
      <c r="AP1013" s="13">
        <f t="shared" si="1319"/>
        <v>1.1254308954885584E-4</v>
      </c>
      <c r="AQ1013" s="13">
        <f t="shared" si="1320"/>
        <v>2.7067085906623924E-5</v>
      </c>
      <c r="AR1013" s="13">
        <f t="shared" si="1321"/>
        <v>1.0686214314340559E-3</v>
      </c>
      <c r="AS1013" s="13">
        <f t="shared" si="1322"/>
        <v>9.5990042580067941E-4</v>
      </c>
      <c r="AT1013" s="13">
        <f t="shared" si="1323"/>
        <v>4.3112032023156436E-4</v>
      </c>
      <c r="AU1013" s="13">
        <f t="shared" si="1324"/>
        <v>1.2908611874093206E-4</v>
      </c>
      <c r="AV1013" s="13">
        <f t="shared" si="1325"/>
        <v>2.8988240526416998E-5</v>
      </c>
      <c r="AW1013" s="13">
        <f t="shared" si="1326"/>
        <v>1.2500765818711906E-7</v>
      </c>
      <c r="AX1013" s="13">
        <f t="shared" si="1327"/>
        <v>1.1354634517716676E-4</v>
      </c>
      <c r="AY1013" s="13">
        <f t="shared" si="1328"/>
        <v>1.0923349240236995E-4</v>
      </c>
      <c r="AZ1013" s="13">
        <f t="shared" si="1329"/>
        <v>5.2542227774047419E-5</v>
      </c>
      <c r="BA1013" s="13">
        <f t="shared" si="1330"/>
        <v>1.684883539376173E-5</v>
      </c>
      <c r="BB1013" s="13">
        <f t="shared" si="1331"/>
        <v>4.0522157056257113E-6</v>
      </c>
      <c r="BC1013" s="13">
        <f t="shared" si="1332"/>
        <v>7.7965992265551373E-7</v>
      </c>
      <c r="BD1013" s="13">
        <f t="shared" si="1333"/>
        <v>1.7133862951060284E-4</v>
      </c>
      <c r="BE1013" s="13">
        <f t="shared" si="1334"/>
        <v>1.5390672373341951E-4</v>
      </c>
      <c r="BF1013" s="13">
        <f t="shared" si="1335"/>
        <v>6.9124165630405276E-5</v>
      </c>
      <c r="BG1013" s="13">
        <f t="shared" si="1336"/>
        <v>2.0697169290562842E-5</v>
      </c>
      <c r="BH1013" s="13">
        <f t="shared" si="1337"/>
        <v>4.6478624306221435E-6</v>
      </c>
      <c r="BI1013" s="13">
        <f t="shared" si="1338"/>
        <v>8.349982500781416E-7</v>
      </c>
      <c r="BJ1013" s="14">
        <f t="shared" si="1339"/>
        <v>0.3217070690522234</v>
      </c>
      <c r="BK1013" s="14">
        <f t="shared" si="1340"/>
        <v>0.32222381990818205</v>
      </c>
      <c r="BL1013" s="14">
        <f t="shared" si="1341"/>
        <v>0.33297631476911477</v>
      </c>
      <c r="BM1013" s="14">
        <f t="shared" si="1342"/>
        <v>0.28545996823486286</v>
      </c>
      <c r="BN1013" s="14">
        <f t="shared" si="1343"/>
        <v>0.71443156310080969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1.5546218487395</v>
      </c>
      <c r="F1014" s="10">
        <f>VLOOKUP(B1014,home!$B$2:$E$405,3,FALSE)</f>
        <v>0.64</v>
      </c>
      <c r="G1014" s="10">
        <f>VLOOKUP(C1014,away!$B$2:$E$405,4,FALSE)</f>
        <v>0.64</v>
      </c>
      <c r="H1014" s="10">
        <f>VLOOKUP(A1014,away!$A$2:$E$405,3,FALSE)</f>
        <v>1.3361344537815101</v>
      </c>
      <c r="I1014" s="10">
        <f>VLOOKUP(C1014,away!$B$2:$E$405,3,FALSE)</f>
        <v>0.75</v>
      </c>
      <c r="J1014" s="10">
        <f>VLOOKUP(B1014,home!$B$2:$E$405,4,FALSE)</f>
        <v>0.37</v>
      </c>
      <c r="K1014" s="12">
        <f t="shared" si="1288"/>
        <v>0.63677310924369923</v>
      </c>
      <c r="L1014" s="12">
        <f t="shared" si="1289"/>
        <v>0.37077731092436911</v>
      </c>
      <c r="M1014" s="13">
        <f t="shared" si="1290"/>
        <v>0.36511225666839747</v>
      </c>
      <c r="N1014" s="13">
        <f t="shared" si="1291"/>
        <v>0.23249366690171899</v>
      </c>
      <c r="O1014" s="13">
        <f t="shared" si="1292"/>
        <v>0.13537534071303647</v>
      </c>
      <c r="P1014" s="13">
        <f t="shared" si="1293"/>
        <v>8.6203376620765368E-2</v>
      </c>
      <c r="Q1014" s="13">
        <f t="shared" si="1294"/>
        <v>7.4022857576238277E-2</v>
      </c>
      <c r="R1014" s="13">
        <f t="shared" si="1295"/>
        <v>2.5097052397524966E-2</v>
      </c>
      <c r="S1014" s="13">
        <f t="shared" si="1296"/>
        <v>5.0881763109164313E-3</v>
      </c>
      <c r="T1014" s="13">
        <f t="shared" si="1297"/>
        <v>2.744599607905519E-2</v>
      </c>
      <c r="U1014" s="13">
        <f t="shared" si="1298"/>
        <v>1.5981128088024005E-2</v>
      </c>
      <c r="V1014" s="13">
        <f t="shared" si="1299"/>
        <v>1.3348040251301177E-4</v>
      </c>
      <c r="W1014" s="13">
        <f t="shared" si="1300"/>
        <v>1.571192172464159E-2</v>
      </c>
      <c r="X1014" s="13">
        <f t="shared" si="1301"/>
        <v>5.8256240865167848E-3</v>
      </c>
      <c r="Y1014" s="13">
        <f t="shared" si="1302"/>
        <v>1.0800046166274638E-3</v>
      </c>
      <c r="Z1014" s="13">
        <f t="shared" si="1303"/>
        <v>3.1018058666940997E-3</v>
      </c>
      <c r="AA1014" s="13">
        <f t="shared" si="1304"/>
        <v>1.9751465660051491E-3</v>
      </c>
      <c r="AB1014" s="13">
        <f t="shared" si="1305"/>
        <v>6.2886011002355718E-4</v>
      </c>
      <c r="AC1014" s="13">
        <f t="shared" si="1306"/>
        <v>1.969678708254601E-6</v>
      </c>
      <c r="AD1014" s="13">
        <f t="shared" si="1307"/>
        <v>2.5012323121984125E-3</v>
      </c>
      <c r="AE1014" s="13">
        <f t="shared" si="1308"/>
        <v>9.2740019071406931E-4</v>
      </c>
      <c r="AF1014" s="13">
        <f t="shared" si="1309"/>
        <v>1.7192947443185486E-4</v>
      </c>
      <c r="AG1014" s="13">
        <f t="shared" si="1310"/>
        <v>2.1249182732827746E-5</v>
      </c>
      <c r="AH1014" s="13">
        <f t="shared" si="1311"/>
        <v>2.8751980956556749E-4</v>
      </c>
      <c r="AI1014" s="13">
        <f t="shared" si="1312"/>
        <v>1.8308488310622267E-4</v>
      </c>
      <c r="AJ1014" s="13">
        <f t="shared" si="1313"/>
        <v>5.8291765135534325E-5</v>
      </c>
      <c r="AK1014" s="13">
        <f t="shared" si="1314"/>
        <v>1.237287617621922E-5</v>
      </c>
      <c r="AL1014" s="13">
        <f t="shared" si="1315"/>
        <v>1.8601726171442505E-8</v>
      </c>
      <c r="AM1014" s="13">
        <f t="shared" si="1316"/>
        <v>3.1854349527587805E-4</v>
      </c>
      <c r="AN1014" s="13">
        <f t="shared" si="1317"/>
        <v>1.1810870059083953E-4</v>
      </c>
      <c r="AO1014" s="13">
        <f t="shared" si="1318"/>
        <v>2.1896013200921464E-5</v>
      </c>
      <c r="AP1014" s="13">
        <f t="shared" si="1319"/>
        <v>2.7061816315340505E-6</v>
      </c>
      <c r="AQ1014" s="13">
        <f t="shared" si="1320"/>
        <v>2.5084768705327914E-7</v>
      </c>
      <c r="AR1014" s="13">
        <f t="shared" si="1321"/>
        <v>2.1321164365641562E-5</v>
      </c>
      <c r="AS1014" s="13">
        <f t="shared" si="1322"/>
        <v>1.357674412580554E-5</v>
      </c>
      <c r="AT1014" s="13">
        <f t="shared" si="1323"/>
        <v>4.3226527851976622E-6</v>
      </c>
      <c r="AU1014" s="13">
        <f t="shared" si="1324"/>
        <v>9.1751635140375067E-7</v>
      </c>
      <c r="AV1014" s="13">
        <f t="shared" si="1325"/>
        <v>1.4606243496632519E-7</v>
      </c>
      <c r="AW1014" s="13">
        <f t="shared" si="1326"/>
        <v>1.2199684843240839E-10</v>
      </c>
      <c r="AX1014" s="13">
        <f t="shared" si="1327"/>
        <v>3.3806655319362747E-5</v>
      </c>
      <c r="AY1014" s="13">
        <f t="shared" si="1328"/>
        <v>1.2534740750660339E-5</v>
      </c>
      <c r="AZ1014" s="13">
        <f t="shared" si="1329"/>
        <v>2.3237987343319742E-6</v>
      </c>
      <c r="BA1014" s="13">
        <f t="shared" si="1330"/>
        <v>2.8720394861502068E-7</v>
      </c>
      <c r="BB1014" s="13">
        <f t="shared" si="1331"/>
        <v>2.6622176938584498E-8</v>
      </c>
      <c r="BC1014" s="13">
        <f t="shared" si="1332"/>
        <v>1.9741798352482229E-9</v>
      </c>
      <c r="BD1014" s="13">
        <f t="shared" si="1333"/>
        <v>1.3175673315448438E-6</v>
      </c>
      <c r="BE1014" s="13">
        <f t="shared" si="1334"/>
        <v>8.389914463457341E-7</v>
      </c>
      <c r="BF1014" s="13">
        <f t="shared" si="1335"/>
        <v>2.671235959592207E-7</v>
      </c>
      <c r="BG1014" s="13">
        <f t="shared" si="1336"/>
        <v>5.6699040917103552E-8</v>
      </c>
      <c r="BH1014" s="13">
        <f t="shared" si="1337"/>
        <v>9.0261061439799358E-9</v>
      </c>
      <c r="BI1014" s="13">
        <f t="shared" si="1338"/>
        <v>1.1495163347331525E-9</v>
      </c>
      <c r="BJ1014" s="14">
        <f t="shared" si="1339"/>
        <v>0.36071236837837134</v>
      </c>
      <c r="BK1014" s="14">
        <f t="shared" si="1340"/>
        <v>0.45655181302377734</v>
      </c>
      <c r="BL1014" s="14">
        <f t="shared" si="1341"/>
        <v>0.17964157190569793</v>
      </c>
      <c r="BM1014" s="14">
        <f t="shared" si="1342"/>
        <v>8.1690473678105502E-2</v>
      </c>
      <c r="BN1014" s="14">
        <f t="shared" si="1343"/>
        <v>0.91830455087768148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1.5546218487395</v>
      </c>
      <c r="F1015" s="10">
        <f>VLOOKUP(B1015,home!$B$2:$E$405,3,FALSE)</f>
        <v>0.32</v>
      </c>
      <c r="G1015" s="10">
        <f>VLOOKUP(C1015,away!$B$2:$E$405,4,FALSE)</f>
        <v>0.37</v>
      </c>
      <c r="H1015" s="10">
        <f>VLOOKUP(A1015,away!$A$2:$E$405,3,FALSE)</f>
        <v>1.3361344537815101</v>
      </c>
      <c r="I1015" s="10">
        <f>VLOOKUP(C1015,away!$B$2:$E$405,3,FALSE)</f>
        <v>1.1000000000000001</v>
      </c>
      <c r="J1015" s="10">
        <f>VLOOKUP(B1015,home!$B$2:$E$405,4,FALSE)</f>
        <v>0.87</v>
      </c>
      <c r="K1015" s="12">
        <f t="shared" si="1288"/>
        <v>0.18406722689075683</v>
      </c>
      <c r="L1015" s="12">
        <f t="shared" si="1289"/>
        <v>1.2786806722689052</v>
      </c>
      <c r="M1015" s="13">
        <f t="shared" si="1290"/>
        <v>0.23159898886524105</v>
      </c>
      <c r="N1015" s="13">
        <f t="shared" si="1291"/>
        <v>4.2629783631128189E-2</v>
      </c>
      <c r="O1015" s="13">
        <f t="shared" si="1292"/>
        <v>0.29614115077900516</v>
      </c>
      <c r="P1015" s="13">
        <f t="shared" si="1293"/>
        <v>5.4509880392128965E-2</v>
      </c>
      <c r="Q1015" s="13">
        <f t="shared" si="1294"/>
        <v>3.9233730279673714E-3</v>
      </c>
      <c r="R1015" s="13">
        <f t="shared" si="1295"/>
        <v>0.18933498288229283</v>
      </c>
      <c r="S1015" s="13">
        <f t="shared" si="1296"/>
        <v>3.207405044083669E-3</v>
      </c>
      <c r="T1015" s="13">
        <f t="shared" si="1297"/>
        <v>5.0167412609630089E-3</v>
      </c>
      <c r="U1015" s="13">
        <f t="shared" si="1298"/>
        <v>3.4850365252552556E-2</v>
      </c>
      <c r="V1015" s="13">
        <f t="shared" si="1299"/>
        <v>8.3878348029615678E-5</v>
      </c>
      <c r="W1015" s="13">
        <f t="shared" si="1300"/>
        <v>2.4072146443864859E-4</v>
      </c>
      <c r="X1015" s="13">
        <f t="shared" si="1301"/>
        <v>3.0780588397796659E-4</v>
      </c>
      <c r="Y1015" s="13">
        <f t="shared" si="1302"/>
        <v>1.9679271732663553E-4</v>
      </c>
      <c r="Z1015" s="13">
        <f t="shared" si="1303"/>
        <v>8.0699661065317313E-2</v>
      </c>
      <c r="AA1015" s="13">
        <f t="shared" si="1304"/>
        <v>1.4854162823316936E-2</v>
      </c>
      <c r="AB1015" s="13">
        <f t="shared" si="1305"/>
        <v>1.3670822793358614E-3</v>
      </c>
      <c r="AC1015" s="13">
        <f t="shared" si="1306"/>
        <v>1.2338673036165839E-6</v>
      </c>
      <c r="AD1015" s="13">
        <f t="shared" si="1307"/>
        <v>1.1077233103075995E-5</v>
      </c>
      <c r="AE1015" s="13">
        <f t="shared" si="1308"/>
        <v>1.4164243871120586E-5</v>
      </c>
      <c r="AF1015" s="13">
        <f t="shared" si="1309"/>
        <v>9.0557724376525987E-6</v>
      </c>
      <c r="AG1015" s="13">
        <f t="shared" si="1310"/>
        <v>3.8598137294972837E-6</v>
      </c>
      <c r="AH1015" s="13">
        <f t="shared" si="1311"/>
        <v>2.5797274215718178E-2</v>
      </c>
      <c r="AI1015" s="13">
        <f t="shared" si="1312"/>
        <v>4.7484327262276686E-3</v>
      </c>
      <c r="AJ1015" s="13">
        <f t="shared" si="1313"/>
        <v>4.370154219970216E-4</v>
      </c>
      <c r="AK1015" s="13">
        <f t="shared" si="1314"/>
        <v>2.681340561182854E-5</v>
      </c>
      <c r="AL1015" s="13">
        <f t="shared" si="1315"/>
        <v>1.1616278545850399E-8</v>
      </c>
      <c r="AM1015" s="13">
        <f t="shared" si="1316"/>
        <v>4.0779111578113807E-7</v>
      </c>
      <c r="AN1015" s="13">
        <f t="shared" si="1317"/>
        <v>5.2143461807231258E-7</v>
      </c>
      <c r="AO1015" s="13">
        <f t="shared" si="1318"/>
        <v>3.3337418399049238E-7</v>
      </c>
      <c r="AP1015" s="13">
        <f t="shared" si="1319"/>
        <v>1.4209304190068689E-7</v>
      </c>
      <c r="AQ1015" s="13">
        <f t="shared" si="1320"/>
        <v>4.5422906585575998E-8</v>
      </c>
      <c r="AR1015" s="13">
        <f t="shared" si="1321"/>
        <v>6.597295187371963E-3</v>
      </c>
      <c r="AS1015" s="13">
        <f t="shared" si="1322"/>
        <v>1.2143458301192931E-3</v>
      </c>
      <c r="AT1015" s="13">
        <f t="shared" si="1323"/>
        <v>1.1176063471820616E-4</v>
      </c>
      <c r="AU1015" s="13">
        <f t="shared" si="1324"/>
        <v>6.8571567027103498E-6</v>
      </c>
      <c r="AV1015" s="13">
        <f t="shared" si="1325"/>
        <v>3.1554445465581498E-7</v>
      </c>
      <c r="AW1015" s="13">
        <f t="shared" si="1326"/>
        <v>7.5945682045605435E-11</v>
      </c>
      <c r="AX1015" s="13">
        <f t="shared" si="1327"/>
        <v>1.2510163305420278E-8</v>
      </c>
      <c r="AY1015" s="13">
        <f t="shared" si="1328"/>
        <v>1.5996504025568591E-8</v>
      </c>
      <c r="AZ1015" s="13">
        <f t="shared" si="1329"/>
        <v>1.0227210260683151E-8</v>
      </c>
      <c r="BA1015" s="13">
        <f t="shared" si="1330"/>
        <v>4.359112030521927E-9</v>
      </c>
      <c r="BB1015" s="13">
        <f t="shared" si="1331"/>
        <v>1.3934780754208123E-9</v>
      </c>
      <c r="BC1015" s="13">
        <f t="shared" si="1332"/>
        <v>3.5636269645421284E-10</v>
      </c>
      <c r="BD1015" s="13">
        <f t="shared" si="1333"/>
        <v>1.4059723075575323E-3</v>
      </c>
      <c r="BE1015" s="13">
        <f t="shared" si="1334"/>
        <v>2.587934237373132E-4</v>
      </c>
      <c r="BF1015" s="13">
        <f t="shared" si="1335"/>
        <v>2.3817693922445898E-5</v>
      </c>
      <c r="BG1015" s="13">
        <f t="shared" si="1336"/>
        <v>1.4613522904124831E-6</v>
      </c>
      <c r="BH1015" s="13">
        <f t="shared" si="1337"/>
        <v>6.7246765901670425E-8</v>
      </c>
      <c r="BI1015" s="13">
        <f t="shared" si="1338"/>
        <v>2.4755851433784744E-9</v>
      </c>
      <c r="BJ1015" s="14">
        <f t="shared" si="1339"/>
        <v>5.2354870007639887E-2</v>
      </c>
      <c r="BK1015" s="14">
        <f t="shared" si="1340"/>
        <v>0.28940141412956949</v>
      </c>
      <c r="BL1015" s="14">
        <f t="shared" si="1341"/>
        <v>0.57717796863928383</v>
      </c>
      <c r="BM1015" s="14">
        <f t="shared" si="1342"/>
        <v>0.18149573834348839</v>
      </c>
      <c r="BN1015" s="14">
        <f t="shared" si="1343"/>
        <v>0.8181381595777637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1.5546218487395</v>
      </c>
      <c r="F1016" s="10">
        <f>VLOOKUP(B1016,home!$B$2:$E$405,3,FALSE)</f>
        <v>0.77</v>
      </c>
      <c r="G1016" s="10">
        <f>VLOOKUP(C1016,away!$B$2:$E$405,4,FALSE)</f>
        <v>2.06</v>
      </c>
      <c r="H1016" s="10">
        <f>VLOOKUP(A1016,away!$A$2:$E$405,3,FALSE)</f>
        <v>1.3361344537815101</v>
      </c>
      <c r="I1016" s="10">
        <f>VLOOKUP(C1016,away!$B$2:$E$405,3,FALSE)</f>
        <v>0.51</v>
      </c>
      <c r="J1016" s="10">
        <f>VLOOKUP(B1016,home!$B$2:$E$405,4,FALSE)</f>
        <v>1.05</v>
      </c>
      <c r="K1016" s="12">
        <f t="shared" si="1288"/>
        <v>2.465941176470595</v>
      </c>
      <c r="L1016" s="12">
        <f t="shared" si="1289"/>
        <v>0.71549999999999869</v>
      </c>
      <c r="M1016" s="13">
        <f t="shared" si="1290"/>
        <v>4.1525766019246339E-2</v>
      </c>
      <c r="N1016" s="13">
        <f t="shared" si="1291"/>
        <v>0.10240009631134298</v>
      </c>
      <c r="O1016" s="13">
        <f t="shared" si="1292"/>
        <v>2.9711685586770696E-2</v>
      </c>
      <c r="P1016" s="13">
        <f t="shared" si="1293"/>
        <v>7.3267268910765751E-2</v>
      </c>
      <c r="Q1016" s="13">
        <f t="shared" si="1294"/>
        <v>0.1262563069843477</v>
      </c>
      <c r="R1016" s="13">
        <f t="shared" si="1295"/>
        <v>1.0629355518667196E-2</v>
      </c>
      <c r="S1016" s="13">
        <f t="shared" si="1296"/>
        <v>3.2317842680821725E-2</v>
      </c>
      <c r="T1016" s="13">
        <f t="shared" si="1297"/>
        <v>9.0336387647300592E-2</v>
      </c>
      <c r="U1016" s="13">
        <f t="shared" si="1298"/>
        <v>2.6211365452826395E-2</v>
      </c>
      <c r="V1016" s="13">
        <f t="shared" si="1299"/>
        <v>6.3356649706062919E-3</v>
      </c>
      <c r="W1016" s="13">
        <f t="shared" si="1300"/>
        <v>0.10378020872727164</v>
      </c>
      <c r="X1016" s="13">
        <f t="shared" si="1301"/>
        <v>7.4254739344362719E-2</v>
      </c>
      <c r="Y1016" s="13">
        <f t="shared" si="1302"/>
        <v>2.6564633000445707E-2</v>
      </c>
      <c r="Z1016" s="13">
        <f t="shared" si="1303"/>
        <v>2.5351012912021224E-3</v>
      </c>
      <c r="AA1016" s="13">
        <f t="shared" si="1304"/>
        <v>6.2514106604990858E-3</v>
      </c>
      <c r="AB1016" s="13">
        <f t="shared" si="1305"/>
        <v>7.7078054793759702E-3</v>
      </c>
      <c r="AC1016" s="13">
        <f t="shared" si="1306"/>
        <v>6.986578960921279E-4</v>
      </c>
      <c r="AD1016" s="13">
        <f t="shared" si="1307"/>
        <v>6.3978972500823045E-2</v>
      </c>
      <c r="AE1016" s="13">
        <f t="shared" si="1308"/>
        <v>4.5776954824338793E-2</v>
      </c>
      <c r="AF1016" s="13">
        <f t="shared" si="1309"/>
        <v>1.6376705588407172E-2</v>
      </c>
      <c r="AG1016" s="13">
        <f t="shared" si="1310"/>
        <v>3.9058442828351042E-3</v>
      </c>
      <c r="AH1016" s="13">
        <f t="shared" si="1311"/>
        <v>4.5346624346377873E-4</v>
      </c>
      <c r="AI1016" s="13">
        <f t="shared" si="1312"/>
        <v>1.1182210818967717E-3</v>
      </c>
      <c r="AJ1016" s="13">
        <f t="shared" si="1313"/>
        <v>1.3787337051233738E-3</v>
      </c>
      <c r="AK1016" s="13">
        <f t="shared" si="1314"/>
        <v>1.1332920716171982E-3</v>
      </c>
      <c r="AL1016" s="13">
        <f t="shared" si="1315"/>
        <v>4.930794622874564E-5</v>
      </c>
      <c r="AM1016" s="13">
        <f t="shared" si="1316"/>
        <v>3.1553676543611874E-2</v>
      </c>
      <c r="AN1016" s="13">
        <f t="shared" si="1317"/>
        <v>2.2576655566954252E-2</v>
      </c>
      <c r="AO1016" s="13">
        <f t="shared" si="1318"/>
        <v>8.0767985290778679E-3</v>
      </c>
      <c r="AP1016" s="13">
        <f t="shared" si="1319"/>
        <v>1.9263164491850684E-3</v>
      </c>
      <c r="AQ1016" s="13">
        <f t="shared" si="1320"/>
        <v>3.445698548479784E-4</v>
      </c>
      <c r="AR1016" s="13">
        <f t="shared" si="1321"/>
        <v>6.4891019439666632E-5</v>
      </c>
      <c r="AS1016" s="13">
        <f t="shared" si="1322"/>
        <v>1.6001743681942778E-4</v>
      </c>
      <c r="AT1016" s="13">
        <f t="shared" si="1323"/>
        <v>1.9729679320315449E-4</v>
      </c>
      <c r="AU1016" s="13">
        <f t="shared" si="1324"/>
        <v>1.6217409544842082E-4</v>
      </c>
      <c r="AV1016" s="13">
        <f t="shared" si="1325"/>
        <v>9.9977944930783341E-5</v>
      </c>
      <c r="AW1016" s="13">
        <f t="shared" si="1326"/>
        <v>2.4166110867866485E-6</v>
      </c>
      <c r="AX1016" s="13">
        <f t="shared" si="1327"/>
        <v>1.2968251709654478E-2</v>
      </c>
      <c r="AY1016" s="13">
        <f t="shared" si="1328"/>
        <v>9.2787840982577596E-3</v>
      </c>
      <c r="AZ1016" s="13">
        <f t="shared" si="1329"/>
        <v>3.3194850111517072E-3</v>
      </c>
      <c r="BA1016" s="13">
        <f t="shared" si="1330"/>
        <v>7.9169717515968098E-4</v>
      </c>
      <c r="BB1016" s="13">
        <f t="shared" si="1331"/>
        <v>1.4161483220668765E-4</v>
      </c>
      <c r="BC1016" s="13">
        <f t="shared" si="1332"/>
        <v>2.0265082488776972E-5</v>
      </c>
      <c r="BD1016" s="13">
        <f t="shared" si="1333"/>
        <v>7.738254068180229E-6</v>
      </c>
      <c r="BE1016" s="13">
        <f t="shared" si="1334"/>
        <v>1.9082079340716724E-5</v>
      </c>
      <c r="BF1016" s="13">
        <f t="shared" si="1335"/>
        <v>2.3527642589476123E-5</v>
      </c>
      <c r="BG1016" s="13">
        <f t="shared" si="1336"/>
        <v>1.9339260882224141E-5</v>
      </c>
      <c r="BH1016" s="13">
        <f t="shared" si="1337"/>
        <v>1.1922369932995888E-5</v>
      </c>
      <c r="BI1016" s="13">
        <f t="shared" si="1338"/>
        <v>5.8799725877779043E-6</v>
      </c>
      <c r="BJ1016" s="14">
        <f t="shared" si="1339"/>
        <v>0.74462896406407153</v>
      </c>
      <c r="BK1016" s="14">
        <f t="shared" si="1340"/>
        <v>0.1634732925220187</v>
      </c>
      <c r="BL1016" s="14">
        <f t="shared" si="1341"/>
        <v>8.536718266948326E-2</v>
      </c>
      <c r="BM1016" s="14">
        <f t="shared" si="1342"/>
        <v>0.60293769372846406</v>
      </c>
      <c r="BN1016" s="14">
        <f t="shared" si="1343"/>
        <v>0.38379047933114063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1.63636363636364</v>
      </c>
      <c r="F1017" s="10">
        <f>VLOOKUP(B1017,home!$B$2:$E$405,3,FALSE)</f>
        <v>0.86</v>
      </c>
      <c r="G1017" s="10">
        <f>VLOOKUP(C1017,away!$B$2:$E$405,4,FALSE)</f>
        <v>0.92</v>
      </c>
      <c r="H1017" s="10">
        <f>VLOOKUP(A1017,away!$A$2:$E$405,3,FALSE)</f>
        <v>1.23232323232323</v>
      </c>
      <c r="I1017" s="10">
        <f>VLOOKUP(C1017,away!$B$2:$E$405,3,FALSE)</f>
        <v>0.71</v>
      </c>
      <c r="J1017" s="10">
        <f>VLOOKUP(B1017,home!$B$2:$E$405,4,FALSE)</f>
        <v>0.81</v>
      </c>
      <c r="K1017" s="12">
        <f t="shared" si="1288"/>
        <v>1.294690909090912</v>
      </c>
      <c r="L1017" s="12">
        <f t="shared" si="1289"/>
        <v>0.70870909090908962</v>
      </c>
      <c r="M1017" s="13">
        <f t="shared" si="1290"/>
        <v>0.13487592462576181</v>
      </c>
      <c r="N1017" s="13">
        <f t="shared" si="1291"/>
        <v>0.17462263346820486</v>
      </c>
      <c r="O1017" s="13">
        <f t="shared" si="1292"/>
        <v>9.5587793927046555E-2</v>
      </c>
      <c r="P1017" s="13">
        <f t="shared" si="1293"/>
        <v>0.12375664781740264</v>
      </c>
      <c r="Q1017" s="13">
        <f t="shared" si="1294"/>
        <v>0.11304116803639966</v>
      </c>
      <c r="R1017" s="13">
        <f t="shared" si="1295"/>
        <v>3.3871969268021281E-2</v>
      </c>
      <c r="S1017" s="13">
        <f t="shared" si="1296"/>
        <v>2.8388513223351192E-2</v>
      </c>
      <c r="T1017" s="13">
        <f t="shared" si="1297"/>
        <v>8.0113303434378447E-2</v>
      </c>
      <c r="U1017" s="13">
        <f t="shared" si="1298"/>
        <v>4.3853730684313898E-2</v>
      </c>
      <c r="V1017" s="13">
        <f t="shared" si="1299"/>
        <v>2.8942379967120493E-3</v>
      </c>
      <c r="W1017" s="13">
        <f t="shared" si="1300"/>
        <v>4.8784457536581595E-2</v>
      </c>
      <c r="X1017" s="13">
        <f t="shared" si="1301"/>
        <v>3.4573988551243828E-2</v>
      </c>
      <c r="Y1017" s="13">
        <f t="shared" si="1302"/>
        <v>1.2251449997626642E-2</v>
      </c>
      <c r="Z1017" s="13">
        <f t="shared" si="1303"/>
        <v>8.0017908490799955E-3</v>
      </c>
      <c r="AA1017" s="13">
        <f t="shared" si="1304"/>
        <v>1.035984586875072E-2</v>
      </c>
      <c r="AB1017" s="13">
        <f t="shared" si="1305"/>
        <v>6.7063991329273003E-3</v>
      </c>
      <c r="AC1017" s="13">
        <f t="shared" si="1306"/>
        <v>1.6597717191405633E-4</v>
      </c>
      <c r="AD1017" s="13">
        <f t="shared" si="1307"/>
        <v>1.5790198419385955E-2</v>
      </c>
      <c r="AE1017" s="13">
        <f t="shared" si="1308"/>
        <v>1.1190657167077164E-2</v>
      </c>
      <c r="AF1017" s="13">
        <f t="shared" si="1309"/>
        <v>3.9654602337772724E-3</v>
      </c>
      <c r="AG1017" s="13">
        <f t="shared" si="1310"/>
        <v>9.3678590577214586E-4</v>
      </c>
      <c r="AH1017" s="13">
        <f t="shared" si="1311"/>
        <v>1.4177354795740385E-3</v>
      </c>
      <c r="AI1017" s="13">
        <f t="shared" si="1312"/>
        <v>1.8355292369001519E-3</v>
      </c>
      <c r="AJ1017" s="13">
        <f t="shared" si="1313"/>
        <v>1.188221508192603E-3</v>
      </c>
      <c r="AK1017" s="13">
        <f t="shared" si="1314"/>
        <v>5.1279319488108511E-4</v>
      </c>
      <c r="AL1017" s="13">
        <f t="shared" si="1315"/>
        <v>6.0917553573154135E-6</v>
      </c>
      <c r="AM1017" s="13">
        <f t="shared" si="1316"/>
        <v>4.0886852692641361E-3</v>
      </c>
      <c r="AN1017" s="13">
        <f t="shared" si="1317"/>
        <v>2.897688420193572E-3</v>
      </c>
      <c r="AO1017" s="13">
        <f t="shared" si="1318"/>
        <v>1.0268090630065911E-3</v>
      </c>
      <c r="AP1017" s="13">
        <f t="shared" si="1319"/>
        <v>2.4256963919353853E-4</v>
      </c>
      <c r="AQ1017" s="13">
        <f t="shared" si="1320"/>
        <v>4.2977827118749622E-5</v>
      </c>
      <c r="AR1017" s="13">
        <f t="shared" si="1321"/>
        <v>2.0095240457569584E-4</v>
      </c>
      <c r="AS1017" s="13">
        <f t="shared" si="1322"/>
        <v>2.6017125136411237E-4</v>
      </c>
      <c r="AT1017" s="13">
        <f t="shared" si="1323"/>
        <v>1.6842067697396144E-4</v>
      </c>
      <c r="AU1017" s="13">
        <f t="shared" si="1324"/>
        <v>7.2684239793708311E-5</v>
      </c>
      <c r="AV1017" s="13">
        <f t="shared" si="1325"/>
        <v>2.3525906123774513E-5</v>
      </c>
      <c r="AW1017" s="13">
        <f t="shared" si="1326"/>
        <v>1.5526517436032859E-7</v>
      </c>
      <c r="AX1017" s="13">
        <f t="shared" si="1327"/>
        <v>8.8226394137503456E-4</v>
      </c>
      <c r="AY1017" s="13">
        <f t="shared" si="1328"/>
        <v>6.2526847583377104E-4</v>
      </c>
      <c r="AZ1017" s="13">
        <f t="shared" si="1329"/>
        <v>2.2156672654113197E-4</v>
      </c>
      <c r="BA1017" s="13">
        <f t="shared" si="1330"/>
        <v>5.2342117780889515E-5</v>
      </c>
      <c r="BB1017" s="13">
        <f t="shared" si="1331"/>
        <v>9.2738336771876721E-6</v>
      </c>
      <c r="BC1017" s="13">
        <f t="shared" si="1332"/>
        <v>1.3144900469203553E-6</v>
      </c>
      <c r="BD1017" s="13">
        <f t="shared" si="1333"/>
        <v>2.3736132660472832E-5</v>
      </c>
      <c r="BE1017" s="13">
        <f t="shared" si="1334"/>
        <v>3.0730955172490052E-5</v>
      </c>
      <c r="BF1017" s="13">
        <f t="shared" si="1335"/>
        <v>1.9893544144751611E-5</v>
      </c>
      <c r="BG1017" s="13">
        <f t="shared" si="1336"/>
        <v>8.5853302512695483E-6</v>
      </c>
      <c r="BH1017" s="13">
        <f t="shared" si="1337"/>
        <v>2.7788372569654702E-6</v>
      </c>
      <c r="BI1017" s="13">
        <f t="shared" si="1338"/>
        <v>7.1954706688726395E-7</v>
      </c>
      <c r="BJ1017" s="14">
        <f t="shared" si="1339"/>
        <v>0.5053608625544791</v>
      </c>
      <c r="BK1017" s="14">
        <f t="shared" si="1340"/>
        <v>0.29071266106633287</v>
      </c>
      <c r="BL1017" s="14">
        <f t="shared" si="1341"/>
        <v>0.1961462171259917</v>
      </c>
      <c r="BM1017" s="14">
        <f t="shared" si="1342"/>
        <v>0.32384028124238745</v>
      </c>
      <c r="BN1017" s="14">
        <f t="shared" si="1343"/>
        <v>0.67575613714283678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1.63636363636364</v>
      </c>
      <c r="F1018" s="10">
        <f>VLOOKUP(B1018,home!$B$2:$E$405,3,FALSE)</f>
        <v>0.49</v>
      </c>
      <c r="G1018" s="10">
        <f>VLOOKUP(C1018,away!$B$2:$E$405,4,FALSE)</f>
        <v>1.59</v>
      </c>
      <c r="H1018" s="10">
        <f>VLOOKUP(A1018,away!$A$2:$E$405,3,FALSE)</f>
        <v>1.23232323232323</v>
      </c>
      <c r="I1018" s="10">
        <f>VLOOKUP(C1018,away!$B$2:$E$405,3,FALSE)</f>
        <v>0.86</v>
      </c>
      <c r="J1018" s="10">
        <f>VLOOKUP(B1018,home!$B$2:$E$405,4,FALSE)</f>
        <v>1.3</v>
      </c>
      <c r="K1018" s="12">
        <f t="shared" si="1288"/>
        <v>1.274890909090912</v>
      </c>
      <c r="L1018" s="12">
        <f t="shared" si="1289"/>
        <v>1.377737373737371</v>
      </c>
      <c r="M1018" s="13">
        <f t="shared" si="1290"/>
        <v>7.0465765501416908E-2</v>
      </c>
      <c r="N1018" s="13">
        <f t="shared" si="1291"/>
        <v>8.9836163839888419E-2</v>
      </c>
      <c r="O1018" s="13">
        <f t="shared" si="1292"/>
        <v>9.7083318700315557E-2</v>
      </c>
      <c r="P1018" s="13">
        <f t="shared" si="1293"/>
        <v>0.12377064043540803</v>
      </c>
      <c r="Q1018" s="13">
        <f t="shared" si="1294"/>
        <v>5.7265654293537735E-2</v>
      </c>
      <c r="R1018" s="13">
        <f t="shared" si="1295"/>
        <v>6.6877658269940507E-2</v>
      </c>
      <c r="S1018" s="13">
        <f t="shared" si="1296"/>
        <v>5.434969493619933E-2</v>
      </c>
      <c r="T1018" s="13">
        <f t="shared" si="1297"/>
        <v>7.889703215173087E-2</v>
      </c>
      <c r="U1018" s="13">
        <f t="shared" si="1298"/>
        <v>8.5261718549635795E-2</v>
      </c>
      <c r="V1018" s="13">
        <f t="shared" si="1299"/>
        <v>1.0607036546762993E-2</v>
      </c>
      <c r="W1018" s="13">
        <f t="shared" si="1300"/>
        <v>2.4335820687324729E-2</v>
      </c>
      <c r="X1018" s="13">
        <f t="shared" si="1301"/>
        <v>3.3528369681498353E-2</v>
      </c>
      <c r="Y1018" s="13">
        <f t="shared" si="1302"/>
        <v>2.3096643995341625E-2</v>
      </c>
      <c r="Z1018" s="13">
        <f t="shared" si="1303"/>
        <v>3.0713283088844388E-2</v>
      </c>
      <c r="AA1018" s="13">
        <f t="shared" si="1304"/>
        <v>3.9156085398303356E-2</v>
      </c>
      <c r="AB1018" s="13">
        <f t="shared" si="1305"/>
        <v>2.4959868654942177E-2</v>
      </c>
      <c r="AC1018" s="13">
        <f t="shared" si="1306"/>
        <v>1.1644304304835068E-3</v>
      </c>
      <c r="AD1018" s="13">
        <f t="shared" si="1307"/>
        <v>7.7563791398842161E-3</v>
      </c>
      <c r="AE1018" s="13">
        <f t="shared" si="1308"/>
        <v>1.0686253425895407E-2</v>
      </c>
      <c r="AF1018" s="13">
        <f t="shared" si="1309"/>
        <v>7.3614253650425643E-3</v>
      </c>
      <c r="AG1018" s="13">
        <f t="shared" si="1310"/>
        <v>3.3807036164658017E-3</v>
      </c>
      <c r="AH1018" s="13">
        <f t="shared" si="1311"/>
        <v>1.0578709495419222E-2</v>
      </c>
      <c r="AI1018" s="13">
        <f t="shared" si="1312"/>
        <v>1.3486700565623674E-2</v>
      </c>
      <c r="AJ1018" s="13">
        <f t="shared" si="1313"/>
        <v>8.5970359723724424E-3</v>
      </c>
      <c r="AK1018" s="13">
        <f t="shared" si="1314"/>
        <v>3.6534276687683904E-3</v>
      </c>
      <c r="AL1018" s="13">
        <f t="shared" si="1315"/>
        <v>8.1811244991313376E-5</v>
      </c>
      <c r="AM1018" s="13">
        <f t="shared" si="1316"/>
        <v>1.9777074505801539E-3</v>
      </c>
      <c r="AN1018" s="13">
        <f t="shared" si="1317"/>
        <v>2.7247614689831319E-3</v>
      </c>
      <c r="AO1018" s="13">
        <f t="shared" si="1318"/>
        <v>1.8770028551688015E-3</v>
      </c>
      <c r="AP1018" s="13">
        <f t="shared" si="1319"/>
        <v>8.6200566139260344E-4</v>
      </c>
      <c r="AQ1018" s="13">
        <f t="shared" si="1320"/>
        <v>2.9690435401844782E-4</v>
      </c>
      <c r="AR1018" s="13">
        <f t="shared" si="1321"/>
        <v>2.9149366875498928E-3</v>
      </c>
      <c r="AS1018" s="13">
        <f t="shared" si="1322"/>
        <v>3.7162262835329345E-3</v>
      </c>
      <c r="AT1018" s="13">
        <f t="shared" si="1323"/>
        <v>2.3688915525004223E-3</v>
      </c>
      <c r="AU1018" s="13">
        <f t="shared" si="1324"/>
        <v>1.0066927683016814E-3</v>
      </c>
      <c r="AV1018" s="13">
        <f t="shared" si="1325"/>
        <v>3.2085586463884451E-4</v>
      </c>
      <c r="AW1018" s="13">
        <f t="shared" si="1326"/>
        <v>3.9916271221840111E-6</v>
      </c>
      <c r="AX1018" s="13">
        <f t="shared" si="1327"/>
        <v>4.2022687493100037E-4</v>
      </c>
      <c r="AY1018" s="13">
        <f t="shared" si="1328"/>
        <v>5.7896227104129903E-4</v>
      </c>
      <c r="AZ1018" s="13">
        <f t="shared" si="1329"/>
        <v>3.9882897939873182E-4</v>
      </c>
      <c r="BA1018" s="13">
        <f t="shared" si="1330"/>
        <v>1.8316053021572154E-4</v>
      </c>
      <c r="BB1018" s="13">
        <f t="shared" si="1331"/>
        <v>6.3086776967938161E-5</v>
      </c>
      <c r="BC1018" s="13">
        <f t="shared" si="1332"/>
        <v>1.7383402083472474E-5</v>
      </c>
      <c r="BD1018" s="13">
        <f t="shared" si="1333"/>
        <v>6.6933620275261567E-4</v>
      </c>
      <c r="BE1018" s="13">
        <f t="shared" si="1334"/>
        <v>8.533306400147412E-4</v>
      </c>
      <c r="BF1018" s="13">
        <f t="shared" si="1335"/>
        <v>5.4395173770176164E-4</v>
      </c>
      <c r="BG1018" s="13">
        <f t="shared" si="1336"/>
        <v>2.3115970846005997E-4</v>
      </c>
      <c r="BH1018" s="13">
        <f t="shared" si="1337"/>
        <v>7.3675852715959057E-5</v>
      </c>
      <c r="BI1018" s="13">
        <f t="shared" si="1338"/>
        <v>1.8785734969419425E-5</v>
      </c>
      <c r="BJ1018" s="14">
        <f t="shared" si="1339"/>
        <v>0.34554447682139106</v>
      </c>
      <c r="BK1018" s="14">
        <f t="shared" si="1340"/>
        <v>0.26101834136630342</v>
      </c>
      <c r="BL1018" s="14">
        <f t="shared" si="1341"/>
        <v>0.36237236630845948</v>
      </c>
      <c r="BM1018" s="14">
        <f t="shared" si="1342"/>
        <v>0.49377429590057198</v>
      </c>
      <c r="BN1018" s="14">
        <f t="shared" si="1343"/>
        <v>0.50529920104050718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1.1680672268907599</v>
      </c>
      <c r="F1019" s="10">
        <f>VLOOKUP(B1019,home!$B$2:$E$405,3,FALSE)</f>
        <v>0.71</v>
      </c>
      <c r="G1019" s="10">
        <f>VLOOKUP(C1019,away!$B$2:$E$405,4,FALSE)</f>
        <v>1.1000000000000001</v>
      </c>
      <c r="H1019" s="10">
        <f>VLOOKUP(A1019,away!$A$2:$E$405,3,FALSE)</f>
        <v>1.04201680672269</v>
      </c>
      <c r="I1019" s="10">
        <f>VLOOKUP(C1019,away!$B$2:$E$405,3,FALSE)</f>
        <v>0.98</v>
      </c>
      <c r="J1019" s="10">
        <f>VLOOKUP(B1019,home!$B$2:$E$405,4,FALSE)</f>
        <v>0.32</v>
      </c>
      <c r="K1019" s="12">
        <f t="shared" si="1288"/>
        <v>0.91226050420168359</v>
      </c>
      <c r="L1019" s="12">
        <f t="shared" si="1289"/>
        <v>0.32677647058823561</v>
      </c>
      <c r="M1019" s="13">
        <f t="shared" si="1290"/>
        <v>0.28966303646941394</v>
      </c>
      <c r="N1019" s="13">
        <f t="shared" si="1291"/>
        <v>0.26424814769817817</v>
      </c>
      <c r="O1019" s="13">
        <f t="shared" si="1292"/>
        <v>9.4655064717346457E-2</v>
      </c>
      <c r="P1019" s="13">
        <f t="shared" si="1293"/>
        <v>8.6350077064289474E-2</v>
      </c>
      <c r="Q1019" s="13">
        <f t="shared" si="1294"/>
        <v>0.12053157422675048</v>
      </c>
      <c r="R1019" s="13">
        <f t="shared" si="1295"/>
        <v>1.546552398581775E-2</v>
      </c>
      <c r="S1019" s="13">
        <f t="shared" si="1296"/>
        <v>6.4353532123834324E-3</v>
      </c>
      <c r="T1019" s="13">
        <f t="shared" si="1297"/>
        <v>3.9386882420261463E-2</v>
      </c>
      <c r="U1019" s="13">
        <f t="shared" si="1298"/>
        <v>1.4108586709045332E-2</v>
      </c>
      <c r="V1019" s="13">
        <f t="shared" si="1299"/>
        <v>2.1315696587714613E-4</v>
      </c>
      <c r="W1019" s="13">
        <f t="shared" si="1300"/>
        <v>3.6652064892106019E-2</v>
      </c>
      <c r="X1019" s="13">
        <f t="shared" si="1301"/>
        <v>1.1977032405213386E-2</v>
      </c>
      <c r="Y1019" s="13">
        <f t="shared" si="1302"/>
        <v>1.9569061887482783E-3</v>
      </c>
      <c r="Z1019" s="13">
        <f t="shared" si="1303"/>
        <v>1.6845897812944098E-3</v>
      </c>
      <c r="AA1019" s="13">
        <f t="shared" si="1304"/>
        <v>1.5367847232566421E-3</v>
      </c>
      <c r="AB1019" s="13">
        <f t="shared" si="1305"/>
        <v>7.0097400324377443E-4</v>
      </c>
      <c r="AC1019" s="13">
        <f t="shared" si="1306"/>
        <v>3.9714509000325144E-6</v>
      </c>
      <c r="AD1019" s="13">
        <f t="shared" si="1307"/>
        <v>8.3590577996263647E-3</v>
      </c>
      <c r="AE1019" s="13">
        <f t="shared" si="1308"/>
        <v>2.7315434052049663E-3</v>
      </c>
      <c r="AF1019" s="13">
        <f t="shared" si="1309"/>
        <v>4.4630205660572476E-4</v>
      </c>
      <c r="AG1019" s="13">
        <f t="shared" si="1310"/>
        <v>4.8613670291296585E-5</v>
      </c>
      <c r="AH1019" s="13">
        <f t="shared" si="1311"/>
        <v>1.3762107578009868E-4</v>
      </c>
      <c r="AI1019" s="13">
        <f t="shared" si="1312"/>
        <v>1.2554627197993093E-4</v>
      </c>
      <c r="AJ1019" s="13">
        <f t="shared" si="1313"/>
        <v>5.7265452688526741E-5</v>
      </c>
      <c r="AK1019" s="13">
        <f t="shared" si="1314"/>
        <v>1.7413670247657689E-5</v>
      </c>
      <c r="AL1019" s="13">
        <f t="shared" si="1315"/>
        <v>4.7356417367538119E-8</v>
      </c>
      <c r="AM1019" s="13">
        <f t="shared" si="1316"/>
        <v>1.525127656587633E-3</v>
      </c>
      <c r="AN1019" s="13">
        <f t="shared" si="1317"/>
        <v>4.9837583281621336E-4</v>
      </c>
      <c r="AO1019" s="13">
        <f t="shared" si="1318"/>
        <v>8.1428747837077387E-5</v>
      </c>
      <c r="AP1019" s="13">
        <f t="shared" si="1319"/>
        <v>8.8696662742065297E-6</v>
      </c>
      <c r="AQ1019" s="13">
        <f t="shared" si="1320"/>
        <v>7.2459956009517856E-7</v>
      </c>
      <c r="AR1019" s="13">
        <f t="shared" si="1321"/>
        <v>8.9942658843953542E-6</v>
      </c>
      <c r="AS1019" s="13">
        <f t="shared" si="1322"/>
        <v>8.2051135306225067E-6</v>
      </c>
      <c r="AT1019" s="13">
        <f t="shared" si="1323"/>
        <v>3.7426005032388715E-6</v>
      </c>
      <c r="AU1019" s="13">
        <f t="shared" si="1324"/>
        <v>1.1380755407033895E-6</v>
      </c>
      <c r="AV1019" s="13">
        <f t="shared" si="1325"/>
        <v>2.5955534164541938E-7</v>
      </c>
      <c r="AW1019" s="13">
        <f t="shared" si="1326"/>
        <v>3.9214437450969397E-10</v>
      </c>
      <c r="AX1019" s="13">
        <f t="shared" si="1327"/>
        <v>2.3188562082842757E-4</v>
      </c>
      <c r="AY1019" s="13">
        <f t="shared" si="1328"/>
        <v>7.5774764754475428E-5</v>
      </c>
      <c r="AZ1019" s="13">
        <f t="shared" si="1329"/>
        <v>1.2380705093060656E-5</v>
      </c>
      <c r="BA1019" s="13">
        <f t="shared" si="1330"/>
        <v>1.3485743712347187E-6</v>
      </c>
      <c r="BB1019" s="13">
        <f t="shared" si="1331"/>
        <v>1.1017059333945755E-7</v>
      </c>
      <c r="BC1019" s="13">
        <f t="shared" si="1332"/>
        <v>7.2002315308159447E-9</v>
      </c>
      <c r="BD1019" s="13">
        <f t="shared" si="1333"/>
        <v>4.8985241020581505E-7</v>
      </c>
      <c r="BE1019" s="13">
        <f t="shared" si="1334"/>
        <v>4.4687300671876672E-7</v>
      </c>
      <c r="BF1019" s="13">
        <f t="shared" si="1335"/>
        <v>2.0383229721169221E-7</v>
      </c>
      <c r="BG1019" s="13">
        <f t="shared" si="1336"/>
        <v>6.1982718075641924E-8</v>
      </c>
      <c r="BH1019" s="13">
        <f t="shared" si="1337"/>
        <v>1.4136096410868976E-8</v>
      </c>
      <c r="BI1019" s="13">
        <f t="shared" si="1338"/>
        <v>2.5791604878445893E-9</v>
      </c>
      <c r="BJ1019" s="14">
        <f t="shared" si="1339"/>
        <v>0.48877415830193338</v>
      </c>
      <c r="BK1019" s="14">
        <f t="shared" si="1340"/>
        <v>0.38274141728403582</v>
      </c>
      <c r="BL1019" s="14">
        <f t="shared" si="1341"/>
        <v>0.12682833947589586</v>
      </c>
      <c r="BM1019" s="14">
        <f t="shared" si="1342"/>
        <v>0.12903930630875318</v>
      </c>
      <c r="BN1019" s="14">
        <f t="shared" si="1343"/>
        <v>0.87091342416179629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1.1680672268907599</v>
      </c>
      <c r="F1020" s="10">
        <f>VLOOKUP(B1020,home!$B$2:$E$405,3,FALSE)</f>
        <v>2.2799999999999998</v>
      </c>
      <c r="G1020" s="10">
        <f>VLOOKUP(C1020,away!$B$2:$E$405,4,FALSE)</f>
        <v>1.43</v>
      </c>
      <c r="H1020" s="10">
        <f>VLOOKUP(A1020,away!$A$2:$E$405,3,FALSE)</f>
        <v>1.04201680672269</v>
      </c>
      <c r="I1020" s="10">
        <f>VLOOKUP(C1020,away!$B$2:$E$405,3,FALSE)</f>
        <v>0.28999999999999998</v>
      </c>
      <c r="J1020" s="10">
        <f>VLOOKUP(B1020,home!$B$2:$E$405,4,FALSE)</f>
        <v>0.96</v>
      </c>
      <c r="K1020" s="12">
        <f t="shared" si="1288"/>
        <v>3.8083663865546336</v>
      </c>
      <c r="L1020" s="12">
        <f t="shared" si="1289"/>
        <v>0.29009747899159688</v>
      </c>
      <c r="M1020" s="13">
        <f t="shared" si="1290"/>
        <v>1.6598152822799216E-2</v>
      </c>
      <c r="N1020" s="13">
        <f t="shared" si="1291"/>
        <v>6.3211847289245449E-2</v>
      </c>
      <c r="O1020" s="13">
        <f t="shared" si="1292"/>
        <v>4.8150822898113104E-3</v>
      </c>
      <c r="P1020" s="13">
        <f t="shared" si="1293"/>
        <v>1.833759754101191E-2</v>
      </c>
      <c r="Q1020" s="13">
        <f t="shared" si="1294"/>
        <v>0.12036693722419346</v>
      </c>
      <c r="R1020" s="13">
        <f t="shared" si="1295"/>
        <v>6.9842161670567325E-4</v>
      </c>
      <c r="S1020" s="13">
        <f t="shared" si="1296"/>
        <v>5.0648329239719537E-3</v>
      </c>
      <c r="T1020" s="13">
        <f t="shared" si="1297"/>
        <v>3.4918145042678324E-2</v>
      </c>
      <c r="U1020" s="13">
        <f t="shared" si="1298"/>
        <v>2.6598454087050304E-3</v>
      </c>
      <c r="V1020" s="13">
        <f t="shared" si="1299"/>
        <v>6.217349656234617E-4</v>
      </c>
      <c r="W1020" s="13">
        <f t="shared" si="1300"/>
        <v>0.15280046592571675</v>
      </c>
      <c r="X1020" s="13">
        <f t="shared" si="1301"/>
        <v>4.4327029953791834E-2</v>
      </c>
      <c r="Y1020" s="13">
        <f t="shared" si="1302"/>
        <v>6.4295798203900046E-3</v>
      </c>
      <c r="Z1020" s="13">
        <f t="shared" si="1303"/>
        <v>6.7536783426517071E-5</v>
      </c>
      <c r="AA1020" s="13">
        <f t="shared" si="1304"/>
        <v>2.5720481585756773E-4</v>
      </c>
      <c r="AB1020" s="13">
        <f t="shared" si="1305"/>
        <v>4.8976508758596742E-4</v>
      </c>
      <c r="AC1020" s="13">
        <f t="shared" si="1306"/>
        <v>4.2930701756754111E-5</v>
      </c>
      <c r="AD1020" s="13">
        <f t="shared" si="1307"/>
        <v>0.14548003957034658</v>
      </c>
      <c r="AE1020" s="13">
        <f t="shared" si="1308"/>
        <v>4.2203392722955299E-2</v>
      </c>
      <c r="AF1020" s="13">
        <f t="shared" si="1309"/>
        <v>6.1215489169108173E-3</v>
      </c>
      <c r="AG1020" s="13">
        <f t="shared" si="1310"/>
        <v>5.9194863610652305E-4</v>
      </c>
      <c r="AH1020" s="13">
        <f t="shared" si="1311"/>
        <v>4.8980626528085152E-6</v>
      </c>
      <c r="AI1020" s="13">
        <f t="shared" si="1312"/>
        <v>1.865361716619457E-5</v>
      </c>
      <c r="AJ1020" s="13">
        <f t="shared" si="1313"/>
        <v>3.5519904301696943E-5</v>
      </c>
      <c r="AK1020" s="13">
        <f t="shared" si="1314"/>
        <v>4.5090936532073338E-5</v>
      </c>
      <c r="AL1020" s="13">
        <f t="shared" si="1315"/>
        <v>1.8971892580413155E-6</v>
      </c>
      <c r="AM1020" s="13">
        <f t="shared" si="1316"/>
        <v>0.11080825852286914</v>
      </c>
      <c r="AN1020" s="13">
        <f t="shared" si="1317"/>
        <v>3.2145196448933468E-2</v>
      </c>
      <c r="AO1020" s="13">
        <f t="shared" si="1318"/>
        <v>4.6626202257626153E-3</v>
      </c>
      <c r="AP1020" s="13">
        <f t="shared" si="1319"/>
        <v>4.5087145766298844E-4</v>
      </c>
      <c r="AQ1020" s="13">
        <f t="shared" si="1320"/>
        <v>3.2699168304324856E-5</v>
      </c>
      <c r="AR1020" s="13">
        <f t="shared" si="1321"/>
        <v>2.8418312550452893E-7</v>
      </c>
      <c r="AS1020" s="13">
        <f t="shared" si="1322"/>
        <v>1.0822734627974848E-6</v>
      </c>
      <c r="AT1020" s="13">
        <f t="shared" si="1323"/>
        <v>2.0608469383890139E-6</v>
      </c>
      <c r="AU1020" s="13">
        <f t="shared" si="1324"/>
        <v>2.6161534026649168E-6</v>
      </c>
      <c r="AV1020" s="13">
        <f t="shared" si="1325"/>
        <v>2.4908176701948996E-6</v>
      </c>
      <c r="AW1020" s="13">
        <f t="shared" si="1326"/>
        <v>5.8222497949867644E-8</v>
      </c>
      <c r="AX1020" s="13">
        <f t="shared" si="1327"/>
        <v>7.0333074518525163E-2</v>
      </c>
      <c r="AY1020" s="13">
        <f t="shared" si="1328"/>
        <v>2.0403447607552271E-2</v>
      </c>
      <c r="AZ1020" s="13">
        <f t="shared" si="1329"/>
        <v>2.9594943568440209E-3</v>
      </c>
      <c r="BA1020" s="13">
        <f t="shared" si="1330"/>
        <v>2.8618061733676941E-4</v>
      </c>
      <c r="BB1020" s="13">
        <f t="shared" si="1331"/>
        <v>2.0755068906413917E-5</v>
      </c>
      <c r="BC1020" s="13">
        <f t="shared" si="1332"/>
        <v>1.2041986332095122E-6</v>
      </c>
      <c r="BD1020" s="13">
        <f t="shared" si="1333"/>
        <v>1.3740134713469393E-8</v>
      </c>
      <c r="BE1020" s="13">
        <f t="shared" si="1334"/>
        <v>5.2327467189509318E-8</v>
      </c>
      <c r="BF1020" s="13">
        <f t="shared" si="1335"/>
        <v>9.9641083569033857E-8</v>
      </c>
      <c r="BG1020" s="13">
        <f t="shared" si="1336"/>
        <v>1.2648991779472997E-7</v>
      </c>
      <c r="BH1020" s="13">
        <f t="shared" si="1337"/>
        <v>1.2042998779187708E-7</v>
      </c>
      <c r="BI1020" s="13">
        <f t="shared" si="1338"/>
        <v>9.1728303487953883E-8</v>
      </c>
      <c r="BJ1020" s="14">
        <f t="shared" si="1339"/>
        <v>0.85855473729366538</v>
      </c>
      <c r="BK1020" s="14">
        <f t="shared" si="1340"/>
        <v>6.1070593751973601E-2</v>
      </c>
      <c r="BL1020" s="14">
        <f t="shared" si="1341"/>
        <v>9.0335203708124187E-3</v>
      </c>
      <c r="BM1020" s="14">
        <f t="shared" si="1342"/>
        <v>0.68429496003105672</v>
      </c>
      <c r="BN1020" s="14">
        <f t="shared" si="1343"/>
        <v>0.22402803878376701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1.1680672268907599</v>
      </c>
      <c r="F1021" s="10">
        <f>VLOOKUP(B1021,home!$B$2:$E$405,3,FALSE)</f>
        <v>0.71</v>
      </c>
      <c r="G1021" s="10">
        <f>VLOOKUP(C1021,away!$B$2:$E$405,4,FALSE)</f>
        <v>0.86</v>
      </c>
      <c r="H1021" s="10">
        <f>VLOOKUP(A1021,away!$A$2:$E$405,3,FALSE)</f>
        <v>1.04201680672269</v>
      </c>
      <c r="I1021" s="10">
        <f>VLOOKUP(C1021,away!$B$2:$E$405,3,FALSE)</f>
        <v>0.86</v>
      </c>
      <c r="J1021" s="10">
        <f>VLOOKUP(B1021,home!$B$2:$E$405,4,FALSE)</f>
        <v>0.48</v>
      </c>
      <c r="K1021" s="12">
        <f t="shared" si="1288"/>
        <v>0.71322184873949801</v>
      </c>
      <c r="L1021" s="12">
        <f t="shared" si="1289"/>
        <v>0.43014453781512646</v>
      </c>
      <c r="M1021" s="13">
        <f t="shared" si="1290"/>
        <v>0.31874419751343147</v>
      </c>
      <c r="N1021" s="13">
        <f t="shared" si="1291"/>
        <v>0.2273353258255173</v>
      </c>
      <c r="O1021" s="13">
        <f t="shared" si="1292"/>
        <v>0.13710607552066834</v>
      </c>
      <c r="P1021" s="13">
        <f t="shared" si="1293"/>
        <v>9.7787048656268305E-2</v>
      </c>
      <c r="Q1021" s="13">
        <f t="shared" si="1294"/>
        <v>8.1070260684535794E-2</v>
      </c>
      <c r="R1021" s="13">
        <f t="shared" si="1295"/>
        <v>2.9487714743241852E-2</v>
      </c>
      <c r="S1021" s="13">
        <f t="shared" si="1296"/>
        <v>7.4999850660029998E-3</v>
      </c>
      <c r="T1021" s="13">
        <f t="shared" si="1297"/>
        <v>3.4871929812701458E-2</v>
      </c>
      <c r="U1021" s="13">
        <f t="shared" si="1298"/>
        <v>2.1031282424277906E-2</v>
      </c>
      <c r="V1021" s="13">
        <f t="shared" si="1299"/>
        <v>2.5565655967383147E-4</v>
      </c>
      <c r="W1021" s="13">
        <f t="shared" si="1300"/>
        <v>1.9273693734405888E-2</v>
      </c>
      <c r="X1021" s="13">
        <f t="shared" si="1301"/>
        <v>8.2904740833763171E-3</v>
      </c>
      <c r="Y1021" s="13">
        <f t="shared" si="1302"/>
        <v>1.7830510714310951E-3</v>
      </c>
      <c r="Z1021" s="13">
        <f t="shared" si="1303"/>
        <v>4.2279931431520182E-3</v>
      </c>
      <c r="AA1021" s="13">
        <f t="shared" si="1304"/>
        <v>3.0154970860168037E-3</v>
      </c>
      <c r="AB1021" s="13">
        <f t="shared" si="1305"/>
        <v>1.0753592032787368E-3</v>
      </c>
      <c r="AC1021" s="13">
        <f t="shared" si="1306"/>
        <v>4.9020304987406195E-6</v>
      </c>
      <c r="AD1021" s="13">
        <f t="shared" si="1307"/>
        <v>3.4366048693229611E-3</v>
      </c>
      <c r="AE1021" s="13">
        <f t="shared" si="1308"/>
        <v>1.4782368131681378E-3</v>
      </c>
      <c r="AF1021" s="13">
        <f t="shared" si="1309"/>
        <v>3.1792774539075706E-4</v>
      </c>
      <c r="AG1021" s="13">
        <f t="shared" si="1310"/>
        <v>4.5584961033237456E-5</v>
      </c>
      <c r="AH1021" s="13">
        <f t="shared" si="1311"/>
        <v>4.546620391116622E-4</v>
      </c>
      <c r="AI1021" s="13">
        <f t="shared" si="1312"/>
        <v>3.2427490008688967E-4</v>
      </c>
      <c r="AJ1021" s="13">
        <f t="shared" si="1313"/>
        <v>1.1563997186989372E-4</v>
      </c>
      <c r="AK1021" s="13">
        <f t="shared" si="1314"/>
        <v>2.7492318175076381E-5</v>
      </c>
      <c r="AL1021" s="13">
        <f t="shared" si="1315"/>
        <v>6.0155459912290466E-8</v>
      </c>
      <c r="AM1021" s="13">
        <f t="shared" si="1316"/>
        <v>4.9021233565713681E-4</v>
      </c>
      <c r="AN1021" s="13">
        <f t="shared" si="1317"/>
        <v>2.1086215855251273E-4</v>
      </c>
      <c r="AO1021" s="13">
        <f t="shared" si="1318"/>
        <v>4.5350602866635253E-5</v>
      </c>
      <c r="AP1021" s="13">
        <f t="shared" si="1319"/>
        <v>6.5024380365687218E-6</v>
      </c>
      <c r="AQ1021" s="13">
        <f t="shared" si="1320"/>
        <v>6.9924705097783782E-7</v>
      </c>
      <c r="AR1021" s="13">
        <f t="shared" si="1321"/>
        <v>3.9114078535153795E-5</v>
      </c>
      <c r="AS1021" s="13">
        <f t="shared" si="1322"/>
        <v>2.7897015404584303E-5</v>
      </c>
      <c r="AT1021" s="13">
        <f t="shared" si="1323"/>
        <v>9.9483804505859354E-6</v>
      </c>
      <c r="AU1021" s="13">
        <f t="shared" si="1324"/>
        <v>2.365134098976927E-6</v>
      </c>
      <c r="AV1021" s="13">
        <f t="shared" si="1325"/>
        <v>4.2171632864728766E-7</v>
      </c>
      <c r="AW1021" s="13">
        <f t="shared" si="1326"/>
        <v>5.126389516589169E-10</v>
      </c>
      <c r="AX1021" s="13">
        <f t="shared" si="1327"/>
        <v>5.8271691385381704E-5</v>
      </c>
      <c r="AY1021" s="13">
        <f t="shared" si="1328"/>
        <v>2.5065249758670696E-5</v>
      </c>
      <c r="AZ1021" s="13">
        <f t="shared" si="1329"/>
        <v>5.3908401363320581E-6</v>
      </c>
      <c r="BA1021" s="13">
        <f t="shared" si="1330"/>
        <v>7.7294681295926209E-7</v>
      </c>
      <c r="BB1021" s="13">
        <f t="shared" si="1331"/>
        <v>8.3119712404009192E-8</v>
      </c>
      <c r="BC1021" s="13">
        <f t="shared" si="1332"/>
        <v>7.1506980550697564E-9</v>
      </c>
      <c r="BD1021" s="13">
        <f t="shared" si="1333"/>
        <v>2.8041178722613783E-6</v>
      </c>
      <c r="BE1021" s="13">
        <f t="shared" si="1334"/>
        <v>1.9999581329377278E-6</v>
      </c>
      <c r="BF1021" s="13">
        <f t="shared" si="1335"/>
        <v>7.1320691848772042E-7</v>
      </c>
      <c r="BG1021" s="13">
        <f t="shared" si="1336"/>
        <v>1.6955825231253748E-7</v>
      </c>
      <c r="BH1021" s="13">
        <f t="shared" si="1337"/>
        <v>3.0233162545846556E-8</v>
      </c>
      <c r="BI1021" s="13">
        <f t="shared" si="1338"/>
        <v>4.3125904168380873E-9</v>
      </c>
      <c r="BJ1021" s="14">
        <f t="shared" si="1339"/>
        <v>0.37874630738155068</v>
      </c>
      <c r="BK1021" s="14">
        <f t="shared" si="1340"/>
        <v>0.42431691523109394</v>
      </c>
      <c r="BL1021" s="14">
        <f t="shared" si="1341"/>
        <v>0.19272346591847409</v>
      </c>
      <c r="BM1021" s="14">
        <f t="shared" si="1342"/>
        <v>0.10845899399348782</v>
      </c>
      <c r="BN1021" s="14">
        <f t="shared" si="1343"/>
        <v>0.89153062294366314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1.1680672268907599</v>
      </c>
      <c r="F1022" s="10">
        <f>VLOOKUP(B1022,home!$B$2:$E$405,3,FALSE)</f>
        <v>1.1000000000000001</v>
      </c>
      <c r="G1022" s="10">
        <f>VLOOKUP(C1022,away!$B$2:$E$405,4,FALSE)</f>
        <v>1.28</v>
      </c>
      <c r="H1022" s="10">
        <f>VLOOKUP(A1022,away!$A$2:$E$405,3,FALSE)</f>
        <v>1.04201680672269</v>
      </c>
      <c r="I1022" s="10">
        <f>VLOOKUP(C1022,away!$B$2:$E$405,3,FALSE)</f>
        <v>1.1399999999999999</v>
      </c>
      <c r="J1022" s="10">
        <f>VLOOKUP(B1022,home!$B$2:$E$405,4,FALSE)</f>
        <v>1.37</v>
      </c>
      <c r="K1022" s="12">
        <f t="shared" si="1288"/>
        <v>1.6446386554621901</v>
      </c>
      <c r="L1022" s="12">
        <f t="shared" si="1289"/>
        <v>1.6274218487394974</v>
      </c>
      <c r="M1022" s="13">
        <f t="shared" si="1290"/>
        <v>3.7928195298625837E-2</v>
      </c>
      <c r="N1022" s="13">
        <f t="shared" si="1291"/>
        <v>6.2378176120039361E-2</v>
      </c>
      <c r="O1022" s="13">
        <f t="shared" si="1292"/>
        <v>6.1725173712242377E-2</v>
      </c>
      <c r="P1022" s="13">
        <f t="shared" si="1293"/>
        <v>0.10151560670227243</v>
      </c>
      <c r="Q1022" s="13">
        <f t="shared" si="1294"/>
        <v>5.1294779852122621E-2</v>
      </c>
      <c r="R1022" s="13">
        <f t="shared" si="1295"/>
        <v>5.0226448158272062E-2</v>
      </c>
      <c r="S1022" s="13">
        <f t="shared" si="1296"/>
        <v>6.7927160276090387E-2</v>
      </c>
      <c r="T1022" s="13">
        <f t="shared" si="1297"/>
        <v>8.3478245457626929E-2</v>
      </c>
      <c r="U1022" s="13">
        <f t="shared" si="1298"/>
        <v>8.2604358167661956E-2</v>
      </c>
      <c r="V1022" s="13">
        <f t="shared" si="1299"/>
        <v>2.0200940319807265E-2</v>
      </c>
      <c r="W1022" s="13">
        <f t="shared" si="1300"/>
        <v>2.8120459256074672E-2</v>
      </c>
      <c r="X1022" s="13">
        <f t="shared" si="1301"/>
        <v>4.576384978992476E-2</v>
      </c>
      <c r="Y1022" s="13">
        <f t="shared" si="1302"/>
        <v>3.7238544515278006E-2</v>
      </c>
      <c r="Z1022" s="13">
        <f t="shared" si="1303"/>
        <v>2.7246539705784542E-2</v>
      </c>
      <c r="AA1022" s="13">
        <f t="shared" si="1304"/>
        <v>4.4810712427718669E-2</v>
      </c>
      <c r="AB1022" s="13">
        <f t="shared" si="1305"/>
        <v>3.6848714918713048E-2</v>
      </c>
      <c r="AC1022" s="13">
        <f t="shared" si="1306"/>
        <v>3.3792649115906019E-3</v>
      </c>
      <c r="AD1022" s="13">
        <f t="shared" si="1307"/>
        <v>1.1561998575472481E-2</v>
      </c>
      <c r="AE1022" s="13">
        <f t="shared" si="1308"/>
        <v>1.8816249096818862E-2</v>
      </c>
      <c r="AF1022" s="13">
        <f t="shared" si="1309"/>
        <v>1.5310987445743926E-2</v>
      </c>
      <c r="AG1022" s="13">
        <f t="shared" si="1310"/>
        <v>8.3058118316599368E-3</v>
      </c>
      <c r="AH1022" s="13">
        <f t="shared" si="1311"/>
        <v>1.1085403504935502E-2</v>
      </c>
      <c r="AI1022" s="13">
        <f t="shared" si="1312"/>
        <v>1.8231483115612974E-2</v>
      </c>
      <c r="AJ1022" s="13">
        <f t="shared" si="1313"/>
        <v>1.4992100939171676E-2</v>
      </c>
      <c r="AK1022" s="13">
        <f t="shared" si="1314"/>
        <v>8.2188629103842493E-3</v>
      </c>
      <c r="AL1022" s="13">
        <f t="shared" si="1315"/>
        <v>3.6178692395654231E-4</v>
      </c>
      <c r="AM1022" s="13">
        <f t="shared" si="1316"/>
        <v>3.8030619583241639E-3</v>
      </c>
      <c r="AN1022" s="13">
        <f t="shared" si="1317"/>
        <v>6.1891861230867649E-3</v>
      </c>
      <c r="AO1022" s="13">
        <f t="shared" si="1318"/>
        <v>5.0362083613133537E-3</v>
      </c>
      <c r="AP1022" s="13">
        <f t="shared" si="1319"/>
        <v>2.7320118406686301E-3</v>
      </c>
      <c r="AQ1022" s="13">
        <f t="shared" si="1320"/>
        <v>1.1115339401297851E-3</v>
      </c>
      <c r="AR1022" s="13">
        <f t="shared" si="1321"/>
        <v>3.608125573205086E-3</v>
      </c>
      <c r="AS1022" s="13">
        <f t="shared" si="1322"/>
        <v>5.9340627914547563E-3</v>
      </c>
      <c r="AT1022" s="13">
        <f t="shared" si="1323"/>
        <v>4.8796945253831818E-3</v>
      </c>
      <c r="AU1022" s="13">
        <f t="shared" si="1324"/>
        <v>2.6751114144308026E-3</v>
      </c>
      <c r="AV1022" s="13">
        <f t="shared" si="1325"/>
        <v>1.0998979099602576E-3</v>
      </c>
      <c r="AW1022" s="13">
        <f t="shared" si="1326"/>
        <v>2.6898062680772948E-5</v>
      </c>
      <c r="AX1022" s="13">
        <f t="shared" si="1327"/>
        <v>1.0424437842962762E-3</v>
      </c>
      <c r="AY1022" s="13">
        <f t="shared" si="1328"/>
        <v>1.6964957906464438E-3</v>
      </c>
      <c r="AZ1022" s="13">
        <f t="shared" si="1329"/>
        <v>1.3804571579963056E-3</v>
      </c>
      <c r="BA1022" s="13">
        <f t="shared" si="1330"/>
        <v>7.4886204672400649E-4</v>
      </c>
      <c r="BB1022" s="13">
        <f t="shared" si="1331"/>
        <v>3.0467861413260671E-4</v>
      </c>
      <c r="BC1022" s="13">
        <f t="shared" si="1332"/>
        <v>9.9168126696614906E-5</v>
      </c>
      <c r="BD1022" s="13">
        <f t="shared" si="1333"/>
        <v>9.7865706513827972E-4</v>
      </c>
      <c r="BE1022" s="13">
        <f t="shared" si="1334"/>
        <v>1.6095372397675932E-3</v>
      </c>
      <c r="BF1022" s="13">
        <f t="shared" si="1335"/>
        <v>1.32355358096385E-3</v>
      </c>
      <c r="BG1022" s="13">
        <f t="shared" si="1336"/>
        <v>7.2558912727618461E-4</v>
      </c>
      <c r="BH1022" s="13">
        <f t="shared" si="1337"/>
        <v>2.9833298167537191E-4</v>
      </c>
      <c r="BI1022" s="13">
        <f t="shared" si="1338"/>
        <v>9.8129990772521976E-5</v>
      </c>
      <c r="BJ1022" s="14">
        <f t="shared" si="1339"/>
        <v>0.38641320968477655</v>
      </c>
      <c r="BK1022" s="14">
        <f t="shared" si="1340"/>
        <v>0.23300945022298952</v>
      </c>
      <c r="BL1022" s="14">
        <f t="shared" si="1341"/>
        <v>0.3519739500547403</v>
      </c>
      <c r="BM1022" s="14">
        <f t="shared" si="1342"/>
        <v>0.63190517209675034</v>
      </c>
      <c r="BN1022" s="14">
        <f t="shared" si="1343"/>
        <v>0.36506837984357465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1.1680672268907599</v>
      </c>
      <c r="F1023" s="10">
        <f>VLOOKUP(B1023,home!$B$2:$E$405,3,FALSE)</f>
        <v>0.71</v>
      </c>
      <c r="G1023" s="10">
        <f>VLOOKUP(C1023,away!$B$2:$E$405,4,FALSE)</f>
        <v>0.43</v>
      </c>
      <c r="H1023" s="10">
        <f>VLOOKUP(A1023,away!$A$2:$E$405,3,FALSE)</f>
        <v>1.04201680672269</v>
      </c>
      <c r="I1023" s="10">
        <f>VLOOKUP(C1023,away!$B$2:$E$405,3,FALSE)</f>
        <v>0.86</v>
      </c>
      <c r="J1023" s="10">
        <f>VLOOKUP(B1023,home!$B$2:$E$405,4,FALSE)</f>
        <v>1.92</v>
      </c>
      <c r="K1023" s="12">
        <f t="shared" si="1288"/>
        <v>0.356610924369749</v>
      </c>
      <c r="L1023" s="12">
        <f t="shared" si="1289"/>
        <v>1.7205781512605058</v>
      </c>
      <c r="M1023" s="13">
        <f t="shared" si="1290"/>
        <v>0.12528187559462411</v>
      </c>
      <c r="N1023" s="13">
        <f t="shared" si="1291"/>
        <v>4.4676885462574797E-2</v>
      </c>
      <c r="O1023" s="13">
        <f t="shared" si="1292"/>
        <v>0.21555725789704705</v>
      </c>
      <c r="P1023" s="13">
        <f t="shared" si="1293"/>
        <v>7.6870072993274322E-2</v>
      </c>
      <c r="Q1023" s="13">
        <f t="shared" si="1294"/>
        <v>7.9661327113850992E-3</v>
      </c>
      <c r="R1023" s="13">
        <f t="shared" si="1295"/>
        <v>0.18544155414164265</v>
      </c>
      <c r="S1023" s="13">
        <f t="shared" si="1296"/>
        <v>1.1791426521085863E-2</v>
      </c>
      <c r="T1023" s="13">
        <f t="shared" si="1297"/>
        <v>1.3706353893250815E-2</v>
      </c>
      <c r="U1023" s="13">
        <f t="shared" si="1298"/>
        <v>6.6130484039014031E-2</v>
      </c>
      <c r="V1023" s="13">
        <f t="shared" si="1299"/>
        <v>8.0388307749901884E-4</v>
      </c>
      <c r="W1023" s="13">
        <f t="shared" si="1300"/>
        <v>9.4693664995304527E-4</v>
      </c>
      <c r="X1023" s="13">
        <f t="shared" si="1301"/>
        <v>1.6292785105370272E-3</v>
      </c>
      <c r="Y1023" s="13">
        <f t="shared" si="1302"/>
        <v>1.4016505037741345E-3</v>
      </c>
      <c r="Z1023" s="13">
        <f t="shared" si="1303"/>
        <v>0.10635556213063414</v>
      </c>
      <c r="AA1023" s="13">
        <f t="shared" si="1304"/>
        <v>3.7927555323269711E-2</v>
      </c>
      <c r="AB1023" s="13">
        <f t="shared" si="1305"/>
        <v>6.7626902814580019E-3</v>
      </c>
      <c r="AC1023" s="13">
        <f t="shared" si="1306"/>
        <v>3.0827758680232443E-5</v>
      </c>
      <c r="AD1023" s="13">
        <f t="shared" si="1307"/>
        <v>8.4421988514837203E-5</v>
      </c>
      <c r="AE1023" s="13">
        <f t="shared" si="1308"/>
        <v>1.4525462892459425E-4</v>
      </c>
      <c r="AF1023" s="13">
        <f t="shared" si="1309"/>
        <v>1.249609704485546E-4</v>
      </c>
      <c r="AG1023" s="13">
        <f t="shared" si="1310"/>
        <v>7.1668371838030898E-5</v>
      </c>
      <c r="AH1023" s="13">
        <f t="shared" si="1311"/>
        <v>4.5748264116749614E-2</v>
      </c>
      <c r="AI1023" s="13">
        <f t="shared" si="1312"/>
        <v>1.6314330754985496E-2</v>
      </c>
      <c r="AJ1023" s="13">
        <f t="shared" si="1313"/>
        <v>2.908934285504601E-3</v>
      </c>
      <c r="AK1023" s="13">
        <f t="shared" si="1314"/>
        <v>3.4578591482821707E-4</v>
      </c>
      <c r="AL1023" s="13">
        <f t="shared" si="1315"/>
        <v>7.5660810431551411E-7</v>
      </c>
      <c r="AM1023" s="13">
        <f t="shared" si="1316"/>
        <v>6.0211606722816907E-6</v>
      </c>
      <c r="AN1023" s="13">
        <f t="shared" si="1317"/>
        <v>1.0359877497956896E-5</v>
      </c>
      <c r="AO1023" s="13">
        <f t="shared" si="1318"/>
        <v>8.9124894363599949E-6</v>
      </c>
      <c r="AP1023" s="13">
        <f t="shared" si="1319"/>
        <v>5.1115448658470216E-6</v>
      </c>
      <c r="AQ1023" s="13">
        <f t="shared" si="1320"/>
        <v>2.1987031038410509E-6</v>
      </c>
      <c r="AR1023" s="13">
        <f t="shared" si="1321"/>
        <v>1.5742692739474876E-2</v>
      </c>
      <c r="AS1023" s="13">
        <f t="shared" si="1322"/>
        <v>5.6140162098930703E-3</v>
      </c>
      <c r="AT1023" s="13">
        <f t="shared" si="1323"/>
        <v>1.0010097550183614E-3</v>
      </c>
      <c r="AU1023" s="13">
        <f t="shared" si="1324"/>
        <v>1.1899033801341128E-4</v>
      </c>
      <c r="AV1023" s="13">
        <f t="shared" si="1325"/>
        <v>1.0608313607507868E-5</v>
      </c>
      <c r="AW1023" s="13">
        <f t="shared" si="1326"/>
        <v>1.2895480675518862E-8</v>
      </c>
      <c r="AX1023" s="13">
        <f t="shared" si="1327"/>
        <v>3.5786861218685849E-7</v>
      </c>
      <c r="AY1023" s="13">
        <f t="shared" si="1328"/>
        <v>6.1574091515062794E-7</v>
      </c>
      <c r="AZ1023" s="13">
        <f t="shared" si="1329"/>
        <v>5.2971518272265971E-7</v>
      </c>
      <c r="BA1023" s="13">
        <f t="shared" si="1330"/>
        <v>3.0380545659452491E-7</v>
      </c>
      <c r="BB1023" s="13">
        <f t="shared" si="1331"/>
        <v>1.3068025771256544E-7</v>
      </c>
      <c r="BC1023" s="13">
        <f t="shared" si="1332"/>
        <v>4.4969119244266453E-8</v>
      </c>
      <c r="BD1023" s="13">
        <f t="shared" si="1333"/>
        <v>4.5144221949246421E-3</v>
      </c>
      <c r="BE1023" s="13">
        <f t="shared" si="1334"/>
        <v>1.6098922719273876E-3</v>
      </c>
      <c r="BF1023" s="13">
        <f t="shared" si="1335"/>
        <v>2.8705258561387048E-4</v>
      </c>
      <c r="BG1023" s="13">
        <f t="shared" si="1336"/>
        <v>3.4122029299496297E-5</v>
      </c>
      <c r="BH1023" s="13">
        <f t="shared" si="1337"/>
        <v>3.0420721024662576E-6</v>
      </c>
      <c r="BI1023" s="13">
        <f t="shared" si="1338"/>
        <v>2.1696722889198376E-7</v>
      </c>
      <c r="BJ1023" s="14">
        <f t="shared" si="1339"/>
        <v>7.078813024632083E-2</v>
      </c>
      <c r="BK1023" s="14">
        <f t="shared" si="1340"/>
        <v>0.21477945829418299</v>
      </c>
      <c r="BL1023" s="14">
        <f t="shared" si="1341"/>
        <v>0.60607292223160358</v>
      </c>
      <c r="BM1023" s="14">
        <f t="shared" si="1342"/>
        <v>0.34220169125675881</v>
      </c>
      <c r="BN1023" s="14">
        <f t="shared" si="1343"/>
        <v>0.65579377880054801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1.1680672268907599</v>
      </c>
      <c r="F1024" s="10">
        <f>VLOOKUP(B1024,home!$B$2:$E$405,3,FALSE)</f>
        <v>0.86</v>
      </c>
      <c r="G1024" s="10">
        <f>VLOOKUP(C1024,away!$B$2:$E$405,4,FALSE)</f>
        <v>1.1399999999999999</v>
      </c>
      <c r="H1024" s="10">
        <f>VLOOKUP(A1024,away!$A$2:$E$405,3,FALSE)</f>
        <v>1.04201680672269</v>
      </c>
      <c r="I1024" s="10">
        <f>VLOOKUP(C1024,away!$B$2:$E$405,3,FALSE)</f>
        <v>1</v>
      </c>
      <c r="J1024" s="10">
        <f>VLOOKUP(B1024,home!$B$2:$E$405,4,FALSE)</f>
        <v>0.96</v>
      </c>
      <c r="K1024" s="12">
        <f t="shared" si="1288"/>
        <v>1.145173109243701</v>
      </c>
      <c r="L1024" s="12">
        <f t="shared" si="1289"/>
        <v>1.0003361344537824</v>
      </c>
      <c r="M1024" s="13">
        <f t="shared" si="1290"/>
        <v>0.11700843606108542</v>
      </c>
      <c r="N1024" s="13">
        <f t="shared" si="1291"/>
        <v>0.13399491453181597</v>
      </c>
      <c r="O1024" s="13">
        <f t="shared" si="1292"/>
        <v>0.11704776662782874</v>
      </c>
      <c r="P1024" s="13">
        <f t="shared" si="1293"/>
        <v>0.13403995483922174</v>
      </c>
      <c r="Q1024" s="13">
        <f t="shared" si="1294"/>
        <v>7.6723686448621861E-2</v>
      </c>
      <c r="R1024" s="13">
        <f t="shared" si="1295"/>
        <v>5.8543555207465313E-2</v>
      </c>
      <c r="S1024" s="13">
        <f t="shared" si="1296"/>
        <v>3.8387637033112959E-2</v>
      </c>
      <c r="T1024" s="13">
        <f t="shared" si="1297"/>
        <v>7.6749475923058447E-2</v>
      </c>
      <c r="U1024" s="13">
        <f t="shared" si="1298"/>
        <v>6.7042505143113315E-2</v>
      </c>
      <c r="V1024" s="13">
        <f t="shared" si="1299"/>
        <v>4.8861406992119667E-3</v>
      </c>
      <c r="W1024" s="13">
        <f t="shared" si="1300"/>
        <v>2.9287300854335688E-2</v>
      </c>
      <c r="X1024" s="13">
        <f t="shared" si="1301"/>
        <v>2.9297145325211122E-2</v>
      </c>
      <c r="Y1024" s="13">
        <f t="shared" si="1302"/>
        <v>1.4653496552576195E-2</v>
      </c>
      <c r="Z1024" s="13">
        <f t="shared" si="1303"/>
        <v>1.9521077904472488E-2</v>
      </c>
      <c r="AA1024" s="13">
        <f t="shared" si="1304"/>
        <v>2.2355013479653268E-2</v>
      </c>
      <c r="AB1024" s="13">
        <f t="shared" si="1305"/>
        <v>1.2800180146839696E-2</v>
      </c>
      <c r="AC1024" s="13">
        <f t="shared" si="1306"/>
        <v>3.4983486058140864E-4</v>
      </c>
      <c r="AD1024" s="13">
        <f t="shared" si="1307"/>
        <v>8.3847573451788313E-3</v>
      </c>
      <c r="AE1024" s="13">
        <f t="shared" si="1308"/>
        <v>8.387575751009152E-3</v>
      </c>
      <c r="AF1024" s="13">
        <f t="shared" si="1309"/>
        <v>4.1951975521013875E-3</v>
      </c>
      <c r="AG1024" s="13">
        <f t="shared" si="1310"/>
        <v>1.3988692341796909E-3</v>
      </c>
      <c r="AH1024" s="13">
        <f t="shared" si="1311"/>
        <v>4.8819099028327862E-3</v>
      </c>
      <c r="AI1024" s="13">
        <f t="shared" si="1312"/>
        <v>5.5906319424746361E-3</v>
      </c>
      <c r="AJ1024" s="13">
        <f t="shared" si="1313"/>
        <v>3.2011206821004165E-3</v>
      </c>
      <c r="AK1024" s="13">
        <f t="shared" si="1314"/>
        <v>1.2219457748617497E-3</v>
      </c>
      <c r="AL1024" s="13">
        <f t="shared" si="1315"/>
        <v>1.603024550778101E-5</v>
      </c>
      <c r="AM1024" s="13">
        <f t="shared" si="1316"/>
        <v>1.9203997278464775E-3</v>
      </c>
      <c r="AN1024" s="13">
        <f t="shared" si="1317"/>
        <v>1.921045240360041E-3</v>
      </c>
      <c r="AO1024" s="13">
        <f t="shared" si="1318"/>
        <v>9.6084548492630028E-4</v>
      </c>
      <c r="AP1024" s="13">
        <f t="shared" si="1319"/>
        <v>3.203894860661818E-4</v>
      </c>
      <c r="AQ1024" s="13">
        <f t="shared" si="1320"/>
        <v>8.0124295002769548E-5</v>
      </c>
      <c r="AR1024" s="13">
        <f t="shared" si="1321"/>
        <v>9.767101761902785E-4</v>
      </c>
      <c r="AS1024" s="13">
        <f t="shared" si="1322"/>
        <v>1.1185022292977843E-3</v>
      </c>
      <c r="AT1024" s="13">
        <f t="shared" si="1323"/>
        <v>6.4043933781047764E-4</v>
      </c>
      <c r="AU1024" s="13">
        <f t="shared" si="1324"/>
        <v>2.4447130258746708E-4</v>
      </c>
      <c r="AV1024" s="13">
        <f t="shared" si="1325"/>
        <v>6.9990490426236879E-5</v>
      </c>
      <c r="AW1024" s="13">
        <f t="shared" si="1326"/>
        <v>5.1009935129873346E-7</v>
      </c>
      <c r="AX1024" s="13">
        <f t="shared" si="1327"/>
        <v>3.6653168788811818E-4</v>
      </c>
      <c r="AY1024" s="13">
        <f t="shared" si="1328"/>
        <v>3.6665489181682037E-4</v>
      </c>
      <c r="AZ1024" s="13">
        <f t="shared" si="1329"/>
        <v>1.8338906857930391E-4</v>
      </c>
      <c r="BA1024" s="13">
        <f t="shared" si="1330"/>
        <v>6.1150237321233502E-5</v>
      </c>
      <c r="BB1024" s="13">
        <f t="shared" si="1331"/>
        <v>1.529269800571353E-5</v>
      </c>
      <c r="BC1024" s="13">
        <f t="shared" si="1332"/>
        <v>3.0595676816809102E-6</v>
      </c>
      <c r="BD1024" s="13">
        <f t="shared" si="1333"/>
        <v>1.6283974702197592E-4</v>
      </c>
      <c r="BE1024" s="13">
        <f t="shared" si="1334"/>
        <v>1.8647969940561386E-4</v>
      </c>
      <c r="BF1024" s="13">
        <f t="shared" si="1335"/>
        <v>1.0677576858957882E-4</v>
      </c>
      <c r="BG1024" s="13">
        <f t="shared" si="1336"/>
        <v>4.0758912969204609E-5</v>
      </c>
      <c r="BH1024" s="13">
        <f t="shared" si="1337"/>
        <v>1.1669002773584372E-5</v>
      </c>
      <c r="BI1024" s="13">
        <f t="shared" si="1338"/>
        <v>2.672605637599793E-6</v>
      </c>
      <c r="BJ1024" s="14">
        <f t="shared" si="1339"/>
        <v>0.389271301903583</v>
      </c>
      <c r="BK1024" s="14">
        <f t="shared" si="1340"/>
        <v>0.29505468863053813</v>
      </c>
      <c r="BL1024" s="14">
        <f t="shared" si="1341"/>
        <v>0.29624593817987965</v>
      </c>
      <c r="BM1024" s="14">
        <f t="shared" si="1342"/>
        <v>0.36236854810996882</v>
      </c>
      <c r="BN1024" s="14">
        <f t="shared" si="1343"/>
        <v>0.63735831371603902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1.1680672268907599</v>
      </c>
      <c r="F1025" s="10">
        <f>VLOOKUP(B1025,home!$B$2:$E$405,3,FALSE)</f>
        <v>1.2</v>
      </c>
      <c r="G1025" s="10">
        <f>VLOOKUP(C1025,away!$B$2:$E$405,4,FALSE)</f>
        <v>0.86</v>
      </c>
      <c r="H1025" s="10">
        <f>VLOOKUP(A1025,away!$A$2:$E$405,3,FALSE)</f>
        <v>1.04201680672269</v>
      </c>
      <c r="I1025" s="10">
        <f>VLOOKUP(C1025,away!$B$2:$E$405,3,FALSE)</f>
        <v>0.73</v>
      </c>
      <c r="J1025" s="10">
        <f>VLOOKUP(B1025,home!$B$2:$E$405,4,FALSE)</f>
        <v>0.38</v>
      </c>
      <c r="K1025" s="12">
        <f t="shared" si="1288"/>
        <v>1.2054453781512642</v>
      </c>
      <c r="L1025" s="12">
        <f t="shared" si="1289"/>
        <v>0.28905546218487421</v>
      </c>
      <c r="M1025" s="13">
        <f t="shared" si="1290"/>
        <v>0.22436056853027564</v>
      </c>
      <c r="N1025" s="13">
        <f t="shared" si="1291"/>
        <v>0.27045441037421075</v>
      </c>
      <c r="O1025" s="13">
        <f t="shared" si="1292"/>
        <v>6.4852647832579963E-2</v>
      </c>
      <c r="P1025" s="13">
        <f t="shared" si="1293"/>
        <v>7.8176324590655114E-2</v>
      </c>
      <c r="Q1025" s="13">
        <f t="shared" si="1294"/>
        <v>0.16300900949310887</v>
      </c>
      <c r="R1025" s="13">
        <f t="shared" si="1295"/>
        <v>9.3730060465796392E-3</v>
      </c>
      <c r="S1025" s="13">
        <f t="shared" si="1296"/>
        <v>6.8099507932013982E-3</v>
      </c>
      <c r="T1025" s="13">
        <f t="shared" si="1297"/>
        <v>4.7118644579329128E-2</v>
      </c>
      <c r="U1025" s="13">
        <f t="shared" si="1298"/>
        <v>1.1298646818233279E-2</v>
      </c>
      <c r="V1025" s="13">
        <f t="shared" si="1299"/>
        <v>2.6365146025790178E-4</v>
      </c>
      <c r="W1025" s="13">
        <f t="shared" si="1300"/>
        <v>6.5499485696827883E-2</v>
      </c>
      <c r="X1025" s="13">
        <f t="shared" si="1301"/>
        <v>1.8932984110968137E-2</v>
      </c>
      <c r="Y1025" s="13">
        <f t="shared" si="1302"/>
        <v>2.7363412363673872E-3</v>
      </c>
      <c r="Z1025" s="13">
        <f t="shared" si="1303"/>
        <v>9.0310619828523294E-4</v>
      </c>
      <c r="AA1025" s="13">
        <f t="shared" si="1304"/>
        <v>1.0886451927026931E-3</v>
      </c>
      <c r="AB1025" s="13">
        <f t="shared" si="1305"/>
        <v>6.5615115799502711E-4</v>
      </c>
      <c r="AC1025" s="13">
        <f t="shared" si="1306"/>
        <v>5.7416790835118976E-6</v>
      </c>
      <c r="AD1025" s="13">
        <f t="shared" si="1307"/>
        <v>1.9739013076131514E-2</v>
      </c>
      <c r="AE1025" s="13">
        <f t="shared" si="1308"/>
        <v>5.7056695477944695E-3</v>
      </c>
      <c r="AF1025" s="13">
        <f t="shared" si="1309"/>
        <v>8.2462747410594621E-4</v>
      </c>
      <c r="AG1025" s="13">
        <f t="shared" si="1310"/>
        <v>7.9454358552679912E-5</v>
      </c>
      <c r="AH1025" s="13">
        <f t="shared" si="1311"/>
        <v>6.5261944886840629E-5</v>
      </c>
      <c r="AI1025" s="13">
        <f t="shared" si="1312"/>
        <v>7.8669709833004565E-5</v>
      </c>
      <c r="AJ1025" s="13">
        <f t="shared" si="1313"/>
        <v>4.7416019059348224E-5</v>
      </c>
      <c r="AK1025" s="13">
        <f t="shared" si="1314"/>
        <v>1.9052473675141191E-5</v>
      </c>
      <c r="AL1025" s="13">
        <f t="shared" si="1315"/>
        <v>8.0025357515963067E-8</v>
      </c>
      <c r="AM1025" s="13">
        <f t="shared" si="1316"/>
        <v>4.7588604163780156E-3</v>
      </c>
      <c r="AN1025" s="13">
        <f t="shared" si="1317"/>
        <v>1.3755745971294501E-3</v>
      </c>
      <c r="AO1025" s="13">
        <f t="shared" si="1318"/>
        <v>1.9880867547151262E-4</v>
      </c>
      <c r="AP1025" s="13">
        <f t="shared" si="1319"/>
        <v>1.9155577858260254E-5</v>
      </c>
      <c r="AQ1025" s="13">
        <f t="shared" si="1320"/>
        <v>1.3842561028094395E-6</v>
      </c>
      <c r="AR1025" s="13">
        <f t="shared" si="1321"/>
        <v>3.7728643284699022E-6</v>
      </c>
      <c r="AS1025" s="13">
        <f t="shared" si="1322"/>
        <v>4.5479818671458158E-6</v>
      </c>
      <c r="AT1025" s="13">
        <f t="shared" si="1323"/>
        <v>2.7411718608333416E-6</v>
      </c>
      <c r="AU1025" s="13">
        <f t="shared" si="1324"/>
        <v>1.1014443167866172E-6</v>
      </c>
      <c r="AV1025" s="13">
        <f t="shared" si="1325"/>
        <v>3.3193274024035139E-7</v>
      </c>
      <c r="AW1025" s="13">
        <f t="shared" si="1326"/>
        <v>7.7455781280416671E-10</v>
      </c>
      <c r="AX1025" s="13">
        <f t="shared" si="1327"/>
        <v>9.5609104903164599E-4</v>
      </c>
      <c r="AY1025" s="13">
        <f t="shared" si="1328"/>
        <v>2.7636334006866361E-4</v>
      </c>
      <c r="AZ1025" s="13">
        <f t="shared" si="1329"/>
        <v>3.9942166497251558E-5</v>
      </c>
      <c r="BA1025" s="13">
        <f t="shared" si="1330"/>
        <v>3.8485004658427503E-6</v>
      </c>
      <c r="BB1025" s="13">
        <f t="shared" si="1331"/>
        <v>2.7810752021821982E-7</v>
      </c>
      <c r="BC1025" s="13">
        <f t="shared" si="1332"/>
        <v>1.6077699558753357E-8</v>
      </c>
      <c r="BD1025" s="13">
        <f t="shared" si="1333"/>
        <v>1.817611737044488E-7</v>
      </c>
      <c r="BE1025" s="13">
        <f t="shared" si="1334"/>
        <v>2.1910316676937688E-7</v>
      </c>
      <c r="BF1025" s="13">
        <f t="shared" si="1335"/>
        <v>1.3205844986022556E-7</v>
      </c>
      <c r="BG1025" s="13">
        <f t="shared" si="1336"/>
        <v>5.3063082676609782E-8</v>
      </c>
      <c r="BH1025" s="13">
        <f t="shared" si="1337"/>
        <v>1.599116194074443E-8</v>
      </c>
      <c r="BI1025" s="13">
        <f t="shared" si="1338"/>
        <v>3.8552944505477507E-9</v>
      </c>
      <c r="BJ1025" s="14">
        <f t="shared" si="1339"/>
        <v>0.60172996271161983</v>
      </c>
      <c r="BK1025" s="14">
        <f t="shared" si="1340"/>
        <v>0.30989268041889972</v>
      </c>
      <c r="BL1025" s="14">
        <f t="shared" si="1341"/>
        <v>8.7492598422987802E-2</v>
      </c>
      <c r="BM1025" s="14">
        <f t="shared" si="1342"/>
        <v>0.18951601831887188</v>
      </c>
      <c r="BN1025" s="14">
        <f t="shared" si="1343"/>
        <v>0.81022596686741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1.1680672268907599</v>
      </c>
      <c r="F1026" s="10">
        <f>VLOOKUP(B1026,home!$B$2:$E$405,3,FALSE)</f>
        <v>1.1000000000000001</v>
      </c>
      <c r="G1026" s="10">
        <f>VLOOKUP(C1026,away!$B$2:$E$405,4,FALSE)</f>
        <v>0.56999999999999995</v>
      </c>
      <c r="H1026" s="10">
        <f>VLOOKUP(A1026,away!$A$2:$E$405,3,FALSE)</f>
        <v>1.04201680672269</v>
      </c>
      <c r="I1026" s="10">
        <f>VLOOKUP(C1026,away!$B$2:$E$405,3,FALSE)</f>
        <v>0.86</v>
      </c>
      <c r="J1026" s="10">
        <f>VLOOKUP(B1026,home!$B$2:$E$405,4,FALSE)</f>
        <v>0.69</v>
      </c>
      <c r="K1026" s="12">
        <f t="shared" si="1288"/>
        <v>0.73237815126050643</v>
      </c>
      <c r="L1026" s="12">
        <f t="shared" si="1289"/>
        <v>0.61833277310924428</v>
      </c>
      <c r="M1026" s="13">
        <f t="shared" si="1290"/>
        <v>0.25905602592321442</v>
      </c>
      <c r="N1026" s="13">
        <f t="shared" si="1291"/>
        <v>0.18972697333853758</v>
      </c>
      <c r="O1026" s="13">
        <f t="shared" si="1292"/>
        <v>0.16018283089976146</v>
      </c>
      <c r="P1026" s="13">
        <f t="shared" si="1293"/>
        <v>0.11731440555804161</v>
      </c>
      <c r="Q1026" s="13">
        <f t="shared" si="1294"/>
        <v>6.9475944988964783E-2</v>
      </c>
      <c r="R1026" s="13">
        <f t="shared" si="1295"/>
        <v>4.9523147017369318E-2</v>
      </c>
      <c r="S1026" s="13">
        <f t="shared" si="1296"/>
        <v>1.328155724460545E-2</v>
      </c>
      <c r="T1026" s="13">
        <f t="shared" si="1297"/>
        <v>4.2959253729411895E-2</v>
      </c>
      <c r="U1026" s="13">
        <f t="shared" si="1298"/>
        <v>3.6269670857183196E-2</v>
      </c>
      <c r="V1026" s="13">
        <f t="shared" si="1299"/>
        <v>6.6828872569734484E-4</v>
      </c>
      <c r="W1026" s="13">
        <f t="shared" si="1300"/>
        <v>1.6960888049364888E-2</v>
      </c>
      <c r="X1026" s="13">
        <f t="shared" si="1301"/>
        <v>1.0487472941959232E-2</v>
      </c>
      <c r="Y1026" s="13">
        <f t="shared" si="1302"/>
        <v>3.2423741135549082E-3</v>
      </c>
      <c r="Z1026" s="13">
        <f t="shared" si="1303"/>
        <v>1.0207261609448924E-2</v>
      </c>
      <c r="AA1026" s="13">
        <f t="shared" si="1304"/>
        <v>7.4755753869605443E-3</v>
      </c>
      <c r="AB1026" s="13">
        <f t="shared" si="1305"/>
        <v>2.7374740407553541E-3</v>
      </c>
      <c r="AC1026" s="13">
        <f t="shared" si="1306"/>
        <v>1.8914801903595571E-5</v>
      </c>
      <c r="AD1026" s="13">
        <f t="shared" si="1307"/>
        <v>3.1054459583325683E-3</v>
      </c>
      <c r="AE1026" s="13">
        <f t="shared" si="1308"/>
        <v>1.9201990111566715E-3</v>
      </c>
      <c r="AF1026" s="13">
        <f t="shared" si="1309"/>
        <v>5.936609897450667E-4</v>
      </c>
      <c r="AG1026" s="13">
        <f t="shared" si="1310"/>
        <v>1.2236001535861525E-4</v>
      </c>
      <c r="AH1026" s="13">
        <f t="shared" si="1311"/>
        <v>1.5778710942055201E-3</v>
      </c>
      <c r="AI1026" s="13">
        <f t="shared" si="1312"/>
        <v>1.1555983149016311E-3</v>
      </c>
      <c r="AJ1026" s="13">
        <f t="shared" si="1313"/>
        <v>4.2316747873370655E-4</v>
      </c>
      <c r="AK1026" s="13">
        <f t="shared" si="1314"/>
        <v>1.0330620524952055E-4</v>
      </c>
      <c r="AL1026" s="13">
        <f t="shared" si="1315"/>
        <v>3.426253041071736E-7</v>
      </c>
      <c r="AM1026" s="13">
        <f t="shared" si="1316"/>
        <v>4.5487215396060375E-4</v>
      </c>
      <c r="AN1026" s="13">
        <f t="shared" si="1317"/>
        <v>2.8126236036863527E-4</v>
      </c>
      <c r="AO1026" s="13">
        <f t="shared" si="1318"/>
        <v>8.6956867628994907E-5</v>
      </c>
      <c r="AP1026" s="13">
        <f t="shared" si="1319"/>
        <v>1.7922760367309971E-5</v>
      </c>
      <c r="AQ1026" s="13">
        <f t="shared" si="1320"/>
        <v>2.7705575299228074E-6</v>
      </c>
      <c r="AR1026" s="13">
        <f t="shared" si="1321"/>
        <v>1.9512988185780344E-4</v>
      </c>
      <c r="AS1026" s="13">
        <f t="shared" si="1322"/>
        <v>1.429088621306991E-4</v>
      </c>
      <c r="AT1026" s="13">
        <f t="shared" si="1323"/>
        <v>5.2331664123012007E-5</v>
      </c>
      <c r="AU1026" s="13">
        <f t="shared" si="1324"/>
        <v>1.2775522474265767E-5</v>
      </c>
      <c r="AV1026" s="13">
        <f t="shared" si="1325"/>
        <v>2.339128382772453E-6</v>
      </c>
      <c r="AW1026" s="13">
        <f t="shared" si="1326"/>
        <v>4.3099732895863825E-9</v>
      </c>
      <c r="AX1026" s="13">
        <f t="shared" si="1327"/>
        <v>5.5523071196258541E-5</v>
      </c>
      <c r="AY1026" s="13">
        <f t="shared" si="1328"/>
        <v>3.4331734584324549E-5</v>
      </c>
      <c r="AZ1026" s="13">
        <f t="shared" si="1329"/>
        <v>1.0614218325587972E-5</v>
      </c>
      <c r="BA1026" s="13">
        <f t="shared" si="1330"/>
        <v>2.187706350549257E-6</v>
      </c>
      <c r="BB1026" s="13">
        <f t="shared" si="1331"/>
        <v>3.3818263362095662E-7</v>
      </c>
      <c r="BC1026" s="13">
        <f t="shared" si="1332"/>
        <v>4.1821881132846742E-8</v>
      </c>
      <c r="BD1026" s="13">
        <f t="shared" si="1333"/>
        <v>2.010920016093579E-5</v>
      </c>
      <c r="BE1026" s="13">
        <f t="shared" si="1334"/>
        <v>1.4727538837193631E-5</v>
      </c>
      <c r="BF1026" s="13">
        <f t="shared" si="1335"/>
        <v>5.3930638331005899E-6</v>
      </c>
      <c r="BG1026" s="13">
        <f t="shared" si="1336"/>
        <v>1.3165873732387035E-6</v>
      </c>
      <c r="BH1026" s="13">
        <f t="shared" si="1337"/>
        <v>2.4105995659637198E-7</v>
      </c>
      <c r="BI1026" s="13">
        <f t="shared" si="1338"/>
        <v>3.5309409070997776E-8</v>
      </c>
      <c r="BJ1026" s="14">
        <f t="shared" si="1339"/>
        <v>0.33954139457121324</v>
      </c>
      <c r="BK1026" s="14">
        <f t="shared" si="1340"/>
        <v>0.39037386661335088</v>
      </c>
      <c r="BL1026" s="14">
        <f t="shared" si="1341"/>
        <v>0.25989594911365899</v>
      </c>
      <c r="BM1026" s="14">
        <f t="shared" si="1342"/>
        <v>0.15470481675717163</v>
      </c>
      <c r="BN1026" s="14">
        <f t="shared" si="1343"/>
        <v>0.84527932772588921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1.1680672268907599</v>
      </c>
      <c r="F1027" s="10">
        <f>VLOOKUP(B1027,home!$B$2:$E$405,3,FALSE)</f>
        <v>0.71</v>
      </c>
      <c r="G1027" s="10">
        <f>VLOOKUP(C1027,away!$B$2:$E$405,4,FALSE)</f>
        <v>1.28</v>
      </c>
      <c r="H1027" s="10">
        <f>VLOOKUP(A1027,away!$A$2:$E$405,3,FALSE)</f>
        <v>1.04201680672269</v>
      </c>
      <c r="I1027" s="10">
        <f>VLOOKUP(C1027,away!$B$2:$E$405,3,FALSE)</f>
        <v>1</v>
      </c>
      <c r="J1027" s="10">
        <f>VLOOKUP(B1027,home!$B$2:$E$405,4,FALSE)</f>
        <v>1.44</v>
      </c>
      <c r="K1027" s="12">
        <f t="shared" si="1288"/>
        <v>1.0615394957983226</v>
      </c>
      <c r="L1027" s="12">
        <f t="shared" si="1289"/>
        <v>1.5005042016806736</v>
      </c>
      <c r="M1027" s="13">
        <f t="shared" si="1290"/>
        <v>7.714691426955074E-2</v>
      </c>
      <c r="N1027" s="13">
        <f t="shared" si="1291"/>
        <v>8.1894496476095299E-2</v>
      </c>
      <c r="O1027" s="13">
        <f t="shared" si="1292"/>
        <v>0.11575926900815957</v>
      </c>
      <c r="P1027" s="13">
        <f t="shared" si="1293"/>
        <v>0.12288303605690408</v>
      </c>
      <c r="Q1027" s="13">
        <f t="shared" si="1294"/>
        <v>4.3467121248945848E-2</v>
      </c>
      <c r="R1027" s="13">
        <f t="shared" si="1295"/>
        <v>8.6848634765113439E-2</v>
      </c>
      <c r="S1027" s="13">
        <f t="shared" si="1296"/>
        <v>4.893339122353705E-2</v>
      </c>
      <c r="T1027" s="13">
        <f t="shared" si="1297"/>
        <v>6.5222598069006515E-2</v>
      </c>
      <c r="U1027" s="13">
        <f t="shared" si="1298"/>
        <v>9.2193255959331172E-2</v>
      </c>
      <c r="V1027" s="13">
        <f t="shared" si="1299"/>
        <v>8.660364643287153E-3</v>
      </c>
      <c r="W1027" s="13">
        <f t="shared" si="1300"/>
        <v>1.5380688658136851E-2</v>
      </c>
      <c r="X1027" s="13">
        <f t="shared" si="1301"/>
        <v>2.307878795627662E-2</v>
      </c>
      <c r="Y1027" s="13">
        <f t="shared" si="1302"/>
        <v>1.7314909149045203E-2</v>
      </c>
      <c r="Z1027" s="13">
        <f t="shared" si="1303"/>
        <v>4.3438913791760965E-2</v>
      </c>
      <c r="AA1027" s="13">
        <f t="shared" si="1304"/>
        <v>4.6112122644532731E-2</v>
      </c>
      <c r="AB1027" s="13">
        <f t="shared" si="1305"/>
        <v>2.4474919711133841E-2</v>
      </c>
      <c r="AC1027" s="13">
        <f t="shared" si="1306"/>
        <v>8.621633726404183E-4</v>
      </c>
      <c r="AD1027" s="13">
        <f t="shared" si="1307"/>
        <v>4.0818021207973919E-3</v>
      </c>
      <c r="AE1027" s="13">
        <f t="shared" si="1308"/>
        <v>6.124761232685569E-3</v>
      </c>
      <c r="AF1027" s="13">
        <f t="shared" si="1309"/>
        <v>4.5951149819678004E-3</v>
      </c>
      <c r="AG1027" s="13">
        <f t="shared" si="1310"/>
        <v>2.2983297792161651E-3</v>
      </c>
      <c r="AH1027" s="13">
        <f t="shared" si="1311"/>
        <v>1.6295068165245483E-2</v>
      </c>
      <c r="AI1027" s="13">
        <f t="shared" si="1312"/>
        <v>1.7297858444133986E-2</v>
      </c>
      <c r="AJ1027" s="13">
        <f t="shared" si="1313"/>
        <v>9.1811799655883743E-3</v>
      </c>
      <c r="AK1027" s="13">
        <f t="shared" si="1314"/>
        <v>3.2487283838347823E-3</v>
      </c>
      <c r="AL1027" s="13">
        <f t="shared" si="1315"/>
        <v>5.4931686541313986E-5</v>
      </c>
      <c r="AM1027" s="13">
        <f t="shared" si="1316"/>
        <v>8.6659883305195771E-4</v>
      </c>
      <c r="AN1027" s="13">
        <f t="shared" si="1317"/>
        <v>1.3003351901660308E-3</v>
      </c>
      <c r="AO1027" s="13">
        <f t="shared" si="1318"/>
        <v>9.755792082186838E-4</v>
      </c>
      <c r="AP1027" s="13">
        <f t="shared" si="1319"/>
        <v>4.8795356700147979E-4</v>
      </c>
      <c r="AQ1027" s="13">
        <f t="shared" si="1320"/>
        <v>1.8304409437769827E-4</v>
      </c>
      <c r="AR1027" s="13">
        <f t="shared" si="1321"/>
        <v>4.8901636497247648E-3</v>
      </c>
      <c r="AS1027" s="13">
        <f t="shared" si="1322"/>
        <v>5.1911018551001114E-3</v>
      </c>
      <c r="AT1027" s="13">
        <f t="shared" si="1323"/>
        <v>2.7552798229503544E-3</v>
      </c>
      <c r="AU1027" s="13">
        <f t="shared" si="1324"/>
        <v>9.7494611801267079E-4</v>
      </c>
      <c r="AV1027" s="13">
        <f t="shared" si="1325"/>
        <v>2.5873595263642554E-4</v>
      </c>
      <c r="AW1027" s="13">
        <f t="shared" si="1326"/>
        <v>2.4304898149471674E-6</v>
      </c>
      <c r="AX1027" s="13">
        <f t="shared" si="1327"/>
        <v>1.533214813828983E-4</v>
      </c>
      <c r="AY1027" s="13">
        <f t="shared" si="1328"/>
        <v>2.3005952702294402E-4</v>
      </c>
      <c r="AZ1027" s="13">
        <f t="shared" si="1329"/>
        <v>1.7260264346729805E-4</v>
      </c>
      <c r="BA1027" s="13">
        <f t="shared" si="1330"/>
        <v>8.6330330581290635E-5</v>
      </c>
      <c r="BB1027" s="13">
        <f t="shared" si="1331"/>
        <v>3.2384755942427064E-5</v>
      </c>
      <c r="BC1027" s="13">
        <f t="shared" si="1332"/>
        <v>9.7186924724029908E-6</v>
      </c>
      <c r="BD1027" s="13">
        <f t="shared" si="1333"/>
        <v>1.2229518505530166E-3</v>
      </c>
      <c r="BE1027" s="13">
        <f t="shared" si="1334"/>
        <v>1.2982116908216747E-3</v>
      </c>
      <c r="BF1027" s="13">
        <f t="shared" si="1335"/>
        <v>6.8905149185716414E-4</v>
      </c>
      <c r="BG1027" s="13">
        <f t="shared" si="1336"/>
        <v>2.4381845774837878E-4</v>
      </c>
      <c r="BH1027" s="13">
        <f t="shared" si="1337"/>
        <v>6.470573067613464E-5</v>
      </c>
      <c r="BI1027" s="13">
        <f t="shared" si="1338"/>
        <v>1.3737537743441209E-5</v>
      </c>
      <c r="BJ1027" s="14">
        <f t="shared" si="1339"/>
        <v>0.26795653799585839</v>
      </c>
      <c r="BK1027" s="14">
        <f t="shared" si="1340"/>
        <v>0.25877086077948369</v>
      </c>
      <c r="BL1027" s="14">
        <f t="shared" si="1341"/>
        <v>0.4290137412048976</v>
      </c>
      <c r="BM1027" s="14">
        <f t="shared" si="1342"/>
        <v>0.4709529529100237</v>
      </c>
      <c r="BN1027" s="14">
        <f t="shared" si="1343"/>
        <v>0.52799947182476903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1.1680672268907599</v>
      </c>
      <c r="F1028" s="10">
        <f>VLOOKUP(B1028,home!$B$2:$E$405,3,FALSE)</f>
        <v>0.56999999999999995</v>
      </c>
      <c r="G1028" s="10">
        <f>VLOOKUP(C1028,away!$B$2:$E$405,4,FALSE)</f>
        <v>0.86</v>
      </c>
      <c r="H1028" s="10">
        <f>VLOOKUP(A1028,away!$A$2:$E$405,3,FALSE)</f>
        <v>1.04201680672269</v>
      </c>
      <c r="I1028" s="10">
        <f>VLOOKUP(C1028,away!$B$2:$E$405,3,FALSE)</f>
        <v>0.86</v>
      </c>
      <c r="J1028" s="10">
        <f>VLOOKUP(B1028,home!$B$2:$E$405,4,FALSE)</f>
        <v>0.96</v>
      </c>
      <c r="K1028" s="12">
        <f t="shared" si="1288"/>
        <v>0.57258655462185049</v>
      </c>
      <c r="L1028" s="12">
        <f t="shared" si="1289"/>
        <v>0.86028907563025292</v>
      </c>
      <c r="M1028" s="13">
        <f t="shared" si="1290"/>
        <v>0.23862174677217479</v>
      </c>
      <c r="N1028" s="13">
        <f t="shared" si="1291"/>
        <v>0.13663160384212722</v>
      </c>
      <c r="O1028" s="13">
        <f t="shared" si="1292"/>
        <v>0.20528368195591054</v>
      </c>
      <c r="P1028" s="13">
        <f t="shared" si="1293"/>
        <v>0.11754267617122255</v>
      </c>
      <c r="Q1028" s="13">
        <f t="shared" si="1294"/>
        <v>3.9116709648210603E-2</v>
      </c>
      <c r="R1028" s="13">
        <f t="shared" si="1295"/>
        <v>8.8301654495912554E-2</v>
      </c>
      <c r="S1028" s="13">
        <f t="shared" si="1296"/>
        <v>1.4475085473542405E-2</v>
      </c>
      <c r="T1028" s="13">
        <f t="shared" si="1297"/>
        <v>3.3651677984956094E-2</v>
      </c>
      <c r="U1028" s="13">
        <f t="shared" si="1298"/>
        <v>5.0560340115223604E-2</v>
      </c>
      <c r="V1028" s="13">
        <f t="shared" si="1299"/>
        <v>7.9225352694177497E-4</v>
      </c>
      <c r="W1028" s="13">
        <f t="shared" si="1300"/>
        <v>7.4659006685374027E-3</v>
      </c>
      <c r="X1028" s="13">
        <f t="shared" si="1301"/>
        <v>6.4228327848833301E-3</v>
      </c>
      <c r="Y1028" s="13">
        <f t="shared" si="1302"/>
        <v>2.7627464397174816E-3</v>
      </c>
      <c r="Z1028" s="13">
        <f t="shared" si="1303"/>
        <v>2.532164957430353E-2</v>
      </c>
      <c r="AA1028" s="13">
        <f t="shared" si="1304"/>
        <v>1.4498836087092305E-2</v>
      </c>
      <c r="AB1028" s="13">
        <f t="shared" si="1305"/>
        <v>4.1509193005675668E-3</v>
      </c>
      <c r="AC1028" s="13">
        <f t="shared" si="1306"/>
        <v>2.439100821239696E-5</v>
      </c>
      <c r="AD1028" s="13">
        <f t="shared" si="1307"/>
        <v>1.0687185852367002E-3</v>
      </c>
      <c r="AE1028" s="13">
        <f t="shared" si="1308"/>
        <v>9.1940692380215261E-4</v>
      </c>
      <c r="AF1028" s="13">
        <f t="shared" si="1309"/>
        <v>3.9547786630290412E-4</v>
      </c>
      <c r="AG1028" s="13">
        <f t="shared" si="1310"/>
        <v>1.1340842934465007E-4</v>
      </c>
      <c r="AH1028" s="13">
        <f t="shared" si="1311"/>
        <v>5.4459846264276919E-3</v>
      </c>
      <c r="AI1028" s="13">
        <f t="shared" si="1312"/>
        <v>3.1182975737697976E-3</v>
      </c>
      <c r="AJ1028" s="13">
        <f t="shared" si="1313"/>
        <v>8.9274763202526182E-4</v>
      </c>
      <c r="AK1028" s="13">
        <f t="shared" si="1314"/>
        <v>1.7039176358938678E-4</v>
      </c>
      <c r="AL1028" s="13">
        <f t="shared" si="1315"/>
        <v>4.8059062823585356E-7</v>
      </c>
      <c r="AM1028" s="13">
        <f t="shared" si="1316"/>
        <v>1.223867785162041E-4</v>
      </c>
      <c r="AN1028" s="13">
        <f t="shared" si="1317"/>
        <v>1.0528800855906974E-4</v>
      </c>
      <c r="AO1028" s="13">
        <f t="shared" si="1318"/>
        <v>4.5289061779116131E-5</v>
      </c>
      <c r="AP1028" s="13">
        <f t="shared" si="1319"/>
        <v>1.2987228364705746E-5</v>
      </c>
      <c r="AQ1028" s="13">
        <f t="shared" si="1320"/>
        <v>2.7931926712179267E-6</v>
      </c>
      <c r="AR1028" s="13">
        <f t="shared" si="1321"/>
        <v>9.3702421603320972E-4</v>
      </c>
      <c r="AS1028" s="13">
        <f t="shared" si="1322"/>
        <v>5.3652746745569608E-4</v>
      </c>
      <c r="AT1028" s="13">
        <f t="shared" si="1323"/>
        <v>1.5360420702522197E-4</v>
      </c>
      <c r="AU1028" s="13">
        <f t="shared" si="1324"/>
        <v>2.9317234558664437E-5</v>
      </c>
      <c r="AV1028" s="13">
        <f t="shared" si="1325"/>
        <v>4.196663581746579E-6</v>
      </c>
      <c r="AW1028" s="13">
        <f t="shared" si="1326"/>
        <v>6.575947702190655E-9</v>
      </c>
      <c r="AX1028" s="13">
        <f t="shared" si="1327"/>
        <v>1.167950397364347E-5</v>
      </c>
      <c r="AY1028" s="13">
        <f t="shared" si="1328"/>
        <v>1.0047749677305606E-5</v>
      </c>
      <c r="AZ1028" s="13">
        <f t="shared" si="1329"/>
        <v>4.3219846410267061E-6</v>
      </c>
      <c r="BA1028" s="13">
        <f t="shared" si="1330"/>
        <v>1.2393853905723388E-6</v>
      </c>
      <c r="BB1028" s="13">
        <f t="shared" si="1331"/>
        <v>2.665574280012793E-7</v>
      </c>
      <c r="BC1028" s="13">
        <f t="shared" si="1332"/>
        <v>4.5863288667519664E-8</v>
      </c>
      <c r="BD1028" s="13">
        <f t="shared" si="1333"/>
        <v>1.3435194944239537E-4</v>
      </c>
      <c r="BE1028" s="13">
        <f t="shared" si="1334"/>
        <v>7.6928119837950198E-5</v>
      </c>
      <c r="BF1028" s="13">
        <f t="shared" si="1335"/>
        <v>2.2024003545774359E-5</v>
      </c>
      <c r="BG1028" s="13">
        <f t="shared" si="1336"/>
        <v>4.2035494364181207E-6</v>
      </c>
      <c r="BH1028" s="13">
        <f t="shared" si="1337"/>
        <v>6.0172397224531813E-7</v>
      </c>
      <c r="BI1028" s="13">
        <f t="shared" si="1338"/>
        <v>6.8907811220264128E-8</v>
      </c>
      <c r="BJ1028" s="14">
        <f t="shared" si="1339"/>
        <v>0.22886482848740808</v>
      </c>
      <c r="BK1028" s="14">
        <f t="shared" si="1340"/>
        <v>0.37146668129239951</v>
      </c>
      <c r="BL1028" s="14">
        <f t="shared" si="1341"/>
        <v>0.37432170159321926</v>
      </c>
      <c r="BM1028" s="14">
        <f t="shared" si="1342"/>
        <v>0.1744667468880424</v>
      </c>
      <c r="BN1028" s="14">
        <f t="shared" si="1343"/>
        <v>0.8254980728855581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1.3902439024390201</v>
      </c>
      <c r="F1029" s="10">
        <f>VLOOKUP(B1029,home!$B$2:$E$405,3,FALSE)</f>
        <v>0</v>
      </c>
      <c r="G1029" s="10">
        <f>VLOOKUP(C1029,away!$B$2:$E$405,4,FALSE)</f>
        <v>0.48</v>
      </c>
      <c r="H1029" s="10">
        <f>VLOOKUP(A1029,away!$A$2:$E$405,3,FALSE)</f>
        <v>1.09756097560976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1.72151898734177</v>
      </c>
      <c r="F1030" s="10">
        <f>VLOOKUP(B1030,home!$B$2:$E$405,3,FALSE)</f>
        <v>1.02</v>
      </c>
      <c r="G1030" s="10">
        <f>VLOOKUP(C1030,away!$B$2:$E$405,4,FALSE)</f>
        <v>0.73</v>
      </c>
      <c r="H1030" s="10">
        <f>VLOOKUP(A1030,away!$A$2:$E$405,3,FALSE)</f>
        <v>1.48101265822785</v>
      </c>
      <c r="I1030" s="10">
        <f>VLOOKUP(C1030,away!$B$2:$E$405,3,FALSE)</f>
        <v>0.87</v>
      </c>
      <c r="J1030" s="10">
        <f>VLOOKUP(B1030,home!$B$2:$E$405,4,FALSE)</f>
        <v>1.52</v>
      </c>
      <c r="K1030" s="12">
        <f t="shared" si="1288"/>
        <v>1.2818430379746819</v>
      </c>
      <c r="L1030" s="12">
        <f t="shared" si="1289"/>
        <v>1.9584911392405089</v>
      </c>
      <c r="M1030" s="13">
        <f t="shared" si="1290"/>
        <v>3.9150809604145756E-2</v>
      </c>
      <c r="N1030" s="13">
        <f t="shared" si="1291"/>
        <v>5.0185192722146547E-2</v>
      </c>
      <c r="O1030" s="13">
        <f t="shared" si="1292"/>
        <v>7.6676513703811663E-2</v>
      </c>
      <c r="P1030" s="13">
        <f t="shared" si="1293"/>
        <v>9.8287255267401272E-2</v>
      </c>
      <c r="Q1030" s="13">
        <f t="shared" si="1294"/>
        <v>3.2164769950150621E-2</v>
      </c>
      <c r="R1030" s="13">
        <f t="shared" si="1295"/>
        <v>7.5085136338384331E-2</v>
      </c>
      <c r="S1030" s="13">
        <f t="shared" si="1296"/>
        <v>6.1687003702321587E-2</v>
      </c>
      <c r="T1030" s="13">
        <f t="shared" si="1297"/>
        <v>6.2994416943079362E-2</v>
      </c>
      <c r="U1030" s="13">
        <f t="shared" si="1298"/>
        <v>9.6247359270737756E-2</v>
      </c>
      <c r="V1030" s="13">
        <f t="shared" si="1299"/>
        <v>1.7207097775314182E-2</v>
      </c>
      <c r="W1030" s="13">
        <f t="shared" si="1300"/>
        <v>1.3743395476219276E-2</v>
      </c>
      <c r="X1030" s="13">
        <f t="shared" si="1301"/>
        <v>2.6916318263253542E-2</v>
      </c>
      <c r="Y1030" s="13">
        <f t="shared" si="1302"/>
        <v>2.6357685409779782E-2</v>
      </c>
      <c r="Z1030" s="13">
        <f t="shared" si="1303"/>
        <v>4.9017858069130421E-2</v>
      </c>
      <c r="AA1030" s="13">
        <f t="shared" si="1304"/>
        <v>6.2833200102345915E-2</v>
      </c>
      <c r="AB1030" s="13">
        <f t="shared" si="1305"/>
        <v>4.02711500524311E-2</v>
      </c>
      <c r="AC1030" s="13">
        <f t="shared" si="1306"/>
        <v>2.699877774804607E-3</v>
      </c>
      <c r="AD1030" s="13">
        <f t="shared" si="1307"/>
        <v>4.4042189523311051E-3</v>
      </c>
      <c r="AE1030" s="13">
        <f t="shared" si="1308"/>
        <v>8.6256237934155839E-3</v>
      </c>
      <c r="AF1030" s="13">
        <f t="shared" si="1309"/>
        <v>8.4466038849132664E-3</v>
      </c>
      <c r="AG1030" s="13">
        <f t="shared" si="1310"/>
        <v>5.5141996217590314E-3</v>
      </c>
      <c r="AH1030" s="13">
        <f t="shared" si="1311"/>
        <v>2.4000260173235203E-2</v>
      </c>
      <c r="AI1030" s="13">
        <f t="shared" si="1312"/>
        <v>3.0764566412642576E-2</v>
      </c>
      <c r="AJ1030" s="13">
        <f t="shared" si="1313"/>
        <v>1.9717672636177814E-2</v>
      </c>
      <c r="AK1030" s="13">
        <f t="shared" si="1314"/>
        <v>8.4249871312494749E-3</v>
      </c>
      <c r="AL1030" s="13">
        <f t="shared" si="1315"/>
        <v>2.7111937528352301E-4</v>
      </c>
      <c r="AM1030" s="13">
        <f t="shared" si="1316"/>
        <v>1.1291034803523547E-3</v>
      </c>
      <c r="AN1030" s="13">
        <f t="shared" si="1317"/>
        <v>2.211339161555706E-3</v>
      </c>
      <c r="AO1030" s="13">
        <f t="shared" si="1318"/>
        <v>2.165444076881194E-3</v>
      </c>
      <c r="AP1030" s="13">
        <f t="shared" si="1319"/>
        <v>1.4136676790308875E-3</v>
      </c>
      <c r="AQ1030" s="13">
        <f t="shared" si="1320"/>
        <v>6.9216390580317214E-4</v>
      </c>
      <c r="AR1030" s="13">
        <f t="shared" si="1321"/>
        <v>9.4008593777496069E-3</v>
      </c>
      <c r="AS1030" s="13">
        <f t="shared" si="1322"/>
        <v>1.2050426144347332E-2</v>
      </c>
      <c r="AT1030" s="13">
        <f t="shared" si="1323"/>
        <v>7.7233774288798605E-3</v>
      </c>
      <c r="AU1030" s="13">
        <f t="shared" si="1324"/>
        <v>3.3000525289534825E-3</v>
      </c>
      <c r="AV1030" s="13">
        <f t="shared" si="1325"/>
        <v>1.0575373397974412E-3</v>
      </c>
      <c r="AW1030" s="13">
        <f t="shared" si="1326"/>
        <v>1.8906646940569863E-5</v>
      </c>
      <c r="AX1030" s="13">
        <f t="shared" si="1327"/>
        <v>2.4122223924044161E-4</v>
      </c>
      <c r="AY1030" s="13">
        <f t="shared" si="1328"/>
        <v>4.7243161814015895E-4</v>
      </c>
      <c r="AZ1030" s="13">
        <f t="shared" si="1329"/>
        <v>4.626265690122787E-4</v>
      </c>
      <c r="BA1030" s="13">
        <f t="shared" si="1330"/>
        <v>3.0201667872926187E-4</v>
      </c>
      <c r="BB1030" s="13">
        <f t="shared" si="1331"/>
        <v>1.4787424729852672E-4</v>
      </c>
      <c r="BC1030" s="13">
        <f t="shared" si="1332"/>
        <v>5.7922080611204871E-5</v>
      </c>
      <c r="BD1030" s="13">
        <f t="shared" si="1333"/>
        <v>3.0685832987614398E-3</v>
      </c>
      <c r="BE1030" s="13">
        <f t="shared" si="1334"/>
        <v>3.9334421379627347E-3</v>
      </c>
      <c r="BF1030" s="13">
        <f t="shared" si="1335"/>
        <v>2.5210277099118905E-3</v>
      </c>
      <c r="BG1030" s="13">
        <f t="shared" si="1336"/>
        <v>1.0771872728306043E-3</v>
      </c>
      <c r="BH1030" s="13">
        <f t="shared" si="1337"/>
        <v>3.4519625156821112E-4</v>
      </c>
      <c r="BI1030" s="13">
        <f t="shared" si="1338"/>
        <v>8.849748236153364E-5</v>
      </c>
      <c r="BJ1030" s="14">
        <f t="shared" si="1339"/>
        <v>0.24864823675370332</v>
      </c>
      <c r="BK1030" s="14">
        <f t="shared" si="1340"/>
        <v>0.21977559511741104</v>
      </c>
      <c r="BL1030" s="14">
        <f t="shared" si="1341"/>
        <v>0.47858703279413994</v>
      </c>
      <c r="BM1030" s="14">
        <f t="shared" si="1342"/>
        <v>0.62402552017714519</v>
      </c>
      <c r="BN1030" s="14">
        <f t="shared" si="1343"/>
        <v>0.37154967758604018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1.72151898734177</v>
      </c>
      <c r="F1031" s="10">
        <f>VLOOKUP(B1031,home!$B$2:$E$405,3,FALSE)</f>
        <v>2.3199999999999998</v>
      </c>
      <c r="G1031" s="10">
        <f>VLOOKUP(C1031,away!$B$2:$E$405,4,FALSE)</f>
        <v>1.6</v>
      </c>
      <c r="H1031" s="10">
        <f>VLOOKUP(A1031,away!$A$2:$E$405,3,FALSE)</f>
        <v>1.48101265822785</v>
      </c>
      <c r="I1031" s="10">
        <f>VLOOKUP(C1031,away!$B$2:$E$405,3,FALSE)</f>
        <v>0.57999999999999996</v>
      </c>
      <c r="J1031" s="10">
        <f>VLOOKUP(B1031,home!$B$2:$E$405,4,FALSE)</f>
        <v>0.68</v>
      </c>
      <c r="K1031" s="12">
        <f t="shared" si="1288"/>
        <v>6.3902784810126505</v>
      </c>
      <c r="L1031" s="12">
        <f t="shared" si="1289"/>
        <v>0.58411139240506404</v>
      </c>
      <c r="M1031" s="13">
        <f t="shared" si="1290"/>
        <v>9.355369893089768E-4</v>
      </c>
      <c r="N1031" s="13">
        <f t="shared" si="1291"/>
        <v>5.978341890972517E-3</v>
      </c>
      <c r="O1031" s="13">
        <f t="shared" si="1292"/>
        <v>5.4645781347170794E-4</v>
      </c>
      <c r="P1031" s="13">
        <f t="shared" si="1293"/>
        <v>3.4920176062094807E-3</v>
      </c>
      <c r="Q1031" s="13">
        <f t="shared" si="1294"/>
        <v>1.9101634769009074E-2</v>
      </c>
      <c r="R1031" s="13">
        <f t="shared" si="1295"/>
        <v>1.5959611715879302E-4</v>
      </c>
      <c r="S1031" s="13">
        <f t="shared" si="1296"/>
        <v>3.2586063141886237E-3</v>
      </c>
      <c r="T1031" s="13">
        <f t="shared" si="1297"/>
        <v>1.1157482482138876E-2</v>
      </c>
      <c r="U1031" s="13">
        <f t="shared" si="1298"/>
        <v>1.0198636331330091E-3</v>
      </c>
      <c r="V1031" s="13">
        <f t="shared" si="1299"/>
        <v>1.3514651360530506E-3</v>
      </c>
      <c r="W1031" s="13">
        <f t="shared" si="1300"/>
        <v>4.0688255205520579E-2</v>
      </c>
      <c r="X1031" s="13">
        <f t="shared" si="1301"/>
        <v>2.3766473402629225E-2</v>
      </c>
      <c r="Y1031" s="13">
        <f t="shared" si="1302"/>
        <v>6.9411339358838369E-3</v>
      </c>
      <c r="Z1031" s="13">
        <f t="shared" si="1303"/>
        <v>3.1073970072021449E-5</v>
      </c>
      <c r="AA1031" s="13">
        <f t="shared" si="1304"/>
        <v>1.9857132227086983E-4</v>
      </c>
      <c r="AB1031" s="13">
        <f t="shared" si="1305"/>
        <v>6.3446302382688376E-4</v>
      </c>
      <c r="AC1031" s="13">
        <f t="shared" si="1306"/>
        <v>3.1528283376330125E-4</v>
      </c>
      <c r="AD1031" s="13">
        <f t="shared" si="1307"/>
        <v>6.5002320417447301E-2</v>
      </c>
      <c r="AE1031" s="13">
        <f t="shared" si="1308"/>
        <v>3.7968595888595275E-2</v>
      </c>
      <c r="AF1031" s="13">
        <f t="shared" si="1309"/>
        <v>1.1088944706076286E-2</v>
      </c>
      <c r="AG1031" s="13">
        <f t="shared" si="1310"/>
        <v>2.1590596441896617E-3</v>
      </c>
      <c r="AH1031" s="13">
        <f t="shared" si="1311"/>
        <v>4.5376649815804333E-6</v>
      </c>
      <c r="AI1031" s="13">
        <f t="shared" si="1312"/>
        <v>2.899694288583811E-5</v>
      </c>
      <c r="AJ1031" s="13">
        <f t="shared" si="1313"/>
        <v>9.2649270069262066E-5</v>
      </c>
      <c r="AK1031" s="13">
        <f t="shared" si="1314"/>
        <v>1.9735154560171161E-4</v>
      </c>
      <c r="AL1031" s="13">
        <f t="shared" si="1315"/>
        <v>4.7073422815715072E-5</v>
      </c>
      <c r="AM1031" s="13">
        <f t="shared" si="1316"/>
        <v>8.3076585875900513E-2</v>
      </c>
      <c r="AN1031" s="13">
        <f t="shared" si="1317"/>
        <v>4.8525980252231128E-2</v>
      </c>
      <c r="AO1031" s="13">
        <f t="shared" si="1318"/>
        <v>1.4172288946475679E-2</v>
      </c>
      <c r="AP1031" s="13">
        <f t="shared" si="1319"/>
        <v>2.7593984766976034E-3</v>
      </c>
      <c r="AQ1031" s="13">
        <f t="shared" si="1320"/>
        <v>4.0294902160606231E-4</v>
      </c>
      <c r="AR1031" s="13">
        <f t="shared" si="1321"/>
        <v>5.3010036213172935E-7</v>
      </c>
      <c r="AS1031" s="13">
        <f t="shared" si="1322"/>
        <v>3.3874889369074042E-6</v>
      </c>
      <c r="AT1031" s="13">
        <f t="shared" si="1323"/>
        <v>1.0823498829093901E-5</v>
      </c>
      <c r="AU1031" s="13">
        <f t="shared" si="1324"/>
        <v>2.305505721894146E-5</v>
      </c>
      <c r="AV1031" s="13">
        <f t="shared" si="1325"/>
        <v>3.6832059006179258E-5</v>
      </c>
      <c r="AW1031" s="13">
        <f t="shared" si="1326"/>
        <v>4.8807744505002977E-6</v>
      </c>
      <c r="AX1031" s="13">
        <f t="shared" si="1327"/>
        <v>8.8480419833127766E-2</v>
      </c>
      <c r="AY1031" s="13">
        <f t="shared" si="1328"/>
        <v>5.1682421229312908E-2</v>
      </c>
      <c r="AZ1031" s="13">
        <f t="shared" si="1329"/>
        <v>1.50941455135595E-2</v>
      </c>
      <c r="BA1031" s="13">
        <f t="shared" si="1330"/>
        <v>2.9388874510299641E-3</v>
      </c>
      <c r="BB1031" s="13">
        <f t="shared" si="1331"/>
        <v>4.291594102857203E-4</v>
      </c>
      <c r="BC1031" s="13">
        <f t="shared" si="1332"/>
        <v>5.0135380141145667E-5</v>
      </c>
      <c r="BD1031" s="13">
        <f t="shared" si="1333"/>
        <v>5.1606276773198846E-8</v>
      </c>
      <c r="BE1031" s="13">
        <f t="shared" si="1334"/>
        <v>3.297784799489556E-7</v>
      </c>
      <c r="BF1031" s="13">
        <f t="shared" si="1335"/>
        <v>1.0536881619594362E-6</v>
      </c>
      <c r="BG1031" s="13">
        <f t="shared" si="1336"/>
        <v>2.244453595689053E-6</v>
      </c>
      <c r="BH1031" s="13">
        <f t="shared" si="1337"/>
        <v>3.5856708785408067E-6</v>
      </c>
      <c r="BI1031" s="13">
        <f t="shared" si="1338"/>
        <v>4.5826870910266062E-6</v>
      </c>
      <c r="BJ1031" s="14">
        <f t="shared" si="1339"/>
        <v>0.5314646137328306</v>
      </c>
      <c r="BK1031" s="14">
        <f t="shared" si="1340"/>
        <v>6.1082403531652056E-2</v>
      </c>
      <c r="BL1031" s="14">
        <f t="shared" si="1341"/>
        <v>2.9689634222368473E-3</v>
      </c>
      <c r="BM1031" s="14">
        <f t="shared" si="1342"/>
        <v>0.51365592901579848</v>
      </c>
      <c r="BN1031" s="14">
        <f t="shared" si="1343"/>
        <v>3.021358518613055E-2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1.72151898734177</v>
      </c>
      <c r="F1032" s="10">
        <f>VLOOKUP(B1032,home!$B$2:$E$405,3,FALSE)</f>
        <v>0.44</v>
      </c>
      <c r="G1032" s="10">
        <f>VLOOKUP(C1032,away!$B$2:$E$405,4,FALSE)</f>
        <v>0.57999999999999996</v>
      </c>
      <c r="H1032" s="10">
        <f>VLOOKUP(A1032,away!$A$2:$E$405,3,FALSE)</f>
        <v>1.48101265822785</v>
      </c>
      <c r="I1032" s="10">
        <f>VLOOKUP(C1032,away!$B$2:$E$405,3,FALSE)</f>
        <v>1.31</v>
      </c>
      <c r="J1032" s="10">
        <f>VLOOKUP(B1032,home!$B$2:$E$405,4,FALSE)</f>
        <v>1.18</v>
      </c>
      <c r="K1032" s="12">
        <f t="shared" si="1288"/>
        <v>0.43933164556961968</v>
      </c>
      <c r="L1032" s="12">
        <f t="shared" si="1289"/>
        <v>2.2893493670886107</v>
      </c>
      <c r="M1032" s="13">
        <f t="shared" si="1290"/>
        <v>6.5305369842489497E-2</v>
      </c>
      <c r="N1032" s="13">
        <f t="shared" si="1291"/>
        <v>2.8690715597433525E-2</v>
      </c>
      <c r="O1032" s="13">
        <f t="shared" si="1292"/>
        <v>0.149506807116391</v>
      </c>
      <c r="P1032" s="13">
        <f t="shared" si="1293"/>
        <v>6.5683071594303782E-2</v>
      </c>
      <c r="Q1032" s="13">
        <f t="shared" si="1294"/>
        <v>6.3023696479952108E-3</v>
      </c>
      <c r="R1032" s="13">
        <f t="shared" si="1295"/>
        <v>0.17113665712367437</v>
      </c>
      <c r="S1032" s="13">
        <f t="shared" si="1296"/>
        <v>1.6515739457827298E-2</v>
      </c>
      <c r="T1032" s="13">
        <f t="shared" si="1297"/>
        <v>1.4428325964796309E-2</v>
      </c>
      <c r="U1032" s="13">
        <f t="shared" si="1298"/>
        <v>7.5185749191427634E-2</v>
      </c>
      <c r="V1032" s="13">
        <f t="shared" si="1299"/>
        <v>1.8456955885485652E-3</v>
      </c>
      <c r="W1032" s="13">
        <f t="shared" si="1300"/>
        <v>9.2294347614725364E-4</v>
      </c>
      <c r="X1032" s="13">
        <f t="shared" si="1301"/>
        <v>2.1129400629762776E-3</v>
      </c>
      <c r="Y1032" s="13">
        <f t="shared" si="1302"/>
        <v>2.4186289979354555E-3</v>
      </c>
      <c r="Z1032" s="13">
        <f t="shared" si="1303"/>
        <v>0.13059719922391483</v>
      </c>
      <c r="AA1032" s="13">
        <f t="shared" si="1304"/>
        <v>5.7375482441825963E-2</v>
      </c>
      <c r="AB1032" s="13">
        <f t="shared" si="1305"/>
        <v>1.2603432558259107E-2</v>
      </c>
      <c r="AC1032" s="13">
        <f t="shared" si="1306"/>
        <v>1.1602314994954083E-4</v>
      </c>
      <c r="AD1032" s="13">
        <f t="shared" si="1307"/>
        <v>1.0136956903587948E-4</v>
      </c>
      <c r="AE1032" s="13">
        <f t="shared" si="1308"/>
        <v>2.3207035871433595E-4</v>
      </c>
      <c r="AF1032" s="13">
        <f t="shared" si="1309"/>
        <v>2.6564506442134592E-4</v>
      </c>
      <c r="AG1032" s="13">
        <f t="shared" si="1310"/>
        <v>2.0271812003440717E-4</v>
      </c>
      <c r="AH1032" s="13">
        <f t="shared" si="1311"/>
        <v>7.4745653846703702E-2</v>
      </c>
      <c r="AI1032" s="13">
        <f t="shared" si="1312"/>
        <v>3.2838131103649512E-2</v>
      </c>
      <c r="AJ1032" s="13">
        <f t="shared" si="1313"/>
        <v>7.2134150875986236E-3</v>
      </c>
      <c r="AK1032" s="13">
        <f t="shared" si="1314"/>
        <v>1.0563605068704754E-3</v>
      </c>
      <c r="AL1032" s="13">
        <f t="shared" si="1315"/>
        <v>4.6677673723388388E-6</v>
      </c>
      <c r="AM1032" s="13">
        <f t="shared" si="1316"/>
        <v>8.9069719150432219E-6</v>
      </c>
      <c r="AN1032" s="13">
        <f t="shared" si="1317"/>
        <v>2.0391170516380233E-5</v>
      </c>
      <c r="AO1032" s="13">
        <f t="shared" si="1318"/>
        <v>2.3341256657935514E-5</v>
      </c>
      <c r="AP1032" s="13">
        <f t="shared" si="1319"/>
        <v>1.7812097052299162E-5</v>
      </c>
      <c r="AQ1032" s="13">
        <f t="shared" si="1320"/>
        <v>1.0194528278300505E-5</v>
      </c>
      <c r="AR1032" s="13">
        <f t="shared" si="1321"/>
        <v>3.4223783065315087E-2</v>
      </c>
      <c r="AS1032" s="13">
        <f t="shared" si="1322"/>
        <v>1.5035590931702559E-2</v>
      </c>
      <c r="AT1032" s="13">
        <f t="shared" si="1323"/>
        <v>3.3028054530682676E-3</v>
      </c>
      <c r="AU1032" s="13">
        <f t="shared" si="1324"/>
        <v>4.8367565156426514E-4</v>
      </c>
      <c r="AV1032" s="13">
        <f t="shared" si="1325"/>
        <v>5.3123504980921634E-5</v>
      </c>
      <c r="AW1032" s="13">
        <f t="shared" si="1326"/>
        <v>1.3041011075367979E-7</v>
      </c>
      <c r="AX1032" s="13">
        <f t="shared" si="1327"/>
        <v>6.5218577141305385E-7</v>
      </c>
      <c r="AY1032" s="13">
        <f t="shared" si="1328"/>
        <v>1.4930810830086724E-6</v>
      </c>
      <c r="AZ1032" s="13">
        <f t="shared" si="1329"/>
        <v>1.7090921161989408E-6</v>
      </c>
      <c r="BA1032" s="13">
        <f t="shared" si="1330"/>
        <v>1.3042363181720599E-6</v>
      </c>
      <c r="BB1032" s="13">
        <f t="shared" si="1331"/>
        <v>7.4646314738529666E-7</v>
      </c>
      <c r="BC1032" s="13">
        <f t="shared" si="1332"/>
        <v>3.4178298680430009E-7</v>
      </c>
      <c r="BD1032" s="13">
        <f t="shared" si="1333"/>
        <v>1.305836601665949E-2</v>
      </c>
      <c r="BE1032" s="13">
        <f t="shared" si="1334"/>
        <v>5.7369534305494133E-3</v>
      </c>
      <c r="BF1032" s="13">
        <f t="shared" si="1335"/>
        <v>1.2602125955997741E-3</v>
      </c>
      <c r="BG1032" s="13">
        <f t="shared" si="1336"/>
        <v>1.8455042446413681E-4</v>
      </c>
      <c r="BH1032" s="13">
        <f t="shared" si="1337"/>
        <v>2.0269710417600251E-5</v>
      </c>
      <c r="BI1032" s="13">
        <f t="shared" si="1338"/>
        <v>1.7810250465967967E-6</v>
      </c>
      <c r="BJ1032" s="14">
        <f t="shared" si="1339"/>
        <v>5.5764619725332941E-2</v>
      </c>
      <c r="BK1032" s="14">
        <f t="shared" si="1340"/>
        <v>0.14947206048157405</v>
      </c>
      <c r="BL1032" s="14">
        <f t="shared" si="1341"/>
        <v>0.65502280078576836</v>
      </c>
      <c r="BM1032" s="14">
        <f t="shared" si="1342"/>
        <v>0.50423032662333056</v>
      </c>
      <c r="BN1032" s="14">
        <f t="shared" si="1343"/>
        <v>0.48662499092228739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</v>
      </c>
      <c r="F1033" s="10">
        <f>VLOOKUP(B1033,home!$B$2:$E$405,3,FALSE)</f>
        <v>0.71</v>
      </c>
      <c r="G1033" s="10">
        <f>VLOOKUP(C1033,away!$B$2:$E$405,4,FALSE)</f>
        <v>0.54</v>
      </c>
      <c r="H1033" s="10">
        <f>VLOOKUP(A1033,away!$A$2:$E$405,3,FALSE)</f>
        <v>1.25</v>
      </c>
      <c r="I1033" s="10">
        <f>VLOOKUP(C1033,away!$B$2:$E$405,3,FALSE)</f>
        <v>0.71</v>
      </c>
      <c r="J1033" s="10">
        <f>VLOOKUP(B1033,home!$B$2:$E$405,4,FALSE)</f>
        <v>1.2</v>
      </c>
      <c r="K1033" s="12">
        <f t="shared" si="1288"/>
        <v>0.53676000000000001</v>
      </c>
      <c r="L1033" s="12">
        <f t="shared" si="1289"/>
        <v>1.0649999999999999</v>
      </c>
      <c r="M1033" s="13">
        <f t="shared" si="1290"/>
        <v>0.20154149263694349</v>
      </c>
      <c r="N1033" s="13">
        <f t="shared" si="1291"/>
        <v>0.10817941158780578</v>
      </c>
      <c r="O1033" s="13">
        <f t="shared" si="1292"/>
        <v>0.21464168965834479</v>
      </c>
      <c r="P1033" s="13">
        <f t="shared" si="1293"/>
        <v>0.11521107334101315</v>
      </c>
      <c r="Q1033" s="13">
        <f t="shared" si="1294"/>
        <v>2.9033190481935308E-2</v>
      </c>
      <c r="R1033" s="13">
        <f t="shared" si="1295"/>
        <v>0.11429669974306861</v>
      </c>
      <c r="S1033" s="13">
        <f t="shared" si="1296"/>
        <v>1.6465085237186535E-2</v>
      </c>
      <c r="T1033" s="13">
        <f t="shared" si="1297"/>
        <v>3.0920347863261102E-2</v>
      </c>
      <c r="U1033" s="13">
        <f t="shared" si="1298"/>
        <v>6.1349896554089497E-2</v>
      </c>
      <c r="V1033" s="13">
        <f t="shared" si="1299"/>
        <v>1.0458062329762826E-3</v>
      </c>
      <c r="W1033" s="13">
        <f t="shared" si="1300"/>
        <v>5.1946184410278668E-3</v>
      </c>
      <c r="X1033" s="13">
        <f t="shared" si="1301"/>
        <v>5.5322686396946773E-3</v>
      </c>
      <c r="Y1033" s="13">
        <f t="shared" si="1302"/>
        <v>2.9459330506374157E-3</v>
      </c>
      <c r="Z1033" s="13">
        <f t="shared" si="1303"/>
        <v>4.0575328408789357E-2</v>
      </c>
      <c r="AA1033" s="13">
        <f t="shared" si="1304"/>
        <v>2.1779213276701771E-2</v>
      </c>
      <c r="AB1033" s="13">
        <f t="shared" si="1305"/>
        <v>5.8451052592012201E-3</v>
      </c>
      <c r="AC1033" s="13">
        <f t="shared" si="1306"/>
        <v>3.7364656599821988E-5</v>
      </c>
      <c r="AD1033" s="13">
        <f t="shared" si="1307"/>
        <v>6.9706584860152929E-4</v>
      </c>
      <c r="AE1033" s="13">
        <f t="shared" si="1308"/>
        <v>7.4237512876062855E-4</v>
      </c>
      <c r="AF1033" s="13">
        <f t="shared" si="1309"/>
        <v>3.9531475606503471E-4</v>
      </c>
      <c r="AG1033" s="13">
        <f t="shared" si="1310"/>
        <v>1.4033673840308734E-4</v>
      </c>
      <c r="AH1033" s="13">
        <f t="shared" si="1311"/>
        <v>1.0803181188840162E-2</v>
      </c>
      <c r="AI1033" s="13">
        <f t="shared" si="1312"/>
        <v>5.798715534921845E-3</v>
      </c>
      <c r="AJ1033" s="13">
        <f t="shared" si="1313"/>
        <v>1.5562592752623246E-3</v>
      </c>
      <c r="AK1033" s="13">
        <f t="shared" si="1314"/>
        <v>2.7844590952993514E-4</v>
      </c>
      <c r="AL1033" s="13">
        <f t="shared" si="1315"/>
        <v>8.5437934105977209E-7</v>
      </c>
      <c r="AM1033" s="13">
        <f t="shared" si="1316"/>
        <v>7.4831412979071407E-5</v>
      </c>
      <c r="AN1033" s="13">
        <f t="shared" si="1317"/>
        <v>7.9695454822711044E-5</v>
      </c>
      <c r="AO1033" s="13">
        <f t="shared" si="1318"/>
        <v>4.2437829693093628E-5</v>
      </c>
      <c r="AP1033" s="13">
        <f t="shared" si="1319"/>
        <v>1.5065429541048239E-5</v>
      </c>
      <c r="AQ1033" s="13">
        <f t="shared" si="1320"/>
        <v>4.0111706153040921E-6</v>
      </c>
      <c r="AR1033" s="13">
        <f t="shared" si="1321"/>
        <v>2.3010775932229559E-3</v>
      </c>
      <c r="AS1033" s="13">
        <f t="shared" si="1322"/>
        <v>1.2351264089383537E-3</v>
      </c>
      <c r="AT1033" s="13">
        <f t="shared" si="1323"/>
        <v>3.314832256308753E-4</v>
      </c>
      <c r="AU1033" s="13">
        <f t="shared" si="1324"/>
        <v>5.9308978729876219E-5</v>
      </c>
      <c r="AV1033" s="13">
        <f t="shared" si="1325"/>
        <v>7.9586718557620872E-6</v>
      </c>
      <c r="AW1033" s="13">
        <f t="shared" si="1326"/>
        <v>1.3566817713589267E-8</v>
      </c>
      <c r="AX1033" s="13">
        <f t="shared" si="1327"/>
        <v>6.6944182051077253E-6</v>
      </c>
      <c r="AY1033" s="13">
        <f t="shared" si="1328"/>
        <v>7.129555388439726E-6</v>
      </c>
      <c r="AZ1033" s="13">
        <f t="shared" si="1329"/>
        <v>3.7964882443441543E-6</v>
      </c>
      <c r="BA1033" s="13">
        <f t="shared" si="1330"/>
        <v>1.3477533267421749E-6</v>
      </c>
      <c r="BB1033" s="13">
        <f t="shared" si="1331"/>
        <v>3.5883932324510395E-7</v>
      </c>
      <c r="BC1033" s="13">
        <f t="shared" si="1332"/>
        <v>7.6432775851207177E-8</v>
      </c>
      <c r="BD1033" s="13">
        <f t="shared" si="1333"/>
        <v>4.0844127279707443E-4</v>
      </c>
      <c r="BE1033" s="13">
        <f t="shared" si="1334"/>
        <v>2.1923493758655766E-4</v>
      </c>
      <c r="BF1033" s="13">
        <f t="shared" si="1335"/>
        <v>5.8838272549480334E-5</v>
      </c>
      <c r="BG1033" s="13">
        <f t="shared" si="1336"/>
        <v>1.0527343724553023E-5</v>
      </c>
      <c r="BH1033" s="13">
        <f t="shared" si="1337"/>
        <v>1.4126642543977698E-6</v>
      </c>
      <c r="BI1033" s="13">
        <f t="shared" si="1338"/>
        <v>1.5165233303810947E-7</v>
      </c>
      <c r="BJ1033" s="14">
        <f t="shared" si="1339"/>
        <v>0.18401630732110738</v>
      </c>
      <c r="BK1033" s="14">
        <f t="shared" si="1340"/>
        <v>0.33430880603944879</v>
      </c>
      <c r="BL1033" s="14">
        <f t="shared" si="1341"/>
        <v>0.4409827674215831</v>
      </c>
      <c r="BM1033" s="14">
        <f t="shared" si="1342"/>
        <v>0.21697253575324674</v>
      </c>
      <c r="BN1033" s="14">
        <f t="shared" si="1343"/>
        <v>0.782903557449111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</v>
      </c>
      <c r="F1034" s="10">
        <f>VLOOKUP(B1034,home!$B$2:$E$405,3,FALSE)</f>
        <v>1.67</v>
      </c>
      <c r="G1034" s="10">
        <f>VLOOKUP(C1034,away!$B$2:$E$405,4,FALSE)</f>
        <v>1.71</v>
      </c>
      <c r="H1034" s="10">
        <f>VLOOKUP(A1034,away!$A$2:$E$405,3,FALSE)</f>
        <v>1.25</v>
      </c>
      <c r="I1034" s="10">
        <f>VLOOKUP(C1034,away!$B$2:$E$405,3,FALSE)</f>
        <v>0.86</v>
      </c>
      <c r="J1034" s="10">
        <f>VLOOKUP(B1034,home!$B$2:$E$405,4,FALSE)</f>
        <v>0.8</v>
      </c>
      <c r="K1034" s="12">
        <f t="shared" si="1288"/>
        <v>3.9979799999999992</v>
      </c>
      <c r="L1034" s="12">
        <f t="shared" si="1289"/>
        <v>0.86</v>
      </c>
      <c r="M1034" s="13">
        <f t="shared" si="1290"/>
        <v>7.766155691786519E-3</v>
      </c>
      <c r="N1034" s="13">
        <f t="shared" si="1291"/>
        <v>3.1048935132648666E-2</v>
      </c>
      <c r="O1034" s="13">
        <f t="shared" si="1292"/>
        <v>6.6788938949364062E-3</v>
      </c>
      <c r="P1034" s="13">
        <f t="shared" si="1293"/>
        <v>2.6702084214077854E-2</v>
      </c>
      <c r="Q1034" s="13">
        <f t="shared" si="1294"/>
        <v>6.2066510840813348E-2</v>
      </c>
      <c r="R1034" s="13">
        <f t="shared" si="1295"/>
        <v>2.8719243748226548E-3</v>
      </c>
      <c r="S1034" s="13">
        <f t="shared" si="1296"/>
        <v>2.2952195708932775E-2</v>
      </c>
      <c r="T1034" s="13">
        <f t="shared" si="1297"/>
        <v>5.3377199323099478E-2</v>
      </c>
      <c r="U1034" s="13">
        <f t="shared" si="1298"/>
        <v>1.1481896212053477E-2</v>
      </c>
      <c r="V1034" s="13">
        <f t="shared" si="1299"/>
        <v>8.7684089649270169E-3</v>
      </c>
      <c r="W1034" s="13">
        <f t="shared" si="1300"/>
        <v>8.2713556337118285E-2</v>
      </c>
      <c r="X1034" s="13">
        <f t="shared" si="1301"/>
        <v>7.1133658449921713E-2</v>
      </c>
      <c r="Y1034" s="13">
        <f t="shared" si="1302"/>
        <v>3.0587473133466339E-2</v>
      </c>
      <c r="Z1034" s="13">
        <f t="shared" si="1303"/>
        <v>8.2328498744916093E-4</v>
      </c>
      <c r="AA1034" s="13">
        <f t="shared" si="1304"/>
        <v>3.2914769141219962E-3</v>
      </c>
      <c r="AB1034" s="13">
        <f t="shared" si="1305"/>
        <v>6.5796294365607286E-3</v>
      </c>
      <c r="AC1034" s="13">
        <f t="shared" si="1306"/>
        <v>1.8842558974559412E-3</v>
      </c>
      <c r="AD1034" s="13">
        <f t="shared" si="1307"/>
        <v>8.2671785991168034E-2</v>
      </c>
      <c r="AE1034" s="13">
        <f t="shared" si="1308"/>
        <v>7.1097735952404498E-2</v>
      </c>
      <c r="AF1034" s="13">
        <f t="shared" si="1309"/>
        <v>3.0572026459533937E-2</v>
      </c>
      <c r="AG1034" s="13">
        <f t="shared" si="1310"/>
        <v>8.7639809183997271E-3</v>
      </c>
      <c r="AH1034" s="13">
        <f t="shared" si="1311"/>
        <v>1.7700627230156956E-4</v>
      </c>
      <c r="AI1034" s="13">
        <f t="shared" si="1312"/>
        <v>7.0766753653622911E-4</v>
      </c>
      <c r="AJ1034" s="13">
        <f t="shared" si="1313"/>
        <v>1.4146203288605563E-3</v>
      </c>
      <c r="AK1034" s="13">
        <f t="shared" si="1314"/>
        <v>1.8852079274593082E-3</v>
      </c>
      <c r="AL1034" s="13">
        <f t="shared" si="1315"/>
        <v>2.5914267831613511E-4</v>
      </c>
      <c r="AM1034" s="13">
        <f t="shared" si="1316"/>
        <v>6.6104029391393967E-2</v>
      </c>
      <c r="AN1034" s="13">
        <f t="shared" si="1317"/>
        <v>5.6849465276598808E-2</v>
      </c>
      <c r="AO1034" s="13">
        <f t="shared" si="1318"/>
        <v>2.4445270068937489E-2</v>
      </c>
      <c r="AP1034" s="13">
        <f t="shared" si="1319"/>
        <v>7.0076440864287456E-3</v>
      </c>
      <c r="AQ1034" s="13">
        <f t="shared" si="1320"/>
        <v>1.5066434785821802E-3</v>
      </c>
      <c r="AR1034" s="13">
        <f t="shared" si="1321"/>
        <v>3.0445078835869979E-5</v>
      </c>
      <c r="AS1034" s="13">
        <f t="shared" si="1322"/>
        <v>1.2171881628423145E-4</v>
      </c>
      <c r="AT1034" s="13">
        <f t="shared" si="1323"/>
        <v>2.4331469656401579E-4</v>
      </c>
      <c r="AU1034" s="13">
        <f t="shared" si="1324"/>
        <v>3.2425576352300114E-4</v>
      </c>
      <c r="AV1034" s="13">
        <f t="shared" si="1325"/>
        <v>3.24092014362422E-4</v>
      </c>
      <c r="AW1034" s="13">
        <f t="shared" si="1326"/>
        <v>2.4750017520742597E-5</v>
      </c>
      <c r="AX1034" s="13">
        <f t="shared" si="1327"/>
        <v>4.404709790436754E-2</v>
      </c>
      <c r="AY1034" s="13">
        <f t="shared" si="1328"/>
        <v>3.7880504197756078E-2</v>
      </c>
      <c r="AZ1034" s="13">
        <f t="shared" si="1329"/>
        <v>1.6288616805035114E-2</v>
      </c>
      <c r="BA1034" s="13">
        <f t="shared" si="1330"/>
        <v>4.6694034841100653E-3</v>
      </c>
      <c r="BB1034" s="13">
        <f t="shared" si="1331"/>
        <v>1.0039217490836641E-3</v>
      </c>
      <c r="BC1034" s="13">
        <f t="shared" si="1332"/>
        <v>1.7267454084239026E-4</v>
      </c>
      <c r="BD1034" s="13">
        <f t="shared" si="1333"/>
        <v>4.3637946331413621E-6</v>
      </c>
      <c r="BE1034" s="13">
        <f t="shared" si="1334"/>
        <v>1.74463636674065E-5</v>
      </c>
      <c r="BF1034" s="13">
        <f t="shared" si="1335"/>
        <v>3.4875106507508915E-5</v>
      </c>
      <c r="BG1034" s="13">
        <f t="shared" si="1336"/>
        <v>4.6476659438296815E-5</v>
      </c>
      <c r="BH1034" s="13">
        <f t="shared" si="1337"/>
        <v>4.645318872528047E-5</v>
      </c>
      <c r="BI1034" s="13">
        <f t="shared" si="1338"/>
        <v>3.714378389197935E-5</v>
      </c>
      <c r="BJ1034" s="14">
        <f t="shared" si="1339"/>
        <v>0.78400813352171006</v>
      </c>
      <c r="BK1034" s="14">
        <f t="shared" si="1340"/>
        <v>0.10621274735325231</v>
      </c>
      <c r="BL1034" s="14">
        <f t="shared" si="1341"/>
        <v>3.6318908164086096E-2</v>
      </c>
      <c r="BM1034" s="14">
        <f t="shared" si="1342"/>
        <v>0.75237281569717684</v>
      </c>
      <c r="BN1034" s="14">
        <f t="shared" si="1343"/>
        <v>0.13713450414908543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</v>
      </c>
      <c r="F1035" s="10">
        <f>VLOOKUP(B1035,home!$B$2:$E$405,3,FALSE)</f>
        <v>1.19</v>
      </c>
      <c r="G1035" s="10">
        <f>VLOOKUP(C1035,away!$B$2:$E$405,4,FALSE)</f>
        <v>1.25</v>
      </c>
      <c r="H1035" s="10">
        <f>VLOOKUP(A1035,away!$A$2:$E$405,3,FALSE)</f>
        <v>1.25</v>
      </c>
      <c r="I1035" s="10">
        <f>VLOOKUP(C1035,away!$B$2:$E$405,3,FALSE)</f>
        <v>1.07</v>
      </c>
      <c r="J1035" s="10">
        <f>VLOOKUP(B1035,home!$B$2:$E$405,4,FALSE)</f>
        <v>0.53</v>
      </c>
      <c r="K1035" s="12">
        <f t="shared" si="1288"/>
        <v>2.0825</v>
      </c>
      <c r="L1035" s="12">
        <f t="shared" si="1289"/>
        <v>0.70887500000000014</v>
      </c>
      <c r="M1035" s="13">
        <f t="shared" si="1290"/>
        <v>6.1336817781505557E-2</v>
      </c>
      <c r="N1035" s="13">
        <f t="shared" si="1291"/>
        <v>0.12773392302998532</v>
      </c>
      <c r="O1035" s="13">
        <f t="shared" si="1292"/>
        <v>4.3480136704864759E-2</v>
      </c>
      <c r="P1035" s="13">
        <f t="shared" si="1293"/>
        <v>9.0547384687880858E-2</v>
      </c>
      <c r="Q1035" s="13">
        <f t="shared" si="1294"/>
        <v>0.13300294735497226</v>
      </c>
      <c r="R1035" s="13">
        <f t="shared" si="1295"/>
        <v>1.5410990953330506E-2</v>
      </c>
      <c r="S1035" s="13">
        <f t="shared" si="1296"/>
        <v>3.3417240942548609E-2</v>
      </c>
      <c r="T1035" s="13">
        <f t="shared" si="1297"/>
        <v>9.4282464306255975E-2</v>
      </c>
      <c r="U1035" s="13">
        <f t="shared" si="1298"/>
        <v>3.2093388660310779E-2</v>
      </c>
      <c r="V1035" s="13">
        <f t="shared" si="1299"/>
        <v>5.4812896329814566E-3</v>
      </c>
      <c r="W1035" s="13">
        <f t="shared" si="1300"/>
        <v>9.2326212622243234E-2</v>
      </c>
      <c r="X1035" s="13">
        <f t="shared" si="1301"/>
        <v>6.5447743972592676E-2</v>
      </c>
      <c r="Y1035" s="13">
        <f t="shared" si="1302"/>
        <v>2.3197134754285822E-2</v>
      </c>
      <c r="Z1035" s="13">
        <f t="shared" si="1303"/>
        <v>3.6414887373473889E-3</v>
      </c>
      <c r="AA1035" s="13">
        <f t="shared" si="1304"/>
        <v>7.5834002955259367E-3</v>
      </c>
      <c r="AB1035" s="13">
        <f t="shared" si="1305"/>
        <v>7.8962155577163851E-3</v>
      </c>
      <c r="AC1035" s="13">
        <f t="shared" si="1306"/>
        <v>5.0572851157608064E-4</v>
      </c>
      <c r="AD1035" s="13">
        <f t="shared" si="1307"/>
        <v>4.8067334446455397E-2</v>
      </c>
      <c r="AE1035" s="13">
        <f t="shared" si="1308"/>
        <v>3.4073731705731074E-2</v>
      </c>
      <c r="AF1035" s="13">
        <f t="shared" si="1309"/>
        <v>1.207700828145006E-2</v>
      </c>
      <c r="AG1035" s="13">
        <f t="shared" si="1310"/>
        <v>2.8536964151709716E-3</v>
      </c>
      <c r="AH1035" s="13">
        <f t="shared" si="1311"/>
        <v>6.4534008217178261E-4</v>
      </c>
      <c r="AI1035" s="13">
        <f t="shared" si="1312"/>
        <v>1.3439207211227372E-3</v>
      </c>
      <c r="AJ1035" s="13">
        <f t="shared" si="1313"/>
        <v>1.3993574508690506E-3</v>
      </c>
      <c r="AK1035" s="13">
        <f t="shared" si="1314"/>
        <v>9.7138729714493245E-4</v>
      </c>
      <c r="AL1035" s="13">
        <f t="shared" si="1315"/>
        <v>2.9862908277003067E-5</v>
      </c>
      <c r="AM1035" s="13">
        <f t="shared" si="1316"/>
        <v>2.0020044796948664E-2</v>
      </c>
      <c r="AN1035" s="13">
        <f t="shared" si="1317"/>
        <v>1.4191709255436988E-2</v>
      </c>
      <c r="AO1035" s="13">
        <f t="shared" si="1318"/>
        <v>5.0300739492239489E-3</v>
      </c>
      <c r="AP1035" s="13">
        <f t="shared" si="1319"/>
        <v>1.1885645569187093E-3</v>
      </c>
      <c r="AQ1035" s="13">
        <f t="shared" si="1320"/>
        <v>2.1063592507143751E-4</v>
      </c>
      <c r="AR1035" s="13">
        <f t="shared" si="1321"/>
        <v>9.1493090149904522E-5</v>
      </c>
      <c r="AS1035" s="13">
        <f t="shared" si="1322"/>
        <v>1.9053436023717615E-4</v>
      </c>
      <c r="AT1035" s="13">
        <f t="shared" si="1323"/>
        <v>1.9839390259695973E-4</v>
      </c>
      <c r="AU1035" s="13">
        <f t="shared" si="1324"/>
        <v>1.3771843405272285E-4</v>
      </c>
      <c r="AV1035" s="13">
        <f t="shared" si="1325"/>
        <v>7.1699659728698869E-5</v>
      </c>
      <c r="AW1035" s="13">
        <f t="shared" si="1326"/>
        <v>1.2245718447464465E-6</v>
      </c>
      <c r="AX1035" s="13">
        <f t="shared" si="1327"/>
        <v>6.9486238816075978E-3</v>
      </c>
      <c r="AY1035" s="13">
        <f t="shared" si="1328"/>
        <v>4.9257057540745873E-3</v>
      </c>
      <c r="AZ1035" s="13">
        <f t="shared" si="1329"/>
        <v>1.7458548332098117E-3</v>
      </c>
      <c r="BA1035" s="13">
        <f t="shared" si="1330"/>
        <v>4.1253094829720192E-4</v>
      </c>
      <c r="BB1035" s="13">
        <f t="shared" si="1331"/>
        <v>7.3108218993544753E-5</v>
      </c>
      <c r="BC1035" s="13">
        <f t="shared" si="1332"/>
        <v>1.0364917747809812E-5</v>
      </c>
      <c r="BD1035" s="13">
        <f t="shared" si="1333"/>
        <v>1.0809527380002258E-5</v>
      </c>
      <c r="BE1035" s="13">
        <f t="shared" si="1334"/>
        <v>2.25108407688547E-5</v>
      </c>
      <c r="BF1035" s="13">
        <f t="shared" si="1335"/>
        <v>2.3439412950569966E-5</v>
      </c>
      <c r="BG1035" s="13">
        <f t="shared" si="1336"/>
        <v>1.6270859156520648E-5</v>
      </c>
      <c r="BH1035" s="13">
        <f t="shared" si="1337"/>
        <v>8.4710160483635665E-6</v>
      </c>
      <c r="BI1035" s="13">
        <f t="shared" si="1338"/>
        <v>3.5281781841434239E-6</v>
      </c>
      <c r="BJ1035" s="14">
        <f t="shared" si="1339"/>
        <v>0.68781941392667301</v>
      </c>
      <c r="BK1035" s="14">
        <f t="shared" si="1340"/>
        <v>0.19624403021884412</v>
      </c>
      <c r="BL1035" s="14">
        <f t="shared" si="1341"/>
        <v>0.1115990070043108</v>
      </c>
      <c r="BM1035" s="14">
        <f t="shared" si="1342"/>
        <v>0.52286725819240631</v>
      </c>
      <c r="BN1035" s="14">
        <f t="shared" si="1343"/>
        <v>0.47151220051253923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</v>
      </c>
      <c r="F1036" s="10">
        <f>VLOOKUP(B1036,home!$B$2:$E$405,3,FALSE)</f>
        <v>0.89</v>
      </c>
      <c r="G1036" s="10">
        <f>VLOOKUP(C1036,away!$B$2:$E$405,4,FALSE)</f>
        <v>1.43</v>
      </c>
      <c r="H1036" s="10">
        <f>VLOOKUP(A1036,away!$A$2:$E$405,3,FALSE)</f>
        <v>1.25</v>
      </c>
      <c r="I1036" s="10">
        <f>VLOOKUP(C1036,away!$B$2:$E$405,3,FALSE)</f>
        <v>0.36</v>
      </c>
      <c r="J1036" s="10">
        <f>VLOOKUP(B1036,home!$B$2:$E$405,4,FALSE)</f>
        <v>1</v>
      </c>
      <c r="K1036" s="12">
        <f t="shared" si="1288"/>
        <v>1.7817799999999999</v>
      </c>
      <c r="L1036" s="12">
        <f t="shared" si="1289"/>
        <v>0.44999999999999996</v>
      </c>
      <c r="M1036" s="13">
        <f t="shared" si="1290"/>
        <v>0.10733719977566496</v>
      </c>
      <c r="N1036" s="13">
        <f t="shared" si="1291"/>
        <v>0.19125127581628429</v>
      </c>
      <c r="O1036" s="13">
        <f t="shared" si="1292"/>
        <v>4.8301739899049227E-2</v>
      </c>
      <c r="P1036" s="13">
        <f t="shared" si="1293"/>
        <v>8.6063074117327915E-2</v>
      </c>
      <c r="Q1036" s="13">
        <f t="shared" si="1294"/>
        <v>0.17038384911196955</v>
      </c>
      <c r="R1036" s="13">
        <f t="shared" si="1295"/>
        <v>1.0867891477286073E-2</v>
      </c>
      <c r="S1036" s="13">
        <f t="shared" si="1296"/>
        <v>1.7251364722586909E-2</v>
      </c>
      <c r="T1036" s="13">
        <f t="shared" si="1297"/>
        <v>7.667273210038629E-2</v>
      </c>
      <c r="U1036" s="13">
        <f t="shared" si="1298"/>
        <v>1.936419167639878E-2</v>
      </c>
      <c r="V1036" s="13">
        <f t="shared" si="1299"/>
        <v>1.5369068317705448E-3</v>
      </c>
      <c r="W1036" s="13">
        <f t="shared" si="1300"/>
        <v>0.10119551155690834</v>
      </c>
      <c r="X1036" s="13">
        <f t="shared" si="1301"/>
        <v>4.5537980200608751E-2</v>
      </c>
      <c r="Y1036" s="13">
        <f t="shared" si="1302"/>
        <v>1.0246045545136967E-2</v>
      </c>
      <c r="Z1036" s="13">
        <f t="shared" si="1303"/>
        <v>1.6301837215929108E-3</v>
      </c>
      <c r="AA1036" s="13">
        <f t="shared" si="1304"/>
        <v>2.9046287514598165E-3</v>
      </c>
      <c r="AB1036" s="13">
        <f t="shared" si="1305"/>
        <v>2.5877047083880363E-3</v>
      </c>
      <c r="AC1036" s="13">
        <f t="shared" si="1306"/>
        <v>7.7018339663778373E-5</v>
      </c>
      <c r="AD1036" s="13">
        <f t="shared" si="1307"/>
        <v>4.5077034645467036E-2</v>
      </c>
      <c r="AE1036" s="13">
        <f t="shared" si="1308"/>
        <v>2.0284665590460164E-2</v>
      </c>
      <c r="AF1036" s="13">
        <f t="shared" si="1309"/>
        <v>4.5640497578535357E-3</v>
      </c>
      <c r="AG1036" s="13">
        <f t="shared" si="1310"/>
        <v>6.8460746367803027E-4</v>
      </c>
      <c r="AH1036" s="13">
        <f t="shared" si="1311"/>
        <v>1.8339566867920241E-4</v>
      </c>
      <c r="AI1036" s="13">
        <f t="shared" si="1312"/>
        <v>3.2677073453922924E-4</v>
      </c>
      <c r="AJ1036" s="13">
        <f t="shared" si="1313"/>
        <v>2.91116779693654E-4</v>
      </c>
      <c r="AK1036" s="13">
        <f t="shared" si="1314"/>
        <v>1.7290201857418622E-4</v>
      </c>
      <c r="AL1036" s="13">
        <f t="shared" si="1315"/>
        <v>2.4701352704302873E-6</v>
      </c>
      <c r="AM1036" s="13">
        <f t="shared" si="1316"/>
        <v>1.6063471758120049E-2</v>
      </c>
      <c r="AN1036" s="13">
        <f t="shared" si="1317"/>
        <v>7.228562291154021E-3</v>
      </c>
      <c r="AO1036" s="13">
        <f t="shared" si="1318"/>
        <v>1.6264265155096543E-3</v>
      </c>
      <c r="AP1036" s="13">
        <f t="shared" si="1319"/>
        <v>2.4396397732644813E-4</v>
      </c>
      <c r="AQ1036" s="13">
        <f t="shared" si="1320"/>
        <v>2.7445947449225407E-5</v>
      </c>
      <c r="AR1036" s="13">
        <f t="shared" si="1321"/>
        <v>1.6505610181128222E-5</v>
      </c>
      <c r="AS1036" s="13">
        <f t="shared" si="1322"/>
        <v>2.940936610853064E-5</v>
      </c>
      <c r="AT1036" s="13">
        <f t="shared" si="1323"/>
        <v>2.6200510172428866E-5</v>
      </c>
      <c r="AU1036" s="13">
        <f t="shared" si="1324"/>
        <v>1.5561181671676765E-5</v>
      </c>
      <c r="AV1036" s="13">
        <f t="shared" si="1325"/>
        <v>6.9316505697400559E-6</v>
      </c>
      <c r="AW1036" s="13">
        <f t="shared" si="1326"/>
        <v>5.5015470276840984E-8</v>
      </c>
      <c r="AX1036" s="13">
        <f t="shared" si="1327"/>
        <v>4.7702621181971942E-3</v>
      </c>
      <c r="AY1036" s="13">
        <f t="shared" si="1328"/>
        <v>2.1466179531887371E-3</v>
      </c>
      <c r="AZ1036" s="13">
        <f t="shared" si="1329"/>
        <v>4.8298903946746577E-4</v>
      </c>
      <c r="BA1036" s="13">
        <f t="shared" si="1330"/>
        <v>7.2448355920119855E-5</v>
      </c>
      <c r="BB1036" s="13">
        <f t="shared" si="1331"/>
        <v>8.1504400410134812E-6</v>
      </c>
      <c r="BC1036" s="13">
        <f t="shared" si="1332"/>
        <v>7.3353960369121354E-7</v>
      </c>
      <c r="BD1036" s="13">
        <f t="shared" si="1333"/>
        <v>1.2379207635846161E-6</v>
      </c>
      <c r="BE1036" s="13">
        <f t="shared" si="1334"/>
        <v>2.205702458139797E-6</v>
      </c>
      <c r="BF1036" s="13">
        <f t="shared" si="1335"/>
        <v>1.9650382629321639E-6</v>
      </c>
      <c r="BG1036" s="13">
        <f t="shared" si="1336"/>
        <v>1.1670886253757569E-6</v>
      </c>
      <c r="BH1036" s="13">
        <f t="shared" si="1337"/>
        <v>5.1987379273050398E-7</v>
      </c>
      <c r="BI1036" s="13">
        <f t="shared" si="1338"/>
        <v>1.8526014528227146E-7</v>
      </c>
      <c r="BJ1036" s="14">
        <f t="shared" si="1339"/>
        <v>0.6985688237247305</v>
      </c>
      <c r="BK1036" s="14">
        <f t="shared" si="1340"/>
        <v>0.21441465187547326</v>
      </c>
      <c r="BL1036" s="14">
        <f t="shared" si="1341"/>
        <v>8.5102230916819732E-2</v>
      </c>
      <c r="BM1036" s="14">
        <f t="shared" si="1342"/>
        <v>0.38336429710331599</v>
      </c>
      <c r="BN1036" s="14">
        <f t="shared" si="1343"/>
        <v>0.61420503019758199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</v>
      </c>
      <c r="F1037" s="10">
        <f>VLOOKUP(B1037,home!$B$2:$E$405,3,FALSE)</f>
        <v>0.89</v>
      </c>
      <c r="G1037" s="10">
        <f>VLOOKUP(C1037,away!$B$2:$E$405,4,FALSE)</f>
        <v>0.71</v>
      </c>
      <c r="H1037" s="10">
        <f>VLOOKUP(A1037,away!$A$2:$E$405,3,FALSE)</f>
        <v>1.25</v>
      </c>
      <c r="I1037" s="10">
        <f>VLOOKUP(C1037,away!$B$2:$E$405,3,FALSE)</f>
        <v>0.18</v>
      </c>
      <c r="J1037" s="10">
        <f>VLOOKUP(B1037,home!$B$2:$E$405,4,FALSE)</f>
        <v>0.6</v>
      </c>
      <c r="K1037" s="12">
        <f t="shared" si="1288"/>
        <v>0.88466</v>
      </c>
      <c r="L1037" s="12">
        <f t="shared" si="1289"/>
        <v>0.13499999999999998</v>
      </c>
      <c r="M1037" s="13">
        <f t="shared" si="1290"/>
        <v>0.36071756329748705</v>
      </c>
      <c r="N1037" s="13">
        <f t="shared" si="1291"/>
        <v>0.31911239954675485</v>
      </c>
      <c r="O1037" s="13">
        <f t="shared" si="1292"/>
        <v>4.8696871045160753E-2</v>
      </c>
      <c r="P1037" s="13">
        <f t="shared" si="1293"/>
        <v>4.3080173938811903E-2</v>
      </c>
      <c r="Q1037" s="13">
        <f t="shared" si="1294"/>
        <v>0.14115298769151607</v>
      </c>
      <c r="R1037" s="13">
        <f t="shared" si="1295"/>
        <v>3.2870387955483502E-3</v>
      </c>
      <c r="S1037" s="13">
        <f t="shared" si="1296"/>
        <v>1.28625660033894E-3</v>
      </c>
      <c r="T1037" s="13">
        <f t="shared" si="1297"/>
        <v>1.9055653338354669E-2</v>
      </c>
      <c r="U1037" s="13">
        <f t="shared" si="1298"/>
        <v>2.907911740869803E-3</v>
      </c>
      <c r="V1037" s="13">
        <f t="shared" si="1299"/>
        <v>1.7068496460837714E-5</v>
      </c>
      <c r="W1037" s="13">
        <f t="shared" si="1300"/>
        <v>4.162413403039221E-2</v>
      </c>
      <c r="X1037" s="13">
        <f t="shared" si="1301"/>
        <v>5.6192580941029488E-3</v>
      </c>
      <c r="Y1037" s="13">
        <f t="shared" si="1302"/>
        <v>3.7929992135194899E-4</v>
      </c>
      <c r="Z1037" s="13">
        <f t="shared" si="1303"/>
        <v>1.4791674579967584E-4</v>
      </c>
      <c r="AA1037" s="13">
        <f t="shared" si="1304"/>
        <v>1.3085602833914122E-4</v>
      </c>
      <c r="AB1037" s="13">
        <f t="shared" si="1305"/>
        <v>5.7881547015252332E-5</v>
      </c>
      <c r="AC1037" s="13">
        <f t="shared" si="1306"/>
        <v>1.2740469816693943E-7</v>
      </c>
      <c r="AD1037" s="13">
        <f t="shared" si="1307"/>
        <v>9.2058016028316904E-3</v>
      </c>
      <c r="AE1037" s="13">
        <f t="shared" si="1308"/>
        <v>1.2427832163822781E-3</v>
      </c>
      <c r="AF1037" s="13">
        <f t="shared" si="1309"/>
        <v>8.3887867105803763E-5</v>
      </c>
      <c r="AG1037" s="13">
        <f t="shared" si="1310"/>
        <v>3.7749540197611718E-6</v>
      </c>
      <c r="AH1037" s="13">
        <f t="shared" si="1311"/>
        <v>4.9921901707390557E-6</v>
      </c>
      <c r="AI1037" s="13">
        <f t="shared" si="1312"/>
        <v>4.4163909564460124E-6</v>
      </c>
      <c r="AJ1037" s="13">
        <f t="shared" si="1313"/>
        <v>1.9535022117647645E-6</v>
      </c>
      <c r="AK1037" s="13">
        <f t="shared" si="1314"/>
        <v>5.7606175555327244E-7</v>
      </c>
      <c r="AL1037" s="13">
        <f t="shared" si="1315"/>
        <v>6.0863313751396939E-10</v>
      </c>
      <c r="AM1037" s="13">
        <f t="shared" si="1316"/>
        <v>1.6288008891922174E-3</v>
      </c>
      <c r="AN1037" s="13">
        <f t="shared" si="1317"/>
        <v>2.1988812004094935E-4</v>
      </c>
      <c r="AO1037" s="13">
        <f t="shared" si="1318"/>
        <v>1.4842448102764079E-5</v>
      </c>
      <c r="AP1037" s="13">
        <f t="shared" si="1319"/>
        <v>6.6791016462438389E-7</v>
      </c>
      <c r="AQ1037" s="13">
        <f t="shared" si="1320"/>
        <v>2.254196805607294E-8</v>
      </c>
      <c r="AR1037" s="13">
        <f t="shared" si="1321"/>
        <v>1.347891346099545E-7</v>
      </c>
      <c r="AS1037" s="13">
        <f t="shared" si="1322"/>
        <v>1.1924255582404233E-7</v>
      </c>
      <c r="AT1037" s="13">
        <f t="shared" si="1323"/>
        <v>5.2744559717648647E-8</v>
      </c>
      <c r="AU1037" s="13">
        <f t="shared" si="1324"/>
        <v>1.5553667399938357E-8</v>
      </c>
      <c r="AV1037" s="13">
        <f t="shared" si="1325"/>
        <v>3.4399268505073648E-9</v>
      </c>
      <c r="AW1037" s="13">
        <f t="shared" si="1326"/>
        <v>2.0191252178741563E-12</v>
      </c>
      <c r="AX1037" s="13">
        <f t="shared" si="1327"/>
        <v>2.4015583243879772E-4</v>
      </c>
      <c r="AY1037" s="13">
        <f t="shared" si="1328"/>
        <v>3.2421037379237692E-5</v>
      </c>
      <c r="AZ1037" s="13">
        <f t="shared" si="1329"/>
        <v>2.1884200230985438E-6</v>
      </c>
      <c r="BA1037" s="13">
        <f t="shared" si="1330"/>
        <v>9.8478901039434535E-8</v>
      </c>
      <c r="BB1037" s="13">
        <f t="shared" si="1331"/>
        <v>3.3236629100809128E-9</v>
      </c>
      <c r="BC1037" s="13">
        <f t="shared" si="1332"/>
        <v>8.9738898572184652E-11</v>
      </c>
      <c r="BD1037" s="13">
        <f t="shared" si="1333"/>
        <v>3.0327555287239791E-9</v>
      </c>
      <c r="BE1037" s="13">
        <f t="shared" si="1334"/>
        <v>2.6829575060409551E-9</v>
      </c>
      <c r="BF1037" s="13">
        <f t="shared" si="1335"/>
        <v>1.1867525936470956E-9</v>
      </c>
      <c r="BG1037" s="13">
        <f t="shared" si="1336"/>
        <v>3.4995751649861329E-10</v>
      </c>
      <c r="BH1037" s="13">
        <f t="shared" si="1337"/>
        <v>7.7398354136415775E-11</v>
      </c>
      <c r="BI1037" s="13">
        <f t="shared" si="1338"/>
        <v>1.3694245594064323E-11</v>
      </c>
      <c r="BJ1037" s="14">
        <f t="shared" si="1339"/>
        <v>0.53961906935442472</v>
      </c>
      <c r="BK1037" s="14">
        <f t="shared" si="1340"/>
        <v>0.40513361138380927</v>
      </c>
      <c r="BL1037" s="14">
        <f t="shared" si="1341"/>
        <v>5.5092830415387949E-2</v>
      </c>
      <c r="BM1037" s="14">
        <f t="shared" si="1342"/>
        <v>8.3913972548782648E-2</v>
      </c>
      <c r="BN1037" s="14">
        <f t="shared" si="1343"/>
        <v>0.91604703431527901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</v>
      </c>
      <c r="F1038" s="10">
        <f>VLOOKUP(B1038,home!$B$2:$E$405,3,FALSE)</f>
        <v>0.18</v>
      </c>
      <c r="G1038" s="10">
        <f>VLOOKUP(C1038,away!$B$2:$E$405,4,FALSE)</f>
        <v>0.89</v>
      </c>
      <c r="H1038" s="10">
        <f>VLOOKUP(A1038,away!$A$2:$E$405,3,FALSE)</f>
        <v>1.25</v>
      </c>
      <c r="I1038" s="10">
        <f>VLOOKUP(C1038,away!$B$2:$E$405,3,FALSE)</f>
        <v>1.61</v>
      </c>
      <c r="J1038" s="10">
        <f>VLOOKUP(B1038,home!$B$2:$E$405,4,FALSE)</f>
        <v>1.4</v>
      </c>
      <c r="K1038" s="12">
        <f t="shared" si="1288"/>
        <v>0.22428000000000001</v>
      </c>
      <c r="L1038" s="12">
        <f t="shared" si="1289"/>
        <v>2.8174999999999999</v>
      </c>
      <c r="M1038" s="13">
        <f t="shared" si="1290"/>
        <v>4.7749819125987816E-2</v>
      </c>
      <c r="N1038" s="13">
        <f t="shared" si="1291"/>
        <v>1.070932943357655E-2</v>
      </c>
      <c r="O1038" s="13">
        <f t="shared" si="1292"/>
        <v>0.13453511538747068</v>
      </c>
      <c r="P1038" s="13">
        <f t="shared" si="1293"/>
        <v>3.0173535679101925E-2</v>
      </c>
      <c r="Q1038" s="13">
        <f t="shared" si="1294"/>
        <v>1.2009442026812743E-3</v>
      </c>
      <c r="R1038" s="13">
        <f t="shared" si="1295"/>
        <v>0.18952634380209935</v>
      </c>
      <c r="S1038" s="13">
        <f t="shared" si="1296"/>
        <v>4.7667314350230139E-3</v>
      </c>
      <c r="T1038" s="13">
        <f t="shared" si="1297"/>
        <v>3.3836602910544901E-3</v>
      </c>
      <c r="U1038" s="13">
        <f t="shared" si="1298"/>
        <v>4.250696838793485E-2</v>
      </c>
      <c r="V1038" s="13">
        <f t="shared" si="1299"/>
        <v>3.3468222418897922E-4</v>
      </c>
      <c r="W1038" s="13">
        <f t="shared" si="1300"/>
        <v>8.9782588592452056E-5</v>
      </c>
      <c r="X1038" s="13">
        <f t="shared" si="1301"/>
        <v>2.5296244335923363E-4</v>
      </c>
      <c r="Y1038" s="13">
        <f t="shared" si="1302"/>
        <v>3.5636084208232044E-4</v>
      </c>
      <c r="Z1038" s="13">
        <f t="shared" si="1303"/>
        <v>0.17799682455413826</v>
      </c>
      <c r="AA1038" s="13">
        <f t="shared" si="1304"/>
        <v>3.9921127811002134E-2</v>
      </c>
      <c r="AB1038" s="13">
        <f t="shared" si="1305"/>
        <v>4.4767552727257801E-3</v>
      </c>
      <c r="AC1038" s="13">
        <f t="shared" si="1306"/>
        <v>1.3218042258550708E-5</v>
      </c>
      <c r="AD1038" s="13">
        <f t="shared" si="1307"/>
        <v>5.0341097423787878E-6</v>
      </c>
      <c r="AE1038" s="13">
        <f t="shared" si="1308"/>
        <v>1.4183604199152234E-5</v>
      </c>
      <c r="AF1038" s="13">
        <f t="shared" si="1309"/>
        <v>1.9981152415555712E-5</v>
      </c>
      <c r="AG1038" s="13">
        <f t="shared" si="1310"/>
        <v>1.8765632310276069E-5</v>
      </c>
      <c r="AH1038" s="13">
        <f t="shared" si="1311"/>
        <v>0.12537651329532115</v>
      </c>
      <c r="AI1038" s="13">
        <f t="shared" si="1312"/>
        <v>2.8119444401874631E-2</v>
      </c>
      <c r="AJ1038" s="13">
        <f t="shared" si="1313"/>
        <v>3.1533144952262215E-3</v>
      </c>
      <c r="AK1038" s="13">
        <f t="shared" si="1314"/>
        <v>2.3574179166311227E-4</v>
      </c>
      <c r="AL1038" s="13">
        <f t="shared" si="1315"/>
        <v>3.3410394175017188E-7</v>
      </c>
      <c r="AM1038" s="13">
        <f t="shared" si="1316"/>
        <v>2.2581002660414312E-7</v>
      </c>
      <c r="AN1038" s="13">
        <f t="shared" si="1317"/>
        <v>6.3621974995717318E-7</v>
      </c>
      <c r="AO1038" s="13">
        <f t="shared" si="1318"/>
        <v>8.9627457275216788E-7</v>
      </c>
      <c r="AP1038" s="13">
        <f t="shared" si="1319"/>
        <v>8.4175120290974414E-7</v>
      </c>
      <c r="AQ1038" s="13">
        <f t="shared" si="1320"/>
        <v>5.9290850354955117E-7</v>
      </c>
      <c r="AR1038" s="13">
        <f t="shared" si="1321"/>
        <v>7.0649665241913434E-2</v>
      </c>
      <c r="AS1038" s="13">
        <f t="shared" si="1322"/>
        <v>1.5845306920456347E-2</v>
      </c>
      <c r="AT1038" s="13">
        <f t="shared" si="1323"/>
        <v>1.7768927180599747E-3</v>
      </c>
      <c r="AU1038" s="13">
        <f t="shared" si="1324"/>
        <v>1.3284049960216368E-4</v>
      </c>
      <c r="AV1038" s="13">
        <f t="shared" si="1325"/>
        <v>7.4483668126933202E-6</v>
      </c>
      <c r="AW1038" s="13">
        <f t="shared" si="1326"/>
        <v>5.8645348421392999E-9</v>
      </c>
      <c r="AX1038" s="13">
        <f t="shared" si="1327"/>
        <v>8.4407787944628562E-9</v>
      </c>
      <c r="AY1038" s="13">
        <f t="shared" si="1328"/>
        <v>2.3781894253399095E-8</v>
      </c>
      <c r="AZ1038" s="13">
        <f t="shared" si="1329"/>
        <v>3.3502743529475981E-8</v>
      </c>
      <c r="BA1038" s="13">
        <f t="shared" si="1330"/>
        <v>3.1464659964766184E-8</v>
      </c>
      <c r="BB1038" s="13">
        <f t="shared" si="1331"/>
        <v>2.2162919862682184E-8</v>
      </c>
      <c r="BC1038" s="13">
        <f t="shared" si="1332"/>
        <v>1.2488805342621404E-8</v>
      </c>
      <c r="BD1038" s="13">
        <f t="shared" si="1333"/>
        <v>3.3175905303181839E-2</v>
      </c>
      <c r="BE1038" s="13">
        <f t="shared" si="1334"/>
        <v>7.4406920413976245E-3</v>
      </c>
      <c r="BF1038" s="13">
        <f t="shared" si="1335"/>
        <v>8.3439920552232962E-4</v>
      </c>
      <c r="BG1038" s="13">
        <f t="shared" si="1336"/>
        <v>6.2379684604849353E-5</v>
      </c>
      <c r="BH1038" s="13">
        <f t="shared" si="1337"/>
        <v>3.4976289157939042E-6</v>
      </c>
      <c r="BI1038" s="13">
        <f t="shared" si="1338"/>
        <v>1.568896426468515E-7</v>
      </c>
      <c r="BJ1038" s="14">
        <f t="shared" si="1339"/>
        <v>1.605432910587121E-2</v>
      </c>
      <c r="BK1038" s="14">
        <f t="shared" si="1340"/>
        <v>8.3038344392396296E-2</v>
      </c>
      <c r="BL1038" s="14">
        <f t="shared" si="1341"/>
        <v>0.69778050914542766</v>
      </c>
      <c r="BM1038" s="14">
        <f t="shared" si="1342"/>
        <v>0.56097490164955643</v>
      </c>
      <c r="BN1038" s="14">
        <f t="shared" si="1343"/>
        <v>0.41389508763091759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</v>
      </c>
      <c r="F1039" s="10">
        <f>VLOOKUP(B1039,home!$B$2:$E$405,3,FALSE)</f>
        <v>1</v>
      </c>
      <c r="G1039" s="10">
        <f>VLOOKUP(C1039,away!$B$2:$E$405,4,FALSE)</f>
        <v>2.14</v>
      </c>
      <c r="H1039" s="10">
        <f>VLOOKUP(A1039,away!$A$2:$E$405,3,FALSE)</f>
        <v>1.25</v>
      </c>
      <c r="I1039" s="10">
        <f>VLOOKUP(C1039,away!$B$2:$E$405,3,FALSE)</f>
        <v>0.24</v>
      </c>
      <c r="J1039" s="10">
        <f>VLOOKUP(B1039,home!$B$2:$E$405,4,FALSE)</f>
        <v>0.64</v>
      </c>
      <c r="K1039" s="12">
        <f t="shared" si="1288"/>
        <v>2.996</v>
      </c>
      <c r="L1039" s="12">
        <f t="shared" si="1289"/>
        <v>0.192</v>
      </c>
      <c r="M1039" s="13">
        <f t="shared" si="1290"/>
        <v>4.1254297079611035E-2</v>
      </c>
      <c r="N1039" s="13">
        <f t="shared" si="1291"/>
        <v>0.12359787405051464</v>
      </c>
      <c r="O1039" s="13">
        <f t="shared" si="1292"/>
        <v>7.9208250392853192E-3</v>
      </c>
      <c r="P1039" s="13">
        <f t="shared" si="1293"/>
        <v>2.3730791817698813E-2</v>
      </c>
      <c r="Q1039" s="13">
        <f t="shared" si="1294"/>
        <v>0.18514961532767099</v>
      </c>
      <c r="R1039" s="13">
        <f t="shared" si="1295"/>
        <v>7.6039920377139064E-4</v>
      </c>
      <c r="S1039" s="13">
        <f t="shared" si="1296"/>
        <v>3.4126777097196314E-3</v>
      </c>
      <c r="T1039" s="13">
        <f t="shared" si="1297"/>
        <v>3.554872614291283E-2</v>
      </c>
      <c r="U1039" s="13">
        <f t="shared" si="1298"/>
        <v>2.2781560144990859E-3</v>
      </c>
      <c r="V1039" s="13">
        <f t="shared" si="1299"/>
        <v>2.1812015825749368E-4</v>
      </c>
      <c r="W1039" s="13">
        <f t="shared" si="1300"/>
        <v>0.18490274917390076</v>
      </c>
      <c r="X1039" s="13">
        <f t="shared" si="1301"/>
        <v>3.5501327841388951E-2</v>
      </c>
      <c r="Y1039" s="13">
        <f t="shared" si="1302"/>
        <v>3.4081274727733391E-3</v>
      </c>
      <c r="Z1039" s="13">
        <f t="shared" si="1303"/>
        <v>4.8665549041368992E-5</v>
      </c>
      <c r="AA1039" s="13">
        <f t="shared" si="1304"/>
        <v>1.4580198492794149E-4</v>
      </c>
      <c r="AB1039" s="13">
        <f t="shared" si="1305"/>
        <v>2.1841137342205639E-4</v>
      </c>
      <c r="AC1039" s="13">
        <f t="shared" si="1306"/>
        <v>7.8418559296734123E-6</v>
      </c>
      <c r="AD1039" s="13">
        <f t="shared" si="1307"/>
        <v>0.13849215913125168</v>
      </c>
      <c r="AE1039" s="13">
        <f t="shared" si="1308"/>
        <v>2.6590494553200322E-2</v>
      </c>
      <c r="AF1039" s="13">
        <f t="shared" si="1309"/>
        <v>2.5526874771072306E-3</v>
      </c>
      <c r="AG1039" s="13">
        <f t="shared" si="1310"/>
        <v>1.6337199853486275E-4</v>
      </c>
      <c r="AH1039" s="13">
        <f t="shared" si="1311"/>
        <v>2.3359463539857116E-6</v>
      </c>
      <c r="AI1039" s="13">
        <f t="shared" si="1312"/>
        <v>6.9984952765411907E-6</v>
      </c>
      <c r="AJ1039" s="13">
        <f t="shared" si="1313"/>
        <v>1.0483745924258707E-5</v>
      </c>
      <c r="AK1039" s="13">
        <f t="shared" si="1314"/>
        <v>1.0469767596359697E-5</v>
      </c>
      <c r="AL1039" s="13">
        <f t="shared" si="1315"/>
        <v>1.8043545880551574E-7</v>
      </c>
      <c r="AM1039" s="13">
        <f t="shared" si="1316"/>
        <v>8.2984501751445991E-2</v>
      </c>
      <c r="AN1039" s="13">
        <f t="shared" si="1317"/>
        <v>1.5933024336277631E-2</v>
      </c>
      <c r="AO1039" s="13">
        <f t="shared" si="1318"/>
        <v>1.5295703362826524E-3</v>
      </c>
      <c r="AP1039" s="13">
        <f t="shared" si="1319"/>
        <v>9.7892501522089744E-5</v>
      </c>
      <c r="AQ1039" s="13">
        <f t="shared" si="1320"/>
        <v>4.6988400730603077E-6</v>
      </c>
      <c r="AR1039" s="13">
        <f t="shared" si="1321"/>
        <v>8.9700339993051278E-8</v>
      </c>
      <c r="AS1039" s="13">
        <f t="shared" si="1322"/>
        <v>2.6874221861918162E-7</v>
      </c>
      <c r="AT1039" s="13">
        <f t="shared" si="1323"/>
        <v>4.0257584349153418E-7</v>
      </c>
      <c r="AU1039" s="13">
        <f t="shared" si="1324"/>
        <v>4.0203907570021212E-7</v>
      </c>
      <c r="AV1039" s="13">
        <f t="shared" si="1325"/>
        <v>3.0112726769945888E-7</v>
      </c>
      <c r="AW1039" s="13">
        <f t="shared" si="1326"/>
        <v>2.8831180511004013E-9</v>
      </c>
      <c r="AX1039" s="13">
        <f t="shared" si="1327"/>
        <v>4.1436927874555378E-2</v>
      </c>
      <c r="AY1039" s="13">
        <f t="shared" si="1328"/>
        <v>7.9558901519146338E-3</v>
      </c>
      <c r="AZ1039" s="13">
        <f t="shared" si="1329"/>
        <v>7.6376545458380475E-4</v>
      </c>
      <c r="BA1039" s="13">
        <f t="shared" si="1330"/>
        <v>4.8880989093363493E-5</v>
      </c>
      <c r="BB1039" s="13">
        <f t="shared" si="1331"/>
        <v>2.3462874764814478E-6</v>
      </c>
      <c r="BC1039" s="13">
        <f t="shared" si="1332"/>
        <v>9.0097439096887553E-8</v>
      </c>
      <c r="BD1039" s="13">
        <f t="shared" si="1333"/>
        <v>2.8704108797776406E-9</v>
      </c>
      <c r="BE1039" s="13">
        <f t="shared" si="1334"/>
        <v>8.5997509958138103E-9</v>
      </c>
      <c r="BF1039" s="13">
        <f t="shared" si="1335"/>
        <v>1.2882426991729092E-8</v>
      </c>
      <c r="BG1039" s="13">
        <f t="shared" si="1336"/>
        <v>1.2865250422406788E-8</v>
      </c>
      <c r="BH1039" s="13">
        <f t="shared" si="1337"/>
        <v>9.6360725663826828E-9</v>
      </c>
      <c r="BI1039" s="13">
        <f t="shared" si="1338"/>
        <v>5.773934681776503E-9</v>
      </c>
      <c r="BJ1039" s="14">
        <f t="shared" si="1339"/>
        <v>0.88666472178991973</v>
      </c>
      <c r="BK1039" s="14">
        <f t="shared" si="1340"/>
        <v>7.6579799208590094E-2</v>
      </c>
      <c r="BL1039" s="14">
        <f t="shared" si="1341"/>
        <v>1.1355398383648982E-2</v>
      </c>
      <c r="BM1039" s="14">
        <f t="shared" si="1342"/>
        <v>0.58427889514385145</v>
      </c>
      <c r="BN1039" s="14">
        <f t="shared" si="1343"/>
        <v>0.38241380251855223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1.78481012658228</v>
      </c>
      <c r="F1040" s="10">
        <f>VLOOKUP(B1040,home!$B$2:$E$405,3,FALSE)</f>
        <v>0.78</v>
      </c>
      <c r="G1040" s="10">
        <f>VLOOKUP(C1040,away!$B$2:$E$405,4,FALSE)</f>
        <v>0.93</v>
      </c>
      <c r="H1040" s="10">
        <f>VLOOKUP(A1040,away!$A$2:$E$405,3,FALSE)</f>
        <v>1.36708860759494</v>
      </c>
      <c r="I1040" s="10">
        <f>VLOOKUP(C1040,away!$B$2:$E$405,3,FALSE)</f>
        <v>0.37</v>
      </c>
      <c r="J1040" s="10">
        <f>VLOOKUP(B1040,home!$B$2:$E$405,4,FALSE)</f>
        <v>1.46</v>
      </c>
      <c r="K1040" s="12">
        <f t="shared" si="1288"/>
        <v>1.2947012658227861</v>
      </c>
      <c r="L1040" s="12">
        <f t="shared" si="1289"/>
        <v>0.73850126582278652</v>
      </c>
      <c r="M1040" s="13">
        <f t="shared" si="1290"/>
        <v>0.13091558776970486</v>
      </c>
      <c r="N1040" s="13">
        <f t="shared" si="1291"/>
        <v>0.16949657720137093</v>
      </c>
      <c r="O1040" s="13">
        <f t="shared" si="1292"/>
        <v>9.668132728386114E-2</v>
      </c>
      <c r="P1040" s="13">
        <f t="shared" si="1293"/>
        <v>0.12517343681584209</v>
      </c>
      <c r="Q1040" s="13">
        <f t="shared" si="1294"/>
        <v>0.10972371652762229</v>
      </c>
      <c r="R1040" s="13">
        <f t="shared" si="1295"/>
        <v>3.5699641290279277E-2</v>
      </c>
      <c r="S1040" s="13">
        <f t="shared" si="1296"/>
        <v>2.9920786270027793E-2</v>
      </c>
      <c r="T1040" s="13">
        <f t="shared" si="1297"/>
        <v>8.1031103546429659E-2</v>
      </c>
      <c r="U1040" s="13">
        <f t="shared" si="1298"/>
        <v>4.6220370767943983E-2</v>
      </c>
      <c r="V1040" s="13">
        <f t="shared" si="1299"/>
        <v>3.1787129345938374E-3</v>
      </c>
      <c r="W1040" s="13">
        <f t="shared" si="1300"/>
        <v>4.7353144893031052E-2</v>
      </c>
      <c r="X1040" s="13">
        <f t="shared" si="1301"/>
        <v>3.4970357444193245E-2</v>
      </c>
      <c r="Y1040" s="13">
        <f t="shared" si="1302"/>
        <v>1.2912826619406008E-2</v>
      </c>
      <c r="Z1040" s="13">
        <f t="shared" si="1303"/>
        <v>8.7880767607635569E-3</v>
      </c>
      <c r="AA1040" s="13">
        <f t="shared" si="1304"/>
        <v>1.1377934106308387E-2</v>
      </c>
      <c r="AB1040" s="13">
        <f t="shared" si="1305"/>
        <v>7.3655128449428607E-3</v>
      </c>
      <c r="AC1040" s="13">
        <f t="shared" si="1306"/>
        <v>1.8995561827882531E-4</v>
      </c>
      <c r="AD1040" s="13">
        <f t="shared" si="1307"/>
        <v>1.5327044158424279E-2</v>
      </c>
      <c r="AE1040" s="13">
        <f t="shared" si="1308"/>
        <v>1.1319041512318074E-2</v>
      </c>
      <c r="AF1040" s="13">
        <f t="shared" si="1309"/>
        <v>4.1795632423737824E-3</v>
      </c>
      <c r="AG1040" s="13">
        <f t="shared" si="1310"/>
        <v>1.0288709150264763E-3</v>
      </c>
      <c r="AH1040" s="13">
        <f t="shared" si="1311"/>
        <v>1.6225014529929246E-3</v>
      </c>
      <c r="AI1040" s="13">
        <f t="shared" si="1312"/>
        <v>2.1006546849892493E-3</v>
      </c>
      <c r="AJ1040" s="13">
        <f t="shared" si="1313"/>
        <v>1.3598601398560738E-3</v>
      </c>
      <c r="AK1040" s="13">
        <f t="shared" si="1314"/>
        <v>5.8687088147120329E-4</v>
      </c>
      <c r="AL1040" s="13">
        <f t="shared" si="1315"/>
        <v>7.2649553769764568E-6</v>
      </c>
      <c r="AM1040" s="13">
        <f t="shared" si="1316"/>
        <v>3.9687886946467299E-3</v>
      </c>
      <c r="AN1040" s="13">
        <f t="shared" si="1317"/>
        <v>2.9309554747797744E-3</v>
      </c>
      <c r="AO1040" s="13">
        <f t="shared" si="1318"/>
        <v>1.0822571640975447E-3</v>
      </c>
      <c r="AP1040" s="13">
        <f t="shared" si="1319"/>
        <v>2.6641609521060541E-4</v>
      </c>
      <c r="AQ1040" s="13">
        <f t="shared" si="1320"/>
        <v>4.9187155887149016E-5</v>
      </c>
      <c r="AR1040" s="13">
        <f t="shared" si="1321"/>
        <v>2.396438753669171E-4</v>
      </c>
      <c r="AS1040" s="13">
        <f t="shared" si="1322"/>
        <v>3.1026722878422559E-4</v>
      </c>
      <c r="AT1040" s="13">
        <f t="shared" si="1323"/>
        <v>2.0085168692513244E-4</v>
      </c>
      <c r="AU1040" s="13">
        <f t="shared" si="1324"/>
        <v>8.6680977768203646E-5</v>
      </c>
      <c r="AV1040" s="13">
        <f t="shared" si="1325"/>
        <v>2.8056492909812515E-5</v>
      </c>
      <c r="AW1040" s="13">
        <f t="shared" si="1326"/>
        <v>1.9295288079691092E-7</v>
      </c>
      <c r="AX1040" s="13">
        <f t="shared" si="1327"/>
        <v>8.5639929112371344E-4</v>
      </c>
      <c r="AY1040" s="13">
        <f t="shared" si="1328"/>
        <v>6.3245196054459939E-4</v>
      </c>
      <c r="AZ1040" s="13">
        <f t="shared" si="1329"/>
        <v>2.3353328671714483E-4</v>
      </c>
      <c r="BA1040" s="13">
        <f t="shared" si="1330"/>
        <v>5.748820928412241E-5</v>
      </c>
      <c r="BB1040" s="13">
        <f t="shared" si="1331"/>
        <v>1.0613778831552415E-5</v>
      </c>
      <c r="BC1040" s="13">
        <f t="shared" si="1332"/>
        <v>1.5676578204529114E-6</v>
      </c>
      <c r="BD1040" s="13">
        <f t="shared" si="1333"/>
        <v>2.9496217550857727E-5</v>
      </c>
      <c r="BE1040" s="13">
        <f t="shared" si="1334"/>
        <v>3.8188790200079775E-5</v>
      </c>
      <c r="BF1040" s="13">
        <f t="shared" si="1335"/>
        <v>2.4721537506142052E-5</v>
      </c>
      <c r="BG1040" s="13">
        <f t="shared" si="1336"/>
        <v>1.0669001967429201E-5</v>
      </c>
      <c r="BH1040" s="13">
        <f t="shared" si="1337"/>
        <v>3.4532925880740962E-6</v>
      </c>
      <c r="BI1040" s="13">
        <f t="shared" si="1338"/>
        <v>8.9419645700719535E-7</v>
      </c>
      <c r="BJ1040" s="14">
        <f t="shared" si="1339"/>
        <v>0.49743190482913918</v>
      </c>
      <c r="BK1040" s="14">
        <f t="shared" si="1340"/>
        <v>0.29001819632436898</v>
      </c>
      <c r="BL1040" s="14">
        <f t="shared" si="1341"/>
        <v>0.20398759675066891</v>
      </c>
      <c r="BM1040" s="14">
        <f t="shared" si="1342"/>
        <v>0.33190322876859624</v>
      </c>
      <c r="BN1040" s="14">
        <f t="shared" si="1343"/>
        <v>0.6676902868886806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1.78481012658228</v>
      </c>
      <c r="F1041" s="10">
        <f>VLOOKUP(B1041,home!$B$2:$E$405,3,FALSE)</f>
        <v>0.7</v>
      </c>
      <c r="G1041" s="10">
        <f>VLOOKUP(C1041,away!$B$2:$E$405,4,FALSE)</f>
        <v>1.34</v>
      </c>
      <c r="H1041" s="10">
        <f>VLOOKUP(A1041,away!$A$2:$E$405,3,FALSE)</f>
        <v>1.36708860759494</v>
      </c>
      <c r="I1041" s="10">
        <f>VLOOKUP(C1041,away!$B$2:$E$405,3,FALSE)</f>
        <v>0.67</v>
      </c>
      <c r="J1041" s="10">
        <f>VLOOKUP(B1041,home!$B$2:$E$405,4,FALSE)</f>
        <v>1.1000000000000001</v>
      </c>
      <c r="K1041" s="12">
        <f t="shared" si="1288"/>
        <v>1.6741518987341786</v>
      </c>
      <c r="L1041" s="12">
        <f t="shared" si="1289"/>
        <v>1.007544303797471</v>
      </c>
      <c r="M1041" s="13">
        <f t="shared" si="1290"/>
        <v>6.8446955734510012E-2</v>
      </c>
      <c r="N1041" s="13">
        <f t="shared" si="1291"/>
        <v>0.11459060090550421</v>
      </c>
      <c r="O1041" s="13">
        <f t="shared" si="1292"/>
        <v>6.8963340362583198E-2</v>
      </c>
      <c r="P1041" s="13">
        <f t="shared" si="1293"/>
        <v>0.11545510721107009</v>
      </c>
      <c r="Q1041" s="13">
        <f t="shared" si="1294"/>
        <v>9.5921036041520205E-2</v>
      </c>
      <c r="R1041" s="13">
        <f t="shared" si="1295"/>
        <v>3.4741810376583464E-2</v>
      </c>
      <c r="S1041" s="13">
        <f t="shared" si="1296"/>
        <v>4.8686905202998489E-2</v>
      </c>
      <c r="T1041" s="13">
        <f t="shared" si="1297"/>
        <v>9.6644693477985585E-2</v>
      </c>
      <c r="U1041" s="13">
        <f t="shared" si="1298"/>
        <v>5.8163067807419991E-2</v>
      </c>
      <c r="V1041" s="13">
        <f t="shared" si="1299"/>
        <v>9.1249117244901461E-3</v>
      </c>
      <c r="W1041" s="13">
        <f t="shared" si="1300"/>
        <v>5.3528794872486865E-2</v>
      </c>
      <c r="X1041" s="13">
        <f t="shared" si="1301"/>
        <v>5.3932632362917406E-2</v>
      </c>
      <c r="Y1041" s="13">
        <f t="shared" si="1302"/>
        <v>2.7169758263030287E-2</v>
      </c>
      <c r="Z1041" s="13">
        <f t="shared" si="1303"/>
        <v>1.1667971049512848E-2</v>
      </c>
      <c r="AA1041" s="13">
        <f t="shared" si="1304"/>
        <v>1.9533955886917361E-2</v>
      </c>
      <c r="AB1041" s="13">
        <f t="shared" si="1305"/>
        <v>1.6351404668936195E-2</v>
      </c>
      <c r="AC1041" s="13">
        <f t="shared" si="1306"/>
        <v>9.6198367237188811E-4</v>
      </c>
      <c r="AD1041" s="13">
        <f t="shared" si="1307"/>
        <v>2.2403833393181569E-2</v>
      </c>
      <c r="AE1041" s="13">
        <f t="shared" si="1308"/>
        <v>2.2572854718527654E-2</v>
      </c>
      <c r="AF1041" s="13">
        <f t="shared" si="1309"/>
        <v>1.1371575596050202E-2</v>
      </c>
      <c r="AG1041" s="13">
        <f t="shared" si="1310"/>
        <v>3.8191220723342374E-3</v>
      </c>
      <c r="AH1041" s="13">
        <f t="shared" si="1311"/>
        <v>2.9389994419526163E-3</v>
      </c>
      <c r="AI1041" s="13">
        <f t="shared" si="1312"/>
        <v>4.9203314961236639E-3</v>
      </c>
      <c r="AJ1041" s="13">
        <f t="shared" si="1313"/>
        <v>4.1186911583185075E-3</v>
      </c>
      <c r="AK1041" s="13">
        <f t="shared" si="1314"/>
        <v>2.2984382076662001E-3</v>
      </c>
      <c r="AL1041" s="13">
        <f t="shared" si="1315"/>
        <v>6.4906277766271699E-5</v>
      </c>
      <c r="AM1041" s="13">
        <f t="shared" si="1316"/>
        <v>7.5014840428238218E-3</v>
      </c>
      <c r="AN1041" s="13">
        <f t="shared" si="1317"/>
        <v>7.5580775173747644E-3</v>
      </c>
      <c r="AO1041" s="13">
        <f t="shared" si="1318"/>
        <v>3.8075489751453378E-3</v>
      </c>
      <c r="AP1041" s="13">
        <f t="shared" si="1319"/>
        <v>1.2787580937791945E-3</v>
      </c>
      <c r="AQ1041" s="13">
        <f t="shared" si="1320"/>
        <v>3.2210135833053483E-4</v>
      </c>
      <c r="AR1041" s="13">
        <f t="shared" si="1321"/>
        <v>5.9223442932066102E-4</v>
      </c>
      <c r="AS1041" s="13">
        <f t="shared" si="1322"/>
        <v>9.9149039434293746E-4</v>
      </c>
      <c r="AT1041" s="13">
        <f t="shared" si="1323"/>
        <v>8.2995276313296417E-4</v>
      </c>
      <c r="AU1041" s="13">
        <f t="shared" si="1324"/>
        <v>4.6315566475290987E-4</v>
      </c>
      <c r="AV1041" s="13">
        <f t="shared" si="1325"/>
        <v>1.9384823388889376E-4</v>
      </c>
      <c r="AW1041" s="13">
        <f t="shared" si="1326"/>
        <v>3.0411876279311674E-6</v>
      </c>
      <c r="AX1041" s="13">
        <f t="shared" si="1327"/>
        <v>2.0931039589362731E-3</v>
      </c>
      <c r="AY1041" s="13">
        <f t="shared" si="1328"/>
        <v>2.1088949710821774E-3</v>
      </c>
      <c r="AZ1041" s="13">
        <f t="shared" si="1329"/>
        <v>1.06240255771049E-3</v>
      </c>
      <c r="BA1041" s="13">
        <f t="shared" si="1330"/>
        <v>3.5680588178702276E-4</v>
      </c>
      <c r="BB1041" s="13">
        <f t="shared" si="1331"/>
        <v>8.9874433438987108E-5</v>
      </c>
      <c r="BC1041" s="13">
        <f t="shared" si="1332"/>
        <v>1.811049469369529E-5</v>
      </c>
      <c r="BD1041" s="13">
        <f t="shared" si="1333"/>
        <v>9.9450404295796282E-5</v>
      </c>
      <c r="BE1041" s="13">
        <f t="shared" si="1334"/>
        <v>1.6649508318168906E-4</v>
      </c>
      <c r="BF1041" s="13">
        <f t="shared" si="1335"/>
        <v>1.393690298192649E-4</v>
      </c>
      <c r="BG1041" s="13">
        <f t="shared" si="1336"/>
        <v>7.777497529888754E-5</v>
      </c>
      <c r="BH1041" s="13">
        <f t="shared" si="1337"/>
        <v>3.2551780642659117E-5</v>
      </c>
      <c r="BI1041" s="13">
        <f t="shared" si="1338"/>
        <v>1.0899325074017245E-5</v>
      </c>
      <c r="BJ1041" s="14">
        <f t="shared" si="1339"/>
        <v>0.52815206398864045</v>
      </c>
      <c r="BK1041" s="14">
        <f t="shared" si="1340"/>
        <v>0.24484966479428905</v>
      </c>
      <c r="BL1041" s="14">
        <f t="shared" si="1341"/>
        <v>0.21562726149025191</v>
      </c>
      <c r="BM1041" s="14">
        <f t="shared" si="1342"/>
        <v>0.50007225690746904</v>
      </c>
      <c r="BN1041" s="14">
        <f t="shared" si="1343"/>
        <v>0.49811885063177119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1.78481012658228</v>
      </c>
      <c r="F1042" s="10">
        <f>VLOOKUP(B1042,home!$B$2:$E$405,3,FALSE)</f>
        <v>2.4700000000000002</v>
      </c>
      <c r="G1042" s="10">
        <f>VLOOKUP(C1042,away!$B$2:$E$405,4,FALSE)</f>
        <v>1.96</v>
      </c>
      <c r="H1042" s="10">
        <f>VLOOKUP(A1042,away!$A$2:$E$405,3,FALSE)</f>
        <v>1.36708860759494</v>
      </c>
      <c r="I1042" s="10">
        <f>VLOOKUP(C1042,away!$B$2:$E$405,3,FALSE)</f>
        <v>0.7</v>
      </c>
      <c r="J1042" s="10">
        <f>VLOOKUP(B1042,home!$B$2:$E$405,4,FALSE)</f>
        <v>0.15</v>
      </c>
      <c r="K1042" s="12">
        <f t="shared" si="1288"/>
        <v>8.6406227848101338</v>
      </c>
      <c r="L1042" s="12">
        <f t="shared" si="1289"/>
        <v>0.14354430379746869</v>
      </c>
      <c r="M1042" s="13">
        <f t="shared" si="1290"/>
        <v>1.5313861158877716E-4</v>
      </c>
      <c r="N1042" s="13">
        <f t="shared" si="1291"/>
        <v>1.3232129765281772E-3</v>
      </c>
      <c r="O1042" s="13">
        <f t="shared" si="1292"/>
        <v>2.198217538502199E-5</v>
      </c>
      <c r="P1042" s="13">
        <f t="shared" si="1293"/>
        <v>1.8993968549151349E-4</v>
      </c>
      <c r="Q1042" s="13">
        <f t="shared" si="1294"/>
        <v>5.7166920970729024E-3</v>
      </c>
      <c r="R1042" s="13">
        <f t="shared" si="1295"/>
        <v>1.5777080307984173E-6</v>
      </c>
      <c r="S1042" s="13">
        <f t="shared" si="1296"/>
        <v>5.8896126441143376E-5</v>
      </c>
      <c r="T1042" s="13">
        <f t="shared" si="1297"/>
        <v>8.2059858709882124E-4</v>
      </c>
      <c r="U1042" s="13">
        <f t="shared" si="1298"/>
        <v>1.3632379958694734E-5</v>
      </c>
      <c r="V1042" s="13">
        <f t="shared" si="1299"/>
        <v>8.1166203443183366E-6</v>
      </c>
      <c r="W1042" s="13">
        <f t="shared" si="1300"/>
        <v>1.6465259995904053E-2</v>
      </c>
      <c r="X1042" s="13">
        <f t="shared" si="1301"/>
        <v>2.36349428295636E-3</v>
      </c>
      <c r="Y1042" s="13">
        <f t="shared" si="1302"/>
        <v>1.6963307068813406E-4</v>
      </c>
      <c r="Z1042" s="13">
        <f t="shared" si="1303"/>
        <v>7.5490333625544737E-8</v>
      </c>
      <c r="AA1042" s="13">
        <f t="shared" si="1304"/>
        <v>6.5228349675780051E-7</v>
      </c>
      <c r="AB1042" s="13">
        <f t="shared" si="1305"/>
        <v>2.8180678221205393E-6</v>
      </c>
      <c r="AC1042" s="13">
        <f t="shared" si="1306"/>
        <v>6.2919644311916045E-7</v>
      </c>
      <c r="AD1042" s="13">
        <f t="shared" si="1307"/>
        <v>3.5567525169607837E-2</v>
      </c>
      <c r="AE1042" s="13">
        <f t="shared" si="1308"/>
        <v>5.1055156382703026E-3</v>
      </c>
      <c r="AF1042" s="13">
        <f t="shared" si="1309"/>
        <v>3.6643384391129978E-4</v>
      </c>
      <c r="AG1042" s="13">
        <f t="shared" si="1310"/>
        <v>1.753316367069262E-5</v>
      </c>
      <c r="AH1042" s="13">
        <f t="shared" si="1311"/>
        <v>2.709051845929364E-9</v>
      </c>
      <c r="AI1042" s="13">
        <f t="shared" si="1312"/>
        <v>2.3407895105169215E-8</v>
      </c>
      <c r="AJ1042" s="13">
        <f t="shared" si="1313"/>
        <v>1.0112939589508536E-7</v>
      </c>
      <c r="AK1042" s="13">
        <f t="shared" si="1314"/>
        <v>2.9127365412838643E-7</v>
      </c>
      <c r="AL1042" s="13">
        <f t="shared" si="1315"/>
        <v>3.1216000531427194E-8</v>
      </c>
      <c r="AM1042" s="13">
        <f t="shared" si="1316"/>
        <v>6.1465113675964279E-2</v>
      </c>
      <c r="AN1042" s="13">
        <f t="shared" si="1317"/>
        <v>8.8229669504485651E-3</v>
      </c>
      <c r="AO1042" s="13">
        <f t="shared" si="1318"/>
        <v>6.3324332416510732E-4</v>
      </c>
      <c r="AP1042" s="13">
        <f t="shared" si="1319"/>
        <v>3.0299490700558385E-5</v>
      </c>
      <c r="AQ1042" s="13">
        <f t="shared" si="1320"/>
        <v>1.0873298245073822E-6</v>
      </c>
      <c r="AR1042" s="13">
        <f t="shared" si="1321"/>
        <v>7.7773792235035576E-11</v>
      </c>
      <c r="AS1042" s="13">
        <f t="shared" si="1322"/>
        <v>6.7201400124713791E-10</v>
      </c>
      <c r="AT1042" s="13">
        <f t="shared" si="1323"/>
        <v>2.9033097454437228E-9</v>
      </c>
      <c r="AU1042" s="13">
        <f t="shared" si="1324"/>
        <v>8.362134779280784E-9</v>
      </c>
      <c r="AV1042" s="13">
        <f t="shared" si="1325"/>
        <v>1.8063513075876694E-8</v>
      </c>
      <c r="AW1042" s="13">
        <f t="shared" si="1326"/>
        <v>1.0754884925871669E-9</v>
      </c>
      <c r="AX1042" s="13">
        <f t="shared" si="1327"/>
        <v>8.8516143616580306E-2</v>
      </c>
      <c r="AY1042" s="13">
        <f t="shared" si="1328"/>
        <v>1.2705988210278773E-2</v>
      </c>
      <c r="AZ1042" s="13">
        <f t="shared" si="1329"/>
        <v>9.1193611585165576E-4</v>
      </c>
      <c r="BA1042" s="13">
        <f t="shared" si="1330"/>
        <v>4.3634411619231249E-5</v>
      </c>
      <c r="BB1042" s="13">
        <f t="shared" si="1331"/>
        <v>1.5658678093736812E-6</v>
      </c>
      <c r="BC1042" s="13">
        <f t="shared" si="1332"/>
        <v>4.4954280907082498E-8</v>
      </c>
      <c r="BD1042" s="13">
        <f t="shared" si="1333"/>
        <v>1.8606641433445281E-12</v>
      </c>
      <c r="BE1042" s="13">
        <f t="shared" si="1334"/>
        <v>1.6077296991861959E-11</v>
      </c>
      <c r="BF1042" s="13">
        <f t="shared" si="1335"/>
        <v>6.9458929353020931E-11</v>
      </c>
      <c r="BG1042" s="13">
        <f t="shared" si="1336"/>
        <v>2.0005613585874342E-10</v>
      </c>
      <c r="BH1042" s="13">
        <f t="shared" si="1337"/>
        <v>4.3215240143553245E-10</v>
      </c>
      <c r="BI1042" s="13">
        <f t="shared" si="1338"/>
        <v>7.4681317727085543E-10</v>
      </c>
      <c r="BJ1042" s="14">
        <f t="shared" si="1339"/>
        <v>0.24104792277323184</v>
      </c>
      <c r="BK1042" s="14">
        <f t="shared" si="1340"/>
        <v>1.3116739666588176E-2</v>
      </c>
      <c r="BL1042" s="14">
        <f t="shared" si="1341"/>
        <v>4.1112679854367175E-5</v>
      </c>
      <c r="BM1042" s="14">
        <f t="shared" si="1342"/>
        <v>0.23409332022112056</v>
      </c>
      <c r="BN1042" s="14">
        <f t="shared" si="1343"/>
        <v>7.4065432540971901E-3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1.78481012658228</v>
      </c>
      <c r="F1043" s="10">
        <f>VLOOKUP(B1043,home!$B$2:$E$405,3,FALSE)</f>
        <v>1.96</v>
      </c>
      <c r="G1043" s="10">
        <f>VLOOKUP(C1043,away!$B$2:$E$405,4,FALSE)</f>
        <v>1.1200000000000001</v>
      </c>
      <c r="H1043" s="10">
        <f>VLOOKUP(A1043,away!$A$2:$E$405,3,FALSE)</f>
        <v>1.36708860759494</v>
      </c>
      <c r="I1043" s="10">
        <f>VLOOKUP(C1043,away!$B$2:$E$405,3,FALSE)</f>
        <v>0.9</v>
      </c>
      <c r="J1043" s="10">
        <f>VLOOKUP(B1043,home!$B$2:$E$405,4,FALSE)</f>
        <v>0.73</v>
      </c>
      <c r="K1043" s="12">
        <f t="shared" si="1288"/>
        <v>3.9180151898734215</v>
      </c>
      <c r="L1043" s="12">
        <f t="shared" si="1289"/>
        <v>0.89817721518987559</v>
      </c>
      <c r="M1043" s="13">
        <f t="shared" si="1290"/>
        <v>8.097560746502707E-3</v>
      </c>
      <c r="N1043" s="13">
        <f t="shared" si="1291"/>
        <v>3.1726366005720368E-2</v>
      </c>
      <c r="O1043" s="13">
        <f t="shared" si="1292"/>
        <v>7.2730445611246513E-3</v>
      </c>
      <c r="P1043" s="13">
        <f t="shared" si="1293"/>
        <v>2.8495899067112654E-2</v>
      </c>
      <c r="Q1043" s="13">
        <f t="shared" si="1294"/>
        <v>6.2152191964948103E-2</v>
      </c>
      <c r="R1043" s="13">
        <f t="shared" si="1295"/>
        <v>3.2662414549314051E-3</v>
      </c>
      <c r="S1043" s="13">
        <f t="shared" si="1296"/>
        <v>2.5069779933227971E-2</v>
      </c>
      <c r="T1043" s="13">
        <f t="shared" si="1297"/>
        <v>5.5823682697023647E-2</v>
      </c>
      <c r="U1043" s="13">
        <f t="shared" si="1298"/>
        <v>1.2797183634215508E-2</v>
      </c>
      <c r="V1043" s="13">
        <f t="shared" si="1299"/>
        <v>9.8024844350062101E-3</v>
      </c>
      <c r="W1043" s="13">
        <f t="shared" si="1300"/>
        <v>8.1171077400865127E-2</v>
      </c>
      <c r="X1043" s="13">
        <f t="shared" si="1301"/>
        <v>7.2906012253870889E-2</v>
      </c>
      <c r="Y1043" s="13">
        <f t="shared" si="1302"/>
        <v>3.2741259528390347E-2</v>
      </c>
      <c r="Z1043" s="13">
        <f t="shared" si="1303"/>
        <v>9.7788788470933919E-4</v>
      </c>
      <c r="AA1043" s="13">
        <f t="shared" si="1304"/>
        <v>3.8313795862843798E-3</v>
      </c>
      <c r="AB1043" s="13">
        <f t="shared" si="1305"/>
        <v>7.505701708616576E-3</v>
      </c>
      <c r="AC1043" s="13">
        <f t="shared" si="1306"/>
        <v>2.155978014641023E-3</v>
      </c>
      <c r="AD1043" s="13">
        <f t="shared" si="1307"/>
        <v>7.9507378558745206E-2</v>
      </c>
      <c r="AE1043" s="13">
        <f t="shared" si="1308"/>
        <v>7.1411715860940986E-2</v>
      </c>
      <c r="AF1043" s="13">
        <f t="shared" si="1309"/>
        <v>3.2070188041955328E-2</v>
      </c>
      <c r="AG1043" s="13">
        <f t="shared" si="1310"/>
        <v>9.6015707287130294E-3</v>
      </c>
      <c r="AH1043" s="13">
        <f t="shared" si="1311"/>
        <v>2.1957915426403806E-4</v>
      </c>
      <c r="AI1043" s="13">
        <f t="shared" si="1312"/>
        <v>8.6031446178606028E-4</v>
      </c>
      <c r="AJ1043" s="13">
        <f t="shared" si="1313"/>
        <v>1.6853625646727813E-3</v>
      </c>
      <c r="AK1043" s="13">
        <f t="shared" si="1314"/>
        <v>2.2010920429439938E-3</v>
      </c>
      <c r="AL1043" s="13">
        <f t="shared" si="1315"/>
        <v>3.0348167216977603E-4</v>
      </c>
      <c r="AM1043" s="13">
        <f t="shared" si="1316"/>
        <v>6.230222338003602E-2</v>
      </c>
      <c r="AN1043" s="13">
        <f t="shared" si="1317"/>
        <v>5.5958437495618303E-2</v>
      </c>
      <c r="AO1043" s="13">
        <f t="shared" si="1318"/>
        <v>2.5130296778095584E-2</v>
      </c>
      <c r="AP1043" s="13">
        <f t="shared" si="1319"/>
        <v>7.523819992348333E-3</v>
      </c>
      <c r="AQ1043" s="13">
        <f t="shared" si="1320"/>
        <v>1.6894309220793337E-3</v>
      </c>
      <c r="AR1043" s="13">
        <f t="shared" si="1321"/>
        <v>3.9444198658124372E-5</v>
      </c>
      <c r="AS1043" s="13">
        <f t="shared" si="1322"/>
        <v>1.545429694949161E-4</v>
      </c>
      <c r="AT1043" s="13">
        <f t="shared" si="1323"/>
        <v>3.0275085098461319E-4</v>
      </c>
      <c r="AU1043" s="13">
        <f t="shared" si="1324"/>
        <v>3.9539414430160623E-4</v>
      </c>
      <c r="AV1043" s="13">
        <f t="shared" si="1325"/>
        <v>3.8729006584017428E-4</v>
      </c>
      <c r="AW1043" s="13">
        <f t="shared" si="1326"/>
        <v>2.966594018453E-5</v>
      </c>
      <c r="AX1043" s="13">
        <f t="shared" si="1327"/>
        <v>4.0683509594311357E-2</v>
      </c>
      <c r="AY1043" s="13">
        <f t="shared" si="1328"/>
        <v>3.6541001351569159E-2</v>
      </c>
      <c r="AZ1043" s="13">
        <f t="shared" si="1329"/>
        <v>1.6410147417100934E-2</v>
      </c>
      <c r="BA1043" s="13">
        <f t="shared" si="1330"/>
        <v>4.9130735026490166E-3</v>
      </c>
      <c r="BB1043" s="13">
        <f t="shared" si="1331"/>
        <v>1.1032026691581149E-3</v>
      </c>
      <c r="BC1043" s="13">
        <f t="shared" si="1332"/>
        <v>1.9817430023489474E-4</v>
      </c>
      <c r="BD1043" s="13">
        <f t="shared" si="1333"/>
        <v>5.9046467510250595E-6</v>
      </c>
      <c r="BE1043" s="13">
        <f t="shared" si="1334"/>
        <v>2.313449566135293E-5</v>
      </c>
      <c r="BF1043" s="13">
        <f t="shared" si="1335"/>
        <v>4.5320652705620793E-5</v>
      </c>
      <c r="BG1043" s="13">
        <f t="shared" si="1336"/>
        <v>5.9189001905200056E-5</v>
      </c>
      <c r="BH1043" s="13">
        <f t="shared" si="1337"/>
        <v>5.797585213450519E-5</v>
      </c>
      <c r="BI1043" s="13">
        <f t="shared" si="1338"/>
        <v>4.5430053861769344E-5</v>
      </c>
      <c r="BJ1043" s="14">
        <f t="shared" si="1339"/>
        <v>0.78156476044437395</v>
      </c>
      <c r="BK1043" s="14">
        <f t="shared" si="1340"/>
        <v>0.1104661852202295</v>
      </c>
      <c r="BL1043" s="14">
        <f t="shared" si="1341"/>
        <v>4.1156276101138291E-2</v>
      </c>
      <c r="BM1043" s="14">
        <f t="shared" si="1342"/>
        <v>0.75664247043872646</v>
      </c>
      <c r="BN1043" s="14">
        <f t="shared" si="1343"/>
        <v>0.14101130380033988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1.44444444444444</v>
      </c>
      <c r="F1047" s="10">
        <f>VLOOKUP(B1047,home!$B$2:$E$405,3,FALSE)</f>
        <v>0.69</v>
      </c>
      <c r="G1047" s="10">
        <f>VLOOKUP(C1047,away!$B$2:$E$405,4,FALSE)</f>
        <v>0.17</v>
      </c>
      <c r="H1047" s="10">
        <f>VLOOKUP(A1047,away!$A$2:$E$405,3,FALSE)</f>
        <v>1.0185185185185199</v>
      </c>
      <c r="I1047" s="10">
        <f>VLOOKUP(C1047,away!$B$2:$E$405,3,FALSE)</f>
        <v>0.17</v>
      </c>
      <c r="J1047" s="10">
        <f>VLOOKUP(B1047,home!$B$2:$E$405,4,FALSE)</f>
        <v>0.98</v>
      </c>
      <c r="K1047" s="12">
        <f t="shared" si="1288"/>
        <v>0.1694333333333328</v>
      </c>
      <c r="L1047" s="12">
        <f t="shared" si="1289"/>
        <v>0.16968518518518544</v>
      </c>
      <c r="M1047" s="13">
        <f t="shared" si="1290"/>
        <v>0.71239801172864969</v>
      </c>
      <c r="N1047" s="13">
        <f t="shared" si="1291"/>
        <v>0.12070396978722384</v>
      </c>
      <c r="O1047" s="13">
        <f t="shared" si="1292"/>
        <v>0.12088338854573383</v>
      </c>
      <c r="P1047" s="13">
        <f t="shared" si="1293"/>
        <v>2.0481675465932103E-2</v>
      </c>
      <c r="Q1047" s="13">
        <f t="shared" si="1294"/>
        <v>1.0225637973807614E-2</v>
      </c>
      <c r="R1047" s="13">
        <f t="shared" si="1295"/>
        <v>1.0256060085597783E-2</v>
      </c>
      <c r="S1047" s="13">
        <f t="shared" si="1296"/>
        <v>1.4721371444939931E-4</v>
      </c>
      <c r="T1047" s="13">
        <f t="shared" si="1297"/>
        <v>1.7351392732222093E-3</v>
      </c>
      <c r="U1047" s="13">
        <f t="shared" si="1298"/>
        <v>1.7377184471697789E-3</v>
      </c>
      <c r="V1047" s="13">
        <f t="shared" si="1299"/>
        <v>4.702713735621198E-7</v>
      </c>
      <c r="W1047" s="13">
        <f t="shared" si="1300"/>
        <v>5.7752130912071058E-4</v>
      </c>
      <c r="X1047" s="13">
        <f t="shared" si="1301"/>
        <v>9.7996810286538484E-5</v>
      </c>
      <c r="Y1047" s="13">
        <f t="shared" si="1302"/>
        <v>8.3143034505143825E-6</v>
      </c>
      <c r="Z1047" s="13">
        <f t="shared" si="1303"/>
        <v>5.8010048496501623E-4</v>
      </c>
      <c r="AA1047" s="13">
        <f t="shared" si="1304"/>
        <v>9.8288358835905615E-5</v>
      </c>
      <c r="AB1047" s="13">
        <f t="shared" si="1305"/>
        <v>8.3266621327151115E-6</v>
      </c>
      <c r="AC1047" s="13">
        <f t="shared" si="1306"/>
        <v>8.4502847211467218E-10</v>
      </c>
      <c r="AD1047" s="13">
        <f t="shared" si="1307"/>
        <v>2.4462840118838016E-5</v>
      </c>
      <c r="AE1047" s="13">
        <f t="shared" si="1308"/>
        <v>4.1509815557206123E-6</v>
      </c>
      <c r="AF1047" s="13">
        <f t="shared" si="1309"/>
        <v>3.5218003699137058E-7</v>
      </c>
      <c r="AG1047" s="13">
        <f t="shared" si="1310"/>
        <v>1.9919911598468724E-8</v>
      </c>
      <c r="AH1047" s="13">
        <f t="shared" si="1311"/>
        <v>2.4608614554326162E-5</v>
      </c>
      <c r="AI1047" s="13">
        <f t="shared" si="1312"/>
        <v>4.1695195926546501E-6</v>
      </c>
      <c r="AJ1047" s="13">
        <f t="shared" si="1313"/>
        <v>3.5322780149105868E-7</v>
      </c>
      <c r="AK1047" s="13">
        <f t="shared" si="1314"/>
        <v>1.9949521277544953E-8</v>
      </c>
      <c r="AL1047" s="13">
        <f t="shared" si="1315"/>
        <v>9.7179378046426142E-13</v>
      </c>
      <c r="AM1047" s="13">
        <f t="shared" si="1316"/>
        <v>8.2896410882702238E-7</v>
      </c>
      <c r="AN1047" s="13">
        <f t="shared" si="1317"/>
        <v>1.4066292831818552E-7</v>
      </c>
      <c r="AO1047" s="13">
        <f t="shared" si="1318"/>
        <v>1.1934207520180885E-8</v>
      </c>
      <c r="AP1047" s="13">
        <f t="shared" si="1319"/>
        <v>6.750194043667754E-10</v>
      </c>
      <c r="AQ1047" s="13">
        <f t="shared" si="1320"/>
        <v>2.8635198158392461E-11</v>
      </c>
      <c r="AR1047" s="13">
        <f t="shared" si="1321"/>
        <v>8.3514346356033724E-7</v>
      </c>
      <c r="AS1047" s="13">
        <f t="shared" si="1322"/>
        <v>1.4150114084257271E-7</v>
      </c>
      <c r="AT1047" s="13">
        <f t="shared" si="1323"/>
        <v>1.1987504981713246E-8</v>
      </c>
      <c r="AU1047" s="13">
        <f t="shared" si="1324"/>
        <v>6.7702764246720268E-10</v>
      </c>
      <c r="AV1047" s="13">
        <f t="shared" si="1325"/>
        <v>2.86777625555065E-11</v>
      </c>
      <c r="AW1047" s="13">
        <f t="shared" si="1326"/>
        <v>7.7609412558355167E-16</v>
      </c>
      <c r="AX1047" s="13">
        <f t="shared" si="1327"/>
        <v>2.3409025362042997E-8</v>
      </c>
      <c r="AY1047" s="13">
        <f t="shared" si="1328"/>
        <v>3.9721648035629683E-9</v>
      </c>
      <c r="AZ1047" s="13">
        <f t="shared" si="1329"/>
        <v>3.3700876013932897E-10</v>
      </c>
      <c r="BA1047" s="13">
        <f t="shared" si="1330"/>
        <v>1.906179795775726E-11</v>
      </c>
      <c r="BB1047" s="13">
        <f t="shared" si="1331"/>
        <v>8.0862617910615755E-13</v>
      </c>
      <c r="BC1047" s="13">
        <f t="shared" si="1332"/>
        <v>2.7442376589443462E-14</v>
      </c>
      <c r="BD1047" s="13">
        <f t="shared" si="1333"/>
        <v>2.3618578878405488E-8</v>
      </c>
      <c r="BE1047" s="13">
        <f t="shared" si="1334"/>
        <v>4.0017745479644906E-9</v>
      </c>
      <c r="BF1047" s="13">
        <f t="shared" si="1335"/>
        <v>3.390170004550574E-10</v>
      </c>
      <c r="BG1047" s="13">
        <f t="shared" si="1336"/>
        <v>1.9146926814589462E-11</v>
      </c>
      <c r="BH1047" s="13">
        <f t="shared" si="1337"/>
        <v>8.1103190832131591E-13</v>
      </c>
      <c r="BI1047" s="13">
        <f t="shared" si="1338"/>
        <v>2.7483167933314932E-14</v>
      </c>
      <c r="BJ1047" s="14">
        <f t="shared" si="1339"/>
        <v>0.13337857538173067</v>
      </c>
      <c r="BK1047" s="14">
        <f t="shared" si="1340"/>
        <v>0.73302737599856971</v>
      </c>
      <c r="BL1047" s="14">
        <f t="shared" si="1341"/>
        <v>0.13301395072811042</v>
      </c>
      <c r="BM1047" s="14">
        <f t="shared" si="1342"/>
        <v>5.0512550342670113E-3</v>
      </c>
      <c r="BN1047" s="14">
        <f t="shared" si="1343"/>
        <v>0.99494874358694485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1.44444444444444</v>
      </c>
      <c r="F1048" s="10">
        <f>VLOOKUP(B1048,home!$B$2:$E$405,3,FALSE)</f>
        <v>1.1100000000000001</v>
      </c>
      <c r="G1048" s="10">
        <f>VLOOKUP(C1048,away!$B$2:$E$405,4,FALSE)</f>
        <v>1.66</v>
      </c>
      <c r="H1048" s="10">
        <f>VLOOKUP(A1048,away!$A$2:$E$405,3,FALSE)</f>
        <v>1.0185185185185199</v>
      </c>
      <c r="I1048" s="10">
        <f>VLOOKUP(C1048,away!$B$2:$E$405,3,FALSE)</f>
        <v>1.1100000000000001</v>
      </c>
      <c r="J1048" s="10">
        <f>VLOOKUP(B1048,home!$B$2:$E$405,4,FALSE)</f>
        <v>0.98</v>
      </c>
      <c r="K1048" s="12">
        <f t="shared" si="1288"/>
        <v>2.6615333333333253</v>
      </c>
      <c r="L1048" s="12">
        <f t="shared" si="1289"/>
        <v>1.1079444444444462</v>
      </c>
      <c r="M1048" s="13">
        <f t="shared" si="1290"/>
        <v>2.3064104730823435E-2</v>
      </c>
      <c r="N1048" s="13">
        <f t="shared" si="1291"/>
        <v>6.138588354457742E-2</v>
      </c>
      <c r="O1048" s="13">
        <f t="shared" si="1292"/>
        <v>2.5553746702600692E-2</v>
      </c>
      <c r="P1048" s="13">
        <f t="shared" si="1293"/>
        <v>6.8012148640528292E-2</v>
      </c>
      <c r="Q1048" s="13">
        <f t="shared" si="1294"/>
        <v>8.1690287625005242E-2</v>
      </c>
      <c r="R1048" s="13">
        <f t="shared" si="1295"/>
        <v>1.4156065846943514E-2</v>
      </c>
      <c r="S1048" s="13">
        <f t="shared" si="1296"/>
        <v>5.0139084268459387E-2</v>
      </c>
      <c r="T1048" s="13">
        <f t="shared" si="1297"/>
        <v>9.0508300339193451E-2</v>
      </c>
      <c r="U1048" s="13">
        <f t="shared" si="1298"/>
        <v>3.7676841120501611E-2</v>
      </c>
      <c r="V1048" s="13">
        <f t="shared" si="1299"/>
        <v>1.642796550341678E-2</v>
      </c>
      <c r="W1048" s="13">
        <f t="shared" si="1300"/>
        <v>7.2473807841179433E-2</v>
      </c>
      <c r="X1048" s="13">
        <f t="shared" si="1301"/>
        <v>8.0296952765369078E-2</v>
      </c>
      <c r="Y1048" s="13">
        <f t="shared" si="1302"/>
        <v>4.4482281361104402E-2</v>
      </c>
      <c r="Z1048" s="13">
        <f t="shared" si="1303"/>
        <v>5.2280448367702749E-3</v>
      </c>
      <c r="AA1048" s="13">
        <f t="shared" si="1304"/>
        <v>1.3914615601225269E-2</v>
      </c>
      <c r="AB1048" s="13">
        <f t="shared" si="1305"/>
        <v>1.8517106621590496E-2</v>
      </c>
      <c r="AC1048" s="13">
        <f t="shared" si="1306"/>
        <v>3.0277059437154971E-3</v>
      </c>
      <c r="AD1048" s="13">
        <f t="shared" si="1307"/>
        <v>4.8222863840723301E-2</v>
      </c>
      <c r="AE1048" s="13">
        <f t="shared" si="1308"/>
        <v>5.3428254087530345E-2</v>
      </c>
      <c r="AF1048" s="13">
        <f t="shared" si="1309"/>
        <v>2.9597768646322766E-2</v>
      </c>
      <c r="AG1048" s="13">
        <f t="shared" si="1310"/>
        <v>1.0930894446548437E-2</v>
      </c>
      <c r="AH1048" s="13">
        <f t="shared" si="1311"/>
        <v>1.4480958080515241E-3</v>
      </c>
      <c r="AI1048" s="13">
        <f t="shared" si="1312"/>
        <v>3.8541552629893878E-3</v>
      </c>
      <c r="AJ1048" s="13">
        <f t="shared" si="1313"/>
        <v>5.128981352144164E-3</v>
      </c>
      <c r="AK1048" s="13">
        <f t="shared" si="1314"/>
        <v>4.5503182782589066E-3</v>
      </c>
      <c r="AL1048" s="13">
        <f t="shared" si="1315"/>
        <v>3.57127734350932E-4</v>
      </c>
      <c r="AM1048" s="13">
        <f t="shared" si="1316"/>
        <v>2.5669351908175882E-2</v>
      </c>
      <c r="AN1048" s="13">
        <f t="shared" si="1317"/>
        <v>2.8440215839152908E-2</v>
      </c>
      <c r="AO1048" s="13">
        <f t="shared" si="1318"/>
        <v>1.5755089568895205E-2</v>
      </c>
      <c r="AP1048" s="13">
        <f t="shared" si="1319"/>
        <v>5.8185879865273607E-3</v>
      </c>
      <c r="AQ1048" s="13">
        <f t="shared" si="1320"/>
        <v>1.611668058546046E-3</v>
      </c>
      <c r="AR1048" s="13">
        <f t="shared" si="1321"/>
        <v>3.2088194111079576E-4</v>
      </c>
      <c r="AS1048" s="13">
        <f t="shared" si="1322"/>
        <v>8.5403798233108408E-4</v>
      </c>
      <c r="AT1048" s="13">
        <f t="shared" si="1323"/>
        <v>1.1365252789534591E-3</v>
      </c>
      <c r="AU1048" s="13">
        <f t="shared" si="1324"/>
        <v>1.0082999713701957E-3</v>
      </c>
      <c r="AV1048" s="13">
        <f t="shared" si="1325"/>
        <v>6.7090599595020356E-4</v>
      </c>
      <c r="AW1048" s="13">
        <f t="shared" si="1326"/>
        <v>2.9253037754027768E-5</v>
      </c>
      <c r="AX1048" s="13">
        <f t="shared" si="1327"/>
        <v>1.138663929144558E-2</v>
      </c>
      <c r="AY1048" s="13">
        <f t="shared" si="1328"/>
        <v>1.2615763743849975E-2</v>
      </c>
      <c r="AZ1048" s="13">
        <f t="shared" si="1329"/>
        <v>6.9887826762111242E-3</v>
      </c>
      <c r="BA1048" s="13">
        <f t="shared" si="1330"/>
        <v>2.5810609798459002E-3</v>
      </c>
      <c r="BB1048" s="13">
        <f t="shared" si="1331"/>
        <v>7.1491804334815085E-4</v>
      </c>
      <c r="BC1048" s="13">
        <f t="shared" si="1332"/>
        <v>1.5841789487213567E-4</v>
      </c>
      <c r="BD1048" s="13">
        <f t="shared" si="1333"/>
        <v>5.9253227329375874E-5</v>
      </c>
      <c r="BE1048" s="13">
        <f t="shared" si="1334"/>
        <v>1.5770443964471106E-4</v>
      </c>
      <c r="BF1048" s="13">
        <f t="shared" si="1335"/>
        <v>2.0986781146452608E-4</v>
      </c>
      <c r="BG1048" s="13">
        <f t="shared" si="1336"/>
        <v>1.861900586021833E-4</v>
      </c>
      <c r="BH1048" s="13">
        <f t="shared" si="1337"/>
        <v>1.2388776182624905E-4</v>
      </c>
      <c r="BI1048" s="13">
        <f t="shared" si="1338"/>
        <v>6.5946281538524355E-5</v>
      </c>
      <c r="BJ1048" s="14">
        <f t="shared" si="1339"/>
        <v>0.68475779048842422</v>
      </c>
      <c r="BK1048" s="14">
        <f t="shared" si="1340"/>
        <v>0.17364390056514428</v>
      </c>
      <c r="BL1048" s="14">
        <f t="shared" si="1341"/>
        <v>0.12959342734442694</v>
      </c>
      <c r="BM1048" s="14">
        <f t="shared" si="1342"/>
        <v>0.70677441543819097</v>
      </c>
      <c r="BN1048" s="14">
        <f t="shared" si="1343"/>
        <v>0.27386223709047858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1.44444444444444</v>
      </c>
      <c r="F1049" s="10">
        <f>VLOOKUP(B1049,home!$B$2:$E$405,3,FALSE)</f>
        <v>1.04</v>
      </c>
      <c r="G1049" s="10">
        <f>VLOOKUP(C1049,away!$B$2:$E$405,4,FALSE)</f>
        <v>0.69</v>
      </c>
      <c r="H1049" s="10">
        <f>VLOOKUP(A1049,away!$A$2:$E$405,3,FALSE)</f>
        <v>1.0185185185185199</v>
      </c>
      <c r="I1049" s="10">
        <f>VLOOKUP(C1049,away!$B$2:$E$405,3,FALSE)</f>
        <v>1.21</v>
      </c>
      <c r="J1049" s="10">
        <f>VLOOKUP(B1049,home!$B$2:$E$405,4,FALSE)</f>
        <v>2.21</v>
      </c>
      <c r="K1049" s="12">
        <f t="shared" si="1288"/>
        <v>1.0365333333333302</v>
      </c>
      <c r="L1049" s="12">
        <f t="shared" si="1289"/>
        <v>2.7236203703703743</v>
      </c>
      <c r="M1049" s="13">
        <f t="shared" si="1290"/>
        <v>2.3280161852788386E-2</v>
      </c>
      <c r="N1049" s="13">
        <f t="shared" si="1291"/>
        <v>2.4130663765810179E-2</v>
      </c>
      <c r="O1049" s="13">
        <f t="shared" si="1292"/>
        <v>6.3406323047773758E-2</v>
      </c>
      <c r="P1049" s="13">
        <f t="shared" si="1293"/>
        <v>6.5722767383118885E-2</v>
      </c>
      <c r="Q1049" s="13">
        <f t="shared" si="1294"/>
        <v>1.2506118674360517E-2</v>
      </c>
      <c r="R1049" s="13">
        <f t="shared" si="1295"/>
        <v>8.6347376531600614E-2</v>
      </c>
      <c r="S1049" s="13">
        <f t="shared" si="1296"/>
        <v>4.6385869005225483E-2</v>
      </c>
      <c r="T1049" s="13">
        <f t="shared" si="1297"/>
        <v>3.4061919575757646E-2</v>
      </c>
      <c r="U1049" s="13">
        <f t="shared" si="1298"/>
        <v>8.9501934020888144E-2</v>
      </c>
      <c r="V1049" s="13">
        <f t="shared" si="1299"/>
        <v>1.4550336404074018E-2</v>
      </c>
      <c r="W1049" s="13">
        <f t="shared" si="1300"/>
        <v>4.3210029588657056E-3</v>
      </c>
      <c r="X1049" s="13">
        <f t="shared" si="1301"/>
        <v>1.1768771679197295E-2</v>
      </c>
      <c r="Y1049" s="13">
        <f t="shared" si="1302"/>
        <v>1.6026833139849858E-2</v>
      </c>
      <c r="Z1049" s="13">
        <f t="shared" si="1303"/>
        <v>7.8392491216502727E-2</v>
      </c>
      <c r="AA1049" s="13">
        <f t="shared" si="1304"/>
        <v>8.1256430228945367E-2</v>
      </c>
      <c r="AB1049" s="13">
        <f t="shared" si="1305"/>
        <v>4.2112499239987958E-2</v>
      </c>
      <c r="AC1049" s="13">
        <f t="shared" si="1306"/>
        <v>2.5673371089464307E-3</v>
      </c>
      <c r="AD1049" s="13">
        <f t="shared" si="1307"/>
        <v>1.1197159000740629E-3</v>
      </c>
      <c r="AE1049" s="13">
        <f t="shared" si="1308"/>
        <v>3.0496810344693161E-3</v>
      </c>
      <c r="AF1049" s="13">
        <f t="shared" si="1309"/>
        <v>4.1530866943064139E-3</v>
      </c>
      <c r="AG1049" s="13">
        <f t="shared" si="1310"/>
        <v>3.7704771735090356E-3</v>
      </c>
      <c r="AH1049" s="13">
        <f t="shared" si="1311"/>
        <v>5.3377846490336875E-2</v>
      </c>
      <c r="AI1049" s="13">
        <f t="shared" si="1312"/>
        <v>5.5327917148783677E-2</v>
      </c>
      <c r="AJ1049" s="13">
        <f t="shared" si="1313"/>
        <v>2.8674615194309531E-2</v>
      </c>
      <c r="AK1049" s="13">
        <f t="shared" si="1314"/>
        <v>9.9073981564694047E-3</v>
      </c>
      <c r="AL1049" s="13">
        <f t="shared" si="1315"/>
        <v>2.8991636857563402E-4</v>
      </c>
      <c r="AM1049" s="13">
        <f t="shared" si="1316"/>
        <v>2.3212457085801982E-4</v>
      </c>
      <c r="AN1049" s="13">
        <f t="shared" si="1317"/>
        <v>6.3221920965238405E-4</v>
      </c>
      <c r="AO1049" s="13">
        <f t="shared" si="1318"/>
        <v>8.6096255897434614E-4</v>
      </c>
      <c r="AP1049" s="13">
        <f t="shared" si="1319"/>
        <v>7.8164505458291108E-4</v>
      </c>
      <c r="AQ1049" s="13">
        <f t="shared" si="1320"/>
        <v>5.3222609826532004E-4</v>
      </c>
      <c r="AR1049" s="13">
        <f t="shared" si="1321"/>
        <v>2.9076198005516859E-2</v>
      </c>
      <c r="AS1049" s="13">
        <f t="shared" si="1322"/>
        <v>3.0138448439318316E-2</v>
      </c>
      <c r="AT1049" s="13">
        <f t="shared" si="1323"/>
        <v>1.5619753211150656E-2</v>
      </c>
      <c r="AU1049" s="13">
        <f t="shared" si="1324"/>
        <v>5.3967982872659926E-3</v>
      </c>
      <c r="AV1049" s="13">
        <f t="shared" si="1325"/>
        <v>1.3984903295068568E-3</v>
      </c>
      <c r="AW1049" s="13">
        <f t="shared" si="1326"/>
        <v>2.2735268209310564E-5</v>
      </c>
      <c r="AX1049" s="13">
        <f t="shared" si="1327"/>
        <v>4.0100809196671989E-5</v>
      </c>
      <c r="AY1049" s="13">
        <f t="shared" si="1328"/>
        <v>1.0921938079639146E-4</v>
      </c>
      <c r="AZ1049" s="13">
        <f t="shared" si="1329"/>
        <v>1.4873606518814539E-4</v>
      </c>
      <c r="BA1049" s="13">
        <f t="shared" si="1330"/>
        <v>1.3503352565172287E-4</v>
      </c>
      <c r="BB1049" s="13">
        <f t="shared" si="1331"/>
        <v>9.1945015286990737E-5</v>
      </c>
      <c r="BC1049" s="13">
        <f t="shared" si="1332"/>
        <v>5.0084663317932682E-5</v>
      </c>
      <c r="BD1049" s="13">
        <f t="shared" si="1333"/>
        <v>1.3198754196791368E-2</v>
      </c>
      <c r="BE1049" s="13">
        <f t="shared" si="1334"/>
        <v>1.3680948683447438E-2</v>
      </c>
      <c r="BF1049" s="13">
        <f t="shared" si="1335"/>
        <v>7.0903796710080026E-3</v>
      </c>
      <c r="BG1049" s="13">
        <f t="shared" si="1336"/>
        <v>2.4498049583296022E-3</v>
      </c>
      <c r="BH1049" s="13">
        <f t="shared" si="1337"/>
        <v>6.348261248684756E-4</v>
      </c>
      <c r="BI1049" s="13">
        <f t="shared" si="1338"/>
        <v>1.3160368785940045E-4</v>
      </c>
      <c r="BJ1049" s="14">
        <f t="shared" si="1339"/>
        <v>0.11852256754797084</v>
      </c>
      <c r="BK1049" s="14">
        <f t="shared" si="1340"/>
        <v>0.15290560750352525</v>
      </c>
      <c r="BL1049" s="14">
        <f t="shared" si="1341"/>
        <v>0.62872834565415825</v>
      </c>
      <c r="BM1049" s="14">
        <f t="shared" si="1342"/>
        <v>0.70306911655411775</v>
      </c>
      <c r="BN1049" s="14">
        <f t="shared" si="1343"/>
        <v>0.27539341125545236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1.3333333333333299</v>
      </c>
      <c r="F1050" s="10">
        <f>VLOOKUP(B1050,home!$B$2:$E$405,3,FALSE)</f>
        <v>0.3</v>
      </c>
      <c r="G1050" s="10">
        <f>VLOOKUP(C1050,away!$B$2:$E$405,4,FALSE)</f>
        <v>0.38</v>
      </c>
      <c r="H1050" s="10">
        <f>VLOOKUP(A1050,away!$A$2:$E$405,3,FALSE)</f>
        <v>1.3333333333333299</v>
      </c>
      <c r="I1050" s="10">
        <f>VLOOKUP(C1050,away!$B$2:$E$405,3,FALSE)</f>
        <v>0.56000000000000005</v>
      </c>
      <c r="J1050" s="10">
        <f>VLOOKUP(B1050,home!$B$2:$E$405,4,FALSE)</f>
        <v>1.2</v>
      </c>
      <c r="K1050" s="12">
        <f t="shared" si="1288"/>
        <v>0.15199999999999961</v>
      </c>
      <c r="L1050" s="12">
        <f t="shared" si="1289"/>
        <v>0.8959999999999978</v>
      </c>
      <c r="M1050" s="13">
        <f t="shared" si="1290"/>
        <v>0.35063832495169384</v>
      </c>
      <c r="N1050" s="13">
        <f t="shared" si="1291"/>
        <v>5.3297025392657321E-2</v>
      </c>
      <c r="O1050" s="13">
        <f t="shared" si="1292"/>
        <v>0.31417193915671687</v>
      </c>
      <c r="P1050" s="13">
        <f t="shared" si="1293"/>
        <v>4.7754134751820845E-2</v>
      </c>
      <c r="Q1050" s="13">
        <f t="shared" si="1294"/>
        <v>4.0505739298419456E-3</v>
      </c>
      <c r="R1050" s="13">
        <f t="shared" si="1295"/>
        <v>0.14074902874220879</v>
      </c>
      <c r="S1050" s="13">
        <f t="shared" si="1296"/>
        <v>1.6259327800299873E-3</v>
      </c>
      <c r="T1050" s="13">
        <f t="shared" si="1297"/>
        <v>3.6293142411383743E-3</v>
      </c>
      <c r="U1050" s="13">
        <f t="shared" si="1298"/>
        <v>2.1393852368815681E-2</v>
      </c>
      <c r="V1050" s="13">
        <f t="shared" si="1299"/>
        <v>2.4604337464204774E-5</v>
      </c>
      <c r="W1050" s="13">
        <f t="shared" si="1300"/>
        <v>2.0522907911199137E-4</v>
      </c>
      <c r="X1050" s="13">
        <f t="shared" si="1301"/>
        <v>1.8388525488434381E-4</v>
      </c>
      <c r="Y1050" s="13">
        <f t="shared" si="1302"/>
        <v>8.2380594188185803E-5</v>
      </c>
      <c r="Z1050" s="13">
        <f t="shared" si="1303"/>
        <v>4.2037043251006267E-2</v>
      </c>
      <c r="AA1050" s="13">
        <f t="shared" si="1304"/>
        <v>6.3896305741529364E-3</v>
      </c>
      <c r="AB1050" s="13">
        <f t="shared" si="1305"/>
        <v>4.8561192363562181E-4</v>
      </c>
      <c r="AC1050" s="13">
        <f t="shared" si="1306"/>
        <v>2.0943212049530996E-7</v>
      </c>
      <c r="AD1050" s="13">
        <f t="shared" si="1307"/>
        <v>7.7987050062556525E-6</v>
      </c>
      <c r="AE1050" s="13">
        <f t="shared" si="1308"/>
        <v>6.987639685605048E-6</v>
      </c>
      <c r="AF1050" s="13">
        <f t="shared" si="1309"/>
        <v>3.1304625791510533E-6</v>
      </c>
      <c r="AG1050" s="13">
        <f t="shared" si="1310"/>
        <v>9.3496482363977926E-7</v>
      </c>
      <c r="AH1050" s="13">
        <f t="shared" si="1311"/>
        <v>9.4162976882253783E-3</v>
      </c>
      <c r="AI1050" s="13">
        <f t="shared" si="1312"/>
        <v>1.4312772486102538E-3</v>
      </c>
      <c r="AJ1050" s="13">
        <f t="shared" si="1313"/>
        <v>1.0877707089437898E-4</v>
      </c>
      <c r="AK1050" s="13">
        <f t="shared" si="1314"/>
        <v>5.5113715919818537E-6</v>
      </c>
      <c r="AL1050" s="13">
        <f t="shared" si="1315"/>
        <v>1.1409191741798853E-9</v>
      </c>
      <c r="AM1050" s="13">
        <f t="shared" si="1316"/>
        <v>2.3708063219017138E-7</v>
      </c>
      <c r="AN1050" s="13">
        <f t="shared" si="1317"/>
        <v>2.1242424644239302E-7</v>
      </c>
      <c r="AO1050" s="13">
        <f t="shared" si="1318"/>
        <v>9.5166062406191824E-8</v>
      </c>
      <c r="AP1050" s="13">
        <f t="shared" si="1319"/>
        <v>2.842293063864923E-8</v>
      </c>
      <c r="AQ1050" s="13">
        <f t="shared" si="1320"/>
        <v>6.3667364630574095E-9</v>
      </c>
      <c r="AR1050" s="13">
        <f t="shared" si="1321"/>
        <v>1.6874005457299839E-3</v>
      </c>
      <c r="AS1050" s="13">
        <f t="shared" si="1322"/>
        <v>2.5648488295095689E-4</v>
      </c>
      <c r="AT1050" s="13">
        <f t="shared" si="1323"/>
        <v>1.949285110427267E-5</v>
      </c>
      <c r="AU1050" s="13">
        <f t="shared" si="1324"/>
        <v>9.8763778928314601E-7</v>
      </c>
      <c r="AV1050" s="13">
        <f t="shared" si="1325"/>
        <v>3.7530235992759458E-8</v>
      </c>
      <c r="AW1050" s="13">
        <f t="shared" si="1326"/>
        <v>4.3162240047196105E-12</v>
      </c>
      <c r="AX1050" s="13">
        <f t="shared" si="1327"/>
        <v>6.0060426821509864E-9</v>
      </c>
      <c r="AY1050" s="13">
        <f t="shared" si="1328"/>
        <v>5.3814142432072706E-9</v>
      </c>
      <c r="AZ1050" s="13">
        <f t="shared" si="1329"/>
        <v>2.4108735809568509E-9</v>
      </c>
      <c r="BA1050" s="13">
        <f t="shared" si="1330"/>
        <v>7.2004757617911118E-10</v>
      </c>
      <c r="BB1050" s="13">
        <f t="shared" si="1331"/>
        <v>1.6129065706412046E-10</v>
      </c>
      <c r="BC1050" s="13">
        <f t="shared" si="1332"/>
        <v>2.8903285745890321E-11</v>
      </c>
      <c r="BD1050" s="13">
        <f t="shared" si="1333"/>
        <v>2.5198514816234359E-4</v>
      </c>
      <c r="BE1050" s="13">
        <f t="shared" si="1334"/>
        <v>3.8301742520676134E-5</v>
      </c>
      <c r="BF1050" s="13">
        <f t="shared" si="1335"/>
        <v>2.9109324315713779E-6</v>
      </c>
      <c r="BG1050" s="13">
        <f t="shared" si="1336"/>
        <v>1.4748724319961608E-7</v>
      </c>
      <c r="BH1050" s="13">
        <f t="shared" si="1337"/>
        <v>5.6045152415853982E-9</v>
      </c>
      <c r="BI1050" s="13">
        <f t="shared" si="1338"/>
        <v>1.7037726334419576E-10</v>
      </c>
      <c r="BJ1050" s="14">
        <f t="shared" si="1339"/>
        <v>6.1467854433096984E-2</v>
      </c>
      <c r="BK1050" s="14">
        <f t="shared" si="1340"/>
        <v>0.40004321277546279</v>
      </c>
      <c r="BL1050" s="14">
        <f t="shared" si="1341"/>
        <v>0.49640968067791263</v>
      </c>
      <c r="BM1050" s="14">
        <f t="shared" si="1342"/>
        <v>8.9296758835441081E-2</v>
      </c>
      <c r="BN1050" s="14">
        <f t="shared" si="1343"/>
        <v>0.91066102692493978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1.3333333333333299</v>
      </c>
      <c r="F1051" s="10">
        <f>VLOOKUP(B1051,home!$B$2:$E$405,3,FALSE)</f>
        <v>0.45</v>
      </c>
      <c r="G1051" s="10">
        <f>VLOOKUP(C1051,away!$B$2:$E$405,4,FALSE)</f>
        <v>1.31</v>
      </c>
      <c r="H1051" s="10">
        <f>VLOOKUP(A1051,away!$A$2:$E$405,3,FALSE)</f>
        <v>1.3333333333333299</v>
      </c>
      <c r="I1051" s="10">
        <f>VLOOKUP(C1051,away!$B$2:$E$405,3,FALSE)</f>
        <v>0.38</v>
      </c>
      <c r="J1051" s="10">
        <f>VLOOKUP(B1051,home!$B$2:$E$405,4,FALSE)</f>
        <v>1.8</v>
      </c>
      <c r="K1051" s="12">
        <f t="shared" si="1288"/>
        <v>0.78599999999999814</v>
      </c>
      <c r="L1051" s="12">
        <f t="shared" si="1289"/>
        <v>0.9119999999999977</v>
      </c>
      <c r="M1051" s="13">
        <f t="shared" si="1290"/>
        <v>0.18304925671158886</v>
      </c>
      <c r="N1051" s="13">
        <f t="shared" si="1291"/>
        <v>0.14387671577530847</v>
      </c>
      <c r="O1051" s="13">
        <f t="shared" si="1292"/>
        <v>0.16694092212096862</v>
      </c>
      <c r="P1051" s="13">
        <f t="shared" si="1293"/>
        <v>0.13121556478708099</v>
      </c>
      <c r="Q1051" s="13">
        <f t="shared" si="1294"/>
        <v>5.6543549299696107E-2</v>
      </c>
      <c r="R1051" s="13">
        <f t="shared" si="1295"/>
        <v>7.61250604871615E-2</v>
      </c>
      <c r="S1051" s="13">
        <f t="shared" si="1296"/>
        <v>2.35148789343631E-2</v>
      </c>
      <c r="T1051" s="13">
        <f t="shared" si="1297"/>
        <v>5.1567716961322722E-2</v>
      </c>
      <c r="U1051" s="13">
        <f t="shared" si="1298"/>
        <v>5.9834297542908782E-2</v>
      </c>
      <c r="V1051" s="13">
        <f t="shared" si="1299"/>
        <v>1.8729130773641432E-3</v>
      </c>
      <c r="W1051" s="13">
        <f t="shared" si="1300"/>
        <v>1.4814409916520346E-2</v>
      </c>
      <c r="X1051" s="13">
        <f t="shared" si="1301"/>
        <v>1.3510741843866522E-2</v>
      </c>
      <c r="Y1051" s="13">
        <f t="shared" si="1302"/>
        <v>6.1608982808031175E-3</v>
      </c>
      <c r="Z1051" s="13">
        <f t="shared" si="1303"/>
        <v>2.3142018388097037E-2</v>
      </c>
      <c r="AA1051" s="13">
        <f t="shared" si="1304"/>
        <v>1.8189626453044224E-2</v>
      </c>
      <c r="AB1051" s="13">
        <f t="shared" si="1305"/>
        <v>7.1485231960463644E-3</v>
      </c>
      <c r="AC1051" s="13">
        <f t="shared" si="1306"/>
        <v>8.3910251692067918E-5</v>
      </c>
      <c r="AD1051" s="13">
        <f t="shared" si="1307"/>
        <v>2.9110315485962406E-3</v>
      </c>
      <c r="AE1051" s="13">
        <f t="shared" si="1308"/>
        <v>2.6548607723197643E-3</v>
      </c>
      <c r="AF1051" s="13">
        <f t="shared" si="1309"/>
        <v>1.2106165121778096E-3</v>
      </c>
      <c r="AG1051" s="13">
        <f t="shared" si="1310"/>
        <v>3.6802741970205316E-4</v>
      </c>
      <c r="AH1051" s="13">
        <f t="shared" si="1311"/>
        <v>5.276380192486111E-3</v>
      </c>
      <c r="AI1051" s="13">
        <f t="shared" si="1312"/>
        <v>4.1472348312940732E-3</v>
      </c>
      <c r="AJ1051" s="13">
        <f t="shared" si="1313"/>
        <v>1.6298632886985671E-3</v>
      </c>
      <c r="AK1051" s="13">
        <f t="shared" si="1314"/>
        <v>4.2702418163902356E-4</v>
      </c>
      <c r="AL1051" s="13">
        <f t="shared" si="1315"/>
        <v>2.405982141637127E-6</v>
      </c>
      <c r="AM1051" s="13">
        <f t="shared" si="1316"/>
        <v>4.5761415943932813E-4</v>
      </c>
      <c r="AN1051" s="13">
        <f t="shared" si="1317"/>
        <v>4.1734411340866619E-4</v>
      </c>
      <c r="AO1051" s="13">
        <f t="shared" si="1318"/>
        <v>1.9030891571435128E-4</v>
      </c>
      <c r="AP1051" s="13">
        <f t="shared" si="1319"/>
        <v>5.7853910377162649E-5</v>
      </c>
      <c r="AQ1051" s="13">
        <f t="shared" si="1320"/>
        <v>1.3190691565993051E-5</v>
      </c>
      <c r="AR1051" s="13">
        <f t="shared" si="1321"/>
        <v>9.624117471094645E-4</v>
      </c>
      <c r="AS1051" s="13">
        <f t="shared" si="1322"/>
        <v>7.5645563322803723E-4</v>
      </c>
      <c r="AT1051" s="13">
        <f t="shared" si="1323"/>
        <v>2.9728706385861797E-4</v>
      </c>
      <c r="AU1051" s="13">
        <f t="shared" si="1324"/>
        <v>7.7889210730957721E-5</v>
      </c>
      <c r="AV1051" s="13">
        <f t="shared" si="1325"/>
        <v>1.5305229908633154E-5</v>
      </c>
      <c r="AW1051" s="13">
        <f t="shared" si="1326"/>
        <v>4.7907916404278199E-8</v>
      </c>
      <c r="AX1051" s="13">
        <f t="shared" si="1327"/>
        <v>5.9947454886551814E-5</v>
      </c>
      <c r="AY1051" s="13">
        <f t="shared" si="1328"/>
        <v>5.4672078856535113E-5</v>
      </c>
      <c r="AZ1051" s="13">
        <f t="shared" si="1329"/>
        <v>2.493046795857995E-5</v>
      </c>
      <c r="BA1051" s="13">
        <f t="shared" si="1330"/>
        <v>7.5788622594082859E-6</v>
      </c>
      <c r="BB1051" s="13">
        <f t="shared" si="1331"/>
        <v>1.7279805951450847E-6</v>
      </c>
      <c r="BC1051" s="13">
        <f t="shared" si="1332"/>
        <v>3.1518366055446277E-7</v>
      </c>
      <c r="BD1051" s="13">
        <f t="shared" si="1333"/>
        <v>1.4628658556063817E-4</v>
      </c>
      <c r="BE1051" s="13">
        <f t="shared" si="1334"/>
        <v>1.1498125625066132E-4</v>
      </c>
      <c r="BF1051" s="13">
        <f t="shared" si="1335"/>
        <v>4.51876337065098E-5</v>
      </c>
      <c r="BG1051" s="13">
        <f t="shared" si="1336"/>
        <v>1.1839160031105539E-5</v>
      </c>
      <c r="BH1051" s="13">
        <f t="shared" si="1337"/>
        <v>2.3263949461122327E-6</v>
      </c>
      <c r="BI1051" s="13">
        <f t="shared" si="1338"/>
        <v>3.6570928552884223E-7</v>
      </c>
      <c r="BJ1051" s="14">
        <f t="shared" si="1339"/>
        <v>0.29490405214903537</v>
      </c>
      <c r="BK1051" s="14">
        <f t="shared" si="1340"/>
        <v>0.33979360182308732</v>
      </c>
      <c r="BL1051" s="14">
        <f t="shared" si="1341"/>
        <v>0.34214926791886352</v>
      </c>
      <c r="BM1051" s="14">
        <f t="shared" si="1342"/>
        <v>0.24218324692633861</v>
      </c>
      <c r="BN1051" s="14">
        <f t="shared" si="1343"/>
        <v>0.75775106918180457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1.3333333333333299</v>
      </c>
      <c r="F1052" s="10">
        <f>VLOOKUP(B1052,home!$B$2:$E$405,3,FALSE)</f>
        <v>1.1299999999999999</v>
      </c>
      <c r="G1052" s="10">
        <f>VLOOKUP(C1052,away!$B$2:$E$405,4,FALSE)</f>
        <v>0.38</v>
      </c>
      <c r="H1052" s="10">
        <f>VLOOKUP(A1052,away!$A$2:$E$405,3,FALSE)</f>
        <v>1.3333333333333299</v>
      </c>
      <c r="I1052" s="10">
        <f>VLOOKUP(C1052,away!$B$2:$E$405,3,FALSE)</f>
        <v>1.1299999999999999</v>
      </c>
      <c r="J1052" s="10">
        <f>VLOOKUP(B1052,home!$B$2:$E$405,4,FALSE)</f>
        <v>1.5</v>
      </c>
      <c r="K1052" s="12">
        <f t="shared" si="1288"/>
        <v>0.57253333333333178</v>
      </c>
      <c r="L1052" s="12">
        <f t="shared" si="1289"/>
        <v>2.259999999999994</v>
      </c>
      <c r="M1052" s="13">
        <f t="shared" si="1290"/>
        <v>5.8863543646035223E-2</v>
      </c>
      <c r="N1052" s="13">
        <f t="shared" si="1291"/>
        <v>3.3701340855476596E-2</v>
      </c>
      <c r="O1052" s="13">
        <f t="shared" si="1292"/>
        <v>0.13303160864003921</v>
      </c>
      <c r="P1052" s="13">
        <f t="shared" si="1293"/>
        <v>7.6165030333376904E-2</v>
      </c>
      <c r="Q1052" s="13">
        <f t="shared" si="1294"/>
        <v>9.6475705088944087E-3</v>
      </c>
      <c r="R1052" s="13">
        <f t="shared" si="1295"/>
        <v>0.15032571776324399</v>
      </c>
      <c r="S1052" s="13">
        <f t="shared" si="1296"/>
        <v>2.4637965565614414E-2</v>
      </c>
      <c r="T1052" s="13">
        <f t="shared" si="1297"/>
        <v>2.1803509350101301E-2</v>
      </c>
      <c r="U1052" s="13">
        <f t="shared" si="1298"/>
        <v>8.6066484276715705E-2</v>
      </c>
      <c r="V1052" s="13">
        <f t="shared" si="1299"/>
        <v>3.5421875341269593E-3</v>
      </c>
      <c r="W1052" s="13">
        <f t="shared" si="1300"/>
        <v>1.8411852340085542E-3</v>
      </c>
      <c r="X1052" s="13">
        <f t="shared" si="1301"/>
        <v>4.1610786288593209E-3</v>
      </c>
      <c r="Y1052" s="13">
        <f t="shared" si="1302"/>
        <v>4.7020188506110214E-3</v>
      </c>
      <c r="Z1052" s="13">
        <f t="shared" si="1303"/>
        <v>0.11324537404831013</v>
      </c>
      <c r="AA1052" s="13">
        <f t="shared" si="1304"/>
        <v>6.4836751488458966E-2</v>
      </c>
      <c r="AB1052" s="13">
        <f t="shared" si="1305"/>
        <v>1.8560600726096138E-2</v>
      </c>
      <c r="AC1052" s="13">
        <f t="shared" si="1306"/>
        <v>2.8645788661402373E-4</v>
      </c>
      <c r="AD1052" s="13">
        <f t="shared" si="1307"/>
        <v>2.6353497982775702E-4</v>
      </c>
      <c r="AE1052" s="13">
        <f t="shared" si="1308"/>
        <v>5.9558905441072917E-4</v>
      </c>
      <c r="AF1052" s="13">
        <f t="shared" si="1309"/>
        <v>6.7301563148412238E-4</v>
      </c>
      <c r="AG1052" s="13">
        <f t="shared" si="1310"/>
        <v>5.0700510905137073E-4</v>
      </c>
      <c r="AH1052" s="13">
        <f t="shared" si="1311"/>
        <v>6.3983636337295063E-2</v>
      </c>
      <c r="AI1052" s="13">
        <f t="shared" si="1312"/>
        <v>3.6632764590979222E-2</v>
      </c>
      <c r="AJ1052" s="13">
        <f t="shared" si="1313"/>
        <v>1.048673941024429E-2</v>
      </c>
      <c r="AK1052" s="13">
        <f t="shared" si="1314"/>
        <v>2.0013359567817267E-3</v>
      </c>
      <c r="AL1052" s="13">
        <f t="shared" si="1315"/>
        <v>1.4826204656920449E-5</v>
      </c>
      <c r="AM1052" s="13">
        <f t="shared" si="1316"/>
        <v>3.0176512090143629E-5</v>
      </c>
      <c r="AN1052" s="13">
        <f t="shared" si="1317"/>
        <v>6.8198917323724414E-5</v>
      </c>
      <c r="AO1052" s="13">
        <f t="shared" si="1318"/>
        <v>7.7064776575808399E-5</v>
      </c>
      <c r="AP1052" s="13">
        <f t="shared" si="1319"/>
        <v>5.8055465020442162E-5</v>
      </c>
      <c r="AQ1052" s="13">
        <f t="shared" si="1320"/>
        <v>3.2801337736549739E-5</v>
      </c>
      <c r="AR1052" s="13">
        <f t="shared" si="1321"/>
        <v>2.8920603624457305E-2</v>
      </c>
      <c r="AS1052" s="13">
        <f t="shared" si="1322"/>
        <v>1.6558009595122575E-2</v>
      </c>
      <c r="AT1052" s="13">
        <f t="shared" si="1323"/>
        <v>4.7400062134304094E-3</v>
      </c>
      <c r="AU1052" s="13">
        <f t="shared" si="1324"/>
        <v>9.0460385246533858E-4</v>
      </c>
      <c r="AV1052" s="13">
        <f t="shared" si="1325"/>
        <v>1.2947896474953843E-4</v>
      </c>
      <c r="AW1052" s="13">
        <f t="shared" si="1326"/>
        <v>5.3288893896594104E-7</v>
      </c>
      <c r="AX1052" s="13">
        <f t="shared" si="1327"/>
        <v>2.8795098425572503E-6</v>
      </c>
      <c r="AY1052" s="13">
        <f t="shared" si="1328"/>
        <v>6.5076922441793675E-6</v>
      </c>
      <c r="AZ1052" s="13">
        <f t="shared" si="1329"/>
        <v>7.3536922359226691E-6</v>
      </c>
      <c r="BA1052" s="13">
        <f t="shared" si="1330"/>
        <v>5.5397814843950613E-6</v>
      </c>
      <c r="BB1052" s="13">
        <f t="shared" si="1331"/>
        <v>3.1299765386832014E-6</v>
      </c>
      <c r="BC1052" s="13">
        <f t="shared" si="1332"/>
        <v>1.4147493954848039E-6</v>
      </c>
      <c r="BD1052" s="13">
        <f t="shared" si="1333"/>
        <v>1.0893427365212214E-2</v>
      </c>
      <c r="BE1052" s="13">
        <f t="shared" si="1334"/>
        <v>6.2368502808294816E-3</v>
      </c>
      <c r="BF1052" s="13">
        <f t="shared" si="1335"/>
        <v>1.7854023403921146E-3</v>
      </c>
      <c r="BG1052" s="13">
        <f t="shared" si="1336"/>
        <v>3.4073411776194303E-4</v>
      </c>
      <c r="BH1052" s="13">
        <f t="shared" si="1337"/>
        <v>4.8770410055659311E-5</v>
      </c>
      <c r="BI1052" s="13">
        <f t="shared" si="1338"/>
        <v>5.5845370874400167E-6</v>
      </c>
      <c r="BJ1052" s="14">
        <f t="shared" si="1339"/>
        <v>7.818897061321306E-2</v>
      </c>
      <c r="BK1052" s="14">
        <f t="shared" si="1340"/>
        <v>0.1635165188626686</v>
      </c>
      <c r="BL1052" s="14">
        <f t="shared" si="1341"/>
        <v>0.63648911049141832</v>
      </c>
      <c r="BM1052" s="14">
        <f t="shared" si="1342"/>
        <v>0.52969918746523892</v>
      </c>
      <c r="BN1052" s="14">
        <f t="shared" si="1343"/>
        <v>0.46173481174706632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1.3333333333333299</v>
      </c>
      <c r="F1053" s="10">
        <f>VLOOKUP(B1053,home!$B$2:$E$405,3,FALSE)</f>
        <v>1.88</v>
      </c>
      <c r="G1053" s="10">
        <f>VLOOKUP(C1053,away!$B$2:$E$405,4,FALSE)</f>
        <v>0.3</v>
      </c>
      <c r="H1053" s="10">
        <f>VLOOKUP(A1053,away!$A$2:$E$405,3,FALSE)</f>
        <v>1.3333333333333299</v>
      </c>
      <c r="I1053" s="10">
        <f>VLOOKUP(C1053,away!$B$2:$E$405,3,FALSE)</f>
        <v>1.05</v>
      </c>
      <c r="J1053" s="10">
        <f>VLOOKUP(B1053,home!$B$2:$E$405,4,FALSE)</f>
        <v>0.75</v>
      </c>
      <c r="K1053" s="12">
        <f t="shared" si="1288"/>
        <v>0.751999999999998</v>
      </c>
      <c r="L1053" s="12">
        <f t="shared" si="1289"/>
        <v>1.0499999999999974</v>
      </c>
      <c r="M1053" s="13">
        <f t="shared" si="1290"/>
        <v>0.16496862082263222</v>
      </c>
      <c r="N1053" s="13">
        <f t="shared" si="1291"/>
        <v>0.12405640285861907</v>
      </c>
      <c r="O1053" s="13">
        <f t="shared" si="1292"/>
        <v>0.17321705186376338</v>
      </c>
      <c r="P1053" s="13">
        <f t="shared" si="1293"/>
        <v>0.13025922300154971</v>
      </c>
      <c r="Q1053" s="13">
        <f t="shared" si="1294"/>
        <v>4.6645207474840654E-2</v>
      </c>
      <c r="R1053" s="13">
        <f t="shared" si="1295"/>
        <v>9.0938952228475547E-2</v>
      </c>
      <c r="S1053" s="13">
        <f t="shared" si="1296"/>
        <v>2.5713170620505779E-2</v>
      </c>
      <c r="T1053" s="13">
        <f t="shared" si="1297"/>
        <v>4.8977467848582562E-2</v>
      </c>
      <c r="U1053" s="13">
        <f t="shared" si="1298"/>
        <v>6.8386092075813421E-2</v>
      </c>
      <c r="V1053" s="13">
        <f t="shared" si="1299"/>
        <v>2.2559021691056958E-3</v>
      </c>
      <c r="W1053" s="13">
        <f t="shared" si="1300"/>
        <v>1.1692398673693361E-2</v>
      </c>
      <c r="X1053" s="13">
        <f t="shared" si="1301"/>
        <v>1.2277018607377998E-2</v>
      </c>
      <c r="Y1053" s="13">
        <f t="shared" si="1302"/>
        <v>6.4454347688734327E-3</v>
      </c>
      <c r="Z1053" s="13">
        <f t="shared" si="1303"/>
        <v>3.1828633279966365E-2</v>
      </c>
      <c r="AA1053" s="13">
        <f t="shared" si="1304"/>
        <v>2.393513222653464E-2</v>
      </c>
      <c r="AB1053" s="13">
        <f t="shared" si="1305"/>
        <v>8.9996097171770005E-3</v>
      </c>
      <c r="AC1053" s="13">
        <f t="shared" si="1306"/>
        <v>1.1132877204536547E-4</v>
      </c>
      <c r="AD1053" s="13">
        <f t="shared" si="1307"/>
        <v>2.1981709506543453E-3</v>
      </c>
      <c r="AE1053" s="13">
        <f t="shared" si="1308"/>
        <v>2.3080794981870569E-3</v>
      </c>
      <c r="AF1053" s="13">
        <f t="shared" si="1309"/>
        <v>1.2117417365482017E-3</v>
      </c>
      <c r="AG1053" s="13">
        <f t="shared" si="1310"/>
        <v>4.2410960779186956E-4</v>
      </c>
      <c r="AH1053" s="13">
        <f t="shared" si="1311"/>
        <v>8.3550162359911483E-3</v>
      </c>
      <c r="AI1053" s="13">
        <f t="shared" si="1312"/>
        <v>6.2829722094653257E-3</v>
      </c>
      <c r="AJ1053" s="13">
        <f t="shared" si="1313"/>
        <v>2.3623975507589563E-3</v>
      </c>
      <c r="AK1053" s="13">
        <f t="shared" si="1314"/>
        <v>5.9217431939024353E-4</v>
      </c>
      <c r="AL1053" s="13">
        <f t="shared" si="1315"/>
        <v>3.5162079362808066E-6</v>
      </c>
      <c r="AM1053" s="13">
        <f t="shared" si="1316"/>
        <v>3.3060491097841274E-4</v>
      </c>
      <c r="AN1053" s="13">
        <f t="shared" si="1317"/>
        <v>3.4713515652733253E-4</v>
      </c>
      <c r="AO1053" s="13">
        <f t="shared" si="1318"/>
        <v>1.8224595717684911E-4</v>
      </c>
      <c r="AP1053" s="13">
        <f t="shared" si="1319"/>
        <v>6.3786085011897033E-5</v>
      </c>
      <c r="AQ1053" s="13">
        <f t="shared" si="1320"/>
        <v>1.6743847315622927E-5</v>
      </c>
      <c r="AR1053" s="13">
        <f t="shared" si="1321"/>
        <v>1.7545534095581372E-3</v>
      </c>
      <c r="AS1053" s="13">
        <f t="shared" si="1322"/>
        <v>1.3194241639877156E-3</v>
      </c>
      <c r="AT1053" s="13">
        <f t="shared" si="1323"/>
        <v>4.961034856593797E-4</v>
      </c>
      <c r="AU1053" s="13">
        <f t="shared" si="1324"/>
        <v>1.2435660707195087E-4</v>
      </c>
      <c r="AV1053" s="13">
        <f t="shared" si="1325"/>
        <v>2.3379042129526695E-5</v>
      </c>
      <c r="AW1053" s="13">
        <f t="shared" si="1326"/>
        <v>7.7122160735758578E-8</v>
      </c>
      <c r="AX1053" s="13">
        <f t="shared" si="1327"/>
        <v>4.1435815509294269E-5</v>
      </c>
      <c r="AY1053" s="13">
        <f t="shared" si="1328"/>
        <v>4.3507606284758877E-5</v>
      </c>
      <c r="AZ1053" s="13">
        <f t="shared" si="1329"/>
        <v>2.284149329949835E-5</v>
      </c>
      <c r="BA1053" s="13">
        <f t="shared" si="1330"/>
        <v>7.9945226548244033E-6</v>
      </c>
      <c r="BB1053" s="13">
        <f t="shared" si="1331"/>
        <v>2.0985621968914003E-6</v>
      </c>
      <c r="BC1053" s="13">
        <f t="shared" si="1332"/>
        <v>4.4069806134719312E-7</v>
      </c>
      <c r="BD1053" s="13">
        <f t="shared" si="1333"/>
        <v>3.0704684667267316E-4</v>
      </c>
      <c r="BE1053" s="13">
        <f t="shared" si="1334"/>
        <v>2.3089922869784957E-4</v>
      </c>
      <c r="BF1053" s="13">
        <f t="shared" si="1335"/>
        <v>8.6818109990391206E-5</v>
      </c>
      <c r="BG1053" s="13">
        <f t="shared" si="1336"/>
        <v>2.1762406237591342E-5</v>
      </c>
      <c r="BH1053" s="13">
        <f t="shared" si="1337"/>
        <v>4.0913323726671606E-6</v>
      </c>
      <c r="BI1053" s="13">
        <f t="shared" si="1338"/>
        <v>6.1533638884913944E-7</v>
      </c>
      <c r="BJ1053" s="14">
        <f t="shared" si="1339"/>
        <v>0.25729486668018536</v>
      </c>
      <c r="BK1053" s="14">
        <f t="shared" si="1340"/>
        <v>0.32335526920005975</v>
      </c>
      <c r="BL1053" s="14">
        <f t="shared" si="1341"/>
        <v>0.38743844839613639</v>
      </c>
      <c r="BM1053" s="14">
        <f t="shared" si="1342"/>
        <v>0.26978832882234327</v>
      </c>
      <c r="BN1053" s="14">
        <f t="shared" si="1343"/>
        <v>0.73008545824988058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1.3333333333333299</v>
      </c>
      <c r="F1054" s="10">
        <f>VLOOKUP(B1054,home!$B$2:$E$405,3,FALSE)</f>
        <v>0.38</v>
      </c>
      <c r="G1054" s="10">
        <f>VLOOKUP(C1054,away!$B$2:$E$405,4,FALSE)</f>
        <v>0.9</v>
      </c>
      <c r="H1054" s="10">
        <f>VLOOKUP(A1054,away!$A$2:$E$405,3,FALSE)</f>
        <v>1.3333333333333299</v>
      </c>
      <c r="I1054" s="10">
        <f>VLOOKUP(C1054,away!$B$2:$E$405,3,FALSE)</f>
        <v>1.5</v>
      </c>
      <c r="J1054" s="10">
        <f>VLOOKUP(B1054,home!$B$2:$E$405,4,FALSE)</f>
        <v>0.94</v>
      </c>
      <c r="K1054" s="12">
        <f t="shared" si="1288"/>
        <v>0.45599999999999885</v>
      </c>
      <c r="L1054" s="12">
        <f t="shared" si="1289"/>
        <v>1.879999999999995</v>
      </c>
      <c r="M1054" s="13">
        <f t="shared" si="1290"/>
        <v>9.6713720433044562E-2</v>
      </c>
      <c r="N1054" s="13">
        <f t="shared" si="1291"/>
        <v>4.4101456517468204E-2</v>
      </c>
      <c r="O1054" s="13">
        <f t="shared" si="1292"/>
        <v>0.18182179441412327</v>
      </c>
      <c r="P1054" s="13">
        <f t="shared" si="1293"/>
        <v>8.2910738252839997E-2</v>
      </c>
      <c r="Q1054" s="13">
        <f t="shared" si="1294"/>
        <v>1.0055132085982726E-2</v>
      </c>
      <c r="R1054" s="13">
        <f t="shared" si="1295"/>
        <v>0.17091248674927545</v>
      </c>
      <c r="S1054" s="13">
        <f t="shared" si="1296"/>
        <v>1.7769429422348583E-2</v>
      </c>
      <c r="T1054" s="13">
        <f t="shared" si="1297"/>
        <v>1.8903648321647471E-2</v>
      </c>
      <c r="U1054" s="13">
        <f t="shared" si="1298"/>
        <v>7.7936093957669414E-2</v>
      </c>
      <c r="V1054" s="13">
        <f t="shared" si="1299"/>
        <v>1.6925973839101017E-3</v>
      </c>
      <c r="W1054" s="13">
        <f t="shared" si="1300"/>
        <v>1.5283800770693708E-3</v>
      </c>
      <c r="X1054" s="13">
        <f t="shared" si="1301"/>
        <v>2.8733545448904091E-3</v>
      </c>
      <c r="Y1054" s="13">
        <f t="shared" si="1302"/>
        <v>2.7009532721969779E-3</v>
      </c>
      <c r="Z1054" s="13">
        <f t="shared" si="1303"/>
        <v>0.10710515836287901</v>
      </c>
      <c r="AA1054" s="13">
        <f t="shared" si="1304"/>
        <v>4.8839952213472704E-2</v>
      </c>
      <c r="AB1054" s="13">
        <f t="shared" si="1305"/>
        <v>1.1135509104671749E-2</v>
      </c>
      <c r="AC1054" s="13">
        <f t="shared" si="1306"/>
        <v>9.0689367829902766E-5</v>
      </c>
      <c r="AD1054" s="13">
        <f t="shared" si="1307"/>
        <v>1.742353287859078E-4</v>
      </c>
      <c r="AE1054" s="13">
        <f t="shared" si="1308"/>
        <v>3.2756241811750578E-4</v>
      </c>
      <c r="AF1054" s="13">
        <f t="shared" si="1309"/>
        <v>3.0790867303045468E-4</v>
      </c>
      <c r="AG1054" s="13">
        <f t="shared" si="1310"/>
        <v>1.9295610176575109E-4</v>
      </c>
      <c r="AH1054" s="13">
        <f t="shared" si="1311"/>
        <v>5.0339424430552997E-2</v>
      </c>
      <c r="AI1054" s="13">
        <f t="shared" si="1312"/>
        <v>2.2954777540332108E-2</v>
      </c>
      <c r="AJ1054" s="13">
        <f t="shared" si="1313"/>
        <v>5.2336892791957071E-3</v>
      </c>
      <c r="AK1054" s="13">
        <f t="shared" si="1314"/>
        <v>7.9552077043774569E-4</v>
      </c>
      <c r="AL1054" s="13">
        <f t="shared" si="1315"/>
        <v>3.1098472501287468E-6</v>
      </c>
      <c r="AM1054" s="13">
        <f t="shared" si="1316"/>
        <v>1.5890261985274758E-5</v>
      </c>
      <c r="AN1054" s="13">
        <f t="shared" si="1317"/>
        <v>2.9873692532316463E-5</v>
      </c>
      <c r="AO1054" s="13">
        <f t="shared" si="1318"/>
        <v>2.8081270980377407E-5</v>
      </c>
      <c r="AP1054" s="13">
        <f t="shared" si="1319"/>
        <v>1.7597596481036463E-5</v>
      </c>
      <c r="AQ1054" s="13">
        <f t="shared" si="1320"/>
        <v>8.2708703460871153E-6</v>
      </c>
      <c r="AR1054" s="13">
        <f t="shared" si="1321"/>
        <v>1.8927623585887877E-2</v>
      </c>
      <c r="AS1054" s="13">
        <f t="shared" si="1322"/>
        <v>8.6309963551648491E-3</v>
      </c>
      <c r="AT1054" s="13">
        <f t="shared" si="1323"/>
        <v>1.9678671689775809E-3</v>
      </c>
      <c r="AU1054" s="13">
        <f t="shared" si="1324"/>
        <v>2.9911580968459159E-4</v>
      </c>
      <c r="AV1054" s="13">
        <f t="shared" si="1325"/>
        <v>3.409920230404335E-5</v>
      </c>
      <c r="AW1054" s="13">
        <f t="shared" si="1326"/>
        <v>7.4055829183065472E-8</v>
      </c>
      <c r="AX1054" s="13">
        <f t="shared" si="1327"/>
        <v>1.207659910880878E-6</v>
      </c>
      <c r="AY1054" s="13">
        <f t="shared" si="1328"/>
        <v>2.2704006324560443E-6</v>
      </c>
      <c r="AZ1054" s="13">
        <f t="shared" si="1329"/>
        <v>2.1341765945086766E-6</v>
      </c>
      <c r="BA1054" s="13">
        <f t="shared" si="1330"/>
        <v>1.3374173325587672E-6</v>
      </c>
      <c r="BB1054" s="13">
        <f t="shared" si="1331"/>
        <v>6.2858614630261887E-7</v>
      </c>
      <c r="BC1054" s="13">
        <f t="shared" si="1332"/>
        <v>2.3634839100978406E-7</v>
      </c>
      <c r="BD1054" s="13">
        <f t="shared" si="1333"/>
        <v>5.930655390244852E-3</v>
      </c>
      <c r="BE1054" s="13">
        <f t="shared" si="1334"/>
        <v>2.7043788579516458E-3</v>
      </c>
      <c r="BF1054" s="13">
        <f t="shared" si="1335"/>
        <v>6.1659837961297375E-4</v>
      </c>
      <c r="BG1054" s="13">
        <f t="shared" si="1336"/>
        <v>9.3722953701171782E-5</v>
      </c>
      <c r="BH1054" s="13">
        <f t="shared" si="1337"/>
        <v>1.0684416721933555E-5</v>
      </c>
      <c r="BI1054" s="13">
        <f t="shared" si="1338"/>
        <v>9.7441880504033811E-7</v>
      </c>
      <c r="BJ1054" s="14">
        <f t="shared" si="1339"/>
        <v>8.1273115622287603E-2</v>
      </c>
      <c r="BK1054" s="14">
        <f t="shared" si="1340"/>
        <v>0.19918255510785571</v>
      </c>
      <c r="BL1054" s="14">
        <f t="shared" si="1341"/>
        <v>0.60918596499878752</v>
      </c>
      <c r="BM1054" s="14">
        <f t="shared" si="1342"/>
        <v>0.4102292692942725</v>
      </c>
      <c r="BN1054" s="14">
        <f t="shared" si="1343"/>
        <v>0.58651532845273424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1.66</v>
      </c>
      <c r="F1055" s="10">
        <f>VLOOKUP(B1055,home!$B$2:$E$405,3,FALSE)</f>
        <v>0.96</v>
      </c>
      <c r="G1055" s="10">
        <f>VLOOKUP(C1055,away!$B$2:$E$405,4,FALSE)</f>
        <v>2.17</v>
      </c>
      <c r="H1055" s="10">
        <f>VLOOKUP(A1055,away!$A$2:$E$405,3,FALSE)</f>
        <v>1.46</v>
      </c>
      <c r="I1055" s="10">
        <f>VLOOKUP(C1055,away!$B$2:$E$405,3,FALSE)</f>
        <v>0.48</v>
      </c>
      <c r="J1055" s="10">
        <f>VLOOKUP(B1055,home!$B$2:$E$405,4,FALSE)</f>
        <v>0.96</v>
      </c>
      <c r="K1055" s="12">
        <f t="shared" si="1288"/>
        <v>3.4581119999999999</v>
      </c>
      <c r="L1055" s="12">
        <f t="shared" si="1289"/>
        <v>0.67276799999999992</v>
      </c>
      <c r="M1055" s="13">
        <f t="shared" si="1290"/>
        <v>1.6068732114688965E-2</v>
      </c>
      <c r="N1055" s="13">
        <f t="shared" si="1291"/>
        <v>5.5567475350591297E-2</v>
      </c>
      <c r="O1055" s="13">
        <f t="shared" si="1292"/>
        <v>1.0810528767335067E-2</v>
      </c>
      <c r="P1055" s="13">
        <f t="shared" si="1293"/>
        <v>3.7384019256666602E-2</v>
      </c>
      <c r="Q1055" s="13">
        <f t="shared" si="1294"/>
        <v>9.6079276659791976E-2</v>
      </c>
      <c r="R1055" s="13">
        <f t="shared" si="1295"/>
        <v>3.6364889088712376E-3</v>
      </c>
      <c r="S1055" s="13">
        <f t="shared" si="1296"/>
        <v>2.1743546500866389E-2</v>
      </c>
      <c r="T1055" s="13">
        <f t="shared" si="1297"/>
        <v>6.4639062799854929E-2</v>
      </c>
      <c r="U1055" s="13">
        <f t="shared" si="1298"/>
        <v>1.2575385933634534E-2</v>
      </c>
      <c r="V1055" s="13">
        <f t="shared" si="1299"/>
        <v>5.6207239092591586E-3</v>
      </c>
      <c r="W1055" s="13">
        <f t="shared" si="1300"/>
        <v>0.11075096652284885</v>
      </c>
      <c r="X1055" s="13">
        <f t="shared" si="1301"/>
        <v>7.4509706245643972E-2</v>
      </c>
      <c r="Y1055" s="13">
        <f t="shared" si="1302"/>
        <v>2.5063873025734693E-2</v>
      </c>
      <c r="Z1055" s="13">
        <f t="shared" si="1303"/>
        <v>8.1550445674782813E-4</v>
      </c>
      <c r="AA1055" s="13">
        <f t="shared" si="1304"/>
        <v>2.8201057479331458E-3</v>
      </c>
      <c r="AB1055" s="13">
        <f t="shared" si="1305"/>
        <v>4.8761207640982927E-3</v>
      </c>
      <c r="AC1055" s="13">
        <f t="shared" si="1306"/>
        <v>8.1729087802479841E-4</v>
      </c>
      <c r="AD1055" s="13">
        <f t="shared" si="1307"/>
        <v>9.5747311586065489E-2</v>
      </c>
      <c r="AE1055" s="13">
        <f t="shared" si="1308"/>
        <v>6.4415727321134097E-2</v>
      </c>
      <c r="AF1055" s="13">
        <f t="shared" si="1309"/>
        <v>2.1668420019192367E-2</v>
      </c>
      <c r="AG1055" s="13">
        <f t="shared" si="1310"/>
        <v>4.8592731998240027E-3</v>
      </c>
      <c r="AH1055" s="13">
        <f t="shared" si="1311"/>
        <v>1.3716132558933068E-4</v>
      </c>
      <c r="AI1055" s="13">
        <f t="shared" si="1312"/>
        <v>4.7431922595637152E-4</v>
      </c>
      <c r="AJ1055" s="13">
        <f t="shared" si="1313"/>
        <v>8.2012450355521986E-4</v>
      </c>
      <c r="AK1055" s="13">
        <f t="shared" si="1314"/>
        <v>9.4536079574611615E-4</v>
      </c>
      <c r="AL1055" s="13">
        <f t="shared" si="1315"/>
        <v>7.605732102397034E-5</v>
      </c>
      <c r="AM1055" s="13">
        <f t="shared" si="1316"/>
        <v>6.6220985432702398E-2</v>
      </c>
      <c r="AN1055" s="13">
        <f t="shared" si="1317"/>
        <v>4.4551359927588324E-2</v>
      </c>
      <c r="AO1055" s="13">
        <f t="shared" si="1318"/>
        <v>1.4986364657881864E-2</v>
      </c>
      <c r="AP1055" s="13">
        <f t="shared" si="1319"/>
        <v>3.360782192717955E-3</v>
      </c>
      <c r="AQ1055" s="13">
        <f t="shared" si="1320"/>
        <v>5.6525667855761806E-4</v>
      </c>
      <c r="AR1055" s="13">
        <f t="shared" si="1321"/>
        <v>1.8455550138816567E-5</v>
      </c>
      <c r="AS1055" s="13">
        <f t="shared" si="1322"/>
        <v>6.382135940164325E-5</v>
      </c>
      <c r="AT1055" s="13">
        <f t="shared" si="1323"/>
        <v>1.1035070440156765E-4</v>
      </c>
      <c r="AU1055" s="13">
        <f t="shared" si="1324"/>
        <v>1.2720169836650464E-4</v>
      </c>
      <c r="AV1055" s="13">
        <f t="shared" si="1325"/>
        <v>1.0996942988539755E-4</v>
      </c>
      <c r="AW1055" s="13">
        <f t="shared" si="1326"/>
        <v>4.9152193587255329E-6</v>
      </c>
      <c r="AX1055" s="13">
        <f t="shared" si="1327"/>
        <v>3.8166597396108892E-2</v>
      </c>
      <c r="AY1055" s="13">
        <f t="shared" si="1328"/>
        <v>2.5677265396985387E-2</v>
      </c>
      <c r="AZ1055" s="13">
        <f t="shared" si="1329"/>
        <v>8.6374212432995291E-3</v>
      </c>
      <c r="BA1055" s="13">
        <f t="shared" si="1330"/>
        <v>1.9369935383373791E-3</v>
      </c>
      <c r="BB1055" s="13">
        <f t="shared" si="1331"/>
        <v>3.2578681720004039E-4</v>
      </c>
      <c r="BC1055" s="13">
        <f t="shared" si="1332"/>
        <v>4.383578908680736E-5</v>
      </c>
      <c r="BD1055" s="13">
        <f t="shared" si="1333"/>
        <v>2.0693839259652229E-6</v>
      </c>
      <c r="BE1055" s="13">
        <f t="shared" si="1334"/>
        <v>7.1561613869874495E-6</v>
      </c>
      <c r="BF1055" s="13">
        <f t="shared" si="1335"/>
        <v>1.2373403783138971E-5</v>
      </c>
      <c r="BG1055" s="13">
        <f t="shared" si="1336"/>
        <v>1.4262872034439425E-5</v>
      </c>
      <c r="BH1055" s="13">
        <f t="shared" si="1337"/>
        <v>1.2330652234189849E-5</v>
      </c>
      <c r="BI1055" s="13">
        <f t="shared" si="1338"/>
        <v>8.5281552917757412E-6</v>
      </c>
      <c r="BJ1055" s="14">
        <f t="shared" si="1339"/>
        <v>0.81777374180114804</v>
      </c>
      <c r="BK1055" s="14">
        <f t="shared" si="1340"/>
        <v>0.10738763537751528</v>
      </c>
      <c r="BL1055" s="14">
        <f t="shared" si="1341"/>
        <v>3.7582115343569741E-2</v>
      </c>
      <c r="BM1055" s="14">
        <f t="shared" si="1342"/>
        <v>0.71834012574340922</v>
      </c>
      <c r="BN1055" s="14">
        <f t="shared" si="1343"/>
        <v>0.21954652105794514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1.66</v>
      </c>
      <c r="F1056" s="10">
        <f>VLOOKUP(B1056,home!$B$2:$E$405,3,FALSE)</f>
        <v>0.72</v>
      </c>
      <c r="G1056" s="10">
        <f>VLOOKUP(C1056,away!$B$2:$E$405,4,FALSE)</f>
        <v>0.48</v>
      </c>
      <c r="H1056" s="10">
        <f>VLOOKUP(A1056,away!$A$2:$E$405,3,FALSE)</f>
        <v>1.46</v>
      </c>
      <c r="I1056" s="10">
        <f>VLOOKUP(C1056,away!$B$2:$E$405,3,FALSE)</f>
        <v>0.96</v>
      </c>
      <c r="J1056" s="10">
        <f>VLOOKUP(B1056,home!$B$2:$E$405,4,FALSE)</f>
        <v>1.64</v>
      </c>
      <c r="K1056" s="12">
        <f t="shared" si="1288"/>
        <v>0.57369599999999987</v>
      </c>
      <c r="L1056" s="12">
        <f t="shared" si="1289"/>
        <v>2.2986239999999998</v>
      </c>
      <c r="M1056" s="13">
        <f t="shared" si="1290"/>
        <v>5.6567537540399809E-2</v>
      </c>
      <c r="N1056" s="13">
        <f t="shared" si="1291"/>
        <v>3.2452570016777198E-2</v>
      </c>
      <c r="O1056" s="13">
        <f t="shared" si="1292"/>
        <v>0.13002749941126396</v>
      </c>
      <c r="P1056" s="13">
        <f t="shared" si="1293"/>
        <v>7.4596256302244465E-2</v>
      </c>
      <c r="Q1056" s="13">
        <f t="shared" si="1294"/>
        <v>9.3089548041725041E-3</v>
      </c>
      <c r="R1056" s="13">
        <f t="shared" si="1295"/>
        <v>0.14944216540335861</v>
      </c>
      <c r="S1056" s="13">
        <f t="shared" si="1296"/>
        <v>2.4592733289547829E-2</v>
      </c>
      <c r="T1056" s="13">
        <f t="shared" si="1297"/>
        <v>2.1397786927786214E-2</v>
      </c>
      <c r="U1056" s="13">
        <f t="shared" si="1298"/>
        <v>8.5734372523245186E-2</v>
      </c>
      <c r="V1056" s="13">
        <f t="shared" si="1299"/>
        <v>3.603413067334001E-3</v>
      </c>
      <c r="W1056" s="13">
        <f t="shared" si="1300"/>
        <v>1.7801700451115163E-3</v>
      </c>
      <c r="X1056" s="13">
        <f t="shared" si="1301"/>
        <v>4.0919415897744133E-3</v>
      </c>
      <c r="Y1056" s="13">
        <f t="shared" si="1302"/>
        <v>4.7029175724268108E-3</v>
      </c>
      <c r="Z1056" s="13">
        <f t="shared" si="1303"/>
        <v>0.11450378266937657</v>
      </c>
      <c r="AA1056" s="13">
        <f t="shared" si="1304"/>
        <v>6.5690362102290636E-2</v>
      </c>
      <c r="AB1056" s="13">
        <f t="shared" si="1305"/>
        <v>1.8843148988317859E-2</v>
      </c>
      <c r="AC1056" s="13">
        <f t="shared" si="1306"/>
        <v>2.9699136689232954E-4</v>
      </c>
      <c r="AD1056" s="13">
        <f t="shared" si="1307"/>
        <v>2.5531910855007393E-4</v>
      </c>
      <c r="AE1056" s="13">
        <f t="shared" si="1308"/>
        <v>5.8688263057180511E-4</v>
      </c>
      <c r="AF1056" s="13">
        <f t="shared" si="1309"/>
        <v>6.7451124990774243E-4</v>
      </c>
      <c r="AG1056" s="13">
        <f t="shared" si="1310"/>
        <v>5.1681591576931141E-4</v>
      </c>
      <c r="AH1056" s="13">
        <f t="shared" si="1311"/>
        <v>6.5800285733653291E-2</v>
      </c>
      <c r="AI1056" s="13">
        <f t="shared" si="1312"/>
        <v>3.7749360724253944E-2</v>
      </c>
      <c r="AJ1056" s="13">
        <f t="shared" si="1313"/>
        <v>1.0828328625030793E-2</v>
      </c>
      <c r="AK1056" s="13">
        <f t="shared" si="1314"/>
        <v>2.0707229396218886E-3</v>
      </c>
      <c r="AL1056" s="13">
        <f t="shared" si="1315"/>
        <v>1.5665835981233382E-5</v>
      </c>
      <c r="AM1056" s="13">
        <f t="shared" si="1316"/>
        <v>2.9295110259748651E-5</v>
      </c>
      <c r="AN1056" s="13">
        <f t="shared" si="1317"/>
        <v>6.733844352570447E-5</v>
      </c>
      <c r="AO1056" s="13">
        <f t="shared" si="1318"/>
        <v>7.7392881205414458E-5</v>
      </c>
      <c r="AP1056" s="13">
        <f t="shared" si="1319"/>
        <v>5.9299044722638186E-5</v>
      </c>
      <c r="AQ1056" s="13">
        <f t="shared" si="1320"/>
        <v>3.4076551844132386E-5</v>
      </c>
      <c r="AR1056" s="13">
        <f t="shared" si="1321"/>
        <v>3.0250023198846593E-2</v>
      </c>
      <c r="AS1056" s="13">
        <f t="shared" si="1322"/>
        <v>1.7354317309085487E-2</v>
      </c>
      <c r="AT1056" s="13">
        <f t="shared" si="1323"/>
        <v>4.9780512114765531E-3</v>
      </c>
      <c r="AU1056" s="13">
        <f t="shared" si="1324"/>
        <v>9.5196268927308424E-4</v>
      </c>
      <c r="AV1056" s="13">
        <f t="shared" si="1325"/>
        <v>1.3653429674630275E-4</v>
      </c>
      <c r="AW1056" s="13">
        <f t="shared" si="1326"/>
        <v>5.7385323360416742E-7</v>
      </c>
      <c r="AX1056" s="13">
        <f t="shared" si="1327"/>
        <v>2.801081262596125E-6</v>
      </c>
      <c r="AY1056" s="13">
        <f t="shared" si="1328"/>
        <v>6.4386326161537553E-6</v>
      </c>
      <c r="AZ1056" s="13">
        <f t="shared" si="1329"/>
        <v>7.3999977293369048E-6</v>
      </c>
      <c r="BA1056" s="13">
        <f t="shared" si="1330"/>
        <v>5.6699374601997698E-6</v>
      </c>
      <c r="BB1056" s="13">
        <f t="shared" si="1331"/>
        <v>3.2582635811285603E-6</v>
      </c>
      <c r="BC1056" s="13">
        <f t="shared" si="1332"/>
        <v>1.4979045731816103E-6</v>
      </c>
      <c r="BD1056" s="13">
        <f t="shared" si="1333"/>
        <v>1.1588904887570922E-2</v>
      </c>
      <c r="BE1056" s="13">
        <f t="shared" si="1334"/>
        <v>6.6485083783798847E-3</v>
      </c>
      <c r="BF1056" s="13">
        <f t="shared" si="1335"/>
        <v>1.9071113313215129E-3</v>
      </c>
      <c r="BG1056" s="13">
        <f t="shared" si="1336"/>
        <v>3.6470071411127557E-4</v>
      </c>
      <c r="BH1056" s="13">
        <f t="shared" si="1337"/>
        <v>5.2306835220695547E-5</v>
      </c>
      <c r="BI1056" s="13">
        <f t="shared" si="1338"/>
        <v>6.0016444277544325E-6</v>
      </c>
      <c r="BJ1056" s="14">
        <f t="shared" si="1339"/>
        <v>7.6062337709627809E-2</v>
      </c>
      <c r="BK1056" s="14">
        <f t="shared" si="1340"/>
        <v>0.15967903603501579</v>
      </c>
      <c r="BL1056" s="14">
        <f t="shared" si="1341"/>
        <v>0.64042466894749628</v>
      </c>
      <c r="BM1056" s="14">
        <f t="shared" si="1342"/>
        <v>0.53826897710391752</v>
      </c>
      <c r="BN1056" s="14">
        <f t="shared" si="1343"/>
        <v>0.45239498347821649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1.66</v>
      </c>
      <c r="F1057" s="10">
        <f>VLOOKUP(B1057,home!$B$2:$E$405,3,FALSE)</f>
        <v>0.8</v>
      </c>
      <c r="G1057" s="10">
        <f>VLOOKUP(C1057,away!$B$2:$E$405,4,FALSE)</f>
        <v>1.2</v>
      </c>
      <c r="H1057" s="10">
        <f>VLOOKUP(A1057,away!$A$2:$E$405,3,FALSE)</f>
        <v>1.46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1.5936000000000001</v>
      </c>
      <c r="L1057" s="12">
        <f t="shared" si="1289"/>
        <v>1.1160239999999999</v>
      </c>
      <c r="M1057" s="13">
        <f t="shared" si="1290"/>
        <v>6.6561829258285035E-2</v>
      </c>
      <c r="N1057" s="13">
        <f t="shared" si="1291"/>
        <v>0.10607293110600303</v>
      </c>
      <c r="O1057" s="13">
        <f t="shared" si="1292"/>
        <v>7.4284598936148291E-2</v>
      </c>
      <c r="P1057" s="13">
        <f t="shared" si="1293"/>
        <v>0.11837993686464592</v>
      </c>
      <c r="Q1057" s="13">
        <f t="shared" si="1294"/>
        <v>8.4518911505263236E-2</v>
      </c>
      <c r="R1057" s="13">
        <f t="shared" si="1295"/>
        <v>4.1451697621557981E-2</v>
      </c>
      <c r="S1057" s="13">
        <f t="shared" si="1296"/>
        <v>5.2634556502716763E-2</v>
      </c>
      <c r="T1057" s="13">
        <f t="shared" si="1297"/>
        <v>9.4325133693749882E-2</v>
      </c>
      <c r="U1057" s="13">
        <f t="shared" si="1298"/>
        <v>6.60574253297148E-2</v>
      </c>
      <c r="V1057" s="13">
        <f t="shared" si="1299"/>
        <v>1.040114890190977E-2</v>
      </c>
      <c r="W1057" s="13">
        <f t="shared" si="1300"/>
        <v>4.4896445791595845E-2</v>
      </c>
      <c r="X1057" s="13">
        <f t="shared" si="1301"/>
        <v>5.0105511018119955E-2</v>
      </c>
      <c r="Y1057" s="13">
        <f t="shared" si="1302"/>
        <v>2.7959476414243154E-2</v>
      </c>
      <c r="Z1057" s="13">
        <f t="shared" si="1303"/>
        <v>1.5420363128800544E-2</v>
      </c>
      <c r="AA1057" s="13">
        <f t="shared" si="1304"/>
        <v>2.4573890682056548E-2</v>
      </c>
      <c r="AB1057" s="13">
        <f t="shared" si="1305"/>
        <v>1.9580476095462662E-2</v>
      </c>
      <c r="AC1057" s="13">
        <f t="shared" si="1306"/>
        <v>1.1561500074896524E-3</v>
      </c>
      <c r="AD1057" s="13">
        <f t="shared" si="1307"/>
        <v>1.7886744003371782E-2</v>
      </c>
      <c r="AE1057" s="13">
        <f t="shared" si="1308"/>
        <v>1.9962035589618989E-2</v>
      </c>
      <c r="AF1057" s="13">
        <f t="shared" si="1309"/>
        <v>1.1139055403434472E-2</v>
      </c>
      <c r="AG1057" s="13">
        <f t="shared" si="1310"/>
        <v>4.1438177225208515E-3</v>
      </c>
      <c r="AH1057" s="13">
        <f t="shared" si="1311"/>
        <v>4.3023738351141236E-3</v>
      </c>
      <c r="AI1057" s="13">
        <f t="shared" si="1312"/>
        <v>6.8562629436378676E-3</v>
      </c>
      <c r="AJ1057" s="13">
        <f t="shared" si="1313"/>
        <v>5.463070313490654E-3</v>
      </c>
      <c r="AK1057" s="13">
        <f t="shared" si="1314"/>
        <v>2.9019829505262363E-3</v>
      </c>
      <c r="AL1057" s="13">
        <f t="shared" si="1315"/>
        <v>8.2248319445426914E-5</v>
      </c>
      <c r="AM1057" s="13">
        <f t="shared" si="1316"/>
        <v>5.7008630487546501E-3</v>
      </c>
      <c r="AN1057" s="13">
        <f t="shared" si="1317"/>
        <v>6.362299983123358E-3</v>
      </c>
      <c r="AO1057" s="13">
        <f t="shared" si="1318"/>
        <v>3.5502397381826315E-3</v>
      </c>
      <c r="AP1057" s="13">
        <f t="shared" si="1319"/>
        <v>1.3207175845218447E-3</v>
      </c>
      <c r="AQ1057" s="13">
        <f t="shared" si="1320"/>
        <v>3.6848813038710171E-4</v>
      </c>
      <c r="AR1057" s="13">
        <f t="shared" si="1321"/>
        <v>9.6031049139188045E-4</v>
      </c>
      <c r="AS1057" s="13">
        <f t="shared" si="1322"/>
        <v>1.5303507990821008E-3</v>
      </c>
      <c r="AT1057" s="13">
        <f t="shared" si="1323"/>
        <v>1.219383516708618E-3</v>
      </c>
      <c r="AU1057" s="13">
        <f t="shared" si="1324"/>
        <v>6.4773652407561818E-4</v>
      </c>
      <c r="AV1057" s="13">
        <f t="shared" si="1325"/>
        <v>2.5805823119172627E-4</v>
      </c>
      <c r="AW1057" s="13">
        <f t="shared" si="1326"/>
        <v>4.0632859585297833E-6</v>
      </c>
      <c r="AX1057" s="13">
        <f t="shared" si="1327"/>
        <v>1.514149225749237E-3</v>
      </c>
      <c r="AY1057" s="13">
        <f t="shared" si="1328"/>
        <v>1.6898268755175664E-3</v>
      </c>
      <c r="AZ1057" s="13">
        <f t="shared" si="1329"/>
        <v>9.4294367446130832E-4</v>
      </c>
      <c r="BA1057" s="13">
        <f t="shared" si="1330"/>
        <v>3.5078259044900247E-4</v>
      </c>
      <c r="BB1057" s="13">
        <f t="shared" si="1331"/>
        <v>9.7870447430814346E-5</v>
      </c>
      <c r="BC1057" s="13">
        <f t="shared" si="1332"/>
        <v>2.184515364470542E-5</v>
      </c>
      <c r="BD1057" s="13">
        <f t="shared" si="1333"/>
        <v>1.7862159264085518E-4</v>
      </c>
      <c r="BE1057" s="13">
        <f t="shared" si="1334"/>
        <v>2.8465137003246682E-4</v>
      </c>
      <c r="BF1057" s="13">
        <f t="shared" si="1335"/>
        <v>2.2681021164186959E-4</v>
      </c>
      <c r="BG1057" s="13">
        <f t="shared" si="1336"/>
        <v>1.2048158442416118E-4</v>
      </c>
      <c r="BH1057" s="13">
        <f t="shared" si="1337"/>
        <v>4.7999863234585808E-5</v>
      </c>
      <c r="BI1057" s="13">
        <f t="shared" si="1338"/>
        <v>1.5298516410127176E-5</v>
      </c>
      <c r="BJ1057" s="14">
        <f t="shared" si="1339"/>
        <v>0.48293008870014348</v>
      </c>
      <c r="BK1057" s="14">
        <f t="shared" si="1340"/>
        <v>0.25090569673001012</v>
      </c>
      <c r="BL1057" s="14">
        <f t="shared" si="1341"/>
        <v>0.25096148140854319</v>
      </c>
      <c r="BM1057" s="14">
        <f t="shared" si="1342"/>
        <v>0.50726196108603439</v>
      </c>
      <c r="BN1057" s="14">
        <f t="shared" si="1343"/>
        <v>0.49126990529190351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1.66</v>
      </c>
      <c r="F1058" s="10">
        <f>VLOOKUP(B1058,home!$B$2:$E$405,3,FALSE)</f>
        <v>0.72</v>
      </c>
      <c r="G1058" s="10">
        <f>VLOOKUP(C1058,away!$B$2:$E$405,4,FALSE)</f>
        <v>0.84</v>
      </c>
      <c r="H1058" s="10">
        <f>VLOOKUP(A1058,away!$A$2:$E$405,3,FALSE)</f>
        <v>1.46</v>
      </c>
      <c r="I1058" s="10">
        <f>VLOOKUP(C1058,away!$B$2:$E$405,3,FALSE)</f>
        <v>0.6</v>
      </c>
      <c r="J1058" s="10">
        <f>VLOOKUP(B1058,home!$B$2:$E$405,4,FALSE)</f>
        <v>1.1000000000000001</v>
      </c>
      <c r="K1058" s="12">
        <f t="shared" si="1288"/>
        <v>1.0039679999999997</v>
      </c>
      <c r="L1058" s="12">
        <f t="shared" si="1289"/>
        <v>0.96360000000000012</v>
      </c>
      <c r="M1058" s="13">
        <f t="shared" si="1290"/>
        <v>0.13979642804133677</v>
      </c>
      <c r="N1058" s="13">
        <f t="shared" si="1291"/>
        <v>0.14035114026780476</v>
      </c>
      <c r="O1058" s="13">
        <f t="shared" si="1292"/>
        <v>0.13470783806063213</v>
      </c>
      <c r="P1058" s="13">
        <f t="shared" si="1293"/>
        <v>0.13524235876205667</v>
      </c>
      <c r="Q1058" s="13">
        <f t="shared" si="1294"/>
        <v>7.0454026796193683E-2</v>
      </c>
      <c r="R1058" s="13">
        <f t="shared" si="1295"/>
        <v>6.4902236377612554E-2</v>
      </c>
      <c r="S1058" s="13">
        <f t="shared" si="1296"/>
        <v>3.2709161206387331E-2</v>
      </c>
      <c r="T1058" s="13">
        <f t="shared" si="1297"/>
        <v>6.7889500220812235E-2</v>
      </c>
      <c r="U1058" s="13">
        <f t="shared" si="1298"/>
        <v>6.5159768451558908E-2</v>
      </c>
      <c r="V1058" s="13">
        <f t="shared" si="1299"/>
        <v>3.5159570373223454E-3</v>
      </c>
      <c r="W1058" s="13">
        <f t="shared" si="1300"/>
        <v>2.357786279150699E-2</v>
      </c>
      <c r="X1058" s="13">
        <f t="shared" si="1301"/>
        <v>2.2719628585896136E-2</v>
      </c>
      <c r="Y1058" s="13">
        <f t="shared" si="1302"/>
        <v>1.0946317052684758E-2</v>
      </c>
      <c r="Z1058" s="13">
        <f t="shared" si="1303"/>
        <v>2.0846598324489162E-2</v>
      </c>
      <c r="AA1058" s="13">
        <f t="shared" si="1304"/>
        <v>2.0929317626640728E-2</v>
      </c>
      <c r="AB1058" s="13">
        <f t="shared" si="1305"/>
        <v>1.0506182579491615E-2</v>
      </c>
      <c r="AC1058" s="13">
        <f t="shared" si="1306"/>
        <v>2.1258873067062678E-4</v>
      </c>
      <c r="AD1058" s="13">
        <f t="shared" si="1307"/>
        <v>5.9178549377659198E-3</v>
      </c>
      <c r="AE1058" s="13">
        <f t="shared" si="1308"/>
        <v>5.702445018031241E-3</v>
      </c>
      <c r="AF1058" s="13">
        <f t="shared" si="1309"/>
        <v>2.7474380096874518E-3</v>
      </c>
      <c r="AG1058" s="13">
        <f t="shared" si="1310"/>
        <v>8.8247708871160978E-4</v>
      </c>
      <c r="AH1058" s="13">
        <f t="shared" si="1311"/>
        <v>5.0219455363694383E-3</v>
      </c>
      <c r="AI1058" s="13">
        <f t="shared" si="1312"/>
        <v>5.0418726162577508E-3</v>
      </c>
      <c r="AJ1058" s="13">
        <f t="shared" si="1313"/>
        <v>2.5309393833995299E-3</v>
      </c>
      <c r="AK1058" s="13">
        <f t="shared" si="1314"/>
        <v>8.4699405029095294E-4</v>
      </c>
      <c r="AL1058" s="13">
        <f t="shared" si="1315"/>
        <v>8.2265339064673994E-6</v>
      </c>
      <c r="AM1058" s="13">
        <f t="shared" si="1316"/>
        <v>1.1882673972317952E-3</v>
      </c>
      <c r="AN1058" s="13">
        <f t="shared" si="1317"/>
        <v>1.1450144639725578E-3</v>
      </c>
      <c r="AO1058" s="13">
        <f t="shared" si="1318"/>
        <v>5.5166796874197839E-4</v>
      </c>
      <c r="AP1058" s="13">
        <f t="shared" si="1319"/>
        <v>1.7719575155992351E-4</v>
      </c>
      <c r="AQ1058" s="13">
        <f t="shared" si="1320"/>
        <v>4.2686456550785571E-5</v>
      </c>
      <c r="AR1058" s="13">
        <f t="shared" si="1321"/>
        <v>9.6782934376911855E-4</v>
      </c>
      <c r="AS1058" s="13">
        <f t="shared" si="1322"/>
        <v>9.7166969060519422E-4</v>
      </c>
      <c r="AT1058" s="13">
        <f t="shared" si="1323"/>
        <v>4.8776263796875761E-4</v>
      </c>
      <c r="AU1058" s="13">
        <f t="shared" si="1324"/>
        <v>1.6323269337207254E-4</v>
      </c>
      <c r="AV1058" s="13">
        <f t="shared" si="1325"/>
        <v>4.0970100174843209E-5</v>
      </c>
      <c r="AW1058" s="13">
        <f t="shared" si="1326"/>
        <v>2.2107063215952092E-7</v>
      </c>
      <c r="AX1058" s="13">
        <f t="shared" si="1327"/>
        <v>1.9883040704400166E-4</v>
      </c>
      <c r="AY1058" s="13">
        <f t="shared" si="1328"/>
        <v>1.9159298022759999E-4</v>
      </c>
      <c r="AZ1058" s="13">
        <f t="shared" si="1329"/>
        <v>9.2309497873657679E-5</v>
      </c>
      <c r="BA1058" s="13">
        <f t="shared" si="1330"/>
        <v>2.9649810717018858E-5</v>
      </c>
      <c r="BB1058" s="13">
        <f t="shared" si="1331"/>
        <v>7.1426394017298418E-6</v>
      </c>
      <c r="BC1058" s="13">
        <f t="shared" si="1332"/>
        <v>1.3765294655013757E-6</v>
      </c>
      <c r="BD1058" s="13">
        <f t="shared" si="1333"/>
        <v>1.5543339260932042E-4</v>
      </c>
      <c r="BE1058" s="13">
        <f t="shared" si="1334"/>
        <v>1.5605015231119417E-4</v>
      </c>
      <c r="BF1058" s="13">
        <f t="shared" si="1335"/>
        <v>7.8334679657782459E-5</v>
      </c>
      <c r="BG1058" s="13">
        <f t="shared" si="1336"/>
        <v>2.6215170555554847E-5</v>
      </c>
      <c r="BH1058" s="13">
        <f t="shared" si="1337"/>
        <v>6.5797980880798192E-6</v>
      </c>
      <c r="BI1058" s="13">
        <f t="shared" si="1338"/>
        <v>1.3211813453786641E-6</v>
      </c>
      <c r="BJ1058" s="14">
        <f t="shared" si="1339"/>
        <v>0.35481442467188135</v>
      </c>
      <c r="BK1058" s="14">
        <f t="shared" si="1340"/>
        <v>0.31167631329190781</v>
      </c>
      <c r="BL1058" s="14">
        <f t="shared" si="1341"/>
        <v>0.3127024935227109</v>
      </c>
      <c r="BM1058" s="14">
        <f t="shared" si="1342"/>
        <v>0.31439442959575714</v>
      </c>
      <c r="BN1058" s="14">
        <f t="shared" si="1343"/>
        <v>0.68545402830563673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1.66</v>
      </c>
      <c r="F1059" s="10">
        <f>VLOOKUP(B1059,home!$B$2:$E$405,3,FALSE)</f>
        <v>1.45</v>
      </c>
      <c r="G1059" s="10">
        <f>VLOOKUP(C1059,away!$B$2:$E$405,4,FALSE)</f>
        <v>1</v>
      </c>
      <c r="H1059" s="10">
        <f>VLOOKUP(A1059,away!$A$2:$E$405,3,FALSE)</f>
        <v>1.46</v>
      </c>
      <c r="I1059" s="10">
        <f>VLOOKUP(C1059,away!$B$2:$E$405,3,FALSE)</f>
        <v>1</v>
      </c>
      <c r="J1059" s="10">
        <f>VLOOKUP(B1059,home!$B$2:$E$405,4,FALSE)</f>
        <v>0.82</v>
      </c>
      <c r="K1059" s="12">
        <f t="shared" si="1288"/>
        <v>2.407</v>
      </c>
      <c r="L1059" s="12">
        <f t="shared" si="1289"/>
        <v>1.1971999999999998</v>
      </c>
      <c r="M1059" s="13">
        <f t="shared" si="1290"/>
        <v>2.7209203471206561E-2</v>
      </c>
      <c r="N1059" s="13">
        <f t="shared" si="1291"/>
        <v>6.5492552755194194E-2</v>
      </c>
      <c r="O1059" s="13">
        <f t="shared" si="1292"/>
        <v>3.257485839572849E-2</v>
      </c>
      <c r="P1059" s="13">
        <f t="shared" si="1293"/>
        <v>7.8407684158518468E-2</v>
      </c>
      <c r="Q1059" s="13">
        <f t="shared" si="1294"/>
        <v>7.8820287240876211E-2</v>
      </c>
      <c r="R1059" s="13">
        <f t="shared" si="1295"/>
        <v>1.949931023568308E-2</v>
      </c>
      <c r="S1059" s="13">
        <f t="shared" si="1296"/>
        <v>5.6486079623827519E-2</v>
      </c>
      <c r="T1059" s="13">
        <f t="shared" si="1297"/>
        <v>9.4363647884776997E-2</v>
      </c>
      <c r="U1059" s="13">
        <f t="shared" si="1298"/>
        <v>4.6934839737289166E-2</v>
      </c>
      <c r="V1059" s="13">
        <f t="shared" si="1299"/>
        <v>1.8085966533692287E-2</v>
      </c>
      <c r="W1059" s="13">
        <f t="shared" si="1300"/>
        <v>6.3240143796263026E-2</v>
      </c>
      <c r="X1059" s="13">
        <f t="shared" si="1301"/>
        <v>7.5711100152886082E-2</v>
      </c>
      <c r="Y1059" s="13">
        <f t="shared" si="1302"/>
        <v>4.532066455151762E-2</v>
      </c>
      <c r="Z1059" s="13">
        <f t="shared" si="1303"/>
        <v>7.7815247380532554E-3</v>
      </c>
      <c r="AA1059" s="13">
        <f t="shared" si="1304"/>
        <v>1.8730130044494184E-2</v>
      </c>
      <c r="AB1059" s="13">
        <f t="shared" si="1305"/>
        <v>2.2541711508548751E-2</v>
      </c>
      <c r="AC1059" s="13">
        <f t="shared" si="1306"/>
        <v>3.2573508472416471E-3</v>
      </c>
      <c r="AD1059" s="13">
        <f t="shared" si="1307"/>
        <v>3.8054756529401282E-2</v>
      </c>
      <c r="AE1059" s="13">
        <f t="shared" si="1308"/>
        <v>4.5559154516999212E-2</v>
      </c>
      <c r="AF1059" s="13">
        <f t="shared" si="1309"/>
        <v>2.7271709893875732E-2</v>
      </c>
      <c r="AG1059" s="13">
        <f t="shared" si="1310"/>
        <v>1.0883230361649334E-2</v>
      </c>
      <c r="AH1059" s="13">
        <f t="shared" si="1311"/>
        <v>2.32901035409934E-3</v>
      </c>
      <c r="AI1059" s="13">
        <f t="shared" si="1312"/>
        <v>5.6059279223171117E-3</v>
      </c>
      <c r="AJ1059" s="13">
        <f t="shared" si="1313"/>
        <v>6.7467342545086441E-3</v>
      </c>
      <c r="AK1059" s="13">
        <f t="shared" si="1314"/>
        <v>5.4131297835341031E-3</v>
      </c>
      <c r="AL1059" s="13">
        <f t="shared" si="1315"/>
        <v>3.7546315781610793E-4</v>
      </c>
      <c r="AM1059" s="13">
        <f t="shared" si="1316"/>
        <v>1.8319559793253774E-2</v>
      </c>
      <c r="AN1059" s="13">
        <f t="shared" si="1317"/>
        <v>2.1932176984483416E-2</v>
      </c>
      <c r="AO1059" s="13">
        <f t="shared" si="1318"/>
        <v>1.3128601142911776E-2</v>
      </c>
      <c r="AP1059" s="13">
        <f t="shared" si="1319"/>
        <v>5.2391870960979891E-3</v>
      </c>
      <c r="AQ1059" s="13">
        <f t="shared" si="1320"/>
        <v>1.5680886978621286E-3</v>
      </c>
      <c r="AR1059" s="13">
        <f t="shared" si="1321"/>
        <v>5.5765823918554577E-4</v>
      </c>
      <c r="AS1059" s="13">
        <f t="shared" si="1322"/>
        <v>1.3422833817196087E-3</v>
      </c>
      <c r="AT1059" s="13">
        <f t="shared" si="1323"/>
        <v>1.6154380498995492E-3</v>
      </c>
      <c r="AU1059" s="13">
        <f t="shared" si="1324"/>
        <v>1.2961197953694052E-3</v>
      </c>
      <c r="AV1059" s="13">
        <f t="shared" si="1325"/>
        <v>7.7994008686353971E-4</v>
      </c>
      <c r="AW1059" s="13">
        <f t="shared" si="1326"/>
        <v>3.0054369820489659E-5</v>
      </c>
      <c r="AX1059" s="13">
        <f t="shared" si="1327"/>
        <v>7.3491967370603048E-3</v>
      </c>
      <c r="AY1059" s="13">
        <f t="shared" si="1328"/>
        <v>8.7984583336085959E-3</v>
      </c>
      <c r="AZ1059" s="13">
        <f t="shared" si="1329"/>
        <v>5.2667571584981065E-3</v>
      </c>
      <c r="BA1059" s="13">
        <f t="shared" si="1330"/>
        <v>2.1017872233846427E-3</v>
      </c>
      <c r="BB1059" s="13">
        <f t="shared" si="1331"/>
        <v>6.2906491595902383E-4</v>
      </c>
      <c r="BC1059" s="13">
        <f t="shared" si="1332"/>
        <v>1.5062330347722863E-4</v>
      </c>
      <c r="BD1059" s="13">
        <f t="shared" si="1333"/>
        <v>1.1127140732548915E-4</v>
      </c>
      <c r="BE1059" s="13">
        <f t="shared" si="1334"/>
        <v>2.6783027743245233E-4</v>
      </c>
      <c r="BF1059" s="13">
        <f t="shared" si="1335"/>
        <v>3.2233373888995644E-4</v>
      </c>
      <c r="BG1059" s="13">
        <f t="shared" si="1336"/>
        <v>2.5861910316937509E-4</v>
      </c>
      <c r="BH1059" s="13">
        <f t="shared" si="1337"/>
        <v>1.5562404533217149E-4</v>
      </c>
      <c r="BI1059" s="13">
        <f t="shared" si="1338"/>
        <v>7.4917415422907338E-5</v>
      </c>
      <c r="BJ1059" s="14">
        <f t="shared" si="1339"/>
        <v>0.62920074907003676</v>
      </c>
      <c r="BK1059" s="14">
        <f t="shared" si="1340"/>
        <v>0.19262020612591121</v>
      </c>
      <c r="BL1059" s="14">
        <f t="shared" si="1341"/>
        <v>0.16715768777681292</v>
      </c>
      <c r="BM1059" s="14">
        <f t="shared" si="1342"/>
        <v>0.68598786748981888</v>
      </c>
      <c r="BN1059" s="14">
        <f t="shared" si="1343"/>
        <v>0.30200389625720697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1.30952380952381</v>
      </c>
      <c r="F1064" s="10">
        <f>VLOOKUP(B1064,home!$B$2:$E$405,3,FALSE)</f>
        <v>2.29</v>
      </c>
      <c r="G1064" s="10">
        <f>VLOOKUP(C1064,away!$B$2:$E$405,4,FALSE)</f>
        <v>1.22</v>
      </c>
      <c r="H1064" s="10">
        <f>VLOOKUP(A1064,away!$A$2:$E$405,3,FALSE)</f>
        <v>0.92857142857142905</v>
      </c>
      <c r="I1064" s="10">
        <f>VLOOKUP(C1064,away!$B$2:$E$405,3,FALSE)</f>
        <v>0.15</v>
      </c>
      <c r="J1064" s="10">
        <f>VLOOKUP(B1064,home!$B$2:$E$405,4,FALSE)</f>
        <v>0.54</v>
      </c>
      <c r="K1064" s="12">
        <f t="shared" si="1288"/>
        <v>3.6585476190476203</v>
      </c>
      <c r="L1064" s="12">
        <f t="shared" si="1289"/>
        <v>7.5214285714285747E-2</v>
      </c>
      <c r="M1064" s="13">
        <f t="shared" si="1290"/>
        <v>2.3902746633070144E-2</v>
      </c>
      <c r="N1064" s="13">
        <f t="shared" si="1291"/>
        <v>8.7449336783117282E-2</v>
      </c>
      <c r="O1064" s="13">
        <f t="shared" si="1292"/>
        <v>1.7978280146159192E-3</v>
      </c>
      <c r="P1064" s="13">
        <f t="shared" si="1293"/>
        <v>6.5774394023301805E-3</v>
      </c>
      <c r="Q1064" s="13">
        <f t="shared" si="1294"/>
        <v>0.15996878143758364</v>
      </c>
      <c r="R1064" s="13">
        <f t="shared" si="1295"/>
        <v>6.7611174978234417E-5</v>
      </c>
      <c r="S1064" s="13">
        <f t="shared" si="1296"/>
        <v>4.5248679739037193E-4</v>
      </c>
      <c r="T1064" s="13">
        <f t="shared" si="1297"/>
        <v>1.2031937632412544E-2</v>
      </c>
      <c r="U1064" s="13">
        <f t="shared" si="1298"/>
        <v>2.4735870323763152E-4</v>
      </c>
      <c r="V1064" s="13">
        <f t="shared" si="1299"/>
        <v>1.3834786138816735E-5</v>
      </c>
      <c r="W1064" s="13">
        <f t="shared" si="1300"/>
        <v>0.19508446815014027</v>
      </c>
      <c r="X1064" s="13">
        <f t="shared" si="1301"/>
        <v>1.4673138925864125E-2</v>
      </c>
      <c r="Y1064" s="13">
        <f t="shared" si="1302"/>
        <v>5.5181483174767602E-4</v>
      </c>
      <c r="Z1064" s="13">
        <f t="shared" si="1303"/>
        <v>1.6951087440971628E-6</v>
      </c>
      <c r="AA1064" s="13">
        <f t="shared" si="1304"/>
        <v>6.2016360597434752E-6</v>
      </c>
      <c r="AB1064" s="13">
        <f t="shared" si="1305"/>
        <v>1.1344490420287181E-5</v>
      </c>
      <c r="AC1064" s="13">
        <f t="shared" si="1306"/>
        <v>2.3793674443873069E-7</v>
      </c>
      <c r="AD1064" s="13">
        <f t="shared" si="1307"/>
        <v>0.17843145411596675</v>
      </c>
      <c r="AE1064" s="13">
        <f t="shared" si="1308"/>
        <v>1.342059437029379E-2</v>
      </c>
      <c r="AF1064" s="13">
        <f t="shared" si="1309"/>
        <v>5.0471020971140591E-4</v>
      </c>
      <c r="AG1064" s="13">
        <f t="shared" si="1310"/>
        <v>1.2653805972050248E-5</v>
      </c>
      <c r="AH1064" s="13">
        <f t="shared" si="1311"/>
        <v>3.1874098348827024E-8</v>
      </c>
      <c r="AI1064" s="13">
        <f t="shared" si="1312"/>
        <v>1.1661290662339078E-7</v>
      </c>
      <c r="AJ1064" s="13">
        <f t="shared" si="1313"/>
        <v>2.1331693593861445E-7</v>
      </c>
      <c r="AK1064" s="13">
        <f t="shared" si="1314"/>
        <v>2.6014338936025053E-7</v>
      </c>
      <c r="AL1064" s="13">
        <f t="shared" si="1315"/>
        <v>2.6189701830637861E-9</v>
      </c>
      <c r="AM1064" s="13">
        <f t="shared" si="1316"/>
        <v>0.13055999432383494</v>
      </c>
      <c r="AN1064" s="13">
        <f t="shared" si="1317"/>
        <v>9.8199767159284461E-3</v>
      </c>
      <c r="AO1064" s="13">
        <f t="shared" si="1318"/>
        <v>3.6930126720973778E-4</v>
      </c>
      <c r="AP1064" s="13">
        <f t="shared" si="1319"/>
        <v>9.2589103421869969E-6</v>
      </c>
      <c r="AQ1064" s="13">
        <f t="shared" si="1320"/>
        <v>1.7410058197005201E-7</v>
      </c>
      <c r="AR1064" s="13">
        <f t="shared" si="1321"/>
        <v>4.7947750801878431E-10</v>
      </c>
      <c r="AS1064" s="13">
        <f t="shared" si="1322"/>
        <v>1.7541912953490094E-9</v>
      </c>
      <c r="AT1064" s="13">
        <f t="shared" si="1323"/>
        <v>3.2088961934765902E-9</v>
      </c>
      <c r="AU1064" s="13">
        <f t="shared" si="1324"/>
        <v>3.9132998428049172E-9</v>
      </c>
      <c r="AV1064" s="13">
        <f t="shared" si="1325"/>
        <v>3.5792484556283395E-9</v>
      </c>
      <c r="AW1064" s="13">
        <f t="shared" si="1326"/>
        <v>2.0018756677316984E-11</v>
      </c>
      <c r="AX1064" s="13">
        <f t="shared" si="1327"/>
        <v>7.9609992729389553E-2</v>
      </c>
      <c r="AY1064" s="13">
        <f t="shared" si="1328"/>
        <v>5.9878087388605152E-3</v>
      </c>
      <c r="AZ1064" s="13">
        <f t="shared" si="1329"/>
        <v>2.2518437864357588E-4</v>
      </c>
      <c r="BA1064" s="13">
        <f t="shared" si="1330"/>
        <v>5.6456940645639381E-6</v>
      </c>
      <c r="BB1064" s="13">
        <f t="shared" si="1331"/>
        <v>1.0615921160688983E-7</v>
      </c>
      <c r="BC1064" s="13">
        <f t="shared" si="1332"/>
        <v>1.5969378546007877E-9</v>
      </c>
      <c r="BD1064" s="13">
        <f t="shared" si="1333"/>
        <v>6.01059304694975E-12</v>
      </c>
      <c r="BE1064" s="13">
        <f t="shared" si="1334"/>
        <v>2.1990040880982188E-11</v>
      </c>
      <c r="BF1064" s="13">
        <f t="shared" si="1335"/>
        <v>4.0225805853938614E-11</v>
      </c>
      <c r="BG1064" s="13">
        <f t="shared" si="1336"/>
        <v>4.9056008743732984E-11</v>
      </c>
      <c r="BH1064" s="13">
        <f t="shared" si="1337"/>
        <v>4.486843599734089E-11</v>
      </c>
      <c r="BI1064" s="13">
        <f t="shared" si="1338"/>
        <v>3.2830661937692406E-11</v>
      </c>
      <c r="BJ1064" s="14">
        <f t="shared" si="1339"/>
        <v>0.88871633487781443</v>
      </c>
      <c r="BK1064" s="14">
        <f t="shared" si="1340"/>
        <v>3.6934556913504654E-2</v>
      </c>
      <c r="BL1064" s="14">
        <f t="shared" si="1341"/>
        <v>2.1309790967369282E-3</v>
      </c>
      <c r="BM1064" s="14">
        <f t="shared" si="1342"/>
        <v>0.64203201383226305</v>
      </c>
      <c r="BN1064" s="14">
        <f t="shared" si="1343"/>
        <v>0.27976374344569538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1.30952380952381</v>
      </c>
      <c r="F1065" s="10">
        <f>VLOOKUP(B1065,home!$B$2:$E$405,3,FALSE)</f>
        <v>0.95</v>
      </c>
      <c r="G1065" s="10">
        <f>VLOOKUP(C1065,away!$B$2:$E$405,4,FALSE)</f>
        <v>0.19</v>
      </c>
      <c r="H1065" s="10">
        <f>VLOOKUP(A1065,away!$A$2:$E$405,3,FALSE)</f>
        <v>0.92857142857142905</v>
      </c>
      <c r="I1065" s="10">
        <f>VLOOKUP(C1065,away!$B$2:$E$405,3,FALSE)</f>
        <v>0.38</v>
      </c>
      <c r="J1065" s="10">
        <f>VLOOKUP(B1065,home!$B$2:$E$405,4,FALSE)</f>
        <v>0.54</v>
      </c>
      <c r="K1065" s="12">
        <f t="shared" si="1288"/>
        <v>0.2363690476190477</v>
      </c>
      <c r="L1065" s="12">
        <f t="shared" si="1289"/>
        <v>0.19054285714285726</v>
      </c>
      <c r="M1065" s="13">
        <f t="shared" si="1290"/>
        <v>0.65252103369176673</v>
      </c>
      <c r="N1065" s="13">
        <f t="shared" si="1291"/>
        <v>0.15423577528511945</v>
      </c>
      <c r="O1065" s="13">
        <f t="shared" si="1292"/>
        <v>0.12433322210543986</v>
      </c>
      <c r="P1065" s="13">
        <f t="shared" si="1293"/>
        <v>2.9388525296470347E-2</v>
      </c>
      <c r="Q1065" s="13">
        <f t="shared" si="1294"/>
        <v>1.8228281656464569E-2</v>
      </c>
      <c r="R1065" s="13">
        <f t="shared" si="1295"/>
        <v>1.1845403688873985E-2</v>
      </c>
      <c r="S1065" s="13">
        <f t="shared" si="1296"/>
        <v>3.309032868315396E-4</v>
      </c>
      <c r="T1065" s="13">
        <f t="shared" si="1297"/>
        <v>3.473268867627494E-3</v>
      </c>
      <c r="U1065" s="13">
        <f t="shared" si="1298"/>
        <v>2.7998867886022982E-3</v>
      </c>
      <c r="V1065" s="13">
        <f t="shared" si="1299"/>
        <v>1.6559295262550379E-6</v>
      </c>
      <c r="W1065" s="13">
        <f t="shared" si="1300"/>
        <v>1.4362005249567628E-3</v>
      </c>
      <c r="X1065" s="13">
        <f t="shared" si="1301"/>
        <v>2.7365775145533303E-4</v>
      </c>
      <c r="Y1065" s="13">
        <f t="shared" si="1302"/>
        <v>2.6071764920794533E-5</v>
      </c>
      <c r="Z1065" s="13">
        <f t="shared" si="1303"/>
        <v>7.5235235429619738E-4</v>
      </c>
      <c r="AA1065" s="13">
        <f t="shared" si="1304"/>
        <v>1.7783280945894052E-4</v>
      </c>
      <c r="AB1065" s="13">
        <f t="shared" si="1305"/>
        <v>2.1017085903614675E-5</v>
      </c>
      <c r="AC1065" s="13">
        <f t="shared" si="1306"/>
        <v>4.6612795085110699E-9</v>
      </c>
      <c r="AD1065" s="13">
        <f t="shared" si="1307"/>
        <v>8.4868337568501568E-5</v>
      </c>
      <c r="AE1065" s="13">
        <f t="shared" si="1308"/>
        <v>1.6171055521266778E-5</v>
      </c>
      <c r="AF1065" s="13">
        <f t="shared" si="1309"/>
        <v>1.5406395610189745E-6</v>
      </c>
      <c r="AG1065" s="13">
        <f t="shared" si="1310"/>
        <v>9.7852621261291014E-8</v>
      </c>
      <c r="AH1065" s="13">
        <f t="shared" si="1311"/>
        <v>3.5838841791438142E-5</v>
      </c>
      <c r="AI1065" s="13">
        <f t="shared" si="1312"/>
        <v>8.4711929020119594E-6</v>
      </c>
      <c r="AJ1065" s="13">
        <f t="shared" si="1313"/>
        <v>1.0011638992229019E-6</v>
      </c>
      <c r="AK1065" s="13">
        <f t="shared" si="1314"/>
        <v>7.88813857899632E-8</v>
      </c>
      <c r="AL1065" s="13">
        <f t="shared" si="1315"/>
        <v>8.3974691191031232E-12</v>
      </c>
      <c r="AM1065" s="13">
        <f t="shared" si="1316"/>
        <v>4.0120496248157134E-6</v>
      </c>
      <c r="AN1065" s="13">
        <f t="shared" si="1317"/>
        <v>7.6446739851131456E-7</v>
      </c>
      <c r="AO1065" s="13">
        <f t="shared" si="1318"/>
        <v>7.2831901152456572E-8</v>
      </c>
      <c r="AP1065" s="13">
        <f t="shared" si="1319"/>
        <v>4.6258661789117482E-9</v>
      </c>
      <c r="AQ1065" s="13">
        <f t="shared" si="1320"/>
        <v>2.2035643962258893E-10</v>
      </c>
      <c r="AR1065" s="13">
        <f t="shared" si="1321"/>
        <v>1.3657670623262922E-6</v>
      </c>
      <c r="AS1065" s="13">
        <f t="shared" si="1322"/>
        <v>3.2282505979153022E-7</v>
      </c>
      <c r="AT1065" s="13">
        <f t="shared" si="1323"/>
        <v>3.8152925965243069E-8</v>
      </c>
      <c r="AU1065" s="13">
        <f t="shared" si="1324"/>
        <v>3.0060569247615136E-9</v>
      </c>
      <c r="AV1065" s="13">
        <f t="shared" si="1325"/>
        <v>1.7763470309863053E-10</v>
      </c>
      <c r="AW1065" s="13">
        <f t="shared" si="1326"/>
        <v>1.0505801554048167E-14</v>
      </c>
      <c r="AX1065" s="13">
        <f t="shared" si="1327"/>
        <v>1.5805405813634125E-7</v>
      </c>
      <c r="AY1065" s="13">
        <f t="shared" si="1328"/>
        <v>3.0116071820321726E-8</v>
      </c>
      <c r="AZ1065" s="13">
        <f t="shared" si="1329"/>
        <v>2.8692011852817962E-9</v>
      </c>
      <c r="BA1065" s="13">
        <f t="shared" si="1330"/>
        <v>1.8223526385375549E-10</v>
      </c>
      <c r="BB1065" s="13">
        <f t="shared" si="1331"/>
        <v>8.680906961719252E-12</v>
      </c>
      <c r="BC1065" s="13">
        <f t="shared" si="1332"/>
        <v>3.3081696301546132E-13</v>
      </c>
      <c r="BD1065" s="13">
        <f t="shared" si="1333"/>
        <v>4.3372859707876464E-8</v>
      </c>
      <c r="BE1065" s="13">
        <f t="shared" si="1334"/>
        <v>1.0252001541665326E-8</v>
      </c>
      <c r="BF1065" s="13">
        <f t="shared" si="1335"/>
        <v>1.2116279202962212E-9</v>
      </c>
      <c r="BG1065" s="13">
        <f t="shared" si="1336"/>
        <v>9.546377919635509E-11</v>
      </c>
      <c r="BH1065" s="13">
        <f t="shared" si="1337"/>
        <v>5.641170642689376E-12</v>
      </c>
      <c r="BI1065" s="13">
        <f t="shared" si="1338"/>
        <v>2.6667962645380392E-13</v>
      </c>
      <c r="BJ1065" s="14">
        <f t="shared" si="1339"/>
        <v>0.17778097916154165</v>
      </c>
      <c r="BK1065" s="14">
        <f t="shared" si="1340"/>
        <v>0.68224215299034374</v>
      </c>
      <c r="BL1065" s="14">
        <f t="shared" si="1341"/>
        <v>0.13922453742485766</v>
      </c>
      <c r="BM1065" s="14">
        <f t="shared" si="1342"/>
        <v>9.4477500908429594E-3</v>
      </c>
      <c r="BN1065" s="14">
        <f t="shared" si="1343"/>
        <v>0.99055224172413492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1.30952380952381</v>
      </c>
      <c r="F1066" s="10">
        <f>VLOOKUP(B1066,home!$B$2:$E$405,3,FALSE)</f>
        <v>0.56999999999999995</v>
      </c>
      <c r="G1066" s="10">
        <f>VLOOKUP(C1066,away!$B$2:$E$405,4,FALSE)</f>
        <v>1.07</v>
      </c>
      <c r="H1066" s="10">
        <f>VLOOKUP(A1066,away!$A$2:$E$405,3,FALSE)</f>
        <v>0.92857142857142905</v>
      </c>
      <c r="I1066" s="10">
        <f>VLOOKUP(C1066,away!$B$2:$E$405,3,FALSE)</f>
        <v>0.31</v>
      </c>
      <c r="J1066" s="10">
        <f>VLOOKUP(B1066,home!$B$2:$E$405,4,FALSE)</f>
        <v>0.54</v>
      </c>
      <c r="K1066" s="12">
        <f t="shared" si="1288"/>
        <v>0.79867857142857168</v>
      </c>
      <c r="L1066" s="12">
        <f t="shared" si="1289"/>
        <v>0.15544285714285722</v>
      </c>
      <c r="M1066" s="13">
        <f t="shared" si="1290"/>
        <v>0.38515037806794467</v>
      </c>
      <c r="N1066" s="13">
        <f t="shared" si="1291"/>
        <v>0.30761135374048032</v>
      </c>
      <c r="O1066" s="13">
        <f t="shared" si="1292"/>
        <v>5.9868875196532972E-2</v>
      </c>
      <c r="P1066" s="13">
        <f t="shared" si="1293"/>
        <v>4.7815987715002402E-2</v>
      </c>
      <c r="Q1066" s="13">
        <f t="shared" si="1294"/>
        <v>0.12284129828032792</v>
      </c>
      <c r="R1066" s="13">
        <f t="shared" si="1295"/>
        <v>4.6530945072391101E-3</v>
      </c>
      <c r="S1066" s="13">
        <f t="shared" si="1296"/>
        <v>1.4840753192496669E-3</v>
      </c>
      <c r="T1066" s="13">
        <f t="shared" si="1297"/>
        <v>1.9094802379832125E-2</v>
      </c>
      <c r="U1066" s="13">
        <f t="shared" si="1298"/>
        <v>3.7163268737638658E-3</v>
      </c>
      <c r="V1066" s="13">
        <f t="shared" si="1299"/>
        <v>2.0471809706395826E-5</v>
      </c>
      <c r="W1066" s="13">
        <f t="shared" si="1300"/>
        <v>3.2703570874321117E-2</v>
      </c>
      <c r="X1066" s="13">
        <f t="shared" si="1301"/>
        <v>5.0835364954784044E-3</v>
      </c>
      <c r="Y1066" s="13">
        <f t="shared" si="1302"/>
        <v>3.9509971862357519E-4</v>
      </c>
      <c r="Z1066" s="13">
        <f t="shared" si="1303"/>
        <v>2.4109676825366085E-4</v>
      </c>
      <c r="AA1066" s="13">
        <f t="shared" si="1304"/>
        <v>1.9255882244487924E-4</v>
      </c>
      <c r="AB1066" s="13">
        <f t="shared" si="1305"/>
        <v>7.6896302613122064E-5</v>
      </c>
      <c r="AC1066" s="13">
        <f t="shared" si="1306"/>
        <v>1.5884701423884563E-7</v>
      </c>
      <c r="AD1066" s="13">
        <f t="shared" si="1307"/>
        <v>6.5299103166289582E-3</v>
      </c>
      <c r="AE1066" s="13">
        <f t="shared" si="1308"/>
        <v>1.0150279165034247E-3</v>
      </c>
      <c r="AF1066" s="13">
        <f t="shared" si="1309"/>
        <v>7.8889419710526909E-5</v>
      </c>
      <c r="AG1066" s="13">
        <f t="shared" si="1310"/>
        <v>4.0875989327154459E-6</v>
      </c>
      <c r="AH1066" s="13">
        <f t="shared" si="1311"/>
        <v>9.3691926263145873E-6</v>
      </c>
      <c r="AI1066" s="13">
        <f t="shared" si="1312"/>
        <v>7.4829733822240415E-6</v>
      </c>
      <c r="AJ1066" s="13">
        <f t="shared" si="1313"/>
        <v>2.9882452454763622E-6</v>
      </c>
      <c r="AK1066" s="13">
        <f t="shared" si="1314"/>
        <v>7.955491479117609E-7</v>
      </c>
      <c r="AL1066" s="13">
        <f t="shared" si="1315"/>
        <v>7.8882715052867344E-10</v>
      </c>
      <c r="AM1066" s="13">
        <f t="shared" si="1316"/>
        <v>1.0430598886483819E-3</v>
      </c>
      <c r="AN1066" s="13">
        <f t="shared" si="1317"/>
        <v>1.62136209262615E-4</v>
      </c>
      <c r="AO1066" s="13">
        <f t="shared" si="1318"/>
        <v>1.260145780704653E-5</v>
      </c>
      <c r="AP1066" s="13">
        <f t="shared" si="1319"/>
        <v>6.5293553523082545E-7</v>
      </c>
      <c r="AQ1066" s="13">
        <f t="shared" si="1320"/>
        <v>2.537354128159505E-8</v>
      </c>
      <c r="AR1066" s="13">
        <f t="shared" si="1321"/>
        <v>2.9127481419122571E-7</v>
      </c>
      <c r="AS1066" s="13">
        <f t="shared" si="1322"/>
        <v>2.326349524913708E-7</v>
      </c>
      <c r="AT1066" s="13">
        <f t="shared" si="1323"/>
        <v>9.2900275760080843E-8</v>
      </c>
      <c r="AU1066" s="13">
        <f t="shared" si="1324"/>
        <v>2.4732486509793912E-8</v>
      </c>
      <c r="AV1066" s="13">
        <f t="shared" si="1325"/>
        <v>4.938326748379655E-9</v>
      </c>
      <c r="AW1066" s="13">
        <f t="shared" si="1326"/>
        <v>2.7203335146470325E-12</v>
      </c>
      <c r="AX1066" s="13">
        <f t="shared" si="1327"/>
        <v>1.3884493029668905E-4</v>
      </c>
      <c r="AY1066" s="13">
        <f t="shared" si="1328"/>
        <v>2.1582452665118203E-5</v>
      </c>
      <c r="AZ1066" s="13">
        <f t="shared" si="1329"/>
        <v>1.6774190532082229E-6</v>
      </c>
      <c r="BA1066" s="13">
        <f t="shared" si="1330"/>
        <v>8.6914270085517538E-8</v>
      </c>
      <c r="BB1066" s="13">
        <f t="shared" si="1331"/>
        <v>3.377550617144702E-9</v>
      </c>
      <c r="BC1066" s="13">
        <f t="shared" si="1332"/>
        <v>1.0500322361471857E-10</v>
      </c>
      <c r="BD1066" s="13">
        <f t="shared" si="1333"/>
        <v>7.5460982219398326E-9</v>
      </c>
      <c r="BE1066" s="13">
        <f t="shared" si="1334"/>
        <v>6.0269069477585904E-9</v>
      </c>
      <c r="BF1066" s="13">
        <f t="shared" si="1335"/>
        <v>2.4067807155843822E-9</v>
      </c>
      <c r="BG1066" s="13">
        <f t="shared" si="1336"/>
        <v>6.4074806122158997E-10</v>
      </c>
      <c r="BH1066" s="13">
        <f t="shared" si="1337"/>
        <v>1.279379365455216E-10</v>
      </c>
      <c r="BI1066" s="13">
        <f t="shared" si="1338"/>
        <v>2.0436257678339294E-11</v>
      </c>
      <c r="BJ1066" s="14">
        <f t="shared" si="1339"/>
        <v>0.49673824780447262</v>
      </c>
      <c r="BK1066" s="14">
        <f t="shared" si="1340"/>
        <v>0.43449265500040962</v>
      </c>
      <c r="BL1066" s="14">
        <f t="shared" si="1341"/>
        <v>6.8529050912759709E-2</v>
      </c>
      <c r="BM1066" s="14">
        <f t="shared" si="1342"/>
        <v>7.2038480528423446E-2</v>
      </c>
      <c r="BN1066" s="14">
        <f t="shared" si="1343"/>
        <v>0.92794098750752729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1.30952380952381</v>
      </c>
      <c r="F1067" s="10">
        <f>VLOOKUP(B1067,home!$B$2:$E$405,3,FALSE)</f>
        <v>0.38</v>
      </c>
      <c r="G1067" s="10">
        <f>VLOOKUP(C1067,away!$B$2:$E$405,4,FALSE)</f>
        <v>0.95</v>
      </c>
      <c r="H1067" s="10">
        <f>VLOOKUP(A1067,away!$A$2:$E$405,3,FALSE)</f>
        <v>0.92857142857142905</v>
      </c>
      <c r="I1067" s="10">
        <f>VLOOKUP(C1067,away!$B$2:$E$405,3,FALSE)</f>
        <v>1.91</v>
      </c>
      <c r="J1067" s="10">
        <f>VLOOKUP(B1067,home!$B$2:$E$405,4,FALSE)</f>
        <v>1.88</v>
      </c>
      <c r="K1067" s="12">
        <f t="shared" si="1288"/>
        <v>0.4727380952380954</v>
      </c>
      <c r="L1067" s="12">
        <f t="shared" si="1289"/>
        <v>3.3343142857142873</v>
      </c>
      <c r="M1067" s="13">
        <f t="shared" si="1290"/>
        <v>2.2213559662569479E-2</v>
      </c>
      <c r="N1067" s="13">
        <f t="shared" si="1291"/>
        <v>1.0501195883340886E-2</v>
      </c>
      <c r="O1067" s="13">
        <f t="shared" si="1292"/>
        <v>7.406698931947206E-2</v>
      </c>
      <c r="P1067" s="13">
        <f t="shared" si="1293"/>
        <v>3.501428745090758E-2</v>
      </c>
      <c r="Q1067" s="13">
        <f t="shared" si="1294"/>
        <v>2.4821576698063489E-3</v>
      </c>
      <c r="R1067" s="13">
        <f t="shared" si="1295"/>
        <v>0.12348131029388164</v>
      </c>
      <c r="S1067" s="13">
        <f t="shared" si="1296"/>
        <v>1.3797882288094414E-2</v>
      </c>
      <c r="T1067" s="13">
        <f t="shared" si="1297"/>
        <v>8.2762937778305956E-3</v>
      </c>
      <c r="U1067" s="13">
        <f t="shared" si="1298"/>
        <v>5.8374319425833834E-2</v>
      </c>
      <c r="V1067" s="13">
        <f t="shared" si="1299"/>
        <v>2.4165570938947268E-3</v>
      </c>
      <c r="W1067" s="13">
        <f t="shared" si="1300"/>
        <v>3.9113682963496093E-4</v>
      </c>
      <c r="X1067" s="13">
        <f t="shared" si="1301"/>
        <v>1.3041731187208457E-3</v>
      </c>
      <c r="Y1067" s="13">
        <f t="shared" si="1302"/>
        <v>2.174261530397736E-3</v>
      </c>
      <c r="Z1067" s="13">
        <f t="shared" si="1303"/>
        <v>0.13724183231053608</v>
      </c>
      <c r="AA1067" s="13">
        <f t="shared" si="1304"/>
        <v>6.487944239346892E-2</v>
      </c>
      <c r="AB1067" s="13">
        <f t="shared" si="1305"/>
        <v>1.5335492008599114E-2</v>
      </c>
      <c r="AC1067" s="13">
        <f t="shared" si="1306"/>
        <v>2.3806974774774896E-4</v>
      </c>
      <c r="AD1067" s="13">
        <f t="shared" si="1307"/>
        <v>4.6226319954774705E-5</v>
      </c>
      <c r="AE1067" s="13">
        <f t="shared" si="1308"/>
        <v>1.5413307900120473E-4</v>
      </c>
      <c r="AF1067" s="13">
        <f t="shared" si="1309"/>
        <v>2.5696406360742297E-4</v>
      </c>
      <c r="AG1067" s="13">
        <f t="shared" si="1310"/>
        <v>2.8559964940047506E-4</v>
      </c>
      <c r="AH1067" s="13">
        <f t="shared" si="1311"/>
        <v>0.11440185051765628</v>
      </c>
      <c r="AI1067" s="13">
        <f t="shared" si="1312"/>
        <v>5.4082112905430149E-2</v>
      </c>
      <c r="AJ1067" s="13">
        <f t="shared" si="1313"/>
        <v>1.2783337520682329E-2</v>
      </c>
      <c r="AK1067" s="13">
        <f t="shared" si="1314"/>
        <v>2.0143902101043476E-3</v>
      </c>
      <c r="AL1067" s="13">
        <f t="shared" si="1315"/>
        <v>1.5010367915144897E-5</v>
      </c>
      <c r="AM1067" s="13">
        <f t="shared" si="1316"/>
        <v>4.3705884890573943E-6</v>
      </c>
      <c r="AN1067" s="13">
        <f t="shared" si="1317"/>
        <v>1.457291563604249E-5</v>
      </c>
      <c r="AO1067" s="13">
        <f t="shared" si="1318"/>
        <v>2.42953403948828E-5</v>
      </c>
      <c r="AP1067" s="13">
        <f t="shared" si="1319"/>
        <v>2.7002766851649702E-5</v>
      </c>
      <c r="AQ1067" s="13">
        <f t="shared" si="1320"/>
        <v>2.2508927816816952E-5</v>
      </c>
      <c r="AR1067" s="13">
        <f t="shared" si="1321"/>
        <v>7.6290344898634371E-2</v>
      </c>
      <c r="AS1067" s="13">
        <f t="shared" si="1322"/>
        <v>3.606535233243776E-2</v>
      </c>
      <c r="AT1067" s="13">
        <f t="shared" si="1323"/>
        <v>8.5247329828637107E-3</v>
      </c>
      <c r="AU1067" s="13">
        <f t="shared" si="1324"/>
        <v>1.3433220109107863E-3</v>
      </c>
      <c r="AV1067" s="13">
        <f t="shared" si="1325"/>
        <v>1.5875987218234326E-4</v>
      </c>
      <c r="AW1067" s="13">
        <f t="shared" si="1326"/>
        <v>6.5722786855871163E-7</v>
      </c>
      <c r="AX1067" s="13">
        <f t="shared" si="1327"/>
        <v>3.4435727956442265E-7</v>
      </c>
      <c r="AY1067" s="13">
        <f t="shared" si="1328"/>
        <v>1.1481953966413631E-6</v>
      </c>
      <c r="AZ1067" s="13">
        <f t="shared" si="1329"/>
        <v>1.9142221569063402E-6</v>
      </c>
      <c r="BA1067" s="13">
        <f t="shared" si="1330"/>
        <v>2.127539427934542E-6</v>
      </c>
      <c r="BB1067" s="13">
        <f t="shared" si="1331"/>
        <v>1.7734712769956362E-6</v>
      </c>
      <c r="BC1067" s="13">
        <f t="shared" si="1332"/>
        <v>1.1826621228381022E-6</v>
      </c>
      <c r="BD1067" s="13">
        <f t="shared" si="1333"/>
        <v>4.2395997809597782E-2</v>
      </c>
      <c r="BE1067" s="13">
        <f t="shared" si="1334"/>
        <v>2.0042203250227722E-2</v>
      </c>
      <c r="BF1067" s="13">
        <f t="shared" si="1335"/>
        <v>4.7373564944437072E-3</v>
      </c>
      <c r="BG1067" s="13">
        <f t="shared" si="1336"/>
        <v>7.4650962854904649E-4</v>
      </c>
      <c r="BH1067" s="13">
        <f t="shared" si="1337"/>
        <v>8.8225884969293569E-5</v>
      </c>
      <c r="BI1067" s="13">
        <f t="shared" si="1338"/>
        <v>8.3415473622158369E-6</v>
      </c>
      <c r="BJ1067" s="14">
        <f t="shared" si="1339"/>
        <v>2.5973382908544583E-2</v>
      </c>
      <c r="BK1067" s="14">
        <f t="shared" si="1340"/>
        <v>7.3696514806525726E-2</v>
      </c>
      <c r="BL1067" s="14">
        <f t="shared" si="1341"/>
        <v>0.70982039130730745</v>
      </c>
      <c r="BM1067" s="14">
        <f t="shared" si="1342"/>
        <v>0.6789721300854078</v>
      </c>
      <c r="BN1067" s="14">
        <f t="shared" si="1343"/>
        <v>0.26775950027997802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1.28181818181818</v>
      </c>
      <c r="F1068" s="10">
        <f>VLOOKUP(B1068,home!$B$2:$E$405,3,FALSE)</f>
        <v>0.94</v>
      </c>
      <c r="G1068" s="10">
        <f>VLOOKUP(C1068,away!$B$2:$E$405,4,FALSE)</f>
        <v>0.78</v>
      </c>
      <c r="H1068" s="10">
        <f>VLOOKUP(A1068,away!$A$2:$E$405,3,FALSE)</f>
        <v>0.99090909090909096</v>
      </c>
      <c r="I1068" s="10">
        <f>VLOOKUP(C1068,away!$B$2:$E$405,3,FALSE)</f>
        <v>0.78</v>
      </c>
      <c r="J1068" s="10">
        <f>VLOOKUP(B1068,home!$B$2:$E$405,4,FALSE)</f>
        <v>1.21</v>
      </c>
      <c r="K1068" s="12">
        <f t="shared" si="1288"/>
        <v>0.93982909090908962</v>
      </c>
      <c r="L1068" s="12">
        <f t="shared" si="1289"/>
        <v>0.93522000000000005</v>
      </c>
      <c r="M1068" s="13">
        <f t="shared" si="1290"/>
        <v>0.153347438694976</v>
      </c>
      <c r="N1068" s="13">
        <f t="shared" si="1291"/>
        <v>0.14412038390193663</v>
      </c>
      <c r="O1068" s="13">
        <f t="shared" si="1292"/>
        <v>0.14341359161631545</v>
      </c>
      <c r="P1068" s="13">
        <f t="shared" si="1293"/>
        <v>0.13478426543276917</v>
      </c>
      <c r="Q1068" s="13">
        <f t="shared" si="1294"/>
        <v>6.772426469201305E-2</v>
      </c>
      <c r="R1068" s="13">
        <f t="shared" si="1295"/>
        <v>6.7061629575705273E-2</v>
      </c>
      <c r="S1068" s="13">
        <f t="shared" si="1296"/>
        <v>2.9617055170361905E-2</v>
      </c>
      <c r="T1068" s="13">
        <f t="shared" si="1297"/>
        <v>6.3337086825264441E-2</v>
      </c>
      <c r="U1068" s="13">
        <f t="shared" si="1298"/>
        <v>6.3026470359017206E-2</v>
      </c>
      <c r="V1068" s="13">
        <f t="shared" si="1299"/>
        <v>2.8924245196914203E-3</v>
      </c>
      <c r="W1068" s="13">
        <f t="shared" si="1300"/>
        <v>2.1216411372660397E-2</v>
      </c>
      <c r="X1068" s="13">
        <f t="shared" si="1301"/>
        <v>1.9842012243939455E-2</v>
      </c>
      <c r="Y1068" s="13">
        <f t="shared" si="1302"/>
        <v>9.2783233453885283E-3</v>
      </c>
      <c r="Z1068" s="13">
        <f t="shared" si="1303"/>
        <v>2.0905792403930364E-2</v>
      </c>
      <c r="AA1068" s="13">
        <f t="shared" si="1304"/>
        <v>1.9647871869720026E-2</v>
      </c>
      <c r="AB1068" s="13">
        <f t="shared" si="1305"/>
        <v>9.2328207788086227E-3</v>
      </c>
      <c r="AC1068" s="13">
        <f t="shared" si="1306"/>
        <v>1.5889298409712806E-4</v>
      </c>
      <c r="AD1068" s="13">
        <f t="shared" si="1307"/>
        <v>4.9849501531801709E-3</v>
      </c>
      <c r="AE1068" s="13">
        <f t="shared" si="1308"/>
        <v>4.6620250822571596E-3</v>
      </c>
      <c r="AF1068" s="13">
        <f t="shared" si="1309"/>
        <v>2.1800095487142707E-3</v>
      </c>
      <c r="AG1068" s="13">
        <f t="shared" si="1310"/>
        <v>6.795961767161868E-4</v>
      </c>
      <c r="AH1068" s="13">
        <f t="shared" si="1311"/>
        <v>4.8878787930009384E-3</v>
      </c>
      <c r="AI1068" s="13">
        <f t="shared" si="1312"/>
        <v>4.5937706824998904E-3</v>
      </c>
      <c r="AJ1068" s="13">
        <f t="shared" si="1313"/>
        <v>2.1586796621893495E-3</v>
      </c>
      <c r="AK1068" s="13">
        <f t="shared" si="1314"/>
        <v>6.7626331482645253E-4</v>
      </c>
      <c r="AL1068" s="13">
        <f t="shared" si="1315"/>
        <v>5.5863402287536848E-6</v>
      </c>
      <c r="AM1068" s="13">
        <f t="shared" si="1316"/>
        <v>9.3700023413808978E-4</v>
      </c>
      <c r="AN1068" s="13">
        <f t="shared" si="1317"/>
        <v>8.763013589706244E-4</v>
      </c>
      <c r="AO1068" s="13">
        <f t="shared" si="1318"/>
        <v>4.0976727846825367E-4</v>
      </c>
      <c r="AP1068" s="13">
        <f t="shared" si="1319"/>
        <v>1.2774085138969341E-4</v>
      </c>
      <c r="AQ1068" s="13">
        <f t="shared" si="1320"/>
        <v>2.9866449759167268E-5</v>
      </c>
      <c r="AR1068" s="13">
        <f t="shared" si="1321"/>
        <v>9.1424840095806795E-4</v>
      </c>
      <c r="AS1068" s="13">
        <f t="shared" si="1322"/>
        <v>8.5923724353750982E-4</v>
      </c>
      <c r="AT1068" s="13">
        <f t="shared" si="1323"/>
        <v>4.0376807873454491E-4</v>
      </c>
      <c r="AU1068" s="13">
        <f t="shared" si="1324"/>
        <v>1.2649099545839902E-4</v>
      </c>
      <c r="AV1068" s="13">
        <f t="shared" si="1325"/>
        <v>2.9719979317463232E-5</v>
      </c>
      <c r="AW1068" s="13">
        <f t="shared" si="1326"/>
        <v>1.3639157708322117E-7</v>
      </c>
      <c r="AX1068" s="13">
        <f t="shared" si="1327"/>
        <v>1.4677001303860078E-4</v>
      </c>
      <c r="AY1068" s="13">
        <f t="shared" si="1328"/>
        <v>1.3726225159396021E-4</v>
      </c>
      <c r="AZ1068" s="13">
        <f t="shared" si="1329"/>
        <v>6.4185201467851743E-5</v>
      </c>
      <c r="BA1068" s="13">
        <f t="shared" si="1330"/>
        <v>2.0009094705588103E-5</v>
      </c>
      <c r="BB1068" s="13">
        <f t="shared" si="1331"/>
        <v>4.6782263876400262E-6</v>
      </c>
      <c r="BC1068" s="13">
        <f t="shared" si="1332"/>
        <v>8.7503417644974144E-7</v>
      </c>
      <c r="BD1068" s="13">
        <f t="shared" si="1333"/>
        <v>1.4250389825733401E-4</v>
      </c>
      <c r="BE1068" s="13">
        <f t="shared" si="1334"/>
        <v>1.3392930915019161E-4</v>
      </c>
      <c r="BF1068" s="13">
        <f t="shared" si="1335"/>
        <v>6.2935330432353496E-5</v>
      </c>
      <c r="BG1068" s="13">
        <f t="shared" si="1336"/>
        <v>1.9716151462100649E-5</v>
      </c>
      <c r="BH1068" s="13">
        <f t="shared" si="1337"/>
        <v>4.632453176212992E-6</v>
      </c>
      <c r="BI1068" s="13">
        <f t="shared" si="1338"/>
        <v>8.707428514558366E-7</v>
      </c>
      <c r="BJ1068" s="14">
        <f t="shared" si="1339"/>
        <v>0.34077951933616613</v>
      </c>
      <c r="BK1068" s="14">
        <f t="shared" si="1340"/>
        <v>0.32094292539371821</v>
      </c>
      <c r="BL1068" s="14">
        <f t="shared" si="1341"/>
        <v>0.31739702923541879</v>
      </c>
      <c r="BM1068" s="14">
        <f t="shared" si="1342"/>
        <v>0.28943656659550115</v>
      </c>
      <c r="BN1068" s="14">
        <f t="shared" si="1343"/>
        <v>0.71045157391371561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1.28181818181818</v>
      </c>
      <c r="F1069" s="10">
        <f>VLOOKUP(B1069,home!$B$2:$E$405,3,FALSE)</f>
        <v>0.47</v>
      </c>
      <c r="G1069" s="10">
        <f>VLOOKUP(C1069,away!$B$2:$E$405,4,FALSE)</f>
        <v>1.25</v>
      </c>
      <c r="H1069" s="10">
        <f>VLOOKUP(A1069,away!$A$2:$E$405,3,FALSE)</f>
        <v>0.99090909090909096</v>
      </c>
      <c r="I1069" s="10">
        <f>VLOOKUP(C1069,away!$B$2:$E$405,3,FALSE)</f>
        <v>0.31</v>
      </c>
      <c r="J1069" s="10">
        <f>VLOOKUP(B1069,home!$B$2:$E$405,4,FALSE)</f>
        <v>1.01</v>
      </c>
      <c r="K1069" s="12">
        <f t="shared" si="1288"/>
        <v>0.75306818181818069</v>
      </c>
      <c r="L1069" s="12">
        <f t="shared" si="1289"/>
        <v>0.3102536363636364</v>
      </c>
      <c r="M1069" s="13">
        <f t="shared" si="1290"/>
        <v>0.34530685648450243</v>
      </c>
      <c r="N1069" s="13">
        <f t="shared" si="1291"/>
        <v>0.26003960658213571</v>
      </c>
      <c r="O1069" s="13">
        <f t="shared" si="1292"/>
        <v>0.10713270788561322</v>
      </c>
      <c r="P1069" s="13">
        <f t="shared" si="1293"/>
        <v>8.0678233540677019E-2</v>
      </c>
      <c r="Q1069" s="13">
        <f t="shared" si="1294"/>
        <v>9.7913776864761964E-2</v>
      </c>
      <c r="R1069" s="13">
        <f t="shared" si="1295"/>
        <v>1.661915609749736E-2</v>
      </c>
      <c r="S1069" s="13">
        <f t="shared" si="1296"/>
        <v>4.7124588210545318E-3</v>
      </c>
      <c r="T1069" s="13">
        <f t="shared" si="1297"/>
        <v>3.0378105322390096E-2</v>
      </c>
      <c r="U1069" s="13">
        <f t="shared" si="1298"/>
        <v>1.2515357665694869E-2</v>
      </c>
      <c r="V1069" s="13">
        <f t="shared" si="1299"/>
        <v>1.2233655247539203E-4</v>
      </c>
      <c r="W1069" s="13">
        <f t="shared" si="1300"/>
        <v>2.4578583306165781E-2</v>
      </c>
      <c r="X1069" s="13">
        <f t="shared" si="1301"/>
        <v>7.6255948474045028E-3</v>
      </c>
      <c r="Y1069" s="13">
        <f t="shared" si="1302"/>
        <v>1.1829342654215279E-3</v>
      </c>
      <c r="Z1069" s="13">
        <f t="shared" si="1303"/>
        <v>1.718717870847819E-3</v>
      </c>
      <c r="AA1069" s="13">
        <f t="shared" si="1304"/>
        <v>1.2943117420577818E-3</v>
      </c>
      <c r="AB1069" s="13">
        <f t="shared" si="1305"/>
        <v>4.8735249514868787E-4</v>
      </c>
      <c r="AC1069" s="13">
        <f t="shared" si="1306"/>
        <v>1.7864358840956596E-6</v>
      </c>
      <c r="AD1069" s="13">
        <f t="shared" si="1307"/>
        <v>4.6273372605102371E-3</v>
      </c>
      <c r="AE1069" s="13">
        <f t="shared" si="1308"/>
        <v>1.4356482117542488E-3</v>
      </c>
      <c r="AF1069" s="13">
        <f t="shared" si="1309"/>
        <v>2.2270753911785376E-4</v>
      </c>
      <c r="AG1069" s="13">
        <f t="shared" si="1310"/>
        <v>2.303194128563698E-5</v>
      </c>
      <c r="AH1069" s="13">
        <f t="shared" si="1311"/>
        <v>1.3330961732842562E-4</v>
      </c>
      <c r="AI1069" s="13">
        <f t="shared" si="1312"/>
        <v>1.0039123114039493E-4</v>
      </c>
      <c r="AJ1069" s="13">
        <f t="shared" si="1313"/>
        <v>3.7800720952692962E-5</v>
      </c>
      <c r="AK1069" s="13">
        <f t="shared" si="1314"/>
        <v>9.4888400664202977E-6</v>
      </c>
      <c r="AL1069" s="13">
        <f t="shared" si="1315"/>
        <v>1.6695468248715064E-8</v>
      </c>
      <c r="AM1069" s="13">
        <f t="shared" si="1316"/>
        <v>6.9694009148639339E-4</v>
      </c>
      <c r="AN1069" s="13">
        <f t="shared" si="1317"/>
        <v>2.1622819771125902E-4</v>
      </c>
      <c r="AO1069" s="13">
        <f t="shared" si="1318"/>
        <v>3.3542792312136708E-5</v>
      </c>
      <c r="AP1069" s="13">
        <f t="shared" si="1319"/>
        <v>3.4689244295435478E-6</v>
      </c>
      <c r="AQ1069" s="13">
        <f t="shared" si="1320"/>
        <v>2.690616046341346E-7</v>
      </c>
      <c r="AR1069" s="13">
        <f t="shared" si="1321"/>
        <v>8.2719587076777771E-6</v>
      </c>
      <c r="AS1069" s="13">
        <f t="shared" si="1322"/>
        <v>6.2293489040659722E-6</v>
      </c>
      <c r="AT1069" s="13">
        <f t="shared" si="1323"/>
        <v>2.3455622265480189E-6</v>
      </c>
      <c r="AU1069" s="13">
        <f t="shared" si="1324"/>
        <v>5.8878942709597334E-7</v>
      </c>
      <c r="AV1069" s="13">
        <f t="shared" si="1325"/>
        <v>1.1084964583423321E-7</v>
      </c>
      <c r="AW1069" s="13">
        <f t="shared" si="1326"/>
        <v>1.0835458223978269E-10</v>
      </c>
      <c r="AX1069" s="13">
        <f t="shared" si="1327"/>
        <v>8.7473901255309092E-5</v>
      </c>
      <c r="AY1069" s="13">
        <f t="shared" si="1328"/>
        <v>2.713909595137331E-5</v>
      </c>
      <c r="AZ1069" s="13">
        <f t="shared" si="1329"/>
        <v>4.2100016032676052E-6</v>
      </c>
      <c r="BA1069" s="13">
        <f t="shared" si="1330"/>
        <v>4.3538943550350465E-7</v>
      </c>
      <c r="BB1069" s="13">
        <f t="shared" si="1331"/>
        <v>3.377028889981831E-8</v>
      </c>
      <c r="BC1069" s="13">
        <f t="shared" si="1332"/>
        <v>2.0954709864438352E-9</v>
      </c>
      <c r="BD1069" s="13">
        <f t="shared" si="1333"/>
        <v>4.2773421148447951E-7</v>
      </c>
      <c r="BE1069" s="13">
        <f t="shared" si="1334"/>
        <v>3.2211302494405017E-7</v>
      </c>
      <c r="BF1069" s="13">
        <f t="shared" si="1335"/>
        <v>1.2128653501728506E-7</v>
      </c>
      <c r="BG1069" s="13">
        <f t="shared" si="1336"/>
        <v>3.0445676801497987E-8</v>
      </c>
      <c r="BH1069" s="13">
        <f t="shared" si="1337"/>
        <v>5.7319176182820124E-9</v>
      </c>
      <c r="BI1069" s="13">
        <f t="shared" si="1338"/>
        <v>8.6330495582624678E-10</v>
      </c>
      <c r="BJ1069" s="14">
        <f t="shared" si="1339"/>
        <v>0.42909706946249682</v>
      </c>
      <c r="BK1069" s="14">
        <f t="shared" si="1340"/>
        <v>0.43084882762601312</v>
      </c>
      <c r="BL1069" s="14">
        <f t="shared" si="1341"/>
        <v>0.13834833097908189</v>
      </c>
      <c r="BM1069" s="14">
        <f t="shared" si="1342"/>
        <v>9.2295469495655161E-2</v>
      </c>
      <c r="BN1069" s="14">
        <f t="shared" si="1343"/>
        <v>0.90769033745518768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1.28181818181818</v>
      </c>
      <c r="F1070" s="10">
        <f>VLOOKUP(B1070,home!$B$2:$E$405,3,FALSE)</f>
        <v>0.16</v>
      </c>
      <c r="G1070" s="10">
        <f>VLOOKUP(C1070,away!$B$2:$E$405,4,FALSE)</f>
        <v>0.59</v>
      </c>
      <c r="H1070" s="10">
        <f>VLOOKUP(A1070,away!$A$2:$E$405,3,FALSE)</f>
        <v>0.99090909090909096</v>
      </c>
      <c r="I1070" s="10">
        <f>VLOOKUP(C1070,away!$B$2:$E$405,3,FALSE)</f>
        <v>0.98</v>
      </c>
      <c r="J1070" s="10">
        <f>VLOOKUP(B1070,home!$B$2:$E$405,4,FALSE)</f>
        <v>0.4</v>
      </c>
      <c r="K1070" s="12">
        <f t="shared" ref="K1070:K1133" si="1344">E1070*F1070*G1070</f>
        <v>0.12100363636363619</v>
      </c>
      <c r="L1070" s="12">
        <f t="shared" ref="L1070:L1133" si="1345">H1070*I1070*J1070</f>
        <v>0.38843636363636369</v>
      </c>
      <c r="M1070" s="13">
        <f t="shared" ref="M1070:M1133" si="1346">_xlfn.POISSON.DIST(0,K1070,FALSE) * _xlfn.POISSON.DIST(0,L1070,FALSE)</f>
        <v>0.60083195051168625</v>
      </c>
      <c r="N1070" s="13">
        <f t="shared" ref="N1070:N1133" si="1347">_xlfn.POISSON.DIST(1,K1070,FALSE) * _xlfn.POISSON.DIST(0,L1070,FALSE)</f>
        <v>7.2702850855370343E-2</v>
      </c>
      <c r="O1070" s="13">
        <f t="shared" ref="O1070:O1133" si="1348">_xlfn.POISSON.DIST(0,K1070,FALSE) * _xlfn.POISSON.DIST(1,L1070,FALSE)</f>
        <v>0.23338497801330296</v>
      </c>
      <c r="P1070" s="13">
        <f t="shared" ref="P1070:P1133" si="1349">_xlfn.POISSON.DIST(1,K1070,FALSE) * _xlfn.POISSON.DIST(1,L1070,FALSE)</f>
        <v>2.8240431012256938E-2</v>
      </c>
      <c r="Q1070" s="13">
        <f t="shared" ref="Q1070:Q1133" si="1350">_xlfn.POISSON.DIST(2,K1070,FALSE) * _xlfn.POISSON.DIST(0,L1070,FALSE)</f>
        <v>4.3986546637514549E-3</v>
      </c>
      <c r="R1070" s="13">
        <f t="shared" ref="R1070:R1133" si="1351">_xlfn.POISSON.DIST(0,K1070,FALSE) * _xlfn.POISSON.DIST(2,L1070,FALSE)</f>
        <v>4.5327606093420049E-2</v>
      </c>
      <c r="S1070" s="13">
        <f t="shared" ref="S1070:S1133" si="1352">_xlfn.POISSON.DIST(2,K1070,FALSE) * _xlfn.POISSON.DIST(2,L1070,FALSE)</f>
        <v>3.3184068485324835E-4</v>
      </c>
      <c r="T1070" s="13">
        <f t="shared" ref="T1070:T1133" si="1353">_xlfn.POISSON.DIST(2,K1070,FALSE) * _xlfn.POISSON.DIST(1,L1070,FALSE)</f>
        <v>1.7085974224797468E-3</v>
      </c>
      <c r="U1070" s="13">
        <f t="shared" ref="U1070:U1133" si="1354">_xlfn.POISSON.DIST(1,K1070,FALSE) * _xlfn.POISSON.DIST(2,L1070,FALSE)</f>
        <v>5.4848051649623404E-3</v>
      </c>
      <c r="V1070" s="13">
        <f t="shared" ref="V1070:V1133" si="1355">_xlfn.POISSON.DIST(3,K1070,FALSE) * _xlfn.POISSON.DIST(3,L1070,FALSE)</f>
        <v>1.7330273760274053E-6</v>
      </c>
      <c r="W1070" s="13">
        <f t="shared" ref="W1070:W1133" si="1356">_xlfn.POISSON.DIST(3,K1070,FALSE) * _xlfn.POISSON.DIST(0,L1070,FALSE)</f>
        <v>1.7741773647393121E-4</v>
      </c>
      <c r="X1070" s="13">
        <f t="shared" ref="X1070:X1133" si="1357">_xlfn.POISSON.DIST(3,K1070,FALSE) * _xlfn.POISSON.DIST(1,L1070,FALSE)</f>
        <v>6.8915500400528468E-5</v>
      </c>
      <c r="Y1070" s="13">
        <f t="shared" ref="Y1070:Y1133" si="1358">_xlfn.POISSON.DIST(3,K1070,FALSE) * _xlfn.POISSON.DIST(2,L1070,FALSE)</f>
        <v>1.3384643186880823E-5</v>
      </c>
      <c r="Z1070" s="13">
        <f t="shared" ref="Z1070:Z1133" si="1359">_xlfn.POISSON.DIST(0,K1070,FALSE) * _xlfn.POISSON.DIST(3,L1070,FALSE)</f>
        <v>5.8689634944231869E-3</v>
      </c>
      <c r="AA1070" s="13">
        <f t="shared" ref="AA1070:AA1133" si="1360">_xlfn.POISSON.DIST(1,K1070,FALSE) * _xlfn.POISSON.DIST(3,L1070,FALSE)</f>
        <v>7.1016592451063896E-4</v>
      </c>
      <c r="AB1070" s="13">
        <f t="shared" ref="AB1070:AB1133" si="1361">_xlfn.POISSON.DIST(2,K1070,FALSE) * _xlfn.POISSON.DIST(3,L1070,FALSE)</f>
        <v>4.2966329643665441E-5</v>
      </c>
      <c r="AC1070" s="13">
        <f t="shared" ref="AC1070:AC1133" si="1362">_xlfn.POISSON.DIST(4,K1070,FALSE) * _xlfn.POISSON.DIST(4,L1070,FALSE)</f>
        <v>5.0910075618247576E-9</v>
      </c>
      <c r="AD1070" s="13">
        <f t="shared" ref="AD1070:AD1133" si="1363">_xlfn.POISSON.DIST(4,K1070,FALSE) * _xlfn.POISSON.DIST(0,L1070,FALSE)</f>
        <v>5.3670478171877505E-6</v>
      </c>
      <c r="AE1070" s="13">
        <f t="shared" ref="AE1070:AE1133" si="1364">_xlfn.POISSON.DIST(4,K1070,FALSE) * _xlfn.POISSON.DIST(1,L1070,FALSE)</f>
        <v>2.0847565375708923E-6</v>
      </c>
      <c r="AF1070" s="13">
        <f t="shared" ref="AF1070:AF1133" si="1365">_xlfn.POISSON.DIST(4,K1070,FALSE) * _xlfn.POISSON.DIST(2,L1070,FALSE)</f>
        <v>4.0489762426058687E-7</v>
      </c>
      <c r="AG1070" s="13">
        <f t="shared" ref="AG1070:AG1133" si="1366">_xlfn.POISSON.DIST(4,K1070,FALSE) * _xlfn.POISSON.DIST(3,L1070,FALSE)</f>
        <v>5.2425653604261685E-8</v>
      </c>
      <c r="AH1070" s="13">
        <f t="shared" ref="AH1070:AH1133" si="1367">_xlfn.POISSON.DIST(0,K1070,FALSE) * _xlfn.POISSON.DIST(4,L1070,FALSE)</f>
        <v>5.6992970952207721E-4</v>
      </c>
      <c r="AI1070" s="13">
        <f t="shared" ref="AI1070:AI1133" si="1368">_xlfn.POISSON.DIST(1,K1070,FALSE) * _xlfn.POISSON.DIST(4,L1070,FALSE)</f>
        <v>6.8963567323842225E-5</v>
      </c>
      <c r="AJ1070" s="13">
        <f t="shared" ref="AJ1070:AJ1133" si="1369">_xlfn.POISSON.DIST(2,K1070,FALSE) * _xlfn.POISSON.DIST(4,L1070,FALSE)</f>
        <v>4.1724212113966749E-6</v>
      </c>
      <c r="AK1070" s="13">
        <f t="shared" ref="AK1070:AK1133" si="1370">_xlfn.POISSON.DIST(3,K1070,FALSE) * _xlfn.POISSON.DIST(4,L1070,FALSE)</f>
        <v>1.6829271300658859E-7</v>
      </c>
      <c r="AL1070" s="13">
        <f t="shared" ref="AL1070:AL1133" si="1371">_xlfn.POISSON.DIST(5,K1070,FALSE) * _xlfn.POISSON.DIST(5,L1070,FALSE)</f>
        <v>9.5715447695582596E-12</v>
      </c>
      <c r="AM1070" s="13">
        <f t="shared" ref="AM1070:AM1133" si="1372">_xlfn.POISSON.DIST(5,K1070,FALSE) * _xlfn.POISSON.DIST(0,L1070,FALSE)</f>
        <v>1.2988646048344673E-7</v>
      </c>
      <c r="AN1070" s="13">
        <f t="shared" ref="AN1070:AN1133" si="1373">_xlfn.POISSON.DIST(5,K1070,FALSE) * _xlfn.POISSON.DIST(1,L1070,FALSE)</f>
        <v>5.0452624395788282E-8</v>
      </c>
      <c r="AO1070" s="13">
        <f t="shared" ref="AO1070:AO1133" si="1374">_xlfn.POISSON.DIST(5,K1070,FALSE) * _xlfn.POISSON.DIST(2,L1070,FALSE)</f>
        <v>9.798816978105646E-9</v>
      </c>
      <c r="AP1070" s="13">
        <f t="shared" ref="AP1070:AP1133" si="1375">_xlfn.POISSON.DIST(5,K1070,FALSE) * _xlfn.POISSON.DIST(3,L1070,FALSE)</f>
        <v>1.2687389449712061E-9</v>
      </c>
      <c r="AQ1070" s="13">
        <f t="shared" ref="AQ1070:AQ1133" si="1376">_xlfn.POISSON.DIST(5,K1070,FALSE) * _xlfn.POISSON.DIST(4,L1070,FALSE)</f>
        <v>1.2320608554711296E-10</v>
      </c>
      <c r="AR1070" s="13">
        <f t="shared" ref="AR1070:AR1133" si="1377">_xlfn.POISSON.DIST(0,K1070,FALSE) * _xlfn.POISSON.DIST(5,L1070,FALSE)</f>
        <v>4.4276284779016938E-5</v>
      </c>
      <c r="AS1070" s="13">
        <f t="shared" ref="AS1070:AS1133" si="1378">_xlfn.POISSON.DIST(1,K1070,FALSE) * _xlfn.POISSON.DIST(5,L1070,FALSE)</f>
        <v>5.3575914629329652E-6</v>
      </c>
      <c r="AT1070" s="13">
        <f t="shared" ref="AT1070:AT1133" si="1379">_xlfn.POISSON.DIST(2,K1070,FALSE) * _xlfn.POISSON.DIST(5,L1070,FALSE)</f>
        <v>3.2414402458283117E-7</v>
      </c>
      <c r="AU1070" s="13">
        <f t="shared" ref="AU1070:AU1133" si="1380">_xlfn.POISSON.DIST(3,K1070,FALSE) * _xlfn.POISSON.DIST(5,L1070,FALSE)</f>
        <v>1.3074201893355486E-8</v>
      </c>
      <c r="AV1070" s="13">
        <f t="shared" ref="AV1070:AV1133" si="1381">_xlfn.POISSON.DIST(4,K1070,FALSE) * _xlfn.POISSON.DIST(5,L1070,FALSE)</f>
        <v>3.9550649291208773E-10</v>
      </c>
      <c r="AW1070" s="13">
        <f t="shared" ref="AW1070:AW1133" si="1382">_xlfn.POISSON.DIST(6,K1070,FALSE) * _xlfn.POISSON.DIST(6,L1070,FALSE)</f>
        <v>1.2496771699235795E-14</v>
      </c>
      <c r="AX1070" s="13">
        <f t="shared" ref="AX1070:AX1133" si="1383">_xlfn.POISSON.DIST(6,K1070,FALSE) * _xlfn.POISSON.DIST(0,L1070,FALSE)</f>
        <v>2.6194556721497997E-9</v>
      </c>
      <c r="AY1070" s="13">
        <f t="shared" ref="AY1070:AY1133" si="1384">_xlfn.POISSON.DIST(6,K1070,FALSE) * _xlfn.POISSON.DIST(1,L1070,FALSE)</f>
        <v>1.0174918359965148E-9</v>
      </c>
      <c r="AZ1070" s="13">
        <f t="shared" ref="AZ1070:AZ1133" si="1385">_xlfn.POISSON.DIST(6,K1070,FALSE) * _xlfn.POISSON.DIST(2,L1070,FALSE)</f>
        <v>1.976154144020868E-10</v>
      </c>
      <c r="BA1070" s="13">
        <f t="shared" ref="BA1070:BA1133" si="1386">_xlfn.POISSON.DIST(6,K1070,FALSE) * _xlfn.POISSON.DIST(3,L1070,FALSE)</f>
        <v>2.5587004322946557E-11</v>
      </c>
      <c r="BB1070" s="13">
        <f t="shared" ref="BB1070:BB1133" si="1387">_xlfn.POISSON.DIST(6,K1070,FALSE) * _xlfn.POISSON.DIST(4,L1070,FALSE)</f>
        <v>2.4847307288883197E-12</v>
      </c>
      <c r="BC1070" s="13">
        <f t="shared" ref="BC1070:BC1133" si="1388">_xlfn.POISSON.DIST(6,K1070,FALSE) * _xlfn.POISSON.DIST(5,L1070,FALSE)</f>
        <v>1.9303195378898203E-13</v>
      </c>
      <c r="BD1070" s="13">
        <f t="shared" ref="BD1070:BD1133" si="1389">_xlfn.POISSON.DIST(0,K1070,FALSE) * _xlfn.POISSON.DIST(6,L1070,FALSE)</f>
        <v>2.8664198424815691E-6</v>
      </c>
      <c r="BE1070" s="13">
        <f t="shared" ref="BE1070:BE1133" si="1390">_xlfn.POISSON.DIST(1,K1070,FALSE) * _xlfn.POISSON.DIST(6,L1070,FALSE)</f>
        <v>3.4684722428515115E-7</v>
      </c>
      <c r="BF1070" s="13">
        <f t="shared" ref="BF1070:BF1133" si="1391">_xlfn.POISSON.DIST(2,K1070,FALSE) * _xlfn.POISSON.DIST(6,L1070,FALSE)</f>
        <v>2.0984887700568499E-8</v>
      </c>
      <c r="BG1070" s="13">
        <f t="shared" ref="BG1070:BG1133" si="1392">_xlfn.POISSON.DIST(3,K1070,FALSE) * _xlfn.POISSON.DIST(6,L1070,FALSE)</f>
        <v>8.4641590681711099E-10</v>
      </c>
      <c r="BH1070" s="13">
        <f t="shared" ref="BH1070:BH1133" si="1393">_xlfn.POISSON.DIST(4,K1070,FALSE) * _xlfn.POISSON.DIST(6,L1070,FALSE)</f>
        <v>2.5604850650223763E-11</v>
      </c>
      <c r="BI1070" s="13">
        <f t="shared" ref="BI1070:BI1133" si="1394">_xlfn.POISSON.DIST(5,K1070,FALSE) * _xlfn.POISSON.DIST(6,L1070,FALSE)</f>
        <v>6.1965600744497773E-13</v>
      </c>
      <c r="BJ1070" s="14">
        <f t="shared" ref="BJ1070:BJ1133" si="1395">SUM(N1070,Q1070,T1070,W1070,X1070,Y1070,AD1070,AE1070,AF1070,AG1070,AM1070,AN1070,AO1070,AP1070,AQ1070,AX1070,AY1070,AZ1070,BA1070,BB1070,BC1070)</f>
        <v>7.9077925341970112E-2</v>
      </c>
      <c r="BK1070" s="14">
        <f t="shared" ref="BK1070:BK1133" si="1396">SUM(M1070,P1070,S1070,V1070,AC1070,AL1070,AY1070)</f>
        <v>0.62940596135424354</v>
      </c>
      <c r="BL1070" s="14">
        <f t="shared" ref="BL1070:BL1133" si="1397">SUM(O1070,R1070,U1070,AA1070,AB1070,AH1070,AI1070,AJ1070,AK1070,AR1070,AS1070,AT1070,AU1070,AV1070,BD1070,BE1070,BF1070,BG1070,BH1070,BI1070)</f>
        <v>0.28564696213117979</v>
      </c>
      <c r="BM1070" s="14">
        <f t="shared" ref="BM1070:BM1133" si="1398">SUM(S1070:BI1070)</f>
        <v>1.5113340154549116E-2</v>
      </c>
      <c r="BN1070" s="14">
        <f t="shared" ref="BN1070:BN1133" si="1399">SUM(M1070:R1070)</f>
        <v>0.98488647114978789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1.28181818181818</v>
      </c>
      <c r="F1071" s="10">
        <f>VLOOKUP(B1071,home!$B$2:$E$405,3,FALSE)</f>
        <v>0.78</v>
      </c>
      <c r="G1071" s="10">
        <f>VLOOKUP(C1071,away!$B$2:$E$405,4,FALSE)</f>
        <v>0.91</v>
      </c>
      <c r="H1071" s="10">
        <f>VLOOKUP(A1071,away!$A$2:$E$405,3,FALSE)</f>
        <v>0.99090909090909096</v>
      </c>
      <c r="I1071" s="10">
        <f>VLOOKUP(C1071,away!$B$2:$E$405,3,FALSE)</f>
        <v>0.91</v>
      </c>
      <c r="J1071" s="10">
        <f>VLOOKUP(B1071,home!$B$2:$E$405,4,FALSE)</f>
        <v>1.18</v>
      </c>
      <c r="K1071" s="12">
        <f t="shared" si="1344"/>
        <v>0.90983454545454423</v>
      </c>
      <c r="L1071" s="12">
        <f t="shared" si="1345"/>
        <v>1.0640381818181819</v>
      </c>
      <c r="M1071" s="13">
        <f t="shared" si="1346"/>
        <v>0.13891782228402422</v>
      </c>
      <c r="N1071" s="13">
        <f t="shared" si="1347"/>
        <v>0.12639223369332031</v>
      </c>
      <c r="O1071" s="13">
        <f t="shared" si="1348"/>
        <v>0.14781386704523444</v>
      </c>
      <c r="P1071" s="13">
        <f t="shared" si="1349"/>
        <v>0.1344861625349793</v>
      </c>
      <c r="Q1071" s="13">
        <f t="shared" si="1350"/>
        <v>5.7498010245673303E-2</v>
      </c>
      <c r="R1071" s="13">
        <f t="shared" si="1351"/>
        <v>7.8639799169162861E-2</v>
      </c>
      <c r="S1071" s="13">
        <f t="shared" si="1352"/>
        <v>3.2548969628256347E-2</v>
      </c>
      <c r="T1071" s="13">
        <f t="shared" si="1353"/>
        <v>6.1180078279969415E-2</v>
      </c>
      <c r="U1071" s="13">
        <f t="shared" si="1354"/>
        <v>7.1549205931711921E-2</v>
      </c>
      <c r="V1071" s="13">
        <f t="shared" si="1355"/>
        <v>3.5011794485567734E-3</v>
      </c>
      <c r="W1071" s="13">
        <f t="shared" si="1356"/>
        <v>1.7437892005470967E-2</v>
      </c>
      <c r="X1071" s="13">
        <f t="shared" si="1357"/>
        <v>1.8554582904243139E-2</v>
      </c>
      <c r="Y1071" s="13">
        <f t="shared" si="1358"/>
        <v>9.8713923289127942E-3</v>
      </c>
      <c r="Z1071" s="13">
        <f t="shared" si="1359"/>
        <v>2.7891916308834346E-2</v>
      </c>
      <c r="AA1071" s="13">
        <f t="shared" si="1360"/>
        <v>2.5377028996704482E-2</v>
      </c>
      <c r="AB1071" s="13">
        <f t="shared" si="1361"/>
        <v>1.1544448821101705E-2</v>
      </c>
      <c r="AC1071" s="13">
        <f t="shared" si="1362"/>
        <v>2.1184295355388183E-4</v>
      </c>
      <c r="AD1071" s="13">
        <f t="shared" si="1363"/>
        <v>3.966399136620777E-3</v>
      </c>
      <c r="AE1071" s="13">
        <f t="shared" si="1364"/>
        <v>4.2204001256951774E-3</v>
      </c>
      <c r="AF1071" s="13">
        <f t="shared" si="1365"/>
        <v>2.2453334381449612E-3</v>
      </c>
      <c r="AG1071" s="13">
        <f t="shared" si="1366"/>
        <v>7.9637350303311078E-4</v>
      </c>
      <c r="AH1071" s="13">
        <f t="shared" si="1367"/>
        <v>7.4195159791692455E-3</v>
      </c>
      <c r="AI1071" s="13">
        <f t="shared" si="1368"/>
        <v>6.7505319484001776E-3</v>
      </c>
      <c r="AJ1071" s="13">
        <f t="shared" si="1369"/>
        <v>3.0709335834245267E-3</v>
      </c>
      <c r="AK1071" s="13">
        <f t="shared" si="1370"/>
        <v>9.3134715366538316E-4</v>
      </c>
      <c r="AL1071" s="13">
        <f t="shared" si="1371"/>
        <v>8.2033954794622016E-6</v>
      </c>
      <c r="AM1071" s="13">
        <f t="shared" si="1372"/>
        <v>7.2175339111173252E-4</v>
      </c>
      <c r="AN1071" s="13">
        <f t="shared" si="1373"/>
        <v>7.6797316599963496E-4</v>
      </c>
      <c r="AO1071" s="13">
        <f t="shared" si="1374"/>
        <v>4.0857638561770217E-4</v>
      </c>
      <c r="AP1071" s="13">
        <f t="shared" si="1375"/>
        <v>1.4491362482883476E-4</v>
      </c>
      <c r="AQ1071" s="13">
        <f t="shared" si="1376"/>
        <v>3.8548407470888855E-5</v>
      </c>
      <c r="AR1071" s="13">
        <f t="shared" si="1377"/>
        <v>1.5789296584892388E-3</v>
      </c>
      <c r="AS1071" s="13">
        <f t="shared" si="1378"/>
        <v>1.4365647481362552E-3</v>
      </c>
      <c r="AT1071" s="13">
        <f t="shared" si="1379"/>
        <v>6.5351811731828558E-4</v>
      </c>
      <c r="AU1071" s="13">
        <f t="shared" si="1380"/>
        <v>1.9819778640553067E-4</v>
      </c>
      <c r="AV1071" s="13">
        <f t="shared" si="1381"/>
        <v>4.5081798226093206E-5</v>
      </c>
      <c r="AW1071" s="13">
        <f t="shared" si="1382"/>
        <v>2.2060267950957553E-7</v>
      </c>
      <c r="AX1071" s="13">
        <f t="shared" si="1383"/>
        <v>1.0944602808873646E-4</v>
      </c>
      <c r="AY1071" s="13">
        <f t="shared" si="1384"/>
        <v>1.164547527347608E-4</v>
      </c>
      <c r="AZ1071" s="13">
        <f t="shared" si="1385"/>
        <v>6.1956151681990415E-5</v>
      </c>
      <c r="BA1071" s="13">
        <f t="shared" si="1386"/>
        <v>2.1974570329385529E-5</v>
      </c>
      <c r="BB1071" s="13">
        <f t="shared" si="1387"/>
        <v>5.8454454648787837E-6</v>
      </c>
      <c r="BC1071" s="13">
        <f t="shared" si="1388"/>
        <v>1.243955432873392E-6</v>
      </c>
      <c r="BD1071" s="13">
        <f t="shared" si="1389"/>
        <v>2.800069071729487E-4</v>
      </c>
      <c r="BE1071" s="13">
        <f t="shared" si="1390"/>
        <v>2.5475995711183252E-4</v>
      </c>
      <c r="BF1071" s="13">
        <f t="shared" si="1391"/>
        <v>1.1589470488943164E-4</v>
      </c>
      <c r="BG1071" s="13">
        <f t="shared" si="1392"/>
        <v>3.5148335381221529E-5</v>
      </c>
      <c r="BH1071" s="13">
        <f t="shared" si="1393"/>
        <v>7.9947924362643905E-6</v>
      </c>
      <c r="BI1071" s="13">
        <f t="shared" si="1394"/>
        <v>1.4547876684504087E-6</v>
      </c>
      <c r="BJ1071" s="14">
        <f t="shared" si="1395"/>
        <v>0.30456138153984535</v>
      </c>
      <c r="BK1071" s="14">
        <f t="shared" si="1396"/>
        <v>0.30979063499758475</v>
      </c>
      <c r="BL1071" s="14">
        <f t="shared" si="1397"/>
        <v>0.35770423022181019</v>
      </c>
      <c r="BM1071" s="14">
        <f t="shared" si="1398"/>
        <v>0.31608403394562495</v>
      </c>
      <c r="BN1071" s="14">
        <f t="shared" si="1399"/>
        <v>0.68374789497239441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1.28181818181818</v>
      </c>
      <c r="F1072" s="10">
        <f>VLOOKUP(B1072,home!$B$2:$E$405,3,FALSE)</f>
        <v>1.76</v>
      </c>
      <c r="G1072" s="10">
        <f>VLOOKUP(C1072,away!$B$2:$E$405,4,FALSE)</f>
        <v>1.0900000000000001</v>
      </c>
      <c r="H1072" s="10">
        <f>VLOOKUP(A1072,away!$A$2:$E$405,3,FALSE)</f>
        <v>0.99090909090909096</v>
      </c>
      <c r="I1072" s="10">
        <f>VLOOKUP(C1072,away!$B$2:$E$405,3,FALSE)</f>
        <v>0.94</v>
      </c>
      <c r="J1072" s="10">
        <f>VLOOKUP(B1072,home!$B$2:$E$405,4,FALSE)</f>
        <v>1.26</v>
      </c>
      <c r="K1072" s="12">
        <f t="shared" si="1344"/>
        <v>2.4590399999999963</v>
      </c>
      <c r="L1072" s="12">
        <f t="shared" si="1345"/>
        <v>1.1736327272727272</v>
      </c>
      <c r="M1072" s="13">
        <f t="shared" si="1346"/>
        <v>2.6445408504133541E-2</v>
      </c>
      <c r="N1072" s="13">
        <f t="shared" si="1347"/>
        <v>6.5030317328004447E-2</v>
      </c>
      <c r="O1072" s="13">
        <f t="shared" si="1348"/>
        <v>3.1037196906547621E-2</v>
      </c>
      <c r="P1072" s="13">
        <f t="shared" si="1349"/>
        <v>7.6321708681076753E-2</v>
      </c>
      <c r="Q1072" s="13">
        <f t="shared" si="1350"/>
        <v>7.9956075761127926E-2</v>
      </c>
      <c r="R1072" s="13">
        <f t="shared" si="1351"/>
        <v>1.8213135026166075E-2</v>
      </c>
      <c r="S1072" s="13">
        <f t="shared" si="1352"/>
        <v>5.5066300215107979E-2</v>
      </c>
      <c r="T1072" s="13">
        <f t="shared" si="1353"/>
        <v>9.3839067257557363E-2</v>
      </c>
      <c r="U1072" s="13">
        <f t="shared" si="1354"/>
        <v>4.4786827554743357E-2</v>
      </c>
      <c r="V1072" s="13">
        <f t="shared" si="1355"/>
        <v>1.7657987029331142E-2</v>
      </c>
      <c r="W1072" s="13">
        <f t="shared" si="1356"/>
        <v>6.5538396179881234E-2</v>
      </c>
      <c r="X1072" s="13">
        <f t="shared" si="1357"/>
        <v>7.6918006649674506E-2</v>
      </c>
      <c r="Y1072" s="13">
        <f t="shared" si="1358"/>
        <v>4.5136744960319636E-2</v>
      </c>
      <c r="Z1072" s="13">
        <f t="shared" si="1359"/>
        <v>7.1251771109819024E-3</v>
      </c>
      <c r="AA1072" s="13">
        <f t="shared" si="1360"/>
        <v>1.7521095522988913E-2</v>
      </c>
      <c r="AB1072" s="13">
        <f t="shared" si="1361"/>
        <v>2.1542537367425299E-2</v>
      </c>
      <c r="AC1072" s="13">
        <f t="shared" si="1362"/>
        <v>3.185070249851203E-3</v>
      </c>
      <c r="AD1072" s="13">
        <f t="shared" si="1363"/>
        <v>4.0290384435543732E-2</v>
      </c>
      <c r="AE1072" s="13">
        <f t="shared" si="1364"/>
        <v>4.728611376795383E-2</v>
      </c>
      <c r="AF1072" s="13">
        <f t="shared" si="1365"/>
        <v>2.7748265331806059E-2</v>
      </c>
      <c r="AG1072" s="13">
        <f t="shared" si="1366"/>
        <v>1.0855424106151597E-2</v>
      </c>
      <c r="AH1072" s="13">
        <f t="shared" si="1367"/>
        <v>2.0905852612657263E-3</v>
      </c>
      <c r="AI1072" s="13">
        <f t="shared" si="1368"/>
        <v>5.1408327808628645E-3</v>
      </c>
      <c r="AJ1072" s="13">
        <f t="shared" si="1369"/>
        <v>6.3207567207265005E-3</v>
      </c>
      <c r="AK1072" s="13">
        <f t="shared" si="1370"/>
        <v>5.1809978688450902E-3</v>
      </c>
      <c r="AL1072" s="13">
        <f t="shared" si="1371"/>
        <v>3.6768576095152675E-4</v>
      </c>
      <c r="AM1072" s="13">
        <f t="shared" si="1372"/>
        <v>1.9815133388475872E-2</v>
      </c>
      <c r="AN1072" s="13">
        <f t="shared" si="1373"/>
        <v>2.3255689039989813E-2</v>
      </c>
      <c r="AO1072" s="13">
        <f t="shared" si="1374"/>
        <v>1.364681887630486E-2</v>
      </c>
      <c r="AP1072" s="13">
        <f t="shared" si="1375"/>
        <v>5.3387844187981984E-3</v>
      </c>
      <c r="AQ1072" s="13">
        <f t="shared" si="1376"/>
        <v>1.5664430294388188E-3</v>
      </c>
      <c r="AR1072" s="13">
        <f t="shared" si="1377"/>
        <v>4.9071585635509227E-4</v>
      </c>
      <c r="AS1072" s="13">
        <f t="shared" si="1378"/>
        <v>1.2066899194114243E-3</v>
      </c>
      <c r="AT1072" s="13">
        <f t="shared" si="1379"/>
        <v>1.4836493897147324E-3</v>
      </c>
      <c r="AU1072" s="13">
        <f t="shared" si="1380"/>
        <v>1.2161177317613701E-3</v>
      </c>
      <c r="AV1072" s="13">
        <f t="shared" si="1381"/>
        <v>7.4762053677761872E-4</v>
      </c>
      <c r="AW1072" s="13">
        <f t="shared" si="1382"/>
        <v>2.9476242149869821E-5</v>
      </c>
      <c r="AX1072" s="13">
        <f t="shared" si="1383"/>
        <v>8.1210342679329337E-3</v>
      </c>
      <c r="AY1072" s="13">
        <f t="shared" si="1384"/>
        <v>9.5311115961494042E-3</v>
      </c>
      <c r="AZ1072" s="13">
        <f t="shared" si="1385"/>
        <v>5.5930122482647721E-3</v>
      </c>
      <c r="BA1072" s="13">
        <f t="shared" si="1386"/>
        <v>2.188047406200249E-3</v>
      </c>
      <c r="BB1072" s="13">
        <f t="shared" si="1387"/>
        <v>6.4199101118520409E-4</v>
      </c>
      <c r="BC1072" s="13">
        <f t="shared" si="1388"/>
        <v>1.5069233226837339E-4</v>
      </c>
      <c r="BD1072" s="13">
        <f t="shared" si="1389"/>
        <v>9.598669813499972E-5</v>
      </c>
      <c r="BE1072" s="13">
        <f t="shared" si="1390"/>
        <v>2.3603513018188938E-4</v>
      </c>
      <c r="BF1072" s="13">
        <f t="shared" si="1391"/>
        <v>2.9020991326123621E-4</v>
      </c>
      <c r="BG1072" s="13">
        <f t="shared" si="1392"/>
        <v>2.3787926170196975E-4</v>
      </c>
      <c r="BH1072" s="13">
        <f t="shared" si="1393"/>
        <v>1.4623865492390271E-4</v>
      </c>
      <c r="BI1072" s="13">
        <f t="shared" si="1394"/>
        <v>7.1921340400814664E-5</v>
      </c>
      <c r="BJ1072" s="14">
        <f t="shared" si="1395"/>
        <v>0.64244755339302895</v>
      </c>
      <c r="BK1072" s="14">
        <f t="shared" si="1396"/>
        <v>0.18857527203660157</v>
      </c>
      <c r="BL1072" s="14">
        <f t="shared" si="1397"/>
        <v>0.15805702944219649</v>
      </c>
      <c r="BM1072" s="14">
        <f t="shared" si="1398"/>
        <v>0.68969955442175268</v>
      </c>
      <c r="BN1072" s="14">
        <f t="shared" si="1399"/>
        <v>0.29700384220705633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1.5681818181818199</v>
      </c>
      <c r="F1073" s="10">
        <f>VLOOKUP(B1073,home!$B$2:$E$405,3,FALSE)</f>
        <v>1.1499999999999999</v>
      </c>
      <c r="G1073" s="10">
        <f>VLOOKUP(C1073,away!$B$2:$E$405,4,FALSE)</f>
        <v>1.59</v>
      </c>
      <c r="H1073" s="10">
        <f>VLOOKUP(A1073,away!$A$2:$E$405,3,FALSE)</f>
        <v>1.11363636363636</v>
      </c>
      <c r="I1073" s="10">
        <f>VLOOKUP(C1073,away!$B$2:$E$405,3,FALSE)</f>
        <v>0.48</v>
      </c>
      <c r="J1073" s="10">
        <f>VLOOKUP(B1073,home!$B$2:$E$405,4,FALSE)</f>
        <v>1.08</v>
      </c>
      <c r="K1073" s="12">
        <f t="shared" si="1344"/>
        <v>2.8674204545454578</v>
      </c>
      <c r="L1073" s="12">
        <f t="shared" si="1345"/>
        <v>0.577309090909089</v>
      </c>
      <c r="M1073" s="13">
        <f t="shared" si="1346"/>
        <v>3.1913391997476656E-2</v>
      </c>
      <c r="N1073" s="13">
        <f t="shared" si="1347"/>
        <v>9.1509112987491883E-2</v>
      </c>
      <c r="O1073" s="13">
        <f t="shared" si="1348"/>
        <v>1.8423891321888642E-2</v>
      </c>
      <c r="P1073" s="13">
        <f t="shared" si="1349"/>
        <v>5.2829042828706048E-2</v>
      </c>
      <c r="Q1073" s="13">
        <f t="shared" si="1350"/>
        <v>0.13119755117882284</v>
      </c>
      <c r="R1073" s="13">
        <f t="shared" si="1351"/>
        <v>5.3181399750236924E-3</v>
      </c>
      <c r="S1073" s="13">
        <f t="shared" si="1352"/>
        <v>2.1863139512229936E-2</v>
      </c>
      <c r="T1073" s="13">
        <f t="shared" si="1353"/>
        <v>7.5741539000544894E-2</v>
      </c>
      <c r="U1073" s="13">
        <f t="shared" si="1354"/>
        <v>1.5249343344518806E-2</v>
      </c>
      <c r="V1073" s="13">
        <f t="shared" si="1355"/>
        <v>4.0213307238015231E-3</v>
      </c>
      <c r="W1073" s="13">
        <f t="shared" si="1356"/>
        <v>0.12539951394547702</v>
      </c>
      <c r="X1073" s="13">
        <f t="shared" si="1357"/>
        <v>7.2394279396304967E-2</v>
      </c>
      <c r="Y1073" s="13">
        <f t="shared" si="1358"/>
        <v>2.0896937812649705E-2</v>
      </c>
      <c r="Z1073" s="13">
        <f t="shared" si="1359"/>
        <v>1.0234035181027378E-3</v>
      </c>
      <c r="AA1073" s="13">
        <f t="shared" si="1360"/>
        <v>2.9345281810615733E-3</v>
      </c>
      <c r="AB1073" s="13">
        <f t="shared" si="1361"/>
        <v>4.2072630654080168E-3</v>
      </c>
      <c r="AC1073" s="13">
        <f t="shared" si="1362"/>
        <v>4.1605388784138754E-4</v>
      </c>
      <c r="AD1073" s="13">
        <f t="shared" si="1363"/>
        <v>8.9893282819329817E-2</v>
      </c>
      <c r="AE1073" s="13">
        <f t="shared" si="1364"/>
        <v>5.1896209383260929E-2</v>
      </c>
      <c r="AF1073" s="13">
        <f t="shared" si="1365"/>
        <v>1.4980076730339048E-2</v>
      </c>
      <c r="AG1073" s="13">
        <f t="shared" si="1366"/>
        <v>2.882711492980145E-3</v>
      </c>
      <c r="AH1073" s="13">
        <f t="shared" si="1367"/>
        <v>1.4770503866726374E-4</v>
      </c>
      <c r="AI1073" s="13">
        <f t="shared" si="1368"/>
        <v>4.2353244911393984E-4</v>
      </c>
      <c r="AJ1073" s="13">
        <f t="shared" si="1369"/>
        <v>6.0722280387652224E-4</v>
      </c>
      <c r="AK1073" s="13">
        <f t="shared" si="1370"/>
        <v>5.8038769610066151E-4</v>
      </c>
      <c r="AL1073" s="13">
        <f t="shared" si="1371"/>
        <v>2.7549222798454287E-5</v>
      </c>
      <c r="AM1073" s="13">
        <f t="shared" si="1372"/>
        <v>5.1552367576477187E-2</v>
      </c>
      <c r="AN1073" s="13">
        <f t="shared" si="1373"/>
        <v>2.976165045978724E-2</v>
      </c>
      <c r="AO1073" s="13">
        <f t="shared" si="1374"/>
        <v>8.5908356854469195E-3</v>
      </c>
      <c r="AP1073" s="13">
        <f t="shared" si="1375"/>
        <v>1.6531891799049074E-3</v>
      </c>
      <c r="AQ1073" s="13">
        <f t="shared" si="1376"/>
        <v>2.3860028563791111E-4</v>
      </c>
      <c r="AR1073" s="13">
        <f t="shared" si="1377"/>
        <v>1.7054292319137974E-5</v>
      </c>
      <c r="AS1073" s="13">
        <f t="shared" si="1378"/>
        <v>4.8901826633693725E-5</v>
      </c>
      <c r="AT1073" s="13">
        <f t="shared" si="1379"/>
        <v>7.0111048977044622E-5</v>
      </c>
      <c r="AU1073" s="13">
        <f t="shared" si="1380"/>
        <v>6.7012618642138712E-5</v>
      </c>
      <c r="AV1073" s="13">
        <f t="shared" si="1381"/>
        <v>4.8038338351780706E-5</v>
      </c>
      <c r="AW1073" s="13">
        <f t="shared" si="1382"/>
        <v>1.2667958322534871E-6</v>
      </c>
      <c r="AX1073" s="13">
        <f t="shared" si="1383"/>
        <v>2.4637052211506145E-2</v>
      </c>
      <c r="AY1073" s="13">
        <f t="shared" si="1384"/>
        <v>1.4223194214904374E-2</v>
      </c>
      <c r="AZ1073" s="13">
        <f t="shared" si="1385"/>
        <v>4.1055896610149283E-3</v>
      </c>
      <c r="BA1073" s="13">
        <f t="shared" si="1386"/>
        <v>7.9006474494876114E-4</v>
      </c>
      <c r="BB1073" s="13">
        <f t="shared" si="1387"/>
        <v>1.1402788991642264E-4</v>
      </c>
      <c r="BC1073" s="13">
        <f t="shared" si="1388"/>
        <v>1.3165867493186326E-5</v>
      </c>
      <c r="BD1073" s="13">
        <f t="shared" si="1389"/>
        <v>1.6409329991432335E-6</v>
      </c>
      <c r="BE1073" s="13">
        <f t="shared" si="1390"/>
        <v>4.7052448462819321E-6</v>
      </c>
      <c r="BF1073" s="13">
        <f t="shared" si="1391"/>
        <v>6.7459576579367061E-6</v>
      </c>
      <c r="BG1073" s="13">
        <f t="shared" si="1392"/>
        <v>6.4478323246217597E-6</v>
      </c>
      <c r="BH1073" s="13">
        <f t="shared" si="1393"/>
        <v>4.6221615737749562E-6</v>
      </c>
      <c r="BI1073" s="13">
        <f t="shared" si="1394"/>
        <v>2.650736128171265E-6</v>
      </c>
      <c r="BJ1073" s="14">
        <f t="shared" si="1395"/>
        <v>0.81247095252423929</v>
      </c>
      <c r="BK1073" s="14">
        <f t="shared" si="1396"/>
        <v>0.12529370238775836</v>
      </c>
      <c r="BL1073" s="14">
        <f t="shared" si="1397"/>
        <v>4.8169944866112833E-2</v>
      </c>
      <c r="BM1073" s="14">
        <f t="shared" si="1398"/>
        <v>0.64154494558773134</v>
      </c>
      <c r="BN1073" s="14">
        <f t="shared" si="1399"/>
        <v>0.33119113028940977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1.5681818181818199</v>
      </c>
      <c r="F1074" s="10">
        <f>VLOOKUP(B1074,home!$B$2:$E$405,3,FALSE)</f>
        <v>0.89</v>
      </c>
      <c r="G1074" s="10">
        <f>VLOOKUP(C1074,away!$B$2:$E$405,4,FALSE)</f>
        <v>0.51</v>
      </c>
      <c r="H1074" s="10">
        <f>VLOOKUP(A1074,away!$A$2:$E$405,3,FALSE)</f>
        <v>1.11363636363636</v>
      </c>
      <c r="I1074" s="10">
        <f>VLOOKUP(C1074,away!$B$2:$E$405,3,FALSE)</f>
        <v>1.4</v>
      </c>
      <c r="J1074" s="10">
        <f>VLOOKUP(B1074,home!$B$2:$E$405,4,FALSE)</f>
        <v>1.26</v>
      </c>
      <c r="K1074" s="12">
        <f t="shared" si="1344"/>
        <v>0.71179772727272816</v>
      </c>
      <c r="L1074" s="12">
        <f t="shared" si="1345"/>
        <v>1.964454545454539</v>
      </c>
      <c r="M1074" s="13">
        <f t="shared" si="1346"/>
        <v>6.8820592259591015E-2</v>
      </c>
      <c r="N1074" s="13">
        <f t="shared" si="1347"/>
        <v>4.8986341159939988E-2</v>
      </c>
      <c r="O1074" s="13">
        <f t="shared" si="1348"/>
        <v>0.13519492528522703</v>
      </c>
      <c r="P1074" s="13">
        <f t="shared" si="1349"/>
        <v>9.6231440556830888E-2</v>
      </c>
      <c r="Q1074" s="13">
        <f t="shared" si="1350"/>
        <v>1.743418315252589E-2</v>
      </c>
      <c r="R1074" s="13">
        <f t="shared" si="1351"/>
        <v>0.13279214274947554</v>
      </c>
      <c r="S1074" s="13">
        <f t="shared" si="1352"/>
        <v>3.3639968240582505E-2</v>
      </c>
      <c r="T1074" s="13">
        <f t="shared" si="1353"/>
        <v>3.4248660340266433E-2</v>
      </c>
      <c r="U1074" s="13">
        <f t="shared" si="1354"/>
        <v>9.4521145408752366E-2</v>
      </c>
      <c r="V1074" s="13">
        <f t="shared" si="1355"/>
        <v>5.2265083551777374E-3</v>
      </c>
      <c r="W1074" s="13">
        <f t="shared" si="1356"/>
        <v>4.1365373149414722E-3</v>
      </c>
      <c r="X1074" s="13">
        <f t="shared" si="1357"/>
        <v>8.1260395307790906E-3</v>
      </c>
      <c r="Y1074" s="13">
        <f t="shared" si="1358"/>
        <v>7.981617646391128E-3</v>
      </c>
      <c r="Z1074" s="13">
        <f t="shared" si="1359"/>
        <v>8.6954709474951764E-2</v>
      </c>
      <c r="AA1074" s="13">
        <f t="shared" si="1360"/>
        <v>6.1894164579931014E-2</v>
      </c>
      <c r="AB1074" s="13">
        <f t="shared" si="1361"/>
        <v>2.2028062839719545E-2</v>
      </c>
      <c r="AC1074" s="13">
        <f t="shared" si="1362"/>
        <v>4.567622963450423E-4</v>
      </c>
      <c r="AD1074" s="13">
        <f t="shared" si="1363"/>
        <v>7.3609446488854321E-4</v>
      </c>
      <c r="AE1074" s="13">
        <f t="shared" si="1364"/>
        <v>1.4460241174342253E-3</v>
      </c>
      <c r="AF1074" s="13">
        <f t="shared" si="1365"/>
        <v>1.4203243251652762E-3</v>
      </c>
      <c r="AG1074" s="13">
        <f t="shared" si="1366"/>
        <v>9.3005419219685927E-4</v>
      </c>
      <c r="AH1074" s="13">
        <f t="shared" si="1367"/>
        <v>4.2704643569186948E-2</v>
      </c>
      <c r="AI1074" s="13">
        <f t="shared" si="1368"/>
        <v>3.0397068236539194E-2</v>
      </c>
      <c r="AJ1074" s="13">
        <f t="shared" si="1369"/>
        <v>1.0818282043261317E-2</v>
      </c>
      <c r="AK1074" s="13">
        <f t="shared" si="1370"/>
        <v>2.5668095237962574E-3</v>
      </c>
      <c r="AL1074" s="13">
        <f t="shared" si="1371"/>
        <v>2.5547524266302044E-5</v>
      </c>
      <c r="AM1074" s="13">
        <f t="shared" si="1372"/>
        <v>1.0479007343314007E-4</v>
      </c>
      <c r="AN1074" s="13">
        <f t="shared" si="1373"/>
        <v>2.0585533607424695E-4</v>
      </c>
      <c r="AO1074" s="13">
        <f t="shared" si="1374"/>
        <v>2.0219672532856311E-4</v>
      </c>
      <c r="AP1074" s="13">
        <f t="shared" si="1375"/>
        <v>1.3240209204923959E-4</v>
      </c>
      <c r="AQ1074" s="13">
        <f t="shared" si="1376"/>
        <v>6.5024472888454733E-5</v>
      </c>
      <c r="AR1074" s="13">
        <f t="shared" si="1377"/>
        <v>1.6778266234301037E-2</v>
      </c>
      <c r="AS1074" s="13">
        <f t="shared" si="1378"/>
        <v>1.1942731773152231E-2</v>
      </c>
      <c r="AT1074" s="13">
        <f t="shared" si="1379"/>
        <v>4.2504046667787791E-3</v>
      </c>
      <c r="AU1074" s="13">
        <f t="shared" si="1380"/>
        <v>1.0084761272675109E-3</v>
      </c>
      <c r="AV1074" s="13">
        <f t="shared" si="1381"/>
        <v>1.7945775384945416E-4</v>
      </c>
      <c r="AW1074" s="13">
        <f t="shared" si="1382"/>
        <v>9.9230436304970184E-7</v>
      </c>
      <c r="AX1074" s="13">
        <f t="shared" si="1383"/>
        <v>1.243155601840856E-5</v>
      </c>
      <c r="AY1074" s="13">
        <f t="shared" si="1384"/>
        <v>2.4421226727435426E-5</v>
      </c>
      <c r="AZ1074" s="13">
        <f t="shared" si="1385"/>
        <v>2.3987194925143202E-5</v>
      </c>
      <c r="BA1074" s="13">
        <f t="shared" si="1386"/>
        <v>1.5707251367800541E-5</v>
      </c>
      <c r="BB1074" s="13">
        <f t="shared" si="1387"/>
        <v>7.7140453365181964E-6</v>
      </c>
      <c r="BC1074" s="13">
        <f t="shared" si="1388"/>
        <v>3.0307782850331098E-6</v>
      </c>
      <c r="BD1074" s="13">
        <f t="shared" si="1389"/>
        <v>5.4933568948031869E-3</v>
      </c>
      <c r="BE1074" s="13">
        <f t="shared" si="1390"/>
        <v>3.9101589528188789E-3</v>
      </c>
      <c r="BF1074" s="13">
        <f t="shared" si="1391"/>
        <v>1.3916211279457944E-3</v>
      </c>
      <c r="BG1074" s="13">
        <f t="shared" si="1392"/>
        <v>3.301842520321757E-4</v>
      </c>
      <c r="BH1074" s="13">
        <f t="shared" si="1393"/>
        <v>5.8756100044437068E-5</v>
      </c>
      <c r="BI1074" s="13">
        <f t="shared" si="1394"/>
        <v>8.3644916950078733E-6</v>
      </c>
      <c r="BJ1074" s="14">
        <f t="shared" si="1395"/>
        <v>0.12624343699696283</v>
      </c>
      <c r="BK1074" s="14">
        <f t="shared" si="1396"/>
        <v>0.20442524045952093</v>
      </c>
      <c r="BL1074" s="14">
        <f t="shared" si="1397"/>
        <v>0.57826902261057767</v>
      </c>
      <c r="BM1074" s="14">
        <f t="shared" si="1398"/>
        <v>0.49640935545605852</v>
      </c>
      <c r="BN1074" s="14">
        <f t="shared" si="1399"/>
        <v>0.49945962516359027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1.5681818181818199</v>
      </c>
      <c r="F1075" s="10">
        <f>VLOOKUP(B1075,home!$B$2:$E$405,3,FALSE)</f>
        <v>1.02</v>
      </c>
      <c r="G1075" s="10">
        <f>VLOOKUP(C1075,away!$B$2:$E$405,4,FALSE)</f>
        <v>1.79</v>
      </c>
      <c r="H1075" s="10">
        <f>VLOOKUP(A1075,away!$A$2:$E$405,3,FALSE)</f>
        <v>1.11363636363636</v>
      </c>
      <c r="I1075" s="10">
        <f>VLOOKUP(C1075,away!$B$2:$E$405,3,FALSE)</f>
        <v>0.38</v>
      </c>
      <c r="J1075" s="10">
        <f>VLOOKUP(B1075,home!$B$2:$E$405,4,FALSE)</f>
        <v>0.9</v>
      </c>
      <c r="K1075" s="12">
        <f t="shared" si="1344"/>
        <v>2.863186363636367</v>
      </c>
      <c r="L1075" s="12">
        <f t="shared" si="1345"/>
        <v>0.38086363636363513</v>
      </c>
      <c r="M1075" s="13">
        <f t="shared" si="1346"/>
        <v>3.9005602083559042E-2</v>
      </c>
      <c r="N1075" s="13">
        <f t="shared" si="1347"/>
        <v>0.11168030799107251</v>
      </c>
      <c r="O1075" s="13">
        <f t="shared" si="1348"/>
        <v>1.4855815448097278E-2</v>
      </c>
      <c r="P1075" s="13">
        <f t="shared" si="1349"/>
        <v>4.2534968211690609E-2</v>
      </c>
      <c r="Q1075" s="13">
        <f t="shared" si="1350"/>
        <v>0.15988076746337423</v>
      </c>
      <c r="R1075" s="13">
        <f t="shared" si="1351"/>
        <v>2.8290199463546976E-3</v>
      </c>
      <c r="S1075" s="13">
        <f t="shared" si="1352"/>
        <v>1.1595920996769614E-2</v>
      </c>
      <c r="T1075" s="13">
        <f t="shared" si="1353"/>
        <v>6.0892770480709471E-2</v>
      </c>
      <c r="U1075" s="13">
        <f t="shared" si="1354"/>
        <v>8.1000113328580561E-3</v>
      </c>
      <c r="V1075" s="13">
        <f t="shared" si="1355"/>
        <v>1.4050179251638257E-3</v>
      </c>
      <c r="W1075" s="13">
        <f t="shared" si="1356"/>
        <v>0.15258947773628334</v>
      </c>
      <c r="X1075" s="13">
        <f t="shared" si="1357"/>
        <v>5.8115783361468817E-2</v>
      </c>
      <c r="Y1075" s="13">
        <f t="shared" si="1358"/>
        <v>1.1067094290585128E-2</v>
      </c>
      <c r="Z1075" s="13">
        <f t="shared" si="1359"/>
        <v>3.5915694137130211E-4</v>
      </c>
      <c r="AA1075" s="13">
        <f t="shared" si="1360"/>
        <v>1.0283332569396583E-3</v>
      </c>
      <c r="AB1075" s="13">
        <f t="shared" si="1361"/>
        <v>1.4721548792717015E-3</v>
      </c>
      <c r="AC1075" s="13">
        <f t="shared" si="1362"/>
        <v>9.5759310187793558E-5</v>
      </c>
      <c r="AD1075" s="13">
        <f t="shared" si="1363"/>
        <v>0.10922302797223038</v>
      </c>
      <c r="AE1075" s="13">
        <f t="shared" si="1364"/>
        <v>4.1599079608150701E-2</v>
      </c>
      <c r="AF1075" s="13">
        <f t="shared" si="1365"/>
        <v>7.9217883644703089E-3</v>
      </c>
      <c r="AG1075" s="13">
        <f t="shared" si="1366"/>
        <v>1.0057070409984321E-3</v>
      </c>
      <c r="AH1075" s="13">
        <f t="shared" si="1367"/>
        <v>3.4197454678978751E-5</v>
      </c>
      <c r="AI1075" s="13">
        <f t="shared" si="1368"/>
        <v>9.7913685907924624E-5</v>
      </c>
      <c r="AJ1075" s="13">
        <f t="shared" si="1369"/>
        <v>1.4017256515247209E-4</v>
      </c>
      <c r="AK1075" s="13">
        <f t="shared" si="1370"/>
        <v>1.3378005903349609E-4</v>
      </c>
      <c r="AL1075" s="13">
        <f t="shared" si="1371"/>
        <v>4.176958177531172E-6</v>
      </c>
      <c r="AM1075" s="13">
        <f t="shared" si="1372"/>
        <v>6.2545176857032689E-2</v>
      </c>
      <c r="AN1075" s="13">
        <f t="shared" si="1373"/>
        <v>2.3821183494776143E-2</v>
      </c>
      <c r="AO1075" s="13">
        <f t="shared" si="1374"/>
        <v>4.5363112841529237E-3</v>
      </c>
      <c r="AP1075" s="13">
        <f t="shared" si="1375"/>
        <v>5.7590533711995807E-4</v>
      </c>
      <c r="AQ1075" s="13">
        <f t="shared" si="1376"/>
        <v>5.4835350224183089E-5</v>
      </c>
      <c r="AR1075" s="13">
        <f t="shared" si="1377"/>
        <v>2.6049133886832927E-6</v>
      </c>
      <c r="AS1075" s="13">
        <f t="shared" si="1378"/>
        <v>7.4583524929318028E-6</v>
      </c>
      <c r="AT1075" s="13">
        <f t="shared" si="1379"/>
        <v>1.0677326576477823E-5</v>
      </c>
      <c r="AU1075" s="13">
        <f t="shared" si="1380"/>
        <v>1.0190391951287826E-5</v>
      </c>
      <c r="AV1075" s="13">
        <f t="shared" si="1381"/>
        <v>7.2942478187592736E-6</v>
      </c>
      <c r="AW1075" s="13">
        <f t="shared" si="1382"/>
        <v>1.2652511848187435E-7</v>
      </c>
      <c r="AX1075" s="13">
        <f t="shared" si="1383"/>
        <v>2.984641624804682E-2</v>
      </c>
      <c r="AY1075" s="13">
        <f t="shared" si="1384"/>
        <v>1.1367414624653795E-2</v>
      </c>
      <c r="AZ1075" s="13">
        <f t="shared" si="1385"/>
        <v>2.1647174349994055E-3</v>
      </c>
      <c r="BA1075" s="13">
        <f t="shared" si="1386"/>
        <v>2.7482071799787822E-4</v>
      </c>
      <c r="BB1075" s="13">
        <f t="shared" si="1387"/>
        <v>2.6167304501184249E-5</v>
      </c>
      <c r="BC1075" s="13">
        <f t="shared" si="1388"/>
        <v>1.9932349492311111E-6</v>
      </c>
      <c r="BD1075" s="13">
        <f t="shared" si="1389"/>
        <v>1.653527976043729E-7</v>
      </c>
      <c r="BE1075" s="13">
        <f t="shared" si="1390"/>
        <v>4.7343587528996463E-7</v>
      </c>
      <c r="BF1075" s="13">
        <f t="shared" si="1391"/>
        <v>6.7776757109323735E-7</v>
      </c>
      <c r="BG1075" s="13">
        <f t="shared" si="1392"/>
        <v>6.4685828908969962E-7</v>
      </c>
      <c r="BH1075" s="13">
        <f t="shared" si="1393"/>
        <v>4.6301895813169478E-7</v>
      </c>
      <c r="BI1075" s="13">
        <f t="shared" si="1394"/>
        <v>2.6514191340555721E-7</v>
      </c>
      <c r="BJ1075" s="14">
        <f t="shared" si="1395"/>
        <v>0.84919074619779755</v>
      </c>
      <c r="BK1075" s="14">
        <f t="shared" si="1396"/>
        <v>0.1060088601102022</v>
      </c>
      <c r="BL1075" s="14">
        <f t="shared" si="1397"/>
        <v>2.8732315435927022E-2</v>
      </c>
      <c r="BM1075" s="14">
        <f t="shared" si="1398"/>
        <v>0.60213730944161425</v>
      </c>
      <c r="BN1075" s="14">
        <f t="shared" si="1399"/>
        <v>0.37078648114414842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1.5681818181818199</v>
      </c>
      <c r="F1076" s="10">
        <f>VLOOKUP(B1076,home!$B$2:$E$405,3,FALSE)</f>
        <v>1.02</v>
      </c>
      <c r="G1076" s="10">
        <f>VLOOKUP(C1076,away!$B$2:$E$405,4,FALSE)</f>
        <v>1.1200000000000001</v>
      </c>
      <c r="H1076" s="10">
        <f>VLOOKUP(A1076,away!$A$2:$E$405,3,FALSE)</f>
        <v>1.11363636363636</v>
      </c>
      <c r="I1076" s="10">
        <f>VLOOKUP(C1076,away!$B$2:$E$405,3,FALSE)</f>
        <v>0.96</v>
      </c>
      <c r="J1076" s="10">
        <f>VLOOKUP(B1076,home!$B$2:$E$405,4,FALSE)</f>
        <v>1.44</v>
      </c>
      <c r="K1076" s="12">
        <f t="shared" si="1344"/>
        <v>1.7914909090909112</v>
      </c>
      <c r="L1076" s="12">
        <f t="shared" si="1345"/>
        <v>1.5394909090909039</v>
      </c>
      <c r="M1076" s="13">
        <f t="shared" si="1346"/>
        <v>3.5757979992356657E-2</v>
      </c>
      <c r="N1076" s="13">
        <f t="shared" si="1347"/>
        <v>6.4060096083761647E-2</v>
      </c>
      <c r="O1076" s="13">
        <f t="shared" si="1348"/>
        <v>5.5049085125687507E-2</v>
      </c>
      <c r="P1076" s="13">
        <f t="shared" si="1349"/>
        <v>9.8619935556440871E-2</v>
      </c>
      <c r="Q1076" s="13">
        <f t="shared" si="1350"/>
        <v>5.7381539884774652E-2</v>
      </c>
      <c r="R1076" s="13">
        <f t="shared" si="1351"/>
        <v>4.237378305238361E-2</v>
      </c>
      <c r="S1076" s="13">
        <f t="shared" si="1352"/>
        <v>6.7998050303984467E-2</v>
      </c>
      <c r="T1076" s="13">
        <f t="shared" si="1353"/>
        <v>8.8338359002247693E-2</v>
      </c>
      <c r="U1076" s="13">
        <f t="shared" si="1354"/>
        <v>7.5912247122135762E-2</v>
      </c>
      <c r="V1076" s="13">
        <f t="shared" si="1355"/>
        <v>2.0837503623514365E-2</v>
      </c>
      <c r="W1076" s="13">
        <f t="shared" si="1356"/>
        <v>3.4266169017737109E-2</v>
      </c>
      <c r="X1076" s="13">
        <f t="shared" si="1357"/>
        <v>5.2752455692178672E-2</v>
      </c>
      <c r="Y1076" s="13">
        <f t="shared" si="1358"/>
        <v>4.060596298516489E-2</v>
      </c>
      <c r="Z1076" s="13">
        <f t="shared" si="1359"/>
        <v>2.1744684597644927E-2</v>
      </c>
      <c r="AA1076" s="13">
        <f t="shared" si="1360"/>
        <v>3.8955404777730046E-2</v>
      </c>
      <c r="AB1076" s="13">
        <f t="shared" si="1361"/>
        <v>3.4894126759630023E-2</v>
      </c>
      <c r="AC1076" s="13">
        <f t="shared" si="1362"/>
        <v>3.5918438082690714E-3</v>
      </c>
      <c r="AD1076" s="13">
        <f t="shared" si="1363"/>
        <v>1.5346882571162169E-2</v>
      </c>
      <c r="AE1076" s="13">
        <f t="shared" si="1364"/>
        <v>2.3626386201189797E-2</v>
      </c>
      <c r="AF1076" s="13">
        <f t="shared" si="1365"/>
        <v>1.8186303385701236E-2</v>
      </c>
      <c r="AG1076" s="13">
        <f t="shared" si="1366"/>
        <v>9.3325495774187264E-3</v>
      </c>
      <c r="AH1076" s="13">
        <f t="shared" si="1367"/>
        <v>8.3689360647808408E-3</v>
      </c>
      <c r="AI1076" s="13">
        <f t="shared" si="1368"/>
        <v>1.4992872878817943E-2</v>
      </c>
      <c r="AJ1076" s="13">
        <f t="shared" si="1369"/>
        <v>1.3429797731779014E-2</v>
      </c>
      <c r="AK1076" s="13">
        <f t="shared" si="1370"/>
        <v>8.0197868491372823E-3</v>
      </c>
      <c r="AL1076" s="13">
        <f t="shared" si="1371"/>
        <v>3.9624990558864199E-4</v>
      </c>
      <c r="AM1076" s="13">
        <f t="shared" si="1372"/>
        <v>5.4987601218245584E-3</v>
      </c>
      <c r="AN1076" s="13">
        <f t="shared" si="1373"/>
        <v>8.465291218820498E-3</v>
      </c>
      <c r="AO1076" s="13">
        <f t="shared" si="1374"/>
        <v>6.5161194370906084E-3</v>
      </c>
      <c r="AP1076" s="13">
        <f t="shared" si="1375"/>
        <v>3.3438355453171767E-3</v>
      </c>
      <c r="AQ1076" s="13">
        <f t="shared" si="1376"/>
        <v>1.2869511058777045E-3</v>
      </c>
      <c r="AR1076" s="13">
        <f t="shared" si="1377"/>
        <v>2.5767801980986194E-3</v>
      </c>
      <c r="AS1076" s="13">
        <f t="shared" si="1378"/>
        <v>4.6162782996191538E-3</v>
      </c>
      <c r="AT1076" s="13">
        <f t="shared" si="1379"/>
        <v>4.1350103038006831E-3</v>
      </c>
      <c r="AU1076" s="13">
        <f t="shared" si="1380"/>
        <v>2.4692777894187242E-3</v>
      </c>
      <c r="AV1076" s="13">
        <f t="shared" si="1381"/>
        <v>1.1059221779409364E-3</v>
      </c>
      <c r="AW1076" s="13">
        <f t="shared" si="1382"/>
        <v>3.0356969084438302E-5</v>
      </c>
      <c r="AX1076" s="13">
        <f t="shared" si="1383"/>
        <v>1.6418297949200526E-3</v>
      </c>
      <c r="AY1076" s="13">
        <f t="shared" si="1384"/>
        <v>2.5275820435540042E-3</v>
      </c>
      <c r="AZ1076" s="13">
        <f t="shared" si="1385"/>
        <v>1.9455947890163995E-3</v>
      </c>
      <c r="BA1076" s="13">
        <f t="shared" si="1386"/>
        <v>9.984084968217941E-4</v>
      </c>
      <c r="BB1076" s="13">
        <f t="shared" si="1387"/>
        <v>3.8426020110406665E-4</v>
      </c>
      <c r="BC1076" s="13">
        <f t="shared" si="1388"/>
        <v>1.1831301726503051E-4</v>
      </c>
      <c r="BD1076" s="13">
        <f t="shared" si="1389"/>
        <v>6.6115494828304774E-4</v>
      </c>
      <c r="BE1076" s="13">
        <f t="shared" si="1390"/>
        <v>1.1844530793495517E-3</v>
      </c>
      <c r="BF1076" s="13">
        <f t="shared" si="1391"/>
        <v>1.0609684619497291E-3</v>
      </c>
      <c r="BG1076" s="13">
        <f t="shared" si="1392"/>
        <v>6.3357178480503539E-4</v>
      </c>
      <c r="BH1076" s="13">
        <f t="shared" si="1393"/>
        <v>2.8375952318368102E-4</v>
      </c>
      <c r="BI1076" s="13">
        <f t="shared" si="1394"/>
        <v>1.016705212303073E-4</v>
      </c>
      <c r="BJ1076" s="14">
        <f t="shared" si="1395"/>
        <v>0.43662365017294852</v>
      </c>
      <c r="BK1076" s="14">
        <f t="shared" si="1396"/>
        <v>0.22972914523370808</v>
      </c>
      <c r="BL1076" s="14">
        <f t="shared" si="1397"/>
        <v>0.3108248874497615</v>
      </c>
      <c r="BM1076" s="14">
        <f t="shared" si="1398"/>
        <v>0.6431827226841883</v>
      </c>
      <c r="BN1076" s="14">
        <f t="shared" si="1399"/>
        <v>0.35324241969540493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1.60606060606061</v>
      </c>
      <c r="F1077" s="10">
        <f>VLOOKUP(B1077,home!$B$2:$E$405,3,FALSE)</f>
        <v>0.73</v>
      </c>
      <c r="G1077" s="10">
        <f>VLOOKUP(C1077,away!$B$2:$E$405,4,FALSE)</f>
        <v>1.25</v>
      </c>
      <c r="H1077" s="10">
        <f>VLOOKUP(A1077,away!$A$2:$E$405,3,FALSE)</f>
        <v>1.4242424242424201</v>
      </c>
      <c r="I1077" s="10">
        <f>VLOOKUP(C1077,away!$B$2:$E$405,3,FALSE)</f>
        <v>0.93</v>
      </c>
      <c r="J1077" s="10">
        <f>VLOOKUP(B1077,home!$B$2:$E$405,4,FALSE)</f>
        <v>1.29</v>
      </c>
      <c r="K1077" s="12">
        <f t="shared" si="1344"/>
        <v>1.4655303030303066</v>
      </c>
      <c r="L1077" s="12">
        <f t="shared" si="1345"/>
        <v>1.7086636363636314</v>
      </c>
      <c r="M1077" s="13">
        <f t="shared" si="1346"/>
        <v>4.1827806246956208E-2</v>
      </c>
      <c r="N1077" s="13">
        <f t="shared" si="1347"/>
        <v>6.1299917564194686E-2</v>
      </c>
      <c r="O1077" s="13">
        <f t="shared" si="1348"/>
        <v>7.1469651523037608E-2</v>
      </c>
      <c r="P1077" s="13">
        <f t="shared" si="1349"/>
        <v>0.10474094005402772</v>
      </c>
      <c r="Q1077" s="13">
        <f t="shared" si="1350"/>
        <v>4.4918443381793544E-2</v>
      </c>
      <c r="R1077" s="13">
        <f t="shared" si="1351"/>
        <v>6.1058797330497509E-2</v>
      </c>
      <c r="S1077" s="13">
        <f t="shared" si="1352"/>
        <v>6.5570403445433897E-2</v>
      </c>
      <c r="T1077" s="13">
        <f t="shared" si="1353"/>
        <v>7.6750510808529238E-2</v>
      </c>
      <c r="U1077" s="13">
        <f t="shared" si="1354"/>
        <v>8.9483517754430086E-2</v>
      </c>
      <c r="V1077" s="13">
        <f t="shared" si="1355"/>
        <v>1.8243859801055397E-2</v>
      </c>
      <c r="W1077" s="13">
        <f t="shared" si="1356"/>
        <v>2.1943113313656518E-2</v>
      </c>
      <c r="X1077" s="13">
        <f t="shared" si="1357"/>
        <v>3.7493399787651552E-2</v>
      </c>
      <c r="Y1077" s="13">
        <f t="shared" si="1358"/>
        <v>3.2031804410402064E-2</v>
      </c>
      <c r="Z1077" s="13">
        <f t="shared" si="1359"/>
        <v>3.4776315559572613E-2</v>
      </c>
      <c r="AA1077" s="13">
        <f t="shared" si="1360"/>
        <v>5.0965744280298021E-2</v>
      </c>
      <c r="AB1077" s="13">
        <f t="shared" si="1361"/>
        <v>3.734592132963515E-2</v>
      </c>
      <c r="AC1077" s="13">
        <f t="shared" si="1362"/>
        <v>2.8552761865133116E-3</v>
      </c>
      <c r="AD1077" s="13">
        <f t="shared" si="1363"/>
        <v>8.0395743759978447E-3</v>
      </c>
      <c r="AE1077" s="13">
        <f t="shared" si="1364"/>
        <v>1.373692838810835E-2</v>
      </c>
      <c r="AF1077" s="13">
        <f t="shared" si="1365"/>
        <v>1.1735895006046009E-2</v>
      </c>
      <c r="AG1077" s="13">
        <f t="shared" si="1366"/>
        <v>6.6842323456707837E-3</v>
      </c>
      <c r="AH1077" s="13">
        <f t="shared" si="1367"/>
        <v>1.485525645083712E-2</v>
      </c>
      <c r="AI1077" s="13">
        <f t="shared" si="1368"/>
        <v>2.1770828487988239E-2</v>
      </c>
      <c r="AJ1077" s="13">
        <f t="shared" si="1369"/>
        <v>1.5952904435611124E-2</v>
      </c>
      <c r="AK1077" s="13">
        <f t="shared" si="1370"/>
        <v>7.7931549572448971E-3</v>
      </c>
      <c r="AL1077" s="13">
        <f t="shared" si="1371"/>
        <v>2.8599569398746178E-4</v>
      </c>
      <c r="AM1077" s="13">
        <f t="shared" si="1372"/>
        <v>2.356447974298161E-3</v>
      </c>
      <c r="AN1077" s="13">
        <f t="shared" si="1373"/>
        <v>4.0263769646660084E-3</v>
      </c>
      <c r="AO1077" s="13">
        <f t="shared" si="1374"/>
        <v>3.4398619529084919E-3</v>
      </c>
      <c r="AP1077" s="13">
        <f t="shared" si="1375"/>
        <v>1.959189011015175E-3</v>
      </c>
      <c r="AQ1077" s="13">
        <f t="shared" si="1376"/>
        <v>8.36898754971214E-4</v>
      </c>
      <c r="AR1077" s="13">
        <f t="shared" si="1377"/>
        <v>5.0765273012803244E-3</v>
      </c>
      <c r="AS1077" s="13">
        <f t="shared" si="1378"/>
        <v>7.4398045941869786E-3</v>
      </c>
      <c r="AT1077" s="13">
        <f t="shared" si="1379"/>
        <v>5.4516295407025569E-3</v>
      </c>
      <c r="AU1077" s="13">
        <f t="shared" si="1380"/>
        <v>2.663176097598263E-3</v>
      </c>
      <c r="AV1077" s="13">
        <f t="shared" si="1381"/>
        <v>9.7574131833406258E-4</v>
      </c>
      <c r="AW1077" s="13">
        <f t="shared" si="1382"/>
        <v>1.9893370601092953E-5</v>
      </c>
      <c r="AX1077" s="13">
        <f t="shared" si="1383"/>
        <v>5.7557431897472253E-4</v>
      </c>
      <c r="AY1077" s="13">
        <f t="shared" si="1384"/>
        <v>9.8346290885687002E-4</v>
      </c>
      <c r="AZ1077" s="13">
        <f t="shared" si="1385"/>
        <v>8.4020365503806739E-4</v>
      </c>
      <c r="BA1077" s="13">
        <f t="shared" si="1386"/>
        <v>4.7854181083445267E-4</v>
      </c>
      <c r="BB1077" s="13">
        <f t="shared" si="1387"/>
        <v>2.0441674766310823E-4</v>
      </c>
      <c r="BC1077" s="13">
        <f t="shared" si="1388"/>
        <v>6.9855892679134606E-5</v>
      </c>
      <c r="BD1077" s="13">
        <f t="shared" si="1389"/>
        <v>1.4456795997841486E-3</v>
      </c>
      <c r="BE1077" s="13">
        <f t="shared" si="1390"/>
        <v>2.1186872619563956E-3</v>
      </c>
      <c r="BF1077" s="13">
        <f t="shared" si="1391"/>
        <v>1.5525001925207041E-3</v>
      </c>
      <c r="BG1077" s="13">
        <f t="shared" si="1392"/>
        <v>7.5841202586649219E-4</v>
      </c>
      <c r="BH1077" s="13">
        <f t="shared" si="1393"/>
        <v>2.7786895152248718E-4</v>
      </c>
      <c r="BI1077" s="13">
        <f t="shared" si="1394"/>
        <v>8.1445073745492803E-5</v>
      </c>
      <c r="BJ1077" s="14">
        <f t="shared" si="1395"/>
        <v>0.33040464937395597</v>
      </c>
      <c r="BK1077" s="14">
        <f t="shared" si="1396"/>
        <v>0.23450774433683089</v>
      </c>
      <c r="BL1077" s="14">
        <f t="shared" si="1397"/>
        <v>0.39853724850707767</v>
      </c>
      <c r="BM1077" s="14">
        <f t="shared" si="1398"/>
        <v>0.61194683213867418</v>
      </c>
      <c r="BN1077" s="14">
        <f t="shared" si="1399"/>
        <v>0.38531555610050733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1.60606060606061</v>
      </c>
      <c r="F1078" s="10">
        <f>VLOOKUP(B1078,home!$B$2:$E$405,3,FALSE)</f>
        <v>1.1200000000000001</v>
      </c>
      <c r="G1078" s="10">
        <f>VLOOKUP(C1078,away!$B$2:$E$405,4,FALSE)</f>
        <v>1.56</v>
      </c>
      <c r="H1078" s="10">
        <f>VLOOKUP(A1078,away!$A$2:$E$405,3,FALSE)</f>
        <v>1.4242424242424201</v>
      </c>
      <c r="I1078" s="10">
        <f>VLOOKUP(C1078,away!$B$2:$E$405,3,FALSE)</f>
        <v>0.52</v>
      </c>
      <c r="J1078" s="10">
        <f>VLOOKUP(B1078,home!$B$2:$E$405,4,FALSE)</f>
        <v>0.84</v>
      </c>
      <c r="K1078" s="12">
        <f t="shared" si="1344"/>
        <v>2.8061090909090978</v>
      </c>
      <c r="L1078" s="12">
        <f t="shared" si="1345"/>
        <v>0.62210909090908906</v>
      </c>
      <c r="M1078" s="13">
        <f t="shared" si="1346"/>
        <v>3.2444699855639914E-2</v>
      </c>
      <c r="N1078" s="13">
        <f t="shared" si="1347"/>
        <v>9.104336721672826E-2</v>
      </c>
      <c r="O1078" s="13">
        <f t="shared" si="1348"/>
        <v>2.0184142732010399E-2</v>
      </c>
      <c r="P1078" s="13">
        <f t="shared" si="1349"/>
        <v>5.6638906412501175E-2</v>
      </c>
      <c r="Q1078" s="13">
        <f t="shared" si="1350"/>
        <v>0.12773881020691824</v>
      </c>
      <c r="R1078" s="13">
        <f t="shared" si="1351"/>
        <v>6.2783693428951426E-3</v>
      </c>
      <c r="S1078" s="13">
        <f t="shared" si="1352"/>
        <v>2.4718719343048732E-2</v>
      </c>
      <c r="T1078" s="13">
        <f t="shared" si="1353"/>
        <v>7.9467475091634585E-2</v>
      </c>
      <c r="U1078" s="13">
        <f t="shared" si="1354"/>
        <v>1.761778928918304E-2</v>
      </c>
      <c r="V1078" s="13">
        <f t="shared" si="1355"/>
        <v>4.7946240071985403E-3</v>
      </c>
      <c r="W1078" s="13">
        <f t="shared" si="1356"/>
        <v>0.11948301219451506</v>
      </c>
      <c r="X1078" s="13">
        <f t="shared" si="1357"/>
        <v>7.4331468095409359E-2</v>
      </c>
      <c r="Y1078" s="13">
        <f t="shared" si="1358"/>
        <v>2.3121141021386536E-2</v>
      </c>
      <c r="Z1078" s="13">
        <f t="shared" si="1359"/>
        <v>1.3019435480999971E-3</v>
      </c>
      <c r="AA1078" s="13">
        <f t="shared" si="1360"/>
        <v>3.6533956261738483E-3</v>
      </c>
      <c r="AB1078" s="13">
        <f t="shared" si="1361"/>
        <v>5.1259133396469861E-3</v>
      </c>
      <c r="AC1078" s="13">
        <f t="shared" si="1362"/>
        <v>5.2312523623878465E-4</v>
      </c>
      <c r="AD1078" s="13">
        <f t="shared" si="1363"/>
        <v>8.3820591682057799E-2</v>
      </c>
      <c r="AE1078" s="13">
        <f t="shared" si="1364"/>
        <v>5.2145552090786931E-2</v>
      </c>
      <c r="AF1078" s="13">
        <f t="shared" si="1365"/>
        <v>1.6220111003076E-2</v>
      </c>
      <c r="AG1078" s="13">
        <f t="shared" si="1366"/>
        <v>3.3635595035227074E-3</v>
      </c>
      <c r="AH1078" s="13">
        <f t="shared" si="1367"/>
        <v>2.0248772928086075E-4</v>
      </c>
      <c r="AI1078" s="13">
        <f t="shared" si="1368"/>
        <v>5.6820265793256376E-4</v>
      </c>
      <c r="AJ1078" s="13">
        <f t="shared" si="1369"/>
        <v>7.9721932195163977E-4</v>
      </c>
      <c r="AK1078" s="13">
        <f t="shared" si="1370"/>
        <v>7.4569479559229439E-4</v>
      </c>
      <c r="AL1078" s="13">
        <f t="shared" si="1371"/>
        <v>3.6528914034254013E-5</v>
      </c>
      <c r="AM1078" s="13">
        <f t="shared" si="1372"/>
        <v>4.7041944864880385E-2</v>
      </c>
      <c r="AN1078" s="13">
        <f t="shared" si="1373"/>
        <v>2.9265221554486225E-2</v>
      </c>
      <c r="AO1078" s="13">
        <f t="shared" si="1374"/>
        <v>9.1030801882572513E-3</v>
      </c>
      <c r="AP1078" s="13">
        <f t="shared" si="1375"/>
        <v>1.8877029801297521E-3</v>
      </c>
      <c r="AQ1078" s="13">
        <f t="shared" si="1376"/>
        <v>2.935892962187246E-4</v>
      </c>
      <c r="AR1078" s="13">
        <f t="shared" si="1377"/>
        <v>2.5193891436632411E-5</v>
      </c>
      <c r="AS1078" s="13">
        <f t="shared" si="1378"/>
        <v>7.0696807795711088E-5</v>
      </c>
      <c r="AT1078" s="13">
        <f t="shared" si="1379"/>
        <v>9.9191477526899038E-5</v>
      </c>
      <c r="AU1078" s="13">
        <f t="shared" si="1380"/>
        <v>9.2780702276312288E-5</v>
      </c>
      <c r="AV1078" s="13">
        <f t="shared" si="1381"/>
        <v>6.5088193029622571E-5</v>
      </c>
      <c r="AW1078" s="13">
        <f t="shared" si="1382"/>
        <v>1.7713539863744867E-6</v>
      </c>
      <c r="AX1078" s="13">
        <f t="shared" si="1383"/>
        <v>2.2000804856564245E-2</v>
      </c>
      <c r="AY1078" s="13">
        <f t="shared" si="1384"/>
        <v>1.3686900708585454E-2</v>
      </c>
      <c r="AZ1078" s="13">
        <f t="shared" si="1385"/>
        <v>4.2573726785905316E-3</v>
      </c>
      <c r="BA1078" s="13">
        <f t="shared" si="1386"/>
        <v>8.8285008224638279E-4</v>
      </c>
      <c r="BB1078" s="13">
        <f t="shared" si="1387"/>
        <v>1.3730726551882793E-4</v>
      </c>
      <c r="BC1078" s="13">
        <f t="shared" si="1388"/>
        <v>1.7084019625426197E-5</v>
      </c>
      <c r="BD1078" s="13">
        <f t="shared" si="1389"/>
        <v>2.6122248163509439E-6</v>
      </c>
      <c r="BE1078" s="13">
        <f t="shared" si="1390"/>
        <v>7.3301878046607331E-6</v>
      </c>
      <c r="BF1078" s="13">
        <f t="shared" si="1391"/>
        <v>1.0284653318364743E-5</v>
      </c>
      <c r="BG1078" s="13">
        <f t="shared" si="1392"/>
        <v>9.6199530578372418E-6</v>
      </c>
      <c r="BH1078" s="13">
        <f t="shared" si="1393"/>
        <v>6.7486594324289634E-6</v>
      </c>
      <c r="BI1078" s="13">
        <f t="shared" si="1394"/>
        <v>3.7874949169576694E-6</v>
      </c>
      <c r="BJ1078" s="14">
        <f t="shared" si="1395"/>
        <v>0.7993089466011386</v>
      </c>
      <c r="BK1078" s="14">
        <f t="shared" si="1396"/>
        <v>0.13284350447724685</v>
      </c>
      <c r="BL1078" s="14">
        <f t="shared" si="1397"/>
        <v>5.5566549080078555E-2</v>
      </c>
      <c r="BM1078" s="14">
        <f t="shared" si="1398"/>
        <v>0.64100751858527161</v>
      </c>
      <c r="BN1078" s="14">
        <f t="shared" si="1399"/>
        <v>0.33432829576669315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1.60606060606061</v>
      </c>
      <c r="F1079" s="10">
        <f>VLOOKUP(B1079,home!$B$2:$E$405,3,FALSE)</f>
        <v>0.73</v>
      </c>
      <c r="G1079" s="10">
        <f>VLOOKUP(C1079,away!$B$2:$E$405,4,FALSE)</f>
        <v>0.73</v>
      </c>
      <c r="H1079" s="10">
        <f>VLOOKUP(A1079,away!$A$2:$E$405,3,FALSE)</f>
        <v>1.4242424242424201</v>
      </c>
      <c r="I1079" s="10">
        <f>VLOOKUP(C1079,away!$B$2:$E$405,3,FALSE)</f>
        <v>0.83</v>
      </c>
      <c r="J1079" s="10">
        <f>VLOOKUP(B1079,home!$B$2:$E$405,4,FALSE)</f>
        <v>1.29</v>
      </c>
      <c r="K1079" s="12">
        <f t="shared" si="1344"/>
        <v>0.85586969696969906</v>
      </c>
      <c r="L1079" s="12">
        <f t="shared" si="1345"/>
        <v>1.5249363636363591</v>
      </c>
      <c r="M1079" s="13">
        <f t="shared" si="1346"/>
        <v>9.2476006194281993E-2</v>
      </c>
      <c r="N1079" s="13">
        <f t="shared" si="1347"/>
        <v>7.9147411398468148E-2</v>
      </c>
      <c r="O1079" s="13">
        <f t="shared" si="1348"/>
        <v>0.14102002460952179</v>
      </c>
      <c r="P1079" s="13">
        <f t="shared" si="1349"/>
        <v>0.12069476572921092</v>
      </c>
      <c r="Q1079" s="13">
        <f t="shared" si="1350"/>
        <v>3.386993550477152E-2</v>
      </c>
      <c r="R1079" s="13">
        <f t="shared" si="1351"/>
        <v>0.10752328176397703</v>
      </c>
      <c r="S1079" s="13">
        <f t="shared" si="1352"/>
        <v>3.9381097524435034E-2</v>
      </c>
      <c r="T1079" s="13">
        <f t="shared" si="1353"/>
        <v>5.1649496285244283E-2</v>
      </c>
      <c r="U1079" s="13">
        <f t="shared" si="1354"/>
        <v>9.20259185805226E-2</v>
      </c>
      <c r="V1079" s="13">
        <f t="shared" si="1355"/>
        <v>5.7109015930817859E-3</v>
      </c>
      <c r="W1079" s="13">
        <f t="shared" si="1356"/>
        <v>9.6627504789506824E-3</v>
      </c>
      <c r="X1079" s="13">
        <f t="shared" si="1357"/>
        <v>1.4735079578096539E-2</v>
      </c>
      <c r="Y1079" s="13">
        <f t="shared" si="1358"/>
        <v>1.1235029334857458E-2</v>
      </c>
      <c r="Z1079" s="13">
        <f t="shared" si="1359"/>
        <v>5.4655387433135603E-2</v>
      </c>
      <c r="AA1079" s="13">
        <f t="shared" si="1360"/>
        <v>4.6777889880159268E-2</v>
      </c>
      <c r="AB1079" s="13">
        <f t="shared" si="1361"/>
        <v>2.0017889218306932E-2</v>
      </c>
      <c r="AC1079" s="13">
        <f t="shared" si="1362"/>
        <v>4.6584781707557861E-4</v>
      </c>
      <c r="AD1079" s="13">
        <f t="shared" si="1363"/>
        <v>2.0675138310783333E-3</v>
      </c>
      <c r="AE1079" s="13">
        <f t="shared" si="1364"/>
        <v>3.1528270233324705E-3</v>
      </c>
      <c r="AF1079" s="13">
        <f t="shared" si="1365"/>
        <v>2.4039302880675324E-3</v>
      </c>
      <c r="AG1079" s="13">
        <f t="shared" si="1366"/>
        <v>1.2219469039736696E-3</v>
      </c>
      <c r="AH1079" s="13">
        <f t="shared" si="1367"/>
        <v>2.0836496941355535E-2</v>
      </c>
      <c r="AI1079" s="13">
        <f t="shared" si="1368"/>
        <v>1.7833326323108023E-2</v>
      </c>
      <c r="AJ1079" s="13">
        <f t="shared" si="1369"/>
        <v>7.6315017980601108E-3</v>
      </c>
      <c r="AK1079" s="13">
        <f t="shared" si="1370"/>
        <v>2.1771903771098068E-3</v>
      </c>
      <c r="AL1079" s="13">
        <f t="shared" si="1371"/>
        <v>2.4319991946571685E-5</v>
      </c>
      <c r="AM1079" s="13">
        <f t="shared" si="1372"/>
        <v>3.5390448721713512E-4</v>
      </c>
      <c r="AN1079" s="13">
        <f t="shared" si="1373"/>
        <v>5.396818218114883E-4</v>
      </c>
      <c r="AO1079" s="13">
        <f t="shared" si="1374"/>
        <v>4.114902174369283E-4</v>
      </c>
      <c r="AP1079" s="13">
        <f t="shared" si="1375"/>
        <v>2.0916546528340144E-4</v>
      </c>
      <c r="AQ1079" s="13">
        <f t="shared" si="1376"/>
        <v>7.9741006006894304E-5</v>
      </c>
      <c r="AR1079" s="13">
        <f t="shared" si="1377"/>
        <v>6.3548663753341637E-3</v>
      </c>
      <c r="AS1079" s="13">
        <f t="shared" si="1378"/>
        <v>5.4389375589401811E-3</v>
      </c>
      <c r="AT1079" s="13">
        <f t="shared" si="1379"/>
        <v>2.3275109202036235E-3</v>
      </c>
      <c r="AU1079" s="13">
        <f t="shared" si="1380"/>
        <v>6.6401535532278021E-4</v>
      </c>
      <c r="AV1079" s="13">
        <f t="shared" si="1381"/>
        <v>1.4207765523583369E-4</v>
      </c>
      <c r="AW1079" s="13">
        <f t="shared" si="1382"/>
        <v>8.8169889542333847E-7</v>
      </c>
      <c r="AX1079" s="13">
        <f t="shared" si="1383"/>
        <v>5.0482687705124342E-5</v>
      </c>
      <c r="AY1079" s="13">
        <f t="shared" si="1384"/>
        <v>7.6982886215642228E-5</v>
      </c>
      <c r="AZ1079" s="13">
        <f t="shared" si="1385"/>
        <v>5.869700128395654E-5</v>
      </c>
      <c r="BA1079" s="13">
        <f t="shared" si="1386"/>
        <v>2.9836397231438471E-5</v>
      </c>
      <c r="BB1079" s="13">
        <f t="shared" si="1387"/>
        <v>1.1374651774529924E-5</v>
      </c>
      <c r="BC1079" s="13">
        <f t="shared" si="1388"/>
        <v>3.4691240229363035E-6</v>
      </c>
      <c r="BD1079" s="13">
        <f t="shared" si="1389"/>
        <v>1.6151278036328437E-3</v>
      </c>
      <c r="BE1079" s="13">
        <f t="shared" si="1390"/>
        <v>1.3823389438625776E-3</v>
      </c>
      <c r="BF1079" s="13">
        <f t="shared" si="1391"/>
        <v>5.9155100649653904E-4</v>
      </c>
      <c r="BG1079" s="13">
        <f t="shared" si="1392"/>
        <v>1.6876352689077111E-4</v>
      </c>
      <c r="BH1079" s="13">
        <f t="shared" si="1393"/>
        <v>3.6109897154885473E-5</v>
      </c>
      <c r="BI1079" s="13">
        <f t="shared" si="1394"/>
        <v>6.1810733471117685E-6</v>
      </c>
      <c r="BJ1079" s="14">
        <f t="shared" si="1395"/>
        <v>0.21097074637283014</v>
      </c>
      <c r="BK1079" s="14">
        <f t="shared" si="1396"/>
        <v>0.25882992173624758</v>
      </c>
      <c r="BL1079" s="14">
        <f t="shared" si="1397"/>
        <v>0.47457099960854243</v>
      </c>
      <c r="BM1079" s="14">
        <f t="shared" si="1398"/>
        <v>0.42421952876320401</v>
      </c>
      <c r="BN1079" s="14">
        <f t="shared" si="1399"/>
        <v>0.57473142520023135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1.60606060606061</v>
      </c>
      <c r="F1080" s="10">
        <f>VLOOKUP(B1080,home!$B$2:$E$405,3,FALSE)</f>
        <v>1</v>
      </c>
      <c r="G1080" s="10">
        <f>VLOOKUP(C1080,away!$B$2:$E$405,4,FALSE)</f>
        <v>0.75</v>
      </c>
      <c r="H1080" s="10">
        <f>VLOOKUP(A1080,away!$A$2:$E$405,3,FALSE)</f>
        <v>1.4242424242424201</v>
      </c>
      <c r="I1080" s="10">
        <f>VLOOKUP(C1080,away!$B$2:$E$405,3,FALSE)</f>
        <v>0.25</v>
      </c>
      <c r="J1080" s="10">
        <f>VLOOKUP(B1080,home!$B$2:$E$405,4,FALSE)</f>
        <v>0.84</v>
      </c>
      <c r="K1080" s="12">
        <f t="shared" si="1344"/>
        <v>1.2045454545454575</v>
      </c>
      <c r="L1080" s="12">
        <f t="shared" si="1345"/>
        <v>0.29909090909090819</v>
      </c>
      <c r="M1080" s="13">
        <f t="shared" si="1346"/>
        <v>0.22232025120207172</v>
      </c>
      <c r="N1080" s="13">
        <f t="shared" si="1347"/>
        <v>0.26779484803885978</v>
      </c>
      <c r="O1080" s="13">
        <f t="shared" si="1348"/>
        <v>6.6493966041346705E-2</v>
      </c>
      <c r="P1080" s="13">
        <f t="shared" si="1349"/>
        <v>8.0095004549804186E-2</v>
      </c>
      <c r="Q1080" s="13">
        <f t="shared" si="1350"/>
        <v>0.1612855334779501</v>
      </c>
      <c r="R1080" s="13">
        <f t="shared" si="1351"/>
        <v>9.9438703761831806E-3</v>
      </c>
      <c r="S1080" s="13">
        <f t="shared" si="1352"/>
        <v>7.2139286897465659E-3</v>
      </c>
      <c r="T1080" s="13">
        <f t="shared" si="1353"/>
        <v>4.8239036831132204E-2</v>
      </c>
      <c r="U1080" s="13">
        <f t="shared" si="1354"/>
        <v>1.1977843862220679E-2</v>
      </c>
      <c r="V1080" s="13">
        <f t="shared" si="1355"/>
        <v>2.8877243930925338E-4</v>
      </c>
      <c r="W1080" s="13">
        <f t="shared" si="1356"/>
        <v>6.4758585411601302E-2</v>
      </c>
      <c r="X1080" s="13">
        <f t="shared" si="1357"/>
        <v>1.9368704182197057E-2</v>
      </c>
      <c r="Y1080" s="13">
        <f t="shared" si="1358"/>
        <v>2.8965016708830961E-3</v>
      </c>
      <c r="Z1080" s="13">
        <f t="shared" si="1359"/>
        <v>9.9137374356492668E-4</v>
      </c>
      <c r="AA1080" s="13">
        <f t="shared" si="1360"/>
        <v>1.1941547365668464E-3</v>
      </c>
      <c r="AB1080" s="13">
        <f t="shared" si="1361"/>
        <v>7.1920682997776188E-4</v>
      </c>
      <c r="AC1080" s="13">
        <f t="shared" si="1362"/>
        <v>6.5022275622875126E-6</v>
      </c>
      <c r="AD1080" s="13">
        <f t="shared" si="1363"/>
        <v>1.9501164925084542E-2</v>
      </c>
      <c r="AE1080" s="13">
        <f t="shared" si="1364"/>
        <v>5.8326211457752682E-3</v>
      </c>
      <c r="AF1080" s="13">
        <f t="shared" si="1365"/>
        <v>8.7224198043638957E-4</v>
      </c>
      <c r="AG1080" s="13">
        <f t="shared" si="1366"/>
        <v>8.6959882291991344E-5</v>
      </c>
      <c r="AH1080" s="13">
        <f t="shared" si="1367"/>
        <v>7.4127718552922665E-5</v>
      </c>
      <c r="AI1080" s="13">
        <f t="shared" si="1368"/>
        <v>8.929020643874798E-5</v>
      </c>
      <c r="AJ1080" s="13">
        <f t="shared" si="1369"/>
        <v>5.3777056150609732E-5</v>
      </c>
      <c r="AK1080" s="13">
        <f t="shared" si="1370"/>
        <v>2.1592302848350919E-5</v>
      </c>
      <c r="AL1080" s="13">
        <f t="shared" si="1371"/>
        <v>9.3701935540171257E-8</v>
      </c>
      <c r="AM1080" s="13">
        <f t="shared" si="1372"/>
        <v>4.698007913770375E-3</v>
      </c>
      <c r="AN1080" s="13">
        <f t="shared" si="1373"/>
        <v>1.4051314578458624E-3</v>
      </c>
      <c r="AO1080" s="13">
        <f t="shared" si="1374"/>
        <v>2.1013102255967604E-4</v>
      </c>
      <c r="AP1080" s="13">
        <f t="shared" si="1375"/>
        <v>2.0949426188525222E-5</v>
      </c>
      <c r="AQ1080" s="13">
        <f t="shared" si="1376"/>
        <v>1.5664457309147215E-6</v>
      </c>
      <c r="AR1080" s="13">
        <f t="shared" si="1377"/>
        <v>4.4341853461657252E-6</v>
      </c>
      <c r="AS1080" s="13">
        <f t="shared" si="1378"/>
        <v>5.3411778033360009E-6</v>
      </c>
      <c r="AT1080" s="13">
        <f t="shared" si="1379"/>
        <v>3.2168457224637369E-6</v>
      </c>
      <c r="AU1080" s="13">
        <f t="shared" si="1380"/>
        <v>1.2916122976558967E-6</v>
      </c>
      <c r="AV1080" s="13">
        <f t="shared" si="1381"/>
        <v>3.8895143054410643E-7</v>
      </c>
      <c r="AW1080" s="13">
        <f t="shared" si="1382"/>
        <v>9.3771846304749955E-10</v>
      </c>
      <c r="AX1080" s="13">
        <f t="shared" si="1383"/>
        <v>9.4316067965844732E-4</v>
      </c>
      <c r="AY1080" s="13">
        <f t="shared" si="1384"/>
        <v>2.8209078509784386E-4</v>
      </c>
      <c r="AZ1080" s="13">
        <f t="shared" si="1385"/>
        <v>4.218539468054106E-5</v>
      </c>
      <c r="BA1080" s="13">
        <f t="shared" si="1386"/>
        <v>4.2057560151205978E-6</v>
      </c>
      <c r="BB1080" s="13">
        <f t="shared" si="1387"/>
        <v>3.1447584749424364E-7</v>
      </c>
      <c r="BC1080" s="13">
        <f t="shared" si="1388"/>
        <v>1.881137342283743E-8</v>
      </c>
      <c r="BD1080" s="13">
        <f t="shared" si="1389"/>
        <v>2.2103742104371507E-7</v>
      </c>
      <c r="BE1080" s="13">
        <f t="shared" si="1390"/>
        <v>2.6624962080265746E-7</v>
      </c>
      <c r="BF1080" s="13">
        <f t="shared" si="1391"/>
        <v>1.6035488525614643E-7</v>
      </c>
      <c r="BG1080" s="13">
        <f t="shared" si="1392"/>
        <v>6.4384916049816486E-8</v>
      </c>
      <c r="BH1080" s="13">
        <f t="shared" si="1393"/>
        <v>1.9388639492274343E-8</v>
      </c>
      <c r="BI1080" s="13">
        <f t="shared" si="1394"/>
        <v>4.6708995140479177E-9</v>
      </c>
      <c r="BJ1080" s="14">
        <f t="shared" si="1395"/>
        <v>0.59824395971498012</v>
      </c>
      <c r="BK1080" s="14">
        <f t="shared" si="1396"/>
        <v>0.31020664359552735</v>
      </c>
      <c r="BL1080" s="14">
        <f t="shared" si="1397"/>
        <v>9.0583237989268123E-2</v>
      </c>
      <c r="BM1080" s="14">
        <f t="shared" si="1398"/>
        <v>0.19180965150974527</v>
      </c>
      <c r="BN1080" s="14">
        <f t="shared" si="1399"/>
        <v>0.8079334736862156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1.80555555555556</v>
      </c>
      <c r="F1081" s="10">
        <f>VLOOKUP(B1081,home!$B$2:$E$405,3,FALSE)</f>
        <v>1.52</v>
      </c>
      <c r="G1081" s="10">
        <f>VLOOKUP(C1081,away!$B$2:$E$405,4,FALSE)</f>
        <v>0.42</v>
      </c>
      <c r="H1081" s="10">
        <f>VLOOKUP(A1081,away!$A$2:$E$405,3,FALSE)</f>
        <v>1.2361111111111101</v>
      </c>
      <c r="I1081" s="10">
        <f>VLOOKUP(C1081,away!$B$2:$E$405,3,FALSE)</f>
        <v>1.66</v>
      </c>
      <c r="J1081" s="10">
        <f>VLOOKUP(B1081,home!$B$2:$E$405,4,FALSE)</f>
        <v>1.62</v>
      </c>
      <c r="K1081" s="12">
        <f t="shared" si="1344"/>
        <v>1.1526666666666694</v>
      </c>
      <c r="L1081" s="12">
        <f t="shared" si="1345"/>
        <v>3.3241499999999977</v>
      </c>
      <c r="M1081" s="13">
        <f t="shared" si="1346"/>
        <v>1.1369548671725795E-2</v>
      </c>
      <c r="N1081" s="13">
        <f t="shared" si="1347"/>
        <v>1.3105299768942631E-2</v>
      </c>
      <c r="O1081" s="13">
        <f t="shared" si="1348"/>
        <v>3.7794085217117274E-2</v>
      </c>
      <c r="P1081" s="13">
        <f t="shared" si="1349"/>
        <v>4.3563982226930621E-2</v>
      </c>
      <c r="Q1081" s="13">
        <f t="shared" si="1350"/>
        <v>7.5530211001672894E-3</v>
      </c>
      <c r="R1081" s="13">
        <f t="shared" si="1351"/>
        <v>6.2816604187240152E-2</v>
      </c>
      <c r="S1081" s="13">
        <f t="shared" si="1352"/>
        <v>4.1730340452912962E-2</v>
      </c>
      <c r="T1081" s="13">
        <f t="shared" si="1353"/>
        <v>2.5107375090121078E-2</v>
      </c>
      <c r="U1081" s="13">
        <f t="shared" si="1354"/>
        <v>7.240660575982566E-2</v>
      </c>
      <c r="V1081" s="13">
        <f t="shared" si="1355"/>
        <v>1.776616803654937E-2</v>
      </c>
      <c r="W1081" s="13">
        <f t="shared" si="1356"/>
        <v>2.902038551597617E-3</v>
      </c>
      <c r="X1081" s="13">
        <f t="shared" si="1357"/>
        <v>9.6468114512932128E-3</v>
      </c>
      <c r="Y1081" s="13">
        <f t="shared" si="1358"/>
        <v>1.6033724142908153E-2</v>
      </c>
      <c r="Z1081" s="13">
        <f t="shared" si="1359"/>
        <v>6.9603938269671414E-2</v>
      </c>
      <c r="AA1081" s="13">
        <f t="shared" si="1360"/>
        <v>8.0230139512174781E-2</v>
      </c>
      <c r="AB1081" s="13">
        <f t="shared" si="1361"/>
        <v>4.6239303738850185E-2</v>
      </c>
      <c r="AC1081" s="13">
        <f t="shared" si="1362"/>
        <v>4.2545940637777032E-3</v>
      </c>
      <c r="AD1081" s="13">
        <f t="shared" si="1363"/>
        <v>8.3627077595204878E-4</v>
      </c>
      <c r="AE1081" s="13">
        <f t="shared" si="1364"/>
        <v>2.7798894998810014E-3</v>
      </c>
      <c r="AF1081" s="13">
        <f t="shared" si="1365"/>
        <v>4.6203848405147116E-3</v>
      </c>
      <c r="AG1081" s="13">
        <f t="shared" si="1366"/>
        <v>5.1196174225323233E-3</v>
      </c>
      <c r="AH1081" s="13">
        <f t="shared" si="1367"/>
        <v>5.7843482849782024E-2</v>
      </c>
      <c r="AI1081" s="13">
        <f t="shared" si="1368"/>
        <v>6.6674254564848906E-2</v>
      </c>
      <c r="AJ1081" s="13">
        <f t="shared" si="1369"/>
        <v>3.8426595380874687E-2</v>
      </c>
      <c r="AK1081" s="13">
        <f t="shared" si="1370"/>
        <v>1.4764351869673889E-2</v>
      </c>
      <c r="AL1081" s="13">
        <f t="shared" si="1371"/>
        <v>6.5208238437166536E-4</v>
      </c>
      <c r="AM1081" s="13">
        <f t="shared" si="1372"/>
        <v>1.9278828954947952E-4</v>
      </c>
      <c r="AN1081" s="13">
        <f t="shared" si="1373"/>
        <v>6.408571927059019E-4</v>
      </c>
      <c r="AO1081" s="13">
        <f t="shared" si="1374"/>
        <v>1.065152718566661E-3</v>
      </c>
      <c r="AP1081" s="13">
        <f t="shared" si="1375"/>
        <v>1.1802424698077881E-3</v>
      </c>
      <c r="AQ1081" s="13">
        <f t="shared" si="1376"/>
        <v>9.8082575150288927E-4</v>
      </c>
      <c r="AR1081" s="13">
        <f t="shared" si="1377"/>
        <v>3.8456082703020554E-2</v>
      </c>
      <c r="AS1081" s="13">
        <f t="shared" si="1378"/>
        <v>4.4327044662348464E-2</v>
      </c>
      <c r="AT1081" s="13">
        <f t="shared" si="1379"/>
        <v>2.5547153407066901E-2</v>
      </c>
      <c r="AU1081" s="13">
        <f t="shared" si="1380"/>
        <v>9.8157840535152835E-3</v>
      </c>
      <c r="AV1081" s="13">
        <f t="shared" si="1381"/>
        <v>2.8285817714213284E-3</v>
      </c>
      <c r="AW1081" s="13">
        <f t="shared" si="1382"/>
        <v>6.9403970161068234E-5</v>
      </c>
      <c r="AX1081" s="13">
        <f t="shared" si="1383"/>
        <v>3.7036772514561159E-5</v>
      </c>
      <c r="AY1081" s="13">
        <f t="shared" si="1384"/>
        <v>1.231157873542784E-4</v>
      </c>
      <c r="AZ1081" s="13">
        <f t="shared" si="1385"/>
        <v>2.0462767226686211E-4</v>
      </c>
      <c r="BA1081" s="13">
        <f t="shared" si="1386"/>
        <v>2.2673769225529643E-4</v>
      </c>
      <c r="BB1081" s="13">
        <f t="shared" si="1387"/>
        <v>1.8842752492761081E-4</v>
      </c>
      <c r="BC1081" s="13">
        <f t="shared" si="1388"/>
        <v>1.252722713976234E-4</v>
      </c>
      <c r="BD1081" s="13">
        <f t="shared" si="1389"/>
        <v>2.1305631219540939E-2</v>
      </c>
      <c r="BE1081" s="13">
        <f t="shared" si="1390"/>
        <v>2.4558290919057583E-2</v>
      </c>
      <c r="BF1081" s="13">
        <f t="shared" si="1391"/>
        <v>1.4153761666350224E-2</v>
      </c>
      <c r="BG1081" s="13">
        <f t="shared" si="1392"/>
        <v>5.4381897602488001E-3</v>
      </c>
      <c r="BH1081" s="13">
        <f t="shared" si="1393"/>
        <v>1.5671050159116998E-3</v>
      </c>
      <c r="BI1081" s="13">
        <f t="shared" si="1394"/>
        <v>3.6126994300151151E-4</v>
      </c>
      <c r="BJ1081" s="14">
        <f t="shared" si="1395"/>
        <v>9.2669516786759026E-2</v>
      </c>
      <c r="BK1081" s="14">
        <f t="shared" si="1396"/>
        <v>0.11945983162362239</v>
      </c>
      <c r="BL1081" s="14">
        <f t="shared" si="1397"/>
        <v>0.66555431820187083</v>
      </c>
      <c r="BM1081" s="14">
        <f t="shared" si="1398"/>
        <v>0.77103135189260663</v>
      </c>
      <c r="BN1081" s="14">
        <f t="shared" si="1399"/>
        <v>0.17620254117212375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1.80555555555556</v>
      </c>
      <c r="F1082" s="10">
        <f>VLOOKUP(B1082,home!$B$2:$E$405,3,FALSE)</f>
        <v>1.88</v>
      </c>
      <c r="G1082" s="10">
        <f>VLOOKUP(C1082,away!$B$2:$E$405,4,FALSE)</f>
        <v>1.29</v>
      </c>
      <c r="H1082" s="10">
        <f>VLOOKUP(A1082,away!$A$2:$E$405,3,FALSE)</f>
        <v>1.2361111111111101</v>
      </c>
      <c r="I1082" s="10">
        <f>VLOOKUP(C1082,away!$B$2:$E$405,3,FALSE)</f>
        <v>1.1100000000000001</v>
      </c>
      <c r="J1082" s="10">
        <f>VLOOKUP(B1082,home!$B$2:$E$405,4,FALSE)</f>
        <v>1.29</v>
      </c>
      <c r="K1082" s="12">
        <f t="shared" si="1344"/>
        <v>4.3788333333333442</v>
      </c>
      <c r="L1082" s="12">
        <f t="shared" si="1345"/>
        <v>1.7699874999999985</v>
      </c>
      <c r="M1082" s="13">
        <f t="shared" si="1346"/>
        <v>2.1359989844408483E-3</v>
      </c>
      <c r="N1082" s="13">
        <f t="shared" si="1347"/>
        <v>9.3531835530357588E-3</v>
      </c>
      <c r="O1082" s="13">
        <f t="shared" si="1348"/>
        <v>3.780691502472993E-3</v>
      </c>
      <c r="P1082" s="13">
        <f t="shared" si="1349"/>
        <v>1.6555017974078868E-2</v>
      </c>
      <c r="Q1082" s="13">
        <f t="shared" si="1350"/>
        <v>2.0478015957409092E-2</v>
      </c>
      <c r="R1082" s="13">
        <f t="shared" si="1351"/>
        <v>3.3458883503667061E-3</v>
      </c>
      <c r="S1082" s="13">
        <f t="shared" si="1352"/>
        <v>3.2077335021980215E-2</v>
      </c>
      <c r="T1082" s="13">
        <f t="shared" si="1353"/>
        <v>3.6245832269414593E-2</v>
      </c>
      <c r="U1082" s="13">
        <f t="shared" si="1354"/>
        <v>1.4651087438197449E-2</v>
      </c>
      <c r="V1082" s="13">
        <f t="shared" si="1355"/>
        <v>2.7623861336476201E-2</v>
      </c>
      <c r="W1082" s="13">
        <f t="shared" si="1356"/>
        <v>2.9889939624945031E-2</v>
      </c>
      <c r="X1082" s="13">
        <f t="shared" si="1357"/>
        <v>5.2904819511907342E-2</v>
      </c>
      <c r="Y1082" s="13">
        <f t="shared" si="1358"/>
        <v>4.6820434612916018E-2</v>
      </c>
      <c r="Z1082" s="13">
        <f t="shared" si="1359"/>
        <v>1.9740601855148948E-3</v>
      </c>
      <c r="AA1082" s="13">
        <f t="shared" si="1360"/>
        <v>8.6440805423388268E-3</v>
      </c>
      <c r="AB1082" s="13">
        <f t="shared" si="1361"/>
        <v>1.8925494007405712E-2</v>
      </c>
      <c r="AC1082" s="13">
        <f t="shared" si="1362"/>
        <v>1.3381137007496614E-2</v>
      </c>
      <c r="AD1082" s="13">
        <f t="shared" si="1363"/>
        <v>3.2720765990257611E-2</v>
      </c>
      <c r="AE1082" s="13">
        <f t="shared" si="1364"/>
        <v>5.7915346793181041E-2</v>
      </c>
      <c r="AF1082" s="13">
        <f t="shared" si="1365"/>
        <v>5.125471994104773E-2</v>
      </c>
      <c r="AG1082" s="13">
        <f t="shared" si="1366"/>
        <v>3.0240071203885041E-2</v>
      </c>
      <c r="AH1082" s="13">
        <f t="shared" si="1367"/>
        <v>8.7351546315226085E-4</v>
      </c>
      <c r="AI1082" s="13">
        <f t="shared" si="1368"/>
        <v>3.8249786272332347E-3</v>
      </c>
      <c r="AJ1082" s="13">
        <f t="shared" si="1369"/>
        <v>8.3744719561082512E-3</v>
      </c>
      <c r="AK1082" s="13">
        <f t="shared" si="1370"/>
        <v>1.2223472316824038E-2</v>
      </c>
      <c r="AL1082" s="13">
        <f t="shared" si="1371"/>
        <v>4.1484095317715318E-3</v>
      </c>
      <c r="AM1082" s="13">
        <f t="shared" si="1372"/>
        <v>2.8655756162068009E-2</v>
      </c>
      <c r="AN1082" s="13">
        <f t="shared" si="1373"/>
        <v>5.0720330209908307E-2</v>
      </c>
      <c r="AO1082" s="13">
        <f t="shared" si="1374"/>
        <v>4.4887175233705008E-2</v>
      </c>
      <c r="AP1082" s="13">
        <f t="shared" si="1375"/>
        <v>2.6483246357989119E-2</v>
      </c>
      <c r="AQ1082" s="13">
        <f t="shared" si="1376"/>
        <v>1.1718753753265311E-2</v>
      </c>
      <c r="AR1082" s="13">
        <f t="shared" si="1377"/>
        <v>3.0922229016724207E-4</v>
      </c>
      <c r="AS1082" s="13">
        <f t="shared" si="1378"/>
        <v>1.3540328715939951E-3</v>
      </c>
      <c r="AT1082" s="13">
        <f t="shared" si="1379"/>
        <v>2.9645421362824269E-3</v>
      </c>
      <c r="AU1082" s="13">
        <f t="shared" si="1380"/>
        <v>4.3270786414749112E-3</v>
      </c>
      <c r="AV1082" s="13">
        <f t="shared" si="1381"/>
        <v>4.736889047811276E-3</v>
      </c>
      <c r="AW1082" s="13">
        <f t="shared" si="1382"/>
        <v>8.9311572792790761E-4</v>
      </c>
      <c r="AX1082" s="13">
        <f t="shared" si="1383"/>
        <v>2.0913130045722626E-2</v>
      </c>
      <c r="AY1082" s="13">
        <f t="shared" si="1384"/>
        <v>3.7015978766803445E-2</v>
      </c>
      <c r="AZ1082" s="13">
        <f t="shared" si="1385"/>
        <v>3.2758909858753731E-2</v>
      </c>
      <c r="BA1082" s="13">
        <f t="shared" si="1386"/>
        <v>1.9327620321206936E-2</v>
      </c>
      <c r="BB1082" s="13">
        <f t="shared" si="1387"/>
        <v>8.5524115933205622E-3</v>
      </c>
      <c r="BC1082" s="13">
        <f t="shared" si="1388"/>
        <v>3.0275323230064921E-3</v>
      </c>
      <c r="BD1082" s="13">
        <f t="shared" si="1389"/>
        <v>9.1219931386231766E-5</v>
      </c>
      <c r="BE1082" s="13">
        <f t="shared" si="1390"/>
        <v>3.994368762184122E-4</v>
      </c>
      <c r="BF1082" s="13">
        <f t="shared" si="1391"/>
        <v>8.7453375407386415E-4</v>
      </c>
      <c r="BG1082" s="13">
        <f t="shared" si="1392"/>
        <v>1.2764791844879274E-3</v>
      </c>
      <c r="BH1082" s="13">
        <f t="shared" si="1393"/>
        <v>1.397372400585475E-3</v>
      </c>
      <c r="BI1082" s="13">
        <f t="shared" si="1394"/>
        <v>1.2237721693527425E-3</v>
      </c>
      <c r="BJ1082" s="14">
        <f t="shared" si="1395"/>
        <v>0.65188397408374876</v>
      </c>
      <c r="BK1082" s="14">
        <f t="shared" si="1396"/>
        <v>0.13293773862304772</v>
      </c>
      <c r="BL1082" s="14">
        <f t="shared" si="1397"/>
        <v>9.3598259507533962E-2</v>
      </c>
      <c r="BM1082" s="14">
        <f t="shared" si="1398"/>
        <v>0.7886223730391656</v>
      </c>
      <c r="BN1082" s="14">
        <f t="shared" si="1399"/>
        <v>5.5648796321804264E-2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1.80555555555556</v>
      </c>
      <c r="F1083" s="10">
        <f>VLOOKUP(B1083,home!$B$2:$E$405,3,FALSE)</f>
        <v>0.55000000000000004</v>
      </c>
      <c r="G1083" s="10">
        <f>VLOOKUP(C1083,away!$B$2:$E$405,4,FALSE)</f>
        <v>1.1100000000000001</v>
      </c>
      <c r="H1083" s="10">
        <f>VLOOKUP(A1083,away!$A$2:$E$405,3,FALSE)</f>
        <v>1.2361111111111101</v>
      </c>
      <c r="I1083" s="10">
        <f>VLOOKUP(C1083,away!$B$2:$E$405,3,FALSE)</f>
        <v>0.83</v>
      </c>
      <c r="J1083" s="10">
        <f>VLOOKUP(B1083,home!$B$2:$E$405,4,FALSE)</f>
        <v>0.81</v>
      </c>
      <c r="K1083" s="12">
        <f t="shared" si="1344"/>
        <v>1.1022916666666696</v>
      </c>
      <c r="L1083" s="12">
        <f t="shared" si="1345"/>
        <v>0.83103749999999943</v>
      </c>
      <c r="M1083" s="13">
        <f t="shared" si="1346"/>
        <v>0.14466577941181985</v>
      </c>
      <c r="N1083" s="13">
        <f t="shared" si="1347"/>
        <v>0.15946388309748763</v>
      </c>
      <c r="O1083" s="13">
        <f t="shared" si="1348"/>
        <v>0.12022268765795012</v>
      </c>
      <c r="P1083" s="13">
        <f t="shared" si="1349"/>
        <v>0.13252046674962828</v>
      </c>
      <c r="Q1083" s="13">
        <f t="shared" si="1350"/>
        <v>8.7887854736334328E-2</v>
      </c>
      <c r="R1083" s="13">
        <f t="shared" si="1351"/>
        <v>4.995478089727183E-2</v>
      </c>
      <c r="S1083" s="13">
        <f t="shared" si="1352"/>
        <v>3.034870129435821E-2</v>
      </c>
      <c r="T1083" s="13">
        <f t="shared" si="1353"/>
        <v>7.3038103080446379E-2</v>
      </c>
      <c r="U1083" s="13">
        <f t="shared" si="1354"/>
        <v>5.5064738693222065E-2</v>
      </c>
      <c r="V1083" s="13">
        <f t="shared" si="1355"/>
        <v>3.088977517024472E-3</v>
      </c>
      <c r="W1083" s="13">
        <f t="shared" si="1356"/>
        <v>3.229268329235737E-2</v>
      </c>
      <c r="X1083" s="13">
        <f t="shared" si="1357"/>
        <v>2.6836430791572413E-2</v>
      </c>
      <c r="Y1083" s="13">
        <f t="shared" si="1358"/>
        <v>1.1151040176975673E-2</v>
      </c>
      <c r="Z1083" s="13">
        <f t="shared" si="1359"/>
        <v>1.3838098743305506E-2</v>
      </c>
      <c r="AA1083" s="13">
        <f t="shared" si="1360"/>
        <v>1.5253620927256168E-2</v>
      </c>
      <c r="AB1083" s="13">
        <f t="shared" si="1361"/>
        <v>8.4069696173033979E-3</v>
      </c>
      <c r="AC1083" s="13">
        <f t="shared" si="1362"/>
        <v>1.7685278785329001E-4</v>
      </c>
      <c r="AD1083" s="13">
        <f t="shared" si="1363"/>
        <v>8.8989889218678772E-3</v>
      </c>
      <c r="AE1083" s="13">
        <f t="shared" si="1364"/>
        <v>7.3953935061567694E-3</v>
      </c>
      <c r="AF1083" s="13">
        <f t="shared" si="1365"/>
        <v>3.072924665436376E-3</v>
      </c>
      <c r="AG1083" s="13">
        <f t="shared" si="1366"/>
        <v>8.5123854388419369E-4</v>
      </c>
      <c r="AH1083" s="13">
        <f t="shared" si="1367"/>
        <v>2.8749947460974348E-3</v>
      </c>
      <c r="AI1083" s="13">
        <f t="shared" si="1368"/>
        <v>3.1690827503336595E-3</v>
      </c>
      <c r="AJ1083" s="13">
        <f t="shared" si="1369"/>
        <v>1.7466267533349418E-3</v>
      </c>
      <c r="AK1083" s="13">
        <f t="shared" si="1370"/>
        <v>6.4176403832605562E-4</v>
      </c>
      <c r="AL1083" s="13">
        <f t="shared" si="1371"/>
        <v>6.4802095112138476E-6</v>
      </c>
      <c r="AM1083" s="13">
        <f t="shared" si="1372"/>
        <v>1.9618562660667937E-3</v>
      </c>
      <c r="AN1083" s="13">
        <f t="shared" si="1373"/>
        <v>1.6303761267114816E-3</v>
      </c>
      <c r="AO1083" s="13">
        <f t="shared" si="1374"/>
        <v>6.7745185020099601E-4</v>
      </c>
      <c r="AP1083" s="13">
        <f t="shared" si="1375"/>
        <v>1.876626306538033E-4</v>
      </c>
      <c r="AQ1083" s="13">
        <f t="shared" si="1376"/>
        <v>3.8988670855489981E-5</v>
      </c>
      <c r="AR1083" s="13">
        <f t="shared" si="1377"/>
        <v>4.7784568926198913E-4</v>
      </c>
      <c r="AS1083" s="13">
        <f t="shared" si="1378"/>
        <v>5.2672532122608146E-4</v>
      </c>
      <c r="AT1083" s="13">
        <f t="shared" si="1379"/>
        <v>2.9030246610491718E-4</v>
      </c>
      <c r="AU1083" s="13">
        <f t="shared" si="1380"/>
        <v>1.0666599640007783E-4</v>
      </c>
      <c r="AV1083" s="13">
        <f t="shared" si="1381"/>
        <v>2.9394259737125684E-5</v>
      </c>
      <c r="AW1083" s="13">
        <f t="shared" si="1382"/>
        <v>1.6489355913121812E-7</v>
      </c>
      <c r="AX1083" s="13">
        <f t="shared" si="1383"/>
        <v>3.6042296888053602E-4</v>
      </c>
      <c r="AY1083" s="13">
        <f t="shared" si="1384"/>
        <v>2.995250030010582E-4</v>
      </c>
      <c r="AZ1083" s="13">
        <f t="shared" si="1385"/>
        <v>1.2445825484074587E-4</v>
      </c>
      <c r="BA1083" s="13">
        <f t="shared" si="1386"/>
        <v>3.4476492319072099E-5</v>
      </c>
      <c r="BB1083" s="13">
        <f t="shared" si="1387"/>
        <v>7.1628144964027137E-6</v>
      </c>
      <c r="BC1083" s="13">
        <f t="shared" si="1388"/>
        <v>1.1905134904108534E-6</v>
      </c>
      <c r="BD1083" s="13">
        <f t="shared" si="1389"/>
        <v>6.6184614498343325E-5</v>
      </c>
      <c r="BE1083" s="13">
        <f t="shared" si="1390"/>
        <v>7.295474902306988E-5</v>
      </c>
      <c r="BF1083" s="13">
        <f t="shared" si="1391"/>
        <v>4.0208705945944149E-5</v>
      </c>
      <c r="BG1083" s="13">
        <f t="shared" si="1392"/>
        <v>1.4773907163888266E-5</v>
      </c>
      <c r="BH1083" s="13">
        <f t="shared" si="1393"/>
        <v>4.0712886877152605E-6</v>
      </c>
      <c r="BI1083" s="13">
        <f t="shared" si="1394"/>
        <v>8.975495186125622E-7</v>
      </c>
      <c r="BJ1083" s="14">
        <f t="shared" si="1395"/>
        <v>0.41621211240403577</v>
      </c>
      <c r="BK1083" s="14">
        <f t="shared" si="1396"/>
        <v>0.31110678297319638</v>
      </c>
      <c r="BL1083" s="14">
        <f t="shared" si="1397"/>
        <v>0.25896529062866347</v>
      </c>
      <c r="BM1083" s="14">
        <f t="shared" si="1398"/>
        <v>0.30510747208926725</v>
      </c>
      <c r="BN1083" s="14">
        <f t="shared" si="1399"/>
        <v>0.69471545255049205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1.43333333333333</v>
      </c>
      <c r="F1084" s="10">
        <f>VLOOKUP(B1084,home!$B$2:$E$405,3,FALSE)</f>
        <v>1.95</v>
      </c>
      <c r="G1084" s="10">
        <f>VLOOKUP(C1084,away!$B$2:$E$405,4,FALSE)</f>
        <v>1.1200000000000001</v>
      </c>
      <c r="H1084" s="10">
        <f>VLOOKUP(A1084,away!$A$2:$E$405,3,FALSE)</f>
        <v>1.3888888888888899</v>
      </c>
      <c r="I1084" s="10">
        <f>VLOOKUP(C1084,away!$B$2:$E$405,3,FALSE)</f>
        <v>0.7</v>
      </c>
      <c r="J1084" s="10">
        <f>VLOOKUP(B1084,home!$B$2:$E$405,4,FALSE)</f>
        <v>0.43</v>
      </c>
      <c r="K1084" s="12">
        <f t="shared" si="1344"/>
        <v>3.1303999999999927</v>
      </c>
      <c r="L1084" s="12">
        <f t="shared" si="1345"/>
        <v>0.41805555555555585</v>
      </c>
      <c r="M1084" s="13">
        <f t="shared" si="1346"/>
        <v>2.8769037540581521E-2</v>
      </c>
      <c r="N1084" s="13">
        <f t="shared" si="1347"/>
        <v>9.0058595117036191E-2</v>
      </c>
      <c r="O1084" s="13">
        <f t="shared" si="1348"/>
        <v>1.2027055971826447E-2</v>
      </c>
      <c r="P1084" s="13">
        <f t="shared" si="1349"/>
        <v>3.7649496014205426E-2</v>
      </c>
      <c r="Q1084" s="13">
        <f t="shared" si="1350"/>
        <v>0.14095971307718472</v>
      </c>
      <c r="R1084" s="13">
        <f t="shared" si="1351"/>
        <v>2.5139887829998355E-3</v>
      </c>
      <c r="S1084" s="13">
        <f t="shared" si="1352"/>
        <v>1.2317796069160907E-2</v>
      </c>
      <c r="T1084" s="13">
        <f t="shared" si="1353"/>
        <v>5.8928991161434199E-2</v>
      </c>
      <c r="U1084" s="13">
        <f t="shared" si="1354"/>
        <v>7.869790486302668E-3</v>
      </c>
      <c r="V1084" s="13">
        <f t="shared" si="1355"/>
        <v>1.7911185606921719E-3</v>
      </c>
      <c r="W1084" s="13">
        <f t="shared" si="1356"/>
        <v>0.14708676193893935</v>
      </c>
      <c r="X1084" s="13">
        <f t="shared" si="1357"/>
        <v>6.1490437977251067E-2</v>
      </c>
      <c r="Y1084" s="13">
        <f t="shared" si="1358"/>
        <v>1.2853209604967072E-2</v>
      </c>
      <c r="Z1084" s="13">
        <f t="shared" si="1359"/>
        <v>3.5032899244581066E-4</v>
      </c>
      <c r="AA1084" s="13">
        <f t="shared" si="1360"/>
        <v>1.0966698779523631E-3</v>
      </c>
      <c r="AB1084" s="13">
        <f t="shared" si="1361"/>
        <v>1.7165076929710351E-3</v>
      </c>
      <c r="AC1084" s="13">
        <f t="shared" si="1362"/>
        <v>1.4650018925864758E-4</v>
      </c>
      <c r="AD1084" s="13">
        <f t="shared" si="1363"/>
        <v>0.11511009989341367</v>
      </c>
      <c r="AE1084" s="13">
        <f t="shared" si="1364"/>
        <v>4.8122416760996573E-2</v>
      </c>
      <c r="AF1084" s="13">
        <f t="shared" si="1365"/>
        <v>1.0058921836847208E-2</v>
      </c>
      <c r="AG1084" s="13">
        <f t="shared" si="1366"/>
        <v>1.4017293855976905E-3</v>
      </c>
      <c r="AH1084" s="13">
        <f t="shared" si="1367"/>
        <v>3.6614245391037872E-5</v>
      </c>
      <c r="AI1084" s="13">
        <f t="shared" si="1368"/>
        <v>1.1461723377210469E-4</v>
      </c>
      <c r="AJ1084" s="13">
        <f t="shared" si="1369"/>
        <v>1.7939889430009786E-4</v>
      </c>
      <c r="AK1084" s="13">
        <f t="shared" si="1370"/>
        <v>1.8719676623900835E-4</v>
      </c>
      <c r="AL1084" s="13">
        <f t="shared" si="1371"/>
        <v>7.6688812182797875E-6</v>
      </c>
      <c r="AM1084" s="13">
        <f t="shared" si="1372"/>
        <v>7.206813134126823E-2</v>
      </c>
      <c r="AN1084" s="13">
        <f t="shared" si="1373"/>
        <v>3.0128482685724649E-2</v>
      </c>
      <c r="AO1084" s="13">
        <f t="shared" si="1374"/>
        <v>6.2976897836132823E-3</v>
      </c>
      <c r="AP1084" s="13">
        <f t="shared" si="1375"/>
        <v>8.7759473373499961E-4</v>
      </c>
      <c r="AQ1084" s="13">
        <f t="shared" si="1376"/>
        <v>9.1720838491053834E-5</v>
      </c>
      <c r="AR1084" s="13">
        <f t="shared" si="1377"/>
        <v>3.0613577396395587E-6</v>
      </c>
      <c r="AS1084" s="13">
        <f t="shared" si="1378"/>
        <v>9.5832742681676537E-6</v>
      </c>
      <c r="AT1084" s="13">
        <f t="shared" si="1379"/>
        <v>1.4999740884535977E-5</v>
      </c>
      <c r="AU1084" s="13">
        <f t="shared" si="1380"/>
        <v>1.565172962165044E-5</v>
      </c>
      <c r="AV1084" s="13">
        <f t="shared" si="1381"/>
        <v>1.2249043601903605E-5</v>
      </c>
      <c r="AW1084" s="13">
        <f t="shared" si="1382"/>
        <v>2.7878111093659743E-7</v>
      </c>
      <c r="AX1084" s="13">
        <f t="shared" si="1383"/>
        <v>3.7600346391784292E-2</v>
      </c>
      <c r="AY1084" s="13">
        <f t="shared" si="1384"/>
        <v>1.5719033699898719E-2</v>
      </c>
      <c r="AZ1084" s="13">
        <f t="shared" si="1385"/>
        <v>3.2857146831038317E-3</v>
      </c>
      <c r="BA1084" s="13">
        <f t="shared" si="1386"/>
        <v>4.5787042574733981E-4</v>
      </c>
      <c r="BB1084" s="13">
        <f t="shared" si="1387"/>
        <v>4.7853818802065752E-5</v>
      </c>
      <c r="BC1084" s="13">
        <f t="shared" si="1388"/>
        <v>4.0011109609505019E-6</v>
      </c>
      <c r="BD1084" s="13">
        <f t="shared" si="1389"/>
        <v>2.1330293509988587E-7</v>
      </c>
      <c r="BE1084" s="13">
        <f t="shared" si="1390"/>
        <v>6.6772350803668131E-7</v>
      </c>
      <c r="BF1084" s="13">
        <f t="shared" si="1391"/>
        <v>1.0451208347790113E-6</v>
      </c>
      <c r="BG1084" s="13">
        <f t="shared" si="1392"/>
        <v>1.0905487537307365E-6</v>
      </c>
      <c r="BH1084" s="13">
        <f t="shared" si="1393"/>
        <v>8.5346345466967235E-7</v>
      </c>
      <c r="BI1084" s="13">
        <f t="shared" si="1394"/>
        <v>5.3433639969958698E-7</v>
      </c>
      <c r="BJ1084" s="14">
        <f t="shared" si="1395"/>
        <v>0.85264931626679719</v>
      </c>
      <c r="BK1084" s="14">
        <f t="shared" si="1396"/>
        <v>9.6400650955015654E-2</v>
      </c>
      <c r="BL1084" s="14">
        <f t="shared" si="1397"/>
        <v>2.5801789593756501E-2</v>
      </c>
      <c r="BM1084" s="14">
        <f t="shared" si="1398"/>
        <v>0.64750544438539337</v>
      </c>
      <c r="BN1084" s="14">
        <f t="shared" si="1399"/>
        <v>0.31197788650383412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1.43333333333333</v>
      </c>
      <c r="F1085" s="10">
        <f>VLOOKUP(B1085,home!$B$2:$E$405,3,FALSE)</f>
        <v>0.42</v>
      </c>
      <c r="G1085" s="10">
        <f>VLOOKUP(C1085,away!$B$2:$E$405,4,FALSE)</f>
        <v>0.56000000000000005</v>
      </c>
      <c r="H1085" s="10">
        <f>VLOOKUP(A1085,away!$A$2:$E$405,3,FALSE)</f>
        <v>1.3888888888888899</v>
      </c>
      <c r="I1085" s="10">
        <f>VLOOKUP(C1085,away!$B$2:$E$405,3,FALSE)</f>
        <v>1.95</v>
      </c>
      <c r="J1085" s="10">
        <f>VLOOKUP(B1085,home!$B$2:$E$405,4,FALSE)</f>
        <v>1.3</v>
      </c>
      <c r="K1085" s="12">
        <f t="shared" si="1344"/>
        <v>0.3371199999999992</v>
      </c>
      <c r="L1085" s="12">
        <f t="shared" si="1345"/>
        <v>3.5208333333333361</v>
      </c>
      <c r="M1085" s="13">
        <f t="shared" si="1346"/>
        <v>2.1111162850803583E-2</v>
      </c>
      <c r="N1085" s="13">
        <f t="shared" si="1347"/>
        <v>7.116995220262887E-3</v>
      </c>
      <c r="O1085" s="13">
        <f t="shared" si="1348"/>
        <v>7.4328885870537695E-2</v>
      </c>
      <c r="P1085" s="13">
        <f t="shared" si="1349"/>
        <v>2.5057754004675605E-2</v>
      </c>
      <c r="Q1085" s="13">
        <f t="shared" si="1350"/>
        <v>1.1996407143275091E-3</v>
      </c>
      <c r="R1085" s="13">
        <f t="shared" si="1351"/>
        <v>0.13084980950125918</v>
      </c>
      <c r="S1085" s="13">
        <f t="shared" si="1352"/>
        <v>7.4355335160390737E-3</v>
      </c>
      <c r="T1085" s="13">
        <f t="shared" si="1353"/>
        <v>4.2237350150281091E-3</v>
      </c>
      <c r="U1085" s="13">
        <f t="shared" si="1354"/>
        <v>4.4112087779064384E-2</v>
      </c>
      <c r="V1085" s="13">
        <f t="shared" si="1355"/>
        <v>9.8061743740434715E-4</v>
      </c>
      <c r="W1085" s="13">
        <f t="shared" si="1356"/>
        <v>1.3480762587136298E-4</v>
      </c>
      <c r="X1085" s="13">
        <f t="shared" si="1357"/>
        <v>4.7463518275542434E-4</v>
      </c>
      <c r="Y1085" s="13">
        <f t="shared" si="1358"/>
        <v>8.3555568630902901E-4</v>
      </c>
      <c r="Z1085" s="13">
        <f t="shared" si="1359"/>
        <v>0.15356679031745013</v>
      </c>
      <c r="AA1085" s="13">
        <f t="shared" si="1360"/>
        <v>5.1770436351818654E-2</v>
      </c>
      <c r="AB1085" s="13">
        <f t="shared" si="1361"/>
        <v>8.7264247514625311E-3</v>
      </c>
      <c r="AC1085" s="13">
        <f t="shared" si="1362"/>
        <v>7.2746083117344046E-5</v>
      </c>
      <c r="AD1085" s="13">
        <f t="shared" si="1363"/>
        <v>1.136158670843844E-5</v>
      </c>
      <c r="AE1085" s="13">
        <f t="shared" si="1364"/>
        <v>4.0002253202627052E-5</v>
      </c>
      <c r="AF1085" s="13">
        <f t="shared" si="1365"/>
        <v>7.0420633242124759E-5</v>
      </c>
      <c r="AG1085" s="13">
        <f t="shared" si="1366"/>
        <v>8.2646437624438147E-5</v>
      </c>
      <c r="AH1085" s="13">
        <f t="shared" si="1367"/>
        <v>0.13517076856067234</v>
      </c>
      <c r="AI1085" s="13">
        <f t="shared" si="1368"/>
        <v>4.5568769497173749E-2</v>
      </c>
      <c r="AJ1085" s="13">
        <f t="shared" si="1369"/>
        <v>7.6810717864435876E-3</v>
      </c>
      <c r="AK1085" s="13">
        <f t="shared" si="1370"/>
        <v>8.631476402152855E-4</v>
      </c>
      <c r="AL1085" s="13">
        <f t="shared" si="1371"/>
        <v>3.4538191352897572E-6</v>
      </c>
      <c r="AM1085" s="13">
        <f t="shared" si="1372"/>
        <v>7.6604362222975166E-7</v>
      </c>
      <c r="AN1085" s="13">
        <f t="shared" si="1373"/>
        <v>2.69711191993392E-6</v>
      </c>
      <c r="AO1085" s="13">
        <f t="shared" si="1374"/>
        <v>4.7480407757170086E-6</v>
      </c>
      <c r="AP1085" s="13">
        <f t="shared" si="1375"/>
        <v>5.5723534103901048E-6</v>
      </c>
      <c r="AQ1085" s="13">
        <f t="shared" si="1376"/>
        <v>4.9048319081037939E-6</v>
      </c>
      <c r="AR1085" s="13">
        <f t="shared" si="1377"/>
        <v>9.5182749528140168E-2</v>
      </c>
      <c r="AS1085" s="13">
        <f t="shared" si="1378"/>
        <v>3.2088008520926539E-2</v>
      </c>
      <c r="AT1085" s="13">
        <f t="shared" si="1379"/>
        <v>5.4087547162873627E-3</v>
      </c>
      <c r="AU1085" s="13">
        <f t="shared" si="1380"/>
        <v>6.0779979665159724E-4</v>
      </c>
      <c r="AV1085" s="13">
        <f t="shared" si="1381"/>
        <v>5.1225366861796474E-5</v>
      </c>
      <c r="AW1085" s="13">
        <f t="shared" si="1382"/>
        <v>1.1387465547697966E-7</v>
      </c>
      <c r="AX1085" s="13">
        <f t="shared" si="1383"/>
        <v>4.3041437654348885E-8</v>
      </c>
      <c r="AY1085" s="13">
        <f t="shared" si="1384"/>
        <v>1.5154172840802018E-7</v>
      </c>
      <c r="AZ1085" s="13">
        <f t="shared" si="1385"/>
        <v>2.6677658438495239E-7</v>
      </c>
      <c r="BA1085" s="13">
        <f t="shared" si="1386"/>
        <v>3.1309196361845135E-7</v>
      </c>
      <c r="BB1085" s="13">
        <f t="shared" si="1387"/>
        <v>2.7558615547665786E-7</v>
      </c>
      <c r="BC1085" s="13">
        <f t="shared" si="1388"/>
        <v>1.9405858448148005E-7</v>
      </c>
      <c r="BD1085" s="13">
        <f t="shared" si="1389"/>
        <v>5.5853766216165605E-2</v>
      </c>
      <c r="BE1085" s="13">
        <f t="shared" si="1390"/>
        <v>1.8829421666793703E-2</v>
      </c>
      <c r="BF1085" s="13">
        <f t="shared" si="1391"/>
        <v>3.1738873161547385E-3</v>
      </c>
      <c r="BG1085" s="13">
        <f t="shared" si="1392"/>
        <v>3.5666029734069435E-4</v>
      </c>
      <c r="BH1085" s="13">
        <f t="shared" si="1393"/>
        <v>3.0059329859873633E-5</v>
      </c>
      <c r="BI1085" s="13">
        <f t="shared" si="1394"/>
        <v>2.0267202564721152E-6</v>
      </c>
      <c r="BJ1085" s="14">
        <f t="shared" si="1395"/>
        <v>1.4209732833422344E-2</v>
      </c>
      <c r="BK1085" s="14">
        <f t="shared" si="1396"/>
        <v>5.4661419252903652E-2</v>
      </c>
      <c r="BL1085" s="14">
        <f t="shared" si="1397"/>
        <v>0.71065576121408591</v>
      </c>
      <c r="BM1085" s="14">
        <f t="shared" si="1398"/>
        <v>0.67342941778892251</v>
      </c>
      <c r="BN1085" s="14">
        <f t="shared" si="1399"/>
        <v>0.25966424816186651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1.43333333333333</v>
      </c>
      <c r="F1086" s="10">
        <f>VLOOKUP(B1086,home!$B$2:$E$405,3,FALSE)</f>
        <v>2.09</v>
      </c>
      <c r="G1086" s="10">
        <f>VLOOKUP(C1086,away!$B$2:$E$405,4,FALSE)</f>
        <v>2.23</v>
      </c>
      <c r="H1086" s="10">
        <f>VLOOKUP(A1086,away!$A$2:$E$405,3,FALSE)</f>
        <v>1.3888888888888899</v>
      </c>
      <c r="I1086" s="10">
        <f>VLOOKUP(C1086,away!$B$2:$E$405,3,FALSE)</f>
        <v>0.56000000000000005</v>
      </c>
      <c r="J1086" s="10">
        <f>VLOOKUP(B1086,home!$B$2:$E$405,4,FALSE)</f>
        <v>0.43</v>
      </c>
      <c r="K1086" s="12">
        <f t="shared" si="1344"/>
        <v>6.6803366666666513</v>
      </c>
      <c r="L1086" s="12">
        <f t="shared" si="1345"/>
        <v>0.33444444444444471</v>
      </c>
      <c r="M1086" s="13">
        <f t="shared" si="1346"/>
        <v>8.9850246245903799E-4</v>
      </c>
      <c r="N1086" s="13">
        <f t="shared" si="1347"/>
        <v>6.0022989450553878E-3</v>
      </c>
      <c r="O1086" s="13">
        <f t="shared" si="1348"/>
        <v>3.0049915688907852E-4</v>
      </c>
      <c r="P1086" s="13">
        <f t="shared" si="1349"/>
        <v>2.0074355360685256E-3</v>
      </c>
      <c r="Q1086" s="13">
        <f t="shared" si="1350"/>
        <v>2.0048688863474034E-2</v>
      </c>
      <c r="R1086" s="13">
        <f t="shared" si="1351"/>
        <v>5.0250136790895941E-5</v>
      </c>
      <c r="S1086" s="13">
        <f t="shared" si="1352"/>
        <v>1.1212538640244529E-3</v>
      </c>
      <c r="T1086" s="13">
        <f t="shared" si="1353"/>
        <v>6.7051726087840983E-3</v>
      </c>
      <c r="U1086" s="13">
        <f t="shared" si="1354"/>
        <v>3.3568783130923704E-4</v>
      </c>
      <c r="V1086" s="13">
        <f t="shared" si="1355"/>
        <v>2.7834522758589522E-4</v>
      </c>
      <c r="W1086" s="13">
        <f t="shared" si="1356"/>
        <v>4.4643997111085652E-2</v>
      </c>
      <c r="X1086" s="13">
        <f t="shared" si="1357"/>
        <v>1.4930936811596435E-2</v>
      </c>
      <c r="Y1086" s="13">
        <f t="shared" si="1358"/>
        <v>2.496784433494739E-3</v>
      </c>
      <c r="Z1086" s="13">
        <f t="shared" si="1359"/>
        <v>5.6019596940961827E-6</v>
      </c>
      <c r="AA1086" s="13">
        <f t="shared" si="1360"/>
        <v>3.7422976749659427E-5</v>
      </c>
      <c r="AB1086" s="13">
        <f t="shared" si="1361"/>
        <v>1.249990418782817E-4</v>
      </c>
      <c r="AC1086" s="13">
        <f t="shared" si="1362"/>
        <v>3.88674575541634E-5</v>
      </c>
      <c r="AD1086" s="13">
        <f t="shared" si="1363"/>
        <v>7.4559232711936374E-2</v>
      </c>
      <c r="AE1086" s="13">
        <f t="shared" si="1364"/>
        <v>2.4935921162547628E-2</v>
      </c>
      <c r="AF1086" s="13">
        <f t="shared" si="1365"/>
        <v>4.1698401499593567E-3</v>
      </c>
      <c r="AG1086" s="13">
        <f t="shared" si="1366"/>
        <v>4.6485995745843239E-4</v>
      </c>
      <c r="AH1086" s="13">
        <f t="shared" si="1367"/>
        <v>4.6838607442304221E-7</v>
      </c>
      <c r="AI1086" s="13">
        <f t="shared" si="1368"/>
        <v>3.128976667124304E-6</v>
      </c>
      <c r="AJ1086" s="13">
        <f t="shared" si="1369"/>
        <v>1.045130877926745E-5</v>
      </c>
      <c r="AK1086" s="13">
        <f t="shared" si="1370"/>
        <v>2.3272753750931811E-5</v>
      </c>
      <c r="AL1086" s="13">
        <f t="shared" si="1371"/>
        <v>3.4735092557153558E-6</v>
      </c>
      <c r="AM1086" s="13">
        <f t="shared" si="1372"/>
        <v>9.9616155224816053E-2</v>
      </c>
      <c r="AN1086" s="13">
        <f t="shared" si="1373"/>
        <v>3.3316069691855174E-2</v>
      </c>
      <c r="AO1086" s="13">
        <f t="shared" si="1374"/>
        <v>5.571187209582453E-3</v>
      </c>
      <c r="AP1086" s="13">
        <f t="shared" si="1375"/>
        <v>6.2108420373493327E-4</v>
      </c>
      <c r="AQ1086" s="13">
        <f t="shared" si="1376"/>
        <v>5.1929540367837509E-5</v>
      </c>
      <c r="AR1086" s="13">
        <f t="shared" si="1377"/>
        <v>3.1329824089185734E-8</v>
      </c>
      <c r="AS1086" s="13">
        <f t="shared" si="1378"/>
        <v>2.0929377262320358E-7</v>
      </c>
      <c r="AT1086" s="13">
        <f t="shared" si="1379"/>
        <v>6.990764316798899E-7</v>
      </c>
      <c r="AU1086" s="13">
        <f t="shared" si="1380"/>
        <v>1.556688639784551E-6</v>
      </c>
      <c r="AV1086" s="13">
        <f t="shared" si="1381"/>
        <v>2.5998010497340425E-6</v>
      </c>
      <c r="AW1086" s="13">
        <f t="shared" si="1382"/>
        <v>2.1556998716454779E-7</v>
      </c>
      <c r="AX1086" s="13">
        <f t="shared" si="1383"/>
        <v>0.1109115757234492</v>
      </c>
      <c r="AY1086" s="13">
        <f t="shared" si="1384"/>
        <v>3.7093760325286926E-2</v>
      </c>
      <c r="AZ1086" s="13">
        <f t="shared" si="1385"/>
        <v>6.202901032172985E-3</v>
      </c>
      <c r="BA1086" s="13">
        <f t="shared" si="1386"/>
        <v>6.9150859654965567E-4</v>
      </c>
      <c r="BB1086" s="13">
        <f t="shared" si="1387"/>
        <v>5.7817802100401803E-5</v>
      </c>
      <c r="BC1086" s="13">
        <f t="shared" si="1388"/>
        <v>3.8673685404935452E-6</v>
      </c>
      <c r="BD1086" s="13">
        <f t="shared" si="1389"/>
        <v>1.7463476020083173E-9</v>
      </c>
      <c r="BE1086" s="13">
        <f t="shared" si="1390"/>
        <v>1.1666189918441543E-8</v>
      </c>
      <c r="BF1086" s="13">
        <f t="shared" si="1391"/>
        <v>3.8967038136230936E-8</v>
      </c>
      <c r="BG1086" s="13">
        <f t="shared" si="1392"/>
        <v>8.6770977884287083E-8</v>
      </c>
      <c r="BH1086" s="13">
        <f t="shared" si="1393"/>
        <v>1.4491483629073102E-7</v>
      </c>
      <c r="BI1086" s="13">
        <f t="shared" si="1394"/>
        <v>1.9361597888339314E-7</v>
      </c>
      <c r="BJ1086" s="14">
        <f t="shared" si="1395"/>
        <v>0.49309558947384813</v>
      </c>
      <c r="BK1086" s="14">
        <f t="shared" si="1396"/>
        <v>4.1441638382234719E-2</v>
      </c>
      <c r="BL1086" s="14">
        <f t="shared" si="1397"/>
        <v>8.9175443997552522E-4</v>
      </c>
      <c r="BM1086" s="14">
        <f t="shared" si="1398"/>
        <v>0.46903336439971582</v>
      </c>
      <c r="BN1086" s="14">
        <f t="shared" si="1399"/>
        <v>2.9307675100736959E-2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1.46835443037975</v>
      </c>
      <c r="F1087" s="10">
        <f>VLOOKUP(B1087,home!$B$2:$E$405,3,FALSE)</f>
        <v>0.68</v>
      </c>
      <c r="G1087" s="10">
        <f>VLOOKUP(C1087,away!$B$2:$E$405,4,FALSE)</f>
        <v>1.53</v>
      </c>
      <c r="H1087" s="10">
        <f>VLOOKUP(A1087,away!$A$2:$E$405,3,FALSE)</f>
        <v>1.16455696202532</v>
      </c>
      <c r="I1087" s="10">
        <f>VLOOKUP(C1087,away!$B$2:$E$405,3,FALSE)</f>
        <v>1.02</v>
      </c>
      <c r="J1087" s="10">
        <f>VLOOKUP(B1087,home!$B$2:$E$405,4,FALSE)</f>
        <v>0.64</v>
      </c>
      <c r="K1087" s="12">
        <f t="shared" si="1344"/>
        <v>1.5276759493670919</v>
      </c>
      <c r="L1087" s="12">
        <f t="shared" si="1345"/>
        <v>0.76022278481012895</v>
      </c>
      <c r="M1087" s="13">
        <f t="shared" si="1346"/>
        <v>0.10147947332765948</v>
      </c>
      <c r="N1087" s="13">
        <f t="shared" si="1347"/>
        <v>0.15502775075710468</v>
      </c>
      <c r="O1087" s="13">
        <f t="shared" si="1348"/>
        <v>7.7147007814218488E-2</v>
      </c>
      <c r="P1087" s="13">
        <f t="shared" si="1349"/>
        <v>0.11785562840341669</v>
      </c>
      <c r="Q1087" s="13">
        <f t="shared" si="1350"/>
        <v>0.11841608315805242</v>
      </c>
      <c r="R1087" s="13">
        <f t="shared" si="1351"/>
        <v>2.9324456560146976E-2</v>
      </c>
      <c r="S1087" s="13">
        <f t="shared" si="1352"/>
        <v>3.4218617546220464E-2</v>
      </c>
      <c r="T1087" s="13">
        <f t="shared" si="1353"/>
        <v>9.0022604504722423E-2</v>
      </c>
      <c r="U1087" s="13">
        <f t="shared" si="1354"/>
        <v>4.4798267015196583E-2</v>
      </c>
      <c r="V1087" s="13">
        <f t="shared" si="1355"/>
        <v>4.4156238824165439E-3</v>
      </c>
      <c r="W1087" s="13">
        <f t="shared" si="1356"/>
        <v>6.0300467419603404E-2</v>
      </c>
      <c r="X1087" s="13">
        <f t="shared" si="1357"/>
        <v>4.5841789267083349E-2</v>
      </c>
      <c r="Y1087" s="13">
        <f t="shared" si="1358"/>
        <v>1.7424986348650591E-2</v>
      </c>
      <c r="Z1087" s="13">
        <f t="shared" si="1359"/>
        <v>7.4310400097328637E-3</v>
      </c>
      <c r="AA1087" s="13">
        <f t="shared" si="1360"/>
        <v>1.1352221101653497E-2</v>
      </c>
      <c r="AB1087" s="13">
        <f t="shared" si="1361"/>
        <v>8.6712575744468216E-3</v>
      </c>
      <c r="AC1087" s="13">
        <f t="shared" si="1362"/>
        <v>3.2051194098081041E-4</v>
      </c>
      <c r="AD1087" s="13">
        <f t="shared" si="1363"/>
        <v>2.3029893453130505E-2</v>
      </c>
      <c r="AE1087" s="13">
        <f t="shared" si="1364"/>
        <v>1.7507849734819426E-2</v>
      </c>
      <c r="AF1087" s="13">
        <f t="shared" si="1365"/>
        <v>6.6549331407208508E-3</v>
      </c>
      <c r="AG1087" s="13">
        <f t="shared" si="1366"/>
        <v>1.6864106016546744E-3</v>
      </c>
      <c r="AH1087" s="13">
        <f t="shared" si="1367"/>
        <v>1.4123114825586513E-3</v>
      </c>
      <c r="AI1087" s="13">
        <f t="shared" si="1368"/>
        <v>2.1575542849198328E-3</v>
      </c>
      <c r="AJ1087" s="13">
        <f t="shared" si="1369"/>
        <v>1.6480218952629716E-3</v>
      </c>
      <c r="AK1087" s="13">
        <f t="shared" si="1370"/>
        <v>8.3921447114120463E-4</v>
      </c>
      <c r="AL1087" s="13">
        <f t="shared" si="1371"/>
        <v>1.4889370224902985E-5</v>
      </c>
      <c r="AM1087" s="13">
        <f t="shared" si="1372"/>
        <v>7.0364428689668277E-3</v>
      </c>
      <c r="AN1087" s="13">
        <f t="shared" si="1373"/>
        <v>5.3492641930033341E-3</v>
      </c>
      <c r="AO1087" s="13">
        <f t="shared" si="1374"/>
        <v>2.0333162607450508E-3</v>
      </c>
      <c r="AP1087" s="13">
        <f t="shared" si="1375"/>
        <v>5.1525778338110692E-4</v>
      </c>
      <c r="AQ1087" s="13">
        <f t="shared" si="1376"/>
        <v>9.7927676744269821E-5</v>
      </c>
      <c r="AR1087" s="13">
        <f t="shared" si="1377"/>
        <v>2.14734273658012E-4</v>
      </c>
      <c r="AS1087" s="13">
        <f t="shared" si="1378"/>
        <v>3.2804438537215643E-4</v>
      </c>
      <c r="AT1087" s="13">
        <f t="shared" si="1379"/>
        <v>2.5057275892897664E-4</v>
      </c>
      <c r="AU1087" s="13">
        <f t="shared" si="1380"/>
        <v>1.2759799246078526E-4</v>
      </c>
      <c r="AV1087" s="13">
        <f t="shared" si="1381"/>
        <v>4.8732096067466286E-5</v>
      </c>
      <c r="AW1087" s="13">
        <f t="shared" si="1382"/>
        <v>4.8033690044913266E-7</v>
      </c>
      <c r="AX1087" s="13">
        <f t="shared" si="1383"/>
        <v>1.7915674233360331E-3</v>
      </c>
      <c r="AY1087" s="13">
        <f t="shared" si="1384"/>
        <v>1.3619903757436263E-3</v>
      </c>
      <c r="AZ1087" s="13">
        <f t="shared" si="1385"/>
        <v>5.1770805816620663E-4</v>
      </c>
      <c r="BA1087" s="13">
        <f t="shared" si="1386"/>
        <v>1.3119115389925262E-4</v>
      </c>
      <c r="BB1087" s="13">
        <f t="shared" si="1387"/>
        <v>2.4933626089936009E-5</v>
      </c>
      <c r="BC1087" s="13">
        <f t="shared" si="1388"/>
        <v>3.7910221323011291E-6</v>
      </c>
      <c r="BD1087" s="13">
        <f t="shared" si="1389"/>
        <v>2.7207647919079021E-5</v>
      </c>
      <c r="BE1087" s="13">
        <f t="shared" si="1390"/>
        <v>4.1564469364824626E-5</v>
      </c>
      <c r="BF1087" s="13">
        <f t="shared" si="1391"/>
        <v>3.1748520098423938E-5</v>
      </c>
      <c r="BG1087" s="13">
        <f t="shared" si="1392"/>
        <v>1.6167150194119992E-5</v>
      </c>
      <c r="BH1087" s="13">
        <f t="shared" si="1393"/>
        <v>6.1745416303406558E-6</v>
      </c>
      <c r="BI1087" s="13">
        <f t="shared" si="1394"/>
        <v>1.8865397494074596E-6</v>
      </c>
      <c r="BJ1087" s="14">
        <f t="shared" si="1395"/>
        <v>0.55477615882775044</v>
      </c>
      <c r="BK1087" s="14">
        <f t="shared" si="1396"/>
        <v>0.25966673484666258</v>
      </c>
      <c r="BL1087" s="14">
        <f t="shared" si="1397"/>
        <v>0.17844474257498866</v>
      </c>
      <c r="BM1087" s="14">
        <f t="shared" si="1398"/>
        <v>0.39970676619969253</v>
      </c>
      <c r="BN1087" s="14">
        <f t="shared" si="1399"/>
        <v>0.59925040002059871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1.46835443037975</v>
      </c>
      <c r="F1088" s="10">
        <f>VLOOKUP(B1088,home!$B$2:$E$405,3,FALSE)</f>
        <v>1.36</v>
      </c>
      <c r="G1088" s="10">
        <f>VLOOKUP(C1088,away!$B$2:$E$405,4,FALSE)</f>
        <v>1.02</v>
      </c>
      <c r="H1088" s="10">
        <f>VLOOKUP(A1088,away!$A$2:$E$405,3,FALSE)</f>
        <v>1.16455696202532</v>
      </c>
      <c r="I1088" s="10">
        <f>VLOOKUP(C1088,away!$B$2:$E$405,3,FALSE)</f>
        <v>1.02</v>
      </c>
      <c r="J1088" s="10">
        <f>VLOOKUP(B1088,home!$B$2:$E$405,4,FALSE)</f>
        <v>1.5</v>
      </c>
      <c r="K1088" s="12">
        <f t="shared" si="1344"/>
        <v>2.0369012658227894</v>
      </c>
      <c r="L1088" s="12">
        <f t="shared" si="1345"/>
        <v>1.7817721518987395</v>
      </c>
      <c r="M1088" s="13">
        <f t="shared" si="1346"/>
        <v>2.1956909229365756E-2</v>
      </c>
      <c r="N1088" s="13">
        <f t="shared" si="1347"/>
        <v>4.4724056202851185E-2</v>
      </c>
      <c r="O1088" s="13">
        <f t="shared" si="1348"/>
        <v>3.9122209406652314E-2</v>
      </c>
      <c r="P1088" s="13">
        <f t="shared" si="1349"/>
        <v>7.9688077862194326E-2</v>
      </c>
      <c r="Q1088" s="13">
        <f t="shared" si="1350"/>
        <v>4.5549243346158591E-2</v>
      </c>
      <c r="R1088" s="13">
        <f t="shared" si="1351"/>
        <v>3.4853431620762008E-2</v>
      </c>
      <c r="S1088" s="13">
        <f t="shared" si="1352"/>
        <v>7.2302864750178913E-2</v>
      </c>
      <c r="T1088" s="13">
        <f t="shared" si="1353"/>
        <v>8.1158373334244333E-2</v>
      </c>
      <c r="U1088" s="13">
        <f t="shared" si="1354"/>
        <v>7.0992998986598152E-2</v>
      </c>
      <c r="V1088" s="13">
        <f t="shared" si="1355"/>
        <v>2.915648330243607E-2</v>
      </c>
      <c r="W1088" s="13">
        <f t="shared" si="1356"/>
        <v>3.0926437143020236E-2</v>
      </c>
      <c r="X1088" s="13">
        <f t="shared" si="1357"/>
        <v>5.5103864458880263E-2</v>
      </c>
      <c r="Y1088" s="13">
        <f t="shared" si="1358"/>
        <v>4.9091265577417789E-2</v>
      </c>
      <c r="Z1088" s="13">
        <f t="shared" si="1359"/>
        <v>2.0700291286660229E-2</v>
      </c>
      <c r="AA1088" s="13">
        <f t="shared" si="1360"/>
        <v>4.2164449524698673E-2</v>
      </c>
      <c r="AB1088" s="13">
        <f t="shared" si="1361"/>
        <v>4.294241030478993E-2</v>
      </c>
      <c r="AC1088" s="13">
        <f t="shared" si="1362"/>
        <v>6.6135905312349405E-3</v>
      </c>
      <c r="AD1088" s="13">
        <f t="shared" si="1363"/>
        <v>1.5748524741001715E-2</v>
      </c>
      <c r="AE1088" s="13">
        <f t="shared" si="1364"/>
        <v>2.8060282817005164E-2</v>
      </c>
      <c r="AF1088" s="13">
        <f t="shared" si="1365"/>
        <v>2.4998515248871263E-2</v>
      </c>
      <c r="AG1088" s="13">
        <f t="shared" si="1366"/>
        <v>1.4847219436418266E-2</v>
      </c>
      <c r="AH1088" s="13">
        <f t="shared" si="1367"/>
        <v>9.2208006376908302E-3</v>
      </c>
      <c r="AI1088" s="13">
        <f t="shared" si="1368"/>
        <v>1.8781860490812034E-2</v>
      </c>
      <c r="AJ1088" s="13">
        <f t="shared" si="1369"/>
        <v>1.9128397704121038E-2</v>
      </c>
      <c r="AK1088" s="13">
        <f t="shared" si="1370"/>
        <v>1.2987552498895294E-2</v>
      </c>
      <c r="AL1088" s="13">
        <f t="shared" si="1371"/>
        <v>9.6010656453753408E-4</v>
      </c>
      <c r="AM1088" s="13">
        <f t="shared" si="1372"/>
        <v>6.4156379959575769E-3</v>
      </c>
      <c r="AN1088" s="13">
        <f t="shared" si="1373"/>
        <v>1.1431205117860646E-2</v>
      </c>
      <c r="AO1088" s="13">
        <f t="shared" si="1374"/>
        <v>1.0183901470823226E-2</v>
      </c>
      <c r="AP1088" s="13">
        <f t="shared" si="1375"/>
        <v>6.0484640127978131E-3</v>
      </c>
      <c r="AQ1088" s="13">
        <f t="shared" si="1376"/>
        <v>2.6942461849412108E-3</v>
      </c>
      <c r="AR1088" s="13">
        <f t="shared" si="1377"/>
        <v>3.2858731588895321E-3</v>
      </c>
      <c r="AS1088" s="13">
        <f t="shared" si="1378"/>
        <v>6.6929991966752141E-3</v>
      </c>
      <c r="AT1088" s="13">
        <f t="shared" si="1379"/>
        <v>6.81648926792933E-3</v>
      </c>
      <c r="AU1088" s="13">
        <f t="shared" si="1380"/>
        <v>4.6281718727709037E-3</v>
      </c>
      <c r="AV1088" s="13">
        <f t="shared" si="1381"/>
        <v>2.3567822865231216E-3</v>
      </c>
      <c r="AW1088" s="13">
        <f t="shared" si="1382"/>
        <v>9.6791915210484955E-5</v>
      </c>
      <c r="AX1088" s="13">
        <f t="shared" si="1383"/>
        <v>2.1780035258377978E-3</v>
      </c>
      <c r="AY1088" s="13">
        <f t="shared" si="1384"/>
        <v>3.8807060290750543E-3</v>
      </c>
      <c r="AZ1088" s="13">
        <f t="shared" si="1385"/>
        <v>3.4572669661557366E-3</v>
      </c>
      <c r="BA1088" s="13">
        <f t="shared" si="1386"/>
        <v>2.0533540006585776E-3</v>
      </c>
      <c r="BB1088" s="13">
        <f t="shared" si="1387"/>
        <v>9.1465224409082986E-4</v>
      </c>
      <c r="BC1088" s="13">
        <f t="shared" si="1388"/>
        <v>3.2594037943854578E-4</v>
      </c>
      <c r="BD1088" s="13">
        <f t="shared" si="1389"/>
        <v>9.7577954819681885E-4</v>
      </c>
      <c r="BE1088" s="13">
        <f t="shared" si="1390"/>
        <v>1.9875665968860897E-3</v>
      </c>
      <c r="BF1088" s="13">
        <f t="shared" si="1391"/>
        <v>2.0242384585521852E-3</v>
      </c>
      <c r="BG1088" s="13">
        <f t="shared" si="1392"/>
        <v>1.3743912928507061E-3</v>
      </c>
      <c r="BH1088" s="13">
        <f t="shared" si="1393"/>
        <v>6.9987484103585604E-4</v>
      </c>
      <c r="BI1088" s="13">
        <f t="shared" si="1394"/>
        <v>2.8511518992469149E-4</v>
      </c>
      <c r="BJ1088" s="14">
        <f t="shared" si="1395"/>
        <v>0.43979116023350573</v>
      </c>
      <c r="BK1088" s="14">
        <f t="shared" si="1396"/>
        <v>0.21455873826902261</v>
      </c>
      <c r="BL1088" s="14">
        <f t="shared" si="1397"/>
        <v>0.32132139288525474</v>
      </c>
      <c r="BM1088" s="14">
        <f t="shared" si="1398"/>
        <v>0.72669374089259431</v>
      </c>
      <c r="BN1088" s="14">
        <f t="shared" si="1399"/>
        <v>0.2658939276679842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1.46835443037975</v>
      </c>
      <c r="F1089" s="10">
        <f>VLOOKUP(B1089,home!$B$2:$E$405,3,FALSE)</f>
        <v>0.68</v>
      </c>
      <c r="G1089" s="10">
        <f>VLOOKUP(C1089,away!$B$2:$E$405,4,FALSE)</f>
        <v>0.17</v>
      </c>
      <c r="H1089" s="10">
        <f>VLOOKUP(A1089,away!$A$2:$E$405,3,FALSE)</f>
        <v>1.16455696202532</v>
      </c>
      <c r="I1089" s="10">
        <f>VLOOKUP(C1089,away!$B$2:$E$405,3,FALSE)</f>
        <v>1.19</v>
      </c>
      <c r="J1089" s="10">
        <f>VLOOKUP(B1089,home!$B$2:$E$405,4,FALSE)</f>
        <v>0.86</v>
      </c>
      <c r="K1089" s="12">
        <f t="shared" si="1344"/>
        <v>0.16974177215189912</v>
      </c>
      <c r="L1089" s="12">
        <f t="shared" si="1345"/>
        <v>1.1918075949367124</v>
      </c>
      <c r="M1089" s="13">
        <f t="shared" si="1346"/>
        <v>0.25626342309579009</v>
      </c>
      <c r="N1089" s="13">
        <f t="shared" si="1347"/>
        <v>4.3498607573991314E-2</v>
      </c>
      <c r="O1089" s="13">
        <f t="shared" si="1348"/>
        <v>0.30541669395004267</v>
      </c>
      <c r="P1089" s="13">
        <f t="shared" si="1349"/>
        <v>5.1841970875854446E-2</v>
      </c>
      <c r="Q1089" s="13">
        <f t="shared" si="1350"/>
        <v>3.6917653678746531E-3</v>
      </c>
      <c r="R1089" s="13">
        <f t="shared" si="1351"/>
        <v>0.18199896773506125</v>
      </c>
      <c r="S1089" s="13">
        <f t="shared" si="1352"/>
        <v>2.6219016274596605E-3</v>
      </c>
      <c r="T1089" s="13">
        <f t="shared" si="1353"/>
        <v>4.3998740041573366E-3</v>
      </c>
      <c r="U1089" s="13">
        <f t="shared" si="1354"/>
        <v>3.0892827313165602E-2</v>
      </c>
      <c r="V1089" s="13">
        <f t="shared" si="1355"/>
        <v>5.8934386156280883E-5</v>
      </c>
      <c r="W1089" s="13">
        <f t="shared" si="1356"/>
        <v>2.0888226530401722E-4</v>
      </c>
      <c r="X1089" s="13">
        <f t="shared" si="1357"/>
        <v>2.4894747023691301E-4</v>
      </c>
      <c r="Y1089" s="13">
        <f t="shared" si="1358"/>
        <v>1.483487428843171E-4</v>
      </c>
      <c r="Z1089" s="13">
        <f t="shared" si="1359"/>
        <v>7.2302584005762532E-2</v>
      </c>
      <c r="AA1089" s="13">
        <f t="shared" si="1360"/>
        <v>1.2272768740299688E-2</v>
      </c>
      <c r="AB1089" s="13">
        <f t="shared" si="1361"/>
        <v>1.0416007575944496E-3</v>
      </c>
      <c r="AC1089" s="13">
        <f t="shared" si="1362"/>
        <v>7.4514992565829073E-7</v>
      </c>
      <c r="AD1089" s="13">
        <f t="shared" si="1363"/>
        <v>8.8640114709517538E-6</v>
      </c>
      <c r="AE1089" s="13">
        <f t="shared" si="1364"/>
        <v>1.0564196192686438E-5</v>
      </c>
      <c r="AF1089" s="13">
        <f t="shared" si="1365"/>
        <v>6.2952446284226017E-6</v>
      </c>
      <c r="AG1089" s="13">
        <f t="shared" si="1366"/>
        <v>2.5009067867128654E-6</v>
      </c>
      <c r="AH1089" s="13">
        <f t="shared" si="1367"/>
        <v>2.1542692187904371E-2</v>
      </c>
      <c r="AI1089" s="13">
        <f t="shared" si="1368"/>
        <v>3.6566947488977605E-3</v>
      </c>
      <c r="AJ1089" s="13">
        <f t="shared" si="1369"/>
        <v>3.1034692344822476E-4</v>
      </c>
      <c r="AK1089" s="13">
        <f t="shared" si="1370"/>
        <v>1.7559612255997155E-5</v>
      </c>
      <c r="AL1089" s="13">
        <f t="shared" si="1371"/>
        <v>6.0297392858414304E-9</v>
      </c>
      <c r="AM1089" s="13">
        <f t="shared" si="1372"/>
        <v>3.0091860309082256E-7</v>
      </c>
      <c r="AN1089" s="13">
        <f t="shared" si="1373"/>
        <v>3.5863707662138837E-7</v>
      </c>
      <c r="AO1089" s="13">
        <f t="shared" si="1374"/>
        <v>2.1371319587163525E-7</v>
      </c>
      <c r="AP1089" s="13">
        <f t="shared" si="1375"/>
        <v>8.4901669992670686E-8</v>
      </c>
      <c r="AQ1089" s="13">
        <f t="shared" si="1376"/>
        <v>2.5296613780018834E-8</v>
      </c>
      <c r="AR1089" s="13">
        <f t="shared" si="1377"/>
        <v>5.1349488329856443E-3</v>
      </c>
      <c r="AS1089" s="13">
        <f t="shared" si="1378"/>
        <v>8.7161531482030932E-4</v>
      </c>
      <c r="AT1089" s="13">
        <f t="shared" si="1379"/>
        <v>7.3974764086167378E-5</v>
      </c>
      <c r="AU1089" s="13">
        <f t="shared" si="1380"/>
        <v>4.1855358501682388E-6</v>
      </c>
      <c r="AV1089" s="13">
        <f t="shared" si="1381"/>
        <v>1.7761506815321556E-7</v>
      </c>
      <c r="AW1089" s="13">
        <f t="shared" si="1382"/>
        <v>3.3883706750449307E-11</v>
      </c>
      <c r="AX1089" s="13">
        <f t="shared" si="1383"/>
        <v>8.5130761603516973E-9</v>
      </c>
      <c r="AY1089" s="13">
        <f t="shared" si="1384"/>
        <v>1.0145948824181817E-8</v>
      </c>
      <c r="AZ1089" s="13">
        <f t="shared" si="1385"/>
        <v>6.0460094332495509E-9</v>
      </c>
      <c r="BA1089" s="13">
        <f t="shared" si="1386"/>
        <v>2.4018933205352737E-9</v>
      </c>
      <c r="BB1089" s="13">
        <f t="shared" si="1387"/>
        <v>7.1564867541042489E-10</v>
      </c>
      <c r="BC1089" s="13">
        <f t="shared" si="1388"/>
        <v>1.7058310533210854E-10</v>
      </c>
      <c r="BD1089" s="13">
        <f t="shared" si="1389"/>
        <v>1.0199785031272815E-3</v>
      </c>
      <c r="BE1089" s="13">
        <f t="shared" si="1390"/>
        <v>1.7313295867766611E-4</v>
      </c>
      <c r="BF1089" s="13">
        <f t="shared" si="1391"/>
        <v>1.4693947611924281E-5</v>
      </c>
      <c r="BG1089" s="13">
        <f t="shared" si="1392"/>
        <v>8.3139223585173143E-7</v>
      </c>
      <c r="BH1089" s="13">
        <f t="shared" si="1393"/>
        <v>3.5280497866700627E-8</v>
      </c>
      <c r="BI1089" s="13">
        <f t="shared" si="1394"/>
        <v>1.1977148460590122E-9</v>
      </c>
      <c r="BJ1089" s="14">
        <f t="shared" si="1395"/>
        <v>5.22256612438462E-2</v>
      </c>
      <c r="BK1089" s="14">
        <f t="shared" si="1396"/>
        <v>0.31078699131087423</v>
      </c>
      <c r="BL1089" s="14">
        <f t="shared" si="1397"/>
        <v>0.56444372731134584</v>
      </c>
      <c r="BM1089" s="14">
        <f t="shared" si="1398"/>
        <v>0.15704752516114931</v>
      </c>
      <c r="BN1089" s="14">
        <f t="shared" si="1399"/>
        <v>0.84271142859861436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1.63636363636364</v>
      </c>
      <c r="F1090" s="10">
        <f>VLOOKUP(B1090,home!$B$2:$E$405,3,FALSE)</f>
        <v>1.22</v>
      </c>
      <c r="G1090" s="10">
        <f>VLOOKUP(C1090,away!$B$2:$E$405,4,FALSE)</f>
        <v>0.86</v>
      </c>
      <c r="H1090" s="10">
        <f>VLOOKUP(A1090,away!$A$2:$E$405,3,FALSE)</f>
        <v>1.23232323232323</v>
      </c>
      <c r="I1090" s="10">
        <f>VLOOKUP(C1090,away!$B$2:$E$405,3,FALSE)</f>
        <v>0.86</v>
      </c>
      <c r="J1090" s="10">
        <f>VLOOKUP(B1090,home!$B$2:$E$405,4,FALSE)</f>
        <v>0.61</v>
      </c>
      <c r="K1090" s="12">
        <f t="shared" si="1344"/>
        <v>1.7168727272727311</v>
      </c>
      <c r="L1090" s="12">
        <f t="shared" si="1345"/>
        <v>0.64647676767676643</v>
      </c>
      <c r="M1090" s="13">
        <f t="shared" si="1346"/>
        <v>9.4104492200449072E-2</v>
      </c>
      <c r="N1090" s="13">
        <f t="shared" si="1347"/>
        <v>0.16156543617280045</v>
      </c>
      <c r="O1090" s="13">
        <f t="shared" si="1348"/>
        <v>6.0836367941609799E-2</v>
      </c>
      <c r="P1090" s="13">
        <f t="shared" si="1349"/>
        <v>0.10444830094527895</v>
      </c>
      <c r="Q1090" s="13">
        <f t="shared" si="1350"/>
        <v>0.13869364551750216</v>
      </c>
      <c r="R1090" s="13">
        <f t="shared" si="1351"/>
        <v>1.9664649252043177E-2</v>
      </c>
      <c r="S1090" s="13">
        <f t="shared" si="1352"/>
        <v>2.8982270971500711E-2</v>
      </c>
      <c r="T1090" s="13">
        <f t="shared" si="1353"/>
        <v>8.9662219651462038E-2</v>
      </c>
      <c r="U1090" s="13">
        <f t="shared" si="1354"/>
        <v>3.3761699992217037E-2</v>
      </c>
      <c r="V1090" s="13">
        <f t="shared" si="1355"/>
        <v>3.5742170924693332E-3</v>
      </c>
      <c r="W1090" s="13">
        <f t="shared" si="1356"/>
        <v>7.9373112478343791E-2</v>
      </c>
      <c r="X1090" s="13">
        <f t="shared" si="1357"/>
        <v>5.1312873195444107E-2</v>
      </c>
      <c r="Y1090" s="13">
        <f t="shared" si="1358"/>
        <v>1.6586290201799248E-2</v>
      </c>
      <c r="Z1090" s="13">
        <f t="shared" si="1359"/>
        <v>4.2375796286527392E-3</v>
      </c>
      <c r="AA1090" s="13">
        <f t="shared" si="1360"/>
        <v>7.2753848940803941E-3</v>
      </c>
      <c r="AB1090" s="13">
        <f t="shared" si="1361"/>
        <v>6.2454549525293194E-3</v>
      </c>
      <c r="AC1090" s="13">
        <f t="shared" si="1362"/>
        <v>2.4794306692261657E-4</v>
      </c>
      <c r="AD1090" s="13">
        <f t="shared" si="1363"/>
        <v>3.4068383023204828E-2</v>
      </c>
      <c r="AE1090" s="13">
        <f t="shared" si="1364"/>
        <v>2.202441813681548E-2</v>
      </c>
      <c r="AF1090" s="13">
        <f t="shared" si="1365"/>
        <v>7.1191373235250108E-3</v>
      </c>
      <c r="AG1090" s="13">
        <f t="shared" si="1366"/>
        <v>1.5341189618531584E-3</v>
      </c>
      <c r="AH1090" s="13">
        <f t="shared" si="1367"/>
        <v>6.8487419527608364E-4</v>
      </c>
      <c r="AI1090" s="13">
        <f t="shared" si="1368"/>
        <v>1.1758418274823667E-3</v>
      </c>
      <c r="AJ1090" s="13">
        <f t="shared" si="1369"/>
        <v>1.0093853825955017E-3</v>
      </c>
      <c r="AK1090" s="13">
        <f t="shared" si="1370"/>
        <v>5.7766207822865614E-4</v>
      </c>
      <c r="AL1090" s="13">
        <f t="shared" si="1371"/>
        <v>1.1007862203247856E-5</v>
      </c>
      <c r="AM1090" s="13">
        <f t="shared" si="1372"/>
        <v>1.1698215534964333E-2</v>
      </c>
      <c r="AN1090" s="13">
        <f t="shared" si="1373"/>
        <v>7.5626245666298771E-3</v>
      </c>
      <c r="AO1090" s="13">
        <f t="shared" si="1374"/>
        <v>2.4445305424938947E-3</v>
      </c>
      <c r="AP1090" s="13">
        <f t="shared" si="1375"/>
        <v>5.2677740119952843E-4</v>
      </c>
      <c r="AQ1090" s="13">
        <f t="shared" si="1376"/>
        <v>8.5137337903159576E-5</v>
      </c>
      <c r="AR1090" s="13">
        <f t="shared" si="1377"/>
        <v>8.8551051205461854E-5</v>
      </c>
      <c r="AS1090" s="13">
        <f t="shared" si="1378"/>
        <v>1.5203088478598855E-4</v>
      </c>
      <c r="AT1090" s="13">
        <f t="shared" si="1379"/>
        <v>1.3050883989610329E-4</v>
      </c>
      <c r="AU1090" s="13">
        <f t="shared" si="1380"/>
        <v>7.4689022628541039E-5</v>
      </c>
      <c r="AV1090" s="13">
        <f t="shared" si="1381"/>
        <v>3.2057886494399482E-5</v>
      </c>
      <c r="AW1090" s="13">
        <f t="shared" si="1382"/>
        <v>3.3938411242069691E-7</v>
      </c>
      <c r="AX1090" s="13">
        <f t="shared" si="1383"/>
        <v>3.3473912016230745E-3</v>
      </c>
      <c r="AY1090" s="13">
        <f t="shared" si="1384"/>
        <v>2.1640106441749326E-3</v>
      </c>
      <c r="AZ1090" s="13">
        <f t="shared" si="1385"/>
        <v>6.9949130323216366E-4</v>
      </c>
      <c r="BA1090" s="13">
        <f t="shared" si="1386"/>
        <v>1.507349589105127E-4</v>
      </c>
      <c r="BB1090" s="13">
        <f t="shared" si="1387"/>
        <v>2.436166225308961E-5</v>
      </c>
      <c r="BC1090" s="13">
        <f t="shared" si="1388"/>
        <v>3.1498497337220937E-6</v>
      </c>
      <c r="BD1090" s="13">
        <f t="shared" si="1389"/>
        <v>9.5410328929477978E-6</v>
      </c>
      <c r="BE1090" s="13">
        <f t="shared" si="1390"/>
        <v>1.6380739163914117E-5</v>
      </c>
      <c r="BF1090" s="13">
        <f t="shared" si="1391"/>
        <v>1.4061822161546237E-5</v>
      </c>
      <c r="BG1090" s="13">
        <f t="shared" si="1392"/>
        <v>8.0474529883060073E-6</v>
      </c>
      <c r="BH1090" s="13">
        <f t="shared" si="1393"/>
        <v>3.4541131399080054E-6</v>
      </c>
      <c r="BI1090" s="13">
        <f t="shared" si="1394"/>
        <v>1.1860545293644864E-6</v>
      </c>
      <c r="BJ1090" s="14">
        <f t="shared" si="1395"/>
        <v>0.63064605966586851</v>
      </c>
      <c r="BK1090" s="14">
        <f t="shared" si="1396"/>
        <v>0.23353224278299886</v>
      </c>
      <c r="BL1090" s="14">
        <f t="shared" si="1397"/>
        <v>0.1317618294159488</v>
      </c>
      <c r="BM1090" s="14">
        <f t="shared" si="1398"/>
        <v>0.41870114820372301</v>
      </c>
      <c r="BN1090" s="14">
        <f t="shared" si="1399"/>
        <v>0.57931289202968361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1.63636363636364</v>
      </c>
      <c r="F1091" s="10">
        <f>VLOOKUP(B1091,home!$B$2:$E$405,3,FALSE)</f>
        <v>1.1000000000000001</v>
      </c>
      <c r="G1091" s="10">
        <f>VLOOKUP(C1091,away!$B$2:$E$405,4,FALSE)</f>
        <v>0.86</v>
      </c>
      <c r="H1091" s="10">
        <f>VLOOKUP(A1091,away!$A$2:$E$405,3,FALSE)</f>
        <v>1.23232323232323</v>
      </c>
      <c r="I1091" s="10">
        <f>VLOOKUP(C1091,away!$B$2:$E$405,3,FALSE)</f>
        <v>0.86</v>
      </c>
      <c r="J1091" s="10">
        <f>VLOOKUP(B1091,home!$B$2:$E$405,4,FALSE)</f>
        <v>0.97</v>
      </c>
      <c r="K1091" s="12">
        <f t="shared" si="1344"/>
        <v>1.5480000000000036</v>
      </c>
      <c r="L1091" s="12">
        <f t="shared" si="1345"/>
        <v>1.0280040404040385</v>
      </c>
      <c r="M1091" s="13">
        <f t="shared" si="1346"/>
        <v>7.6077399655979941E-2</v>
      </c>
      <c r="N1091" s="13">
        <f t="shared" si="1347"/>
        <v>0.11776781466745721</v>
      </c>
      <c r="O1091" s="13">
        <f t="shared" si="1348"/>
        <v>7.8207874229780192E-2</v>
      </c>
      <c r="P1091" s="13">
        <f t="shared" si="1349"/>
        <v>0.12106578930770001</v>
      </c>
      <c r="Q1091" s="13">
        <f t="shared" si="1350"/>
        <v>9.1152288552612121E-2</v>
      </c>
      <c r="R1091" s="13">
        <f t="shared" si="1351"/>
        <v>4.0199005349812453E-2</v>
      </c>
      <c r="S1091" s="13">
        <f t="shared" si="1352"/>
        <v>4.8164518657888719E-2</v>
      </c>
      <c r="T1091" s="13">
        <f t="shared" si="1353"/>
        <v>9.3704920924160051E-2</v>
      </c>
      <c r="U1091" s="13">
        <f t="shared" si="1354"/>
        <v>6.2228060281509817E-2</v>
      </c>
      <c r="V1091" s="13">
        <f t="shared" si="1355"/>
        <v>8.5162910029211707E-3</v>
      </c>
      <c r="W1091" s="13">
        <f t="shared" si="1356"/>
        <v>4.7034580893147958E-2</v>
      </c>
      <c r="X1091" s="13">
        <f t="shared" si="1357"/>
        <v>4.8351739196866694E-2</v>
      </c>
      <c r="Y1091" s="13">
        <f t="shared" si="1358"/>
        <v>2.4852891627470636E-2</v>
      </c>
      <c r="Z1091" s="13">
        <f t="shared" si="1359"/>
        <v>1.3774913306610253E-2</v>
      </c>
      <c r="AA1091" s="13">
        <f t="shared" si="1360"/>
        <v>2.1323565798632718E-2</v>
      </c>
      <c r="AB1091" s="13">
        <f t="shared" si="1361"/>
        <v>1.6504439928141768E-2</v>
      </c>
      <c r="AC1091" s="13">
        <f t="shared" si="1362"/>
        <v>8.4702511595511113E-4</v>
      </c>
      <c r="AD1091" s="13">
        <f t="shared" si="1363"/>
        <v>1.8202382805648305E-2</v>
      </c>
      <c r="AE1091" s="13">
        <f t="shared" si="1364"/>
        <v>1.8712123069187458E-2</v>
      </c>
      <c r="AF1091" s="13">
        <f t="shared" si="1365"/>
        <v>9.6180690598311608E-3</v>
      </c>
      <c r="AG1091" s="13">
        <f t="shared" si="1366"/>
        <v>3.2958046181305015E-3</v>
      </c>
      <c r="AH1091" s="13">
        <f t="shared" si="1367"/>
        <v>3.540166633852673E-3</v>
      </c>
      <c r="AI1091" s="13">
        <f t="shared" si="1368"/>
        <v>5.4801779492039508E-3</v>
      </c>
      <c r="AJ1091" s="13">
        <f t="shared" si="1369"/>
        <v>4.2416577326838687E-3</v>
      </c>
      <c r="AK1091" s="13">
        <f t="shared" si="1370"/>
        <v>2.1886953900648811E-3</v>
      </c>
      <c r="AL1091" s="13">
        <f t="shared" si="1371"/>
        <v>5.3916545355262343E-5</v>
      </c>
      <c r="AM1091" s="13">
        <f t="shared" si="1372"/>
        <v>5.6354577166287216E-3</v>
      </c>
      <c r="AN1091" s="13">
        <f t="shared" si="1373"/>
        <v>5.7932733022204429E-3</v>
      </c>
      <c r="AO1091" s="13">
        <f t="shared" si="1374"/>
        <v>2.9777541809237304E-3</v>
      </c>
      <c r="AP1091" s="13">
        <f t="shared" si="1375"/>
        <v>1.0203811097732043E-3</v>
      </c>
      <c r="AQ1091" s="13">
        <f t="shared" si="1376"/>
        <v>2.6223897589970266E-4</v>
      </c>
      <c r="AR1091" s="13">
        <f t="shared" si="1377"/>
        <v>7.2786112066082259E-4</v>
      </c>
      <c r="AS1091" s="13">
        <f t="shared" si="1378"/>
        <v>1.126729014782956E-3</v>
      </c>
      <c r="AT1091" s="13">
        <f t="shared" si="1379"/>
        <v>8.7208825744201023E-4</v>
      </c>
      <c r="AU1091" s="13">
        <f t="shared" si="1380"/>
        <v>4.4999754084007828E-4</v>
      </c>
      <c r="AV1091" s="13">
        <f t="shared" si="1381"/>
        <v>1.7414904830511074E-4</v>
      </c>
      <c r="AW1091" s="13">
        <f t="shared" si="1382"/>
        <v>2.3833363382030088E-6</v>
      </c>
      <c r="AX1091" s="13">
        <f t="shared" si="1383"/>
        <v>1.453948090890214E-3</v>
      </c>
      <c r="AY1091" s="13">
        <f t="shared" si="1384"/>
        <v>1.4946645119728783E-3</v>
      </c>
      <c r="AZ1091" s="13">
        <f t="shared" si="1385"/>
        <v>7.6826057867832454E-4</v>
      </c>
      <c r="BA1091" s="13">
        <f t="shared" si="1386"/>
        <v>2.6325832632148746E-4</v>
      </c>
      <c r="BB1091" s="13">
        <f t="shared" si="1387"/>
        <v>6.7657655782123475E-5</v>
      </c>
      <c r="BC1091" s="13">
        <f t="shared" si="1388"/>
        <v>1.3910468701657722E-5</v>
      </c>
      <c r="BD1091" s="13">
        <f t="shared" si="1389"/>
        <v>1.2470736214872279E-4</v>
      </c>
      <c r="BE1091" s="13">
        <f t="shared" si="1390"/>
        <v>1.9304699660622335E-4</v>
      </c>
      <c r="BF1091" s="13">
        <f t="shared" si="1391"/>
        <v>1.4941837537321725E-4</v>
      </c>
      <c r="BG1091" s="13">
        <f t="shared" si="1392"/>
        <v>7.7099881692580275E-5</v>
      </c>
      <c r="BH1091" s="13">
        <f t="shared" si="1393"/>
        <v>2.9837654215028643E-5</v>
      </c>
      <c r="BI1091" s="13">
        <f t="shared" si="1394"/>
        <v>9.2377377449728777E-6</v>
      </c>
      <c r="BJ1091" s="14">
        <f t="shared" si="1395"/>
        <v>0.49244342033230459</v>
      </c>
      <c r="BK1091" s="14">
        <f t="shared" si="1396"/>
        <v>0.25621960479777312</v>
      </c>
      <c r="BL1091" s="14">
        <f t="shared" si="1397"/>
        <v>0.237847816283494</v>
      </c>
      <c r="BM1091" s="14">
        <f t="shared" si="1398"/>
        <v>0.47432330178120541</v>
      </c>
      <c r="BN1091" s="14">
        <f t="shared" si="1399"/>
        <v>0.52447017176334199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1.63636363636364</v>
      </c>
      <c r="F1092" s="10">
        <f>VLOOKUP(B1092,home!$B$2:$E$405,3,FALSE)</f>
        <v>0.86</v>
      </c>
      <c r="G1092" s="10">
        <f>VLOOKUP(C1092,away!$B$2:$E$405,4,FALSE)</f>
        <v>1.22</v>
      </c>
      <c r="H1092" s="10">
        <f>VLOOKUP(A1092,away!$A$2:$E$405,3,FALSE)</f>
        <v>1.23232323232323</v>
      </c>
      <c r="I1092" s="10">
        <f>VLOOKUP(C1092,away!$B$2:$E$405,3,FALSE)</f>
        <v>0.61</v>
      </c>
      <c r="J1092" s="10">
        <f>VLOOKUP(B1092,home!$B$2:$E$405,4,FALSE)</f>
        <v>0.97</v>
      </c>
      <c r="K1092" s="12">
        <f t="shared" si="1344"/>
        <v>1.7168727272727309</v>
      </c>
      <c r="L1092" s="12">
        <f t="shared" si="1345"/>
        <v>0.72916565656565524</v>
      </c>
      <c r="M1092" s="13">
        <f t="shared" si="1346"/>
        <v>8.6636126624541218E-2</v>
      </c>
      <c r="N1092" s="13">
        <f t="shared" si="1347"/>
        <v>0.14874320299822172</v>
      </c>
      <c r="O1092" s="13">
        <f t="shared" si="1348"/>
        <v>6.3172088152488842E-2</v>
      </c>
      <c r="P1092" s="13">
        <f t="shared" si="1349"/>
        <v>0.10845843527387687</v>
      </c>
      <c r="Q1092" s="13">
        <f t="shared" si="1350"/>
        <v>0.1276865742974192</v>
      </c>
      <c r="R1092" s="13">
        <f t="shared" si="1351"/>
        <v>2.3031458567166482E-2</v>
      </c>
      <c r="S1092" s="13">
        <f t="shared" si="1352"/>
        <v>3.3944362012617947E-2</v>
      </c>
      <c r="T1092" s="13">
        <f t="shared" si="1353"/>
        <v>9.3104664782196991E-2</v>
      </c>
      <c r="U1092" s="13">
        <f t="shared" si="1354"/>
        <v>3.954208308328002E-2</v>
      </c>
      <c r="V1092" s="13">
        <f t="shared" si="1355"/>
        <v>4.7216027843461177E-3</v>
      </c>
      <c r="W1092" s="13">
        <f t="shared" si="1356"/>
        <v>7.3073865683374095E-2</v>
      </c>
      <c r="X1092" s="13">
        <f t="shared" si="1357"/>
        <v>5.3282953248807975E-2</v>
      </c>
      <c r="Y1092" s="13">
        <f t="shared" si="1358"/>
        <v>1.9426049794712085E-2</v>
      </c>
      <c r="Z1092" s="13">
        <f t="shared" si="1359"/>
        <v>5.5979162025975452E-3</v>
      </c>
      <c r="AA1092" s="13">
        <f t="shared" si="1360"/>
        <v>9.6109096577978552E-3</v>
      </c>
      <c r="AB1092" s="13">
        <f t="shared" si="1361"/>
        <v>8.2503543378776179E-3</v>
      </c>
      <c r="AC1092" s="13">
        <f t="shared" si="1362"/>
        <v>3.6943137199728766E-4</v>
      </c>
      <c r="AD1092" s="13">
        <f t="shared" si="1363"/>
        <v>3.1364631767043918E-2</v>
      </c>
      <c r="AE1092" s="13">
        <f t="shared" si="1364"/>
        <v>2.2870012315356587E-2</v>
      </c>
      <c r="AF1092" s="13">
        <f t="shared" si="1365"/>
        <v>8.3380137727958013E-3</v>
      </c>
      <c r="AG1092" s="13">
        <f t="shared" si="1366"/>
        <v>2.0265977623647089E-3</v>
      </c>
      <c r="AH1092" s="13">
        <f t="shared" si="1367"/>
        <v>1.0204520608166395E-3</v>
      </c>
      <c r="AI1092" s="13">
        <f t="shared" si="1368"/>
        <v>1.7519863127053424E-3</v>
      </c>
      <c r="AJ1092" s="13">
        <f t="shared" si="1369"/>
        <v>1.5039687594194588E-3</v>
      </c>
      <c r="AK1092" s="13">
        <f t="shared" si="1370"/>
        <v>8.6070764857249058E-4</v>
      </c>
      <c r="AL1092" s="13">
        <f t="shared" si="1371"/>
        <v>1.8499418249179858E-5</v>
      </c>
      <c r="AM1092" s="13">
        <f t="shared" si="1372"/>
        <v>1.0769816176357923E-2</v>
      </c>
      <c r="AN1092" s="13">
        <f t="shared" si="1373"/>
        <v>7.8529800833254393E-3</v>
      </c>
      <c r="AO1092" s="13">
        <f t="shared" si="1374"/>
        <v>2.8630616892275033E-3</v>
      </c>
      <c r="AP1092" s="13">
        <f t="shared" si="1375"/>
        <v>6.958820854711822E-4</v>
      </c>
      <c r="AQ1092" s="13">
        <f t="shared" si="1376"/>
        <v>1.2685332943621798E-4</v>
      </c>
      <c r="AR1092" s="13">
        <f t="shared" si="1377"/>
        <v>1.4881571938382825E-4</v>
      </c>
      <c r="AS1092" s="13">
        <f t="shared" si="1378"/>
        <v>2.5549764999956658E-4</v>
      </c>
      <c r="AT1092" s="13">
        <f t="shared" si="1379"/>
        <v>2.1932847358326481E-4</v>
      </c>
      <c r="AU1092" s="13">
        <f t="shared" si="1380"/>
        <v>1.2551969153648833E-4</v>
      </c>
      <c r="AV1092" s="13">
        <f t="shared" si="1381"/>
        <v>5.387533378367064E-5</v>
      </c>
      <c r="AW1092" s="13">
        <f t="shared" si="1382"/>
        <v>6.4330937109410055E-7</v>
      </c>
      <c r="AX1092" s="13">
        <f t="shared" si="1383"/>
        <v>3.0817339451549332E-3</v>
      </c>
      <c r="AY1092" s="13">
        <f t="shared" si="1384"/>
        <v>2.2470945554795636E-3</v>
      </c>
      <c r="AZ1092" s="13">
        <f t="shared" si="1385"/>
        <v>8.1925208845568247E-4</v>
      </c>
      <c r="BA1092" s="13">
        <f t="shared" si="1386"/>
        <v>1.9912349565719069E-4</v>
      </c>
      <c r="BB1092" s="13">
        <f t="shared" si="1387"/>
        <v>3.6298503612130958E-5</v>
      </c>
      <c r="BC1092" s="13">
        <f t="shared" si="1388"/>
        <v>5.293524443738058E-6</v>
      </c>
      <c r="BD1092" s="13">
        <f t="shared" si="1389"/>
        <v>1.8085218621966559E-5</v>
      </c>
      <c r="BE1092" s="13">
        <f t="shared" si="1390"/>
        <v>3.1050018618819305E-5</v>
      </c>
      <c r="BF1092" s="13">
        <f t="shared" si="1391"/>
        <v>2.6654465073980692E-5</v>
      </c>
      <c r="BG1092" s="13">
        <f t="shared" si="1392"/>
        <v>1.5254108048520328E-5</v>
      </c>
      <c r="BH1092" s="13">
        <f t="shared" si="1393"/>
        <v>6.5473405218440013E-6</v>
      </c>
      <c r="BI1092" s="13">
        <f t="shared" si="1394"/>
        <v>2.2481900756243146E-6</v>
      </c>
      <c r="BJ1092" s="14">
        <f t="shared" si="1395"/>
        <v>0.60861395589891465</v>
      </c>
      <c r="BK1092" s="14">
        <f t="shared" si="1396"/>
        <v>0.23639555204110818</v>
      </c>
      <c r="BL1092" s="14">
        <f t="shared" si="1397"/>
        <v>0.14964688478937235</v>
      </c>
      <c r="BM1092" s="14">
        <f t="shared" si="1398"/>
        <v>0.44027997177216982</v>
      </c>
      <c r="BN1092" s="14">
        <f t="shared" si="1399"/>
        <v>0.55772788591371425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1.63636363636364</v>
      </c>
      <c r="F1093" s="10">
        <f>VLOOKUP(B1093,home!$B$2:$E$405,3,FALSE)</f>
        <v>0.92</v>
      </c>
      <c r="G1093" s="10">
        <f>VLOOKUP(C1093,away!$B$2:$E$405,4,FALSE)</f>
        <v>1.1200000000000001</v>
      </c>
      <c r="H1093" s="10">
        <f>VLOOKUP(A1093,away!$A$2:$E$405,3,FALSE)</f>
        <v>1.23232323232323</v>
      </c>
      <c r="I1093" s="10">
        <f>VLOOKUP(C1093,away!$B$2:$E$405,3,FALSE)</f>
        <v>0.61</v>
      </c>
      <c r="J1093" s="10">
        <f>VLOOKUP(B1093,home!$B$2:$E$405,4,FALSE)</f>
        <v>1.22</v>
      </c>
      <c r="K1093" s="12">
        <f t="shared" si="1344"/>
        <v>1.686109090909095</v>
      </c>
      <c r="L1093" s="12">
        <f t="shared" si="1345"/>
        <v>0.91709494949494774</v>
      </c>
      <c r="M1093" s="13">
        <f t="shared" si="1346"/>
        <v>7.4035983503568617E-2</v>
      </c>
      <c r="N1093" s="13">
        <f t="shared" si="1347"/>
        <v>0.12483274483976284</v>
      </c>
      <c r="O1093" s="13">
        <f t="shared" si="1348"/>
        <v>6.789802655201406E-2</v>
      </c>
      <c r="P1093" s="13">
        <f t="shared" si="1349"/>
        <v>0.11448347982413801</v>
      </c>
      <c r="Q1093" s="13">
        <f t="shared" si="1350"/>
        <v>0.10524081295872981</v>
      </c>
      <c r="R1093" s="13">
        <f t="shared" si="1351"/>
        <v>3.113446861576297E-2</v>
      </c>
      <c r="S1093" s="13">
        <f t="shared" si="1352"/>
        <v>4.4257084637810168E-2</v>
      </c>
      <c r="T1093" s="13">
        <f t="shared" si="1353"/>
        <v>9.651581804519356E-2</v>
      </c>
      <c r="U1093" s="13">
        <f t="shared" si="1354"/>
        <v>5.2496110573661846E-2</v>
      </c>
      <c r="V1093" s="13">
        <f t="shared" si="1355"/>
        <v>7.603967717135951E-3</v>
      </c>
      <c r="W1093" s="13">
        <f t="shared" si="1356"/>
        <v>5.914916382145935E-2</v>
      </c>
      <c r="X1093" s="13">
        <f t="shared" si="1357"/>
        <v>5.4245399407509651E-2</v>
      </c>
      <c r="Y1093" s="13">
        <f t="shared" si="1358"/>
        <v>2.4874090914981661E-2</v>
      </c>
      <c r="Z1093" s="13">
        <f t="shared" si="1359"/>
        <v>9.5177546409083956E-3</v>
      </c>
      <c r="AA1093" s="13">
        <f t="shared" si="1360"/>
        <v>1.6047972625077876E-2</v>
      </c>
      <c r="AB1093" s="13">
        <f t="shared" si="1361"/>
        <v>1.3529316266902052E-2</v>
      </c>
      <c r="AC1093" s="13">
        <f t="shared" si="1362"/>
        <v>7.3488647304706357E-4</v>
      </c>
      <c r="AD1093" s="13">
        <f t="shared" si="1363"/>
        <v>2.4932985709758486E-2</v>
      </c>
      <c r="AE1093" s="13">
        <f t="shared" si="1364"/>
        <v>2.2865915270249212E-2</v>
      </c>
      <c r="AF1093" s="13">
        <f t="shared" si="1365"/>
        <v>1.0485107704962476E-2</v>
      </c>
      <c r="AG1093" s="13">
        <f t="shared" si="1366"/>
        <v>3.205279773710551E-3</v>
      </c>
      <c r="AH1093" s="13">
        <f t="shared" si="1367"/>
        <v>2.1821711779272967E-3</v>
      </c>
      <c r="AI1093" s="13">
        <f t="shared" si="1368"/>
        <v>3.6793786610230233E-3</v>
      </c>
      <c r="AJ1093" s="13">
        <f t="shared" si="1369"/>
        <v>3.1019169046239271E-3</v>
      </c>
      <c r="AK1093" s="13">
        <f t="shared" si="1370"/>
        <v>1.7433900973770017E-3</v>
      </c>
      <c r="AL1093" s="13">
        <f t="shared" si="1371"/>
        <v>4.5454848698571126E-5</v>
      </c>
      <c r="AM1093" s="13">
        <f t="shared" si="1372"/>
        <v>8.4079467737460684E-3</v>
      </c>
      <c r="AN1093" s="13">
        <f t="shared" si="1373"/>
        <v>7.7108855218248609E-3</v>
      </c>
      <c r="AO1093" s="13">
        <f t="shared" si="1374"/>
        <v>3.5358070840996463E-3</v>
      </c>
      <c r="AP1093" s="13">
        <f t="shared" si="1375"/>
        <v>1.0808902730720816E-3</v>
      </c>
      <c r="AQ1093" s="13">
        <f t="shared" si="1376"/>
        <v>2.4781975259815516E-4</v>
      </c>
      <c r="AR1093" s="13">
        <f t="shared" si="1377"/>
        <v>4.0025163324211311E-4</v>
      </c>
      <c r="AS1093" s="13">
        <f t="shared" si="1378"/>
        <v>6.7486791746073987E-4</v>
      </c>
      <c r="AT1093" s="13">
        <f t="shared" si="1379"/>
        <v>5.689504653967213E-4</v>
      </c>
      <c r="AU1093" s="13">
        <f t="shared" si="1380"/>
        <v>3.1977085066079076E-4</v>
      </c>
      <c r="AV1093" s="13">
        <f t="shared" si="1381"/>
        <v>1.3479213457672347E-4</v>
      </c>
      <c r="AW1093" s="13">
        <f t="shared" si="1382"/>
        <v>1.9524399591604868E-6</v>
      </c>
      <c r="AX1093" s="13">
        <f t="shared" si="1383"/>
        <v>2.3627859151821706E-3</v>
      </c>
      <c r="AY1093" s="13">
        <f t="shared" si="1384"/>
        <v>2.1668990295513665E-3</v>
      </c>
      <c r="AZ1093" s="13">
        <f t="shared" si="1385"/>
        <v>9.9362607803353065E-4</v>
      </c>
      <c r="BA1093" s="13">
        <f t="shared" si="1386"/>
        <v>3.0374981928367472E-4</v>
      </c>
      <c r="BB1093" s="13">
        <f t="shared" si="1387"/>
        <v>6.9641856293765284E-5</v>
      </c>
      <c r="BC1093" s="13">
        <f t="shared" si="1388"/>
        <v>1.277363893609302E-5</v>
      </c>
      <c r="BD1093" s="13">
        <f t="shared" si="1389"/>
        <v>6.117812522890765E-5</v>
      </c>
      <c r="BE1093" s="13">
        <f t="shared" si="1390"/>
        <v>1.0315299311323624E-4</v>
      </c>
      <c r="BF1093" s="13">
        <f t="shared" si="1391"/>
        <v>8.6963599721355476E-5</v>
      </c>
      <c r="BG1093" s="13">
        <f t="shared" si="1392"/>
        <v>4.8876705356119044E-5</v>
      </c>
      <c r="BH1093" s="13">
        <f t="shared" si="1393"/>
        <v>2.0602864308659389E-5</v>
      </c>
      <c r="BI1093" s="13">
        <f t="shared" si="1394"/>
        <v>6.9477353619194266E-6</v>
      </c>
      <c r="BJ1093" s="14">
        <f t="shared" si="1395"/>
        <v>0.55324014418893908</v>
      </c>
      <c r="BK1093" s="14">
        <f t="shared" si="1396"/>
        <v>0.24332775603394977</v>
      </c>
      <c r="BL1093" s="14">
        <f t="shared" si="1397"/>
        <v>0.1942391064987973</v>
      </c>
      <c r="BM1093" s="14">
        <f t="shared" si="1398"/>
        <v>0.48053429847902607</v>
      </c>
      <c r="BN1093" s="14">
        <f t="shared" si="1399"/>
        <v>0.51762551629397624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1.63636363636364</v>
      </c>
      <c r="F1094" s="10">
        <f>VLOOKUP(B1094,home!$B$2:$E$405,3,FALSE)</f>
        <v>0.61</v>
      </c>
      <c r="G1094" s="10">
        <f>VLOOKUP(C1094,away!$B$2:$E$405,4,FALSE)</f>
        <v>1.22</v>
      </c>
      <c r="H1094" s="10">
        <f>VLOOKUP(A1094,away!$A$2:$E$405,3,FALSE)</f>
        <v>1.23232323232323</v>
      </c>
      <c r="I1094" s="10">
        <f>VLOOKUP(C1094,away!$B$2:$E$405,3,FALSE)</f>
        <v>0.76</v>
      </c>
      <c r="J1094" s="10">
        <f>VLOOKUP(B1094,home!$B$2:$E$405,4,FALSE)</f>
        <v>0.97</v>
      </c>
      <c r="K1094" s="12">
        <f t="shared" si="1344"/>
        <v>1.2177818181818207</v>
      </c>
      <c r="L1094" s="12">
        <f t="shared" si="1345"/>
        <v>0.9084686868686852</v>
      </c>
      <c r="M1094" s="13">
        <f t="shared" si="1346"/>
        <v>0.11928371008021355</v>
      </c>
      <c r="N1094" s="13">
        <f t="shared" si="1347"/>
        <v>0.14526153334095562</v>
      </c>
      <c r="O1094" s="13">
        <f t="shared" si="1348"/>
        <v>0.10836551546139657</v>
      </c>
      <c r="P1094" s="13">
        <f t="shared" si="1349"/>
        <v>0.13196555444678973</v>
      </c>
      <c r="Q1094" s="13">
        <f t="shared" si="1350"/>
        <v>8.8448427091914097E-2</v>
      </c>
      <c r="R1094" s="13">
        <f t="shared" si="1351"/>
        <v>4.9223338766531566E-2</v>
      </c>
      <c r="S1094" s="13">
        <f t="shared" si="1352"/>
        <v>3.6498922503202219E-2</v>
      </c>
      <c r="T1094" s="13">
        <f t="shared" si="1353"/>
        <v>8.0352626415791856E-2</v>
      </c>
      <c r="U1094" s="13">
        <f t="shared" si="1354"/>
        <v>5.994328698008651E-2</v>
      </c>
      <c r="V1094" s="13">
        <f t="shared" si="1355"/>
        <v>4.4865961828004812E-3</v>
      </c>
      <c r="W1094" s="13">
        <f t="shared" si="1356"/>
        <v>3.5903628786437776E-2</v>
      </c>
      <c r="X1094" s="13">
        <f t="shared" si="1357"/>
        <v>3.2617322497435854E-2</v>
      </c>
      <c r="Y1094" s="13">
        <f t="shared" si="1358"/>
        <v>1.4815908069208987E-2</v>
      </c>
      <c r="Z1094" s="13">
        <f t="shared" si="1359"/>
        <v>1.4905953977507791E-2</v>
      </c>
      <c r="AA1094" s="13">
        <f t="shared" si="1360"/>
        <v>1.8152199736463981E-2</v>
      </c>
      <c r="AB1094" s="13">
        <f t="shared" si="1361"/>
        <v>1.1052709399535341E-2</v>
      </c>
      <c r="AC1094" s="13">
        <f t="shared" si="1362"/>
        <v>3.1022475347009253E-4</v>
      </c>
      <c r="AD1094" s="13">
        <f t="shared" si="1363"/>
        <v>1.093069658571834E-2</v>
      </c>
      <c r="AE1094" s="13">
        <f t="shared" si="1364"/>
        <v>9.9301955737875636E-3</v>
      </c>
      <c r="AF1094" s="13">
        <f t="shared" si="1365"/>
        <v>4.5106358666340083E-3</v>
      </c>
      <c r="AG1094" s="13">
        <f t="shared" si="1366"/>
        <v>1.3659238142345971E-3</v>
      </c>
      <c r="AH1094" s="13">
        <f t="shared" si="1367"/>
        <v>3.3853981091178896E-3</v>
      </c>
      <c r="AI1094" s="13">
        <f t="shared" si="1368"/>
        <v>4.1226762645908818E-3</v>
      </c>
      <c r="AJ1094" s="13">
        <f t="shared" si="1369"/>
        <v>2.5102600986342612E-3</v>
      </c>
      <c r="AK1094" s="13">
        <f t="shared" si="1370"/>
        <v>1.0189830356747021E-3</v>
      </c>
      <c r="AL1094" s="13">
        <f t="shared" si="1371"/>
        <v>1.3728272391014532E-5</v>
      </c>
      <c r="AM1094" s="13">
        <f t="shared" si="1372"/>
        <v>2.6622407124299811E-3</v>
      </c>
      <c r="AN1094" s="13">
        <f t="shared" si="1373"/>
        <v>2.4185623241496181E-3</v>
      </c>
      <c r="AO1094" s="13">
        <f t="shared" si="1374"/>
        <v>1.0985940693651393E-3</v>
      </c>
      <c r="AP1094" s="13">
        <f t="shared" si="1375"/>
        <v>3.3267943719929115E-4</v>
      </c>
      <c r="AQ1094" s="13">
        <f t="shared" si="1376"/>
        <v>7.5557212865163303E-5</v>
      </c>
      <c r="AR1094" s="13">
        <f t="shared" si="1377"/>
        <v>6.1510563494361202E-4</v>
      </c>
      <c r="AS1094" s="13">
        <f t="shared" si="1378"/>
        <v>7.4906445849551512E-4</v>
      </c>
      <c r="AT1094" s="13">
        <f t="shared" si="1379"/>
        <v>4.5609853910102488E-4</v>
      </c>
      <c r="AU1094" s="13">
        <f t="shared" si="1380"/>
        <v>1.8514283607217271E-4</v>
      </c>
      <c r="AV1094" s="13">
        <f t="shared" si="1381"/>
        <v>5.6365894883827332E-5</v>
      </c>
      <c r="AW1094" s="13">
        <f t="shared" si="1382"/>
        <v>4.2188378643620978E-7</v>
      </c>
      <c r="AX1094" s="13">
        <f t="shared" si="1383"/>
        <v>5.4033805587010728E-4</v>
      </c>
      <c r="AY1094" s="13">
        <f t="shared" si="1384"/>
        <v>4.9088020408149472E-4</v>
      </c>
      <c r="AZ1094" s="13">
        <f t="shared" si="1385"/>
        <v>2.229746472058738E-4</v>
      </c>
      <c r="BA1094" s="13">
        <f t="shared" si="1386"/>
        <v>6.7521828317376175E-5</v>
      </c>
      <c r="BB1094" s="13">
        <f t="shared" si="1387"/>
        <v>1.5335366676614884E-5</v>
      </c>
      <c r="BC1094" s="13">
        <f t="shared" si="1388"/>
        <v>2.786340085470824E-6</v>
      </c>
      <c r="BD1094" s="13">
        <f t="shared" si="1389"/>
        <v>9.313403474379197E-5</v>
      </c>
      <c r="BE1094" s="13">
        <f t="shared" si="1390"/>
        <v>1.1341693416490385E-4</v>
      </c>
      <c r="BF1094" s="13">
        <f t="shared" si="1391"/>
        <v>6.9058540149972264E-5</v>
      </c>
      <c r="BG1094" s="13">
        <f t="shared" si="1392"/>
        <v>2.8032744861605153E-5</v>
      </c>
      <c r="BH1094" s="13">
        <f t="shared" si="1393"/>
        <v>8.534441751548156E-6</v>
      </c>
      <c r="BI1094" s="13">
        <f t="shared" si="1394"/>
        <v>2.0786175986734323E-6</v>
      </c>
      <c r="BJ1094" s="14">
        <f t="shared" si="1395"/>
        <v>0.43206436824036493</v>
      </c>
      <c r="BK1094" s="14">
        <f t="shared" si="1396"/>
        <v>0.29304961644294852</v>
      </c>
      <c r="BL1094" s="14">
        <f t="shared" si="1397"/>
        <v>0.26015040052879834</v>
      </c>
      <c r="BM1094" s="14">
        <f t="shared" si="1398"/>
        <v>0.35713180168152336</v>
      </c>
      <c r="BN1094" s="14">
        <f t="shared" si="1399"/>
        <v>0.6425480791878011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1.63636363636364</v>
      </c>
      <c r="F1095" s="10">
        <f>VLOOKUP(B1095,home!$B$2:$E$405,3,FALSE)</f>
        <v>1.59</v>
      </c>
      <c r="G1095" s="10">
        <f>VLOOKUP(C1095,away!$B$2:$E$405,4,FALSE)</f>
        <v>0.73</v>
      </c>
      <c r="H1095" s="10">
        <f>VLOOKUP(A1095,away!$A$2:$E$405,3,FALSE)</f>
        <v>1.23232323232323</v>
      </c>
      <c r="I1095" s="10">
        <f>VLOOKUP(C1095,away!$B$2:$E$405,3,FALSE)</f>
        <v>0.61</v>
      </c>
      <c r="J1095" s="10">
        <f>VLOOKUP(B1095,home!$B$2:$E$405,4,FALSE)</f>
        <v>1.1399999999999999</v>
      </c>
      <c r="K1095" s="12">
        <f t="shared" si="1344"/>
        <v>1.899327272727277</v>
      </c>
      <c r="L1095" s="12">
        <f t="shared" si="1345"/>
        <v>0.85695757575757414</v>
      </c>
      <c r="M1095" s="13">
        <f t="shared" si="1346"/>
        <v>6.3527344197766164E-2</v>
      </c>
      <c r="N1095" s="13">
        <f t="shared" si="1347"/>
        <v>0.12065921739875021</v>
      </c>
      <c r="O1095" s="13">
        <f t="shared" si="1348"/>
        <v>5.4440238878034695E-2</v>
      </c>
      <c r="P1095" s="13">
        <f t="shared" si="1349"/>
        <v>0.10339983043483911</v>
      </c>
      <c r="Q1095" s="13">
        <f t="shared" si="1350"/>
        <v>0.11458567115568793</v>
      </c>
      <c r="R1095" s="13">
        <f t="shared" si="1351"/>
        <v>2.332648756629192E-2</v>
      </c>
      <c r="S1095" s="13">
        <f t="shared" si="1352"/>
        <v>4.2074499843208567E-2</v>
      </c>
      <c r="T1095" s="13">
        <f t="shared" si="1353"/>
        <v>9.8195058970132934E-2</v>
      </c>
      <c r="U1095" s="13">
        <f t="shared" si="1354"/>
        <v>4.4304634011591966E-2</v>
      </c>
      <c r="V1095" s="13">
        <f t="shared" si="1355"/>
        <v>7.6091400821300149E-3</v>
      </c>
      <c r="W1095" s="13">
        <f t="shared" si="1356"/>
        <v>7.2545230096585783E-2</v>
      </c>
      <c r="X1095" s="13">
        <f t="shared" si="1357"/>
        <v>6.2168184516345565E-2</v>
      </c>
      <c r="Y1095" s="13">
        <f t="shared" si="1358"/>
        <v>2.6637748346188518E-2</v>
      </c>
      <c r="Z1095" s="13">
        <f t="shared" si="1359"/>
        <v>6.6632700785829065E-3</v>
      </c>
      <c r="AA1095" s="13">
        <f t="shared" si="1360"/>
        <v>1.2655730585800141E-2</v>
      </c>
      <c r="AB1095" s="13">
        <f t="shared" si="1361"/>
        <v>1.2018687128949483E-2</v>
      </c>
      <c r="AC1095" s="13">
        <f t="shared" si="1362"/>
        <v>7.7406017458192381E-4</v>
      </c>
      <c r="AD1095" s="13">
        <f t="shared" si="1363"/>
        <v>3.4446783507180286E-2</v>
      </c>
      <c r="AE1095" s="13">
        <f t="shared" si="1364"/>
        <v>2.9519432086959205E-2</v>
      </c>
      <c r="AF1095" s="13">
        <f t="shared" si="1365"/>
        <v>1.2648450479490451E-2</v>
      </c>
      <c r="AG1095" s="13">
        <f t="shared" si="1366"/>
        <v>3.6130618199979548E-3</v>
      </c>
      <c r="AH1095" s="13">
        <f t="shared" si="1367"/>
        <v>1.4275349432900967E-3</v>
      </c>
      <c r="AI1095" s="13">
        <f t="shared" si="1368"/>
        <v>2.7113560505620674E-3</v>
      </c>
      <c r="AJ1095" s="13">
        <f t="shared" si="1369"/>
        <v>2.5748762464533263E-3</v>
      </c>
      <c r="AK1095" s="13">
        <f t="shared" si="1370"/>
        <v>1.6301775595954811E-3</v>
      </c>
      <c r="AL1095" s="13">
        <f t="shared" si="1371"/>
        <v>5.0395741744826335E-5</v>
      </c>
      <c r="AM1095" s="13">
        <f t="shared" si="1372"/>
        <v>1.3085143074583932E-2</v>
      </c>
      <c r="AN1095" s="13">
        <f t="shared" si="1373"/>
        <v>1.1213412487636456E-2</v>
      </c>
      <c r="AO1095" s="13">
        <f t="shared" si="1374"/>
        <v>4.8047093906873227E-3</v>
      </c>
      <c r="AP1095" s="13">
        <f t="shared" si="1375"/>
        <v>1.372477370554353E-3</v>
      </c>
      <c r="AQ1095" s="13">
        <f t="shared" si="1376"/>
        <v>2.9403872006309698E-4</v>
      </c>
      <c r="AR1095" s="13">
        <f t="shared" si="1377"/>
        <v>2.4466737686222161E-4</v>
      </c>
      <c r="AS1095" s="13">
        <f t="shared" si="1378"/>
        <v>4.6470342162106023E-4</v>
      </c>
      <c r="AT1095" s="13">
        <f t="shared" si="1379"/>
        <v>4.4131194120728112E-4</v>
      </c>
      <c r="AU1095" s="13">
        <f t="shared" si="1380"/>
        <v>2.7939860190506852E-4</v>
      </c>
      <c r="AV1095" s="13">
        <f t="shared" si="1381"/>
        <v>1.3266734614004208E-4</v>
      </c>
      <c r="AW1095" s="13">
        <f t="shared" si="1382"/>
        <v>2.2785075277676064E-6</v>
      </c>
      <c r="AX1095" s="13">
        <f t="shared" si="1383"/>
        <v>4.1421615181826193E-3</v>
      </c>
      <c r="AY1095" s="13">
        <f t="shared" si="1384"/>
        <v>3.5496566930180904E-3</v>
      </c>
      <c r="AZ1095" s="13">
        <f t="shared" si="1385"/>
        <v>1.5209525972102148E-3</v>
      </c>
      <c r="BA1095" s="13">
        <f t="shared" si="1386"/>
        <v>4.3446395018248397E-4</v>
      </c>
      <c r="BB1095" s="13">
        <f t="shared" si="1387"/>
        <v>9.3079293375610204E-5</v>
      </c>
      <c r="BC1095" s="13">
        <f t="shared" si="1388"/>
        <v>1.5953001120878199E-5</v>
      </c>
      <c r="BD1095" s="13">
        <f t="shared" si="1389"/>
        <v>3.4944927023802349E-5</v>
      </c>
      <c r="BE1095" s="13">
        <f t="shared" si="1390"/>
        <v>6.6371852939772243E-5</v>
      </c>
      <c r="BF1095" s="13">
        <f t="shared" si="1391"/>
        <v>6.3030935214976761E-5</v>
      </c>
      <c r="BG1095" s="13">
        <f t="shared" si="1392"/>
        <v>3.990545809310382E-5</v>
      </c>
      <c r="BH1095" s="13">
        <f t="shared" si="1393"/>
        <v>1.8948381221726894E-5</v>
      </c>
      <c r="BI1095" s="13">
        <f t="shared" si="1394"/>
        <v>7.1978354456918562E-6</v>
      </c>
      <c r="BJ1095" s="14">
        <f t="shared" si="1395"/>
        <v>0.61554488647393379</v>
      </c>
      <c r="BK1095" s="14">
        <f t="shared" si="1396"/>
        <v>0.22098492716728868</v>
      </c>
      <c r="BL1095" s="14">
        <f t="shared" si="1397"/>
        <v>0.15688287104824394</v>
      </c>
      <c r="BM1095" s="14">
        <f t="shared" si="1398"/>
        <v>0.51658978695118896</v>
      </c>
      <c r="BN1095" s="14">
        <f t="shared" si="1399"/>
        <v>0.47993878963136999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1.63636363636364</v>
      </c>
      <c r="F1096" s="10">
        <f>VLOOKUP(B1096,home!$B$2:$E$405,3,FALSE)</f>
        <v>1.71</v>
      </c>
      <c r="G1096" s="10">
        <f>VLOOKUP(C1096,away!$B$2:$E$405,4,FALSE)</f>
        <v>0.92</v>
      </c>
      <c r="H1096" s="10">
        <f>VLOOKUP(A1096,away!$A$2:$E$405,3,FALSE)</f>
        <v>1.23232323232323</v>
      </c>
      <c r="I1096" s="10">
        <f>VLOOKUP(C1096,away!$B$2:$E$405,3,FALSE)</f>
        <v>0.46</v>
      </c>
      <c r="J1096" s="10">
        <f>VLOOKUP(B1096,home!$B$2:$E$405,4,FALSE)</f>
        <v>0.65</v>
      </c>
      <c r="K1096" s="12">
        <f t="shared" si="1344"/>
        <v>2.5743272727272788</v>
      </c>
      <c r="L1096" s="12">
        <f t="shared" si="1345"/>
        <v>0.36846464646464583</v>
      </c>
      <c r="M1096" s="13">
        <f t="shared" si="1346"/>
        <v>5.2718337743304998E-2</v>
      </c>
      <c r="N1096" s="13">
        <f t="shared" si="1347"/>
        <v>0.1357142546254379</v>
      </c>
      <c r="O1096" s="13">
        <f t="shared" si="1348"/>
        <v>1.942484367879067E-2</v>
      </c>
      <c r="P1096" s="13">
        <f t="shared" si="1349"/>
        <v>5.0005904850774906E-2</v>
      </c>
      <c r="Q1096" s="13">
        <f t="shared" si="1350"/>
        <v>0.1746864534900596</v>
      </c>
      <c r="R1096" s="13">
        <f t="shared" si="1351"/>
        <v>3.5786840793683061E-3</v>
      </c>
      <c r="S1096" s="13">
        <f t="shared" si="1352"/>
        <v>1.1858257614838764E-2</v>
      </c>
      <c r="T1096" s="13">
        <f t="shared" si="1353"/>
        <v>6.4365782327377608E-2</v>
      </c>
      <c r="U1096" s="13">
        <f t="shared" si="1354"/>
        <v>9.2127040259927431E-3</v>
      </c>
      <c r="V1096" s="13">
        <f t="shared" si="1355"/>
        <v>1.2497926135324083E-3</v>
      </c>
      <c r="W1096" s="13">
        <f t="shared" si="1356"/>
        <v>0.14990003379848857</v>
      </c>
      <c r="X1096" s="13">
        <f t="shared" si="1357"/>
        <v>5.5232862958598548E-2</v>
      </c>
      <c r="Y1096" s="13">
        <f t="shared" si="1358"/>
        <v>1.0175678661635119E-2</v>
      </c>
      <c r="Z1096" s="13">
        <f t="shared" si="1359"/>
        <v>4.3953952137103317E-4</v>
      </c>
      <c r="AA1096" s="13">
        <f t="shared" si="1360"/>
        <v>1.1315185773069453E-3</v>
      </c>
      <c r="AB1096" s="13">
        <f t="shared" si="1361"/>
        <v>1.45644956657942E-3</v>
      </c>
      <c r="AC1096" s="13">
        <f t="shared" si="1362"/>
        <v>7.409306371225609E-5</v>
      </c>
      <c r="AD1096" s="13">
        <f t="shared" si="1363"/>
        <v>9.6472936297547496E-2</v>
      </c>
      <c r="AE1096" s="13">
        <f t="shared" si="1364"/>
        <v>3.554686636628214E-2</v>
      </c>
      <c r="AF1096" s="13">
        <f t="shared" si="1365"/>
        <v>6.5488817742890759E-3</v>
      </c>
      <c r="AG1096" s="13">
        <f t="shared" si="1366"/>
        <v>8.0434380256739569E-4</v>
      </c>
      <c r="AH1096" s="13">
        <f t="shared" si="1367"/>
        <v>4.0488693587304346E-5</v>
      </c>
      <c r="AI1096" s="13">
        <f t="shared" si="1368"/>
        <v>1.0423114813889565E-4</v>
      </c>
      <c r="AJ1096" s="13">
        <f t="shared" si="1369"/>
        <v>1.3416254366081817E-4</v>
      </c>
      <c r="AK1096" s="13">
        <f t="shared" si="1370"/>
        <v>1.1512609837483615E-4</v>
      </c>
      <c r="AL1096" s="13">
        <f t="shared" si="1371"/>
        <v>2.8112348398678489E-6</v>
      </c>
      <c r="AM1096" s="13">
        <f t="shared" si="1372"/>
        <v>4.9670582198171588E-2</v>
      </c>
      <c r="AN1096" s="13">
        <f t="shared" si="1373"/>
        <v>1.8301853509342426E-2</v>
      </c>
      <c r="AO1096" s="13">
        <f t="shared" si="1374"/>
        <v>3.3717929914837954E-3</v>
      </c>
      <c r="AP1096" s="13">
        <f t="shared" si="1375"/>
        <v>4.141288375196825E-4</v>
      </c>
      <c r="AQ1096" s="13">
        <f t="shared" si="1376"/>
        <v>3.8147958926876143E-5</v>
      </c>
      <c r="AR1096" s="13">
        <f t="shared" si="1377"/>
        <v>2.9837304336922928E-6</v>
      </c>
      <c r="AS1096" s="13">
        <f t="shared" si="1378"/>
        <v>7.6810986299204606E-6</v>
      </c>
      <c r="AT1096" s="13">
        <f t="shared" si="1379"/>
        <v>9.8868308437561922E-6</v>
      </c>
      <c r="AU1096" s="13">
        <f t="shared" si="1380"/>
        <v>8.4839794273076064E-6</v>
      </c>
      <c r="AV1096" s="13">
        <f t="shared" si="1381"/>
        <v>5.4601349052437824E-6</v>
      </c>
      <c r="AW1096" s="13">
        <f t="shared" si="1382"/>
        <v>7.4072023308366322E-8</v>
      </c>
      <c r="AX1096" s="13">
        <f t="shared" si="1383"/>
        <v>2.1311389067499187E-2</v>
      </c>
      <c r="AY1096" s="13">
        <f t="shared" si="1384"/>
        <v>7.8524934384266061E-3</v>
      </c>
      <c r="AZ1096" s="13">
        <f t="shared" si="1385"/>
        <v>1.4466831093279046E-3</v>
      </c>
      <c r="BA1096" s="13">
        <f t="shared" si="1386"/>
        <v>1.7768386014162699E-4</v>
      </c>
      <c r="BB1096" s="13">
        <f t="shared" si="1387"/>
        <v>1.6367555177389542E-5</v>
      </c>
      <c r="BC1096" s="13">
        <f t="shared" si="1388"/>
        <v>1.2061730863854838E-6</v>
      </c>
      <c r="BD1096" s="13">
        <f t="shared" si="1389"/>
        <v>1.8323319656603912E-7</v>
      </c>
      <c r="BE1096" s="13">
        <f t="shared" si="1390"/>
        <v>4.7170221518895284E-7</v>
      </c>
      <c r="BF1096" s="13">
        <f t="shared" si="1391"/>
        <v>6.0715793858339667E-7</v>
      </c>
      <c r="BG1096" s="13">
        <f t="shared" si="1392"/>
        <v>5.210077467160374E-7</v>
      </c>
      <c r="BH1096" s="13">
        <f t="shared" si="1393"/>
        <v>3.3531111291832031E-7</v>
      </c>
      <c r="BI1096" s="13">
        <f t="shared" si="1394"/>
        <v>1.7264010856683364E-7</v>
      </c>
      <c r="BJ1096" s="14">
        <f t="shared" si="1395"/>
        <v>0.83205042280138697</v>
      </c>
      <c r="BK1096" s="14">
        <f t="shared" si="1396"/>
        <v>0.12376169055942979</v>
      </c>
      <c r="BL1096" s="14">
        <f t="shared" si="1397"/>
        <v>3.5234995238358401E-2</v>
      </c>
      <c r="BM1096" s="14">
        <f t="shared" si="1398"/>
        <v>0.54750575028640658</v>
      </c>
      <c r="BN1096" s="14">
        <f t="shared" si="1399"/>
        <v>0.43612847846773634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1.3902439024390201</v>
      </c>
      <c r="F1097" s="10">
        <f>VLOOKUP(B1097,home!$B$2:$E$405,3,FALSE)</f>
        <v>0</v>
      </c>
      <c r="G1097" s="10">
        <f>VLOOKUP(C1097,away!$B$2:$E$405,4,FALSE)</f>
        <v>2.4</v>
      </c>
      <c r="H1097" s="10">
        <f>VLOOKUP(A1097,away!$A$2:$E$405,3,FALSE)</f>
        <v>1.09756097560976</v>
      </c>
      <c r="I1097" s="10">
        <f>VLOOKUP(C1097,away!$B$2:$E$405,3,FALSE)</f>
        <v>1.92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1.3902439024390201</v>
      </c>
      <c r="F1098" s="10">
        <f>VLOOKUP(B1098,home!$B$2:$E$405,3,FALSE)</f>
        <v>0</v>
      </c>
      <c r="G1098" s="10">
        <f>VLOOKUP(C1098,away!$B$2:$E$405,4,FALSE)</f>
        <v>1.08</v>
      </c>
      <c r="H1098" s="10">
        <f>VLOOKUP(A1098,away!$A$2:$E$405,3,FALSE)</f>
        <v>1.09756097560976</v>
      </c>
      <c r="I1098" s="10">
        <f>VLOOKUP(C1098,away!$B$2:$E$405,3,FALSE)</f>
        <v>1.44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1.3902439024390201</v>
      </c>
      <c r="F1099" s="10">
        <f>VLOOKUP(B1099,home!$B$2:$E$405,3,FALSE)</f>
        <v>0</v>
      </c>
      <c r="G1099" s="10">
        <f>VLOOKUP(C1099,away!$B$2:$E$405,4,FALSE)</f>
        <v>1.44</v>
      </c>
      <c r="H1099" s="10">
        <f>VLOOKUP(A1099,away!$A$2:$E$405,3,FALSE)</f>
        <v>1.09756097560976</v>
      </c>
      <c r="I1099" s="10">
        <f>VLOOKUP(C1099,away!$B$2:$E$405,3,FALSE)</f>
        <v>1.44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1.3902439024390201</v>
      </c>
      <c r="F1100" s="10">
        <f>VLOOKUP(B1100,home!$B$2:$E$405,3,FALSE)</f>
        <v>0</v>
      </c>
      <c r="G1100" s="10">
        <f>VLOOKUP(C1100,away!$B$2:$E$405,4,FALSE)</f>
        <v>0.48</v>
      </c>
      <c r="H1100" s="10">
        <f>VLOOKUP(A1100,away!$A$2:$E$405,3,FALSE)</f>
        <v>1.09756097560976</v>
      </c>
      <c r="I1100" s="10">
        <f>VLOOKUP(C1100,away!$B$2:$E$405,3,FALSE)</f>
        <v>1.44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1.3902439024390201</v>
      </c>
      <c r="F1101" s="10">
        <f>VLOOKUP(B1101,home!$B$2:$E$405,3,FALSE)</f>
        <v>0</v>
      </c>
      <c r="G1101" s="10">
        <f>VLOOKUP(C1101,away!$B$2:$E$405,4,FALSE)</f>
        <v>0.48</v>
      </c>
      <c r="H1101" s="10">
        <f>VLOOKUP(A1101,away!$A$2:$E$405,3,FALSE)</f>
        <v>1.09756097560976</v>
      </c>
      <c r="I1101" s="10">
        <f>VLOOKUP(C1101,away!$B$2:$E$405,3,FALSE)</f>
        <v>1.44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1.72151898734177</v>
      </c>
      <c r="F1102" s="10">
        <f>VLOOKUP(B1102,home!$B$2:$E$405,3,FALSE)</f>
        <v>0.81</v>
      </c>
      <c r="G1102" s="10">
        <f>VLOOKUP(C1102,away!$B$2:$E$405,4,FALSE)</f>
        <v>0.87</v>
      </c>
      <c r="H1102" s="10">
        <f>VLOOKUP(A1102,away!$A$2:$E$405,3,FALSE)</f>
        <v>1.48101265822785</v>
      </c>
      <c r="I1102" s="10">
        <f>VLOOKUP(C1102,away!$B$2:$E$405,3,FALSE)</f>
        <v>0.87</v>
      </c>
      <c r="J1102" s="10">
        <f>VLOOKUP(B1102,home!$B$2:$E$405,4,FALSE)</f>
        <v>1.89</v>
      </c>
      <c r="K1102" s="12">
        <f t="shared" si="1344"/>
        <v>1.2131544303797455</v>
      </c>
      <c r="L1102" s="12">
        <f t="shared" si="1345"/>
        <v>2.4352291139240538</v>
      </c>
      <c r="M1102" s="13">
        <f t="shared" si="1346"/>
        <v>2.6033176261711526E-2</v>
      </c>
      <c r="N1102" s="13">
        <f t="shared" si="1347"/>
        <v>3.158226311875216E-2</v>
      </c>
      <c r="O1102" s="13">
        <f t="shared" si="1348"/>
        <v>6.3396748760436467E-2</v>
      </c>
      <c r="P1102" s="13">
        <f t="shared" si="1349"/>
        <v>7.6910046630395149E-2</v>
      </c>
      <c r="Q1102" s="13">
        <f t="shared" si="1350"/>
        <v>1.915708121196651E-2</v>
      </c>
      <c r="R1102" s="13">
        <f t="shared" si="1351"/>
        <v>7.7192804154771796E-2</v>
      </c>
      <c r="S1102" s="13">
        <f t="shared" si="1352"/>
        <v>5.6804010517430711E-2</v>
      </c>
      <c r="T1102" s="13">
        <f t="shared" si="1353"/>
        <v>4.665188190518834E-2</v>
      </c>
      <c r="U1102" s="13">
        <f t="shared" si="1354"/>
        <v>9.3646792353797442E-2</v>
      </c>
      <c r="V1102" s="13">
        <f t="shared" si="1355"/>
        <v>1.8646288761905258E-2</v>
      </c>
      <c r="W1102" s="13">
        <f t="shared" si="1356"/>
        <v>7.7468326484805873E-3</v>
      </c>
      <c r="X1102" s="13">
        <f t="shared" si="1357"/>
        <v>1.8865312406277313E-2</v>
      </c>
      <c r="Y1102" s="13">
        <f t="shared" si="1358"/>
        <v>2.2970679007519583E-2</v>
      </c>
      <c r="Z1102" s="13">
        <f t="shared" si="1359"/>
        <v>6.2660721354379306E-2</v>
      </c>
      <c r="AA1102" s="13">
        <f t="shared" si="1360"/>
        <v>7.6017131721855993E-2</v>
      </c>
      <c r="AB1102" s="13">
        <f t="shared" si="1361"/>
        <v>4.6110260066565142E-2</v>
      </c>
      <c r="AC1102" s="13">
        <f t="shared" si="1362"/>
        <v>3.4429311557708834E-3</v>
      </c>
      <c r="AD1102" s="13">
        <f t="shared" si="1363"/>
        <v>2.349526087228669E-3</v>
      </c>
      <c r="AE1102" s="13">
        <f t="shared" si="1364"/>
        <v>5.7216343315433203E-3</v>
      </c>
      <c r="AF1102" s="13">
        <f t="shared" si="1365"/>
        <v>6.9667452517008441E-3</v>
      </c>
      <c r="AG1102" s="13">
        <f t="shared" si="1366"/>
        <v>5.6552069554113519E-3</v>
      </c>
      <c r="AH1102" s="13">
        <f t="shared" si="1367"/>
        <v>3.8148303235416792E-2</v>
      </c>
      <c r="AI1102" s="13">
        <f t="shared" si="1368"/>
        <v>4.6279783081515868E-2</v>
      </c>
      <c r="AJ1102" s="13">
        <f t="shared" si="1369"/>
        <v>2.807226194117728E-2</v>
      </c>
      <c r="AK1102" s="13">
        <f t="shared" si="1370"/>
        <v>1.1351996314906647E-2</v>
      </c>
      <c r="AL1102" s="13">
        <f t="shared" si="1371"/>
        <v>4.0685929841765704E-4</v>
      </c>
      <c r="AM1102" s="13">
        <f t="shared" si="1372"/>
        <v>5.7006759640284958E-4</v>
      </c>
      <c r="AN1102" s="13">
        <f t="shared" si="1373"/>
        <v>1.3882452076649265E-3</v>
      </c>
      <c r="AO1102" s="13">
        <f t="shared" si="1374"/>
        <v>1.6903475734855867E-3</v>
      </c>
      <c r="AP1102" s="13">
        <f t="shared" si="1375"/>
        <v>1.3721278745343266E-3</v>
      </c>
      <c r="AQ1102" s="13">
        <f t="shared" si="1376"/>
        <v>8.3536143702318095E-4</v>
      </c>
      <c r="AR1102" s="13">
        <f t="shared" si="1377"/>
        <v>1.8579971737138032E-2</v>
      </c>
      <c r="AS1102" s="13">
        <f t="shared" si="1378"/>
        <v>2.2540375029239463E-2</v>
      </c>
      <c r="AT1102" s="13">
        <f t="shared" si="1379"/>
        <v>1.3672477914571417E-2</v>
      </c>
      <c r="AU1102" s="13">
        <f t="shared" si="1380"/>
        <v>5.5289423854438481E-3</v>
      </c>
      <c r="AV1102" s="13">
        <f t="shared" si="1381"/>
        <v>1.6768652375538894E-3</v>
      </c>
      <c r="AW1102" s="13">
        <f t="shared" si="1382"/>
        <v>3.3388557844141424E-5</v>
      </c>
      <c r="AX1102" s="13">
        <f t="shared" si="1383"/>
        <v>1.1526333836534158E-4</v>
      </c>
      <c r="AY1102" s="13">
        <f t="shared" si="1384"/>
        <v>2.8069263735535917E-4</v>
      </c>
      <c r="AZ1102" s="13">
        <f t="shared" si="1385"/>
        <v>3.4177544127594856E-4</v>
      </c>
      <c r="BA1102" s="13">
        <f t="shared" si="1386"/>
        <v>2.7743383500647694E-4</v>
      </c>
      <c r="BB1102" s="13">
        <f t="shared" si="1387"/>
        <v>1.6890373804884373E-4</v>
      </c>
      <c r="BC1102" s="13">
        <f t="shared" si="1388"/>
        <v>8.2263860069429245E-5</v>
      </c>
      <c r="BD1102" s="13">
        <f t="shared" si="1389"/>
        <v>7.5410813516941016E-3</v>
      </c>
      <c r="BE1102" s="13">
        <f t="shared" si="1390"/>
        <v>9.148496251661779E-3</v>
      </c>
      <c r="BF1102" s="13">
        <f t="shared" si="1391"/>
        <v>5.5492693795079909E-3</v>
      </c>
      <c r="BG1102" s="13">
        <f t="shared" si="1392"/>
        <v>2.2440402443735944E-3</v>
      </c>
      <c r="BH1102" s="13">
        <f t="shared" si="1393"/>
        <v>6.8059184110306765E-4</v>
      </c>
      <c r="BI1102" s="13">
        <f t="shared" si="1394"/>
        <v>1.6513260146289884E-4</v>
      </c>
      <c r="BJ1102" s="14">
        <f t="shared" si="1395"/>
        <v>0.17478964546330095</v>
      </c>
      <c r="BK1102" s="14">
        <f t="shared" si="1396"/>
        <v>0.18252400526298657</v>
      </c>
      <c r="BL1102" s="14">
        <f t="shared" si="1397"/>
        <v>0.5675433256041934</v>
      </c>
      <c r="BM1102" s="14">
        <f t="shared" si="1398"/>
        <v>0.69299827346731524</v>
      </c>
      <c r="BN1102" s="14">
        <f t="shared" si="1399"/>
        <v>0.29427212013803361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1.72151898734177</v>
      </c>
      <c r="F1103" s="10">
        <f>VLOOKUP(B1103,home!$B$2:$E$405,3,FALSE)</f>
        <v>0</v>
      </c>
      <c r="G1103" s="10">
        <f>VLOOKUP(C1103,away!$B$2:$E$405,4,FALSE)</f>
        <v>1.89</v>
      </c>
      <c r="H1103" s="10">
        <f>VLOOKUP(A1103,away!$A$2:$E$405,3,FALSE)</f>
        <v>1.48101265822785</v>
      </c>
      <c r="I1103" s="10">
        <f>VLOOKUP(C1103,away!$B$2:$E$405,3,FALSE)</f>
        <v>0.73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1.72151898734177</v>
      </c>
      <c r="F1104" s="10">
        <f>VLOOKUP(B1104,home!$B$2:$E$405,3,FALSE)</f>
        <v>2.0299999999999998</v>
      </c>
      <c r="G1104" s="10">
        <f>VLOOKUP(C1104,away!$B$2:$E$405,4,FALSE)</f>
        <v>1.55</v>
      </c>
      <c r="H1104" s="10">
        <f>VLOOKUP(A1104,away!$A$2:$E$405,3,FALSE)</f>
        <v>1.48101265822785</v>
      </c>
      <c r="I1104" s="10">
        <f>VLOOKUP(C1104,away!$B$2:$E$405,3,FALSE)</f>
        <v>0.57999999999999996</v>
      </c>
      <c r="J1104" s="10">
        <f>VLOOKUP(B1104,home!$B$2:$E$405,4,FALSE)</f>
        <v>1.01</v>
      </c>
      <c r="K1104" s="12">
        <f t="shared" si="1344"/>
        <v>5.4167594936708792</v>
      </c>
      <c r="L1104" s="12">
        <f t="shared" si="1345"/>
        <v>0.86757721518987452</v>
      </c>
      <c r="M1104" s="13">
        <f t="shared" si="1346"/>
        <v>1.8652937923907965E-3</v>
      </c>
      <c r="N1104" s="13">
        <f t="shared" si="1347"/>
        <v>1.0103847858418207E-2</v>
      </c>
      <c r="O1104" s="13">
        <f t="shared" si="1348"/>
        <v>1.618286393913367E-3</v>
      </c>
      <c r="P1104" s="13">
        <f t="shared" si="1349"/>
        <v>8.7658681877086451E-3</v>
      </c>
      <c r="Q1104" s="13">
        <f t="shared" si="1350"/>
        <v>2.7365056904846502E-2</v>
      </c>
      <c r="R1104" s="13">
        <f t="shared" si="1351"/>
        <v>7.0199420150551166E-4</v>
      </c>
      <c r="S1104" s="13">
        <f t="shared" si="1352"/>
        <v>1.0298705410072962E-2</v>
      </c>
      <c r="T1104" s="13">
        <f t="shared" si="1353"/>
        <v>2.374129986301917E-2</v>
      </c>
      <c r="U1104" s="13">
        <f t="shared" si="1354"/>
        <v>3.8025337555068891E-3</v>
      </c>
      <c r="V1104" s="13">
        <f t="shared" si="1355"/>
        <v>5.3775916037709552E-3</v>
      </c>
      <c r="W1104" s="13">
        <f t="shared" si="1356"/>
        <v>4.9409977261390375E-2</v>
      </c>
      <c r="X1104" s="13">
        <f t="shared" si="1357"/>
        <v>4.286697047503208E-2</v>
      </c>
      <c r="Y1104" s="13">
        <f t="shared" si="1358"/>
        <v>1.8595203434177452E-2</v>
      </c>
      <c r="Z1104" s="13">
        <f t="shared" si="1359"/>
        <v>2.0301139147386381E-4</v>
      </c>
      <c r="AA1104" s="13">
        <f t="shared" si="1360"/>
        <v>1.0996638820893875E-3</v>
      </c>
      <c r="AB1104" s="13">
        <f t="shared" si="1361"/>
        <v>2.9783073865773317E-3</v>
      </c>
      <c r="AC1104" s="13">
        <f t="shared" si="1362"/>
        <v>1.5794850708733825E-3</v>
      </c>
      <c r="AD1104" s="13">
        <f t="shared" si="1363"/>
        <v>6.6910490853174659E-2</v>
      </c>
      <c r="AE1104" s="13">
        <f t="shared" si="1364"/>
        <v>5.8050017321384831E-2</v>
      </c>
      <c r="AF1104" s="13">
        <f t="shared" si="1365"/>
        <v>2.5181436184705516E-2</v>
      </c>
      <c r="AG1104" s="13">
        <f t="shared" si="1366"/>
        <v>7.2822800932027844E-3</v>
      </c>
      <c r="AH1104" s="13">
        <f t="shared" si="1367"/>
        <v>4.4032014416679047E-5</v>
      </c>
      <c r="AI1104" s="13">
        <f t="shared" si="1368"/>
        <v>2.3851083211699929E-4</v>
      </c>
      <c r="AJ1104" s="13">
        <f t="shared" si="1369"/>
        <v>6.4597790710654857E-4</v>
      </c>
      <c r="AK1104" s="13">
        <f t="shared" si="1370"/>
        <v>1.166368987007014E-3</v>
      </c>
      <c r="AL1104" s="13">
        <f t="shared" si="1371"/>
        <v>2.9690889429237851E-4</v>
      </c>
      <c r="AM1104" s="13">
        <f t="shared" si="1372"/>
        <v>7.2487607311022453E-2</v>
      </c>
      <c r="AN1104" s="13">
        <f t="shared" si="1373"/>
        <v>6.2888596486674039E-2</v>
      </c>
      <c r="AO1104" s="13">
        <f t="shared" si="1374"/>
        <v>2.7280356703554196E-2</v>
      </c>
      <c r="AP1104" s="13">
        <f t="shared" si="1375"/>
        <v>7.8892719660853261E-3</v>
      </c>
      <c r="AQ1104" s="13">
        <f t="shared" si="1376"/>
        <v>1.711138150552963E-3</v>
      </c>
      <c r="AR1104" s="13">
        <f t="shared" si="1377"/>
        <v>7.6402344893645657E-6</v>
      </c>
      <c r="AS1104" s="13">
        <f t="shared" si="1378"/>
        <v>4.1385312704137199E-5</v>
      </c>
      <c r="AT1104" s="13">
        <f t="shared" si="1379"/>
        <v>1.1208714274433661E-4</v>
      </c>
      <c r="AU1104" s="13">
        <f t="shared" si="1380"/>
        <v>2.023830315262761E-4</v>
      </c>
      <c r="AV1104" s="13">
        <f t="shared" si="1381"/>
        <v>2.7406505184446225E-4</v>
      </c>
      <c r="AW1104" s="13">
        <f t="shared" si="1382"/>
        <v>3.8758628231805598E-5</v>
      </c>
      <c r="AX1104" s="13">
        <f t="shared" si="1383"/>
        <v>6.5441322512577921E-2</v>
      </c>
      <c r="AY1104" s="13">
        <f t="shared" si="1384"/>
        <v>5.6775400343804787E-2</v>
      </c>
      <c r="AZ1104" s="13">
        <f t="shared" si="1385"/>
        <v>2.4628521860784201E-2</v>
      </c>
      <c r="BA1104" s="13">
        <f t="shared" si="1386"/>
        <v>7.1223814700740349E-3</v>
      </c>
      <c r="BB1104" s="13">
        <f t="shared" si="1387"/>
        <v>1.5448039703316986E-3</v>
      </c>
      <c r="BC1104" s="13">
        <f t="shared" si="1388"/>
        <v>2.6804734531892747E-4</v>
      </c>
      <c r="BD1104" s="13">
        <f t="shared" si="1389"/>
        <v>1.104748893613423E-6</v>
      </c>
      <c r="BE1104" s="13">
        <f t="shared" si="1390"/>
        <v>5.9841590576029107E-6</v>
      </c>
      <c r="BF1104" s="13">
        <f t="shared" si="1391"/>
        <v>1.6207375193453572E-5</v>
      </c>
      <c r="BG1104" s="13">
        <f t="shared" si="1392"/>
        <v>2.9263817815541847E-5</v>
      </c>
      <c r="BH1104" s="13">
        <f t="shared" si="1393"/>
        <v>3.9628765743347834E-5</v>
      </c>
      <c r="BI1104" s="13">
        <f t="shared" si="1394"/>
        <v>4.2931898612547728E-5</v>
      </c>
      <c r="BJ1104" s="14">
        <f t="shared" si="1395"/>
        <v>0.65754402837013237</v>
      </c>
      <c r="BK1104" s="14">
        <f t="shared" si="1396"/>
        <v>8.4959253302913901E-2</v>
      </c>
      <c r="BL1104" s="14">
        <f t="shared" si="1397"/>
        <v>1.3068356898864413E-2</v>
      </c>
      <c r="BM1104" s="14">
        <f t="shared" si="1398"/>
        <v>0.6486176609090285</v>
      </c>
      <c r="BN1104" s="14">
        <f t="shared" si="1399"/>
        <v>5.0420347338783027E-2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1.72151898734177</v>
      </c>
      <c r="F1105" s="10">
        <f>VLOOKUP(B1105,home!$B$2:$E$405,3,FALSE)</f>
        <v>1.45</v>
      </c>
      <c r="G1105" s="10">
        <f>VLOOKUP(C1105,away!$B$2:$E$405,4,FALSE)</f>
        <v>1.02</v>
      </c>
      <c r="H1105" s="10">
        <f>VLOOKUP(A1105,away!$A$2:$E$405,3,FALSE)</f>
        <v>1.48101265822785</v>
      </c>
      <c r="I1105" s="10">
        <f>VLOOKUP(C1105,away!$B$2:$E$405,3,FALSE)</f>
        <v>1.1599999999999999</v>
      </c>
      <c r="J1105" s="10">
        <f>VLOOKUP(B1105,home!$B$2:$E$405,4,FALSE)</f>
        <v>1.35</v>
      </c>
      <c r="K1105" s="12">
        <f t="shared" si="1344"/>
        <v>2.546126582278478</v>
      </c>
      <c r="L1105" s="12">
        <f t="shared" si="1345"/>
        <v>2.3192658227848133</v>
      </c>
      <c r="M1105" s="13">
        <f t="shared" si="1346"/>
        <v>7.7088026246959901E-3</v>
      </c>
      <c r="N1105" s="13">
        <f t="shared" si="1347"/>
        <v>1.9627587280276557E-2</v>
      </c>
      <c r="O1105" s="13">
        <f t="shared" si="1348"/>
        <v>1.7878762462051275E-2</v>
      </c>
      <c r="P1105" s="13">
        <f t="shared" si="1349"/>
        <v>4.5521592362871351E-2</v>
      </c>
      <c r="Q1105" s="13">
        <f t="shared" si="1350"/>
        <v>2.4987160860151549E-2</v>
      </c>
      <c r="R1105" s="13">
        <f t="shared" si="1351"/>
        <v>2.0732801365961798E-2</v>
      </c>
      <c r="S1105" s="13">
        <f t="shared" si="1352"/>
        <v>6.7202893631394214E-2</v>
      </c>
      <c r="T1105" s="13">
        <f t="shared" si="1353"/>
        <v>5.795186819137587E-2</v>
      </c>
      <c r="U1105" s="13">
        <f t="shared" si="1354"/>
        <v>5.2788336682974862E-2</v>
      </c>
      <c r="V1105" s="13">
        <f t="shared" si="1355"/>
        <v>4.4093643165416356E-2</v>
      </c>
      <c r="W1105" s="13">
        <f t="shared" si="1356"/>
        <v>2.1206824827233402E-2</v>
      </c>
      <c r="X1105" s="13">
        <f t="shared" si="1357"/>
        <v>4.9184264031586884E-2</v>
      </c>
      <c r="Y1105" s="13">
        <f t="shared" si="1358"/>
        <v>5.7035691293641937E-2</v>
      </c>
      <c r="Z1105" s="13">
        <f t="shared" si="1359"/>
        <v>1.6028292539553828E-2</v>
      </c>
      <c r="AA1105" s="13">
        <f t="shared" si="1360"/>
        <v>4.0810061703493807E-2</v>
      </c>
      <c r="AB1105" s="13">
        <f t="shared" si="1361"/>
        <v>5.195379146384526E-2</v>
      </c>
      <c r="AC1105" s="13">
        <f t="shared" si="1362"/>
        <v>1.6273708023244647E-2</v>
      </c>
      <c r="AD1105" s="13">
        <f t="shared" si="1363"/>
        <v>1.3498815104585542E-2</v>
      </c>
      <c r="AE1105" s="13">
        <f t="shared" si="1364"/>
        <v>3.1307340520156657E-2</v>
      </c>
      <c r="AF1105" s="13">
        <f t="shared" si="1365"/>
        <v>3.6305022435342733E-2</v>
      </c>
      <c r="AG1105" s="13">
        <f t="shared" si="1366"/>
        <v>2.8066999243242088E-2</v>
      </c>
      <c r="AH1105" s="13">
        <f t="shared" si="1367"/>
        <v>9.2934677711459992E-3</v>
      </c>
      <c r="AI1105" s="13">
        <f t="shared" si="1368"/>
        <v>2.3662345333663144E-2</v>
      </c>
      <c r="AJ1105" s="13">
        <f t="shared" si="1369"/>
        <v>3.0123663226546422E-2</v>
      </c>
      <c r="AK1105" s="13">
        <f t="shared" si="1370"/>
        <v>2.5566219898904834E-2</v>
      </c>
      <c r="AL1105" s="13">
        <f t="shared" si="1371"/>
        <v>3.8439438077881591E-3</v>
      </c>
      <c r="AM1105" s="13">
        <f t="shared" si="1372"/>
        <v>6.8739383934094947E-3</v>
      </c>
      <c r="AN1105" s="13">
        <f t="shared" si="1373"/>
        <v>1.594249038376299E-2</v>
      </c>
      <c r="AO1105" s="13">
        <f t="shared" si="1374"/>
        <v>1.8487436538568526E-2</v>
      </c>
      <c r="AP1105" s="13">
        <f t="shared" si="1375"/>
        <v>1.4292426571601716E-2</v>
      </c>
      <c r="AQ1105" s="13">
        <f t="shared" si="1376"/>
        <v>8.2869841180443458E-3</v>
      </c>
      <c r="AR1105" s="13">
        <f t="shared" si="1377"/>
        <v>4.3108044353542133E-3</v>
      </c>
      <c r="AS1105" s="13">
        <f t="shared" si="1378"/>
        <v>1.0975853763859324E-2</v>
      </c>
      <c r="AT1105" s="13">
        <f t="shared" si="1379"/>
        <v>1.3972956515681759E-2</v>
      </c>
      <c r="AU1105" s="13">
        <f t="shared" si="1380"/>
        <v>1.1858972005866194E-2</v>
      </c>
      <c r="AV1105" s="13">
        <f t="shared" si="1381"/>
        <v>7.5486109656580621E-3</v>
      </c>
      <c r="AW1105" s="13">
        <f t="shared" si="1382"/>
        <v>6.3052897520376636E-4</v>
      </c>
      <c r="AX1105" s="13">
        <f t="shared" si="1383"/>
        <v>2.916986211400754E-3</v>
      </c>
      <c r="AY1105" s="13">
        <f t="shared" si="1384"/>
        <v>6.7652664256363255E-3</v>
      </c>
      <c r="AZ1105" s="13">
        <f t="shared" si="1385"/>
        <v>7.8452256015059552E-3</v>
      </c>
      <c r="BA1105" s="13">
        <f t="shared" si="1386"/>
        <v>6.0650545365363963E-3</v>
      </c>
      <c r="BB1105" s="13">
        <f t="shared" si="1387"/>
        <v>3.5166184249787124E-3</v>
      </c>
      <c r="BC1105" s="13">
        <f t="shared" si="1388"/>
        <v>1.6311945849656973E-3</v>
      </c>
      <c r="BD1105" s="13">
        <f t="shared" si="1389"/>
        <v>1.6663168992710345E-3</v>
      </c>
      <c r="BE1105" s="13">
        <f t="shared" si="1390"/>
        <v>4.2426537517338296E-3</v>
      </c>
      <c r="BF1105" s="13">
        <f t="shared" si="1391"/>
        <v>5.4011667483465104E-3</v>
      </c>
      <c r="BG1105" s="13">
        <f t="shared" si="1392"/>
        <v>4.5840180777612189E-3</v>
      </c>
      <c r="BH1105" s="13">
        <f t="shared" si="1393"/>
        <v>2.9178725703582335E-3</v>
      </c>
      <c r="BI1105" s="13">
        <f t="shared" si="1394"/>
        <v>1.485854583018065E-3</v>
      </c>
      <c r="BJ1105" s="14">
        <f t="shared" si="1395"/>
        <v>0.43179519557800417</v>
      </c>
      <c r="BK1105" s="14">
        <f t="shared" si="1396"/>
        <v>0.19140985004104705</v>
      </c>
      <c r="BL1105" s="14">
        <f t="shared" si="1397"/>
        <v>0.34177453022549592</v>
      </c>
      <c r="BM1105" s="14">
        <f t="shared" si="1398"/>
        <v>0.83841642397765992</v>
      </c>
      <c r="BN1105" s="14">
        <f t="shared" si="1399"/>
        <v>0.13645670695600853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1.72151898734177</v>
      </c>
      <c r="F1106" s="10">
        <f>VLOOKUP(B1106,home!$B$2:$E$405,3,FALSE)</f>
        <v>0.73</v>
      </c>
      <c r="G1106" s="10">
        <f>VLOOKUP(C1106,away!$B$2:$E$405,4,FALSE)</f>
        <v>0.57999999999999996</v>
      </c>
      <c r="H1106" s="10">
        <f>VLOOKUP(A1106,away!$A$2:$E$405,3,FALSE)</f>
        <v>1.48101265822785</v>
      </c>
      <c r="I1106" s="10">
        <f>VLOOKUP(C1106,away!$B$2:$E$405,3,FALSE)</f>
        <v>1.02</v>
      </c>
      <c r="J1106" s="10">
        <f>VLOOKUP(B1106,home!$B$2:$E$405,4,FALSE)</f>
        <v>0.68</v>
      </c>
      <c r="K1106" s="12">
        <f t="shared" si="1344"/>
        <v>0.7288911392405053</v>
      </c>
      <c r="L1106" s="12">
        <f t="shared" si="1345"/>
        <v>1.027230379746837</v>
      </c>
      <c r="M1106" s="13">
        <f t="shared" si="1346"/>
        <v>0.17271343223757968</v>
      </c>
      <c r="N1106" s="13">
        <f t="shared" si="1347"/>
        <v>0.12588929038578725</v>
      </c>
      <c r="O1106" s="13">
        <f t="shared" si="1348"/>
        <v>0.17741648458478854</v>
      </c>
      <c r="P1106" s="13">
        <f t="shared" si="1349"/>
        <v>0.12931730356905208</v>
      </c>
      <c r="Q1106" s="13">
        <f t="shared" si="1350"/>
        <v>4.5879794143737634E-2</v>
      </c>
      <c r="R1106" s="13">
        <f t="shared" si="1351"/>
        <v>9.1123801416690575E-2</v>
      </c>
      <c r="S1106" s="13">
        <f t="shared" si="1352"/>
        <v>2.4206231075540683E-2</v>
      </c>
      <c r="T1106" s="13">
        <f t="shared" si="1353"/>
        <v>4.7129118360978307E-2</v>
      </c>
      <c r="U1106" s="13">
        <f t="shared" si="1354"/>
        <v>6.6419331426537165E-2</v>
      </c>
      <c r="V1106" s="13">
        <f t="shared" si="1355"/>
        <v>2.0137946885029172E-3</v>
      </c>
      <c r="W1106" s="13">
        <f t="shared" si="1356"/>
        <v>1.1147125140516264E-2</v>
      </c>
      <c r="X1106" s="13">
        <f t="shared" si="1357"/>
        <v>1.1450665591178034E-2</v>
      </c>
      <c r="Y1106" s="13">
        <f t="shared" si="1358"/>
        <v>5.8812357817899247E-3</v>
      </c>
      <c r="Z1106" s="13">
        <f t="shared" si="1359"/>
        <v>3.1201712377747482E-2</v>
      </c>
      <c r="AA1106" s="13">
        <f t="shared" si="1360"/>
        <v>2.2742651681270938E-2</v>
      </c>
      <c r="AB1106" s="13">
        <f t="shared" si="1361"/>
        <v>8.288458646655783E-3</v>
      </c>
      <c r="AC1106" s="13">
        <f t="shared" si="1362"/>
        <v>9.423792915417691E-5</v>
      </c>
      <c r="AD1106" s="13">
        <f t="shared" si="1363"/>
        <v>2.031260185731844E-3</v>
      </c>
      <c r="AE1106" s="13">
        <f t="shared" si="1364"/>
        <v>2.0865721719539525E-3</v>
      </c>
      <c r="AF1106" s="13">
        <f t="shared" si="1365"/>
        <v>1.0716951622827204E-3</v>
      </c>
      <c r="AG1106" s="13">
        <f t="shared" si="1366"/>
        <v>3.6695927617484236E-4</v>
      </c>
      <c r="AH1106" s="13">
        <f t="shared" si="1367"/>
        <v>8.0128367136362809E-3</v>
      </c>
      <c r="AI1106" s="13">
        <f t="shared" si="1368"/>
        <v>5.8404856807504945E-3</v>
      </c>
      <c r="AJ1106" s="13">
        <f t="shared" si="1369"/>
        <v>2.1285391307800431E-3</v>
      </c>
      <c r="AK1106" s="13">
        <f t="shared" si="1370"/>
        <v>5.1715777065075358E-4</v>
      </c>
      <c r="AL1106" s="13">
        <f t="shared" si="1371"/>
        <v>2.8223849724405905E-6</v>
      </c>
      <c r="AM1106" s="13">
        <f t="shared" si="1372"/>
        <v>2.9611351017439294E-4</v>
      </c>
      <c r="AN1106" s="13">
        <f t="shared" si="1373"/>
        <v>3.0417679350461051E-4</v>
      </c>
      <c r="AO1106" s="13">
        <f t="shared" si="1374"/>
        <v>1.5622982155095809E-4</v>
      </c>
      <c r="AP1106" s="13">
        <f t="shared" si="1375"/>
        <v>5.3494672973190432E-5</v>
      </c>
      <c r="AQ1106" s="13">
        <f t="shared" si="1376"/>
        <v>1.3737838308170813E-5</v>
      </c>
      <c r="AR1106" s="13">
        <f t="shared" si="1377"/>
        <v>1.6462058600395992E-3</v>
      </c>
      <c r="AS1106" s="13">
        <f t="shared" si="1378"/>
        <v>1.1999048647486593E-3</v>
      </c>
      <c r="AT1106" s="13">
        <f t="shared" si="1379"/>
        <v>4.3730001192343734E-4</v>
      </c>
      <c r="AU1106" s="13">
        <f t="shared" si="1380"/>
        <v>1.0624803462692029E-4</v>
      </c>
      <c r="AV1106" s="13">
        <f t="shared" si="1381"/>
        <v>1.936081275032014E-5</v>
      </c>
      <c r="AW1106" s="13">
        <f t="shared" si="1382"/>
        <v>5.8700834597857279E-8</v>
      </c>
      <c r="AX1106" s="13">
        <f t="shared" si="1383"/>
        <v>3.5972418962586358E-5</v>
      </c>
      <c r="AY1106" s="13">
        <f t="shared" si="1384"/>
        <v>3.6951961591349894E-5</v>
      </c>
      <c r="AZ1106" s="13">
        <f t="shared" si="1385"/>
        <v>1.8979088768936442E-5</v>
      </c>
      <c r="BA1106" s="13">
        <f t="shared" si="1386"/>
        <v>6.4986321877878379E-6</v>
      </c>
      <c r="BB1106" s="13">
        <f t="shared" si="1387"/>
        <v>1.6688981025240793E-6</v>
      </c>
      <c r="BC1106" s="13">
        <f t="shared" si="1388"/>
        <v>3.4286856632291721E-7</v>
      </c>
      <c r="BD1106" s="13">
        <f t="shared" si="1389"/>
        <v>2.8183877845832419E-4</v>
      </c>
      <c r="BE1106" s="13">
        <f t="shared" si="1390"/>
        <v>2.0542978831264029E-4</v>
      </c>
      <c r="BF1106" s="13">
        <f t="shared" si="1391"/>
        <v>7.4867976218568114E-5</v>
      </c>
      <c r="BG1106" s="13">
        <f t="shared" si="1392"/>
        <v>1.8190201492861059E-5</v>
      </c>
      <c r="BH1106" s="13">
        <f t="shared" si="1393"/>
        <v>3.3146691722864587E-6</v>
      </c>
      <c r="BI1106" s="13">
        <f t="shared" si="1394"/>
        <v>4.8320659783865207E-7</v>
      </c>
      <c r="BJ1106" s="14">
        <f t="shared" si="1395"/>
        <v>0.25385788270482151</v>
      </c>
      <c r="BK1106" s="14">
        <f t="shared" si="1396"/>
        <v>0.32838477384639342</v>
      </c>
      <c r="BL1106" s="14">
        <f t="shared" si="1397"/>
        <v>0.38648289125610208</v>
      </c>
      <c r="BM1106" s="14">
        <f t="shared" si="1398"/>
        <v>0.25755026058667185</v>
      </c>
      <c r="BN1106" s="14">
        <f t="shared" si="1399"/>
        <v>0.74234010633763581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</v>
      </c>
      <c r="F1107" s="10">
        <f>VLOOKUP(B1107,home!$B$2:$E$405,3,FALSE)</f>
        <v>0.54</v>
      </c>
      <c r="G1107" s="10">
        <f>VLOOKUP(C1107,away!$B$2:$E$405,4,FALSE)</f>
        <v>0.48</v>
      </c>
      <c r="H1107" s="10">
        <f>VLOOKUP(A1107,away!$A$2:$E$405,3,FALSE)</f>
        <v>1.25</v>
      </c>
      <c r="I1107" s="10">
        <f>VLOOKUP(C1107,away!$B$2:$E$405,3,FALSE)</f>
        <v>0.71</v>
      </c>
      <c r="J1107" s="10">
        <f>VLOOKUP(B1107,home!$B$2:$E$405,4,FALSE)</f>
        <v>0.6</v>
      </c>
      <c r="K1107" s="12">
        <f t="shared" si="1344"/>
        <v>0.36287999999999998</v>
      </c>
      <c r="L1107" s="12">
        <f t="shared" si="1345"/>
        <v>0.53249999999999997</v>
      </c>
      <c r="M1107" s="13">
        <f t="shared" si="1346"/>
        <v>0.40845235725109708</v>
      </c>
      <c r="N1107" s="13">
        <f t="shared" si="1347"/>
        <v>0.14821919139927811</v>
      </c>
      <c r="O1107" s="13">
        <f t="shared" si="1348"/>
        <v>0.2175008802362092</v>
      </c>
      <c r="P1107" s="13">
        <f t="shared" si="1349"/>
        <v>7.8926719420115587E-2</v>
      </c>
      <c r="Q1107" s="13">
        <f t="shared" si="1350"/>
        <v>2.6892890087485015E-2</v>
      </c>
      <c r="R1107" s="13">
        <f t="shared" si="1351"/>
        <v>5.790960936289069E-2</v>
      </c>
      <c r="S1107" s="13">
        <f t="shared" si="1352"/>
        <v>3.8128235324347104E-3</v>
      </c>
      <c r="T1107" s="13">
        <f t="shared" si="1353"/>
        <v>1.4320463971585769E-2</v>
      </c>
      <c r="U1107" s="13">
        <f t="shared" si="1354"/>
        <v>2.101423904560577E-2</v>
      </c>
      <c r="V1107" s="13">
        <f t="shared" si="1355"/>
        <v>8.1862846370786224E-5</v>
      </c>
      <c r="W1107" s="13">
        <f t="shared" si="1356"/>
        <v>3.2529639849821876E-3</v>
      </c>
      <c r="X1107" s="13">
        <f t="shared" si="1357"/>
        <v>1.7322033220030148E-3</v>
      </c>
      <c r="Y1107" s="13">
        <f t="shared" si="1358"/>
        <v>4.6119913448330261E-4</v>
      </c>
      <c r="Z1107" s="13">
        <f t="shared" si="1359"/>
        <v>1.0278955661913098E-2</v>
      </c>
      <c r="AA1107" s="13">
        <f t="shared" si="1360"/>
        <v>3.7300274305950244E-3</v>
      </c>
      <c r="AB1107" s="13">
        <f t="shared" si="1361"/>
        <v>6.7677617700716113E-4</v>
      </c>
      <c r="AC1107" s="13">
        <f t="shared" si="1362"/>
        <v>9.8866578190462189E-7</v>
      </c>
      <c r="AD1107" s="13">
        <f t="shared" si="1363"/>
        <v>2.9510889271758403E-4</v>
      </c>
      <c r="AE1107" s="13">
        <f t="shared" si="1364"/>
        <v>1.5714548537211349E-4</v>
      </c>
      <c r="AF1107" s="13">
        <f t="shared" si="1365"/>
        <v>4.183998548032521E-5</v>
      </c>
      <c r="AG1107" s="13">
        <f t="shared" si="1366"/>
        <v>7.4265974227577247E-6</v>
      </c>
      <c r="AH1107" s="13">
        <f t="shared" si="1367"/>
        <v>1.3683859724921809E-3</v>
      </c>
      <c r="AI1107" s="13">
        <f t="shared" si="1368"/>
        <v>4.9655990169796254E-4</v>
      </c>
      <c r="AJ1107" s="13">
        <f t="shared" si="1369"/>
        <v>9.0095828564078307E-5</v>
      </c>
      <c r="AK1107" s="13">
        <f t="shared" si="1370"/>
        <v>1.0897991423110914E-5</v>
      </c>
      <c r="AL1107" s="13">
        <f t="shared" si="1371"/>
        <v>7.6417379293698011E-9</v>
      </c>
      <c r="AM1107" s="13">
        <f t="shared" si="1372"/>
        <v>2.1417822997871382E-5</v>
      </c>
      <c r="AN1107" s="13">
        <f t="shared" si="1373"/>
        <v>1.1404990746366511E-5</v>
      </c>
      <c r="AO1107" s="13">
        <f t="shared" si="1374"/>
        <v>3.0365787862200831E-6</v>
      </c>
      <c r="AP1107" s="13">
        <f t="shared" si="1375"/>
        <v>5.3899273455406474E-7</v>
      </c>
      <c r="AQ1107" s="13">
        <f t="shared" si="1376"/>
        <v>7.1753407787509866E-8</v>
      </c>
      <c r="AR1107" s="13">
        <f t="shared" si="1377"/>
        <v>1.4573310607041726E-4</v>
      </c>
      <c r="AS1107" s="13">
        <f t="shared" si="1378"/>
        <v>5.2883629530833016E-5</v>
      </c>
      <c r="AT1107" s="13">
        <f t="shared" si="1379"/>
        <v>9.5952057420743398E-6</v>
      </c>
      <c r="AU1107" s="13">
        <f t="shared" si="1380"/>
        <v>1.1606360865613124E-6</v>
      </c>
      <c r="AV1107" s="13">
        <f t="shared" si="1381"/>
        <v>1.0529290577284223E-7</v>
      </c>
      <c r="AW1107" s="13">
        <f t="shared" si="1382"/>
        <v>4.1017792509685309E-11</v>
      </c>
      <c r="AX1107" s="13">
        <f t="shared" si="1383"/>
        <v>1.2953499349112605E-6</v>
      </c>
      <c r="AY1107" s="13">
        <f t="shared" si="1384"/>
        <v>6.8977384034024617E-7</v>
      </c>
      <c r="AZ1107" s="13">
        <f t="shared" si="1385"/>
        <v>1.8365228499059051E-7</v>
      </c>
      <c r="BA1107" s="13">
        <f t="shared" si="1386"/>
        <v>3.2598280585829819E-8</v>
      </c>
      <c r="BB1107" s="13">
        <f t="shared" si="1387"/>
        <v>4.3396461029885936E-9</v>
      </c>
      <c r="BC1107" s="13">
        <f t="shared" si="1388"/>
        <v>4.6217230996828524E-10</v>
      </c>
      <c r="BD1107" s="13">
        <f t="shared" si="1389"/>
        <v>1.2933813163749529E-5</v>
      </c>
      <c r="BE1107" s="13">
        <f t="shared" si="1390"/>
        <v>4.6934221208614296E-6</v>
      </c>
      <c r="BF1107" s="13">
        <f t="shared" si="1391"/>
        <v>8.5157450960909747E-7</v>
      </c>
      <c r="BG1107" s="13">
        <f t="shared" si="1392"/>
        <v>1.0300645268231645E-7</v>
      </c>
      <c r="BH1107" s="13">
        <f t="shared" si="1393"/>
        <v>9.3447453873397462E-9</v>
      </c>
      <c r="BI1107" s="13">
        <f t="shared" si="1394"/>
        <v>6.7820424123156963E-10</v>
      </c>
      <c r="BJ1107" s="14">
        <f t="shared" si="1395"/>
        <v>0.1954191091756422</v>
      </c>
      <c r="BK1107" s="14">
        <f t="shared" si="1396"/>
        <v>0.49127544913137833</v>
      </c>
      <c r="BL1107" s="14">
        <f t="shared" si="1397"/>
        <v>0.30302554165601731</v>
      </c>
      <c r="BM1107" s="14">
        <f t="shared" si="1398"/>
        <v>6.2096718135052797E-2</v>
      </c>
      <c r="BN1107" s="14">
        <f t="shared" si="1399"/>
        <v>0.93790164775707552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1.78481012658228</v>
      </c>
      <c r="F1108" s="10">
        <f>VLOOKUP(B1108,home!$B$2:$E$405,3,FALSE)</f>
        <v>0.9</v>
      </c>
      <c r="G1108" s="10">
        <f>VLOOKUP(C1108,away!$B$2:$E$405,4,FALSE)</f>
        <v>1.34</v>
      </c>
      <c r="H1108" s="10">
        <f>VLOOKUP(A1108,away!$A$2:$E$405,3,FALSE)</f>
        <v>1.36708860759494</v>
      </c>
      <c r="I1108" s="10">
        <f>VLOOKUP(C1108,away!$B$2:$E$405,3,FALSE)</f>
        <v>0.22</v>
      </c>
      <c r="J1108" s="10">
        <f>VLOOKUP(B1108,home!$B$2:$E$405,4,FALSE)</f>
        <v>0.73</v>
      </c>
      <c r="K1108" s="12">
        <f t="shared" si="1344"/>
        <v>2.1524810126582299</v>
      </c>
      <c r="L1108" s="12">
        <f t="shared" si="1345"/>
        <v>0.21955443037974734</v>
      </c>
      <c r="M1108" s="13">
        <f t="shared" si="1346"/>
        <v>9.3290645099902078E-2</v>
      </c>
      <c r="N1108" s="13">
        <f t="shared" si="1347"/>
        <v>0.20080634223617677</v>
      </c>
      <c r="O1108" s="13">
        <f t="shared" si="1348"/>
        <v>2.0482374444668165E-2</v>
      </c>
      <c r="P1108" s="13">
        <f t="shared" si="1349"/>
        <v>4.4087922086304382E-2</v>
      </c>
      <c r="Q1108" s="13">
        <f t="shared" si="1350"/>
        <v>0.21611591944236047</v>
      </c>
      <c r="R1108" s="13">
        <f t="shared" si="1351"/>
        <v>2.2484980270119064E-3</v>
      </c>
      <c r="S1108" s="13">
        <f t="shared" si="1352"/>
        <v>5.2088418721045124E-3</v>
      </c>
      <c r="T1108" s="13">
        <f t="shared" si="1353"/>
        <v>4.7449207589162802E-2</v>
      </c>
      <c r="U1108" s="13">
        <f t="shared" si="1354"/>
        <v>4.8398493101426202E-3</v>
      </c>
      <c r="V1108" s="13">
        <f t="shared" si="1355"/>
        <v>2.7351440147235177E-4</v>
      </c>
      <c r="W1108" s="13">
        <f t="shared" si="1356"/>
        <v>0.15506180437761885</v>
      </c>
      <c r="X1108" s="13">
        <f t="shared" si="1357"/>
        <v>3.404450613378391E-2</v>
      </c>
      <c r="Y1108" s="13">
        <f t="shared" si="1358"/>
        <v>3.7373110758813707E-3</v>
      </c>
      <c r="Z1108" s="13">
        <f t="shared" si="1359"/>
        <v>1.6455590117686166E-4</v>
      </c>
      <c r="AA1108" s="13">
        <f t="shared" si="1360"/>
        <v>3.5420345280405883E-4</v>
      </c>
      <c r="AB1108" s="13">
        <f t="shared" si="1361"/>
        <v>3.812081033893611E-4</v>
      </c>
      <c r="AC1108" s="13">
        <f t="shared" si="1362"/>
        <v>8.0787050035147833E-6</v>
      </c>
      <c r="AD1108" s="13">
        <f t="shared" si="1363"/>
        <v>8.3441897427837336E-2</v>
      </c>
      <c r="AE1108" s="13">
        <f t="shared" si="1364"/>
        <v>1.8320038259574126E-2</v>
      </c>
      <c r="AF1108" s="13">
        <f t="shared" si="1365"/>
        <v>2.0111227823079877E-3</v>
      </c>
      <c r="AG1108" s="13">
        <f t="shared" si="1366"/>
        <v>1.4718363896445432E-4</v>
      </c>
      <c r="AH1108" s="13">
        <f t="shared" si="1367"/>
        <v>9.0322442871279587E-6</v>
      </c>
      <c r="AI1108" s="13">
        <f t="shared" si="1368"/>
        <v>1.9441734329733701E-5</v>
      </c>
      <c r="AJ1108" s="13">
        <f t="shared" si="1369"/>
        <v>2.092398199894874E-5</v>
      </c>
      <c r="AK1108" s="13">
        <f t="shared" si="1370"/>
        <v>1.5012824653979921E-5</v>
      </c>
      <c r="AL1108" s="13">
        <f t="shared" si="1371"/>
        <v>1.5271555529358054E-7</v>
      </c>
      <c r="AM1108" s="13">
        <f t="shared" si="1372"/>
        <v>3.5921419974719093E-2</v>
      </c>
      <c r="AN1108" s="13">
        <f t="shared" si="1373"/>
        <v>7.8867069009811285E-3</v>
      </c>
      <c r="AO1108" s="13">
        <f t="shared" si="1374"/>
        <v>8.6578072060846691E-4</v>
      </c>
      <c r="AP1108" s="13">
        <f t="shared" si="1375"/>
        <v>6.3361997648986405E-5</v>
      </c>
      <c r="AQ1108" s="13">
        <f t="shared" si="1376"/>
        <v>3.477851825386523E-6</v>
      </c>
      <c r="AR1108" s="13">
        <f t="shared" si="1377"/>
        <v>3.9661384990222131E-7</v>
      </c>
      <c r="AS1108" s="13">
        <f t="shared" si="1378"/>
        <v>8.5370378127181259E-7</v>
      </c>
      <c r="AT1108" s="13">
        <f t="shared" si="1379"/>
        <v>9.187905898110557E-7</v>
      </c>
      <c r="AU1108" s="13">
        <f t="shared" si="1380"/>
        <v>6.5922643305911796E-7</v>
      </c>
      <c r="AV1108" s="13">
        <f t="shared" si="1381"/>
        <v>3.5474309505054072E-7</v>
      </c>
      <c r="AW1108" s="13">
        <f t="shared" si="1382"/>
        <v>2.0047596340626341E-9</v>
      </c>
      <c r="AX1108" s="13">
        <f t="shared" si="1383"/>
        <v>1.2886695740550808E-2</v>
      </c>
      <c r="AY1108" s="13">
        <f t="shared" si="1384"/>
        <v>2.8293311427937482E-3</v>
      </c>
      <c r="AZ1108" s="13">
        <f t="shared" si="1385"/>
        <v>3.1059609370588052E-4</v>
      </c>
      <c r="BA1108" s="13">
        <f t="shared" si="1386"/>
        <v>2.2730916143923081E-5</v>
      </c>
      <c r="BB1108" s="13">
        <f t="shared" si="1387"/>
        <v>1.247668336497208E-6</v>
      </c>
      <c r="BC1108" s="13">
        <f t="shared" si="1388"/>
        <v>5.4786222184498304E-8</v>
      </c>
      <c r="BD1108" s="13">
        <f t="shared" si="1389"/>
        <v>1.4513054649333473E-8</v>
      </c>
      <c r="BE1108" s="13">
        <f t="shared" si="1390"/>
        <v>3.1239074568361546E-8</v>
      </c>
      <c r="BF1108" s="13">
        <f t="shared" si="1391"/>
        <v>3.3620757430706413E-8</v>
      </c>
      <c r="BG1108" s="13">
        <f t="shared" si="1392"/>
        <v>2.4122680666927889E-8</v>
      </c>
      <c r="BH1108" s="13">
        <f t="shared" si="1393"/>
        <v>1.298090302749501E-8</v>
      </c>
      <c r="BI1108" s="13">
        <f t="shared" si="1394"/>
        <v>5.5882294587681489E-9</v>
      </c>
      <c r="BJ1108" s="14">
        <f t="shared" si="1395"/>
        <v>0.82192673675720451</v>
      </c>
      <c r="BK1108" s="14">
        <f t="shared" si="1396"/>
        <v>0.14569848602313587</v>
      </c>
      <c r="BL1108" s="14">
        <f t="shared" si="1397"/>
        <v>2.8373849265734795E-2</v>
      </c>
      <c r="BM1108" s="14">
        <f t="shared" si="1398"/>
        <v>0.41630259747279375</v>
      </c>
      <c r="BN1108" s="14">
        <f t="shared" si="1399"/>
        <v>0.57703170133642367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1.78481012658228</v>
      </c>
      <c r="F1109" s="10">
        <f>VLOOKUP(B1109,home!$B$2:$E$405,3,FALSE)</f>
        <v>1.57</v>
      </c>
      <c r="G1109" s="10">
        <f>VLOOKUP(C1109,away!$B$2:$E$405,4,FALSE)</f>
        <v>0.7</v>
      </c>
      <c r="H1109" s="10">
        <f>VLOOKUP(A1109,away!$A$2:$E$405,3,FALSE)</f>
        <v>1.36708860759494</v>
      </c>
      <c r="I1109" s="10">
        <f>VLOOKUP(C1109,away!$B$2:$E$405,3,FALSE)</f>
        <v>1.4</v>
      </c>
      <c r="J1109" s="10">
        <f>VLOOKUP(B1109,home!$B$2:$E$405,4,FALSE)</f>
        <v>1.32</v>
      </c>
      <c r="K1109" s="12">
        <f t="shared" si="1344"/>
        <v>1.9615063291139256</v>
      </c>
      <c r="L1109" s="12">
        <f t="shared" si="1345"/>
        <v>2.526379746835449</v>
      </c>
      <c r="M1109" s="13">
        <f t="shared" si="1346"/>
        <v>1.1244388486781503E-2</v>
      </c>
      <c r="N1109" s="13">
        <f t="shared" si="1347"/>
        <v>2.2055939183837674E-2</v>
      </c>
      <c r="O1109" s="13">
        <f t="shared" si="1348"/>
        <v>2.8407595338554487E-2</v>
      </c>
      <c r="P1109" s="13">
        <f t="shared" si="1349"/>
        <v>5.5721678051481878E-2</v>
      </c>
      <c r="Q1109" s="13">
        <f t="shared" si="1350"/>
        <v>2.1631432151824722E-2</v>
      </c>
      <c r="R1109" s="13">
        <f t="shared" si="1351"/>
        <v>3.5884186759810595E-2</v>
      </c>
      <c r="S1109" s="13">
        <f t="shared" si="1352"/>
        <v>6.9032331294027555E-2</v>
      </c>
      <c r="T1109" s="13">
        <f t="shared" si="1353"/>
        <v>5.4649212083415125E-2</v>
      </c>
      <c r="U1109" s="13">
        <f t="shared" si="1354"/>
        <v>7.0387059444474626E-2</v>
      </c>
      <c r="V1109" s="13">
        <f t="shared" si="1355"/>
        <v>3.801004428940969E-2</v>
      </c>
      <c r="W1109" s="13">
        <f t="shared" si="1356"/>
        <v>1.4143397024534215E-2</v>
      </c>
      <c r="X1109" s="13">
        <f t="shared" si="1357"/>
        <v>3.573159179423599E-2</v>
      </c>
      <c r="Y1109" s="13">
        <f t="shared" si="1358"/>
        <v>4.5135784915574781E-2</v>
      </c>
      <c r="Z1109" s="13">
        <f t="shared" si="1359"/>
        <v>3.0219027553882082E-2</v>
      </c>
      <c r="AA1109" s="13">
        <f t="shared" si="1360"/>
        <v>5.9274813806607818E-2</v>
      </c>
      <c r="AB1109" s="13">
        <f t="shared" si="1361"/>
        <v>5.8133961219355379E-2</v>
      </c>
      <c r="AC1109" s="13">
        <f t="shared" si="1362"/>
        <v>1.1772446835964449E-2</v>
      </c>
      <c r="AD1109" s="13">
        <f t="shared" si="1363"/>
        <v>6.9355906946987345E-3</v>
      </c>
      <c r="AE1109" s="13">
        <f t="shared" si="1364"/>
        <v>1.7521935863427283E-2</v>
      </c>
      <c r="AF1109" s="13">
        <f t="shared" si="1365"/>
        <v>2.2133531945356204E-2</v>
      </c>
      <c r="AG1109" s="13">
        <f t="shared" si="1366"/>
        <v>1.863923561089444E-2</v>
      </c>
      <c r="AH1109" s="13">
        <f t="shared" si="1367"/>
        <v>1.9086184795297525E-2</v>
      </c>
      <c r="AI1109" s="13">
        <f t="shared" si="1368"/>
        <v>3.7437672274614073E-2</v>
      </c>
      <c r="AJ1109" s="13">
        <f t="shared" si="1369"/>
        <v>3.6717115556974225E-2</v>
      </c>
      <c r="AK1109" s="13">
        <f t="shared" si="1370"/>
        <v>2.400695151727077E-2</v>
      </c>
      <c r="AL1109" s="13">
        <f t="shared" si="1371"/>
        <v>2.3335390563673382E-3</v>
      </c>
      <c r="AM1109" s="13">
        <f t="shared" si="1372"/>
        <v>2.720841008759042E-3</v>
      </c>
      <c r="AN1109" s="13">
        <f t="shared" si="1373"/>
        <v>6.8738776188881755E-3</v>
      </c>
      <c r="AO1109" s="13">
        <f t="shared" si="1374"/>
        <v>8.683012599292288E-3</v>
      </c>
      <c r="AP1109" s="13">
        <f t="shared" si="1375"/>
        <v>7.3121957241230199E-3</v>
      </c>
      <c r="AQ1109" s="13">
        <f t="shared" si="1376"/>
        <v>4.6183457955802937E-3</v>
      </c>
      <c r="AR1109" s="13">
        <f t="shared" si="1377"/>
        <v>9.6437901422396621E-3</v>
      </c>
      <c r="AS1109" s="13">
        <f t="shared" si="1378"/>
        <v>1.8916355400649586E-2</v>
      </c>
      <c r="AT1109" s="13">
        <f t="shared" si="1379"/>
        <v>1.8552275421071279E-2</v>
      </c>
      <c r="AU1109" s="13">
        <f t="shared" si="1380"/>
        <v>1.2130135219298675E-2</v>
      </c>
      <c r="AV1109" s="13">
        <f t="shared" si="1381"/>
        <v>5.9483342514155243E-3</v>
      </c>
      <c r="AW1109" s="13">
        <f t="shared" si="1382"/>
        <v>3.2121877249734329E-4</v>
      </c>
      <c r="AX1109" s="13">
        <f t="shared" si="1383"/>
        <v>8.8949114319892934E-4</v>
      </c>
      <c r="AY1109" s="13">
        <f t="shared" si="1384"/>
        <v>2.247192409167285E-3</v>
      </c>
      <c r="AZ1109" s="13">
        <f t="shared" si="1385"/>
        <v>2.8386306948812953E-3</v>
      </c>
      <c r="BA1109" s="13">
        <f t="shared" si="1386"/>
        <v>2.3904863654311799E-3</v>
      </c>
      <c r="BB1109" s="13">
        <f t="shared" si="1387"/>
        <v>1.5098190846779048E-3</v>
      </c>
      <c r="BC1109" s="13">
        <f t="shared" si="1388"/>
        <v>7.6287527138317818E-4</v>
      </c>
      <c r="BD1109" s="13">
        <f t="shared" si="1389"/>
        <v>4.0606460163476093E-3</v>
      </c>
      <c r="BE1109" s="13">
        <f t="shared" si="1390"/>
        <v>7.9649828613570853E-3</v>
      </c>
      <c r="BF1109" s="13">
        <f t="shared" si="1391"/>
        <v>7.8116821469179356E-3</v>
      </c>
      <c r="BG1109" s="13">
        <f t="shared" si="1392"/>
        <v>5.1075546574019292E-3</v>
      </c>
      <c r="BH1109" s="13">
        <f t="shared" si="1393"/>
        <v>2.504625196697299E-3</v>
      </c>
      <c r="BI1109" s="13">
        <f t="shared" si="1394"/>
        <v>9.8256763507599217E-4</v>
      </c>
      <c r="BJ1109" s="14">
        <f t="shared" si="1395"/>
        <v>0.29942441898318162</v>
      </c>
      <c r="BK1109" s="14">
        <f t="shared" si="1396"/>
        <v>0.19036162042319973</v>
      </c>
      <c r="BL1109" s="14">
        <f t="shared" si="1397"/>
        <v>0.46295848966143199</v>
      </c>
      <c r="BM1109" s="14">
        <f t="shared" si="1398"/>
        <v>0.80609236301273457</v>
      </c>
      <c r="BN1109" s="14">
        <f t="shared" si="1399"/>
        <v>0.17494521997229084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1.78481012658228</v>
      </c>
      <c r="F1110" s="10">
        <f>VLOOKUP(B1110,home!$B$2:$E$405,3,FALSE)</f>
        <v>0.78</v>
      </c>
      <c r="G1110" s="10">
        <f>VLOOKUP(C1110,away!$B$2:$E$405,4,FALSE)</f>
        <v>1.01</v>
      </c>
      <c r="H1110" s="10">
        <f>VLOOKUP(A1110,away!$A$2:$E$405,3,FALSE)</f>
        <v>1.36708860759494</v>
      </c>
      <c r="I1110" s="10">
        <f>VLOOKUP(C1110,away!$B$2:$E$405,3,FALSE)</f>
        <v>1.01</v>
      </c>
      <c r="J1110" s="10">
        <f>VLOOKUP(B1110,home!$B$2:$E$405,4,FALSE)</f>
        <v>1.02</v>
      </c>
      <c r="K1110" s="12">
        <f t="shared" si="1344"/>
        <v>1.4060734177215204</v>
      </c>
      <c r="L1110" s="12">
        <f t="shared" si="1345"/>
        <v>1.4083746835443072</v>
      </c>
      <c r="M1110" s="13">
        <f t="shared" si="1346"/>
        <v>5.993778920348982E-2</v>
      </c>
      <c r="N1110" s="13">
        <f t="shared" si="1347"/>
        <v>8.4276932116022982E-2</v>
      </c>
      <c r="O1110" s="13">
        <f t="shared" si="1348"/>
        <v>8.4414864901810355E-2</v>
      </c>
      <c r="P1110" s="13">
        <f t="shared" si="1349"/>
        <v>0.1186934975989889</v>
      </c>
      <c r="Q1110" s="13">
        <f t="shared" si="1350"/>
        <v>5.9249776987730506E-2</v>
      </c>
      <c r="R1110" s="13">
        <f t="shared" si="1351"/>
        <v>5.9443879321261314E-2</v>
      </c>
      <c r="S1110" s="13">
        <f t="shared" si="1352"/>
        <v>5.8761536584422951E-2</v>
      </c>
      <c r="T1110" s="13">
        <f t="shared" si="1353"/>
        <v>8.3445885915165718E-2</v>
      </c>
      <c r="U1110" s="13">
        <f t="shared" si="1354"/>
        <v>8.3582458559871509E-2</v>
      </c>
      <c r="V1110" s="13">
        <f t="shared" si="1355"/>
        <v>1.2929354463800193E-2</v>
      </c>
      <c r="W1110" s="13">
        <f t="shared" si="1356"/>
        <v>2.776984547612538E-2</v>
      </c>
      <c r="X1110" s="13">
        <f t="shared" si="1357"/>
        <v>3.9110347334512387E-2</v>
      </c>
      <c r="Y1110" s="13">
        <f t="shared" si="1358"/>
        <v>2.7541011525275917E-2</v>
      </c>
      <c r="Z1110" s="13">
        <f t="shared" si="1359"/>
        <v>2.7906418242575792E-2</v>
      </c>
      <c r="AA1110" s="13">
        <f t="shared" si="1360"/>
        <v>3.9238472874704722E-2</v>
      </c>
      <c r="AB1110" s="13">
        <f t="shared" si="1361"/>
        <v>2.7586086830554628E-2</v>
      </c>
      <c r="AC1110" s="13">
        <f t="shared" si="1362"/>
        <v>1.6002324278630892E-3</v>
      </c>
      <c r="AD1110" s="13">
        <f t="shared" si="1363"/>
        <v>9.7616103845535283E-3</v>
      </c>
      <c r="AE1110" s="13">
        <f t="shared" si="1364"/>
        <v>1.3748004936228396E-2</v>
      </c>
      <c r="AF1110" s="13">
        <f t="shared" si="1365"/>
        <v>9.6811710507131235E-3</v>
      </c>
      <c r="AG1110" s="13">
        <f t="shared" si="1366"/>
        <v>4.5449054049621325E-3</v>
      </c>
      <c r="AH1110" s="13">
        <f t="shared" si="1367"/>
        <v>9.8256732403106915E-3</v>
      </c>
      <c r="AI1110" s="13">
        <f t="shared" si="1368"/>
        <v>1.381561795441854E-2</v>
      </c>
      <c r="AJ1110" s="13">
        <f t="shared" si="1369"/>
        <v>9.7128865775520414E-3</v>
      </c>
      <c r="AK1110" s="13">
        <f t="shared" si="1370"/>
        <v>4.5523438753466939E-3</v>
      </c>
      <c r="AL1110" s="13">
        <f t="shared" si="1371"/>
        <v>1.2675621597556871E-4</v>
      </c>
      <c r="AM1110" s="13">
        <f t="shared" si="1372"/>
        <v>2.7451081751750108E-3</v>
      </c>
      <c r="AN1110" s="13">
        <f t="shared" si="1373"/>
        <v>3.8661408575069956E-3</v>
      </c>
      <c r="AO1110" s="13">
        <f t="shared" si="1374"/>
        <v>2.7224874533645664E-3</v>
      </c>
      <c r="AP1110" s="13">
        <f t="shared" si="1375"/>
        <v>1.2780941351952222E-3</v>
      </c>
      <c r="AQ1110" s="13">
        <f t="shared" si="1376"/>
        <v>4.5000885579885166E-4</v>
      </c>
      <c r="AR1110" s="13">
        <f t="shared" si="1377"/>
        <v>2.7676458880864681E-3</v>
      </c>
      <c r="AS1110" s="13">
        <f t="shared" si="1378"/>
        <v>3.8915133129046524E-3</v>
      </c>
      <c r="AT1110" s="13">
        <f t="shared" si="1379"/>
        <v>2.7358767119923209E-3</v>
      </c>
      <c r="AU1110" s="13">
        <f t="shared" si="1380"/>
        <v>1.2822811729652531E-3</v>
      </c>
      <c r="AV1110" s="13">
        <f t="shared" si="1381"/>
        <v>4.5074536783780336E-4</v>
      </c>
      <c r="AW1110" s="13">
        <f t="shared" si="1382"/>
        <v>6.9725714391571401E-6</v>
      </c>
      <c r="AX1110" s="13">
        <f t="shared" si="1383"/>
        <v>6.4330393898060271E-4</v>
      </c>
      <c r="AY1110" s="13">
        <f t="shared" si="1384"/>
        <v>9.0601298148461254E-4</v>
      </c>
      <c r="AZ1110" s="13">
        <f t="shared" si="1385"/>
        <v>6.3800287304271292E-4</v>
      </c>
      <c r="BA1110" s="13">
        <f t="shared" si="1386"/>
        <v>2.9951569814062976E-4</v>
      </c>
      <c r="BB1110" s="13">
        <f t="shared" si="1387"/>
        <v>1.0545758164634044E-4</v>
      </c>
      <c r="BC1110" s="13">
        <f t="shared" si="1388"/>
        <v>2.9704757635702536E-5</v>
      </c>
      <c r="BD1110" s="13">
        <f t="shared" si="1389"/>
        <v>6.4964706696607943E-4</v>
      </c>
      <c r="BE1110" s="13">
        <f t="shared" si="1390"/>
        <v>9.1345147176175674E-4</v>
      </c>
      <c r="BF1110" s="13">
        <f t="shared" si="1391"/>
        <v>6.4218991641140318E-4</v>
      </c>
      <c r="BG1110" s="13">
        <f t="shared" si="1392"/>
        <v>3.0098872353162646E-4</v>
      </c>
      <c r="BH1110" s="13">
        <f t="shared" si="1393"/>
        <v>1.0580306079793795E-4</v>
      </c>
      <c r="BI1110" s="13">
        <f t="shared" si="1394"/>
        <v>2.9753374260310861E-5</v>
      </c>
      <c r="BJ1110" s="14">
        <f t="shared" si="1395"/>
        <v>0.37281332843926135</v>
      </c>
      <c r="BK1110" s="14">
        <f t="shared" si="1396"/>
        <v>0.25295517947602519</v>
      </c>
      <c r="BL1110" s="14">
        <f t="shared" si="1397"/>
        <v>0.34594218020334611</v>
      </c>
      <c r="BM1110" s="14">
        <f t="shared" si="1398"/>
        <v>0.53270132582185936</v>
      </c>
      <c r="BN1110" s="14">
        <f t="shared" si="1399"/>
        <v>0.46601674012930389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1.78481012658228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1.36708860759494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0.89954430379746919</v>
      </c>
      <c r="L1111" s="12">
        <f t="shared" si="1345"/>
        <v>2.2782531645569675</v>
      </c>
      <c r="M1111" s="13">
        <f t="shared" si="1346"/>
        <v>4.1677349785710548E-2</v>
      </c>
      <c r="N1111" s="13">
        <f t="shared" si="1347"/>
        <v>3.7490622597110584E-2</v>
      </c>
      <c r="O1111" s="13">
        <f t="shared" si="1348"/>
        <v>9.4951554039642699E-2</v>
      </c>
      <c r="P1111" s="13">
        <f t="shared" si="1349"/>
        <v>8.5413129573078159E-2</v>
      </c>
      <c r="Q1111" s="13">
        <f t="shared" si="1350"/>
        <v>1.6862238001525753E-2</v>
      </c>
      <c r="R1111" s="13">
        <f t="shared" si="1351"/>
        <v>0.10816183923520895</v>
      </c>
      <c r="S1111" s="13">
        <f t="shared" si="1352"/>
        <v>4.3761196075192466E-2</v>
      </c>
      <c r="T1111" s="13">
        <f t="shared" si="1353"/>
        <v>3.8416447088488806E-2</v>
      </c>
      <c r="U1111" s="13">
        <f t="shared" si="1354"/>
        <v>9.7296366372289805E-2</v>
      </c>
      <c r="V1111" s="13">
        <f t="shared" si="1355"/>
        <v>9.9648602894526501E-3</v>
      </c>
      <c r="W1111" s="13">
        <f t="shared" si="1356"/>
        <v>5.0561100478499063E-3</v>
      </c>
      <c r="X1111" s="13">
        <f t="shared" si="1357"/>
        <v>1.1519098716862328E-2</v>
      </c>
      <c r="Y1111" s="13">
        <f t="shared" si="1358"/>
        <v>1.3121711552267852E-2</v>
      </c>
      <c r="Z1111" s="13">
        <f t="shared" si="1359"/>
        <v>8.2140017507305582E-2</v>
      </c>
      <c r="AA1111" s="13">
        <f t="shared" si="1360"/>
        <v>7.3888584862521117E-2</v>
      </c>
      <c r="AB1111" s="13">
        <f t="shared" si="1361"/>
        <v>3.323302781436839E-2</v>
      </c>
      <c r="AC1111" s="13">
        <f t="shared" si="1362"/>
        <v>1.2763676005324743E-3</v>
      </c>
      <c r="AD1111" s="13">
        <f t="shared" si="1363"/>
        <v>1.1370487482291324E-3</v>
      </c>
      <c r="AE1111" s="13">
        <f t="shared" si="1364"/>
        <v>2.5904849089085596E-3</v>
      </c>
      <c r="AF1111" s="13">
        <f t="shared" si="1365"/>
        <v>2.950890220728997E-3</v>
      </c>
      <c r="AG1111" s="13">
        <f t="shared" si="1366"/>
        <v>2.2409583278786816E-3</v>
      </c>
      <c r="AH1111" s="13">
        <f t="shared" si="1367"/>
        <v>4.6783938705695909E-2</v>
      </c>
      <c r="AI1111" s="13">
        <f t="shared" si="1368"/>
        <v>4.2084225571918696E-2</v>
      </c>
      <c r="AJ1111" s="13">
        <f t="shared" si="1369"/>
        <v>1.8928312696473625E-2</v>
      </c>
      <c r="AK1111" s="13">
        <f t="shared" si="1370"/>
        <v>5.6756186222033898E-3</v>
      </c>
      <c r="AL1111" s="13">
        <f t="shared" si="1371"/>
        <v>1.0463098235150942E-4</v>
      </c>
      <c r="AM1111" s="13">
        <f t="shared" si="1372"/>
        <v>2.0456514492191185E-4</v>
      </c>
      <c r="AN1111" s="13">
        <f t="shared" si="1373"/>
        <v>4.6605118877640037E-4</v>
      </c>
      <c r="AO1111" s="13">
        <f t="shared" si="1374"/>
        <v>5.3089129783768542E-4</v>
      </c>
      <c r="AP1111" s="13">
        <f t="shared" si="1375"/>
        <v>4.0316825977815409E-4</v>
      </c>
      <c r="AQ1111" s="13">
        <f t="shared" si="1376"/>
        <v>2.2962984092212625E-4</v>
      </c>
      <c r="AR1111" s="13">
        <f t="shared" si="1377"/>
        <v>2.1317131281338178E-2</v>
      </c>
      <c r="AS1111" s="13">
        <f t="shared" si="1378"/>
        <v>1.91757040174306E-2</v>
      </c>
      <c r="AT1111" s="13">
        <f t="shared" si="1379"/>
        <v>8.6246976600929705E-3</v>
      </c>
      <c r="AU1111" s="13">
        <f t="shared" si="1380"/>
        <v>2.586099217370665E-3</v>
      </c>
      <c r="AV1111" s="13">
        <f t="shared" si="1381"/>
        <v>5.815777050102184E-4</v>
      </c>
      <c r="AW1111" s="13">
        <f t="shared" si="1382"/>
        <v>5.9563792502921867E-6</v>
      </c>
      <c r="AX1111" s="13">
        <f t="shared" si="1383"/>
        <v>3.0669235145001588E-5</v>
      </c>
      <c r="AY1111" s="13">
        <f t="shared" si="1384"/>
        <v>6.9872282023641648E-5</v>
      </c>
      <c r="AZ1111" s="13">
        <f t="shared" si="1385"/>
        <v>7.9593373817589237E-5</v>
      </c>
      <c r="BA1111" s="13">
        <f t="shared" si="1386"/>
        <v>6.0444618592562786E-5</v>
      </c>
      <c r="BB1111" s="13">
        <f t="shared" si="1387"/>
        <v>3.4427035897236268E-5</v>
      </c>
      <c r="BC1111" s="13">
        <f t="shared" si="1388"/>
        <v>1.5686700695838966E-5</v>
      </c>
      <c r="BD1111" s="13">
        <f t="shared" si="1389"/>
        <v>8.0943036334975068E-3</v>
      </c>
      <c r="BE1111" s="13">
        <f t="shared" si="1390"/>
        <v>7.2811847267198393E-3</v>
      </c>
      <c r="BF1111" s="13">
        <f t="shared" si="1391"/>
        <v>3.2748741229089817E-3</v>
      </c>
      <c r="BG1111" s="13">
        <f t="shared" si="1392"/>
        <v>9.819647876388362E-4</v>
      </c>
      <c r="BH1111" s="13">
        <f t="shared" si="1393"/>
        <v>2.2083020781255152E-4</v>
      </c>
      <c r="BI1111" s="13">
        <f t="shared" si="1394"/>
        <v>3.9729311108838437E-5</v>
      </c>
      <c r="BJ1111" s="14">
        <f t="shared" si="1395"/>
        <v>0.13351060918825874</v>
      </c>
      <c r="BK1111" s="14">
        <f t="shared" si="1396"/>
        <v>0.18226740658834145</v>
      </c>
      <c r="BL1111" s="14">
        <f t="shared" si="1397"/>
        <v>0.59318156459125171</v>
      </c>
      <c r="BM1111" s="14">
        <f t="shared" si="1398"/>
        <v>0.60647894874010744</v>
      </c>
      <c r="BN1111" s="14">
        <f t="shared" si="1399"/>
        <v>0.38455673323227668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1.44444444444444</v>
      </c>
      <c r="F1115" s="10">
        <f>VLOOKUP(B1115,home!$B$2:$E$405,3,FALSE)</f>
        <v>0.52</v>
      </c>
      <c r="G1115" s="10">
        <f>VLOOKUP(C1115,away!$B$2:$E$405,4,FALSE)</f>
        <v>1.9</v>
      </c>
      <c r="H1115" s="10">
        <f>VLOOKUP(A1115,away!$A$2:$E$405,3,FALSE)</f>
        <v>1.0185185185185199</v>
      </c>
      <c r="I1115" s="10">
        <f>VLOOKUP(C1115,away!$B$2:$E$405,3,FALSE)</f>
        <v>0.17</v>
      </c>
      <c r="J1115" s="10">
        <f>VLOOKUP(B1115,home!$B$2:$E$405,4,FALSE)</f>
        <v>0.49</v>
      </c>
      <c r="K1115" s="12">
        <f t="shared" si="1344"/>
        <v>1.4271111111111068</v>
      </c>
      <c r="L1115" s="12">
        <f t="shared" si="1345"/>
        <v>8.4842592592592719E-2</v>
      </c>
      <c r="M1115" s="13">
        <f t="shared" si="1346"/>
        <v>0.22047880664489869</v>
      </c>
      <c r="N1115" s="13">
        <f t="shared" si="1347"/>
        <v>0.31464775472745221</v>
      </c>
      <c r="O1115" s="13">
        <f t="shared" si="1348"/>
        <v>1.8705993567474166E-2</v>
      </c>
      <c r="P1115" s="13">
        <f t="shared" si="1349"/>
        <v>2.6695531264515269E-2</v>
      </c>
      <c r="Q1115" s="13">
        <f t="shared" si="1350"/>
        <v>0.22451865342885474</v>
      </c>
      <c r="R1115" s="13">
        <f t="shared" si="1351"/>
        <v>7.9353249564243519E-4</v>
      </c>
      <c r="S1115" s="13">
        <f t="shared" si="1352"/>
        <v>8.0807244054357423E-4</v>
      </c>
      <c r="T1115" s="13">
        <f t="shared" si="1353"/>
        <v>1.9048744642301843E-2</v>
      </c>
      <c r="U1115" s="13">
        <f t="shared" si="1354"/>
        <v>1.1324590415590452E-3</v>
      </c>
      <c r="V1115" s="13">
        <f t="shared" si="1355"/>
        <v>1.0871250534129924E-5</v>
      </c>
      <c r="W1115" s="13">
        <f t="shared" si="1356"/>
        <v>0.10680435498667415</v>
      </c>
      <c r="X1115" s="13">
        <f t="shared" si="1357"/>
        <v>9.0615583772490436E-3</v>
      </c>
      <c r="Y1115" s="13">
        <f t="shared" si="1358"/>
        <v>3.84403052827468E-4</v>
      </c>
      <c r="Z1115" s="13">
        <f t="shared" si="1359"/>
        <v>2.2441784745591498E-5</v>
      </c>
      <c r="AA1115" s="13">
        <f t="shared" si="1360"/>
        <v>3.2026920363597368E-5</v>
      </c>
      <c r="AB1115" s="13">
        <f t="shared" si="1361"/>
        <v>2.2852986952780194E-5</v>
      </c>
      <c r="AC1115" s="13">
        <f t="shared" si="1362"/>
        <v>8.2268057000161969E-8</v>
      </c>
      <c r="AD1115" s="13">
        <f t="shared" si="1363"/>
        <v>3.8105420429134389E-2</v>
      </c>
      <c r="AE1115" s="13">
        <f t="shared" si="1364"/>
        <v>3.2329626610385089E-3</v>
      </c>
      <c r="AF1115" s="13">
        <f t="shared" si="1365"/>
        <v>1.371464669587773E-4</v>
      </c>
      <c r="AG1115" s="13">
        <f t="shared" si="1366"/>
        <v>3.8786206072323406E-6</v>
      </c>
      <c r="AH1115" s="13">
        <f t="shared" si="1367"/>
        <v>4.7600480005522011E-7</v>
      </c>
      <c r="AI1115" s="13">
        <f t="shared" si="1368"/>
        <v>6.7931173910102543E-7</v>
      </c>
      <c r="AJ1115" s="13">
        <f t="shared" si="1369"/>
        <v>4.8472666538964145E-7</v>
      </c>
      <c r="AK1115" s="13">
        <f t="shared" si="1370"/>
        <v>2.3058627000979765E-7</v>
      </c>
      <c r="AL1115" s="13">
        <f t="shared" si="1371"/>
        <v>3.9844001718603501E-10</v>
      </c>
      <c r="AM1115" s="13">
        <f t="shared" si="1372"/>
        <v>1.0876133777595566E-2</v>
      </c>
      <c r="AN1115" s="13">
        <f t="shared" si="1373"/>
        <v>9.2275938707507695E-4</v>
      </c>
      <c r="AO1115" s="13">
        <f t="shared" si="1374"/>
        <v>3.9144649369300658E-5</v>
      </c>
      <c r="AP1115" s="13">
        <f t="shared" si="1375"/>
        <v>1.1070445128731559E-6</v>
      </c>
      <c r="AQ1115" s="13">
        <f t="shared" si="1376"/>
        <v>2.3481131646890595E-8</v>
      </c>
      <c r="AR1115" s="13">
        <f t="shared" si="1377"/>
        <v>8.0770962646407232E-9</v>
      </c>
      <c r="AS1115" s="13">
        <f t="shared" si="1378"/>
        <v>1.1526913824782791E-8</v>
      </c>
      <c r="AT1115" s="13">
        <f t="shared" si="1379"/>
        <v>8.225093398083875E-9</v>
      </c>
      <c r="AU1115" s="13">
        <f t="shared" si="1380"/>
        <v>3.9127073927773701E-9</v>
      </c>
      <c r="AV1115" s="13">
        <f t="shared" si="1381"/>
        <v>1.3959670486897881E-9</v>
      </c>
      <c r="AW1115" s="13">
        <f t="shared" si="1382"/>
        <v>1.3400844504543025E-12</v>
      </c>
      <c r="AX1115" s="13">
        <f t="shared" si="1383"/>
        <v>2.5869085599895714E-3</v>
      </c>
      <c r="AY1115" s="13">
        <f t="shared" si="1384"/>
        <v>2.1948002902948591E-4</v>
      </c>
      <c r="AZ1115" s="13">
        <f t="shared" si="1385"/>
        <v>9.3106273425795456E-6</v>
      </c>
      <c r="BA1115" s="13">
        <f t="shared" si="1386"/>
        <v>2.6331258746931026E-7</v>
      </c>
      <c r="BB1115" s="13">
        <f t="shared" si="1387"/>
        <v>5.5850306457900286E-9</v>
      </c>
      <c r="BC1115" s="13">
        <f t="shared" si="1388"/>
        <v>9.4769695939581712E-11</v>
      </c>
      <c r="BD1115" s="13">
        <f t="shared" si="1389"/>
        <v>1.1421363128534415E-10</v>
      </c>
      <c r="BE1115" s="13">
        <f t="shared" si="1390"/>
        <v>1.6299554224766176E-10</v>
      </c>
      <c r="BF1115" s="13">
        <f t="shared" si="1391"/>
        <v>1.1630637470160898E-10</v>
      </c>
      <c r="BG1115" s="13">
        <f t="shared" si="1392"/>
        <v>5.5327373209905979E-11</v>
      </c>
      <c r="BH1115" s="13">
        <f t="shared" si="1393"/>
        <v>1.9739577264111945E-11</v>
      </c>
      <c r="BI1115" s="13">
        <f t="shared" si="1394"/>
        <v>5.6341140084500652E-12</v>
      </c>
      <c r="BJ1115" s="14">
        <f t="shared" si="1395"/>
        <v>0.7306000139415324</v>
      </c>
      <c r="BK1115" s="14">
        <f t="shared" si="1396"/>
        <v>0.24821284429601817</v>
      </c>
      <c r="BL1115" s="14">
        <f t="shared" si="1397"/>
        <v>2.068876925346113E-2</v>
      </c>
      <c r="BM1115" s="14">
        <f t="shared" si="1398"/>
        <v>0.19346431711923029</v>
      </c>
      <c r="BN1115" s="14">
        <f t="shared" si="1399"/>
        <v>0.80584027212883746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1.44444444444444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1.0185185185185199</v>
      </c>
      <c r="I1116" s="10">
        <f>VLOOKUP(C1116,away!$B$2:$E$405,3,FALSE)</f>
        <v>0.69</v>
      </c>
      <c r="J1116" s="10">
        <f>VLOOKUP(B1116,home!$B$2:$E$405,4,FALSE)</f>
        <v>1.23</v>
      </c>
      <c r="K1116" s="12">
        <f t="shared" si="1344"/>
        <v>0.5182666666666651</v>
      </c>
      <c r="L1116" s="12">
        <f t="shared" si="1345"/>
        <v>0.86441666666666783</v>
      </c>
      <c r="M1116" s="13">
        <f t="shared" si="1346"/>
        <v>0.25090438885054106</v>
      </c>
      <c r="N1116" s="13">
        <f t="shared" si="1347"/>
        <v>0.13003538126160669</v>
      </c>
      <c r="O1116" s="13">
        <f t="shared" si="1348"/>
        <v>0.21688593546222212</v>
      </c>
      <c r="P1116" s="13">
        <f t="shared" si="1349"/>
        <v>0.11240475081888732</v>
      </c>
      <c r="Q1116" s="13">
        <f t="shared" si="1350"/>
        <v>3.3696501797590907E-2</v>
      </c>
      <c r="R1116" s="13">
        <f t="shared" si="1351"/>
        <v>9.3739908689568038E-2</v>
      </c>
      <c r="S1116" s="13">
        <f t="shared" si="1352"/>
        <v>1.2589285568637932E-2</v>
      </c>
      <c r="T1116" s="13">
        <f t="shared" si="1353"/>
        <v>2.9127817762200907E-2</v>
      </c>
      <c r="U1116" s="13">
        <f t="shared" si="1354"/>
        <v>4.8582270010179979E-2</v>
      </c>
      <c r="V1116" s="13">
        <f t="shared" si="1355"/>
        <v>6.2666434360979131E-4</v>
      </c>
      <c r="W1116" s="13">
        <f t="shared" si="1356"/>
        <v>5.8212578883215758E-3</v>
      </c>
      <c r="X1116" s="13">
        <f t="shared" si="1357"/>
        <v>5.031992339629982E-3</v>
      </c>
      <c r="Y1116" s="13">
        <f t="shared" si="1358"/>
        <v>2.1748690224575777E-3</v>
      </c>
      <c r="Z1116" s="13">
        <f t="shared" si="1359"/>
        <v>2.7010113134358072E-2</v>
      </c>
      <c r="AA1116" s="13">
        <f t="shared" si="1360"/>
        <v>1.3998441300433269E-2</v>
      </c>
      <c r="AB1116" s="13">
        <f t="shared" si="1361"/>
        <v>3.6274627556522627E-3</v>
      </c>
      <c r="AC1116" s="13">
        <f t="shared" si="1362"/>
        <v>1.7546536778721902E-5</v>
      </c>
      <c r="AD1116" s="13">
        <f t="shared" si="1363"/>
        <v>7.5424098039686318E-4</v>
      </c>
      <c r="AE1116" s="13">
        <f t="shared" si="1364"/>
        <v>6.5197847413805596E-4</v>
      </c>
      <c r="AF1116" s="13">
        <f t="shared" si="1365"/>
        <v>2.8179052967641929E-4</v>
      </c>
      <c r="AG1116" s="13">
        <f t="shared" si="1366"/>
        <v>8.1194810120375048E-5</v>
      </c>
      <c r="AH1116" s="13">
        <f t="shared" si="1367"/>
        <v>5.836997990472847E-3</v>
      </c>
      <c r="AI1116" s="13">
        <f t="shared" si="1368"/>
        <v>3.025121491862385E-3</v>
      </c>
      <c r="AJ1116" s="13">
        <f t="shared" si="1369"/>
        <v>7.8390981592460355E-4</v>
      </c>
      <c r="AK1116" s="13">
        <f t="shared" si="1370"/>
        <v>1.3542477575550777E-4</v>
      </c>
      <c r="AL1116" s="13">
        <f t="shared" si="1371"/>
        <v>3.1443277710403847E-7</v>
      </c>
      <c r="AM1116" s="13">
        <f t="shared" si="1372"/>
        <v>7.817959175473599E-5</v>
      </c>
      <c r="AN1116" s="13">
        <f t="shared" si="1373"/>
        <v>6.7579742105989789E-5</v>
      </c>
      <c r="AO1116" s="13">
        <f t="shared" si="1374"/>
        <v>2.9208527702726374E-5</v>
      </c>
      <c r="AP1116" s="13">
        <f t="shared" si="1375"/>
        <v>8.4161127183439195E-6</v>
      </c>
      <c r="AQ1116" s="13">
        <f t="shared" si="1376"/>
        <v>1.8187570255704497E-6</v>
      </c>
      <c r="AR1116" s="13">
        <f t="shared" si="1377"/>
        <v>1.0091196692529158E-3</v>
      </c>
      <c r="AS1116" s="13">
        <f t="shared" si="1378"/>
        <v>5.2299308725147625E-4</v>
      </c>
      <c r="AT1116" s="13">
        <f t="shared" si="1379"/>
        <v>1.3552494200976545E-4</v>
      </c>
      <c r="AU1116" s="13">
        <f t="shared" si="1380"/>
        <v>2.3412686648531412E-5</v>
      </c>
      <c r="AV1116" s="13">
        <f t="shared" si="1381"/>
        <v>3.0335037667613769E-6</v>
      </c>
      <c r="AW1116" s="13">
        <f t="shared" si="1382"/>
        <v>3.9129267661577174E-9</v>
      </c>
      <c r="AX1116" s="13">
        <f t="shared" si="1383"/>
        <v>6.7529794033479488E-6</v>
      </c>
      <c r="AY1116" s="13">
        <f t="shared" si="1384"/>
        <v>5.8373879459106968E-6</v>
      </c>
      <c r="AZ1116" s="13">
        <f t="shared" si="1385"/>
        <v>2.5229677151221554E-6</v>
      </c>
      <c r="BA1116" s="13">
        <f t="shared" si="1386"/>
        <v>7.2696511413783763E-7</v>
      </c>
      <c r="BB1116" s="13">
        <f t="shared" si="1387"/>
        <v>1.5710019018649582E-7</v>
      </c>
      <c r="BC1116" s="13">
        <f t="shared" si="1388"/>
        <v>2.7160004546742067E-8</v>
      </c>
      <c r="BD1116" s="13">
        <f t="shared" si="1389"/>
        <v>1.4538331012722922E-4</v>
      </c>
      <c r="BE1116" s="13">
        <f t="shared" si="1390"/>
        <v>7.5347323528605092E-5</v>
      </c>
      <c r="BF1116" s="13">
        <f t="shared" si="1391"/>
        <v>1.9525003103712474E-5</v>
      </c>
      <c r="BG1116" s="13">
        <f t="shared" si="1392"/>
        <v>3.373052758405785E-6</v>
      </c>
      <c r="BH1116" s="13">
        <f t="shared" si="1393"/>
        <v>4.3703520239744153E-7</v>
      </c>
      <c r="BI1116" s="13">
        <f t="shared" si="1394"/>
        <v>4.5300155512502686E-8</v>
      </c>
      <c r="BJ1116" s="14">
        <f t="shared" si="1395"/>
        <v>0.20785825215781997</v>
      </c>
      <c r="BK1116" s="14">
        <f t="shared" si="1396"/>
        <v>0.37654878793917779</v>
      </c>
      <c r="BL1116" s="14">
        <f t="shared" si="1397"/>
        <v>0.38855366720587631</v>
      </c>
      <c r="BM1116" s="14">
        <f t="shared" si="1398"/>
        <v>0.16229812008179689</v>
      </c>
      <c r="BN1116" s="14">
        <f t="shared" si="1399"/>
        <v>0.83766686688041614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1.44444444444444</v>
      </c>
      <c r="F1117" s="10">
        <f>VLOOKUP(B1117,home!$B$2:$E$405,3,FALSE)</f>
        <v>1.1100000000000001</v>
      </c>
      <c r="G1117" s="10">
        <f>VLOOKUP(C1117,away!$B$2:$E$405,4,FALSE)</f>
        <v>0.87</v>
      </c>
      <c r="H1117" s="10">
        <f>VLOOKUP(A1117,away!$A$2:$E$405,3,FALSE)</f>
        <v>1.0185185185185199</v>
      </c>
      <c r="I1117" s="10">
        <f>VLOOKUP(C1117,away!$B$2:$E$405,3,FALSE)</f>
        <v>0.69</v>
      </c>
      <c r="J1117" s="10">
        <f>VLOOKUP(B1117,home!$B$2:$E$405,4,FALSE)</f>
        <v>0.59</v>
      </c>
      <c r="K1117" s="12">
        <f t="shared" si="1344"/>
        <v>1.3948999999999958</v>
      </c>
      <c r="L1117" s="12">
        <f t="shared" si="1345"/>
        <v>0.41463888888888945</v>
      </c>
      <c r="M1117" s="13">
        <f t="shared" si="1346"/>
        <v>0.16372961694459234</v>
      </c>
      <c r="N1117" s="13">
        <f t="shared" si="1347"/>
        <v>0.22838644267601113</v>
      </c>
      <c r="O1117" s="13">
        <f t="shared" si="1348"/>
        <v>6.7888666448109244E-2</v>
      </c>
      <c r="P1117" s="13">
        <f t="shared" si="1349"/>
        <v>9.4697900828467296E-2</v>
      </c>
      <c r="Q1117" s="13">
        <f t="shared" si="1350"/>
        <v>0.15928812444438356</v>
      </c>
      <c r="R1117" s="13">
        <f t="shared" si="1351"/>
        <v>1.4074640612096222E-2</v>
      </c>
      <c r="S1117" s="13">
        <f t="shared" si="1352"/>
        <v>1.3692837906585011E-2</v>
      </c>
      <c r="T1117" s="13">
        <f t="shared" si="1353"/>
        <v>6.6047050932814336E-2</v>
      </c>
      <c r="U1117" s="13">
        <f t="shared" si="1354"/>
        <v>1.9632716189812958E-2</v>
      </c>
      <c r="V1117" s="13">
        <f t="shared" si="1355"/>
        <v>8.7996229551830425E-4</v>
      </c>
      <c r="W1117" s="13">
        <f t="shared" si="1356"/>
        <v>7.4063668262489959E-2</v>
      </c>
      <c r="X1117" s="13">
        <f t="shared" si="1357"/>
        <v>3.070967711539414E-2</v>
      </c>
      <c r="Y1117" s="13">
        <f t="shared" si="1358"/>
        <v>6.3667131986317902E-3</v>
      </c>
      <c r="Z1117" s="13">
        <f t="shared" si="1359"/>
        <v>1.945297781636672E-3</v>
      </c>
      <c r="AA1117" s="13">
        <f t="shared" si="1360"/>
        <v>2.7134958756049854E-3</v>
      </c>
      <c r="AB1117" s="13">
        <f t="shared" si="1361"/>
        <v>1.892527698440692E-3</v>
      </c>
      <c r="AC1117" s="13">
        <f t="shared" si="1362"/>
        <v>3.1809525266732399E-5</v>
      </c>
      <c r="AD1117" s="13">
        <f t="shared" si="1363"/>
        <v>2.582785271483674E-2</v>
      </c>
      <c r="AE1117" s="13">
        <f t="shared" si="1364"/>
        <v>1.0709232152065791E-2</v>
      </c>
      <c r="AF1117" s="13">
        <f t="shared" si="1365"/>
        <v>2.220232060192865E-3</v>
      </c>
      <c r="AG1117" s="13">
        <f t="shared" si="1366"/>
        <v>3.0686485150461975E-4</v>
      </c>
      <c r="AH1117" s="13">
        <f t="shared" si="1367"/>
        <v>2.016490276839628E-4</v>
      </c>
      <c r="AI1117" s="13">
        <f t="shared" si="1368"/>
        <v>2.8128022871635886E-4</v>
      </c>
      <c r="AJ1117" s="13">
        <f t="shared" si="1369"/>
        <v>1.9617889551822395E-4</v>
      </c>
      <c r="AK1117" s="13">
        <f t="shared" si="1370"/>
        <v>9.1216647119456561E-5</v>
      </c>
      <c r="AL1117" s="13">
        <f t="shared" si="1371"/>
        <v>7.359194568027458E-7</v>
      </c>
      <c r="AM1117" s="13">
        <f t="shared" si="1372"/>
        <v>7.2054543503851289E-3</v>
      </c>
      <c r="AN1117" s="13">
        <f t="shared" si="1373"/>
        <v>2.9876615857833046E-3</v>
      </c>
      <c r="AO1117" s="13">
        <f t="shared" si="1374"/>
        <v>6.1940034015260334E-4</v>
      </c>
      <c r="AP1117" s="13">
        <f t="shared" si="1375"/>
        <v>8.5609156272758541E-5</v>
      </c>
      <c r="AQ1117" s="13">
        <f t="shared" si="1376"/>
        <v>8.8742213589129756E-6</v>
      </c>
      <c r="AR1117" s="13">
        <f t="shared" si="1377"/>
        <v>1.6722305756880657E-5</v>
      </c>
      <c r="AS1117" s="13">
        <f t="shared" si="1378"/>
        <v>2.332594430027276E-5</v>
      </c>
      <c r="AT1117" s="13">
        <f t="shared" si="1379"/>
        <v>1.6268679852225193E-5</v>
      </c>
      <c r="AU1117" s="13">
        <f t="shared" si="1380"/>
        <v>7.5643938419562824E-6</v>
      </c>
      <c r="AV1117" s="13">
        <f t="shared" si="1381"/>
        <v>2.6378932425361969E-6</v>
      </c>
      <c r="AW1117" s="13">
        <f t="shared" si="1382"/>
        <v>1.1823359389460425E-8</v>
      </c>
      <c r="AX1117" s="13">
        <f t="shared" si="1383"/>
        <v>1.6751480455586951E-3</v>
      </c>
      <c r="AY1117" s="13">
        <f t="shared" si="1384"/>
        <v>6.9458152433485201E-4</v>
      </c>
      <c r="AZ1117" s="13">
        <f t="shared" si="1385"/>
        <v>1.4400025574647706E-4</v>
      </c>
      <c r="BA1117" s="13">
        <f t="shared" si="1386"/>
        <v>1.9902702014145054E-5</v>
      </c>
      <c r="BB1117" s="13">
        <f t="shared" si="1387"/>
        <v>2.063108562257942E-6</v>
      </c>
      <c r="BC1117" s="13">
        <f t="shared" si="1388"/>
        <v>1.7108900838235756E-7</v>
      </c>
      <c r="BD1117" s="13">
        <f t="shared" si="1389"/>
        <v>1.1556197131155449E-6</v>
      </c>
      <c r="BE1117" s="13">
        <f t="shared" si="1390"/>
        <v>1.6119739378248684E-6</v>
      </c>
      <c r="BF1117" s="13">
        <f t="shared" si="1391"/>
        <v>1.1242712229359515E-6</v>
      </c>
      <c r="BG1117" s="13">
        <f t="shared" si="1392"/>
        <v>5.2274864295778456E-7</v>
      </c>
      <c r="BH1117" s="13">
        <f t="shared" si="1393"/>
        <v>1.8229552051545291E-7</v>
      </c>
      <c r="BI1117" s="13">
        <f t="shared" si="1394"/>
        <v>5.0856804313400881E-8</v>
      </c>
      <c r="BJ1117" s="14">
        <f t="shared" si="1395"/>
        <v>0.61736872478750249</v>
      </c>
      <c r="BK1117" s="14">
        <f t="shared" si="1396"/>
        <v>0.27372744494422124</v>
      </c>
      <c r="BL1117" s="14">
        <f t="shared" si="1397"/>
        <v>0.10704353860593764</v>
      </c>
      <c r="BM1117" s="14">
        <f t="shared" si="1398"/>
        <v>0.27132504446466288</v>
      </c>
      <c r="BN1117" s="14">
        <f t="shared" si="1399"/>
        <v>0.72806539195365971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1.30952380952381</v>
      </c>
      <c r="F1118" s="10">
        <f>VLOOKUP(B1118,home!$B$2:$E$405,3,FALSE)</f>
        <v>0.76</v>
      </c>
      <c r="G1118" s="10">
        <f>VLOOKUP(C1118,away!$B$2:$E$405,4,FALSE)</f>
        <v>0.38</v>
      </c>
      <c r="H1118" s="10">
        <f>VLOOKUP(A1118,away!$A$2:$E$405,3,FALSE)</f>
        <v>0.92857142857142905</v>
      </c>
      <c r="I1118" s="10">
        <f>VLOOKUP(C1118,away!$B$2:$E$405,3,FALSE)</f>
        <v>0.38</v>
      </c>
      <c r="J1118" s="10">
        <f>VLOOKUP(B1118,home!$B$2:$E$405,4,FALSE)</f>
        <v>0.86</v>
      </c>
      <c r="K1118" s="12">
        <f t="shared" si="1344"/>
        <v>0.37819047619047635</v>
      </c>
      <c r="L1118" s="12">
        <f t="shared" si="1345"/>
        <v>0.30345714285714298</v>
      </c>
      <c r="M1118" s="13">
        <f t="shared" si="1346"/>
        <v>0.50578296782515353</v>
      </c>
      <c r="N1118" s="13">
        <f t="shared" si="1347"/>
        <v>0.19128230145082722</v>
      </c>
      <c r="O1118" s="13">
        <f t="shared" si="1348"/>
        <v>0.15348345432202737</v>
      </c>
      <c r="P1118" s="13">
        <f t="shared" si="1349"/>
        <v>5.804598067740676E-2</v>
      </c>
      <c r="Q1118" s="13">
        <f t="shared" si="1350"/>
        <v>3.617057233624929E-2</v>
      </c>
      <c r="R1118" s="13">
        <f t="shared" si="1351"/>
        <v>2.3287825262203615E-2</v>
      </c>
      <c r="S1118" s="13">
        <f t="shared" si="1352"/>
        <v>1.6654059582561105E-3</v>
      </c>
      <c r="T1118" s="13">
        <f t="shared" si="1353"/>
        <v>1.0976218536665824E-2</v>
      </c>
      <c r="U1118" s="13">
        <f t="shared" si="1354"/>
        <v>8.8072337253533896E-3</v>
      </c>
      <c r="V1118" s="13">
        <f t="shared" si="1355"/>
        <v>2.1236627878081987E-5</v>
      </c>
      <c r="W1118" s="13">
        <f t="shared" si="1356"/>
        <v>4.559788658642731E-3</v>
      </c>
      <c r="X1118" s="13">
        <f t="shared" si="1357"/>
        <v>1.3837004383841275E-3</v>
      </c>
      <c r="Y1118" s="13">
        <f t="shared" si="1358"/>
        <v>2.0994689080111175E-4</v>
      </c>
      <c r="Z1118" s="13">
        <f t="shared" si="1359"/>
        <v>2.3556189724749017E-3</v>
      </c>
      <c r="AA1118" s="13">
        <f t="shared" si="1360"/>
        <v>8.9087266092360362E-4</v>
      </c>
      <c r="AB1118" s="13">
        <f t="shared" si="1361"/>
        <v>1.6845977792988721E-4</v>
      </c>
      <c r="AC1118" s="13">
        <f t="shared" si="1362"/>
        <v>1.5232582079189379E-7</v>
      </c>
      <c r="AD1118" s="13">
        <f t="shared" si="1363"/>
        <v>4.311171610350069E-4</v>
      </c>
      <c r="AE1118" s="13">
        <f t="shared" si="1364"/>
        <v>1.30825581924366E-4</v>
      </c>
      <c r="AF1118" s="13">
        <f t="shared" si="1365"/>
        <v>1.9849978651695594E-5</v>
      </c>
      <c r="AG1118" s="13">
        <f t="shared" si="1366"/>
        <v>2.0078726024729428E-6</v>
      </c>
      <c r="AH1118" s="13">
        <f t="shared" si="1367"/>
        <v>1.7870735076182812E-4</v>
      </c>
      <c r="AI1118" s="13">
        <f t="shared" si="1368"/>
        <v>6.758541808335427E-5</v>
      </c>
      <c r="AJ1118" s="13">
        <f t="shared" si="1369"/>
        <v>1.278008072423809E-5</v>
      </c>
      <c r="AK1118" s="13">
        <f t="shared" si="1370"/>
        <v>1.6111016049507776E-6</v>
      </c>
      <c r="AL1118" s="13">
        <f t="shared" si="1371"/>
        <v>6.9926448400397688E-10</v>
      </c>
      <c r="AM1118" s="13">
        <f t="shared" si="1372"/>
        <v>3.2608880885143119E-5</v>
      </c>
      <c r="AN1118" s="13">
        <f t="shared" si="1373"/>
        <v>9.8953978251744339E-6</v>
      </c>
      <c r="AO1118" s="13">
        <f t="shared" si="1374"/>
        <v>1.5014145757311097E-6</v>
      </c>
      <c r="AP1118" s="13">
        <f t="shared" si="1375"/>
        <v>1.5187165913181069E-7</v>
      </c>
      <c r="AQ1118" s="13">
        <f t="shared" si="1376"/>
        <v>1.1521634940278299E-8</v>
      </c>
      <c r="AR1118" s="13">
        <f t="shared" si="1377"/>
        <v>1.0846004413950734E-5</v>
      </c>
      <c r="AS1118" s="13">
        <f t="shared" si="1378"/>
        <v>4.1018555740760369E-6</v>
      </c>
      <c r="AT1118" s="13">
        <f t="shared" si="1379"/>
        <v>7.7564135641218807E-7</v>
      </c>
      <c r="AU1118" s="13">
        <f t="shared" si="1380"/>
        <v>9.7780057978184155E-8</v>
      </c>
      <c r="AV1118" s="13">
        <f t="shared" si="1381"/>
        <v>9.2448716721754605E-9</v>
      </c>
      <c r="AW1118" s="13">
        <f t="shared" si="1382"/>
        <v>2.2291891597861949E-12</v>
      </c>
      <c r="AX1118" s="13">
        <f t="shared" si="1383"/>
        <v>2.0553946983317992E-6</v>
      </c>
      <c r="AY1118" s="13">
        <f t="shared" si="1384"/>
        <v>6.2372420259948701E-7</v>
      </c>
      <c r="AZ1118" s="13">
        <f t="shared" si="1385"/>
        <v>9.4636782225845049E-8</v>
      </c>
      <c r="BA1118" s="13">
        <f t="shared" si="1386"/>
        <v>9.572735847816197E-9</v>
      </c>
      <c r="BB1118" s="13">
        <f t="shared" si="1387"/>
        <v>7.2622876742611325E-10</v>
      </c>
      <c r="BC1118" s="13">
        <f t="shared" si="1388"/>
        <v>4.4075861364758616E-11</v>
      </c>
      <c r="BD1118" s="13">
        <f t="shared" si="1389"/>
        <v>5.4854958514557468E-7</v>
      </c>
      <c r="BE1118" s="13">
        <f t="shared" si="1390"/>
        <v>2.0745622882029313E-7</v>
      </c>
      <c r="BF1118" s="13">
        <f t="shared" si="1391"/>
        <v>3.9228984983113543E-8</v>
      </c>
      <c r="BG1118" s="13">
        <f t="shared" si="1392"/>
        <v>4.9453428370775867E-9</v>
      </c>
      <c r="BH1118" s="13">
        <f t="shared" si="1393"/>
        <v>4.6757039061988331E-10</v>
      </c>
      <c r="BI1118" s="13">
        <f t="shared" si="1394"/>
        <v>3.5366133736220156E-11</v>
      </c>
      <c r="BJ1118" s="14">
        <f t="shared" si="1395"/>
        <v>0.24521328209108759</v>
      </c>
      <c r="BK1118" s="14">
        <f t="shared" si="1396"/>
        <v>0.56551636783798254</v>
      </c>
      <c r="BL1118" s="14">
        <f t="shared" si="1397"/>
        <v>0.18691516090896462</v>
      </c>
      <c r="BM1118" s="14">
        <f t="shared" si="1398"/>
        <v>3.1946704214668303E-2</v>
      </c>
      <c r="BN1118" s="14">
        <f t="shared" si="1399"/>
        <v>0.96805310187386784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1.30952380952381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0.92857142857142905</v>
      </c>
      <c r="I1119" s="10">
        <f>VLOOKUP(C1119,away!$B$2:$E$405,3,FALSE)</f>
        <v>0.46</v>
      </c>
      <c r="J1119" s="10">
        <f>VLOOKUP(B1119,home!$B$2:$E$405,4,FALSE)</f>
        <v>0</v>
      </c>
      <c r="K1119" s="12">
        <f t="shared" si="1344"/>
        <v>0.24763095238095245</v>
      </c>
      <c r="L1119" s="12">
        <f t="shared" si="1345"/>
        <v>0</v>
      </c>
      <c r="M1119" s="13">
        <f t="shared" si="1346"/>
        <v>0.78064798640464694</v>
      </c>
      <c r="N1119" s="13">
        <f t="shared" si="1347"/>
        <v>0.19331260434765554</v>
      </c>
      <c r="O1119" s="13">
        <f t="shared" si="1348"/>
        <v>0</v>
      </c>
      <c r="P1119" s="13">
        <f t="shared" si="1349"/>
        <v>0</v>
      </c>
      <c r="Q1119" s="13">
        <f t="shared" si="1350"/>
        <v>2.3935092160926093E-2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1.9756898890453322E-3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1.2231049220842852E-4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6.0575727343512483E-6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2.5000708422071451E-7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0.219352004469654</v>
      </c>
      <c r="BK1119" s="14">
        <f t="shared" si="1396"/>
        <v>0.78064798640464694</v>
      </c>
      <c r="BL1119" s="14">
        <f t="shared" si="1397"/>
        <v>0</v>
      </c>
      <c r="BM1119" s="14">
        <f t="shared" si="1398"/>
        <v>2.1043079610723325E-3</v>
      </c>
      <c r="BN1119" s="14">
        <f t="shared" si="1399"/>
        <v>0.9978956829132285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1.30952380952381</v>
      </c>
      <c r="F1120" s="10">
        <f>VLOOKUP(B1120,home!$B$2:$E$405,3,FALSE)</f>
        <v>0.95</v>
      </c>
      <c r="G1120" s="10">
        <f>VLOOKUP(C1120,away!$B$2:$E$405,4,FALSE)</f>
        <v>0.95</v>
      </c>
      <c r="H1120" s="10">
        <f>VLOOKUP(A1120,away!$A$2:$E$405,3,FALSE)</f>
        <v>0.92857142857142905</v>
      </c>
      <c r="I1120" s="10">
        <f>VLOOKUP(C1120,away!$B$2:$E$405,3,FALSE)</f>
        <v>0.38</v>
      </c>
      <c r="J1120" s="10">
        <f>VLOOKUP(B1120,home!$B$2:$E$405,4,FALSE)</f>
        <v>1.08</v>
      </c>
      <c r="K1120" s="12">
        <f t="shared" si="1344"/>
        <v>1.1818452380952384</v>
      </c>
      <c r="L1120" s="12">
        <f t="shared" si="1345"/>
        <v>0.38108571428571453</v>
      </c>
      <c r="M1120" s="13">
        <f t="shared" si="1346"/>
        <v>0.20952107408644305</v>
      </c>
      <c r="N1120" s="13">
        <f t="shared" si="1347"/>
        <v>0.24762148368966239</v>
      </c>
      <c r="O1120" s="13">
        <f t="shared" si="1348"/>
        <v>7.984548817614226E-2</v>
      </c>
      <c r="P1120" s="13">
        <f t="shared" si="1349"/>
        <v>9.4365009984363396E-2</v>
      </c>
      <c r="Q1120" s="13">
        <f t="shared" si="1350"/>
        <v>0.14632513567435268</v>
      </c>
      <c r="R1120" s="13">
        <f t="shared" si="1351"/>
        <v>1.5213987447048376E-2</v>
      </c>
      <c r="S1120" s="13">
        <f t="shared" si="1352"/>
        <v>1.0625130608192583E-2</v>
      </c>
      <c r="T1120" s="13">
        <f t="shared" si="1353"/>
        <v>5.5762418846414773E-2</v>
      </c>
      <c r="U1120" s="13">
        <f t="shared" si="1354"/>
        <v>1.7980578616734855E-2</v>
      </c>
      <c r="V1120" s="13">
        <f t="shared" si="1355"/>
        <v>5.3171026685447972E-4</v>
      </c>
      <c r="W1120" s="13">
        <f t="shared" si="1356"/>
        <v>5.7644554936791152E-2</v>
      </c>
      <c r="X1120" s="13">
        <f t="shared" si="1357"/>
        <v>2.1967516392769167E-2</v>
      </c>
      <c r="Y1120" s="13">
        <f t="shared" si="1358"/>
        <v>4.185753337810791E-3</v>
      </c>
      <c r="Z1120" s="13">
        <f t="shared" si="1359"/>
        <v>1.9326110911307749E-3</v>
      </c>
      <c r="AA1120" s="13">
        <f t="shared" si="1360"/>
        <v>2.2840472151429494E-3</v>
      </c>
      <c r="AB1120" s="13">
        <f t="shared" si="1361"/>
        <v>1.3496951624006931E-3</v>
      </c>
      <c r="AC1120" s="13">
        <f t="shared" si="1362"/>
        <v>1.4967123492017625E-5</v>
      </c>
      <c r="AD1120" s="13">
        <f t="shared" si="1363"/>
        <v>1.7031735688541487E-2</v>
      </c>
      <c r="AE1120" s="13">
        <f t="shared" si="1364"/>
        <v>6.4905511603933286E-3</v>
      </c>
      <c r="AF1120" s="13">
        <f t="shared" si="1365"/>
        <v>1.2367281625332326E-3</v>
      </c>
      <c r="AG1120" s="13">
        <f t="shared" si="1366"/>
        <v>1.5709981173207875E-4</v>
      </c>
      <c r="AH1120" s="13">
        <f t="shared" si="1367"/>
        <v>1.8412261952501635E-4</v>
      </c>
      <c r="AI1120" s="13">
        <f t="shared" si="1368"/>
        <v>2.1760444111126195E-4</v>
      </c>
      <c r="AJ1120" s="13">
        <f t="shared" si="1369"/>
        <v>1.2858738625786038E-4</v>
      </c>
      <c r="AK1120" s="13">
        <f t="shared" si="1370"/>
        <v>5.0656796709321811E-5</v>
      </c>
      <c r="AL1120" s="13">
        <f t="shared" si="1371"/>
        <v>2.6963831947114462E-7</v>
      </c>
      <c r="AM1120" s="13">
        <f t="shared" si="1372"/>
        <v>4.0257751439998933E-3</v>
      </c>
      <c r="AN1120" s="13">
        <f t="shared" si="1373"/>
        <v>1.5341653963048744E-3</v>
      </c>
      <c r="AO1120" s="13">
        <f t="shared" si="1374"/>
        <v>2.9232425794163474E-4</v>
      </c>
      <c r="AP1120" s="13">
        <f t="shared" si="1375"/>
        <v>3.713353288024311E-5</v>
      </c>
      <c r="AQ1120" s="13">
        <f t="shared" si="1376"/>
        <v>3.5377647254048776E-6</v>
      </c>
      <c r="AR1120" s="13">
        <f t="shared" si="1377"/>
        <v>1.4033299995569547E-5</v>
      </c>
      <c r="AS1120" s="13">
        <f t="shared" si="1378"/>
        <v>1.6585188774525801E-5</v>
      </c>
      <c r="AT1120" s="13">
        <f t="shared" si="1379"/>
        <v>9.8005631880419625E-6</v>
      </c>
      <c r="AU1120" s="13">
        <f t="shared" si="1380"/>
        <v>3.8609163114796292E-6</v>
      </c>
      <c r="AV1120" s="13">
        <f t="shared" si="1381"/>
        <v>1.1407513893516073E-6</v>
      </c>
      <c r="AW1120" s="13">
        <f t="shared" si="1382"/>
        <v>3.3733576575908087E-9</v>
      </c>
      <c r="AX1120" s="13">
        <f t="shared" si="1383"/>
        <v>7.9297386392974175E-4</v>
      </c>
      <c r="AY1120" s="13">
        <f t="shared" si="1384"/>
        <v>3.0219101134556863E-4</v>
      </c>
      <c r="AZ1120" s="13">
        <f t="shared" si="1385"/>
        <v>5.7580338704674246E-5</v>
      </c>
      <c r="BA1120" s="13">
        <f t="shared" si="1386"/>
        <v>7.3143481680280536E-6</v>
      </c>
      <c r="BB1120" s="13">
        <f t="shared" si="1387"/>
        <v>6.9684839903684452E-7</v>
      </c>
      <c r="BC1120" s="13">
        <f t="shared" si="1388"/>
        <v>5.3111793979162526E-8</v>
      </c>
      <c r="BD1120" s="13">
        <f t="shared" si="1389"/>
        <v>8.9131502543288881E-7</v>
      </c>
      <c r="BE1120" s="13">
        <f t="shared" si="1390"/>
        <v>1.053396418450596E-6</v>
      </c>
      <c r="BF1120" s="13">
        <f t="shared" si="1391"/>
        <v>6.224757704862082E-7</v>
      </c>
      <c r="BG1120" s="13">
        <f t="shared" si="1392"/>
        <v>2.4522334172626332E-7</v>
      </c>
      <c r="BH1120" s="13">
        <f t="shared" si="1393"/>
        <v>7.2454009672246389E-8</v>
      </c>
      <c r="BI1120" s="13">
        <f t="shared" si="1394"/>
        <v>1.7125885262410132E-8</v>
      </c>
      <c r="BJ1120" s="14">
        <f t="shared" si="1395"/>
        <v>0.56547672331919407</v>
      </c>
      <c r="BK1120" s="14">
        <f t="shared" si="1396"/>
        <v>0.31536035271901053</v>
      </c>
      <c r="BL1120" s="14">
        <f t="shared" si="1397"/>
        <v>0.11730309057118259</v>
      </c>
      <c r="BM1120" s="14">
        <f t="shared" si="1398"/>
        <v>0.20687841100451806</v>
      </c>
      <c r="BN1120" s="14">
        <f t="shared" si="1399"/>
        <v>0.79289217905801213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1.30952380952381</v>
      </c>
      <c r="F1121" s="10">
        <f>VLOOKUP(B1121,home!$B$2:$E$405,3,FALSE)</f>
        <v>1.1499999999999999</v>
      </c>
      <c r="G1121" s="10">
        <f>VLOOKUP(C1121,away!$B$2:$E$405,4,FALSE)</f>
        <v>1.07</v>
      </c>
      <c r="H1121" s="10">
        <f>VLOOKUP(A1121,away!$A$2:$E$405,3,FALSE)</f>
        <v>0.92857142857142905</v>
      </c>
      <c r="I1121" s="10">
        <f>VLOOKUP(C1121,away!$B$2:$E$405,3,FALSE)</f>
        <v>1.68</v>
      </c>
      <c r="J1121" s="10">
        <f>VLOOKUP(B1121,home!$B$2:$E$405,4,FALSE)</f>
        <v>0.81</v>
      </c>
      <c r="K1121" s="12">
        <f t="shared" si="1344"/>
        <v>1.6113690476190481</v>
      </c>
      <c r="L1121" s="12">
        <f t="shared" si="1345"/>
        <v>1.2636000000000007</v>
      </c>
      <c r="M1121" s="13">
        <f t="shared" si="1346"/>
        <v>5.6417885744644083E-2</v>
      </c>
      <c r="N1121" s="13">
        <f t="shared" si="1347"/>
        <v>9.0910034821027413E-2</v>
      </c>
      <c r="O1121" s="13">
        <f t="shared" si="1348"/>
        <v>7.1289640426932283E-2</v>
      </c>
      <c r="P1121" s="13">
        <f t="shared" si="1349"/>
        <v>0.11487391999985028</v>
      </c>
      <c r="Q1121" s="13">
        <f t="shared" si="1350"/>
        <v>7.3244808114286741E-2</v>
      </c>
      <c r="R1121" s="13">
        <f t="shared" si="1351"/>
        <v>4.5040794821735855E-2</v>
      </c>
      <c r="S1121" s="13">
        <f t="shared" si="1352"/>
        <v>5.8474441757083863E-2</v>
      </c>
      <c r="T1121" s="13">
        <f t="shared" si="1353"/>
        <v>9.2552139533212757E-2</v>
      </c>
      <c r="U1121" s="13">
        <f t="shared" si="1354"/>
        <v>7.2577342655905458E-2</v>
      </c>
      <c r="V1121" s="13">
        <f t="shared" si="1355"/>
        <v>1.3229036335593154E-2</v>
      </c>
      <c r="W1121" s="13">
        <f t="shared" si="1356"/>
        <v>3.9341472231386045E-2</v>
      </c>
      <c r="X1121" s="13">
        <f t="shared" si="1357"/>
        <v>4.971188431157942E-2</v>
      </c>
      <c r="Y1121" s="13">
        <f t="shared" si="1358"/>
        <v>3.1407968508055904E-2</v>
      </c>
      <c r="Z1121" s="13">
        <f t="shared" si="1359"/>
        <v>1.8971182778915154E-2</v>
      </c>
      <c r="AA1121" s="13">
        <f t="shared" si="1360"/>
        <v>3.0569576726667397E-2</v>
      </c>
      <c r="AB1121" s="13">
        <f t="shared" si="1361"/>
        <v>2.4629434868083739E-2</v>
      </c>
      <c r="AC1121" s="13">
        <f t="shared" si="1362"/>
        <v>1.6834989933071759E-3</v>
      </c>
      <c r="AD1121" s="13">
        <f t="shared" si="1363"/>
        <v>1.584840766035495E-2</v>
      </c>
      <c r="AE1121" s="13">
        <f t="shared" si="1364"/>
        <v>2.0026047919624521E-2</v>
      </c>
      <c r="AF1121" s="13">
        <f t="shared" si="1365"/>
        <v>1.2652457075618783E-2</v>
      </c>
      <c r="AG1121" s="13">
        <f t="shared" si="1366"/>
        <v>5.329214920250634E-3</v>
      </c>
      <c r="AH1121" s="13">
        <f t="shared" si="1367"/>
        <v>5.9929966398592988E-3</v>
      </c>
      <c r="AI1121" s="13">
        <f t="shared" si="1368"/>
        <v>9.656929287954235E-3</v>
      </c>
      <c r="AJ1121" s="13">
        <f t="shared" si="1369"/>
        <v>7.7804384748276561E-3</v>
      </c>
      <c r="AK1121" s="13">
        <f t="shared" si="1370"/>
        <v>4.1790525784138792E-3</v>
      </c>
      <c r="AL1121" s="13">
        <f t="shared" si="1371"/>
        <v>1.3711263803986541E-4</v>
      </c>
      <c r="AM1121" s="13">
        <f t="shared" si="1372"/>
        <v>5.1075267115889096E-3</v>
      </c>
      <c r="AN1121" s="13">
        <f t="shared" si="1373"/>
        <v>6.4538707527637485E-3</v>
      </c>
      <c r="AO1121" s="13">
        <f t="shared" si="1374"/>
        <v>4.0775555415961395E-3</v>
      </c>
      <c r="AP1121" s="13">
        <f t="shared" si="1375"/>
        <v>1.7174663941202947E-3</v>
      </c>
      <c r="AQ1121" s="13">
        <f t="shared" si="1376"/>
        <v>5.425476339026013E-4</v>
      </c>
      <c r="AR1121" s="13">
        <f t="shared" si="1377"/>
        <v>1.5145501108252421E-3</v>
      </c>
      <c r="AS1121" s="13">
        <f t="shared" si="1378"/>
        <v>2.4404991696517944E-3</v>
      </c>
      <c r="AT1121" s="13">
        <f t="shared" si="1379"/>
        <v>1.9662724113584449E-3</v>
      </c>
      <c r="AU1121" s="13">
        <f t="shared" si="1380"/>
        <v>1.0561301676167555E-3</v>
      </c>
      <c r="AV1121" s="13">
        <f t="shared" si="1381"/>
        <v>4.2545386558858947E-4</v>
      </c>
      <c r="AW1121" s="13">
        <f t="shared" si="1382"/>
        <v>7.7549610402166647E-6</v>
      </c>
      <c r="AX1121" s="13">
        <f t="shared" si="1383"/>
        <v>1.3716850754903129E-3</v>
      </c>
      <c r="AY1121" s="13">
        <f t="shared" si="1384"/>
        <v>1.7332612613895602E-3</v>
      </c>
      <c r="AZ1121" s="13">
        <f t="shared" si="1385"/>
        <v>1.095074464945925E-3</v>
      </c>
      <c r="BA1121" s="13">
        <f t="shared" si="1386"/>
        <v>4.6124536463522386E-4</v>
      </c>
      <c r="BB1121" s="13">
        <f t="shared" si="1387"/>
        <v>1.4570741068826727E-4</v>
      </c>
      <c r="BC1121" s="13">
        <f t="shared" si="1388"/>
        <v>3.6823176829138906E-5</v>
      </c>
      <c r="BD1121" s="13">
        <f t="shared" si="1389"/>
        <v>3.1896425333979649E-4</v>
      </c>
      <c r="BE1121" s="13">
        <f t="shared" si="1390"/>
        <v>5.1396912512866868E-4</v>
      </c>
      <c r="BF1121" s="13">
        <f t="shared" si="1391"/>
        <v>4.1409696983208918E-4</v>
      </c>
      <c r="BG1121" s="13">
        <f t="shared" si="1392"/>
        <v>2.2242101330008905E-4</v>
      </c>
      <c r="BH1121" s="13">
        <f t="shared" si="1393"/>
        <v>8.9600584092957089E-5</v>
      </c>
      <c r="BI1121" s="13">
        <f t="shared" si="1394"/>
        <v>2.8875921571195702E-5</v>
      </c>
      <c r="BJ1121" s="14">
        <f t="shared" si="1395"/>
        <v>0.45376719888334727</v>
      </c>
      <c r="BK1121" s="14">
        <f t="shared" si="1396"/>
        <v>0.24654915672990799</v>
      </c>
      <c r="BL1121" s="14">
        <f t="shared" si="1397"/>
        <v>0.28070704007268543</v>
      </c>
      <c r="BM1121" s="14">
        <f t="shared" si="1398"/>
        <v>0.54649198823602974</v>
      </c>
      <c r="BN1121" s="14">
        <f t="shared" si="1399"/>
        <v>0.45177708392847665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1.28181818181818</v>
      </c>
      <c r="F1122" s="10">
        <f>VLOOKUP(B1122,home!$B$2:$E$405,3,FALSE)</f>
        <v>0.94</v>
      </c>
      <c r="G1122" s="10">
        <f>VLOOKUP(C1122,away!$B$2:$E$405,4,FALSE)</f>
        <v>0.16</v>
      </c>
      <c r="H1122" s="10">
        <f>VLOOKUP(A1122,away!$A$2:$E$405,3,FALSE)</f>
        <v>0.99090909090909096</v>
      </c>
      <c r="I1122" s="10">
        <f>VLOOKUP(C1122,away!$B$2:$E$405,3,FALSE)</f>
        <v>0.31</v>
      </c>
      <c r="J1122" s="10">
        <f>VLOOKUP(B1122,home!$B$2:$E$405,4,FALSE)</f>
        <v>0.81</v>
      </c>
      <c r="K1122" s="12">
        <f t="shared" si="1344"/>
        <v>0.19278545454545426</v>
      </c>
      <c r="L1122" s="12">
        <f t="shared" si="1345"/>
        <v>0.24881727272727278</v>
      </c>
      <c r="M1122" s="13">
        <f t="shared" si="1346"/>
        <v>0.64300503308405954</v>
      </c>
      <c r="N1122" s="13">
        <f t="shared" si="1347"/>
        <v>0.12396201757812528</v>
      </c>
      <c r="O1122" s="13">
        <f t="shared" si="1348"/>
        <v>0.15999075868188548</v>
      </c>
      <c r="P1122" s="13">
        <f t="shared" si="1349"/>
        <v>3.0843891135559378E-2</v>
      </c>
      <c r="Q1122" s="13">
        <f t="shared" si="1350"/>
        <v>1.1949036952585234E-2</v>
      </c>
      <c r="R1122" s="13">
        <f t="shared" si="1351"/>
        <v>1.9904232118396991E-2</v>
      </c>
      <c r="S1122" s="13">
        <f t="shared" si="1352"/>
        <v>3.6988264921476493E-4</v>
      </c>
      <c r="T1122" s="13">
        <f t="shared" si="1353"/>
        <v>2.9731267862596602E-3</v>
      </c>
      <c r="U1122" s="13">
        <f t="shared" si="1354"/>
        <v>3.837246436323394E-3</v>
      </c>
      <c r="V1122" s="13">
        <f t="shared" si="1355"/>
        <v>1.9714067504768453E-6</v>
      </c>
      <c r="W1122" s="13">
        <f t="shared" si="1356"/>
        <v>7.6786684009485834E-4</v>
      </c>
      <c r="X1122" s="13">
        <f t="shared" si="1357"/>
        <v>1.9105853297011148E-4</v>
      </c>
      <c r="Y1122" s="13">
        <f t="shared" si="1358"/>
        <v>2.3769331552448432E-5</v>
      </c>
      <c r="Z1122" s="13">
        <f t="shared" si="1359"/>
        <v>1.6508389171433766E-3</v>
      </c>
      <c r="AA1122" s="13">
        <f t="shared" si="1360"/>
        <v>3.1825773102281142E-4</v>
      </c>
      <c r="AB1122" s="13">
        <f t="shared" si="1361"/>
        <v>3.06777306689188E-5</v>
      </c>
      <c r="AC1122" s="13">
        <f t="shared" si="1362"/>
        <v>5.910320688312709E-9</v>
      </c>
      <c r="AD1122" s="13">
        <f t="shared" si="1363"/>
        <v>3.7008389449517213E-5</v>
      </c>
      <c r="AE1122" s="13">
        <f t="shared" si="1364"/>
        <v>9.2083265308576478E-6</v>
      </c>
      <c r="AF1122" s="13">
        <f t="shared" si="1365"/>
        <v>1.1455953468950944E-6</v>
      </c>
      <c r="AG1122" s="13">
        <f t="shared" si="1366"/>
        <v>9.5014636621163853E-8</v>
      </c>
      <c r="AH1122" s="13">
        <f t="shared" si="1367"/>
        <v>1.0268930926891475E-4</v>
      </c>
      <c r="AI1122" s="13">
        <f t="shared" si="1368"/>
        <v>1.9797005164366463E-5</v>
      </c>
      <c r="AJ1122" s="13">
        <f t="shared" si="1369"/>
        <v>1.9082873196255464E-6</v>
      </c>
      <c r="AK1122" s="13">
        <f t="shared" si="1370"/>
        <v>1.226300127724459E-7</v>
      </c>
      <c r="AL1122" s="13">
        <f t="shared" si="1371"/>
        <v>1.1340333497061756E-11</v>
      </c>
      <c r="AM1122" s="13">
        <f t="shared" si="1372"/>
        <v>1.4269358364040741E-6</v>
      </c>
      <c r="AN1122" s="13">
        <f t="shared" si="1373"/>
        <v>3.550462831708716E-7</v>
      </c>
      <c r="AO1122" s="13">
        <f t="shared" si="1374"/>
        <v>4.4170823935265635E-8</v>
      </c>
      <c r="AP1122" s="13">
        <f t="shared" si="1375"/>
        <v>3.6634879818964483E-9</v>
      </c>
      <c r="AQ1122" s="13">
        <f t="shared" si="1376"/>
        <v>2.2788477208115359E-10</v>
      </c>
      <c r="AR1122" s="13">
        <f t="shared" si="1377"/>
        <v>5.1101747741077637E-6</v>
      </c>
      <c r="AS1122" s="13">
        <f t="shared" si="1378"/>
        <v>9.8516736663307931E-7</v>
      </c>
      <c r="AT1122" s="13">
        <f t="shared" si="1379"/>
        <v>9.4962969289853174E-8</v>
      </c>
      <c r="AU1122" s="13">
        <f t="shared" si="1380"/>
        <v>6.102493066510122E-9</v>
      </c>
      <c r="AV1122" s="13">
        <f t="shared" si="1381"/>
        <v>2.9411797492190912E-10</v>
      </c>
      <c r="AW1122" s="13">
        <f t="shared" si="1382"/>
        <v>1.5110474941327566E-14</v>
      </c>
      <c r="AX1122" s="13">
        <f t="shared" si="1383"/>
        <v>4.584874563805958E-8</v>
      </c>
      <c r="AY1122" s="13">
        <f t="shared" si="1384"/>
        <v>1.1407959847628427E-8</v>
      </c>
      <c r="AZ1122" s="13">
        <f t="shared" si="1385"/>
        <v>1.4192487283345696E-9</v>
      </c>
      <c r="BA1122" s="13">
        <f t="shared" si="1386"/>
        <v>1.1771119930195267E-10</v>
      </c>
      <c r="BB1122" s="13">
        <f t="shared" si="1387"/>
        <v>7.3221448949420758E-12</v>
      </c>
      <c r="BC1122" s="13">
        <f t="shared" si="1388"/>
        <v>3.6437522465468201E-13</v>
      </c>
      <c r="BD1122" s="13">
        <f t="shared" si="1389"/>
        <v>2.1191662507553371E-7</v>
      </c>
      <c r="BE1122" s="13">
        <f t="shared" si="1390"/>
        <v>4.0854442890925379E-8</v>
      </c>
      <c r="BF1122" s="13">
        <f t="shared" si="1391"/>
        <v>3.9380711714641753E-9</v>
      </c>
      <c r="BG1122" s="13">
        <f t="shared" si="1392"/>
        <v>2.5306761360769028E-10</v>
      </c>
      <c r="BH1122" s="13">
        <f t="shared" si="1393"/>
        <v>1.2196938730022985E-11</v>
      </c>
      <c r="BI1122" s="13">
        <f t="shared" si="1394"/>
        <v>4.7027847542610739E-13</v>
      </c>
      <c r="BJ1122" s="14">
        <f t="shared" si="1395"/>
        <v>0.1399162221932197</v>
      </c>
      <c r="BK1122" s="14">
        <f t="shared" si="1396"/>
        <v>0.67422079560520509</v>
      </c>
      <c r="BL1122" s="14">
        <f t="shared" si="1397"/>
        <v>0.18421214360665833</v>
      </c>
      <c r="BM1122" s="14">
        <f t="shared" si="1398"/>
        <v>1.0345019363669763E-2</v>
      </c>
      <c r="BN1122" s="14">
        <f t="shared" si="1399"/>
        <v>0.98965496955061194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1.28181818181818</v>
      </c>
      <c r="F1123" s="10">
        <f>VLOOKUP(B1123,home!$B$2:$E$405,3,FALSE)</f>
        <v>1.3</v>
      </c>
      <c r="G1123" s="10">
        <f>VLOOKUP(C1123,away!$B$2:$E$405,4,FALSE)</f>
        <v>1.72</v>
      </c>
      <c r="H1123" s="10">
        <f>VLOOKUP(A1123,away!$A$2:$E$405,3,FALSE)</f>
        <v>0.99090909090909096</v>
      </c>
      <c r="I1123" s="10">
        <f>VLOOKUP(C1123,away!$B$2:$E$405,3,FALSE)</f>
        <v>0.62</v>
      </c>
      <c r="J1123" s="10">
        <f>VLOOKUP(B1123,home!$B$2:$E$405,4,FALSE)</f>
        <v>0.5</v>
      </c>
      <c r="K1123" s="12">
        <f t="shared" si="1344"/>
        <v>2.8661454545454506</v>
      </c>
      <c r="L1123" s="12">
        <f t="shared" si="1345"/>
        <v>0.30718181818181822</v>
      </c>
      <c r="M1123" s="13">
        <f t="shared" si="1346"/>
        <v>4.1864072725574408E-2</v>
      </c>
      <c r="N1123" s="13">
        <f t="shared" si="1347"/>
        <v>0.11998852175116526</v>
      </c>
      <c r="O1123" s="13">
        <f t="shared" si="1348"/>
        <v>1.2859881976337811E-2</v>
      </c>
      <c r="P1123" s="13">
        <f t="shared" si="1349"/>
        <v>3.6858292272471588E-2</v>
      </c>
      <c r="Q1123" s="13">
        <f t="shared" si="1350"/>
        <v>0.1719522781073651</v>
      </c>
      <c r="R1123" s="13">
        <f t="shared" si="1351"/>
        <v>1.975160963547521E-3</v>
      </c>
      <c r="S1123" s="13">
        <f t="shared" si="1352"/>
        <v>8.11276603538039E-3</v>
      </c>
      <c r="T1123" s="13">
        <f t="shared" si="1353"/>
        <v>5.282061342952607E-2</v>
      </c>
      <c r="U1123" s="13">
        <f t="shared" si="1354"/>
        <v>5.6610986176673398E-3</v>
      </c>
      <c r="V1123" s="13">
        <f t="shared" si="1355"/>
        <v>7.9363383605362799E-4</v>
      </c>
      <c r="W1123" s="13">
        <f t="shared" si="1356"/>
        <v>0.16428008009871992</v>
      </c>
      <c r="X1123" s="13">
        <f t="shared" si="1357"/>
        <v>5.0463853695779513E-2</v>
      </c>
      <c r="Y1123" s="13">
        <f t="shared" si="1358"/>
        <v>7.7507891653654072E-3</v>
      </c>
      <c r="Z1123" s="13">
        <f t="shared" si="1359"/>
        <v>2.022445119947599E-4</v>
      </c>
      <c r="AA1123" s="13">
        <f t="shared" si="1360"/>
        <v>5.7966218876054397E-4</v>
      </c>
      <c r="AB1123" s="13">
        <f t="shared" si="1361"/>
        <v>8.3069807374395001E-4</v>
      </c>
      <c r="AC1123" s="13">
        <f t="shared" si="1362"/>
        <v>4.367107937386252E-5</v>
      </c>
      <c r="AD1123" s="13">
        <f t="shared" si="1363"/>
        <v>0.11771265121182715</v>
      </c>
      <c r="AE1123" s="13">
        <f t="shared" si="1364"/>
        <v>3.6159186222251276E-2</v>
      </c>
      <c r="AF1123" s="13">
        <f t="shared" si="1365"/>
        <v>5.5537222838630473E-3</v>
      </c>
      <c r="AG1123" s="13">
        <f t="shared" si="1366"/>
        <v>5.6866750294464385E-4</v>
      </c>
      <c r="AH1123" s="13">
        <f t="shared" si="1367"/>
        <v>1.5531459227961218E-5</v>
      </c>
      <c r="AI1123" s="13">
        <f t="shared" si="1368"/>
        <v>4.4515421268679035E-5</v>
      </c>
      <c r="AJ1123" s="13">
        <f t="shared" si="1369"/>
        <v>6.3793836163200153E-5</v>
      </c>
      <c r="AK1123" s="13">
        <f t="shared" si="1370"/>
        <v>6.0947471182391096E-5</v>
      </c>
      <c r="AL1123" s="13">
        <f t="shared" si="1371"/>
        <v>1.5379692443853548E-6</v>
      </c>
      <c r="AM1123" s="13">
        <f t="shared" si="1372"/>
        <v>6.7476316042654486E-2</v>
      </c>
      <c r="AN1123" s="13">
        <f t="shared" si="1373"/>
        <v>2.072749744619359E-2</v>
      </c>
      <c r="AO1123" s="13">
        <f t="shared" si="1374"/>
        <v>3.1835551759403702E-3</v>
      </c>
      <c r="AP1123" s="13">
        <f t="shared" si="1375"/>
        <v>3.2597675574250049E-4</v>
      </c>
      <c r="AQ1123" s="13">
        <f t="shared" si="1376"/>
        <v>2.5033533128497927E-5</v>
      </c>
      <c r="AR1123" s="13">
        <f t="shared" si="1377"/>
        <v>9.5419637693238114E-7</v>
      </c>
      <c r="AS1123" s="13">
        <f t="shared" si="1378"/>
        <v>2.7348656084884818E-6</v>
      </c>
      <c r="AT1123" s="13">
        <f t="shared" si="1379"/>
        <v>3.9192613162809699E-6</v>
      </c>
      <c r="AU1123" s="13">
        <f t="shared" si="1380"/>
        <v>3.7443910022781739E-6</v>
      </c>
      <c r="AV1123" s="13">
        <f t="shared" si="1381"/>
        <v>2.682992312805118E-6</v>
      </c>
      <c r="AW1123" s="13">
        <f t="shared" si="1382"/>
        <v>3.7613078752394286E-8</v>
      </c>
      <c r="AX1123" s="13">
        <f t="shared" si="1383"/>
        <v>3.2232822752521068E-2</v>
      </c>
      <c r="AY1123" s="13">
        <f t="shared" si="1384"/>
        <v>9.9013370982516998E-3</v>
      </c>
      <c r="AZ1123" s="13">
        <f t="shared" si="1385"/>
        <v>1.5207553661360225E-3</v>
      </c>
      <c r="BA1123" s="13">
        <f t="shared" si="1386"/>
        <v>1.5571613279314009E-4</v>
      </c>
      <c r="BB1123" s="13">
        <f t="shared" si="1387"/>
        <v>1.1958291197909549E-5</v>
      </c>
      <c r="BC1123" s="13">
        <f t="shared" si="1388"/>
        <v>7.3467392650429769E-7</v>
      </c>
      <c r="BD1123" s="13">
        <f t="shared" si="1389"/>
        <v>4.8851962994765414E-8</v>
      </c>
      <c r="BE1123" s="13">
        <f t="shared" si="1390"/>
        <v>1.4001683168306944E-7</v>
      </c>
      <c r="BF1123" s="13">
        <f t="shared" si="1391"/>
        <v>2.0065430284414245E-7</v>
      </c>
      <c r="BG1123" s="13">
        <f t="shared" si="1392"/>
        <v>1.9170147267724175E-7</v>
      </c>
      <c r="BH1123" s="13">
        <f t="shared" si="1393"/>
        <v>1.3736107613588634E-7</v>
      </c>
      <c r="BI1123" s="13">
        <f t="shared" si="1394"/>
        <v>7.8739364799668425E-8</v>
      </c>
      <c r="BJ1123" s="14">
        <f t="shared" si="1395"/>
        <v>0.86281206673729338</v>
      </c>
      <c r="BK1123" s="14">
        <f t="shared" si="1396"/>
        <v>9.7575311016349961E-2</v>
      </c>
      <c r="BL1123" s="14">
        <f t="shared" si="1397"/>
        <v>2.2106123039527321E-2</v>
      </c>
      <c r="BM1123" s="14">
        <f t="shared" si="1398"/>
        <v>0.58729623802353081</v>
      </c>
      <c r="BN1123" s="14">
        <f t="shared" si="1399"/>
        <v>0.38549820779646166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1.28181818181818</v>
      </c>
      <c r="F1124" s="10">
        <f>VLOOKUP(B1124,home!$B$2:$E$405,3,FALSE)</f>
        <v>1.25</v>
      </c>
      <c r="G1124" s="10">
        <f>VLOOKUP(C1124,away!$B$2:$E$405,4,FALSE)</f>
        <v>0.94</v>
      </c>
      <c r="H1124" s="10">
        <f>VLOOKUP(A1124,away!$A$2:$E$405,3,FALSE)</f>
        <v>0.99090909090909096</v>
      </c>
      <c r="I1124" s="10">
        <f>VLOOKUP(C1124,away!$B$2:$E$405,3,FALSE)</f>
        <v>0.94</v>
      </c>
      <c r="J1124" s="10">
        <f>VLOOKUP(B1124,home!$B$2:$E$405,4,FALSE)</f>
        <v>1.01</v>
      </c>
      <c r="K1124" s="12">
        <f t="shared" si="1344"/>
        <v>1.5061363636363612</v>
      </c>
      <c r="L1124" s="12">
        <f t="shared" si="1345"/>
        <v>0.94076909090909089</v>
      </c>
      <c r="M1124" s="13">
        <f t="shared" si="1346"/>
        <v>8.6561039534583786E-2</v>
      </c>
      <c r="N1124" s="13">
        <f t="shared" si="1347"/>
        <v>0.13037272931720131</v>
      </c>
      <c r="O1124" s="13">
        <f t="shared" si="1348"/>
        <v>8.1433950471096278E-2</v>
      </c>
      <c r="P1124" s="13">
        <f t="shared" si="1349"/>
        <v>0.12265063403908048</v>
      </c>
      <c r="Q1124" s="13">
        <f t="shared" si="1350"/>
        <v>9.8179554225578627E-2</v>
      </c>
      <c r="R1124" s="13">
        <f t="shared" si="1351"/>
        <v>3.8305271776914576E-2</v>
      </c>
      <c r="S1124" s="13">
        <f t="shared" si="1352"/>
        <v>4.3446734555961042E-2</v>
      </c>
      <c r="T1124" s="13">
        <f t="shared" si="1353"/>
        <v>9.2364289974657413E-2</v>
      </c>
      <c r="U1124" s="13">
        <f t="shared" si="1354"/>
        <v>5.7692962742184654E-2</v>
      </c>
      <c r="V1124" s="13">
        <f t="shared" si="1355"/>
        <v>6.8400923516164095E-3</v>
      </c>
      <c r="W1124" s="13">
        <f t="shared" si="1356"/>
        <v>4.9290598928250648E-2</v>
      </c>
      <c r="X1124" s="13">
        <f t="shared" si="1357"/>
        <v>4.6371071944094976E-2</v>
      </c>
      <c r="Y1124" s="13">
        <f t="shared" si="1358"/>
        <v>2.1812235598663136E-2</v>
      </c>
      <c r="Z1124" s="13">
        <f t="shared" si="1359"/>
        <v>1.201213856886453E-2</v>
      </c>
      <c r="AA1124" s="13">
        <f t="shared" si="1360"/>
        <v>1.8091918703605707E-2</v>
      </c>
      <c r="AB1124" s="13">
        <f t="shared" si="1361"/>
        <v>1.3624448323726687E-2</v>
      </c>
      <c r="AC1124" s="13">
        <f t="shared" si="1362"/>
        <v>6.0574427329141702E-4</v>
      </c>
      <c r="AD1124" s="13">
        <f t="shared" si="1363"/>
        <v>1.8559590857813432E-2</v>
      </c>
      <c r="AE1124" s="13">
        <f t="shared" si="1364"/>
        <v>1.746028941894982E-2</v>
      </c>
      <c r="AF1124" s="13">
        <f t="shared" si="1365"/>
        <v>8.213050301837518E-3</v>
      </c>
      <c r="AG1124" s="13">
        <f t="shared" si="1366"/>
        <v>2.5755279553501056E-3</v>
      </c>
      <c r="AH1124" s="13">
        <f t="shared" si="1367"/>
        <v>2.8251621703261776E-3</v>
      </c>
      <c r="AI1124" s="13">
        <f t="shared" si="1368"/>
        <v>4.2550794778980789E-3</v>
      </c>
      <c r="AJ1124" s="13">
        <f t="shared" si="1369"/>
        <v>3.2043649659125599E-3</v>
      </c>
      <c r="AK1124" s="13">
        <f t="shared" si="1370"/>
        <v>1.6087368658410986E-3</v>
      </c>
      <c r="AL1124" s="13">
        <f t="shared" si="1371"/>
        <v>3.4331805433113468E-5</v>
      </c>
      <c r="AM1124" s="13">
        <f t="shared" si="1372"/>
        <v>5.590654937033152E-3</v>
      </c>
      <c r="AN1124" s="13">
        <f t="shared" si="1373"/>
        <v>5.2595153626990993E-3</v>
      </c>
      <c r="AO1124" s="13">
        <f t="shared" si="1374"/>
        <v>2.4739947431944142E-3</v>
      </c>
      <c r="AP1124" s="13">
        <f t="shared" si="1375"/>
        <v>7.7581926182295965E-4</v>
      </c>
      <c r="AQ1124" s="13">
        <f t="shared" si="1376"/>
        <v>1.824666954137369E-4</v>
      </c>
      <c r="AR1124" s="13">
        <f t="shared" si="1377"/>
        <v>5.3156504932970277E-4</v>
      </c>
      <c r="AS1124" s="13">
        <f t="shared" si="1378"/>
        <v>8.0060945043362137E-4</v>
      </c>
      <c r="AT1124" s="13">
        <f t="shared" si="1379"/>
        <v>6.029135031845002E-4</v>
      </c>
      <c r="AU1124" s="13">
        <f t="shared" si="1380"/>
        <v>3.0268998375785423E-4</v>
      </c>
      <c r="AV1124" s="13">
        <f t="shared" si="1381"/>
        <v>1.1397309786155094E-4</v>
      </c>
      <c r="AW1124" s="13">
        <f t="shared" si="1382"/>
        <v>1.3512679500558808E-6</v>
      </c>
      <c r="AX1124" s="13">
        <f t="shared" si="1383"/>
        <v>1.4033814495347965E-3</v>
      </c>
      <c r="AY1124" s="13">
        <f t="shared" si="1384"/>
        <v>1.3202578904775329E-3</v>
      </c>
      <c r="AZ1124" s="13">
        <f t="shared" si="1385"/>
        <v>6.2102890769505121E-4</v>
      </c>
      <c r="BA1124" s="13">
        <f t="shared" si="1386"/>
        <v>1.9474826697351303E-4</v>
      </c>
      <c r="BB1124" s="13">
        <f t="shared" si="1387"/>
        <v>4.580328751919819E-5</v>
      </c>
      <c r="BC1124" s="13">
        <f t="shared" si="1388"/>
        <v>8.6180634320167628E-6</v>
      </c>
      <c r="BD1124" s="13">
        <f t="shared" si="1389"/>
        <v>8.3346661369491695E-5</v>
      </c>
      <c r="BE1124" s="13">
        <f t="shared" si="1390"/>
        <v>1.2553143747627739E-4</v>
      </c>
      <c r="BF1124" s="13">
        <f t="shared" si="1391"/>
        <v>9.4533731381282859E-5</v>
      </c>
      <c r="BG1124" s="13">
        <f t="shared" si="1392"/>
        <v>4.7460230141193974E-5</v>
      </c>
      <c r="BH1124" s="13">
        <f t="shared" si="1393"/>
        <v>1.7870394610550674E-5</v>
      </c>
      <c r="BI1124" s="13">
        <f t="shared" si="1394"/>
        <v>5.3830502310963201E-6</v>
      </c>
      <c r="BJ1124" s="14">
        <f t="shared" si="1395"/>
        <v>0.50307522738819244</v>
      </c>
      <c r="BK1124" s="14">
        <f t="shared" si="1396"/>
        <v>0.26145883445044377</v>
      </c>
      <c r="BL1124" s="14">
        <f t="shared" si="1397"/>
        <v>0.22376777208728293</v>
      </c>
      <c r="BM1124" s="14">
        <f t="shared" si="1398"/>
        <v>0.44149188650780119</v>
      </c>
      <c r="BN1124" s="14">
        <f t="shared" si="1399"/>
        <v>0.55750317936445515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1.28181818181818</v>
      </c>
      <c r="F1125" s="10">
        <f>VLOOKUP(B1125,home!$B$2:$E$405,3,FALSE)</f>
        <v>0.98</v>
      </c>
      <c r="G1125" s="10">
        <f>VLOOKUP(C1125,away!$B$2:$E$405,4,FALSE)</f>
        <v>0.62</v>
      </c>
      <c r="H1125" s="10">
        <f>VLOOKUP(A1125,away!$A$2:$E$405,3,FALSE)</f>
        <v>0.99090909090909096</v>
      </c>
      <c r="I1125" s="10">
        <f>VLOOKUP(C1125,away!$B$2:$E$405,3,FALSE)</f>
        <v>0.78</v>
      </c>
      <c r="J1125" s="10">
        <f>VLOOKUP(B1125,home!$B$2:$E$405,4,FALSE)</f>
        <v>0.76</v>
      </c>
      <c r="K1125" s="12">
        <f t="shared" si="1344"/>
        <v>0.77883272727272612</v>
      </c>
      <c r="L1125" s="12">
        <f t="shared" si="1345"/>
        <v>0.58741090909090921</v>
      </c>
      <c r="M1125" s="13">
        <f t="shared" si="1346"/>
        <v>0.25506327270089291</v>
      </c>
      <c r="N1125" s="13">
        <f t="shared" si="1347"/>
        <v>0.19865162430474348</v>
      </c>
      <c r="O1125" s="13">
        <f t="shared" si="1348"/>
        <v>0.14982694889293396</v>
      </c>
      <c r="P1125" s="13">
        <f t="shared" si="1349"/>
        <v>0.11669013122523511</v>
      </c>
      <c r="Q1125" s="13">
        <f t="shared" si="1350"/>
        <v>7.7358193167210168E-2</v>
      </c>
      <c r="R1125" s="13">
        <f t="shared" si="1351"/>
        <v>4.4004992127757769E-2</v>
      </c>
      <c r="S1125" s="13">
        <f t="shared" si="1352"/>
        <v>1.3346283239032286E-2</v>
      </c>
      <c r="T1125" s="13">
        <f t="shared" si="1353"/>
        <v>4.5441046573981077E-2</v>
      </c>
      <c r="U1125" s="13">
        <f t="shared" si="1354"/>
        <v>3.4272528032476428E-2</v>
      </c>
      <c r="V1125" s="13">
        <f t="shared" si="1355"/>
        <v>6.7842841331118922E-4</v>
      </c>
      <c r="W1125" s="13">
        <f t="shared" si="1356"/>
        <v>2.0083030853769553E-2</v>
      </c>
      <c r="X1125" s="13">
        <f t="shared" si="1357"/>
        <v>1.1796991411113551E-2</v>
      </c>
      <c r="Y1125" s="13">
        <f t="shared" si="1358"/>
        <v>3.4648407246699294E-3</v>
      </c>
      <c r="Z1125" s="13">
        <f t="shared" si="1359"/>
        <v>8.6163374767681631E-3</v>
      </c>
      <c r="AA1125" s="13">
        <f t="shared" si="1360"/>
        <v>6.7106856161335479E-3</v>
      </c>
      <c r="AB1125" s="13">
        <f t="shared" si="1361"/>
        <v>2.613250790141573E-3</v>
      </c>
      <c r="AC1125" s="13">
        <f t="shared" si="1362"/>
        <v>1.9398593665091983E-5</v>
      </c>
      <c r="AD1125" s="13">
        <f t="shared" si="1363"/>
        <v>3.910330422935912E-3</v>
      </c>
      <c r="AE1125" s="13">
        <f t="shared" si="1364"/>
        <v>2.2969707485826231E-3</v>
      </c>
      <c r="AF1125" s="13">
        <f t="shared" si="1365"/>
        <v>6.7463283779007244E-4</v>
      </c>
      <c r="AG1125" s="13">
        <f t="shared" si="1366"/>
        <v>1.3209556284961543E-4</v>
      </c>
      <c r="AH1125" s="13">
        <f t="shared" si="1367"/>
        <v>1.2653326575656145E-3</v>
      </c>
      <c r="AI1125" s="13">
        <f t="shared" si="1368"/>
        <v>9.8548248459907396E-4</v>
      </c>
      <c r="AJ1125" s="13">
        <f t="shared" si="1369"/>
        <v>3.8376300557989952E-4</v>
      </c>
      <c r="AK1125" s="13">
        <f t="shared" si="1370"/>
        <v>9.9629062754057191E-5</v>
      </c>
      <c r="AL1125" s="13">
        <f t="shared" si="1371"/>
        <v>3.5499026047848163E-7</v>
      </c>
      <c r="AM1125" s="13">
        <f t="shared" si="1372"/>
        <v>6.0909866156653775E-4</v>
      </c>
      <c r="AN1125" s="13">
        <f t="shared" si="1373"/>
        <v>3.5779119851685594E-4</v>
      </c>
      <c r="AO1125" s="13">
        <f t="shared" si="1374"/>
        <v>1.0508522659275616E-4</v>
      </c>
      <c r="AP1125" s="13">
        <f t="shared" si="1375"/>
        <v>2.0576069494958359E-5</v>
      </c>
      <c r="AQ1125" s="13">
        <f t="shared" si="1376"/>
        <v>3.0216519218878034E-6</v>
      </c>
      <c r="AR1125" s="13">
        <f t="shared" si="1377"/>
        <v>1.4865404133660676E-4</v>
      </c>
      <c r="AS1125" s="13">
        <f t="shared" si="1378"/>
        <v>1.1577663243430201E-4</v>
      </c>
      <c r="AT1125" s="13">
        <f t="shared" si="1379"/>
        <v>4.5085315196629701E-5</v>
      </c>
      <c r="AU1125" s="13">
        <f t="shared" si="1380"/>
        <v>1.1704639664847199E-5</v>
      </c>
      <c r="AV1125" s="13">
        <f t="shared" si="1381"/>
        <v>2.2789891079793675E-6</v>
      </c>
      <c r="AW1125" s="13">
        <f t="shared" si="1382"/>
        <v>4.5112836818305892E-9</v>
      </c>
      <c r="AX1125" s="13">
        <f t="shared" si="1383"/>
        <v>7.9064328627672262E-5</v>
      </c>
      <c r="AY1125" s="13">
        <f t="shared" si="1384"/>
        <v>4.6443249155843359E-5</v>
      </c>
      <c r="AZ1125" s="13">
        <f t="shared" si="1385"/>
        <v>1.3640635603884774E-5</v>
      </c>
      <c r="BA1125" s="13">
        <f t="shared" si="1386"/>
        <v>2.6708860535519261E-6</v>
      </c>
      <c r="BB1125" s="13">
        <f t="shared" si="1387"/>
        <v>3.922269011987919E-7</v>
      </c>
      <c r="BC1125" s="13">
        <f t="shared" si="1388"/>
        <v>4.6079672120618532E-8</v>
      </c>
      <c r="BD1125" s="13">
        <f t="shared" si="1389"/>
        <v>1.4553500926928953E-5</v>
      </c>
      <c r="BE1125" s="13">
        <f t="shared" si="1390"/>
        <v>1.1334742818286224E-5</v>
      </c>
      <c r="BF1125" s="13">
        <f t="shared" si="1391"/>
        <v>4.413934331050403E-6</v>
      </c>
      <c r="BG1125" s="13">
        <f t="shared" si="1392"/>
        <v>1.1459055043515671E-6</v>
      </c>
      <c r="BH1125" s="13">
        <f t="shared" si="1393"/>
        <v>2.2311717728773993E-7</v>
      </c>
      <c r="BI1125" s="13">
        <f t="shared" si="1394"/>
        <v>3.4754191937680566E-8</v>
      </c>
      <c r="BJ1125" s="14">
        <f t="shared" si="1395"/>
        <v>0.36504758682175331</v>
      </c>
      <c r="BK1125" s="14">
        <f t="shared" si="1396"/>
        <v>0.38584431241155287</v>
      </c>
      <c r="BL1125" s="14">
        <f t="shared" si="1397"/>
        <v>0.24051781824263216</v>
      </c>
      <c r="BM1125" s="14">
        <f t="shared" si="1398"/>
        <v>0.15838445379606092</v>
      </c>
      <c r="BN1125" s="14">
        <f t="shared" si="1399"/>
        <v>0.84159516241877341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1.5681818181818199</v>
      </c>
      <c r="F1126" s="10">
        <f>VLOOKUP(B1126,home!$B$2:$E$405,3,FALSE)</f>
        <v>0.38</v>
      </c>
      <c r="G1126" s="10">
        <f>VLOOKUP(C1126,away!$B$2:$E$405,4,FALSE)</f>
        <v>0.51</v>
      </c>
      <c r="H1126" s="10">
        <f>VLOOKUP(A1126,away!$A$2:$E$405,3,FALSE)</f>
        <v>1.11363636363636</v>
      </c>
      <c r="I1126" s="10">
        <f>VLOOKUP(C1126,away!$B$2:$E$405,3,FALSE)</f>
        <v>0.51</v>
      </c>
      <c r="J1126" s="10">
        <f>VLOOKUP(B1126,home!$B$2:$E$405,4,FALSE)</f>
        <v>0.72</v>
      </c>
      <c r="K1126" s="12">
        <f t="shared" si="1344"/>
        <v>0.30391363636363672</v>
      </c>
      <c r="L1126" s="12">
        <f t="shared" si="1345"/>
        <v>0.40892727272727136</v>
      </c>
      <c r="M1126" s="13">
        <f t="shared" si="1346"/>
        <v>0.49024946308573664</v>
      </c>
      <c r="N1126" s="13">
        <f t="shared" si="1347"/>
        <v>0.1489934970517067</v>
      </c>
      <c r="O1126" s="13">
        <f t="shared" si="1348"/>
        <v>0.20047637589565936</v>
      </c>
      <c r="P1126" s="13">
        <f t="shared" si="1349"/>
        <v>6.0927504403453167E-2</v>
      </c>
      <c r="Q1126" s="13">
        <f t="shared" si="1350"/>
        <v>2.2640577741759486E-2</v>
      </c>
      <c r="R1126" s="13">
        <f t="shared" si="1351"/>
        <v>4.0990128820629627E-2</v>
      </c>
      <c r="S1126" s="13">
        <f t="shared" si="1352"/>
        <v>1.8929958482094289E-3</v>
      </c>
      <c r="T1126" s="13">
        <f t="shared" si="1353"/>
        <v>9.25834970890747E-3</v>
      </c>
      <c r="U1126" s="13">
        <f t="shared" si="1354"/>
        <v>1.2457459104891459E-2</v>
      </c>
      <c r="V1126" s="13">
        <f t="shared" si="1355"/>
        <v>2.613986949772056E-5</v>
      </c>
      <c r="W1126" s="13">
        <f t="shared" si="1356"/>
        <v>2.2935934369572469E-3</v>
      </c>
      <c r="X1126" s="13">
        <f t="shared" si="1357"/>
        <v>9.3791290892009571E-4</v>
      </c>
      <c r="Y1126" s="13">
        <f t="shared" si="1358"/>
        <v>1.9176908395019817E-4</v>
      </c>
      <c r="Z1126" s="13">
        <f t="shared" si="1359"/>
        <v>5.5873271957865324E-3</v>
      </c>
      <c r="AA1126" s="13">
        <f t="shared" si="1360"/>
        <v>1.6980649256249263E-3</v>
      </c>
      <c r="AB1126" s="13">
        <f t="shared" si="1361"/>
        <v>2.5803254316410983E-4</v>
      </c>
      <c r="AC1126" s="13">
        <f t="shared" si="1362"/>
        <v>2.0303910736378693E-7</v>
      </c>
      <c r="AD1126" s="13">
        <f t="shared" si="1363"/>
        <v>1.742635804413621E-4</v>
      </c>
      <c r="AE1126" s="13">
        <f t="shared" si="1364"/>
        <v>7.1261130685575664E-5</v>
      </c>
      <c r="AF1126" s="13">
        <f t="shared" si="1365"/>
        <v>1.4570309911357061E-5</v>
      </c>
      <c r="AG1126" s="13">
        <f t="shared" si="1366"/>
        <v>1.9860656982807912E-6</v>
      </c>
      <c r="AH1126" s="13">
        <f t="shared" si="1367"/>
        <v>5.7120261800197494E-4</v>
      </c>
      <c r="AI1126" s="13">
        <f t="shared" si="1368"/>
        <v>1.7359626473740952E-4</v>
      </c>
      <c r="AJ1126" s="13">
        <f t="shared" si="1369"/>
        <v>2.6379136037745341E-5</v>
      </c>
      <c r="AK1126" s="13">
        <f t="shared" si="1370"/>
        <v>2.6723263857874142E-6</v>
      </c>
      <c r="AL1126" s="13">
        <f t="shared" si="1371"/>
        <v>1.0093364329349125E-9</v>
      </c>
      <c r="AM1126" s="13">
        <f t="shared" si="1372"/>
        <v>1.0592215683536297E-5</v>
      </c>
      <c r="AN1126" s="13">
        <f t="shared" si="1373"/>
        <v>4.3314458716075282E-6</v>
      </c>
      <c r="AO1126" s="13">
        <f t="shared" si="1374"/>
        <v>8.8562317362113247E-7</v>
      </c>
      <c r="AP1126" s="13">
        <f t="shared" si="1375"/>
        <v>1.2071848968432015E-7</v>
      </c>
      <c r="AQ1126" s="13">
        <f t="shared" si="1376"/>
        <v>1.234127068859107E-8</v>
      </c>
      <c r="AR1126" s="13">
        <f t="shared" si="1377"/>
        <v>4.671606575084502E-5</v>
      </c>
      <c r="AS1126" s="13">
        <f t="shared" si="1378"/>
        <v>1.4197649418942057E-5</v>
      </c>
      <c r="AT1126" s="13">
        <f t="shared" si="1379"/>
        <v>2.157429631363377E-6</v>
      </c>
      <c r="AU1126" s="13">
        <f t="shared" si="1380"/>
        <v>2.1855742815543476E-7</v>
      </c>
      <c r="AV1126" s="13">
        <f t="shared" si="1381"/>
        <v>1.6605645686250612E-8</v>
      </c>
      <c r="AW1126" s="13">
        <f t="shared" si="1382"/>
        <v>3.4844136955146679E-12</v>
      </c>
      <c r="AX1126" s="13">
        <f t="shared" si="1383"/>
        <v>5.3651979758857651E-7</v>
      </c>
      <c r="AY1126" s="13">
        <f t="shared" si="1384"/>
        <v>2.1939757759208425E-7</v>
      </c>
      <c r="AZ1126" s="13">
        <f t="shared" si="1385"/>
        <v>4.4858826523850453E-8</v>
      </c>
      <c r="BA1126" s="13">
        <f t="shared" si="1386"/>
        <v>6.1146658627146493E-9</v>
      </c>
      <c r="BB1126" s="13">
        <f t="shared" si="1387"/>
        <v>6.2511340871961232E-10</v>
      </c>
      <c r="BC1126" s="13">
        <f t="shared" si="1388"/>
        <v>5.1125184274591853E-11</v>
      </c>
      <c r="BD1126" s="13">
        <f t="shared" si="1389"/>
        <v>3.1839122266734871E-6</v>
      </c>
      <c r="BE1126" s="13">
        <f t="shared" si="1390"/>
        <v>9.6763434267098299E-7</v>
      </c>
      <c r="BF1126" s="13">
        <f t="shared" si="1391"/>
        <v>1.4703863587573788E-7</v>
      </c>
      <c r="BG1126" s="13">
        <f t="shared" si="1392"/>
        <v>1.4895682171648066E-8</v>
      </c>
      <c r="BH1126" s="13">
        <f t="shared" si="1393"/>
        <v>1.131750233725639E-9</v>
      </c>
      <c r="BI1126" s="13">
        <f t="shared" si="1394"/>
        <v>6.8790865797390961E-11</v>
      </c>
      <c r="BJ1126" s="14">
        <f t="shared" si="1395"/>
        <v>0.18459453093053307</v>
      </c>
      <c r="BK1126" s="14">
        <f t="shared" si="1396"/>
        <v>0.55309652665291831</v>
      </c>
      <c r="BL1126" s="14">
        <f t="shared" si="1397"/>
        <v>0.25672153262443592</v>
      </c>
      <c r="BM1126" s="14">
        <f t="shared" si="1398"/>
        <v>3.572215101063568E-2</v>
      </c>
      <c r="BN1126" s="14">
        <f t="shared" si="1399"/>
        <v>0.96427754699894497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1.5681818181818199</v>
      </c>
      <c r="F1127" s="10">
        <f>VLOOKUP(B1127,home!$B$2:$E$405,3,FALSE)</f>
        <v>0.8</v>
      </c>
      <c r="G1127" s="10">
        <f>VLOOKUP(C1127,away!$B$2:$E$405,4,FALSE)</f>
        <v>0.89</v>
      </c>
      <c r="H1127" s="10">
        <f>VLOOKUP(A1127,away!$A$2:$E$405,3,FALSE)</f>
        <v>1.11363636363636</v>
      </c>
      <c r="I1127" s="10">
        <f>VLOOKUP(C1127,away!$B$2:$E$405,3,FALSE)</f>
        <v>0.51</v>
      </c>
      <c r="J1127" s="10">
        <f>VLOOKUP(B1127,home!$B$2:$E$405,4,FALSE)</f>
        <v>0.67</v>
      </c>
      <c r="K1127" s="12">
        <f t="shared" si="1344"/>
        <v>1.1165454545454558</v>
      </c>
      <c r="L1127" s="12">
        <f t="shared" si="1345"/>
        <v>0.38052954545454426</v>
      </c>
      <c r="M1127" s="13">
        <f t="shared" si="1346"/>
        <v>0.22378377130717936</v>
      </c>
      <c r="N1127" s="13">
        <f t="shared" si="1347"/>
        <v>0.24986475265407093</v>
      </c>
      <c r="O1127" s="13">
        <f t="shared" si="1348"/>
        <v>8.5156336775624647E-2</v>
      </c>
      <c r="P1127" s="13">
        <f t="shared" si="1349"/>
        <v>9.5080920752565745E-2</v>
      </c>
      <c r="Q1127" s="13">
        <f t="shared" si="1350"/>
        <v>0.1394926769135138</v>
      </c>
      <c r="R1127" s="13">
        <f t="shared" si="1351"/>
        <v>1.6202251062901268E-2</v>
      </c>
      <c r="S1127" s="13">
        <f t="shared" si="1352"/>
        <v>1.0099460562252192E-2</v>
      </c>
      <c r="T1127" s="13">
        <f t="shared" si="1353"/>
        <v>5.3081084940137004E-2</v>
      </c>
      <c r="U1127" s="13">
        <f t="shared" si="1354"/>
        <v>1.809054977768669E-2</v>
      </c>
      <c r="V1127" s="13">
        <f t="shared" si="1355"/>
        <v>4.7678266676503514E-4</v>
      </c>
      <c r="W1127" s="13">
        <f t="shared" si="1356"/>
        <v>5.1916638116720551E-2</v>
      </c>
      <c r="X1127" s="13">
        <f t="shared" si="1357"/>
        <v>1.9755814704083739E-2</v>
      </c>
      <c r="Y1127" s="13">
        <f t="shared" si="1358"/>
        <v>3.7588355947145925E-3</v>
      </c>
      <c r="Z1127" s="13">
        <f t="shared" si="1359"/>
        <v>2.0551450774354083E-3</v>
      </c>
      <c r="AA1127" s="13">
        <f t="shared" si="1360"/>
        <v>2.294662894641974E-3</v>
      </c>
      <c r="AB1127" s="13">
        <f t="shared" si="1361"/>
        <v>1.2810477123633077E-3</v>
      </c>
      <c r="AC1127" s="13">
        <f t="shared" si="1362"/>
        <v>1.2660920039599442E-5</v>
      </c>
      <c r="AD1127" s="13">
        <f t="shared" si="1363"/>
        <v>1.4491821576126428E-2</v>
      </c>
      <c r="AE1127" s="13">
        <f t="shared" si="1364"/>
        <v>5.5145662771717468E-3</v>
      </c>
      <c r="AF1127" s="13">
        <f t="shared" si="1365"/>
        <v>1.0492276994155613E-3</v>
      </c>
      <c r="AG1127" s="13">
        <f t="shared" si="1366"/>
        <v>1.3308737984564026E-4</v>
      </c>
      <c r="AH1127" s="13">
        <f t="shared" si="1367"/>
        <v>1.9551085553991008E-4</v>
      </c>
      <c r="AI1127" s="13">
        <f t="shared" si="1368"/>
        <v>2.1829675706737983E-4</v>
      </c>
      <c r="AJ1127" s="13">
        <f t="shared" si="1369"/>
        <v>1.2186912592279832E-4</v>
      </c>
      <c r="AK1127" s="13">
        <f t="shared" si="1370"/>
        <v>4.5357472866176072E-5</v>
      </c>
      <c r="AL1127" s="13">
        <f t="shared" si="1371"/>
        <v>2.151741259713241E-7</v>
      </c>
      <c r="AM1127" s="13">
        <f t="shared" si="1372"/>
        <v>3.2361555017815413E-3</v>
      </c>
      <c r="AN1127" s="13">
        <f t="shared" si="1373"/>
        <v>1.2314527821131525E-3</v>
      </c>
      <c r="AO1127" s="13">
        <f t="shared" si="1374"/>
        <v>2.3430208371312588E-4</v>
      </c>
      <c r="AP1127" s="13">
        <f t="shared" si="1375"/>
        <v>2.9719621804802788E-5</v>
      </c>
      <c r="AQ1127" s="13">
        <f t="shared" si="1376"/>
        <v>2.8272985441156423E-6</v>
      </c>
      <c r="AR1127" s="13">
        <f t="shared" si="1377"/>
        <v>1.4879531398006213E-5</v>
      </c>
      <c r="AS1127" s="13">
        <f t="shared" si="1378"/>
        <v>1.661367314821023E-5</v>
      </c>
      <c r="AT1127" s="13">
        <f t="shared" si="1379"/>
        <v>9.2749606184690134E-6</v>
      </c>
      <c r="AU1127" s="13">
        <f t="shared" si="1380"/>
        <v>3.4519717065465622E-6</v>
      </c>
      <c r="AV1127" s="13">
        <f t="shared" si="1381"/>
        <v>9.6357082954102147E-7</v>
      </c>
      <c r="AW1127" s="13">
        <f t="shared" si="1382"/>
        <v>2.539524090595722E-9</v>
      </c>
      <c r="AX1127" s="13">
        <f t="shared" si="1383"/>
        <v>6.022191192860747E-4</v>
      </c>
      <c r="AY1127" s="13">
        <f t="shared" si="1384"/>
        <v>2.29162167725966E-4</v>
      </c>
      <c r="AZ1127" s="13">
        <f t="shared" si="1385"/>
        <v>4.3601487760069928E-5</v>
      </c>
      <c r="BA1127" s="13">
        <f t="shared" si="1386"/>
        <v>5.5305514394937615E-6</v>
      </c>
      <c r="BB1127" s="13">
        <f t="shared" si="1387"/>
        <v>5.2613455634588413E-7</v>
      </c>
      <c r="BC1127" s="13">
        <f t="shared" si="1388"/>
        <v>4.0041948714845534E-8</v>
      </c>
      <c r="BD1127" s="13">
        <f t="shared" si="1389"/>
        <v>9.4368355324331986E-7</v>
      </c>
      <c r="BE1127" s="13">
        <f t="shared" si="1390"/>
        <v>1.0536655819031334E-6</v>
      </c>
      <c r="BF1127" s="13">
        <f t="shared" si="1391"/>
        <v>5.8823275804246829E-7</v>
      </c>
      <c r="BG1127" s="13">
        <f t="shared" si="1392"/>
        <v>2.1892953740235161E-7</v>
      </c>
      <c r="BH1127" s="13">
        <f t="shared" si="1393"/>
        <v>6.1111194963083793E-8</v>
      </c>
      <c r="BI1127" s="13">
        <f t="shared" si="1394"/>
        <v>1.3646685391574456E-8</v>
      </c>
      <c r="BJ1127" s="14">
        <f t="shared" si="1395"/>
        <v>0.54467404264647312</v>
      </c>
      <c r="BK1127" s="14">
        <f t="shared" si="1396"/>
        <v>0.32968297355065385</v>
      </c>
      <c r="BL1127" s="14">
        <f t="shared" si="1397"/>
        <v>0.12365394541162587</v>
      </c>
      <c r="BM1127" s="14">
        <f t="shared" si="1398"/>
        <v>0.19025623759213092</v>
      </c>
      <c r="BN1127" s="14">
        <f t="shared" si="1399"/>
        <v>0.80958070946585592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1.5681818181818199</v>
      </c>
      <c r="F1128" s="10">
        <f>VLOOKUP(B1128,home!$B$2:$E$405,3,FALSE)</f>
        <v>1.02</v>
      </c>
      <c r="G1128" s="10">
        <f>VLOOKUP(C1128,away!$B$2:$E$405,4,FALSE)</f>
        <v>0.77</v>
      </c>
      <c r="H1128" s="10">
        <f>VLOOKUP(A1128,away!$A$2:$E$405,3,FALSE)</f>
        <v>1.11363636363636</v>
      </c>
      <c r="I1128" s="10">
        <f>VLOOKUP(C1128,away!$B$2:$E$405,3,FALSE)</f>
        <v>0.77</v>
      </c>
      <c r="J1128" s="10">
        <f>VLOOKUP(B1128,home!$B$2:$E$405,4,FALSE)</f>
        <v>0.72</v>
      </c>
      <c r="K1128" s="12">
        <f t="shared" si="1344"/>
        <v>1.2316500000000015</v>
      </c>
      <c r="L1128" s="12">
        <f t="shared" si="1345"/>
        <v>0.61739999999999795</v>
      </c>
      <c r="M1128" s="13">
        <f t="shared" si="1346"/>
        <v>0.15738661259737086</v>
      </c>
      <c r="N1128" s="13">
        <f t="shared" si="1347"/>
        <v>0.19384522140555202</v>
      </c>
      <c r="O1128" s="13">
        <f t="shared" si="1348"/>
        <v>9.717049461761644E-2</v>
      </c>
      <c r="P1128" s="13">
        <f t="shared" si="1349"/>
        <v>0.11968003969578743</v>
      </c>
      <c r="Q1128" s="13">
        <f t="shared" si="1350"/>
        <v>0.11937473347207425</v>
      </c>
      <c r="R1128" s="13">
        <f t="shared" si="1351"/>
        <v>2.9996531688458086E-2</v>
      </c>
      <c r="S1128" s="13">
        <f t="shared" si="1352"/>
        <v>2.2751795189574667E-2</v>
      </c>
      <c r="T1128" s="13">
        <f t="shared" si="1353"/>
        <v>7.3701960445658396E-2</v>
      </c>
      <c r="U1128" s="13">
        <f t="shared" si="1354"/>
        <v>3.6945228254089447E-2</v>
      </c>
      <c r="V1128" s="13">
        <f t="shared" si="1355"/>
        <v>1.9223262502034344E-3</v>
      </c>
      <c r="W1128" s="13">
        <f t="shared" si="1356"/>
        <v>4.9009296826960119E-2</v>
      </c>
      <c r="X1128" s="13">
        <f t="shared" si="1357"/>
        <v>3.0258339860965076E-2</v>
      </c>
      <c r="Y1128" s="13">
        <f t="shared" si="1358"/>
        <v>9.3407495150798856E-3</v>
      </c>
      <c r="Z1128" s="13">
        <f t="shared" si="1359"/>
        <v>6.1732862214846553E-3</v>
      </c>
      <c r="AA1128" s="13">
        <f t="shared" si="1360"/>
        <v>7.6033279746915844E-3</v>
      </c>
      <c r="AB1128" s="13">
        <f t="shared" si="1361"/>
        <v>4.6823194500144518E-3</v>
      </c>
      <c r="AC1128" s="13">
        <f t="shared" si="1362"/>
        <v>9.1361043251958203E-5</v>
      </c>
      <c r="AD1128" s="13">
        <f t="shared" si="1363"/>
        <v>1.5090575109231388E-2</v>
      </c>
      <c r="AE1128" s="13">
        <f t="shared" si="1364"/>
        <v>9.3169210724394283E-3</v>
      </c>
      <c r="AF1128" s="13">
        <f t="shared" si="1365"/>
        <v>2.876133535062041E-3</v>
      </c>
      <c r="AG1128" s="13">
        <f t="shared" si="1366"/>
        <v>5.9190828151576625E-4</v>
      </c>
      <c r="AH1128" s="13">
        <f t="shared" si="1367"/>
        <v>9.5284672828615331E-4</v>
      </c>
      <c r="AI1128" s="13">
        <f t="shared" si="1368"/>
        <v>1.1735736728936421E-3</v>
      </c>
      <c r="AJ1128" s="13">
        <f t="shared" si="1369"/>
        <v>7.2271600710972815E-4</v>
      </c>
      <c r="AK1128" s="13">
        <f t="shared" si="1370"/>
        <v>2.9671105671889912E-4</v>
      </c>
      <c r="AL1128" s="13">
        <f t="shared" si="1371"/>
        <v>2.7789131750397824E-6</v>
      </c>
      <c r="AM1128" s="13">
        <f t="shared" si="1372"/>
        <v>3.717261366656969E-3</v>
      </c>
      <c r="AN1128" s="13">
        <f t="shared" si="1373"/>
        <v>2.295037167774005E-3</v>
      </c>
      <c r="AO1128" s="13">
        <f t="shared" si="1374"/>
        <v>7.0847797369183289E-4</v>
      </c>
      <c r="AP1128" s="13">
        <f t="shared" si="1375"/>
        <v>1.4580476698577874E-4</v>
      </c>
      <c r="AQ1128" s="13">
        <f t="shared" si="1376"/>
        <v>2.2504965784254873E-5</v>
      </c>
      <c r="AR1128" s="13">
        <f t="shared" si="1377"/>
        <v>1.1765751400877382E-4</v>
      </c>
      <c r="AS1128" s="13">
        <f t="shared" si="1378"/>
        <v>1.4491287712890645E-4</v>
      </c>
      <c r="AT1128" s="13">
        <f t="shared" si="1379"/>
        <v>8.9240972557908942E-5</v>
      </c>
      <c r="AU1128" s="13">
        <f t="shared" si="1380"/>
        <v>3.663788128364954E-5</v>
      </c>
      <c r="AV1128" s="13">
        <f t="shared" si="1381"/>
        <v>1.1281261620751761E-5</v>
      </c>
      <c r="AW1128" s="13">
        <f t="shared" si="1382"/>
        <v>5.8698420266447126E-8</v>
      </c>
      <c r="AX1128" s="13">
        <f t="shared" si="1383"/>
        <v>7.6306082704050864E-4</v>
      </c>
      <c r="AY1128" s="13">
        <f t="shared" si="1384"/>
        <v>4.7111375461480852E-4</v>
      </c>
      <c r="AZ1128" s="13">
        <f t="shared" si="1385"/>
        <v>1.4543281604959086E-4</v>
      </c>
      <c r="BA1128" s="13">
        <f t="shared" si="1386"/>
        <v>2.9930073543005707E-5</v>
      </c>
      <c r="BB1128" s="13">
        <f t="shared" si="1387"/>
        <v>4.619706851362915E-6</v>
      </c>
      <c r="BC1128" s="13">
        <f t="shared" si="1388"/>
        <v>5.7044140200629094E-7</v>
      </c>
      <c r="BD1128" s="13">
        <f t="shared" si="1389"/>
        <v>1.2106958191502783E-5</v>
      </c>
      <c r="BE1128" s="13">
        <f t="shared" si="1390"/>
        <v>1.491153505656442E-5</v>
      </c>
      <c r="BF1128" s="13">
        <f t="shared" si="1391"/>
        <v>9.1828960762087965E-6</v>
      </c>
      <c r="BG1128" s="13">
        <f t="shared" si="1392"/>
        <v>3.7700379840875244E-6</v>
      </c>
      <c r="BH1128" s="13">
        <f t="shared" si="1393"/>
        <v>1.1608418207753522E-6</v>
      </c>
      <c r="BI1128" s="13">
        <f t="shared" si="1394"/>
        <v>2.859501657115926E-7</v>
      </c>
      <c r="BJ1128" s="14">
        <f t="shared" si="1395"/>
        <v>0.51170965338493257</v>
      </c>
      <c r="BK1128" s="14">
        <f t="shared" si="1396"/>
        <v>0.30230602744397816</v>
      </c>
      <c r="BL1128" s="14">
        <f t="shared" si="1397"/>
        <v>0.17998489817577329</v>
      </c>
      <c r="BM1128" s="14">
        <f t="shared" si="1398"/>
        <v>0.28224917669311511</v>
      </c>
      <c r="BN1128" s="14">
        <f t="shared" si="1399"/>
        <v>0.71745363347685909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1.5681818181818199</v>
      </c>
      <c r="F1129" s="10">
        <f>VLOOKUP(B1129,home!$B$2:$E$405,3,FALSE)</f>
        <v>1.43</v>
      </c>
      <c r="G1129" s="10">
        <f>VLOOKUP(C1129,away!$B$2:$E$405,4,FALSE)</f>
        <v>0.96</v>
      </c>
      <c r="H1129" s="10">
        <f>VLOOKUP(A1129,away!$A$2:$E$405,3,FALSE)</f>
        <v>1.11363636363636</v>
      </c>
      <c r="I1129" s="10">
        <f>VLOOKUP(C1129,away!$B$2:$E$405,3,FALSE)</f>
        <v>0.48</v>
      </c>
      <c r="J1129" s="10">
        <f>VLOOKUP(B1129,home!$B$2:$E$405,4,FALSE)</f>
        <v>0.9</v>
      </c>
      <c r="K1129" s="12">
        <f t="shared" si="1344"/>
        <v>2.1528000000000023</v>
      </c>
      <c r="L1129" s="12">
        <f t="shared" si="1345"/>
        <v>0.48109090909090751</v>
      </c>
      <c r="M1129" s="13">
        <f t="shared" si="1346"/>
        <v>7.1798556392012866E-2</v>
      </c>
      <c r="N1129" s="13">
        <f t="shared" si="1347"/>
        <v>0.15456793220072546</v>
      </c>
      <c r="O1129" s="13">
        <f t="shared" si="1348"/>
        <v>3.4541632766048255E-2</v>
      </c>
      <c r="P1129" s="13">
        <f t="shared" si="1349"/>
        <v>7.4361227018748755E-2</v>
      </c>
      <c r="Q1129" s="13">
        <f t="shared" si="1350"/>
        <v>0.16637692222086106</v>
      </c>
      <c r="R1129" s="13">
        <f t="shared" si="1351"/>
        <v>8.3088327544512171E-3</v>
      </c>
      <c r="S1129" s="13">
        <f t="shared" si="1352"/>
        <v>1.925384144753161E-2</v>
      </c>
      <c r="T1129" s="13">
        <f t="shared" si="1353"/>
        <v>8.0042424762981262E-2</v>
      </c>
      <c r="U1129" s="13">
        <f t="shared" si="1354"/>
        <v>1.7887255153782599E-2</v>
      </c>
      <c r="V1129" s="13">
        <f t="shared" si="1355"/>
        <v>2.2156732620480573E-3</v>
      </c>
      <c r="W1129" s="13">
        <f t="shared" si="1356"/>
        <v>0.11939207938569005</v>
      </c>
      <c r="X1129" s="13">
        <f t="shared" si="1357"/>
        <v>5.7438444009915421E-2</v>
      </c>
      <c r="Y1129" s="13">
        <f t="shared" si="1358"/>
        <v>1.3816556622748701E-2</v>
      </c>
      <c r="Z1129" s="13">
        <f t="shared" si="1359"/>
        <v>1.3324346344410819E-3</v>
      </c>
      <c r="AA1129" s="13">
        <f t="shared" si="1360"/>
        <v>2.868465281024764E-3</v>
      </c>
      <c r="AB1129" s="13">
        <f t="shared" si="1361"/>
        <v>3.0876160284950597E-3</v>
      </c>
      <c r="AC1129" s="13">
        <f t="shared" si="1362"/>
        <v>1.4342226250601168E-4</v>
      </c>
      <c r="AD1129" s="13">
        <f t="shared" si="1363"/>
        <v>6.4256817125378451E-2</v>
      </c>
      <c r="AE1129" s="13">
        <f t="shared" si="1364"/>
        <v>3.0913370566136515E-2</v>
      </c>
      <c r="AF1129" s="13">
        <f t="shared" si="1365"/>
        <v>7.4360707743633594E-3</v>
      </c>
      <c r="AG1129" s="13">
        <f t="shared" si="1366"/>
        <v>1.1924753496342659E-3</v>
      </c>
      <c r="AH1129" s="13">
        <f t="shared" si="1367"/>
        <v>1.6025554739686776E-4</v>
      </c>
      <c r="AI1129" s="13">
        <f t="shared" si="1368"/>
        <v>3.4499814243597724E-4</v>
      </c>
      <c r="AJ1129" s="13">
        <f t="shared" si="1369"/>
        <v>3.7135600051808637E-4</v>
      </c>
      <c r="AK1129" s="13">
        <f t="shared" si="1370"/>
        <v>2.664850659717791E-4</v>
      </c>
      <c r="AL1129" s="13">
        <f t="shared" si="1371"/>
        <v>5.9416545165738343E-6</v>
      </c>
      <c r="AM1129" s="13">
        <f t="shared" si="1372"/>
        <v>2.7666415181502965E-2</v>
      </c>
      <c r="AN1129" s="13">
        <f t="shared" si="1373"/>
        <v>1.3310060830955745E-2</v>
      </c>
      <c r="AO1129" s="13">
        <f t="shared" si="1374"/>
        <v>3.2016746326098897E-3</v>
      </c>
      <c r="AP1129" s="13">
        <f t="shared" si="1375"/>
        <v>5.1343218653852982E-4</v>
      </c>
      <c r="AQ1129" s="13">
        <f t="shared" si="1376"/>
        <v>6.1751889344588423E-5</v>
      </c>
      <c r="AR1129" s="13">
        <f t="shared" si="1377"/>
        <v>1.5419497396804028E-5</v>
      </c>
      <c r="AS1129" s="13">
        <f t="shared" si="1378"/>
        <v>3.319509399583974E-5</v>
      </c>
      <c r="AT1129" s="13">
        <f t="shared" si="1379"/>
        <v>3.573119917712194E-5</v>
      </c>
      <c r="AU1129" s="13">
        <f t="shared" si="1380"/>
        <v>2.5640708529502733E-5</v>
      </c>
      <c r="AV1129" s="13">
        <f t="shared" si="1381"/>
        <v>1.3799829330578388E-5</v>
      </c>
      <c r="AW1129" s="13">
        <f t="shared" si="1382"/>
        <v>1.7093686317837974E-7</v>
      </c>
      <c r="AX1129" s="13">
        <f t="shared" si="1383"/>
        <v>9.9267097671232683E-3</v>
      </c>
      <c r="AY1129" s="13">
        <f t="shared" si="1384"/>
        <v>4.7756498261469242E-3</v>
      </c>
      <c r="AZ1129" s="13">
        <f t="shared" si="1385"/>
        <v>1.148760858180429E-3</v>
      </c>
      <c r="BA1129" s="13">
        <f t="shared" si="1386"/>
        <v>1.842194685300246E-4</v>
      </c>
      <c r="BB1129" s="13">
        <f t="shared" si="1387"/>
        <v>2.2156577896838337E-5</v>
      </c>
      <c r="BC1129" s="13">
        <f t="shared" si="1388"/>
        <v>2.131865640546693E-6</v>
      </c>
      <c r="BD1129" s="13">
        <f t="shared" si="1389"/>
        <v>1.2363633367255552E-6</v>
      </c>
      <c r="BE1129" s="13">
        <f t="shared" si="1390"/>
        <v>2.6616429913027777E-6</v>
      </c>
      <c r="BF1129" s="13">
        <f t="shared" si="1391"/>
        <v>2.8649925158383137E-6</v>
      </c>
      <c r="BG1129" s="13">
        <f t="shared" si="1392"/>
        <v>2.0559186293655762E-6</v>
      </c>
      <c r="BH1129" s="13">
        <f t="shared" si="1393"/>
        <v>1.1064954063245544E-6</v>
      </c>
      <c r="BI1129" s="13">
        <f t="shared" si="1394"/>
        <v>4.7641266214710044E-7</v>
      </c>
      <c r="BJ1129" s="14">
        <f t="shared" si="1395"/>
        <v>0.7562460561029043</v>
      </c>
      <c r="BK1129" s="14">
        <f t="shared" si="1396"/>
        <v>0.17255431186351081</v>
      </c>
      <c r="BL1129" s="14">
        <f t="shared" si="1397"/>
        <v>6.7971084894096159E-2</v>
      </c>
      <c r="BM1129" s="14">
        <f t="shared" si="1398"/>
        <v>0.48337330525282102</v>
      </c>
      <c r="BN1129" s="14">
        <f t="shared" si="1399"/>
        <v>0.50995510335284766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1.72151898734177</v>
      </c>
      <c r="F1130" s="10">
        <f>VLOOKUP(B1130,home!$B$2:$E$405,3,FALSE)</f>
        <v>0.7</v>
      </c>
      <c r="G1130" s="10">
        <f>VLOOKUP(C1130,away!$B$2:$E$405,4,FALSE)</f>
        <v>0.28999999999999998</v>
      </c>
      <c r="H1130" s="10">
        <f>VLOOKUP(A1130,away!$A$2:$E$405,3,FALSE)</f>
        <v>1.48101265822785</v>
      </c>
      <c r="I1130" s="10">
        <f>VLOOKUP(C1130,away!$B$2:$E$405,3,FALSE)</f>
        <v>1.74</v>
      </c>
      <c r="J1130" s="10">
        <f>VLOOKUP(B1130,home!$B$2:$E$405,4,FALSE)</f>
        <v>1.08</v>
      </c>
      <c r="K1130" s="12">
        <f t="shared" si="1344"/>
        <v>0.34946835443037927</v>
      </c>
      <c r="L1130" s="12">
        <f t="shared" si="1345"/>
        <v>2.7831189873417759</v>
      </c>
      <c r="M1130" s="13">
        <f t="shared" si="1346"/>
        <v>4.3604830574454842E-2</v>
      </c>
      <c r="N1130" s="13">
        <f t="shared" si="1347"/>
        <v>1.5238508386070222E-2</v>
      </c>
      <c r="O1130" s="13">
        <f t="shared" si="1348"/>
        <v>0.12135743191158647</v>
      </c>
      <c r="P1130" s="13">
        <f t="shared" si="1349"/>
        <v>4.2410582028038921E-2</v>
      </c>
      <c r="Q1130" s="13">
        <f t="shared" si="1350"/>
        <v>2.6626882248267474E-3</v>
      </c>
      <c r="R1130" s="13">
        <f t="shared" si="1351"/>
        <v>0.16887608650408656</v>
      </c>
      <c r="S1130" s="13">
        <f t="shared" si="1352"/>
        <v>1.0312260386414225E-2</v>
      </c>
      <c r="T1130" s="13">
        <f t="shared" si="1353"/>
        <v>7.4105781558866891E-3</v>
      </c>
      <c r="U1130" s="13">
        <f t="shared" si="1354"/>
        <v>5.9016848053225511E-2</v>
      </c>
      <c r="V1130" s="13">
        <f t="shared" si="1355"/>
        <v>1.1144253699796134E-3</v>
      </c>
      <c r="W1130" s="13">
        <f t="shared" si="1356"/>
        <v>3.1017509076378374E-4</v>
      </c>
      <c r="X1130" s="13">
        <f t="shared" si="1357"/>
        <v>8.6325418450514525E-4</v>
      </c>
      <c r="Y1130" s="13">
        <f t="shared" si="1358"/>
        <v>1.2012695558992555E-3</v>
      </c>
      <c r="Z1130" s="13">
        <f t="shared" si="1359"/>
        <v>0.15666741428583181</v>
      </c>
      <c r="AA1130" s="13">
        <f t="shared" si="1360"/>
        <v>5.4750303463332137E-2</v>
      </c>
      <c r="AB1130" s="13">
        <f t="shared" si="1361"/>
        <v>9.5667492279472872E-3</v>
      </c>
      <c r="AC1130" s="13">
        <f t="shared" si="1362"/>
        <v>6.7743968880560937E-5</v>
      </c>
      <c r="AD1130" s="13">
        <f t="shared" si="1363"/>
        <v>2.7099094638628256E-5</v>
      </c>
      <c r="AE1130" s="13">
        <f t="shared" si="1364"/>
        <v>7.5420004828538034E-5</v>
      </c>
      <c r="AF1130" s="13">
        <f t="shared" si="1365"/>
        <v>1.0495142373185632E-4</v>
      </c>
      <c r="AG1130" s="13">
        <f t="shared" si="1366"/>
        <v>9.7364100045560511E-5</v>
      </c>
      <c r="AH1130" s="13">
        <f t="shared" si="1367"/>
        <v>0.10900601384915969</v>
      </c>
      <c r="AI1130" s="13">
        <f t="shared" si="1368"/>
        <v>3.8094152282880968E-2</v>
      </c>
      <c r="AJ1130" s="13">
        <f t="shared" si="1369"/>
        <v>6.6563503558593438E-3</v>
      </c>
      <c r="AK1130" s="13">
        <f t="shared" si="1370"/>
        <v>7.753946017914114E-4</v>
      </c>
      <c r="AL1130" s="13">
        <f t="shared" si="1371"/>
        <v>2.6355439168219867E-6</v>
      </c>
      <c r="AM1130" s="13">
        <f t="shared" si="1372"/>
        <v>1.8940552019829066E-6</v>
      </c>
      <c r="AN1130" s="13">
        <f t="shared" si="1373"/>
        <v>5.2713809957120903E-6</v>
      </c>
      <c r="AO1130" s="13">
        <f t="shared" si="1374"/>
        <v>7.3354402693394582E-6</v>
      </c>
      <c r="AP1130" s="13">
        <f t="shared" si="1375"/>
        <v>6.8051343647033711E-6</v>
      </c>
      <c r="AQ1130" s="13">
        <f t="shared" si="1376"/>
        <v>4.7348746654544917E-6</v>
      </c>
      <c r="AR1130" s="13">
        <f t="shared" si="1377"/>
        <v>6.0675341375607372E-2</v>
      </c>
      <c r="AS1130" s="13">
        <f t="shared" si="1378"/>
        <v>2.1204111705035014E-2</v>
      </c>
      <c r="AT1130" s="13">
        <f t="shared" si="1379"/>
        <v>3.7050830123582647E-3</v>
      </c>
      <c r="AU1130" s="13">
        <f t="shared" si="1380"/>
        <v>4.3160308778559842E-4</v>
      </c>
      <c r="AV1130" s="13">
        <f t="shared" si="1381"/>
        <v>3.7707905213875899E-5</v>
      </c>
      <c r="AW1130" s="13">
        <f t="shared" si="1382"/>
        <v>7.1204490929828854E-8</v>
      </c>
      <c r="AX1130" s="13">
        <f t="shared" si="1383"/>
        <v>1.1031872577287763E-7</v>
      </c>
      <c r="AY1130" s="13">
        <f t="shared" si="1384"/>
        <v>3.0703014035784627E-7</v>
      </c>
      <c r="AZ1130" s="13">
        <f t="shared" si="1385"/>
        <v>4.2725070665806629E-7</v>
      </c>
      <c r="BA1130" s="13">
        <f t="shared" si="1386"/>
        <v>3.9636318468508516E-7</v>
      </c>
      <c r="BB1130" s="13">
        <f t="shared" si="1387"/>
        <v>2.7578147629507891E-7</v>
      </c>
      <c r="BC1130" s="13">
        <f t="shared" si="1388"/>
        <v>1.5350653260679595E-7</v>
      </c>
      <c r="BD1130" s="13">
        <f t="shared" si="1389"/>
        <v>2.8144449107649482E-2</v>
      </c>
      <c r="BE1130" s="13">
        <f t="shared" si="1390"/>
        <v>9.8355943159998214E-3</v>
      </c>
      <c r="BF1130" s="13">
        <f t="shared" si="1391"/>
        <v>1.7186144802286243E-3</v>
      </c>
      <c r="BG1130" s="13">
        <f t="shared" si="1392"/>
        <v>2.002004581019063E-4</v>
      </c>
      <c r="BH1130" s="13">
        <f t="shared" si="1393"/>
        <v>1.749093116227032E-5</v>
      </c>
      <c r="BI1130" s="13">
        <f t="shared" si="1394"/>
        <v>1.2225053861467305E-6</v>
      </c>
      <c r="BJ1130" s="14">
        <f t="shared" si="1395"/>
        <v>2.8019019357459991E-2</v>
      </c>
      <c r="BK1130" s="14">
        <f t="shared" si="1396"/>
        <v>9.7512784901825328E-2</v>
      </c>
      <c r="BL1130" s="14">
        <f t="shared" si="1397"/>
        <v>0.69407074913439759</v>
      </c>
      <c r="BM1130" s="14">
        <f t="shared" si="1398"/>
        <v>0.58211960422480169</v>
      </c>
      <c r="BN1130" s="14">
        <f t="shared" si="1399"/>
        <v>0.39415012762906376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1.30952380952381</v>
      </c>
      <c r="F1133" s="10">
        <f>VLOOKUP(B1133,home!$B$2:$E$405,3,FALSE)</f>
        <v>1.99</v>
      </c>
      <c r="G1133" s="10">
        <f>VLOOKUP(C1133,away!$B$2:$E$405,4,FALSE)</f>
        <v>1.1499999999999999</v>
      </c>
      <c r="H1133" s="10">
        <f>VLOOKUP(A1133,away!$A$2:$E$405,3,FALSE)</f>
        <v>0.92857142857142905</v>
      </c>
      <c r="I1133" s="10">
        <f>VLOOKUP(C1133,away!$B$2:$E$405,3,FALSE)</f>
        <v>0.19</v>
      </c>
      <c r="J1133" s="10">
        <f>VLOOKUP(B1133,home!$B$2:$E$405,4,FALSE)</f>
        <v>1.08</v>
      </c>
      <c r="K1133" s="12">
        <f t="shared" si="1344"/>
        <v>2.9968452380952391</v>
      </c>
      <c r="L1133" s="12">
        <f t="shared" si="1345"/>
        <v>0.19054285714285726</v>
      </c>
      <c r="M1133" s="13">
        <f t="shared" si="1346"/>
        <v>4.1279548505388973E-2</v>
      </c>
      <c r="N1133" s="13">
        <f t="shared" si="1347"/>
        <v>0.12370841836909639</v>
      </c>
      <c r="O1133" s="13">
        <f t="shared" si="1348"/>
        <v>7.865523113783978E-3</v>
      </c>
      <c r="P1133" s="13">
        <f t="shared" si="1349"/>
        <v>2.3571755488671551E-2</v>
      </c>
      <c r="Q1133" s="13">
        <f t="shared" si="1350"/>
        <v>0.18536749225086011</v>
      </c>
      <c r="R1133" s="13">
        <f t="shared" si="1351"/>
        <v>7.4935962351179114E-4</v>
      </c>
      <c r="S1133" s="13">
        <f t="shared" si="1352"/>
        <v>3.3650298812327208E-3</v>
      </c>
      <c r="T1133" s="13">
        <f t="shared" si="1353"/>
        <v>3.5320451594885331E-2</v>
      </c>
      <c r="U1133" s="13">
        <f t="shared" si="1354"/>
        <v>2.2457148193421525E-3</v>
      </c>
      <c r="V1133" s="13">
        <f t="shared" si="1355"/>
        <v>2.1350271622099361E-4</v>
      </c>
      <c r="W1133" s="13">
        <f t="shared" si="1356"/>
        <v>0.18517256214988206</v>
      </c>
      <c r="X1133" s="13">
        <f t="shared" si="1357"/>
        <v>3.5283309056501837E-2</v>
      </c>
      <c r="Y1133" s="13">
        <f t="shared" si="1358"/>
        <v>3.3614912585401553E-3</v>
      </c>
      <c r="Z1133" s="13">
        <f t="shared" si="1359"/>
        <v>4.7595041230477549E-5</v>
      </c>
      <c r="AA1133" s="13">
        <f t="shared" si="1360"/>
        <v>1.4263497266850321E-4</v>
      </c>
      <c r="AB1133" s="13">
        <f t="shared" si="1361"/>
        <v>2.1372746931372426E-4</v>
      </c>
      <c r="AC1133" s="13">
        <f t="shared" si="1362"/>
        <v>7.6197445301992091E-6</v>
      </c>
      <c r="AD1133" s="13">
        <f t="shared" si="1363"/>
        <v>0.13873337777619221</v>
      </c>
      <c r="AE1133" s="13">
        <f t="shared" si="1364"/>
        <v>2.6434654182555042E-2</v>
      </c>
      <c r="AF1133" s="13">
        <f t="shared" si="1365"/>
        <v>2.5184672677637096E-3</v>
      </c>
      <c r="AG1133" s="13">
        <f t="shared" si="1366"/>
        <v>1.59958649606821E-4</v>
      </c>
      <c r="AH1133" s="13">
        <f t="shared" si="1367"/>
        <v>2.2672237854718197E-6</v>
      </c>
      <c r="AI1133" s="13">
        <f t="shared" si="1368"/>
        <v>6.7945188051874851E-6</v>
      </c>
      <c r="AJ1133" s="13">
        <f t="shared" si="1369"/>
        <v>1.0181060663237337E-5</v>
      </c>
      <c r="AK1133" s="13">
        <f t="shared" si="1370"/>
        <v>1.0170354389127189E-5</v>
      </c>
      <c r="AL1133" s="13">
        <f t="shared" si="1371"/>
        <v>1.7404333279328416E-7</v>
      </c>
      <c r="AM1133" s="13">
        <f t="shared" si="1372"/>
        <v>8.3152492510689902E-2</v>
      </c>
      <c r="AN1133" s="13">
        <f t="shared" si="1373"/>
        <v>1.5844113501536892E-2</v>
      </c>
      <c r="AO1133" s="13">
        <f t="shared" si="1374"/>
        <v>1.5094913277392801E-3</v>
      </c>
      <c r="AP1133" s="13">
        <f t="shared" si="1375"/>
        <v>9.5874263473269268E-5</v>
      </c>
      <c r="AQ1133" s="13">
        <f t="shared" si="1376"/>
        <v>4.567039022165949E-6</v>
      </c>
      <c r="AR1133" s="13">
        <f t="shared" si="1377"/>
        <v>8.6400659573209008E-8</v>
      </c>
      <c r="AS1133" s="13">
        <f t="shared" si="1378"/>
        <v>2.5892940521025922E-7</v>
      </c>
      <c r="AT1133" s="13">
        <f t="shared" si="1379"/>
        <v>3.8798567750359906E-7</v>
      </c>
      <c r="AU1133" s="13">
        <f t="shared" si="1380"/>
        <v>3.8757767669193864E-7</v>
      </c>
      <c r="AV1133" s="13">
        <f t="shared" si="1381"/>
        <v>2.9037757869656314E-7</v>
      </c>
      <c r="AW1133" s="13">
        <f t="shared" si="1382"/>
        <v>2.7606533673564324E-9</v>
      </c>
      <c r="AX1133" s="13">
        <f t="shared" si="1383"/>
        <v>4.153252520273517E-2</v>
      </c>
      <c r="AY1133" s="13">
        <f t="shared" si="1384"/>
        <v>7.9137260164868859E-3</v>
      </c>
      <c r="AZ1133" s="13">
        <f t="shared" si="1385"/>
        <v>7.5395198291358678E-4</v>
      </c>
      <c r="BA1133" s="13">
        <f t="shared" si="1386"/>
        <v>4.7886721657625878E-5</v>
      </c>
      <c r="BB1133" s="13">
        <f t="shared" si="1387"/>
        <v>2.2811181909621928E-6</v>
      </c>
      <c r="BC1133" s="13">
        <f t="shared" si="1388"/>
        <v>8.6930155517296419E-8</v>
      </c>
      <c r="BD1133" s="13">
        <f t="shared" si="1389"/>
        <v>2.7438380890177705E-9</v>
      </c>
      <c r="BE1133" s="13">
        <f t="shared" si="1390"/>
        <v>8.2228581111772463E-9</v>
      </c>
      <c r="BF1133" s="13">
        <f t="shared" si="1391"/>
        <v>1.2321316587007173E-8</v>
      </c>
      <c r="BG1133" s="13">
        <f t="shared" si="1392"/>
        <v>1.2308359646945443E-8</v>
      </c>
      <c r="BH1133" s="13">
        <f t="shared" si="1393"/>
        <v>9.2215622491780141E-9</v>
      </c>
      <c r="BI1133" s="13">
        <f t="shared" si="1394"/>
        <v>5.5271189828495907E-9</v>
      </c>
      <c r="BJ1133" s="14">
        <f t="shared" si="1395"/>
        <v>0.88691717917048507</v>
      </c>
      <c r="BK1133" s="14">
        <f t="shared" si="1396"/>
        <v>7.6351356395864114E-2</v>
      </c>
      <c r="BL1133" s="14">
        <f t="shared" si="1397"/>
        <v>1.1247834772314516E-2</v>
      </c>
      <c r="BM1133" s="14">
        <f t="shared" si="1398"/>
        <v>0.58410814477274786</v>
      </c>
      <c r="BN1133" s="14">
        <f t="shared" si="1399"/>
        <v>0.38254209735131278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1.28181818181818</v>
      </c>
      <c r="F1134" s="25">
        <f>VLOOKUP(B1134,home!$B$2:$E$405,3,FALSE)</f>
        <v>0.78</v>
      </c>
      <c r="G1134" s="25">
        <f>VLOOKUP(C1134,away!$B$2:$E$405,4,FALSE)</f>
        <v>0.98</v>
      </c>
      <c r="H1134" s="25">
        <f>VLOOKUP(A1134,away!$A$2:$E$405,3,FALSE)</f>
        <v>0.99090909090909096</v>
      </c>
      <c r="I1134" s="25">
        <f>VLOOKUP(C1134,away!$B$2:$E$405,3,FALSE)</f>
        <v>0.59</v>
      </c>
      <c r="J1134" s="25">
        <f>VLOOKUP(B1134,home!$B$2:$E$405,4,FALSE)</f>
        <v>0.4</v>
      </c>
      <c r="K1134" s="27">
        <f t="shared" ref="K1134" si="1400">E1134*F1134*G1134</f>
        <v>0.97982181818181679</v>
      </c>
      <c r="L1134" s="27">
        <f t="shared" ref="L1134" si="1401">H1134*I1134*J1134</f>
        <v>0.23385454545454545</v>
      </c>
      <c r="M1134" s="28">
        <f t="shared" ref="M1134" si="1402">_xlfn.POISSON.DIST(0,K1134,FALSE) * _xlfn.POISSON.DIST(0,L1134,FALSE)</f>
        <v>0.29710301049307236</v>
      </c>
      <c r="N1134" s="28">
        <f t="shared" ref="N1134" si="1403">_xlfn.POISSON.DIST(1,K1134,FALSE) * _xlfn.POISSON.DIST(0,L1134,FALSE)</f>
        <v>0.29110801192861357</v>
      </c>
      <c r="O1134" s="28">
        <f t="shared" ref="O1134" si="1404">_xlfn.POISSON.DIST(0,K1134,FALSE) * _xlfn.POISSON.DIST(1,L1134,FALSE)</f>
        <v>6.9478889472034497E-2</v>
      </c>
      <c r="P1134" s="28">
        <f t="shared" ref="P1134" si="1405">_xlfn.POISSON.DIST(1,K1134,FALSE) * _xlfn.POISSON.DIST(1,L1134,FALSE)</f>
        <v>6.8076931807742325E-2</v>
      </c>
      <c r="Q1134" s="28">
        <f t="shared" ref="Q1134" si="1406">_xlfn.POISSON.DIST(2,K1134,FALSE) * _xlfn.POISSON.DIST(0,L1134,FALSE)</f>
        <v>0.14261699076759404</v>
      </c>
      <c r="R1134" s="28">
        <f t="shared" ref="R1134" si="1407">_xlfn.POISSON.DIST(0,K1134,FALSE) * _xlfn.POISSON.DIST(2,L1134,FALSE)</f>
        <v>8.1239770580846145E-3</v>
      </c>
      <c r="S1134" s="28">
        <f t="shared" ref="S1134" si="1408">_xlfn.POISSON.DIST(2,K1134,FALSE) * _xlfn.POISSON.DIST(2,L1134,FALSE)</f>
        <v>3.8997153181523046E-3</v>
      </c>
      <c r="T1134" s="28">
        <f t="shared" ref="T1134" si="1409">_xlfn.POISSON.DIST(2,K1134,FALSE) * _xlfn.POISSON.DIST(1,L1134,FALSE)</f>
        <v>3.3351631550050817E-2</v>
      </c>
      <c r="U1134" s="28">
        <f t="shared" ref="U1134" si="1410">_xlfn.POISSON.DIST(1,K1134,FALSE) * _xlfn.POISSON.DIST(2,L1134,FALSE)</f>
        <v>7.9600499719198331E-3</v>
      </c>
      <c r="V1134" s="28">
        <f t="shared" ref="V1134" si="1411">_xlfn.POISSON.DIST(3,K1134,FALSE) * _xlfn.POISSON.DIST(3,L1134,FALSE)</f>
        <v>9.9284926030975215E-5</v>
      </c>
      <c r="W1134" s="28">
        <f t="shared" ref="W1134" si="1412">_xlfn.POISSON.DIST(3,K1134,FALSE) * _xlfn.POISSON.DIST(0,L1134,FALSE)</f>
        <v>4.657974639917447E-2</v>
      </c>
      <c r="X1134" s="28">
        <f t="shared" ref="X1134" si="1413">_xlfn.POISSON.DIST(3,K1134,FALSE) * _xlfn.POISSON.DIST(1,L1134,FALSE)</f>
        <v>1.0892885421566946E-2</v>
      </c>
      <c r="Y1134" s="28">
        <f t="shared" ref="Y1134" si="1414">_xlfn.POISSON.DIST(3,K1134,FALSE) * _xlfn.POISSON.DIST(2,L1134,FALSE)</f>
        <v>1.2736753844744915E-3</v>
      </c>
      <c r="Z1134" s="28">
        <f t="shared" ref="Z1134" si="1415">_xlfn.POISSON.DIST(0,K1134,FALSE) * _xlfn.POISSON.DIST(3,L1134,FALSE)</f>
        <v>6.3327632073384432E-4</v>
      </c>
      <c r="AA1134" s="28">
        <f t="shared" ref="AA1134" si="1416">_xlfn.POISSON.DIST(1,K1134,FALSE) * _xlfn.POISSON.DIST(3,L1134,FALSE)</f>
        <v>6.2049795599292677E-4</v>
      </c>
      <c r="AB1134" s="28">
        <f t="shared" ref="AB1134" si="1417">_xlfn.POISSON.DIST(2,K1134,FALSE) * _xlfn.POISSON.DIST(3,L1134,FALSE)</f>
        <v>3.0398871770954516E-4</v>
      </c>
      <c r="AC1134" s="28">
        <f t="shared" ref="AC1134" si="1418">_xlfn.POISSON.DIST(4,K1134,FALSE) * _xlfn.POISSON.DIST(4,L1134,FALSE)</f>
        <v>1.4218580972408729E-6</v>
      </c>
      <c r="AD1134" s="28">
        <f t="shared" ref="AD1134" si="1419">_xlfn.POISSON.DIST(4,K1134,FALSE) * _xlfn.POISSON.DIST(0,L1134,FALSE)</f>
        <v>1.1409962951821765E-2</v>
      </c>
      <c r="AE1134" s="28">
        <f t="shared" ref="AE1134" si="1420">_xlfn.POISSON.DIST(4,K1134,FALSE) * _xlfn.POISSON.DIST(1,L1134,FALSE)</f>
        <v>2.6682716997514827E-3</v>
      </c>
      <c r="AF1134" s="28">
        <f t="shared" ref="AF1134" si="1421">_xlfn.POISSON.DIST(4,K1134,FALSE) * _xlfn.POISSON.DIST(2,L1134,FALSE)</f>
        <v>3.1199373274730515E-4</v>
      </c>
      <c r="AG1134" s="28">
        <f t="shared" ref="AG1134" si="1422">_xlfn.POISSON.DIST(4,K1134,FALSE) * _xlfn.POISSON.DIST(3,L1134,FALSE)</f>
        <v>2.432038418542933E-5</v>
      </c>
      <c r="AH1134" s="28">
        <f t="shared" ref="AH1134" si="1423">_xlfn.POISSON.DIST(0,K1134,FALSE) * _xlfn.POISSON.DIST(4,L1134,FALSE)</f>
        <v>3.7023636533085024E-5</v>
      </c>
      <c r="AI1134" s="28">
        <f t="shared" ref="AI1134" si="1424">_xlfn.POISSON.DIST(1,K1134,FALSE) * _xlfn.POISSON.DIST(4,L1134,FALSE)</f>
        <v>3.6276566863550108E-5</v>
      </c>
      <c r="AJ1134" s="28">
        <f t="shared" ref="AJ1134" si="1425">_xlfn.POISSON.DIST(2,K1134,FALSE) * _xlfn.POISSON.DIST(4,L1134,FALSE)</f>
        <v>1.7772285850818956E-5</v>
      </c>
      <c r="AK1134" s="28">
        <f t="shared" ref="AK1134" si="1426">_xlfn.POISSON.DIST(3,K1134,FALSE) * _xlfn.POISSON.DIST(4,L1134,FALSE)</f>
        <v>5.8045578118654693E-6</v>
      </c>
      <c r="AL1134" s="28">
        <f t="shared" ref="AL1134" si="1427">_xlfn.POISSON.DIST(5,K1134,FALSE) * _xlfn.POISSON.DIST(5,L1134,FALSE)</f>
        <v>1.3031942902969706E-8</v>
      </c>
      <c r="AM1134" s="28">
        <f t="shared" ref="AM1134" si="1428">_xlfn.POISSON.DIST(5,K1134,FALSE) * _xlfn.POISSON.DIST(0,L1134,FALSE)</f>
        <v>2.2359461289682345E-3</v>
      </c>
      <c r="AN1134" s="28">
        <f t="shared" ref="AN1134" si="1429">_xlfn.POISSON.DIST(5,K1134,FALSE) * _xlfn.POISSON.DIST(1,L1134,FALSE)</f>
        <v>5.2288616565071707E-4</v>
      </c>
      <c r="AO1134" s="28">
        <f t="shared" ref="AO1134" si="1430">_xlfn.POISSON.DIST(5,K1134,FALSE) * _xlfn.POISSON.DIST(2,L1134,FALSE)</f>
        <v>6.1139653296359283E-5</v>
      </c>
      <c r="AP1134" s="28">
        <f t="shared" ref="AP1134" si="1431">_xlfn.POISSON.DIST(5,K1134,FALSE) * _xlfn.POISSON.DIST(3,L1134,FALSE)</f>
        <v>4.7659286102895351E-6</v>
      </c>
      <c r="AQ1134" s="28">
        <f t="shared" ref="AQ1134" si="1432">_xlfn.POISSON.DIST(5,K1134,FALSE) * _xlfn.POISSON.DIST(4,L1134,FALSE)</f>
        <v>2.7863351720701819E-7</v>
      </c>
      <c r="AR1134" s="28">
        <f t="shared" ref="AR1134" si="1433">_xlfn.POISSON.DIST(0,K1134,FALSE) * _xlfn.POISSON.DIST(5,L1134,FALSE)</f>
        <v>1.7316291385037812E-6</v>
      </c>
      <c r="AS1134" s="28">
        <f t="shared" ref="AS1134" si="1434">_xlfn.POISSON.DIST(1,K1134,FALSE) * _xlfn.POISSON.DIST(5,L1134,FALSE)</f>
        <v>1.6966880109053881E-6</v>
      </c>
      <c r="AT1134" s="28">
        <f t="shared" ref="AT1134" si="1435">_xlfn.POISSON.DIST(2,K1134,FALSE) * _xlfn.POISSON.DIST(5,L1134,FALSE)</f>
        <v>8.3122596586630362E-7</v>
      </c>
      <c r="AU1134" s="28">
        <f t="shared" ref="AU1134" si="1436">_xlfn.POISSON.DIST(3,K1134,FALSE) * _xlfn.POISSON.DIST(5,L1134,FALSE)</f>
        <v>2.7148444573168619E-7</v>
      </c>
      <c r="AV1134" s="28">
        <f t="shared" ref="AV1134" si="1437">_xlfn.POISSON.DIST(4,K1134,FALSE) * _xlfn.POISSON.DIST(5,L1134,FALSE)</f>
        <v>6.6501595806225873E-8</v>
      </c>
      <c r="AW1134" s="28">
        <f t="shared" ref="AW1134" si="1438">_xlfn.POISSON.DIST(6,K1134,FALSE) * _xlfn.POISSON.DIST(6,L1134,FALSE)</f>
        <v>8.294679108616832E-11</v>
      </c>
      <c r="AX1134" s="28">
        <f t="shared" ref="AX1134" si="1439">_xlfn.POISSON.DIST(6,K1134,FALSE) * _xlfn.POISSON.DIST(0,L1134,FALSE)</f>
        <v>3.6513813357370834E-4</v>
      </c>
      <c r="AY1134" s="28">
        <f t="shared" ref="AY1134" si="1440">_xlfn.POISSON.DIST(6,K1134,FALSE) * _xlfn.POISSON.DIST(1,L1134,FALSE)</f>
        <v>8.5389212255000677E-5</v>
      </c>
      <c r="AZ1134" s="28">
        <f t="shared" ref="AZ1134" si="1441">_xlfn.POISSON.DIST(6,K1134,FALSE) * _xlfn.POISSON.DIST(2,L1134,FALSE)</f>
        <v>9.9843277093074407E-6</v>
      </c>
      <c r="BA1134" s="28">
        <f t="shared" ref="BA1134" si="1442">_xlfn.POISSON.DIST(6,K1134,FALSE) * _xlfn.POISSON.DIST(3,L1134,FALSE)</f>
        <v>7.7829347270977175E-7</v>
      </c>
      <c r="BB1134" s="28">
        <f t="shared" ref="BB1134" si="1443">_xlfn.POISSON.DIST(6,K1134,FALSE) * _xlfn.POISSON.DIST(4,L1134,FALSE)</f>
        <v>4.5501866572695833E-8</v>
      </c>
      <c r="BC1134" s="28">
        <f t="shared" ref="BC1134" si="1444">_xlfn.POISSON.DIST(6,K1134,FALSE) * _xlfn.POISSON.DIST(5,L1134,FALSE)</f>
        <v>2.1281636649382331E-9</v>
      </c>
      <c r="BD1134" s="28">
        <f t="shared" ref="BD1134" si="1445">_xlfn.POISSON.DIST(0,K1134,FALSE) * _xlfn.POISSON.DIST(6,L1134,FALSE)</f>
        <v>6.7491557513441291E-8</v>
      </c>
      <c r="BE1134" s="28">
        <f t="shared" ref="BE1134" si="1446">_xlfn.POISSON.DIST(1,K1134,FALSE) * _xlfn.POISSON.DIST(6,L1134,FALSE)</f>
        <v>6.6129700594742709E-8</v>
      </c>
      <c r="BF1134" s="28">
        <f t="shared" ref="BF1134" si="1447">_xlfn.POISSON.DIST(2,K1134,FALSE) * _xlfn.POISSON.DIST(6,L1134,FALSE)</f>
        <v>3.2397661736279979E-8</v>
      </c>
      <c r="BG1134" s="28">
        <f t="shared" ref="BG1134" si="1448">_xlfn.POISSON.DIST(3,K1134,FALSE) * _xlfn.POISSON.DIST(6,L1134,FALSE)</f>
        <v>1.058131194242711E-8</v>
      </c>
      <c r="BH1134" s="28">
        <f t="shared" ref="BH1134" si="1449">_xlfn.POISSON.DIST(4,K1134,FALSE) * _xlfn.POISSON.DIST(6,L1134,FALSE)</f>
        <v>2.5919500765444756E-9</v>
      </c>
      <c r="BI1134" s="28">
        <f t="shared" ref="BI1134" si="1450">_xlfn.POISSON.DIST(5,K1134,FALSE) * _xlfn.POISSON.DIST(6,L1134,FALSE)</f>
        <v>5.0792984732726154E-10</v>
      </c>
      <c r="BJ1134" s="29">
        <f t="shared" ref="BJ1134" si="1451">SUM(N1134,Q1134,T1134,W1134,X1134,Y1134,AD1134,AE1134,AF1134,AG1134,AM1134,AN1134,AO1134,AP1134,AQ1134,AX1134,AY1134,AZ1134,BA1134,BB1134,BC1134)</f>
        <v>0.54352384432706424</v>
      </c>
      <c r="BK1134" s="29">
        <f t="shared" ref="BK1134" si="1452">SUM(M1134,P1134,S1134,V1134,AC1134,AL1134,AY1134)</f>
        <v>0.3692657666472931</v>
      </c>
      <c r="BL1134" s="29">
        <f t="shared" ref="BL1134" si="1453">SUM(O1134,R1134,U1134,AA1134,AB1134,AH1134,AI1134,AJ1134,AK1134,AR1134,AS1134,AT1134,AU1134,AV1134,BD1134,BE1134,BF1134,BG1134,BH1134,BI1134)</f>
        <v>8.6589057452069226E-2</v>
      </c>
      <c r="BM1134" s="29">
        <f t="shared" ref="BM1134" si="1454">SUM(S1134:BI1134)</f>
        <v>0.12341874409071064</v>
      </c>
      <c r="BN1134" s="29">
        <f t="shared" ref="BN1134" si="1455">SUM(M1134:R1134)</f>
        <v>0.87650781152714141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1.72151898734177</v>
      </c>
      <c r="F1135" s="10">
        <f>VLOOKUP(B1135,home!$B$2:$E$405,3,FALSE)</f>
        <v>1.31</v>
      </c>
      <c r="G1135" s="10">
        <f>VLOOKUP(C1135,away!$B$2:$E$405,4,FALSE)</f>
        <v>1.31</v>
      </c>
      <c r="H1135" s="10">
        <f>VLOOKUP(A1135,away!$A$2:$E$405,3,FALSE)</f>
        <v>1.48101265822785</v>
      </c>
      <c r="I1135" s="10">
        <f>VLOOKUP(C1135,away!$B$2:$E$405,3,FALSE)</f>
        <v>0.73</v>
      </c>
      <c r="J1135" s="10">
        <f>VLOOKUP(B1135,home!$B$2:$E$405,4,FALSE)</f>
        <v>0.68</v>
      </c>
      <c r="K1135" s="12">
        <f t="shared" ref="K1135:K1198" si="1456">E1135*F1135*G1135</f>
        <v>2.9542987341772116</v>
      </c>
      <c r="L1135" s="12">
        <f t="shared" ref="L1135:L1198" si="1457">H1135*I1135*J1135</f>
        <v>0.73517468354430482</v>
      </c>
      <c r="M1135" s="13">
        <f t="shared" ref="M1135:M1198" si="1458">_xlfn.POISSON.DIST(0,K1135,FALSE) * _xlfn.POISSON.DIST(0,L1135,FALSE)</f>
        <v>2.498515531884711E-2</v>
      </c>
      <c r="N1135" s="13">
        <f t="shared" ref="N1135:N1198" si="1459">_xlfn.POISSON.DIST(1,K1135,FALSE) * _xlfn.POISSON.DIST(0,L1135,FALSE)</f>
        <v>7.3813612731691042E-2</v>
      </c>
      <c r="O1135" s="13">
        <f t="shared" ref="O1135:O1198" si="1460">_xlfn.POISSON.DIST(0,K1135,FALSE) * _xlfn.POISSON.DIST(1,L1135,FALSE)</f>
        <v>1.8368453654838728E-2</v>
      </c>
      <c r="P1135" s="13">
        <f t="shared" ref="P1135:P1198" si="1461">_xlfn.POISSON.DIST(1,K1135,FALSE) * _xlfn.POISSON.DIST(1,L1135,FALSE)</f>
        <v>5.4265899381282824E-2</v>
      </c>
      <c r="Q1135" s="13">
        <f t="shared" ref="Q1135:Q1198" si="1462">_xlfn.POISSON.DIST(2,K1135,FALSE) * _xlfn.POISSON.DIST(0,L1135,FALSE)</f>
        <v>0.10903373132914089</v>
      </c>
      <c r="R1135" s="13">
        <f t="shared" ref="R1135:R1198" si="1463">_xlfn.POISSON.DIST(0,K1135,FALSE) * _xlfn.POISSON.DIST(2,L1135,FALSE)</f>
        <v>6.7520110514471448E-3</v>
      </c>
      <c r="S1135" s="13">
        <f t="shared" ref="S1135:S1198" si="1464">_xlfn.POISSON.DIST(2,K1135,FALSE) * _xlfn.POISSON.DIST(2,L1135,FALSE)</f>
        <v>2.9465374520187229E-2</v>
      </c>
      <c r="T1135" s="13">
        <f t="shared" ref="T1135:T1198" si="1465">_xlfn.POISSON.DIST(2,K1135,FALSE) * _xlfn.POISSON.DIST(1,L1135,FALSE)</f>
        <v>8.0158838925555906E-2</v>
      </c>
      <c r="U1135" s="13">
        <f t="shared" ref="U1135:U1198" si="1466">_xlfn.POISSON.DIST(1,K1135,FALSE) * _xlfn.POISSON.DIST(2,L1135,FALSE)</f>
        <v>1.994745770244084E-2</v>
      </c>
      <c r="V1135" s="13">
        <f t="shared" ref="V1135:V1198" si="1467">_xlfn.POISSON.DIST(3,K1135,FALSE) * _xlfn.POISSON.DIST(3,L1135,FALSE)</f>
        <v>7.1107335915585046E-3</v>
      </c>
      <c r="W1135" s="13">
        <f t="shared" ref="W1135:W1198" si="1468">_xlfn.POISSON.DIST(3,K1135,FALSE) * _xlfn.POISSON.DIST(0,L1135,FALSE)</f>
        <v>0.10737273814943303</v>
      </c>
      <c r="X1135" s="13">
        <f t="shared" ref="X1135:X1198" si="1469">_xlfn.POISSON.DIST(3,K1135,FALSE) * _xlfn.POISSON.DIST(1,L1135,FALSE)</f>
        <v>7.8937718790294931E-2</v>
      </c>
      <c r="Y1135" s="13">
        <f t="shared" ref="Y1135:Y1198" si="1470">_xlfn.POISSON.DIST(3,K1135,FALSE) * _xlfn.POISSON.DIST(2,L1135,FALSE)</f>
        <v>2.9016506215682195E-2</v>
      </c>
      <c r="Z1135" s="13">
        <f t="shared" ref="Z1135:Z1198" si="1471">_xlfn.POISSON.DIST(0,K1135,FALSE) * _xlfn.POISSON.DIST(3,L1135,FALSE)</f>
        <v>1.6546358626784346E-3</v>
      </c>
      <c r="AA1135" s="13">
        <f t="shared" ref="AA1135:AA1198" si="1472">_xlfn.POISSON.DIST(1,K1135,FALSE) * _xlfn.POISSON.DIST(3,L1135,FALSE)</f>
        <v>4.8882886346351172E-3</v>
      </c>
      <c r="AB1135" s="13">
        <f t="shared" ref="AB1135:AB1198" si="1473">_xlfn.POISSON.DIST(2,K1135,FALSE) * _xlfn.POISSON.DIST(3,L1135,FALSE)</f>
        <v>7.2207324627976896E-3</v>
      </c>
      <c r="AC1135" s="13">
        <f t="shared" ref="AC1135:AC1198" si="1474">_xlfn.POISSON.DIST(4,K1135,FALSE) * _xlfn.POISSON.DIST(4,L1135,FALSE)</f>
        <v>9.652490365838031E-4</v>
      </c>
      <c r="AD1135" s="13">
        <f t="shared" ref="AD1135:AD1198" si="1475">_xlfn.POISSON.DIST(4,K1135,FALSE) * _xlfn.POISSON.DIST(0,L1135,FALSE)</f>
        <v>7.9302786100002812E-2</v>
      </c>
      <c r="AE1135" s="13">
        <f t="shared" ref="AE1135:AE1198" si="1476">_xlfn.POISSON.DIST(4,K1135,FALSE) * _xlfn.POISSON.DIST(1,L1135,FALSE)</f>
        <v>5.8301400675251261E-2</v>
      </c>
      <c r="AF1135" s="13">
        <f t="shared" ref="AF1135:AF1198" si="1477">_xlfn.POISSON.DIST(4,K1135,FALSE) * _xlfn.POISSON.DIST(2,L1135,FALSE)</f>
        <v>2.1430856895808779E-2</v>
      </c>
      <c r="AG1135" s="13">
        <f t="shared" ref="AG1135:AG1198" si="1478">_xlfn.POISSON.DIST(4,K1135,FALSE) * _xlfn.POISSON.DIST(3,L1135,FALSE)</f>
        <v>5.2518078121531675E-3</v>
      </c>
      <c r="AH1135" s="13">
        <f t="shared" ref="AH1135:AH1198" si="1479">_xlfn.POISSON.DIST(0,K1135,FALSE) * _xlfn.POISSON.DIST(4,L1135,FALSE)</f>
        <v>3.0411159918141892E-4</v>
      </c>
      <c r="AI1135" s="13">
        <f t="shared" ref="AI1135:AI1198" si="1480">_xlfn.POISSON.DIST(1,K1135,FALSE) * _xlfn.POISSON.DIST(4,L1135,FALSE)</f>
        <v>8.9843651251027344E-4</v>
      </c>
      <c r="AJ1135" s="13">
        <f t="shared" ref="AJ1135:AJ1198" si="1481">_xlfn.POISSON.DIST(2,K1135,FALSE) * _xlfn.POISSON.DIST(4,L1135,FALSE)</f>
        <v>1.3271249258238449E-3</v>
      </c>
      <c r="AK1135" s="13">
        <f t="shared" ref="AK1135:AK1198" si="1482">_xlfn.POISSON.DIST(3,K1135,FALSE) * _xlfn.POISSON.DIST(4,L1135,FALSE)</f>
        <v>1.3069078294854703E-3</v>
      </c>
      <c r="AL1135" s="13">
        <f t="shared" ref="AL1135:AL1198" si="1483">_xlfn.POISSON.DIST(5,K1135,FALSE) * _xlfn.POISSON.DIST(5,L1135,FALSE)</f>
        <v>8.3857965145607647E-5</v>
      </c>
      <c r="AM1135" s="13">
        <f t="shared" ref="AM1135:AM1198" si="1484">_xlfn.POISSON.DIST(5,K1135,FALSE) * _xlfn.POISSON.DIST(0,L1135,FALSE)</f>
        <v>4.6856824118392884E-2</v>
      </c>
      <c r="AN1135" s="13">
        <f t="shared" ref="AN1135:AN1198" si="1485">_xlfn.POISSON.DIST(5,K1135,FALSE) * _xlfn.POISSON.DIST(1,L1135,FALSE)</f>
        <v>3.444795084313064E-2</v>
      </c>
      <c r="AO1135" s="13">
        <f t="shared" ref="AO1135:AO1198" si="1486">_xlfn.POISSON.DIST(5,K1135,FALSE) * _xlfn.POISSON.DIST(2,L1135,FALSE)</f>
        <v>1.2662630679924167E-2</v>
      </c>
      <c r="AP1135" s="13">
        <f t="shared" ref="AP1135:AP1198" si="1487">_xlfn.POISSON.DIST(5,K1135,FALSE) * _xlfn.POISSON.DIST(3,L1135,FALSE)</f>
        <v>3.1030818343172183E-3</v>
      </c>
      <c r="AQ1135" s="13">
        <f t="shared" ref="AQ1135:AQ1198" si="1488">_xlfn.POISSON.DIST(5,K1135,FALSE) * _xlfn.POISSON.DIST(4,L1135,FALSE)</f>
        <v>5.7032680138906038E-4</v>
      </c>
      <c r="AR1135" s="13">
        <f t="shared" ref="AR1135:AR1198" si="1489">_xlfn.POISSON.DIST(0,K1135,FALSE) * _xlfn.POISSON.DIST(5,L1135,FALSE)</f>
        <v>4.471502973807044E-5</v>
      </c>
      <c r="AS1135" s="13">
        <f t="shared" ref="AS1135:AS1198" si="1490">_xlfn.POISSON.DIST(1,K1135,FALSE) * _xlfn.POISSON.DIST(5,L1135,FALSE)</f>
        <v>1.3210155575387787E-4</v>
      </c>
      <c r="AT1135" s="13">
        <f t="shared" ref="AT1135:AT1198" si="1491">_xlfn.POISSON.DIST(2,K1135,FALSE) * _xlfn.POISSON.DIST(5,L1135,FALSE)</f>
        <v>1.9513372947326091E-4</v>
      </c>
      <c r="AU1135" s="13">
        <f t="shared" ref="AU1135:AU1198" si="1492">_xlfn.POISSON.DIST(3,K1135,FALSE) * _xlfn.POISSON.DIST(5,L1135,FALSE)</f>
        <v>1.9216110999271103E-4</v>
      </c>
      <c r="AV1135" s="13">
        <f t="shared" ref="AV1135:AV1198" si="1493">_xlfn.POISSON.DIST(4,K1135,FALSE) * _xlfn.POISSON.DIST(5,L1135,FALSE)</f>
        <v>1.4192533100238855E-4</v>
      </c>
      <c r="AW1135" s="13">
        <f t="shared" ref="AW1135:AW1198" si="1494">_xlfn.POISSON.DIST(6,K1135,FALSE) * _xlfn.POISSON.DIST(6,L1135,FALSE)</f>
        <v>5.0592573434972312E-6</v>
      </c>
      <c r="AX1135" s="13">
        <f t="shared" ref="AX1135:AX1198" si="1495">_xlfn.POISSON.DIST(6,K1135,FALSE) * _xlfn.POISSON.DIST(0,L1135,FALSE)</f>
        <v>2.3071509363422039E-2</v>
      </c>
      <c r="AY1135" s="13">
        <f t="shared" ref="AY1135:AY1198" si="1496">_xlfn.POISSON.DIST(6,K1135,FALSE) * _xlfn.POISSON.DIST(1,L1135,FALSE)</f>
        <v>1.6961589595143264E-2</v>
      </c>
      <c r="AZ1135" s="13">
        <f t="shared" ref="AZ1135:AZ1198" si="1497">_xlfn.POISSON.DIST(6,K1135,FALSE) * _xlfn.POISSON.DIST(2,L1135,FALSE)</f>
        <v>6.2348656315089103E-3</v>
      </c>
      <c r="BA1135" s="13">
        <f t="shared" ref="BA1135:BA1198" si="1498">_xlfn.POISSON.DIST(6,K1135,FALSE) * _xlfn.POISSON.DIST(3,L1135,FALSE)</f>
        <v>1.5279051225286085E-3</v>
      </c>
      <c r="BB1135" s="13">
        <f t="shared" ref="BB1135:BB1198" si="1499">_xlfn.POISSON.DIST(6,K1135,FALSE) * _xlfn.POISSON.DIST(4,L1135,FALSE)</f>
        <v>2.8081929123517299E-4</v>
      </c>
      <c r="BC1135" s="13">
        <f t="shared" ref="BC1135:BC1198" si="1500">_xlfn.POISSON.DIST(6,K1135,FALSE) * _xlfn.POISSON.DIST(5,L1135,FALSE)</f>
        <v>4.1290246713390866E-5</v>
      </c>
      <c r="BD1135" s="13">
        <f t="shared" ref="BD1135:BD1198" si="1501">_xlfn.POISSON.DIST(0,K1135,FALSE) * _xlfn.POISSON.DIST(6,L1135,FALSE)</f>
        <v>5.4788929728933501E-6</v>
      </c>
      <c r="BE1135" s="13">
        <f t="shared" ref="BE1135:BE1198" si="1502">_xlfn.POISSON.DIST(1,K1135,FALSE) * _xlfn.POISSON.DIST(6,L1135,FALSE)</f>
        <v>1.6186286574511243E-5</v>
      </c>
      <c r="BF1135" s="13">
        <f t="shared" ref="BF1135:BF1198" si="1503">_xlfn.POISSON.DIST(2,K1135,FALSE) * _xlfn.POISSON.DIST(6,L1135,FALSE)</f>
        <v>2.3909562969054083E-5</v>
      </c>
      <c r="BG1135" s="13">
        <f t="shared" ref="BG1135:BG1198" si="1504">_xlfn.POISSON.DIST(3,K1135,FALSE) * _xlfn.POISSON.DIST(6,L1135,FALSE)</f>
        <v>2.3545330538068937E-5</v>
      </c>
      <c r="BH1135" s="13">
        <f t="shared" ref="BH1135:BH1198" si="1505">_xlfn.POISSON.DIST(4,K1135,FALSE) * _xlfn.POISSON.DIST(6,L1135,FALSE)</f>
        <v>1.7389985051100278E-5</v>
      </c>
      <c r="BI1135" s="13">
        <f t="shared" ref="BI1135:BI1198" si="1506">_xlfn.POISSON.DIST(5,K1135,FALSE) * _xlfn.POISSON.DIST(6,L1135,FALSE)</f>
        <v>1.0275042164765236E-5</v>
      </c>
      <c r="BJ1135" s="14">
        <f t="shared" ref="BJ1135:BJ1198" si="1507">SUM(N1135,Q1135,T1135,W1135,X1135,Y1135,AD1135,AE1135,AF1135,AG1135,AM1135,AN1135,AO1135,AP1135,AQ1135,AX1135,AY1135,AZ1135,BA1135,BB1135,BC1135)</f>
        <v>0.78837879115271936</v>
      </c>
      <c r="BK1135" s="14">
        <f t="shared" ref="BK1135:BK1198" si="1508">SUM(M1135,P1135,S1135,V1135,AC1135,AL1135,AY1135)</f>
        <v>0.13383785940874834</v>
      </c>
      <c r="BL1135" s="14">
        <f t="shared" ref="BL1135:BL1198" si="1509">SUM(O1135,R1135,U1135,AA1135,AB1135,AH1135,AI1135,AJ1135,AK1135,AR1135,AS1135,AT1135,AU1135,AV1135,BD1135,BE1135,BF1135,BG1135,BH1135,BI1135)</f>
        <v>6.1816346229391229E-2</v>
      </c>
      <c r="BM1135" s="14">
        <f t="shared" ref="BM1135:BM1198" si="1510">SUM(S1135:BI1135)</f>
        <v>0.68151223884848988</v>
      </c>
      <c r="BN1135" s="14">
        <f t="shared" ref="BN1135:BN1198" si="1511">SUM(M1135:R1135)</f>
        <v>0.28721886346724773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1.72151898734177</v>
      </c>
      <c r="F1136" s="10">
        <f>VLOOKUP(B1136,home!$B$2:$E$405,3,FALSE)</f>
        <v>0.73</v>
      </c>
      <c r="G1136" s="10">
        <f>VLOOKUP(C1136,away!$B$2:$E$405,4,FALSE)</f>
        <v>1.1599999999999999</v>
      </c>
      <c r="H1136" s="10">
        <f>VLOOKUP(A1136,away!$A$2:$E$405,3,FALSE)</f>
        <v>1.48101265822785</v>
      </c>
      <c r="I1136" s="10">
        <f>VLOOKUP(C1136,away!$B$2:$E$405,3,FALSE)</f>
        <v>1.02</v>
      </c>
      <c r="J1136" s="10">
        <f>VLOOKUP(B1136,home!$B$2:$E$405,4,FALSE)</f>
        <v>1.01</v>
      </c>
      <c r="K1136" s="12">
        <f t="shared" si="1456"/>
        <v>1.4577822784810106</v>
      </c>
      <c r="L1136" s="12">
        <f t="shared" si="1457"/>
        <v>1.5257392405063313</v>
      </c>
      <c r="M1136" s="13">
        <f t="shared" si="1458"/>
        <v>5.0614280510058424E-2</v>
      </c>
      <c r="N1136" s="13">
        <f t="shared" si="1459"/>
        <v>7.3784601165629973E-2</v>
      </c>
      <c r="O1136" s="13">
        <f t="shared" si="1460"/>
        <v>7.7224193904190941E-2</v>
      </c>
      <c r="P1136" s="13">
        <f t="shared" si="1461"/>
        <v>0.11257606134351085</v>
      </c>
      <c r="Q1136" s="13">
        <f t="shared" si="1462"/>
        <v>5.378094200202236E-2</v>
      </c>
      <c r="R1136" s="13">
        <f t="shared" si="1463"/>
        <v>5.8911991478046988E-2</v>
      </c>
      <c r="S1136" s="13">
        <f t="shared" si="1464"/>
        <v>6.2597795819202551E-2</v>
      </c>
      <c r="T1136" s="13">
        <f t="shared" si="1465"/>
        <v>8.2055693603880639E-2</v>
      </c>
      <c r="U1136" s="13">
        <f t="shared" si="1466"/>
        <v>8.5880857166721211E-2</v>
      </c>
      <c r="V1136" s="13">
        <f t="shared" si="1467"/>
        <v>1.5469971520325034E-2</v>
      </c>
      <c r="W1136" s="13">
        <f t="shared" si="1468"/>
        <v>2.6133634723521083E-2</v>
      </c>
      <c r="X1136" s="13">
        <f t="shared" si="1469"/>
        <v>3.9873111994734943E-2</v>
      </c>
      <c r="Y1136" s="13">
        <f t="shared" si="1470"/>
        <v>3.0417985805735397E-2</v>
      </c>
      <c r="Z1136" s="13">
        <f t="shared" si="1471"/>
        <v>2.9961445711476964E-2</v>
      </c>
      <c r="AA1136" s="13">
        <f t="shared" si="1472"/>
        <v>4.3677264595861992E-2</v>
      </c>
      <c r="AB1136" s="13">
        <f t="shared" si="1473"/>
        <v>3.183597115018684E-2</v>
      </c>
      <c r="AC1136" s="13">
        <f t="shared" si="1474"/>
        <v>2.1505151872458993E-3</v>
      </c>
      <c r="AD1136" s="13">
        <f t="shared" si="1475"/>
        <v>9.524287393061253E-3</v>
      </c>
      <c r="AE1136" s="13">
        <f t="shared" si="1476"/>
        <v>1.4531579013453302E-2</v>
      </c>
      <c r="AF1136" s="13">
        <f t="shared" si="1477"/>
        <v>1.1085700163671993E-2</v>
      </c>
      <c r="AG1136" s="13">
        <f t="shared" si="1478"/>
        <v>5.6379625827339408E-3</v>
      </c>
      <c r="AH1136" s="13">
        <f t="shared" si="1479"/>
        <v>1.1428338356075134E-2</v>
      </c>
      <c r="AI1136" s="13">
        <f t="shared" si="1480"/>
        <v>1.6660029127971137E-2</v>
      </c>
      <c r="AJ1136" s="13">
        <f t="shared" si="1481"/>
        <v>1.2143347610866887E-2</v>
      </c>
      <c r="AK1136" s="13">
        <f t="shared" si="1482"/>
        <v>5.9007856495188228E-3</v>
      </c>
      <c r="AL1136" s="13">
        <f t="shared" si="1483"/>
        <v>1.9132665895857989E-4</v>
      </c>
      <c r="AM1136" s="13">
        <f t="shared" si="1484"/>
        <v>2.7768674753529598E-3</v>
      </c>
      <c r="AN1136" s="13">
        <f t="shared" si="1485"/>
        <v>4.236775672831759E-3</v>
      </c>
      <c r="AO1136" s="13">
        <f t="shared" si="1486"/>
        <v>3.2321074486310148E-3</v>
      </c>
      <c r="AP1136" s="13">
        <f t="shared" si="1487"/>
        <v>1.643784387969714E-3</v>
      </c>
      <c r="AQ1136" s="13">
        <f t="shared" si="1488"/>
        <v>6.2699658591426903E-4</v>
      </c>
      <c r="AR1136" s="13">
        <f t="shared" si="1489"/>
        <v>3.48733285672949E-3</v>
      </c>
      <c r="AS1136" s="13">
        <f t="shared" si="1490"/>
        <v>5.0837720377048074E-3</v>
      </c>
      <c r="AT1136" s="13">
        <f t="shared" si="1491"/>
        <v>3.7055163922016829E-3</v>
      </c>
      <c r="AU1136" s="13">
        <f t="shared" si="1492"/>
        <v>1.8006120430575014E-3</v>
      </c>
      <c r="AV1136" s="13">
        <f t="shared" si="1493"/>
        <v>6.5622508169717786E-4</v>
      </c>
      <c r="AW1136" s="13">
        <f t="shared" si="1494"/>
        <v>1.1820775501891618E-5</v>
      </c>
      <c r="AX1136" s="13">
        <f t="shared" si="1495"/>
        <v>6.7467803254330882E-4</v>
      </c>
      <c r="AY1136" s="13">
        <f t="shared" si="1496"/>
        <v>1.0293827489589338E-3</v>
      </c>
      <c r="AZ1136" s="13">
        <f t="shared" si="1497"/>
        <v>7.8528482679346174E-4</v>
      </c>
      <c r="BA1136" s="13">
        <f t="shared" si="1498"/>
        <v>3.9937995840433419E-4</v>
      </c>
      <c r="BB1136" s="13">
        <f t="shared" si="1499"/>
        <v>1.5233741860231975E-4</v>
      </c>
      <c r="BC1136" s="13">
        <f t="shared" si="1500"/>
        <v>4.6485435471799679E-5</v>
      </c>
      <c r="BD1136" s="13">
        <f t="shared" si="1501"/>
        <v>8.8679343070320431E-4</v>
      </c>
      <c r="BE1136" s="13">
        <f t="shared" si="1502"/>
        <v>1.2927517479525094E-3</v>
      </c>
      <c r="BF1136" s="13">
        <f t="shared" si="1503"/>
        <v>9.4227529432025937E-4</v>
      </c>
      <c r="BG1136" s="13">
        <f t="shared" si="1504"/>
        <v>4.5787740850351756E-4</v>
      </c>
      <c r="BH1136" s="13">
        <f t="shared" si="1505"/>
        <v>1.6687139295830952E-4</v>
      </c>
      <c r="BI1136" s="13">
        <f t="shared" si="1506"/>
        <v>4.8652431888012916E-5</v>
      </c>
      <c r="BJ1136" s="14">
        <f t="shared" si="1507"/>
        <v>0.36242957843991869</v>
      </c>
      <c r="BK1136" s="14">
        <f t="shared" si="1508"/>
        <v>0.24462933378826029</v>
      </c>
      <c r="BL1136" s="14">
        <f t="shared" si="1509"/>
        <v>0.36219145915715639</v>
      </c>
      <c r="BM1136" s="14">
        <f t="shared" si="1510"/>
        <v>0.57130218471989591</v>
      </c>
      <c r="BN1136" s="14">
        <f t="shared" si="1511"/>
        <v>0.42689207040345956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1.72151898734177</v>
      </c>
      <c r="F1137" s="10">
        <f>VLOOKUP(B1137,home!$B$2:$E$405,3,FALSE)</f>
        <v>0.77</v>
      </c>
      <c r="G1137" s="10">
        <f>VLOOKUP(C1137,away!$B$2:$E$405,4,FALSE)</f>
        <v>0.93</v>
      </c>
      <c r="H1137" s="10">
        <f>VLOOKUP(A1137,away!$A$2:$E$405,3,FALSE)</f>
        <v>1.48101265822785</v>
      </c>
      <c r="I1137" s="10">
        <f>VLOOKUP(C1137,away!$B$2:$E$405,3,FALSE)</f>
        <v>1.28</v>
      </c>
      <c r="J1137" s="10">
        <f>VLOOKUP(B1137,home!$B$2:$E$405,4,FALSE)</f>
        <v>1.35</v>
      </c>
      <c r="K1137" s="12">
        <f t="shared" si="1456"/>
        <v>1.2327797468354416</v>
      </c>
      <c r="L1137" s="12">
        <f t="shared" si="1457"/>
        <v>2.5591898734177247</v>
      </c>
      <c r="M1137" s="13">
        <f t="shared" si="1458"/>
        <v>2.2551140896055699E-2</v>
      </c>
      <c r="N1137" s="13">
        <f t="shared" si="1459"/>
        <v>2.7800589764689916E-2</v>
      </c>
      <c r="O1137" s="13">
        <f t="shared" si="1460"/>
        <v>5.771265141520205E-2</v>
      </c>
      <c r="P1137" s="13">
        <f t="shared" si="1461"/>
        <v>7.1146987800834879E-2</v>
      </c>
      <c r="Q1137" s="13">
        <f t="shared" si="1462"/>
        <v>1.7136002005995209E-2</v>
      </c>
      <c r="R1137" s="13">
        <f t="shared" si="1463"/>
        <v>7.3848816534936121E-2</v>
      </c>
      <c r="S1137" s="13">
        <f t="shared" si="1464"/>
        <v>5.6115718229775895E-2</v>
      </c>
      <c r="T1137" s="13">
        <f t="shared" si="1465"/>
        <v>4.3854282804608749E-2</v>
      </c>
      <c r="U1137" s="13">
        <f t="shared" si="1466"/>
        <v>9.103932535203553E-2</v>
      </c>
      <c r="V1137" s="13">
        <f t="shared" si="1467"/>
        <v>1.9671162037784344E-2</v>
      </c>
      <c r="W1137" s="13">
        <f t="shared" si="1468"/>
        <v>7.0416387382407951E-3</v>
      </c>
      <c r="X1137" s="13">
        <f t="shared" si="1469"/>
        <v>1.8020890551171807E-2</v>
      </c>
      <c r="Y1137" s="13">
        <f t="shared" si="1470"/>
        <v>2.3059440304264028E-2</v>
      </c>
      <c r="Z1137" s="13">
        <f t="shared" si="1471"/>
        <v>6.299771448003065E-2</v>
      </c>
      <c r="AA1137" s="13">
        <f t="shared" si="1472"/>
        <v>7.7662306507903608E-2</v>
      </c>
      <c r="AB1137" s="13">
        <f t="shared" si="1473"/>
        <v>4.7870259277734958E-2</v>
      </c>
      <c r="AC1137" s="13">
        <f t="shared" si="1474"/>
        <v>3.8788057663616819E-3</v>
      </c>
      <c r="AD1137" s="13">
        <f t="shared" si="1475"/>
        <v>2.1701974052587823E-3</v>
      </c>
      <c r="AE1137" s="13">
        <f t="shared" si="1476"/>
        <v>5.5539472228556975E-3</v>
      </c>
      <c r="AF1137" s="13">
        <f t="shared" si="1477"/>
        <v>7.1068027451144005E-3</v>
      </c>
      <c r="AG1137" s="13">
        <f t="shared" si="1478"/>
        <v>6.0625525392246863E-3</v>
      </c>
      <c r="AH1137" s="13">
        <f t="shared" si="1479"/>
        <v>4.030577823643889E-2</v>
      </c>
      <c r="AI1137" s="13">
        <f t="shared" si="1480"/>
        <v>4.9688147090322585E-2</v>
      </c>
      <c r="AJ1137" s="13">
        <f t="shared" si="1481"/>
        <v>3.0627270695365041E-2</v>
      </c>
      <c r="AK1137" s="13">
        <f t="shared" si="1482"/>
        <v>1.2585559671364216E-2</v>
      </c>
      <c r="AL1137" s="13">
        <f t="shared" si="1483"/>
        <v>4.8949247900696735E-4</v>
      </c>
      <c r="AM1137" s="13">
        <f t="shared" si="1484"/>
        <v>5.3507508156757082E-4</v>
      </c>
      <c r="AN1137" s="13">
        <f t="shared" si="1485"/>
        <v>1.3693587302658903E-3</v>
      </c>
      <c r="AO1137" s="13">
        <f t="shared" si="1486"/>
        <v>1.7522244977863104E-3</v>
      </c>
      <c r="AP1137" s="13">
        <f t="shared" si="1487"/>
        <v>1.4947583968963946E-3</v>
      </c>
      <c r="AQ1137" s="13">
        <f t="shared" si="1488"/>
        <v>9.5634263813584104E-4</v>
      </c>
      <c r="AR1137" s="13">
        <f t="shared" si="1489"/>
        <v>2.0630027900582992E-2</v>
      </c>
      <c r="AS1137" s="13">
        <f t="shared" si="1490"/>
        <v>2.5432280572488798E-2</v>
      </c>
      <c r="AT1137" s="13">
        <f t="shared" si="1491"/>
        <v>1.5676200202800337E-2</v>
      </c>
      <c r="AU1137" s="13">
        <f t="shared" si="1492"/>
        <v>6.4417673724499634E-3</v>
      </c>
      <c r="AV1137" s="13">
        <f t="shared" si="1493"/>
        <v>1.9853200876454192E-3</v>
      </c>
      <c r="AW1137" s="13">
        <f t="shared" si="1494"/>
        <v>4.2897454468085045E-5</v>
      </c>
      <c r="AX1137" s="13">
        <f t="shared" si="1495"/>
        <v>1.0993828726547046E-4</v>
      </c>
      <c r="AY1137" s="13">
        <f t="shared" si="1496"/>
        <v>2.8135295147068079E-4</v>
      </c>
      <c r="AZ1137" s="13">
        <f t="shared" si="1497"/>
        <v>3.6001781212997749E-4</v>
      </c>
      <c r="BA1137" s="13">
        <f t="shared" si="1498"/>
        <v>3.0711797968434773E-4</v>
      </c>
      <c r="BB1137" s="13">
        <f t="shared" si="1499"/>
        <v>1.9649330588817327E-4</v>
      </c>
      <c r="BC1137" s="13">
        <f t="shared" si="1500"/>
        <v>1.0057273572467693E-4</v>
      </c>
      <c r="BD1137" s="13">
        <f t="shared" si="1501"/>
        <v>8.7993597485828551E-3</v>
      </c>
      <c r="BE1137" s="13">
        <f t="shared" si="1502"/>
        <v>1.0847672483171948E-2</v>
      </c>
      <c r="BF1137" s="13">
        <f t="shared" si="1503"/>
        <v>6.6863954687792519E-3</v>
      </c>
      <c r="BG1137" s="13">
        <f t="shared" si="1504"/>
        <v>2.747617637747776E-3</v>
      </c>
      <c r="BH1137" s="13">
        <f t="shared" si="1505"/>
        <v>8.4680184396582463E-4</v>
      </c>
      <c r="BI1137" s="13">
        <f t="shared" si="1506"/>
        <v>2.0878403256479491E-4</v>
      </c>
      <c r="BJ1137" s="14">
        <f t="shared" si="1507"/>
        <v>0.16526959649823941</v>
      </c>
      <c r="BK1137" s="14">
        <f t="shared" si="1508"/>
        <v>0.17413466016129017</v>
      </c>
      <c r="BL1137" s="14">
        <f t="shared" si="1509"/>
        <v>0.58164234213208288</v>
      </c>
      <c r="BM1137" s="14">
        <f t="shared" si="1510"/>
        <v>0.71360966935692671</v>
      </c>
      <c r="BN1137" s="14">
        <f t="shared" si="1511"/>
        <v>0.27019618841771387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1.30952380952381</v>
      </c>
      <c r="F1138" s="10">
        <f>VLOOKUP(B1138,home!$B$2:$E$405,3,FALSE)</f>
        <v>0.38</v>
      </c>
      <c r="G1138" s="10">
        <f>VLOOKUP(C1138,away!$B$2:$E$405,4,FALSE)</f>
        <v>0.76</v>
      </c>
      <c r="H1138" s="10">
        <f>VLOOKUP(A1138,away!$A$2:$E$405,3,FALSE)</f>
        <v>0.92857142857142905</v>
      </c>
      <c r="I1138" s="10">
        <f>VLOOKUP(C1138,away!$B$2:$E$405,3,FALSE)</f>
        <v>1.1499999999999999</v>
      </c>
      <c r="J1138" s="10">
        <f>VLOOKUP(B1138,home!$B$2:$E$405,4,FALSE)</f>
        <v>1.35</v>
      </c>
      <c r="K1138" s="12">
        <f t="shared" si="1456"/>
        <v>0.37819047619047635</v>
      </c>
      <c r="L1138" s="12">
        <f t="shared" si="1457"/>
        <v>1.4416071428571435</v>
      </c>
      <c r="M1138" s="13">
        <f t="shared" si="1458"/>
        <v>0.16205854517801813</v>
      </c>
      <c r="N1138" s="13">
        <f t="shared" si="1459"/>
        <v>6.1288998371610504E-2</v>
      </c>
      <c r="O1138" s="13">
        <f t="shared" si="1460"/>
        <v>0.23362475628966803</v>
      </c>
      <c r="P1138" s="13">
        <f t="shared" si="1461"/>
        <v>8.8354657831073533E-2</v>
      </c>
      <c r="Q1138" s="13">
        <f t="shared" si="1462"/>
        <v>1.1589457739698352E-2</v>
      </c>
      <c r="R1138" s="13">
        <f t="shared" si="1463"/>
        <v>0.16839755870772241</v>
      </c>
      <c r="S1138" s="13">
        <f t="shared" si="1464"/>
        <v>1.2042786068255068E-2</v>
      </c>
      <c r="T1138" s="13">
        <f t="shared" si="1465"/>
        <v>1.670744505939015E-2</v>
      </c>
      <c r="U1138" s="13">
        <f t="shared" si="1466"/>
        <v>6.3686352916987238E-2</v>
      </c>
      <c r="V1138" s="13">
        <f t="shared" si="1467"/>
        <v>7.2952801732832845E-4</v>
      </c>
      <c r="W1138" s="13">
        <f t="shared" si="1468"/>
        <v>1.4610075137886408E-3</v>
      </c>
      <c r="X1138" s="13">
        <f t="shared" si="1469"/>
        <v>2.1061988676456611E-3</v>
      </c>
      <c r="Y1138" s="13">
        <f t="shared" si="1470"/>
        <v>1.5181556659378064E-3</v>
      </c>
      <c r="Z1138" s="13">
        <f t="shared" si="1471"/>
        <v>8.092104115758593E-2</v>
      </c>
      <c r="AA1138" s="13">
        <f t="shared" si="1472"/>
        <v>3.0603567089216563E-2</v>
      </c>
      <c r="AB1138" s="13">
        <f t="shared" si="1473"/>
        <v>5.7869888052990009E-3</v>
      </c>
      <c r="AC1138" s="13">
        <f t="shared" si="1474"/>
        <v>2.4858762568806906E-5</v>
      </c>
      <c r="AD1138" s="13">
        <f t="shared" si="1475"/>
        <v>1.3813478183939747E-4</v>
      </c>
      <c r="AE1138" s="13">
        <f t="shared" si="1476"/>
        <v>1.9913608817668865E-4</v>
      </c>
      <c r="AF1138" s="13">
        <f t="shared" si="1477"/>
        <v>1.4353800355807218E-4</v>
      </c>
      <c r="AG1138" s="13">
        <f t="shared" si="1478"/>
        <v>6.8975137066923644E-5</v>
      </c>
      <c r="AH1138" s="13">
        <f t="shared" si="1479"/>
        <v>2.9164087735053187E-2</v>
      </c>
      <c r="AI1138" s="13">
        <f t="shared" si="1480"/>
        <v>1.1029580228180597E-2</v>
      </c>
      <c r="AJ1138" s="13">
        <f t="shared" si="1481"/>
        <v>2.085641099338341E-3</v>
      </c>
      <c r="AK1138" s="13">
        <f t="shared" si="1482"/>
        <v>2.62923200173732E-4</v>
      </c>
      <c r="AL1138" s="13">
        <f t="shared" si="1483"/>
        <v>5.4212197411945033E-7</v>
      </c>
      <c r="AM1138" s="13">
        <f t="shared" si="1484"/>
        <v>1.0448251784461863E-5</v>
      </c>
      <c r="AN1138" s="13">
        <f t="shared" si="1485"/>
        <v>1.5062274402850117E-5</v>
      </c>
      <c r="AO1138" s="13">
        <f t="shared" si="1486"/>
        <v>1.0856941183411524E-5</v>
      </c>
      <c r="AP1138" s="13">
        <f t="shared" si="1487"/>
        <v>5.2171479865286474E-6</v>
      </c>
      <c r="AQ1138" s="13">
        <f t="shared" si="1488"/>
        <v>1.8802694506806151E-6</v>
      </c>
      <c r="AR1138" s="13">
        <f t="shared" si="1489"/>
        <v>8.4086314387530163E-3</v>
      </c>
      <c r="AS1138" s="13">
        <f t="shared" si="1490"/>
        <v>3.1800643279322133E-3</v>
      </c>
      <c r="AT1138" s="13">
        <f t="shared" si="1491"/>
        <v>6.0133502124851547E-4</v>
      </c>
      <c r="AU1138" s="13">
        <f t="shared" si="1492"/>
        <v>7.5806392678662101E-5</v>
      </c>
      <c r="AV1138" s="13">
        <f t="shared" si="1493"/>
        <v>7.1673139363563642E-6</v>
      </c>
      <c r="AW1138" s="13">
        <f t="shared" si="1494"/>
        <v>8.2101676200162398E-9</v>
      </c>
      <c r="AX1138" s="13">
        <f t="shared" si="1495"/>
        <v>6.5857155295393758E-7</v>
      </c>
      <c r="AY1138" s="13">
        <f t="shared" si="1496"/>
        <v>9.4940145482091791E-7</v>
      </c>
      <c r="AZ1138" s="13">
        <f t="shared" si="1497"/>
        <v>6.8433195935439959E-7</v>
      </c>
      <c r="BA1138" s="13">
        <f t="shared" si="1498"/>
        <v>3.2884594689690894E-7</v>
      </c>
      <c r="BB1138" s="13">
        <f t="shared" si="1499"/>
        <v>1.1851666648655118E-7</v>
      </c>
      <c r="BC1138" s="13">
        <f t="shared" si="1500"/>
        <v>3.4170894590925999E-8</v>
      </c>
      <c r="BD1138" s="13">
        <f t="shared" si="1501"/>
        <v>2.0203238572932473E-3</v>
      </c>
      <c r="BE1138" s="13">
        <f t="shared" si="1502"/>
        <v>7.640672416487133E-4</v>
      </c>
      <c r="BF1138" s="13">
        <f t="shared" si="1503"/>
        <v>1.4448147698033532E-4</v>
      </c>
      <c r="BG1138" s="13">
        <f t="shared" si="1504"/>
        <v>1.8213839526632122E-5</v>
      </c>
      <c r="BH1138" s="13">
        <f t="shared" si="1505"/>
        <v>1.7220751609584806E-6</v>
      </c>
      <c r="BI1138" s="13">
        <f t="shared" si="1506"/>
        <v>1.3025448503173582E-7</v>
      </c>
      <c r="BJ1138" s="14">
        <f t="shared" si="1507"/>
        <v>9.526728595199524E-2</v>
      </c>
      <c r="BK1138" s="14">
        <f t="shared" si="1508"/>
        <v>0.26321186738067281</v>
      </c>
      <c r="BL1138" s="14">
        <f t="shared" si="1509"/>
        <v>0.55986339931128259</v>
      </c>
      <c r="BM1138" s="14">
        <f t="shared" si="1510"/>
        <v>0.27394867849245874</v>
      </c>
      <c r="BN1138" s="14">
        <f t="shared" si="1511"/>
        <v>0.72531397411779097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1.30952380952381</v>
      </c>
      <c r="F1139" s="10">
        <f>VLOOKUP(B1139,home!$B$2:$E$405,3,FALSE)</f>
        <v>0.95</v>
      </c>
      <c r="G1139" s="10">
        <f>VLOOKUP(C1139,away!$B$2:$E$405,4,FALSE)</f>
        <v>1.07</v>
      </c>
      <c r="H1139" s="10">
        <f>VLOOKUP(A1139,away!$A$2:$E$405,3,FALSE)</f>
        <v>0.92857142857142905</v>
      </c>
      <c r="I1139" s="10">
        <f>VLOOKUP(C1139,away!$B$2:$E$405,3,FALSE)</f>
        <v>0.46</v>
      </c>
      <c r="J1139" s="10">
        <f>VLOOKUP(B1139,home!$B$2:$E$405,4,FALSE)</f>
        <v>0.81</v>
      </c>
      <c r="K1139" s="12">
        <f t="shared" si="1456"/>
        <v>1.3311309523809529</v>
      </c>
      <c r="L1139" s="12">
        <f t="shared" si="1457"/>
        <v>0.34598571428571451</v>
      </c>
      <c r="M1139" s="13">
        <f t="shared" si="1458"/>
        <v>0.18691212980249855</v>
      </c>
      <c r="N1139" s="13">
        <f t="shared" si="1459"/>
        <v>0.24880452135555217</v>
      </c>
      <c r="O1139" s="13">
        <f t="shared" si="1460"/>
        <v>6.4668926738381649E-2</v>
      </c>
      <c r="P1139" s="13">
        <f t="shared" si="1461"/>
        <v>8.6082810038716026E-2</v>
      </c>
      <c r="Q1139" s="13">
        <f t="shared" si="1462"/>
        <v>0.16559569973435168</v>
      </c>
      <c r="R1139" s="13">
        <f t="shared" si="1463"/>
        <v>1.1187262404834758E-2</v>
      </c>
      <c r="S1139" s="13">
        <f t="shared" si="1464"/>
        <v>9.9114088957090989E-3</v>
      </c>
      <c r="T1139" s="13">
        <f t="shared" si="1465"/>
        <v>5.7293746455232372E-2</v>
      </c>
      <c r="U1139" s="13">
        <f t="shared" si="1466"/>
        <v>1.489171125948332E-2</v>
      </c>
      <c r="V1139" s="13">
        <f t="shared" si="1467"/>
        <v>5.0719134415781709E-4</v>
      </c>
      <c r="W1139" s="13">
        <f t="shared" si="1468"/>
        <v>7.3476520499192621E-2</v>
      </c>
      <c r="X1139" s="13">
        <f t="shared" si="1469"/>
        <v>2.5421826428142103E-2</v>
      </c>
      <c r="Y1139" s="13">
        <f t="shared" si="1470"/>
        <v>4.3977943875941001E-3</v>
      </c>
      <c r="Z1139" s="13">
        <f t="shared" si="1471"/>
        <v>1.2902109913461579E-3</v>
      </c>
      <c r="AA1139" s="13">
        <f t="shared" si="1472"/>
        <v>1.7174397856829847E-3</v>
      </c>
      <c r="AB1139" s="13">
        <f t="shared" si="1473"/>
        <v>1.1430686287865657E-3</v>
      </c>
      <c r="AC1139" s="13">
        <f t="shared" si="1474"/>
        <v>1.4599258545496893E-5</v>
      </c>
      <c r="AD1139" s="13">
        <f t="shared" si="1475"/>
        <v>2.445171767743223E-2</v>
      </c>
      <c r="AE1139" s="13">
        <f t="shared" si="1476"/>
        <v>8.4599450061390215E-3</v>
      </c>
      <c r="AF1139" s="13">
        <f t="shared" si="1477"/>
        <v>1.4635100578834367E-3</v>
      </c>
      <c r="AG1139" s="13">
        <f t="shared" si="1478"/>
        <v>1.6878452424704272E-4</v>
      </c>
      <c r="AH1139" s="13">
        <f t="shared" si="1479"/>
        <v>1.1159864285504506E-4</v>
      </c>
      <c r="AI1139" s="13">
        <f t="shared" si="1480"/>
        <v>1.4855240774805796E-4</v>
      </c>
      <c r="AJ1139" s="13">
        <f t="shared" si="1481"/>
        <v>9.887135400207804E-5</v>
      </c>
      <c r="AK1139" s="13">
        <f t="shared" si="1482"/>
        <v>4.3870239871993489E-5</v>
      </c>
      <c r="AL1139" s="13">
        <f t="shared" si="1483"/>
        <v>2.6894888018365776E-7</v>
      </c>
      <c r="AM1139" s="13">
        <f t="shared" si="1484"/>
        <v>6.5096876478621122E-3</v>
      </c>
      <c r="AN1139" s="13">
        <f t="shared" si="1485"/>
        <v>2.2522589306224658E-3</v>
      </c>
      <c r="AO1139" s="13">
        <f t="shared" si="1486"/>
        <v>3.8962470743389665E-4</v>
      </c>
      <c r="AP1139" s="13">
        <f t="shared" si="1487"/>
        <v>4.4934860901626423E-5</v>
      </c>
      <c r="AQ1139" s="13">
        <f t="shared" si="1488"/>
        <v>3.8867049863446108E-6</v>
      </c>
      <c r="AR1139" s="13">
        <f t="shared" si="1489"/>
        <v>7.7223072323038254E-6</v>
      </c>
      <c r="AS1139" s="13">
        <f t="shared" si="1490"/>
        <v>1.0279402180714912E-5</v>
      </c>
      <c r="AT1139" s="13">
        <f t="shared" si="1491"/>
        <v>6.8416152073609441E-6</v>
      </c>
      <c r="AU1139" s="13">
        <f t="shared" si="1492"/>
        <v>3.0356952555994611E-6</v>
      </c>
      <c r="AV1139" s="13">
        <f t="shared" si="1493"/>
        <v>1.010226979181113E-6</v>
      </c>
      <c r="AW1139" s="13">
        <f t="shared" si="1494"/>
        <v>3.4406950990878696E-9</v>
      </c>
      <c r="AX1139" s="13">
        <f t="shared" si="1495"/>
        <v>1.4442077864002011E-3</v>
      </c>
      <c r="AY1139" s="13">
        <f t="shared" si="1496"/>
        <v>4.996752625546642E-4</v>
      </c>
      <c r="AZ1139" s="13">
        <f t="shared" si="1497"/>
        <v>8.6440251312938713E-5</v>
      </c>
      <c r="BA1139" s="13">
        <f t="shared" si="1498"/>
        <v>9.9690306978479236E-6</v>
      </c>
      <c r="BB1139" s="13">
        <f t="shared" si="1499"/>
        <v>8.6228555168278212E-7</v>
      </c>
      <c r="BC1139" s="13">
        <f t="shared" si="1500"/>
        <v>5.9667696503443771E-8</v>
      </c>
      <c r="BD1139" s="13">
        <f t="shared" si="1501"/>
        <v>4.4530133061706287E-7</v>
      </c>
      <c r="BE1139" s="13">
        <f t="shared" si="1502"/>
        <v>5.9275438432079645E-7</v>
      </c>
      <c r="BF1139" s="13">
        <f t="shared" si="1503"/>
        <v>3.9451685406446369E-7</v>
      </c>
      <c r="BG1139" s="13">
        <f t="shared" si="1504"/>
        <v>1.7505119856038898E-7</v>
      </c>
      <c r="BH1139" s="13">
        <f t="shared" si="1505"/>
        <v>5.8254017163779494E-8</v>
      </c>
      <c r="BI1139" s="13">
        <f t="shared" si="1506"/>
        <v>1.5508745069447641E-8</v>
      </c>
      <c r="BJ1139" s="14">
        <f t="shared" si="1507"/>
        <v>0.62077567326178695</v>
      </c>
      <c r="BK1139" s="14">
        <f t="shared" si="1508"/>
        <v>0.28392808355106186</v>
      </c>
      <c r="BL1139" s="14">
        <f t="shared" si="1509"/>
        <v>9.4041872095031426E-2</v>
      </c>
      <c r="BM1139" s="14">
        <f t="shared" si="1510"/>
        <v>0.23628481800303214</v>
      </c>
      <c r="BN1139" s="14">
        <f t="shared" si="1511"/>
        <v>0.76325135007433476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1.30952380952381</v>
      </c>
      <c r="F1140" s="10">
        <f>VLOOKUP(B1140,home!$B$2:$E$405,3,FALSE)</f>
        <v>0.76</v>
      </c>
      <c r="G1140" s="10">
        <f>VLOOKUP(C1140,away!$B$2:$E$405,4,FALSE)</f>
        <v>1.1499999999999999</v>
      </c>
      <c r="H1140" s="10">
        <f>VLOOKUP(A1140,away!$A$2:$E$405,3,FALSE)</f>
        <v>0.92857142857142905</v>
      </c>
      <c r="I1140" s="10">
        <f>VLOOKUP(C1140,away!$B$2:$E$405,3,FALSE)</f>
        <v>0.76</v>
      </c>
      <c r="J1140" s="10">
        <f>VLOOKUP(B1140,home!$B$2:$E$405,4,FALSE)</f>
        <v>1.62</v>
      </c>
      <c r="K1140" s="12">
        <f t="shared" si="1456"/>
        <v>1.1445238095238099</v>
      </c>
      <c r="L1140" s="12">
        <f t="shared" si="1457"/>
        <v>1.1432571428571434</v>
      </c>
      <c r="M1140" s="13">
        <f t="shared" si="1458"/>
        <v>0.10149142646622955</v>
      </c>
      <c r="N1140" s="13">
        <f t="shared" si="1459"/>
        <v>0.11615935405313466</v>
      </c>
      <c r="O1140" s="13">
        <f t="shared" si="1460"/>
        <v>0.11603079824627745</v>
      </c>
      <c r="P1140" s="13">
        <f t="shared" si="1461"/>
        <v>0.13280001123091806</v>
      </c>
      <c r="Q1140" s="13">
        <f t="shared" si="1462"/>
        <v>6.6473573206359368E-2</v>
      </c>
      <c r="R1140" s="13">
        <f t="shared" si="1463"/>
        <v>6.6326519443236434E-2</v>
      </c>
      <c r="S1140" s="13">
        <f t="shared" si="1464"/>
        <v>4.3441706351423102E-2</v>
      </c>
      <c r="T1140" s="13">
        <f t="shared" si="1465"/>
        <v>7.5996387379407573E-2</v>
      </c>
      <c r="U1140" s="13">
        <f t="shared" si="1466"/>
        <v>7.5912280705627999E-2</v>
      </c>
      <c r="V1140" s="13">
        <f t="shared" si="1467"/>
        <v>6.3158691135341465E-3</v>
      </c>
      <c r="W1140" s="13">
        <f t="shared" si="1468"/>
        <v>2.5360195746267425E-2</v>
      </c>
      <c r="X1140" s="13">
        <f t="shared" si="1469"/>
        <v>2.8993224931175576E-2</v>
      </c>
      <c r="Y1140" s="13">
        <f t="shared" si="1470"/>
        <v>1.6573355748515151E-2</v>
      </c>
      <c r="Z1140" s="13">
        <f t="shared" si="1471"/>
        <v>2.5276089038111078E-2</v>
      </c>
      <c r="AA1140" s="13">
        <f t="shared" si="1472"/>
        <v>2.8929085715761901E-2</v>
      </c>
      <c r="AB1140" s="13">
        <f t="shared" si="1473"/>
        <v>1.6555013694722329E-2</v>
      </c>
      <c r="AC1140" s="13">
        <f t="shared" si="1474"/>
        <v>5.1651375786987647E-4</v>
      </c>
      <c r="AD1140" s="13">
        <f t="shared" si="1475"/>
        <v>7.2563369614468765E-3</v>
      </c>
      <c r="AE1140" s="13">
        <f t="shared" si="1476"/>
        <v>8.2958590621524404E-3</v>
      </c>
      <c r="AF1140" s="13">
        <f t="shared" si="1477"/>
        <v>4.7421500644709725E-3</v>
      </c>
      <c r="AG1140" s="13">
        <f t="shared" si="1478"/>
        <v>1.8071656445689669E-3</v>
      </c>
      <c r="AH1140" s="13">
        <f t="shared" si="1479"/>
        <v>7.2242673340784103E-3</v>
      </c>
      <c r="AI1140" s="13">
        <f t="shared" si="1480"/>
        <v>8.26834597021784E-3</v>
      </c>
      <c r="AJ1140" s="13">
        <f t="shared" si="1481"/>
        <v>4.7316594141472842E-3</v>
      </c>
      <c r="AK1140" s="13">
        <f t="shared" si="1482"/>
        <v>1.8051656193496825E-3</v>
      </c>
      <c r="AL1140" s="13">
        <f t="shared" si="1483"/>
        <v>2.7034020600298538E-5</v>
      </c>
      <c r="AM1140" s="13">
        <f t="shared" si="1484"/>
        <v>1.6610100844607226E-3</v>
      </c>
      <c r="AN1140" s="13">
        <f t="shared" si="1485"/>
        <v>1.8989616434174682E-3</v>
      </c>
      <c r="AO1140" s="13">
        <f t="shared" si="1486"/>
        <v>1.0855007314243806E-3</v>
      </c>
      <c r="AP1140" s="13">
        <f t="shared" si="1487"/>
        <v>4.1366882159252547E-4</v>
      </c>
      <c r="AQ1140" s="13">
        <f t="shared" si="1488"/>
        <v>1.1823245876573805E-4</v>
      </c>
      <c r="AR1140" s="13">
        <f t="shared" si="1489"/>
        <v>1.651839046318935E-3</v>
      </c>
      <c r="AS1140" s="13">
        <f t="shared" si="1490"/>
        <v>1.8905691180131246E-3</v>
      </c>
      <c r="AT1140" s="13">
        <f t="shared" si="1491"/>
        <v>1.0819006845582256E-3</v>
      </c>
      <c r="AU1140" s="13">
        <f t="shared" si="1492"/>
        <v>4.1275369767233274E-4</v>
      </c>
      <c r="AV1140" s="13">
        <f t="shared" si="1493"/>
        <v>1.1810160861374425E-4</v>
      </c>
      <c r="AW1140" s="13">
        <f t="shared" si="1494"/>
        <v>9.8260030546934357E-7</v>
      </c>
      <c r="AX1140" s="13">
        <f t="shared" si="1495"/>
        <v>3.1684426492074196E-4</v>
      </c>
      <c r="AY1140" s="13">
        <f t="shared" si="1496"/>
        <v>3.6223446904395929E-4</v>
      </c>
      <c r="AZ1140" s="13">
        <f t="shared" si="1497"/>
        <v>2.0706357206178572E-4</v>
      </c>
      <c r="BA1140" s="13">
        <f t="shared" si="1498"/>
        <v>7.8908969261717095E-5</v>
      </c>
      <c r="BB1140" s="13">
        <f t="shared" si="1499"/>
        <v>2.2553310685988217E-5</v>
      </c>
      <c r="BC1140" s="13">
        <f t="shared" si="1500"/>
        <v>5.1568467073664735E-6</v>
      </c>
      <c r="BD1140" s="13">
        <f t="shared" si="1501"/>
        <v>3.1474613142574238E-4</v>
      </c>
      <c r="BE1140" s="13">
        <f t="shared" si="1502"/>
        <v>3.6023444137227236E-4</v>
      </c>
      <c r="BF1140" s="13">
        <f t="shared" si="1503"/>
        <v>2.0614844758053743E-4</v>
      </c>
      <c r="BG1140" s="13">
        <f t="shared" si="1504"/>
        <v>7.8647268850765375E-5</v>
      </c>
      <c r="BH1140" s="13">
        <f t="shared" si="1505"/>
        <v>2.2503417938430308E-5</v>
      </c>
      <c r="BI1140" s="13">
        <f t="shared" si="1506"/>
        <v>5.151139525239744E-6</v>
      </c>
      <c r="BJ1140" s="14">
        <f t="shared" si="1507"/>
        <v>0.35782773796984146</v>
      </c>
      <c r="BK1140" s="14">
        <f t="shared" si="1508"/>
        <v>0.28495479540961893</v>
      </c>
      <c r="BL1140" s="14">
        <f t="shared" si="1509"/>
        <v>0.33192573114528873</v>
      </c>
      <c r="BM1140" s="14">
        <f t="shared" si="1510"/>
        <v>0.40034141904796627</v>
      </c>
      <c r="BN1140" s="14">
        <f t="shared" si="1511"/>
        <v>0.59928168264615544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1.63636363636364</v>
      </c>
      <c r="F1141" s="10">
        <f>VLOOKUP(B1141,home!$B$2:$E$405,3,FALSE)</f>
        <v>0.92</v>
      </c>
      <c r="G1141" s="10">
        <f>VLOOKUP(C1141,away!$B$2:$E$405,4,FALSE)</f>
        <v>0.61</v>
      </c>
      <c r="H1141" s="10">
        <f>VLOOKUP(A1141,away!$A$2:$E$405,3,FALSE)</f>
        <v>1.23232323232323</v>
      </c>
      <c r="I1141" s="10">
        <f>VLOOKUP(C1141,away!$B$2:$E$405,3,FALSE)</f>
        <v>0.51</v>
      </c>
      <c r="J1141" s="10">
        <f>VLOOKUP(B1141,home!$B$2:$E$405,4,FALSE)</f>
        <v>1.22</v>
      </c>
      <c r="K1141" s="12">
        <f t="shared" si="1456"/>
        <v>0.91832727272727488</v>
      </c>
      <c r="L1141" s="12">
        <f t="shared" si="1457"/>
        <v>0.76675151515151374</v>
      </c>
      <c r="M1141" s="13">
        <f t="shared" si="1458"/>
        <v>0.18542982175810471</v>
      </c>
      <c r="N1141" s="13">
        <f t="shared" si="1459"/>
        <v>0.17028526249742498</v>
      </c>
      <c r="O1141" s="13">
        <f t="shared" si="1460"/>
        <v>0.14217859678730191</v>
      </c>
      <c r="P1141" s="13">
        <f t="shared" si="1461"/>
        <v>0.13056648302787383</v>
      </c>
      <c r="Q1141" s="13">
        <f t="shared" si="1462"/>
        <v>7.8188800347454193E-2</v>
      </c>
      <c r="R1141" s="13">
        <f t="shared" si="1463"/>
        <v>5.4507827254389934E-2</v>
      </c>
      <c r="S1141" s="13">
        <f t="shared" si="1464"/>
        <v>2.298390616007125E-2</v>
      </c>
      <c r="T1141" s="13">
        <f t="shared" si="1465"/>
        <v>5.9951381134289695E-2</v>
      </c>
      <c r="U1141" s="13">
        <f t="shared" si="1466"/>
        <v>5.0056024344813328E-2</v>
      </c>
      <c r="V1141" s="13">
        <f t="shared" si="1467"/>
        <v>1.7981812113371529E-3</v>
      </c>
      <c r="W1141" s="13">
        <f t="shared" si="1468"/>
        <v>2.3934302593631676E-2</v>
      </c>
      <c r="X1141" s="13">
        <f t="shared" si="1469"/>
        <v>1.8351662777761891E-2</v>
      </c>
      <c r="Y1141" s="13">
        <f t="shared" si="1470"/>
        <v>7.0355826201992828E-3</v>
      </c>
      <c r="Z1141" s="13">
        <f t="shared" si="1471"/>
        <v>1.3931319711640158E-2</v>
      </c>
      <c r="AA1141" s="13">
        <f t="shared" si="1472"/>
        <v>1.279351083628223E-2</v>
      </c>
      <c r="AB1141" s="13">
        <f t="shared" si="1473"/>
        <v>5.8743149574449482E-3</v>
      </c>
      <c r="AC1141" s="13">
        <f t="shared" si="1474"/>
        <v>7.9134451778396369E-5</v>
      </c>
      <c r="AD1141" s="13">
        <f t="shared" si="1475"/>
        <v>5.4948807063597786E-3</v>
      </c>
      <c r="AE1141" s="13">
        <f t="shared" si="1476"/>
        <v>4.2132081071781799E-3</v>
      </c>
      <c r="AF1141" s="13">
        <f t="shared" si="1477"/>
        <v>1.6152418499137552E-3</v>
      </c>
      <c r="AG1141" s="13">
        <f t="shared" si="1478"/>
        <v>4.1282971191916872E-4</v>
      </c>
      <c r="AH1141" s="13">
        <f t="shared" si="1479"/>
        <v>2.6704651242400596E-3</v>
      </c>
      <c r="AI1141" s="13">
        <f t="shared" si="1480"/>
        <v>2.4523609544566767E-3</v>
      </c>
      <c r="AJ1141" s="13">
        <f t="shared" si="1481"/>
        <v>1.1260349735245283E-3</v>
      </c>
      <c r="AK1141" s="13">
        <f t="shared" si="1482"/>
        <v>3.4468954207743651E-4</v>
      </c>
      <c r="AL1141" s="13">
        <f t="shared" si="1483"/>
        <v>2.2288339506733085E-6</v>
      </c>
      <c r="AM1141" s="13">
        <f t="shared" si="1484"/>
        <v>1.0092197626066198E-3</v>
      </c>
      <c r="AN1141" s="13">
        <f t="shared" si="1485"/>
        <v>7.7382078209947669E-4</v>
      </c>
      <c r="AO1141" s="13">
        <f t="shared" si="1486"/>
        <v>2.9666412856525152E-4</v>
      </c>
      <c r="AP1141" s="13">
        <f t="shared" si="1487"/>
        <v>7.582255668950338E-5</v>
      </c>
      <c r="AQ1141" s="13">
        <f t="shared" si="1488"/>
        <v>1.4534265056084562E-5</v>
      </c>
      <c r="AR1141" s="13">
        <f t="shared" si="1489"/>
        <v>4.0951663603406826E-4</v>
      </c>
      <c r="AS1141" s="13">
        <f t="shared" si="1490"/>
        <v>3.7607029550561395E-4</v>
      </c>
      <c r="AT1141" s="13">
        <f t="shared" si="1491"/>
        <v>1.7267780441270538E-4</v>
      </c>
      <c r="AU1141" s="13">
        <f t="shared" si="1492"/>
        <v>5.2858245728951192E-5</v>
      </c>
      <c r="AV1141" s="13">
        <f t="shared" si="1493"/>
        <v>1.2135292160353966E-5</v>
      </c>
      <c r="AW1141" s="13">
        <f t="shared" si="1494"/>
        <v>4.3594062138290066E-8</v>
      </c>
      <c r="AX1141" s="13">
        <f t="shared" si="1495"/>
        <v>1.5446567202950074E-4</v>
      </c>
      <c r="AY1141" s="13">
        <f t="shared" si="1496"/>
        <v>1.1843678806751649E-4</v>
      </c>
      <c r="AZ1141" s="13">
        <f t="shared" si="1497"/>
        <v>4.5405793350223491E-5</v>
      </c>
      <c r="BA1141" s="13">
        <f t="shared" si="1498"/>
        <v>1.1604986949313466E-5</v>
      </c>
      <c r="BB1141" s="13">
        <f t="shared" si="1499"/>
        <v>2.2245353316749103E-6</v>
      </c>
      <c r="BC1141" s="13">
        <f t="shared" si="1500"/>
        <v>3.4113316721396263E-7</v>
      </c>
      <c r="BD1141" s="13">
        <f t="shared" si="1501"/>
        <v>5.2332916859812119E-5</v>
      </c>
      <c r="BE1141" s="13">
        <f t="shared" si="1502"/>
        <v>4.8058744813734478E-5</v>
      </c>
      <c r="BF1141" s="13">
        <f t="shared" si="1503"/>
        <v>2.2066828027746424E-5</v>
      </c>
      <c r="BG1141" s="13">
        <f t="shared" si="1504"/>
        <v>6.7548566668207229E-6</v>
      </c>
      <c r="BH1141" s="13">
        <f t="shared" si="1505"/>
        <v>1.550792275126281E-6</v>
      </c>
      <c r="BI1141" s="13">
        <f t="shared" si="1506"/>
        <v>2.8482696811664877E-7</v>
      </c>
      <c r="BJ1141" s="14">
        <f t="shared" si="1507"/>
        <v>0.37198569275004495</v>
      </c>
      <c r="BK1141" s="14">
        <f t="shared" si="1508"/>
        <v>0.34097819223118347</v>
      </c>
      <c r="BL1141" s="14">
        <f t="shared" si="1509"/>
        <v>0.27315813201398415</v>
      </c>
      <c r="BM1141" s="14">
        <f t="shared" si="1510"/>
        <v>0.23877815184029785</v>
      </c>
      <c r="BN1141" s="14">
        <f t="shared" si="1511"/>
        <v>0.76115679167254968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1.63636363636364</v>
      </c>
      <c r="F1142" s="10">
        <f>VLOOKUP(B1142,home!$B$2:$E$405,3,FALSE)</f>
        <v>0.86</v>
      </c>
      <c r="G1142" s="10">
        <f>VLOOKUP(C1142,away!$B$2:$E$405,4,FALSE)</f>
        <v>1.83</v>
      </c>
      <c r="H1142" s="10">
        <f>VLOOKUP(A1142,away!$A$2:$E$405,3,FALSE)</f>
        <v>1.23232323232323</v>
      </c>
      <c r="I1142" s="10">
        <f>VLOOKUP(C1142,away!$B$2:$E$405,3,FALSE)</f>
        <v>0.61</v>
      </c>
      <c r="J1142" s="10">
        <f>VLOOKUP(B1142,home!$B$2:$E$405,4,FALSE)</f>
        <v>0.97</v>
      </c>
      <c r="K1142" s="12">
        <f t="shared" si="1456"/>
        <v>2.5753090909090965</v>
      </c>
      <c r="L1142" s="12">
        <f t="shared" si="1457"/>
        <v>0.72916565656565524</v>
      </c>
      <c r="M1142" s="13">
        <f t="shared" si="1458"/>
        <v>3.6718493253441425E-2</v>
      </c>
      <c r="N1142" s="13">
        <f t="shared" si="1459"/>
        <v>9.4561469480072033E-2</v>
      </c>
      <c r="O1142" s="13">
        <f t="shared" si="1460"/>
        <v>2.6773864241247197E-2</v>
      </c>
      <c r="P1142" s="13">
        <f t="shared" si="1461"/>
        <v>6.8950975979249887E-2</v>
      </c>
      <c r="Q1142" s="13">
        <f t="shared" si="1462"/>
        <v>0.12176250600087629</v>
      </c>
      <c r="R1142" s="13">
        <f t="shared" si="1463"/>
        <v>9.7612911491343646E-3</v>
      </c>
      <c r="S1142" s="13">
        <f t="shared" si="1464"/>
        <v>3.2369500129512438E-2</v>
      </c>
      <c r="T1142" s="13">
        <f t="shared" si="1465"/>
        <v>8.8785037633208497E-2</v>
      </c>
      <c r="U1142" s="13">
        <f t="shared" si="1466"/>
        <v>2.5138341835376232E-2</v>
      </c>
      <c r="V1142" s="13">
        <f t="shared" si="1467"/>
        <v>6.7538132790322487E-3</v>
      </c>
      <c r="W1142" s="13">
        <f t="shared" si="1468"/>
        <v>0.10452536287864339</v>
      </c>
      <c r="X1142" s="13">
        <f t="shared" si="1469"/>
        <v>7.621630485116937E-2</v>
      </c>
      <c r="Y1142" s="13">
        <f t="shared" si="1470"/>
        <v>2.778715598390552E-2</v>
      </c>
      <c r="Z1142" s="13">
        <f t="shared" si="1471"/>
        <v>2.3725327565623597E-3</v>
      </c>
      <c r="AA1142" s="13">
        <f t="shared" si="1472"/>
        <v>6.1100051764546633E-3</v>
      </c>
      <c r="AB1142" s="13">
        <f t="shared" si="1473"/>
        <v>7.8675759382126672E-3</v>
      </c>
      <c r="AC1142" s="13">
        <f t="shared" si="1474"/>
        <v>7.9265578443780103E-4</v>
      </c>
      <c r="AD1142" s="13">
        <f t="shared" si="1475"/>
        <v>6.7296279312985638E-2</v>
      </c>
      <c r="AE1142" s="13">
        <f t="shared" si="1476"/>
        <v>4.9070135689678891E-2</v>
      </c>
      <c r="AF1142" s="13">
        <f t="shared" si="1477"/>
        <v>1.7890128853965247E-2</v>
      </c>
      <c r="AG1142" s="13">
        <f t="shared" si="1478"/>
        <v>4.3482891839485812E-3</v>
      </c>
      <c r="AH1142" s="13">
        <f t="shared" si="1479"/>
        <v>4.3249235129057918E-4</v>
      </c>
      <c r="AI1142" s="13">
        <f t="shared" si="1480"/>
        <v>1.113801484027279E-3</v>
      </c>
      <c r="AJ1142" s="13">
        <f t="shared" si="1481"/>
        <v>1.4341915436417473E-3</v>
      </c>
      <c r="AK1142" s="13">
        <f t="shared" si="1482"/>
        <v>1.2311621734818474E-3</v>
      </c>
      <c r="AL1142" s="13">
        <f t="shared" si="1483"/>
        <v>5.9538815577582945E-5</v>
      </c>
      <c r="AM1142" s="13">
        <f t="shared" si="1484"/>
        <v>3.466174397981793E-2</v>
      </c>
      <c r="AN1142" s="13">
        <f t="shared" si="1485"/>
        <v>2.5274153306754588E-2</v>
      </c>
      <c r="AO1142" s="13">
        <f t="shared" si="1486"/>
        <v>9.2145222950303658E-3</v>
      </c>
      <c r="AP1142" s="13">
        <f t="shared" si="1487"/>
        <v>2.2396377330648953E-3</v>
      </c>
      <c r="AQ1142" s="13">
        <f t="shared" si="1488"/>
        <v>4.0826672952486999E-4</v>
      </c>
      <c r="AR1142" s="13">
        <f t="shared" si="1489"/>
        <v>6.3071713857683855E-5</v>
      </c>
      <c r="AS1142" s="13">
        <f t="shared" si="1490"/>
        <v>1.6242915807691049E-4</v>
      </c>
      <c r="AT1142" s="13">
        <f t="shared" si="1491"/>
        <v>2.0915264371208916E-4</v>
      </c>
      <c r="AU1142" s="13">
        <f t="shared" si="1492"/>
        <v>1.7954423491313816E-4</v>
      </c>
      <c r="AV1142" s="13">
        <f t="shared" si="1493"/>
        <v>1.1559547509803079E-4</v>
      </c>
      <c r="AW1142" s="13">
        <f t="shared" si="1494"/>
        <v>3.1056553364806983E-6</v>
      </c>
      <c r="AX1142" s="13">
        <f t="shared" si="1495"/>
        <v>1.4877450729664806E-2</v>
      </c>
      <c r="AY1142" s="13">
        <f t="shared" si="1496"/>
        <v>1.0848126129319225E-2</v>
      </c>
      <c r="AZ1142" s="13">
        <f t="shared" si="1497"/>
        <v>3.9550405057960456E-3</v>
      </c>
      <c r="BA1142" s="13">
        <f t="shared" si="1498"/>
        <v>9.612932357175117E-4</v>
      </c>
      <c r="BB1142" s="13">
        <f t="shared" si="1499"/>
        <v>1.7523550334352063E-4</v>
      </c>
      <c r="BC1142" s="13">
        <f t="shared" si="1500"/>
        <v>2.5555142169818268E-5</v>
      </c>
      <c r="BD1142" s="13">
        <f t="shared" si="1501"/>
        <v>7.6649546076265262E-6</v>
      </c>
      <c r="BE1142" s="13">
        <f t="shared" si="1502"/>
        <v>1.9739627282426162E-5</v>
      </c>
      <c r="BF1142" s="13">
        <f t="shared" si="1503"/>
        <v>2.5417820795794661E-5</v>
      </c>
      <c r="BG1142" s="13">
        <f t="shared" si="1504"/>
        <v>2.181958165550276E-5</v>
      </c>
      <c r="BH1142" s="13">
        <f t="shared" si="1505"/>
        <v>1.4048041749312403E-5</v>
      </c>
      <c r="BI1142" s="13">
        <f t="shared" si="1506"/>
        <v>7.2356099252949506E-6</v>
      </c>
      <c r="BJ1142" s="14">
        <f t="shared" si="1507"/>
        <v>0.75488369515865716</v>
      </c>
      <c r="BK1142" s="14">
        <f t="shared" si="1508"/>
        <v>0.1564931033705706</v>
      </c>
      <c r="BL1142" s="14">
        <f t="shared" si="1509"/>
        <v>8.0688444754540345E-2</v>
      </c>
      <c r="BM1142" s="14">
        <f t="shared" si="1510"/>
        <v>0.62506415546232674</v>
      </c>
      <c r="BN1142" s="14">
        <f t="shared" si="1511"/>
        <v>0.35852860010402121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1.63636363636364</v>
      </c>
      <c r="F1143" s="10">
        <f>VLOOKUP(B1143,home!$B$2:$E$405,3,FALSE)</f>
        <v>1.22</v>
      </c>
      <c r="G1143" s="10">
        <f>VLOOKUP(C1143,away!$B$2:$E$405,4,FALSE)</f>
        <v>1.59</v>
      </c>
      <c r="H1143" s="10">
        <f>VLOOKUP(A1143,away!$A$2:$E$405,3,FALSE)</f>
        <v>1.23232323232323</v>
      </c>
      <c r="I1143" s="10">
        <f>VLOOKUP(C1143,away!$B$2:$E$405,3,FALSE)</f>
        <v>0.86</v>
      </c>
      <c r="J1143" s="10">
        <f>VLOOKUP(B1143,home!$B$2:$E$405,4,FALSE)</f>
        <v>1.08</v>
      </c>
      <c r="K1143" s="12">
        <f t="shared" si="1456"/>
        <v>3.1742181818181892</v>
      </c>
      <c r="L1143" s="12">
        <f t="shared" si="1457"/>
        <v>1.1445818181818159</v>
      </c>
      <c r="M1143" s="13">
        <f t="shared" si="1458"/>
        <v>1.3315852982442304E-2</v>
      </c>
      <c r="N1143" s="13">
        <f t="shared" si="1459"/>
        <v>4.2267422643286319E-2</v>
      </c>
      <c r="O1143" s="13">
        <f t="shared" si="1460"/>
        <v>1.5241083217285565E-2</v>
      </c>
      <c r="P1143" s="13">
        <f t="shared" si="1461"/>
        <v>4.8378523458911901E-2</v>
      </c>
      <c r="Q1143" s="13">
        <f t="shared" si="1462"/>
        <v>6.7083010726456657E-2</v>
      </c>
      <c r="R1143" s="13">
        <f t="shared" si="1463"/>
        <v>8.7223333699505377E-3</v>
      </c>
      <c r="S1143" s="13">
        <f t="shared" si="1464"/>
        <v>4.3941637369204707E-2</v>
      </c>
      <c r="T1143" s="13">
        <f t="shared" si="1465"/>
        <v>7.6781994386398003E-2</v>
      </c>
      <c r="U1143" s="13">
        <f t="shared" si="1466"/>
        <v>2.7686589170776515E-2</v>
      </c>
      <c r="V1143" s="13">
        <f t="shared" si="1467"/>
        <v>1.7738518450252053E-2</v>
      </c>
      <c r="W1143" s="13">
        <f t="shared" si="1468"/>
        <v>7.097870411300776E-2</v>
      </c>
      <c r="X1143" s="13">
        <f t="shared" si="1469"/>
        <v>8.1240934205855542E-2</v>
      </c>
      <c r="Y1143" s="13">
        <f t="shared" si="1470"/>
        <v>4.6493448092063717E-2</v>
      </c>
      <c r="Z1143" s="13">
        <f t="shared" si="1471"/>
        <v>3.3278080624553033E-3</v>
      </c>
      <c r="AA1143" s="13">
        <f t="shared" si="1472"/>
        <v>1.0563188857446783E-2</v>
      </c>
      <c r="AB1143" s="13">
        <f t="shared" si="1473"/>
        <v>1.6764933064643446E-2</v>
      </c>
      <c r="AC1143" s="13">
        <f t="shared" si="1474"/>
        <v>4.0279213247895072E-3</v>
      </c>
      <c r="AD1143" s="13">
        <f t="shared" si="1475"/>
        <v>5.6325473279350689E-2</v>
      </c>
      <c r="AE1143" s="13">
        <f t="shared" si="1476"/>
        <v>6.4469112616030486E-2</v>
      </c>
      <c r="AF1143" s="13">
        <f t="shared" si="1477"/>
        <v>3.6895087067312218E-2</v>
      </c>
      <c r="AG1143" s="13">
        <f t="shared" si="1478"/>
        <v>1.407648194582687E-2</v>
      </c>
      <c r="AH1143" s="13">
        <f t="shared" si="1479"/>
        <v>9.5223715067129942E-4</v>
      </c>
      <c r="AI1143" s="13">
        <f t="shared" si="1480"/>
        <v>3.0226084770635848E-3</v>
      </c>
      <c r="AJ1143" s="13">
        <f t="shared" si="1481"/>
        <v>4.7972093922065105E-3</v>
      </c>
      <c r="AK1143" s="13">
        <f t="shared" si="1482"/>
        <v>5.0757964249102958E-3</v>
      </c>
      <c r="AL1143" s="13">
        <f t="shared" si="1483"/>
        <v>5.853620840029427E-4</v>
      </c>
      <c r="AM1143" s="13">
        <f t="shared" si="1484"/>
        <v>3.5757868276565893E-2</v>
      </c>
      <c r="AN1143" s="13">
        <f t="shared" si="1485"/>
        <v>4.0927805886297658E-2</v>
      </c>
      <c r="AO1143" s="13">
        <f t="shared" si="1486"/>
        <v>2.3422611237765505E-2</v>
      </c>
      <c r="AP1143" s="13">
        <f t="shared" si="1487"/>
        <v>8.936364985695824E-3</v>
      </c>
      <c r="AQ1143" s="13">
        <f t="shared" si="1488"/>
        <v>2.557100220816011E-3</v>
      </c>
      <c r="AR1143" s="13">
        <f t="shared" si="1489"/>
        <v>2.1798266585112557E-4</v>
      </c>
      <c r="AS1143" s="13">
        <f t="shared" si="1490"/>
        <v>6.9192454126584162E-4</v>
      </c>
      <c r="AT1143" s="13">
        <f t="shared" si="1491"/>
        <v>1.0981597296661227E-3</v>
      </c>
      <c r="AU1143" s="13">
        <f t="shared" si="1492"/>
        <v>1.1619328601489177E-3</v>
      </c>
      <c r="AV1143" s="13">
        <f t="shared" si="1493"/>
        <v>9.2205710268417659E-4</v>
      </c>
      <c r="AW1143" s="13">
        <f t="shared" si="1494"/>
        <v>5.907526863371478E-5</v>
      </c>
      <c r="AX1143" s="13">
        <f t="shared" si="1495"/>
        <v>1.8917212604422563E-2</v>
      </c>
      <c r="AY1143" s="13">
        <f t="shared" si="1496"/>
        <v>2.1652297597701937E-2</v>
      </c>
      <c r="AZ1143" s="13">
        <f t="shared" si="1497"/>
        <v>1.2391413076095726E-2</v>
      </c>
      <c r="BA1143" s="13">
        <f t="shared" si="1498"/>
        <v>4.7276620361598569E-3</v>
      </c>
      <c r="BB1143" s="13">
        <f t="shared" si="1499"/>
        <v>1.3527990022742489E-3</v>
      </c>
      <c r="BC1143" s="13">
        <f t="shared" si="1500"/>
        <v>3.0967782833152133E-4</v>
      </c>
      <c r="BD1143" s="13">
        <f t="shared" si="1501"/>
        <v>4.1583166002000061E-5</v>
      </c>
      <c r="BE1143" s="13">
        <f t="shared" si="1502"/>
        <v>1.3199404158111255E-4</v>
      </c>
      <c r="BF1143" s="13">
        <f t="shared" si="1503"/>
        <v>2.0948894333921685E-4</v>
      </c>
      <c r="BG1143" s="13">
        <f t="shared" si="1504"/>
        <v>2.2165453761240748E-4</v>
      </c>
      <c r="BH1143" s="13">
        <f t="shared" si="1505"/>
        <v>1.758949658429519E-4</v>
      </c>
      <c r="BI1143" s="13">
        <f t="shared" si="1506"/>
        <v>1.1166579973379741E-4</v>
      </c>
      <c r="BJ1143" s="14">
        <f t="shared" si="1507"/>
        <v>0.72756448182771494</v>
      </c>
      <c r="BK1143" s="14">
        <f t="shared" si="1508"/>
        <v>0.14964011326730536</v>
      </c>
      <c r="BL1143" s="14">
        <f t="shared" si="1509"/>
        <v>9.7810317478682213E-2</v>
      </c>
      <c r="BM1143" s="14">
        <f t="shared" si="1510"/>
        <v>0.76174127190875618</v>
      </c>
      <c r="BN1143" s="14">
        <f t="shared" si="1511"/>
        <v>0.19500822639833329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1.63636363636364</v>
      </c>
      <c r="F1144" s="10">
        <f>VLOOKUP(B1144,home!$B$2:$E$405,3,FALSE)</f>
        <v>0.86</v>
      </c>
      <c r="G1144" s="10">
        <f>VLOOKUP(C1144,away!$B$2:$E$405,4,FALSE)</f>
        <v>1.22</v>
      </c>
      <c r="H1144" s="10">
        <f>VLOOKUP(A1144,away!$A$2:$E$405,3,FALSE)</f>
        <v>1.23232323232323</v>
      </c>
      <c r="I1144" s="10">
        <f>VLOOKUP(C1144,away!$B$2:$E$405,3,FALSE)</f>
        <v>0.61</v>
      </c>
      <c r="J1144" s="10">
        <f>VLOOKUP(B1144,home!$B$2:$E$405,4,FALSE)</f>
        <v>0.65</v>
      </c>
      <c r="K1144" s="12">
        <f t="shared" si="1456"/>
        <v>1.7168727272727309</v>
      </c>
      <c r="L1144" s="12">
        <f t="shared" si="1457"/>
        <v>0.48861616161616073</v>
      </c>
      <c r="M1144" s="13">
        <f t="shared" si="1458"/>
        <v>0.11019663822114086</v>
      </c>
      <c r="N1144" s="13">
        <f t="shared" si="1459"/>
        <v>0.18919360279901654</v>
      </c>
      <c r="O1144" s="13">
        <f t="shared" si="1460"/>
        <v>5.3843858390618546E-2</v>
      </c>
      <c r="P1144" s="13">
        <f t="shared" si="1461"/>
        <v>9.2443052001987963E-2</v>
      </c>
      <c r="Q1144" s="13">
        <f t="shared" si="1462"/>
        <v>0.1624106684100507</v>
      </c>
      <c r="R1144" s="13">
        <f t="shared" si="1463"/>
        <v>1.3154489706714071E-2</v>
      </c>
      <c r="S1144" s="13">
        <f t="shared" si="1464"/>
        <v>1.9387428694269342E-2</v>
      </c>
      <c r="T1144" s="13">
        <f t="shared" si="1465"/>
        <v>7.9356477404034009E-2</v>
      </c>
      <c r="U1144" s="13">
        <f t="shared" si="1466"/>
        <v>2.2584584618647253E-2</v>
      </c>
      <c r="V1144" s="13">
        <f t="shared" si="1467"/>
        <v>1.8071060241849461E-3</v>
      </c>
      <c r="W1144" s="13">
        <f t="shared" si="1468"/>
        <v>9.294614907045029E-2</v>
      </c>
      <c r="X1144" s="13">
        <f t="shared" si="1469"/>
        <v>4.5414990595806899E-2</v>
      </c>
      <c r="Y1144" s="13">
        <f t="shared" si="1470"/>
        <v>1.1095249192378602E-2</v>
      </c>
      <c r="Z1144" s="13">
        <f t="shared" si="1471"/>
        <v>2.1424987561713079E-3</v>
      </c>
      <c r="AA1144" s="13">
        <f t="shared" si="1472"/>
        <v>3.6783976826862668E-3</v>
      </c>
      <c r="AB1144" s="13">
        <f t="shared" si="1473"/>
        <v>3.1576703307336332E-3</v>
      </c>
      <c r="AC1144" s="13">
        <f t="shared" si="1474"/>
        <v>9.4747897294965915E-5</v>
      </c>
      <c r="AD1144" s="13">
        <f t="shared" si="1475"/>
        <v>3.9894177111020439E-2</v>
      </c>
      <c r="AE1144" s="13">
        <f t="shared" si="1476"/>
        <v>1.9492939690822098E-2</v>
      </c>
      <c r="AF1144" s="13">
        <f t="shared" si="1477"/>
        <v>4.7622826851724028E-3</v>
      </c>
      <c r="AG1144" s="13">
        <f t="shared" si="1478"/>
        <v>7.7564276205334729E-4</v>
      </c>
      <c r="AH1144" s="13">
        <f t="shared" si="1479"/>
        <v>2.6171487962695582E-4</v>
      </c>
      <c r="AI1144" s="13">
        <f t="shared" si="1480"/>
        <v>4.4933113915298603E-4</v>
      </c>
      <c r="AJ1144" s="13">
        <f t="shared" si="1481"/>
        <v>3.8572218916307514E-4</v>
      </c>
      <c r="AK1144" s="13">
        <f t="shared" si="1482"/>
        <v>2.2074530229267234E-4</v>
      </c>
      <c r="AL1144" s="13">
        <f t="shared" si="1483"/>
        <v>3.1793292202401181E-6</v>
      </c>
      <c r="AM1144" s="13">
        <f t="shared" si="1484"/>
        <v>1.36986449317798E-2</v>
      </c>
      <c r="AN1144" s="13">
        <f t="shared" si="1485"/>
        <v>6.693379305908919E-3</v>
      </c>
      <c r="AO1144" s="13">
        <f t="shared" si="1486"/>
        <v>1.6352466523471291E-3</v>
      </c>
      <c r="AP1144" s="13">
        <f t="shared" si="1487"/>
        <v>2.6633598085517679E-4</v>
      </c>
      <c r="AQ1144" s="13">
        <f t="shared" si="1488"/>
        <v>3.2534016166432942E-5</v>
      </c>
      <c r="AR1144" s="13">
        <f t="shared" si="1489"/>
        <v>2.5575623984231748E-5</v>
      </c>
      <c r="AS1144" s="13">
        <f t="shared" si="1490"/>
        <v>4.3910091301509821E-5</v>
      </c>
      <c r="AT1144" s="13">
        <f t="shared" si="1491"/>
        <v>3.7694019103808903E-5</v>
      </c>
      <c r="AU1144" s="13">
        <f t="shared" si="1492"/>
        <v>2.1571944460208938E-5</v>
      </c>
      <c r="AV1144" s="13">
        <f t="shared" si="1493"/>
        <v>9.2590707794936965E-6</v>
      </c>
      <c r="AW1144" s="13">
        <f t="shared" si="1494"/>
        <v>7.4086474763687941E-8</v>
      </c>
      <c r="AX1144" s="13">
        <f t="shared" si="1495"/>
        <v>3.9198049806609264E-3</v>
      </c>
      <c r="AY1144" s="13">
        <f t="shared" si="1496"/>
        <v>1.9152800639344505E-3</v>
      </c>
      <c r="AZ1144" s="13">
        <f t="shared" si="1497"/>
        <v>4.6791839662980306E-4</v>
      </c>
      <c r="BA1144" s="13">
        <f t="shared" si="1498"/>
        <v>7.6210830303614197E-5</v>
      </c>
      <c r="BB1144" s="13">
        <f t="shared" si="1499"/>
        <v>9.3094608441331386E-6</v>
      </c>
      <c r="BC1144" s="13">
        <f t="shared" si="1500"/>
        <v>9.097506048752559E-7</v>
      </c>
      <c r="BD1144" s="13">
        <f t="shared" si="1501"/>
        <v>2.0827772036855874E-6</v>
      </c>
      <c r="BE1144" s="13">
        <f t="shared" si="1502"/>
        <v>3.5758633779931461E-6</v>
      </c>
      <c r="BF1144" s="13">
        <f t="shared" si="1503"/>
        <v>3.0696511550648874E-6</v>
      </c>
      <c r="BG1144" s="13">
        <f t="shared" si="1504"/>
        <v>1.7567334501240472E-6</v>
      </c>
      <c r="BH1144" s="13">
        <f t="shared" si="1505"/>
        <v>7.5402193740142645E-7</v>
      </c>
      <c r="BI1144" s="13">
        <f t="shared" si="1506"/>
        <v>2.5891194001797105E-7</v>
      </c>
      <c r="BJ1144" s="14">
        <f t="shared" si="1507"/>
        <v>0.67405775409084046</v>
      </c>
      <c r="BK1144" s="14">
        <f t="shared" si="1508"/>
        <v>0.22584743223203277</v>
      </c>
      <c r="BL1144" s="14">
        <f t="shared" si="1509"/>
        <v>9.7886022948329002E-2</v>
      </c>
      <c r="BM1144" s="14">
        <f t="shared" si="1510"/>
        <v>0.37677619252038513</v>
      </c>
      <c r="BN1144" s="14">
        <f t="shared" si="1511"/>
        <v>0.62124230952952864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1.63636363636364</v>
      </c>
      <c r="F1145" s="10">
        <f>VLOOKUP(B1145,home!$B$2:$E$405,3,FALSE)</f>
        <v>1.22</v>
      </c>
      <c r="G1145" s="10">
        <f>VLOOKUP(C1145,away!$B$2:$E$405,4,FALSE)</f>
        <v>1.71</v>
      </c>
      <c r="H1145" s="10">
        <f>VLOOKUP(A1145,away!$A$2:$E$405,3,FALSE)</f>
        <v>1.23232323232323</v>
      </c>
      <c r="I1145" s="10">
        <f>VLOOKUP(C1145,away!$B$2:$E$405,3,FALSE)</f>
        <v>0.73</v>
      </c>
      <c r="J1145" s="10">
        <f>VLOOKUP(B1145,home!$B$2:$E$405,4,FALSE)</f>
        <v>0.49</v>
      </c>
      <c r="K1145" s="12">
        <f t="shared" si="1456"/>
        <v>3.4137818181818256</v>
      </c>
      <c r="L1145" s="12">
        <f t="shared" si="1457"/>
        <v>0.44080202020201936</v>
      </c>
      <c r="M1145" s="13">
        <f t="shared" si="1458"/>
        <v>2.1182416784877638E-2</v>
      </c>
      <c r="N1145" s="13">
        <f t="shared" si="1459"/>
        <v>7.2312149285364807E-2</v>
      </c>
      <c r="O1145" s="13">
        <f t="shared" si="1460"/>
        <v>9.337252111535228E-3</v>
      </c>
      <c r="P1145" s="13">
        <f t="shared" si="1461"/>
        <v>3.187534149013882E-2</v>
      </c>
      <c r="Q1145" s="13">
        <f t="shared" si="1462"/>
        <v>0.12342895023201417</v>
      </c>
      <c r="R1145" s="13">
        <f t="shared" si="1463"/>
        <v>2.0579397969501499E-3</v>
      </c>
      <c r="S1145" s="13">
        <f t="shared" si="1464"/>
        <v>1.1991518784560102E-2</v>
      </c>
      <c r="T1145" s="13">
        <f t="shared" si="1465"/>
        <v>5.4407730613686353E-2</v>
      </c>
      <c r="U1145" s="13">
        <f t="shared" si="1466"/>
        <v>7.0253574617412202E-3</v>
      </c>
      <c r="V1145" s="13">
        <f t="shared" si="1467"/>
        <v>2.0049845016118818E-3</v>
      </c>
      <c r="W1145" s="13">
        <f t="shared" si="1468"/>
        <v>0.14045316871310645</v>
      </c>
      <c r="X1145" s="13">
        <f t="shared" si="1469"/>
        <v>6.1912040512512381E-2</v>
      </c>
      <c r="Y1145" s="13">
        <f t="shared" si="1470"/>
        <v>1.3645476266372365E-2</v>
      </c>
      <c r="Z1145" s="13">
        <f t="shared" si="1471"/>
        <v>3.0238133998325314E-4</v>
      </c>
      <c r="AA1145" s="13">
        <f t="shared" si="1472"/>
        <v>1.0322639205922867E-3</v>
      </c>
      <c r="AB1145" s="13">
        <f t="shared" si="1473"/>
        <v>1.7619619018415186E-3</v>
      </c>
      <c r="AC1145" s="13">
        <f t="shared" si="1474"/>
        <v>1.885690332232896E-4</v>
      </c>
      <c r="AD1145" s="13">
        <f t="shared" si="1475"/>
        <v>0.11986911841470681</v>
      </c>
      <c r="AE1145" s="13">
        <f t="shared" si="1476"/>
        <v>5.2838549557037845E-2</v>
      </c>
      <c r="AF1145" s="13">
        <f t="shared" si="1477"/>
        <v>1.1645669694643401E-2</v>
      </c>
      <c r="AG1145" s="13">
        <f t="shared" si="1478"/>
        <v>1.7111449093347481E-3</v>
      </c>
      <c r="AH1145" s="13">
        <f t="shared" si="1479"/>
        <v>3.3322576384002915E-5</v>
      </c>
      <c r="AI1145" s="13">
        <f t="shared" si="1480"/>
        <v>1.1375600539468424E-4</v>
      </c>
      <c r="AJ1145" s="13">
        <f t="shared" si="1481"/>
        <v>1.9416909146268343E-4</v>
      </c>
      <c r="AK1145" s="13">
        <f t="shared" si="1482"/>
        <v>2.2095030469606417E-4</v>
      </c>
      <c r="AL1145" s="13">
        <f t="shared" si="1483"/>
        <v>1.1350361744838851E-5</v>
      </c>
      <c r="AM1145" s="13">
        <f t="shared" si="1484"/>
        <v>8.1841403401122059E-2</v>
      </c>
      <c r="AN1145" s="13">
        <f t="shared" si="1485"/>
        <v>3.6075855955383027E-2</v>
      </c>
      <c r="AO1145" s="13">
        <f t="shared" si="1486"/>
        <v>7.9511550928249453E-3</v>
      </c>
      <c r="AP1145" s="13">
        <f t="shared" si="1487"/>
        <v>1.16829507595227E-3</v>
      </c>
      <c r="AQ1145" s="13">
        <f t="shared" si="1488"/>
        <v>1.2874670741795809E-4</v>
      </c>
      <c r="AR1145" s="13">
        <f t="shared" si="1489"/>
        <v>2.9377317976809182E-6</v>
      </c>
      <c r="AS1145" s="13">
        <f t="shared" si="1490"/>
        <v>1.0028775397617729E-5</v>
      </c>
      <c r="AT1145" s="13">
        <f t="shared" si="1491"/>
        <v>1.7118025555508309E-5</v>
      </c>
      <c r="AU1145" s="13">
        <f t="shared" si="1492"/>
        <v>1.9479068134855367E-5</v>
      </c>
      <c r="AV1145" s="13">
        <f t="shared" si="1493"/>
        <v>1.6624322158473555E-5</v>
      </c>
      <c r="AW1145" s="13">
        <f t="shared" si="1494"/>
        <v>4.7444572691225451E-7</v>
      </c>
      <c r="AX1145" s="13">
        <f t="shared" si="1495"/>
        <v>4.6564782484205786E-2</v>
      </c>
      <c r="AY1145" s="13">
        <f t="shared" si="1496"/>
        <v>2.0525850189305517E-2</v>
      </c>
      <c r="AZ1145" s="13">
        <f t="shared" si="1497"/>
        <v>4.523918114904938E-3</v>
      </c>
      <c r="BA1145" s="13">
        <f t="shared" si="1498"/>
        <v>6.6471741475953585E-4</v>
      </c>
      <c r="BB1145" s="13">
        <f t="shared" si="1499"/>
        <v>7.3252194822366758E-5</v>
      </c>
      <c r="BC1145" s="13">
        <f t="shared" si="1500"/>
        <v>6.4579430923862357E-6</v>
      </c>
      <c r="BD1145" s="13">
        <f t="shared" si="1501"/>
        <v>2.1582635187157633E-7</v>
      </c>
      <c r="BE1145" s="13">
        <f t="shared" si="1502"/>
        <v>7.3678407590370032E-7</v>
      </c>
      <c r="BF1145" s="13">
        <f t="shared" si="1503"/>
        <v>1.2576100411229756E-6</v>
      </c>
      <c r="BG1145" s="13">
        <f t="shared" si="1504"/>
        <v>1.4310687642495036E-6</v>
      </c>
      <c r="BH1145" s="13">
        <f t="shared" si="1505"/>
        <v>1.2213391319907224E-6</v>
      </c>
      <c r="BI1145" s="13">
        <f t="shared" si="1506"/>
        <v>8.3387706452477999E-7</v>
      </c>
      <c r="BJ1145" s="14">
        <f t="shared" si="1507"/>
        <v>0.85174843277256995</v>
      </c>
      <c r="BK1145" s="14">
        <f t="shared" si="1508"/>
        <v>8.7780031145462067E-2</v>
      </c>
      <c r="BL1145" s="14">
        <f t="shared" si="1509"/>
        <v>2.1848857599071625E-2</v>
      </c>
      <c r="BM1145" s="14">
        <f t="shared" si="1510"/>
        <v>0.68096027741262743</v>
      </c>
      <c r="BN1145" s="14">
        <f t="shared" si="1511"/>
        <v>0.26019404970088078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1.63636363636364</v>
      </c>
      <c r="F1146" s="10">
        <f>VLOOKUP(B1146,home!$B$2:$E$405,3,FALSE)</f>
        <v>1.1000000000000001</v>
      </c>
      <c r="G1146" s="10">
        <f>VLOOKUP(C1146,away!$B$2:$E$405,4,FALSE)</f>
        <v>0.61</v>
      </c>
      <c r="H1146" s="10">
        <f>VLOOKUP(A1146,away!$A$2:$E$405,3,FALSE)</f>
        <v>1.23232323232323</v>
      </c>
      <c r="I1146" s="10">
        <f>VLOOKUP(C1146,away!$B$2:$E$405,3,FALSE)</f>
        <v>0.76</v>
      </c>
      <c r="J1146" s="10">
        <f>VLOOKUP(B1146,home!$B$2:$E$405,4,FALSE)</f>
        <v>0.97</v>
      </c>
      <c r="K1146" s="12">
        <f t="shared" si="1456"/>
        <v>1.0980000000000025</v>
      </c>
      <c r="L1146" s="12">
        <f t="shared" si="1457"/>
        <v>0.9084686868686852</v>
      </c>
      <c r="M1146" s="13">
        <f t="shared" si="1458"/>
        <v>0.13446266705030671</v>
      </c>
      <c r="N1146" s="13">
        <f t="shared" si="1459"/>
        <v>0.14764000842123709</v>
      </c>
      <c r="O1146" s="13">
        <f t="shared" si="1460"/>
        <v>0.12215512256805337</v>
      </c>
      <c r="P1146" s="13">
        <f t="shared" si="1461"/>
        <v>0.13412632457972293</v>
      </c>
      <c r="Q1146" s="13">
        <f t="shared" si="1462"/>
        <v>8.1054364623259351E-2</v>
      </c>
      <c r="R1146" s="13">
        <f t="shared" si="1463"/>
        <v>5.5487051896841368E-2</v>
      </c>
      <c r="S1146" s="13">
        <f t="shared" si="1464"/>
        <v>3.3447705857519917E-2</v>
      </c>
      <c r="T1146" s="13">
        <f t="shared" si="1465"/>
        <v>7.3635352194268047E-2</v>
      </c>
      <c r="U1146" s="13">
        <f t="shared" si="1466"/>
        <v>6.0924782982731955E-2</v>
      </c>
      <c r="V1146" s="13">
        <f t="shared" si="1467"/>
        <v>3.7071155971364496E-3</v>
      </c>
      <c r="W1146" s="13">
        <f t="shared" si="1468"/>
        <v>2.9665897452112996E-2</v>
      </c>
      <c r="X1146" s="13">
        <f t="shared" si="1469"/>
        <v>2.6950538903102172E-2</v>
      </c>
      <c r="Y1146" s="13">
        <f t="shared" si="1470"/>
        <v>1.2241860343852322E-2</v>
      </c>
      <c r="Z1146" s="13">
        <f t="shared" si="1471"/>
        <v>1.6802749724979353E-2</v>
      </c>
      <c r="AA1146" s="13">
        <f t="shared" si="1472"/>
        <v>1.8449419198027374E-2</v>
      </c>
      <c r="AB1146" s="13">
        <f t="shared" si="1473"/>
        <v>1.0128731139717051E-2</v>
      </c>
      <c r="AC1146" s="13">
        <f t="shared" si="1474"/>
        <v>2.3111516784899216E-4</v>
      </c>
      <c r="AD1146" s="13">
        <f t="shared" si="1475"/>
        <v>8.1432888506050346E-3</v>
      </c>
      <c r="AE1146" s="13">
        <f t="shared" si="1476"/>
        <v>7.3979229289015611E-3</v>
      </c>
      <c r="AF1146" s="13">
        <f t="shared" si="1477"/>
        <v>3.3603906643874691E-3</v>
      </c>
      <c r="AG1146" s="13">
        <f t="shared" si="1478"/>
        <v>1.0176032314139574E-3</v>
      </c>
      <c r="AH1146" s="13">
        <f t="shared" si="1479"/>
        <v>3.8161929946087885E-3</v>
      </c>
      <c r="AI1146" s="13">
        <f t="shared" si="1480"/>
        <v>4.1901799080804594E-3</v>
      </c>
      <c r="AJ1146" s="13">
        <f t="shared" si="1481"/>
        <v>2.3004087695361773E-3</v>
      </c>
      <c r="AK1146" s="13">
        <f t="shared" si="1482"/>
        <v>8.4194960965024298E-4</v>
      </c>
      <c r="AL1146" s="13">
        <f t="shared" si="1483"/>
        <v>9.2214824228091576E-6</v>
      </c>
      <c r="AM1146" s="13">
        <f t="shared" si="1484"/>
        <v>1.78826623159287E-3</v>
      </c>
      <c r="AN1146" s="13">
        <f t="shared" si="1485"/>
        <v>1.6245838751867869E-3</v>
      </c>
      <c r="AO1146" s="13">
        <f t="shared" si="1486"/>
        <v>7.379417898994901E-4</v>
      </c>
      <c r="AP1146" s="13">
        <f t="shared" si="1487"/>
        <v>2.2346566961850564E-4</v>
      </c>
      <c r="AQ1146" s="13">
        <f t="shared" si="1488"/>
        <v>5.0752890859638809E-5</v>
      </c>
      <c r="AR1146" s="13">
        <f t="shared" si="1489"/>
        <v>6.933783677299445E-4</v>
      </c>
      <c r="AS1146" s="13">
        <f t="shared" si="1490"/>
        <v>7.613294477674809E-4</v>
      </c>
      <c r="AT1146" s="13">
        <f t="shared" si="1491"/>
        <v>4.1796986682434795E-4</v>
      </c>
      <c r="AU1146" s="13">
        <f t="shared" si="1492"/>
        <v>1.5297697125771172E-4</v>
      </c>
      <c r="AV1146" s="13">
        <f t="shared" si="1493"/>
        <v>4.1992178610241953E-5</v>
      </c>
      <c r="AW1146" s="13">
        <f t="shared" si="1494"/>
        <v>2.5551155484277937E-7</v>
      </c>
      <c r="AX1146" s="13">
        <f t="shared" si="1495"/>
        <v>3.2725272038149587E-4</v>
      </c>
      <c r="AY1146" s="13">
        <f t="shared" si="1496"/>
        <v>2.9729884915918262E-4</v>
      </c>
      <c r="AZ1146" s="13">
        <f t="shared" si="1497"/>
        <v>1.3504334755160696E-4</v>
      </c>
      <c r="BA1146" s="13">
        <f t="shared" si="1498"/>
        <v>4.0894217540186614E-5</v>
      </c>
      <c r="BB1146" s="13">
        <f t="shared" si="1499"/>
        <v>9.2877790273139211E-6</v>
      </c>
      <c r="BC1146" s="13">
        <f t="shared" si="1500"/>
        <v>1.6875312833740792E-6</v>
      </c>
      <c r="BD1146" s="13">
        <f t="shared" si="1501"/>
        <v>1.0498542253912913E-4</v>
      </c>
      <c r="BE1146" s="13">
        <f t="shared" si="1502"/>
        <v>1.1527399394796405E-4</v>
      </c>
      <c r="BF1146" s="13">
        <f t="shared" si="1503"/>
        <v>6.3285422677432403E-5</v>
      </c>
      <c r="BG1146" s="13">
        <f t="shared" si="1504"/>
        <v>2.3162464699940318E-5</v>
      </c>
      <c r="BH1146" s="13">
        <f t="shared" si="1505"/>
        <v>6.35809656013363E-6</v>
      </c>
      <c r="BI1146" s="13">
        <f t="shared" si="1506"/>
        <v>1.3962380046053489E-6</v>
      </c>
      <c r="BJ1146" s="14">
        <f t="shared" si="1507"/>
        <v>0.39634370251524054</v>
      </c>
      <c r="BK1146" s="14">
        <f t="shared" si="1508"/>
        <v>0.30628144858411704</v>
      </c>
      <c r="BL1146" s="14">
        <f t="shared" si="1509"/>
        <v>0.28067594753786568</v>
      </c>
      <c r="BM1146" s="14">
        <f t="shared" si="1510"/>
        <v>0.32488126588517746</v>
      </c>
      <c r="BN1146" s="14">
        <f t="shared" si="1511"/>
        <v>0.67492553913942077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1.63636363636364</v>
      </c>
      <c r="F1147" s="10">
        <f>VLOOKUP(B1147,home!$B$2:$E$405,3,FALSE)</f>
        <v>0.86</v>
      </c>
      <c r="G1147" s="10">
        <f>VLOOKUP(C1147,away!$B$2:$E$405,4,FALSE)</f>
        <v>1.22</v>
      </c>
      <c r="H1147" s="10">
        <f>VLOOKUP(A1147,away!$A$2:$E$405,3,FALSE)</f>
        <v>1.23232323232323</v>
      </c>
      <c r="I1147" s="10">
        <f>VLOOKUP(C1147,away!$B$2:$E$405,3,FALSE)</f>
        <v>0.76</v>
      </c>
      <c r="J1147" s="10">
        <f>VLOOKUP(B1147,home!$B$2:$E$405,4,FALSE)</f>
        <v>0.81</v>
      </c>
      <c r="K1147" s="12">
        <f t="shared" si="1456"/>
        <v>1.7168727272727309</v>
      </c>
      <c r="L1147" s="12">
        <f t="shared" si="1457"/>
        <v>0.75861818181818041</v>
      </c>
      <c r="M1147" s="13">
        <f t="shared" si="1458"/>
        <v>8.4121684019908036E-2</v>
      </c>
      <c r="N1147" s="13">
        <f t="shared" si="1459"/>
        <v>0.14442622506603439</v>
      </c>
      <c r="O1147" s="13">
        <f t="shared" si="1460"/>
        <v>6.3816238982666113E-2</v>
      </c>
      <c r="P1147" s="13">
        <f t="shared" si="1461"/>
        <v>0.10956436026645833</v>
      </c>
      <c r="Q1147" s="13">
        <f t="shared" si="1462"/>
        <v>0.1239807234594139</v>
      </c>
      <c r="R1147" s="13">
        <f t="shared" si="1463"/>
        <v>2.4206079593752323E-2</v>
      </c>
      <c r="S1147" s="13">
        <f t="shared" si="1464"/>
        <v>3.5675548999225204E-2</v>
      </c>
      <c r="T1147" s="13">
        <f t="shared" si="1465"/>
        <v>9.4054031011283193E-2</v>
      </c>
      <c r="U1147" s="13">
        <f t="shared" si="1466"/>
        <v>4.1558757888706346E-2</v>
      </c>
      <c r="V1147" s="13">
        <f t="shared" si="1467"/>
        <v>5.1628499685312445E-3</v>
      </c>
      <c r="W1147" s="13">
        <f t="shared" si="1468"/>
        <v>7.0953040938336723E-2</v>
      </c>
      <c r="X1147" s="13">
        <f t="shared" si="1469"/>
        <v>5.3826266911111927E-2</v>
      </c>
      <c r="Y1147" s="13">
        <f t="shared" si="1470"/>
        <v>2.0416792369083905E-2</v>
      </c>
      <c r="Z1147" s="13">
        <f t="shared" si="1471"/>
        <v>6.1210573634528503E-3</v>
      </c>
      <c r="AA1147" s="13">
        <f t="shared" si="1472"/>
        <v>1.0509076449384125E-2</v>
      </c>
      <c r="AB1147" s="13">
        <f t="shared" si="1473"/>
        <v>9.0213733723858783E-3</v>
      </c>
      <c r="AC1147" s="13">
        <f t="shared" si="1474"/>
        <v>4.2027240103452505E-4</v>
      </c>
      <c r="AD1147" s="13">
        <f t="shared" si="1475"/>
        <v>3.0454335226023966E-2</v>
      </c>
      <c r="AE1147" s="13">
        <f t="shared" si="1476"/>
        <v>2.3103212417647668E-2</v>
      </c>
      <c r="AF1147" s="13">
        <f t="shared" si="1477"/>
        <v>8.7632584992175383E-3</v>
      </c>
      <c r="AG1147" s="13">
        <f t="shared" si="1478"/>
        <v>2.2159890764930422E-3</v>
      </c>
      <c r="AH1147" s="13">
        <f t="shared" si="1479"/>
        <v>1.1608863519668464E-3</v>
      </c>
      <c r="AI1147" s="13">
        <f t="shared" si="1480"/>
        <v>1.9930941171550109E-3</v>
      </c>
      <c r="AJ1147" s="13">
        <f t="shared" si="1481"/>
        <v>1.7109444663155799E-3</v>
      </c>
      <c r="AK1147" s="13">
        <f t="shared" si="1482"/>
        <v>9.7915796403180559E-4</v>
      </c>
      <c r="AL1147" s="13">
        <f t="shared" si="1483"/>
        <v>2.1895366120392365E-5</v>
      </c>
      <c r="AM1147" s="13">
        <f t="shared" si="1484"/>
        <v>1.0457243515356351E-2</v>
      </c>
      <c r="AN1147" s="13">
        <f t="shared" si="1485"/>
        <v>7.933055062449592E-3</v>
      </c>
      <c r="AO1147" s="13">
        <f t="shared" si="1486"/>
        <v>3.0090799038695105E-3</v>
      </c>
      <c r="AP1147" s="13">
        <f t="shared" si="1487"/>
        <v>7.6091424187303778E-4</v>
      </c>
      <c r="AQ1147" s="13">
        <f t="shared" si="1488"/>
        <v>1.4431084467232075E-4</v>
      </c>
      <c r="AR1147" s="13">
        <f t="shared" si="1489"/>
        <v>1.7613389872532588E-4</v>
      </c>
      <c r="AS1147" s="13">
        <f t="shared" si="1490"/>
        <v>3.0239948706972918E-4</v>
      </c>
      <c r="AT1147" s="13">
        <f t="shared" si="1491"/>
        <v>2.5959071604564051E-4</v>
      </c>
      <c r="AU1147" s="13">
        <f t="shared" si="1492"/>
        <v>1.4856140687731994E-4</v>
      </c>
      <c r="AV1147" s="13">
        <f t="shared" si="1493"/>
        <v>6.3765256948234523E-5</v>
      </c>
      <c r="AW1147" s="13">
        <f t="shared" si="1494"/>
        <v>7.9215662727504771E-7</v>
      </c>
      <c r="AX1147" s="13">
        <f t="shared" si="1495"/>
        <v>2.9922926989941561E-3</v>
      </c>
      <c r="AY1147" s="13">
        <f t="shared" si="1496"/>
        <v>2.2700076467787626E-3</v>
      </c>
      <c r="AZ1147" s="13">
        <f t="shared" si="1497"/>
        <v>8.6103453685633542E-4</v>
      </c>
      <c r="BA1147" s="13">
        <f t="shared" si="1498"/>
        <v>2.1773215161087077E-4</v>
      </c>
      <c r="BB1147" s="13">
        <f t="shared" si="1499"/>
        <v>4.1293892244599791E-5</v>
      </c>
      <c r="BC1147" s="13">
        <f t="shared" si="1500"/>
        <v>6.2652594909588313E-6</v>
      </c>
      <c r="BD1147" s="13">
        <f t="shared" si="1501"/>
        <v>2.22697296679257E-5</v>
      </c>
      <c r="BE1147" s="13">
        <f t="shared" si="1502"/>
        <v>3.8234291510598043E-5</v>
      </c>
      <c r="BF1147" s="13">
        <f t="shared" si="1503"/>
        <v>3.2821706170570549E-5</v>
      </c>
      <c r="BG1147" s="13">
        <f t="shared" si="1504"/>
        <v>1.8783564062270558E-5</v>
      </c>
      <c r="BH1147" s="13">
        <f t="shared" si="1505"/>
        <v>8.0622472148731267E-6</v>
      </c>
      <c r="BI1147" s="13">
        <f t="shared" si="1506"/>
        <v>2.7683704727492401E-6</v>
      </c>
      <c r="BJ1147" s="14">
        <f t="shared" si="1507"/>
        <v>0.60088710472884288</v>
      </c>
      <c r="BK1147" s="14">
        <f t="shared" si="1508"/>
        <v>0.23723661866805654</v>
      </c>
      <c r="BL1147" s="14">
        <f t="shared" si="1509"/>
        <v>0.15602899986112928</v>
      </c>
      <c r="BM1147" s="14">
        <f t="shared" si="1510"/>
        <v>0.4478892537430969</v>
      </c>
      <c r="BN1147" s="14">
        <f t="shared" si="1511"/>
        <v>0.55011531138823311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1.63636363636364</v>
      </c>
      <c r="F1148" s="10">
        <f>VLOOKUP(B1148,home!$B$2:$E$405,3,FALSE)</f>
        <v>0.76</v>
      </c>
      <c r="G1148" s="10">
        <f>VLOOKUP(C1148,away!$B$2:$E$405,4,FALSE)</f>
        <v>0.24</v>
      </c>
      <c r="H1148" s="10">
        <f>VLOOKUP(A1148,away!$A$2:$E$405,3,FALSE)</f>
        <v>1.23232323232323</v>
      </c>
      <c r="I1148" s="10">
        <f>VLOOKUP(C1148,away!$B$2:$E$405,3,FALSE)</f>
        <v>1.1000000000000001</v>
      </c>
      <c r="J1148" s="10">
        <f>VLOOKUP(B1148,home!$B$2:$E$405,4,FALSE)</f>
        <v>0.41</v>
      </c>
      <c r="K1148" s="12">
        <f t="shared" si="1456"/>
        <v>0.29847272727272794</v>
      </c>
      <c r="L1148" s="12">
        <f t="shared" si="1457"/>
        <v>0.55577777777777682</v>
      </c>
      <c r="M1148" s="13">
        <f t="shared" si="1458"/>
        <v>0.42560205816580304</v>
      </c>
      <c r="N1148" s="13">
        <f t="shared" si="1459"/>
        <v>0.12703060703363342</v>
      </c>
      <c r="O1148" s="13">
        <f t="shared" si="1460"/>
        <v>0.23654016610503811</v>
      </c>
      <c r="P1148" s="13">
        <f t="shared" si="1461"/>
        <v>7.0600788486914812E-2</v>
      </c>
      <c r="Q1148" s="13">
        <f t="shared" si="1462"/>
        <v>1.8957585864219376E-2</v>
      </c>
      <c r="R1148" s="13">
        <f t="shared" si="1463"/>
        <v>6.5731883936522156E-2</v>
      </c>
      <c r="S1148" s="13">
        <f t="shared" si="1464"/>
        <v>2.9278942848957445E-3</v>
      </c>
      <c r="T1148" s="13">
        <f t="shared" si="1465"/>
        <v>1.0536204943647237E-2</v>
      </c>
      <c r="U1148" s="13">
        <f t="shared" si="1466"/>
        <v>1.9619174667308184E-2</v>
      </c>
      <c r="V1148" s="13">
        <f t="shared" si="1467"/>
        <v>5.3965811791112152E-5</v>
      </c>
      <c r="W1148" s="13">
        <f t="shared" si="1468"/>
        <v>1.886107451800158E-3</v>
      </c>
      <c r="X1148" s="13">
        <f t="shared" si="1469"/>
        <v>1.048256608211597E-3</v>
      </c>
      <c r="Y1148" s="13">
        <f t="shared" si="1470"/>
        <v>2.9129886412635554E-4</v>
      </c>
      <c r="Z1148" s="13">
        <f t="shared" si="1471"/>
        <v>1.2177440127795676E-2</v>
      </c>
      <c r="AA1148" s="13">
        <f t="shared" si="1472"/>
        <v>3.6346337661435323E-3</v>
      </c>
      <c r="AB1148" s="13">
        <f t="shared" si="1473"/>
        <v>5.4241952640920327E-4</v>
      </c>
      <c r="AC1148" s="13">
        <f t="shared" si="1474"/>
        <v>5.5950576229131447E-7</v>
      </c>
      <c r="AD1148" s="13">
        <f t="shared" si="1475"/>
        <v>1.4073790876705205E-4</v>
      </c>
      <c r="AE1148" s="13">
        <f t="shared" si="1476"/>
        <v>7.8219002183643678E-5</v>
      </c>
      <c r="AF1148" s="13">
        <f t="shared" si="1477"/>
        <v>2.1736191606810279E-5</v>
      </c>
      <c r="AG1148" s="13">
        <f t="shared" si="1478"/>
        <v>4.0268307561949941E-6</v>
      </c>
      <c r="AH1148" s="13">
        <f t="shared" si="1479"/>
        <v>1.6919876533120514E-3</v>
      </c>
      <c r="AI1148" s="13">
        <f t="shared" si="1480"/>
        <v>5.0501216939583091E-4</v>
      </c>
      <c r="AJ1148" s="13">
        <f t="shared" si="1481"/>
        <v>7.5366179752745264E-5</v>
      </c>
      <c r="AK1148" s="13">
        <f t="shared" si="1482"/>
        <v>7.498249738309512E-6</v>
      </c>
      <c r="AL1148" s="13">
        <f t="shared" si="1483"/>
        <v>3.7125335484491862E-9</v>
      </c>
      <c r="AM1148" s="13">
        <f t="shared" si="1484"/>
        <v>8.4012854920724787E-6</v>
      </c>
      <c r="AN1148" s="13">
        <f t="shared" si="1485"/>
        <v>4.6692477812607181E-6</v>
      </c>
      <c r="AO1148" s="13">
        <f t="shared" si="1486"/>
        <v>1.2975320778814486E-6</v>
      </c>
      <c r="AP1148" s="13">
        <f t="shared" si="1487"/>
        <v>2.403798316134443E-7</v>
      </c>
      <c r="AQ1148" s="13">
        <f t="shared" si="1488"/>
        <v>3.3399442159179053E-8</v>
      </c>
      <c r="AR1148" s="13">
        <f t="shared" si="1489"/>
        <v>1.8807382759704154E-4</v>
      </c>
      <c r="AS1148" s="13">
        <f t="shared" si="1490"/>
        <v>5.6134908251509837E-5</v>
      </c>
      <c r="AT1148" s="13">
        <f t="shared" si="1491"/>
        <v>8.3773695805162503E-6</v>
      </c>
      <c r="AU1148" s="13">
        <f t="shared" si="1492"/>
        <v>8.3347211535609171E-7</v>
      </c>
      <c r="AV1148" s="13">
        <f t="shared" si="1493"/>
        <v>6.2192173844025581E-8</v>
      </c>
      <c r="AW1148" s="13">
        <f t="shared" si="1494"/>
        <v>1.7106994588000682E-11</v>
      </c>
      <c r="AX1148" s="13">
        <f t="shared" si="1495"/>
        <v>4.1792576556927928E-7</v>
      </c>
      <c r="AY1148" s="13">
        <f t="shared" si="1496"/>
        <v>2.3227385326417012E-7</v>
      </c>
      <c r="AZ1148" s="13">
        <f t="shared" si="1497"/>
        <v>6.4546323001520948E-8</v>
      </c>
      <c r="BA1148" s="13">
        <f t="shared" si="1498"/>
        <v>1.1957803987170639E-8</v>
      </c>
      <c r="BB1148" s="13">
        <f t="shared" si="1499"/>
        <v>1.6614704317729838E-9</v>
      </c>
      <c r="BC1148" s="13">
        <f t="shared" si="1500"/>
        <v>1.8468166888285453E-10</v>
      </c>
      <c r="BD1148" s="13">
        <f t="shared" si="1501"/>
        <v>1.7421208993340745E-5</v>
      </c>
      <c r="BE1148" s="13">
        <f t="shared" si="1502"/>
        <v>5.1997557606305874E-6</v>
      </c>
      <c r="BF1148" s="13">
        <f t="shared" si="1503"/>
        <v>7.759926415137447E-7</v>
      </c>
      <c r="BG1148" s="13">
        <f t="shared" si="1504"/>
        <v>7.720421335205859E-8</v>
      </c>
      <c r="BH1148" s="13">
        <f t="shared" si="1505"/>
        <v>5.7608380290336192E-9</v>
      </c>
      <c r="BI1148" s="13">
        <f t="shared" si="1506"/>
        <v>3.4389060758042218E-10</v>
      </c>
      <c r="BJ1148" s="14">
        <f t="shared" si="1507"/>
        <v>0.16001015109347477</v>
      </c>
      <c r="BK1148" s="14">
        <f t="shared" si="1508"/>
        <v>0.49918550224155384</v>
      </c>
      <c r="BL1148" s="14">
        <f t="shared" si="1509"/>
        <v>0.32862510428967601</v>
      </c>
      <c r="BM1148" s="14">
        <f t="shared" si="1510"/>
        <v>5.5534875903622917E-2</v>
      </c>
      <c r="BN1148" s="14">
        <f t="shared" si="1511"/>
        <v>0.94446308959213099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1.63636363636364</v>
      </c>
      <c r="F1149" s="10">
        <f>VLOOKUP(B1149,home!$B$2:$E$405,3,FALSE)</f>
        <v>1.32</v>
      </c>
      <c r="G1149" s="10">
        <f>VLOOKUP(C1149,away!$B$2:$E$405,4,FALSE)</f>
        <v>0.98</v>
      </c>
      <c r="H1149" s="10">
        <f>VLOOKUP(A1149,away!$A$2:$E$405,3,FALSE)</f>
        <v>1.23232323232323</v>
      </c>
      <c r="I1149" s="10">
        <f>VLOOKUP(C1149,away!$B$2:$E$405,3,FALSE)</f>
        <v>0.49</v>
      </c>
      <c r="J1149" s="10">
        <f>VLOOKUP(B1149,home!$B$2:$E$405,4,FALSE)</f>
        <v>0.95</v>
      </c>
      <c r="K1149" s="12">
        <f t="shared" si="1456"/>
        <v>2.1168000000000049</v>
      </c>
      <c r="L1149" s="12">
        <f t="shared" si="1457"/>
        <v>0.57364646464646352</v>
      </c>
      <c r="M1149" s="13">
        <f t="shared" si="1458"/>
        <v>6.7850639696533085E-2</v>
      </c>
      <c r="N1149" s="13">
        <f t="shared" si="1459"/>
        <v>0.14362623410962155</v>
      </c>
      <c r="O1149" s="13">
        <f t="shared" si="1460"/>
        <v>3.8922279585917194E-2</v>
      </c>
      <c r="P1149" s="13">
        <f t="shared" si="1461"/>
        <v>8.2390681427469706E-2</v>
      </c>
      <c r="Q1149" s="13">
        <f t="shared" si="1462"/>
        <v>0.15201400618162383</v>
      </c>
      <c r="R1149" s="13">
        <f t="shared" si="1463"/>
        <v>1.1163814040221308E-2</v>
      </c>
      <c r="S1149" s="13">
        <f t="shared" si="1464"/>
        <v>2.5011644755464468E-2</v>
      </c>
      <c r="T1149" s="13">
        <f t="shared" si="1465"/>
        <v>8.7202297222834152E-2</v>
      </c>
      <c r="U1149" s="13">
        <f t="shared" si="1466"/>
        <v>2.3631561560340519E-2</v>
      </c>
      <c r="V1149" s="13">
        <f t="shared" si="1467"/>
        <v>3.3746123417246828E-3</v>
      </c>
      <c r="W1149" s="13">
        <f t="shared" si="1468"/>
        <v>0.10726108276175403</v>
      </c>
      <c r="X1149" s="13">
        <f t="shared" si="1469"/>
        <v>6.1529940920431923E-2</v>
      </c>
      <c r="Y1149" s="13">
        <f t="shared" si="1470"/>
        <v>1.764821653945577E-2</v>
      </c>
      <c r="Z1149" s="13">
        <f t="shared" si="1471"/>
        <v>2.1346941520478356E-3</v>
      </c>
      <c r="AA1149" s="13">
        <f t="shared" si="1472"/>
        <v>4.5187205810548678E-3</v>
      </c>
      <c r="AB1149" s="13">
        <f t="shared" si="1473"/>
        <v>4.7826138629884843E-3</v>
      </c>
      <c r="AC1149" s="13">
        <f t="shared" si="1474"/>
        <v>2.5611089633033009E-4</v>
      </c>
      <c r="AD1149" s="13">
        <f t="shared" si="1475"/>
        <v>5.6762564997520366E-2</v>
      </c>
      <c r="AE1149" s="13">
        <f t="shared" si="1476"/>
        <v>3.2561644735092647E-2</v>
      </c>
      <c r="AF1149" s="13">
        <f t="shared" si="1477"/>
        <v>9.3394361926800156E-3</v>
      </c>
      <c r="AG1149" s="13">
        <f t="shared" si="1478"/>
        <v>1.7858448512407064E-3</v>
      </c>
      <c r="AH1149" s="13">
        <f t="shared" si="1479"/>
        <v>3.0613993835593021E-4</v>
      </c>
      <c r="AI1149" s="13">
        <f t="shared" si="1480"/>
        <v>6.4803702151183448E-4</v>
      </c>
      <c r="AJ1149" s="13">
        <f t="shared" si="1481"/>
        <v>6.8588238356812731E-4</v>
      </c>
      <c r="AK1149" s="13">
        <f t="shared" si="1482"/>
        <v>4.8395860984567178E-4</v>
      </c>
      <c r="AL1149" s="13">
        <f t="shared" si="1483"/>
        <v>1.2439765558015304E-5</v>
      </c>
      <c r="AM1149" s="13">
        <f t="shared" si="1484"/>
        <v>2.4030999517350278E-2</v>
      </c>
      <c r="AN1149" s="13">
        <f t="shared" si="1485"/>
        <v>1.3785297915048858E-2</v>
      </c>
      <c r="AO1149" s="13">
        <f t="shared" si="1486"/>
        <v>3.953943706533021E-3</v>
      </c>
      <c r="AP1149" s="13">
        <f t="shared" si="1487"/>
        <v>7.5605527622126726E-4</v>
      </c>
      <c r="AQ1149" s="13">
        <f t="shared" si="1488"/>
        <v>1.0842710907040882E-4</v>
      </c>
      <c r="AR1149" s="13">
        <f t="shared" si="1489"/>
        <v>3.5123218664993124E-5</v>
      </c>
      <c r="AS1149" s="13">
        <f t="shared" si="1490"/>
        <v>7.4348829270057612E-5</v>
      </c>
      <c r="AT1149" s="13">
        <f t="shared" si="1491"/>
        <v>7.8690800899429181E-5</v>
      </c>
      <c r="AU1149" s="13">
        <f t="shared" si="1492"/>
        <v>5.5524229114637363E-5</v>
      </c>
      <c r="AV1149" s="13">
        <f t="shared" si="1493"/>
        <v>2.9383422047466162E-5</v>
      </c>
      <c r="AW1149" s="13">
        <f t="shared" si="1494"/>
        <v>4.195984189631167E-7</v>
      </c>
      <c r="AX1149" s="13">
        <f t="shared" si="1495"/>
        <v>8.4781366297211995E-3</v>
      </c>
      <c r="AY1149" s="13">
        <f t="shared" si="1496"/>
        <v>4.8634531044292493E-3</v>
      </c>
      <c r="AZ1149" s="13">
        <f t="shared" si="1497"/>
        <v>1.3949513396648533E-3</v>
      </c>
      <c r="BA1149" s="13">
        <f t="shared" si="1498"/>
        <v>2.6673630145086373E-4</v>
      </c>
      <c r="BB1149" s="13">
        <f t="shared" si="1499"/>
        <v>3.8253084080040329E-5</v>
      </c>
      <c r="BC1149" s="13">
        <f t="shared" si="1500"/>
        <v>4.3887492888678099E-6</v>
      </c>
      <c r="BD1149" s="13">
        <f t="shared" si="1501"/>
        <v>3.3580517023629981E-6</v>
      </c>
      <c r="BE1149" s="13">
        <f t="shared" si="1502"/>
        <v>7.1083238435620101E-6</v>
      </c>
      <c r="BF1149" s="13">
        <f t="shared" si="1503"/>
        <v>7.5234499560260507E-6</v>
      </c>
      <c r="BG1149" s="13">
        <f t="shared" si="1504"/>
        <v>5.3085462889719943E-6</v>
      </c>
      <c r="BH1149" s="13">
        <f t="shared" si="1505"/>
        <v>2.809282696123986E-6</v>
      </c>
      <c r="BI1149" s="13">
        <f t="shared" si="1506"/>
        <v>1.1893379222310536E-6</v>
      </c>
      <c r="BJ1149" s="14">
        <f t="shared" si="1507"/>
        <v>0.72741191124511395</v>
      </c>
      <c r="BK1149" s="14">
        <f t="shared" si="1508"/>
        <v>0.18375958198750952</v>
      </c>
      <c r="BL1149" s="14">
        <f t="shared" si="1509"/>
        <v>8.5443375076209763E-2</v>
      </c>
      <c r="BM1149" s="14">
        <f t="shared" si="1510"/>
        <v>0.49791887391348411</v>
      </c>
      <c r="BN1149" s="14">
        <f t="shared" si="1511"/>
        <v>0.49596765504138668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1.63636363636364</v>
      </c>
      <c r="F1150" s="10">
        <f>VLOOKUP(B1150,home!$B$2:$E$405,3,FALSE)</f>
        <v>0.61</v>
      </c>
      <c r="G1150" s="10">
        <f>VLOOKUP(C1150,away!$B$2:$E$405,4,FALSE)</f>
        <v>0.73</v>
      </c>
      <c r="H1150" s="10">
        <f>VLOOKUP(A1150,away!$A$2:$E$405,3,FALSE)</f>
        <v>1.23232323232323</v>
      </c>
      <c r="I1150" s="10">
        <f>VLOOKUP(C1150,away!$B$2:$E$405,3,FALSE)</f>
        <v>1.22</v>
      </c>
      <c r="J1150" s="10">
        <f>VLOOKUP(B1150,home!$B$2:$E$405,4,FALSE)</f>
        <v>1.79</v>
      </c>
      <c r="K1150" s="12">
        <f t="shared" si="1456"/>
        <v>0.72867272727272892</v>
      </c>
      <c r="L1150" s="12">
        <f t="shared" si="1457"/>
        <v>2.6911474747474697</v>
      </c>
      <c r="M1150" s="13">
        <f t="shared" si="1458"/>
        <v>3.2718317097520495E-2</v>
      </c>
      <c r="N1150" s="13">
        <f t="shared" si="1459"/>
        <v>2.3840945351224215E-2</v>
      </c>
      <c r="O1150" s="13">
        <f t="shared" si="1460"/>
        <v>8.8049816434979236E-2</v>
      </c>
      <c r="P1150" s="13">
        <f t="shared" si="1461"/>
        <v>6.4159499877539466E-2</v>
      </c>
      <c r="Q1150" s="13">
        <f t="shared" si="1462"/>
        <v>8.6861233349183175E-3</v>
      </c>
      <c r="R1150" s="13">
        <f t="shared" si="1463"/>
        <v>0.11847752057548633</v>
      </c>
      <c r="S1150" s="13">
        <f t="shared" si="1464"/>
        <v>3.1453645768717925E-2</v>
      </c>
      <c r="T1150" s="13">
        <f t="shared" si="1465"/>
        <v>2.3375638878110498E-2</v>
      </c>
      <c r="U1150" s="13">
        <f t="shared" si="1466"/>
        <v>8.633133803825048E-2</v>
      </c>
      <c r="V1150" s="13">
        <f t="shared" si="1467"/>
        <v>6.853280299062417E-3</v>
      </c>
      <c r="W1150" s="13">
        <f t="shared" si="1468"/>
        <v>2.1097803932940743E-3</v>
      </c>
      <c r="X1150" s="13">
        <f t="shared" si="1469"/>
        <v>5.6777301776850704E-3</v>
      </c>
      <c r="Y1150" s="13">
        <f t="shared" si="1470"/>
        <v>7.6398046149873415E-3</v>
      </c>
      <c r="Z1150" s="13">
        <f t="shared" si="1471"/>
        <v>0.10628016010368714</v>
      </c>
      <c r="AA1150" s="13">
        <f t="shared" si="1472"/>
        <v>7.7443454117735996E-2</v>
      </c>
      <c r="AB1150" s="13">
        <f t="shared" si="1473"/>
        <v>2.8215466460695563E-2</v>
      </c>
      <c r="AC1150" s="13">
        <f t="shared" si="1474"/>
        <v>8.3994050488189872E-4</v>
      </c>
      <c r="AD1150" s="13">
        <f t="shared" si="1475"/>
        <v>3.8433485828203085E-4</v>
      </c>
      <c r="AE1150" s="13">
        <f t="shared" si="1476"/>
        <v>1.0343017833231139E-3</v>
      </c>
      <c r="AF1150" s="13">
        <f t="shared" si="1477"/>
        <v>1.3917293161584015E-3</v>
      </c>
      <c r="AG1150" s="13">
        <f t="shared" si="1478"/>
        <v>1.2484496115705685E-3</v>
      </c>
      <c r="AH1150" s="13">
        <f t="shared" si="1479"/>
        <v>7.1503896119698609E-2</v>
      </c>
      <c r="AI1150" s="13">
        <f t="shared" si="1480"/>
        <v>5.2102938996166685E-2</v>
      </c>
      <c r="AJ1150" s="13">
        <f t="shared" si="1481"/>
        <v>1.8982995328630698E-2</v>
      </c>
      <c r="AK1150" s="13">
        <f t="shared" si="1482"/>
        <v>4.6107969926396019E-3</v>
      </c>
      <c r="AL1150" s="13">
        <f t="shared" si="1483"/>
        <v>6.5883783153620207E-5</v>
      </c>
      <c r="AM1150" s="13">
        <f t="shared" si="1484"/>
        <v>5.6010865874069053E-5</v>
      </c>
      <c r="AN1150" s="13">
        <f t="shared" si="1485"/>
        <v>1.5073350025542016E-4</v>
      </c>
      <c r="AO1150" s="13">
        <f t="shared" si="1486"/>
        <v>2.0282303928611053E-4</v>
      </c>
      <c r="AP1150" s="13">
        <f t="shared" si="1487"/>
        <v>1.8194223666514108E-4</v>
      </c>
      <c r="AQ1150" s="13">
        <f t="shared" si="1488"/>
        <v>1.2240834768782524E-4</v>
      </c>
      <c r="AR1150" s="13">
        <f t="shared" si="1489"/>
        <v>3.8485505895426451E-2</v>
      </c>
      <c r="AS1150" s="13">
        <f t="shared" si="1490"/>
        <v>2.8043338541291082E-2</v>
      </c>
      <c r="AT1150" s="13">
        <f t="shared" si="1491"/>
        <v>1.0217207988357501E-2</v>
      </c>
      <c r="AU1150" s="13">
        <f t="shared" si="1492"/>
        <v>2.4816669366630574E-3</v>
      </c>
      <c r="AV1150" s="13">
        <f t="shared" si="1493"/>
        <v>4.5208075373020715E-4</v>
      </c>
      <c r="AW1150" s="13">
        <f t="shared" si="1494"/>
        <v>3.5887734321363016E-6</v>
      </c>
      <c r="AX1150" s="13">
        <f t="shared" si="1495"/>
        <v>6.802265065560817E-6</v>
      </c>
      <c r="AY1150" s="13">
        <f t="shared" si="1496"/>
        <v>1.8305898453746922E-5</v>
      </c>
      <c r="AZ1150" s="13">
        <f t="shared" si="1497"/>
        <v>2.4631936198392323E-5</v>
      </c>
      <c r="BA1150" s="13">
        <f t="shared" si="1498"/>
        <v>2.2096057632814767E-5</v>
      </c>
      <c r="BB1150" s="13">
        <f t="shared" si="1499"/>
        <v>1.4865937425106001E-5</v>
      </c>
      <c r="BC1150" s="13">
        <f t="shared" si="1500"/>
        <v>8.0012859922655821E-6</v>
      </c>
      <c r="BD1150" s="13">
        <f t="shared" si="1501"/>
        <v>1.7261695334142613E-2</v>
      </c>
      <c r="BE1150" s="13">
        <f t="shared" si="1502"/>
        <v>1.2578126616480639E-2</v>
      </c>
      <c r="BF1150" s="13">
        <f t="shared" si="1503"/>
        <v>4.5826689128063243E-3</v>
      </c>
      <c r="BG1150" s="13">
        <f t="shared" si="1504"/>
        <v>1.1130886182941788E-3</v>
      </c>
      <c r="BH1150" s="13">
        <f t="shared" si="1505"/>
        <v>2.0276932979716315E-4</v>
      </c>
      <c r="BI1150" s="13">
        <f t="shared" si="1506"/>
        <v>2.9550496110112467E-5</v>
      </c>
      <c r="BJ1150" s="14">
        <f t="shared" si="1507"/>
        <v>7.6197459690090091E-2</v>
      </c>
      <c r="BK1150" s="14">
        <f t="shared" si="1508"/>
        <v>0.13610887322932955</v>
      </c>
      <c r="BL1150" s="14">
        <f t="shared" si="1509"/>
        <v>0.66116592248738215</v>
      </c>
      <c r="BM1150" s="14">
        <f t="shared" si="1510"/>
        <v>0.6438054757137992</v>
      </c>
      <c r="BN1150" s="14">
        <f t="shared" si="1511"/>
        <v>0.335932222671668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1.72151898734177</v>
      </c>
      <c r="F1151" s="10">
        <f>VLOOKUP(B1151,home!$B$2:$E$405,3,FALSE)</f>
        <v>0.44</v>
      </c>
      <c r="G1151" s="10">
        <f>VLOOKUP(C1151,away!$B$2:$E$405,4,FALSE)</f>
        <v>1.31</v>
      </c>
      <c r="H1151" s="10">
        <f>VLOOKUP(A1151,away!$A$2:$E$405,3,FALSE)</f>
        <v>1.48101265822785</v>
      </c>
      <c r="I1151" s="10">
        <f>VLOOKUP(C1151,away!$B$2:$E$405,3,FALSE)</f>
        <v>1.02</v>
      </c>
      <c r="J1151" s="10">
        <f>VLOOKUP(B1151,home!$B$2:$E$405,4,FALSE)</f>
        <v>1.18</v>
      </c>
      <c r="K1151" s="12">
        <f t="shared" si="1456"/>
        <v>0.99228354430379639</v>
      </c>
      <c r="L1151" s="12">
        <f t="shared" si="1457"/>
        <v>1.7825468354430403</v>
      </c>
      <c r="M1151" s="13">
        <f t="shared" si="1458"/>
        <v>6.2360053320674187E-2</v>
      </c>
      <c r="N1151" s="13">
        <f t="shared" si="1459"/>
        <v>6.1878854732012309E-2</v>
      </c>
      <c r="O1151" s="13">
        <f t="shared" si="1460"/>
        <v>0.11115971570482702</v>
      </c>
      <c r="P1151" s="13">
        <f t="shared" si="1461"/>
        <v>0.11030195668338813</v>
      </c>
      <c r="Q1151" s="13">
        <f t="shared" si="1462"/>
        <v>3.0700684645470457E-2</v>
      </c>
      <c r="R1151" s="13">
        <f t="shared" si="1463"/>
        <v>9.907369972919372E-2</v>
      </c>
      <c r="S1151" s="13">
        <f t="shared" si="1464"/>
        <v>4.8775301656735735E-2</v>
      </c>
      <c r="T1151" s="13">
        <f t="shared" si="1465"/>
        <v>5.4725408260718096E-2</v>
      </c>
      <c r="U1151" s="13">
        <f t="shared" si="1466"/>
        <v>9.8309201914574415E-2</v>
      </c>
      <c r="V1151" s="13">
        <f t="shared" si="1467"/>
        <v>9.5859286765142149E-3</v>
      </c>
      <c r="W1151" s="13">
        <f t="shared" si="1468"/>
        <v>1.0154594724186856E-2</v>
      </c>
      <c r="X1151" s="13">
        <f t="shared" si="1469"/>
        <v>1.810104069080587E-2</v>
      </c>
      <c r="Y1151" s="13">
        <f t="shared" si="1470"/>
        <v>1.6132976400810857E-2</v>
      </c>
      <c r="Z1151" s="13">
        <f t="shared" si="1471"/>
        <v>5.8867836642636097E-2</v>
      </c>
      <c r="AA1151" s="13">
        <f t="shared" si="1472"/>
        <v>5.8413585589251839E-2</v>
      </c>
      <c r="AB1151" s="13">
        <f t="shared" si="1473"/>
        <v>2.8981419871997989E-2</v>
      </c>
      <c r="AC1151" s="13">
        <f t="shared" si="1474"/>
        <v>1.0597195573760615E-3</v>
      </c>
      <c r="AD1151" s="13">
        <f t="shared" si="1475"/>
        <v>2.5190593109711908E-3</v>
      </c>
      <c r="AE1151" s="13">
        <f t="shared" si="1476"/>
        <v>4.4903412030650215E-3</v>
      </c>
      <c r="AF1151" s="13">
        <f t="shared" si="1477"/>
        <v>4.0021217507915244E-3</v>
      </c>
      <c r="AG1151" s="13">
        <f t="shared" si="1478"/>
        <v>2.377989820643731E-3</v>
      </c>
      <c r="AH1151" s="13">
        <f t="shared" si="1479"/>
        <v>2.6233668979177213E-2</v>
      </c>
      <c r="AI1151" s="13">
        <f t="shared" si="1480"/>
        <v>2.603123803475052E-2</v>
      </c>
      <c r="AJ1151" s="13">
        <f t="shared" si="1481"/>
        <v>1.2915184569869018E-2</v>
      </c>
      <c r="AK1151" s="13">
        <f t="shared" si="1482"/>
        <v>4.271841706775777E-3</v>
      </c>
      <c r="AL1151" s="13">
        <f t="shared" si="1483"/>
        <v>7.4976934425090644E-5</v>
      </c>
      <c r="AM1151" s="13">
        <f t="shared" si="1484"/>
        <v>4.9992422028039463E-4</v>
      </c>
      <c r="AN1151" s="13">
        <f t="shared" si="1485"/>
        <v>8.9113833682214676E-4</v>
      </c>
      <c r="AO1151" s="13">
        <f t="shared" si="1486"/>
        <v>7.9424791112214592E-4</v>
      </c>
      <c r="AP1151" s="13">
        <f t="shared" si="1487"/>
        <v>4.719280335093422E-4</v>
      </c>
      <c r="AQ1151" s="13">
        <f t="shared" si="1488"/>
        <v>2.1030845567223381E-4</v>
      </c>
      <c r="AR1151" s="13">
        <f t="shared" si="1489"/>
        <v>9.3525487241785162E-3</v>
      </c>
      <c r="AS1151" s="13">
        <f t="shared" si="1490"/>
        <v>9.2803801963018077E-3</v>
      </c>
      <c r="AT1151" s="13">
        <f t="shared" si="1491"/>
        <v>4.6043842768365593E-3</v>
      </c>
      <c r="AU1151" s="13">
        <f t="shared" si="1492"/>
        <v>1.5229515831853512E-3</v>
      </c>
      <c r="AV1151" s="13">
        <f t="shared" si="1493"/>
        <v>3.7779994869155951E-4</v>
      </c>
      <c r="AW1151" s="13">
        <f t="shared" si="1494"/>
        <v>3.6838498244497674E-6</v>
      </c>
      <c r="AX1151" s="13">
        <f t="shared" si="1495"/>
        <v>8.2677762863856945E-5</v>
      </c>
      <c r="AY1151" s="13">
        <f t="shared" si="1496"/>
        <v>1.4737698455447829E-4</v>
      </c>
      <c r="AZ1151" s="13">
        <f t="shared" si="1497"/>
        <v>1.3135318871736155E-4</v>
      </c>
      <c r="BA1151" s="13">
        <f t="shared" si="1498"/>
        <v>7.8047736957828441E-5</v>
      </c>
      <c r="BB1151" s="13">
        <f t="shared" si="1499"/>
        <v>3.4780936631916987E-5</v>
      </c>
      <c r="BC1151" s="13">
        <f t="shared" si="1500"/>
        <v>1.2399729705393706E-5</v>
      </c>
      <c r="BD1151" s="13">
        <f t="shared" si="1501"/>
        <v>2.7785593552685419E-3</v>
      </c>
      <c r="BE1151" s="13">
        <f t="shared" si="1502"/>
        <v>2.7571187251043401E-3</v>
      </c>
      <c r="BF1151" s="13">
        <f t="shared" si="1503"/>
        <v>1.3679217703064495E-3</v>
      </c>
      <c r="BG1151" s="13">
        <f t="shared" si="1504"/>
        <v>4.5245542085666917E-4</v>
      </c>
      <c r="BH1151" s="13">
        <f t="shared" si="1505"/>
        <v>1.1224101716178036E-4</v>
      </c>
      <c r="BI1151" s="13">
        <f t="shared" si="1506"/>
        <v>2.2274982865110934E-5</v>
      </c>
      <c r="BJ1151" s="14">
        <f t="shared" si="1507"/>
        <v>0.20843725483631304</v>
      </c>
      <c r="BK1151" s="14">
        <f t="shared" si="1508"/>
        <v>0.2323053138136679</v>
      </c>
      <c r="BL1151" s="14">
        <f t="shared" si="1509"/>
        <v>0.49801819210117415</v>
      </c>
      <c r="BM1151" s="14">
        <f t="shared" si="1510"/>
        <v>0.52200993944349527</v>
      </c>
      <c r="BN1151" s="14">
        <f t="shared" si="1511"/>
        <v>0.47547496481556584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1.72151898734177</v>
      </c>
      <c r="F1152" s="10">
        <f>VLOOKUP(B1152,home!$B$2:$E$405,3,FALSE)</f>
        <v>0.73</v>
      </c>
      <c r="G1152" s="10">
        <f>VLOOKUP(C1152,away!$B$2:$E$405,4,FALSE)</f>
        <v>0.87</v>
      </c>
      <c r="H1152" s="10">
        <f>VLOOKUP(A1152,away!$A$2:$E$405,3,FALSE)</f>
        <v>1.48101265822785</v>
      </c>
      <c r="I1152" s="10">
        <f>VLOOKUP(C1152,away!$B$2:$E$405,3,FALSE)</f>
        <v>1.02</v>
      </c>
      <c r="J1152" s="10">
        <f>VLOOKUP(B1152,home!$B$2:$E$405,4,FALSE)</f>
        <v>1.18</v>
      </c>
      <c r="K1152" s="12">
        <f t="shared" si="1456"/>
        <v>1.0933367088607582</v>
      </c>
      <c r="L1152" s="12">
        <f t="shared" si="1457"/>
        <v>1.7825468354430403</v>
      </c>
      <c r="M1152" s="13">
        <f t="shared" si="1458"/>
        <v>5.6366315359237307E-2</v>
      </c>
      <c r="N1152" s="13">
        <f t="shared" si="1459"/>
        <v>6.1627361725476122E-2</v>
      </c>
      <c r="O1152" s="13">
        <f t="shared" si="1460"/>
        <v>0.10047559706919289</v>
      </c>
      <c r="P1152" s="13">
        <f t="shared" si="1461"/>
        <v>0.10985365862045099</v>
      </c>
      <c r="Q1152" s="13">
        <f t="shared" si="1462"/>
        <v>3.3689728422351753E-2</v>
      </c>
      <c r="R1152" s="13">
        <f t="shared" si="1463"/>
        <v>8.9551228797469906E-2</v>
      </c>
      <c r="S1152" s="13">
        <f t="shared" si="1464"/>
        <v>5.3524104934778709E-2</v>
      </c>
      <c r="T1152" s="13">
        <f t="shared" si="1465"/>
        <v>6.0053518786198558E-2</v>
      </c>
      <c r="U1152" s="13">
        <f t="shared" si="1466"/>
        <v>9.7909645767862499E-2</v>
      </c>
      <c r="V1152" s="13">
        <f t="shared" si="1467"/>
        <v>1.1590489646947536E-2</v>
      </c>
      <c r="W1152" s="13">
        <f t="shared" si="1468"/>
        <v>1.2278072265235605E-2</v>
      </c>
      <c r="X1152" s="13">
        <f t="shared" si="1469"/>
        <v>2.1886238861736688E-2</v>
      </c>
      <c r="Y1152" s="13">
        <f t="shared" si="1470"/>
        <v>1.9506622911369613E-2</v>
      </c>
      <c r="Z1152" s="13">
        <f t="shared" si="1471"/>
        <v>5.3209753167655222E-2</v>
      </c>
      <c r="AA1152" s="13">
        <f t="shared" si="1472"/>
        <v>5.8176176407617464E-2</v>
      </c>
      <c r="AB1152" s="13">
        <f t="shared" si="1473"/>
        <v>3.1803074623803669E-2</v>
      </c>
      <c r="AC1152" s="13">
        <f t="shared" si="1474"/>
        <v>1.4118113859368415E-3</v>
      </c>
      <c r="AD1152" s="13">
        <f t="shared" si="1475"/>
        <v>3.3560167804068124E-3</v>
      </c>
      <c r="AE1152" s="13">
        <f t="shared" si="1476"/>
        <v>5.9822570916079031E-3</v>
      </c>
      <c r="AF1152" s="13">
        <f t="shared" si="1477"/>
        <v>5.3318267237261775E-3</v>
      </c>
      <c r="AG1152" s="13">
        <f t="shared" si="1478"/>
        <v>3.1680769511695773E-3</v>
      </c>
      <c r="AH1152" s="13">
        <f t="shared" si="1479"/>
        <v>2.3712219280927281E-2</v>
      </c>
      <c r="AI1152" s="13">
        <f t="shared" si="1480"/>
        <v>2.5925439788393647E-2</v>
      </c>
      <c r="AJ1152" s="13">
        <f t="shared" si="1481"/>
        <v>1.4172617507005027E-2</v>
      </c>
      <c r="AK1152" s="13">
        <f t="shared" si="1482"/>
        <v>5.1651476603504142E-3</v>
      </c>
      <c r="AL1152" s="13">
        <f t="shared" si="1483"/>
        <v>1.1006051755466045E-4</v>
      </c>
      <c r="AM1152" s="13">
        <f t="shared" si="1484"/>
        <v>7.3385126831429265E-4</v>
      </c>
      <c r="AN1152" s="13">
        <f t="shared" si="1485"/>
        <v>1.3081242560195037E-3</v>
      </c>
      <c r="AO1152" s="13">
        <f t="shared" si="1486"/>
        <v>1.1658963764669239E-3</v>
      </c>
      <c r="AP1152" s="13">
        <f t="shared" si="1487"/>
        <v>6.927549654418743E-4</v>
      </c>
      <c r="AQ1152" s="13">
        <f t="shared" si="1488"/>
        <v>3.0871704284646652E-4</v>
      </c>
      <c r="AR1152" s="13">
        <f t="shared" si="1489"/>
        <v>8.453628288109671E-3</v>
      </c>
      <c r="AS1152" s="13">
        <f t="shared" si="1490"/>
        <v>9.2426621304540334E-3</v>
      </c>
      <c r="AT1152" s="13">
        <f t="shared" si="1491"/>
        <v>5.0526708974112872E-3</v>
      </c>
      <c r="AU1152" s="13">
        <f t="shared" si="1492"/>
        <v>1.8414235233107305E-3</v>
      </c>
      <c r="AV1152" s="13">
        <f t="shared" si="1493"/>
        <v>5.033239836488339E-4</v>
      </c>
      <c r="AW1152" s="13">
        <f t="shared" si="1494"/>
        <v>5.9583214460541469E-6</v>
      </c>
      <c r="AX1152" s="13">
        <f t="shared" si="1495"/>
        <v>1.3372442174867361E-4</v>
      </c>
      <c r="AY1152" s="13">
        <f t="shared" si="1496"/>
        <v>2.3837004480954858E-4</v>
      </c>
      <c r="AZ1152" s="13">
        <f t="shared" si="1497"/>
        <v>2.1245288451983828E-4</v>
      </c>
      <c r="BA1152" s="13">
        <f t="shared" si="1498"/>
        <v>1.2623573899386115E-4</v>
      </c>
      <c r="BB1152" s="13">
        <f t="shared" si="1499"/>
        <v>5.6255279265830217E-5</v>
      </c>
      <c r="BC1152" s="13">
        <f t="shared" si="1500"/>
        <v>2.0055534006454019E-5</v>
      </c>
      <c r="BD1152" s="13">
        <f t="shared" si="1501"/>
        <v>2.5114980588302762E-3</v>
      </c>
      <c r="BE1152" s="13">
        <f t="shared" si="1502"/>
        <v>2.745913021951677E-3</v>
      </c>
      <c r="BF1152" s="13">
        <f t="shared" si="1503"/>
        <v>1.5011037531192722E-3</v>
      </c>
      <c r="BG1152" s="13">
        <f t="shared" si="1504"/>
        <v>5.4707061236465245E-4</v>
      </c>
      <c r="BH1152" s="13">
        <f t="shared" si="1505"/>
        <v>1.4953309570930217E-4</v>
      </c>
      <c r="BI1152" s="13">
        <f t="shared" si="1506"/>
        <v>3.2698004545713853E-5</v>
      </c>
      <c r="BJ1152" s="14">
        <f t="shared" si="1507"/>
        <v>0.2318761583317121</v>
      </c>
      <c r="BK1152" s="14">
        <f t="shared" si="1508"/>
        <v>0.23309481050971562</v>
      </c>
      <c r="BL1152" s="14">
        <f t="shared" si="1509"/>
        <v>0.47947267227207824</v>
      </c>
      <c r="BM1152" s="14">
        <f t="shared" si="1510"/>
        <v>0.54585709256361847</v>
      </c>
      <c r="BN1152" s="14">
        <f t="shared" si="1511"/>
        <v>0.45156388999417896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1.72151898734177</v>
      </c>
      <c r="F1153" s="10">
        <f>VLOOKUP(B1153,home!$B$2:$E$405,3,FALSE)</f>
        <v>0.93</v>
      </c>
      <c r="G1153" s="10">
        <f>VLOOKUP(C1153,away!$B$2:$E$405,4,FALSE)</f>
        <v>0.39</v>
      </c>
      <c r="H1153" s="10">
        <f>VLOOKUP(A1153,away!$A$2:$E$405,3,FALSE)</f>
        <v>1.48101265822785</v>
      </c>
      <c r="I1153" s="10">
        <f>VLOOKUP(C1153,away!$B$2:$E$405,3,FALSE)</f>
        <v>0.57999999999999996</v>
      </c>
      <c r="J1153" s="10">
        <f>VLOOKUP(B1153,home!$B$2:$E$405,4,FALSE)</f>
        <v>1.22</v>
      </c>
      <c r="K1153" s="12">
        <f t="shared" si="1456"/>
        <v>0.62439493670886004</v>
      </c>
      <c r="L1153" s="12">
        <f t="shared" si="1457"/>
        <v>1.0479645569620266</v>
      </c>
      <c r="M1153" s="13">
        <f t="shared" si="1458"/>
        <v>0.18780342147243212</v>
      </c>
      <c r="N1153" s="13">
        <f t="shared" si="1459"/>
        <v>0.11726350546398663</v>
      </c>
      <c r="O1153" s="13">
        <f t="shared" si="1460"/>
        <v>0.19681132937931009</v>
      </c>
      <c r="P1153" s="13">
        <f t="shared" si="1461"/>
        <v>0.12288799755138094</v>
      </c>
      <c r="Q1153" s="13">
        <f t="shared" si="1462"/>
        <v>3.6609369536222493E-2</v>
      </c>
      <c r="R1153" s="13">
        <f t="shared" si="1463"/>
        <v>0.10312564879904808</v>
      </c>
      <c r="S1153" s="13">
        <f t="shared" si="1464"/>
        <v>2.0102748693006323E-2</v>
      </c>
      <c r="T1153" s="13">
        <f t="shared" si="1465"/>
        <v>3.8365321726686524E-2</v>
      </c>
      <c r="U1153" s="13">
        <f t="shared" si="1466"/>
        <v>6.4391132954941754E-2</v>
      </c>
      <c r="V1153" s="13">
        <f t="shared" si="1467"/>
        <v>1.4615675811995663E-3</v>
      </c>
      <c r="W1153" s="13">
        <f t="shared" si="1468"/>
        <v>7.619568324840305E-3</v>
      </c>
      <c r="X1153" s="13">
        <f t="shared" si="1469"/>
        <v>7.9850375437831612E-3</v>
      </c>
      <c r="Y1153" s="13">
        <f t="shared" si="1470"/>
        <v>4.1840181659479345E-3</v>
      </c>
      <c r="Z1153" s="13">
        <f t="shared" si="1471"/>
        <v>3.6024008285038663E-2</v>
      </c>
      <c r="AA1153" s="13">
        <f t="shared" si="1472"/>
        <v>2.2493208373136168E-2</v>
      </c>
      <c r="AB1153" s="13">
        <f t="shared" si="1473"/>
        <v>7.0223227092617779E-3</v>
      </c>
      <c r="AC1153" s="13">
        <f t="shared" si="1474"/>
        <v>5.9772976954920312E-5</v>
      </c>
      <c r="AD1153" s="13">
        <f t="shared" si="1475"/>
        <v>1.1894049704843739E-3</v>
      </c>
      <c r="AE1153" s="13">
        <f t="shared" si="1476"/>
        <v>1.2464542529420893E-3</v>
      </c>
      <c r="AF1153" s="13">
        <f t="shared" si="1477"/>
        <v>6.5311993947894512E-4</v>
      </c>
      <c r="AG1153" s="13">
        <f t="shared" si="1478"/>
        <v>2.2814884933970614E-4</v>
      </c>
      <c r="AH1153" s="13">
        <f t="shared" si="1479"/>
        <v>9.4379709706067273E-3</v>
      </c>
      <c r="AI1153" s="13">
        <f t="shared" si="1480"/>
        <v>5.8930212868520465E-3</v>
      </c>
      <c r="AJ1153" s="13">
        <f t="shared" si="1481"/>
        <v>1.8397863267139742E-3</v>
      </c>
      <c r="AK1153" s="13">
        <f t="shared" si="1482"/>
        <v>3.8291775567546603E-4</v>
      </c>
      <c r="AL1153" s="13">
        <f t="shared" si="1483"/>
        <v>1.5644829871756603E-6</v>
      </c>
      <c r="AM1153" s="13">
        <f t="shared" si="1484"/>
        <v>1.4853168825335893E-4</v>
      </c>
      <c r="AN1153" s="13">
        <f t="shared" si="1485"/>
        <v>1.5565594487525314E-4</v>
      </c>
      <c r="AO1153" s="13">
        <f t="shared" si="1486"/>
        <v>8.1560956654850144E-5</v>
      </c>
      <c r="AP1153" s="13">
        <f t="shared" si="1487"/>
        <v>2.8490997268733031E-5</v>
      </c>
      <c r="AQ1153" s="13">
        <f t="shared" si="1488"/>
        <v>7.4643888325335293E-6</v>
      </c>
      <c r="AR1153" s="13">
        <f t="shared" si="1489"/>
        <v>1.9781318133664703E-3</v>
      </c>
      <c r="AS1153" s="13">
        <f t="shared" si="1490"/>
        <v>1.2351354884087399E-3</v>
      </c>
      <c r="AT1153" s="13">
        <f t="shared" si="1491"/>
        <v>3.8560617255592098E-4</v>
      </c>
      <c r="AU1153" s="13">
        <f t="shared" si="1492"/>
        <v>8.0256847235866694E-5</v>
      </c>
      <c r="AV1153" s="13">
        <f t="shared" si="1493"/>
        <v>1.2527992262572903E-5</v>
      </c>
      <c r="AW1153" s="13">
        <f t="shared" si="1494"/>
        <v>2.8436380147726992E-8</v>
      </c>
      <c r="AX1153" s="13">
        <f t="shared" si="1495"/>
        <v>1.5457072347702686E-5</v>
      </c>
      <c r="AY1153" s="13">
        <f t="shared" si="1496"/>
        <v>1.6198463974790242E-5</v>
      </c>
      <c r="AZ1153" s="13">
        <f t="shared" si="1497"/>
        <v>8.4877080614032008E-6</v>
      </c>
      <c r="BA1153" s="13">
        <f t="shared" si="1498"/>
        <v>2.9649390727304758E-6</v>
      </c>
      <c r="BB1153" s="13">
        <f t="shared" si="1499"/>
        <v>7.7678776544334869E-7</v>
      </c>
      <c r="BC1153" s="13">
        <f t="shared" si="1500"/>
        <v>1.6280920929327238E-7</v>
      </c>
      <c r="BD1153" s="13">
        <f t="shared" si="1501"/>
        <v>3.455020049011804E-4</v>
      </c>
      <c r="BE1153" s="13">
        <f t="shared" si="1502"/>
        <v>2.1572970248305681E-4</v>
      </c>
      <c r="BF1153" s="13">
        <f t="shared" si="1503"/>
        <v>6.735026696406473E-5</v>
      </c>
      <c r="BG1153" s="13">
        <f t="shared" si="1504"/>
        <v>1.4017721892784008E-5</v>
      </c>
      <c r="BH1153" s="13">
        <f t="shared" si="1505"/>
        <v>2.1881486435118173E-6</v>
      </c>
      <c r="BI1153" s="13">
        <f t="shared" si="1506"/>
        <v>2.7325378675502803E-7</v>
      </c>
      <c r="BJ1153" s="14">
        <f t="shared" si="1507"/>
        <v>0.21580970053002826</v>
      </c>
      <c r="BK1153" s="14">
        <f t="shared" si="1508"/>
        <v>0.33233327122193579</v>
      </c>
      <c r="BL1153" s="14">
        <f t="shared" si="1509"/>
        <v>0.41573405796804713</v>
      </c>
      <c r="BM1153" s="14">
        <f t="shared" si="1510"/>
        <v>0.23538359577507476</v>
      </c>
      <c r="BN1153" s="14">
        <f t="shared" si="1511"/>
        <v>0.76450127220238029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1.72151898734177</v>
      </c>
      <c r="F1154" s="10">
        <f>VLOOKUP(B1154,home!$B$2:$E$405,3,FALSE)</f>
        <v>1.6</v>
      </c>
      <c r="G1154" s="10">
        <f>VLOOKUP(C1154,away!$B$2:$E$405,4,FALSE)</f>
        <v>0</v>
      </c>
      <c r="H1154" s="10">
        <f>VLOOKUP(A1154,away!$A$2:$E$405,3,FALSE)</f>
        <v>1.48101265822785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1.30952380952381</v>
      </c>
      <c r="F1155" s="10" t="e">
        <f>VLOOKUP(B1155,home!$B$2:$E$405,3,FALSE)</f>
        <v>#N/A</v>
      </c>
      <c r="G1155" s="10">
        <f>VLOOKUP(C1155,away!$B$2:$E$405,4,FALSE)</f>
        <v>1.27</v>
      </c>
      <c r="H1155" s="10">
        <f>VLOOKUP(A1155,away!$A$2:$E$405,3,FALSE)</f>
        <v>0.92857142857142905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1.30952380952381</v>
      </c>
      <c r="F1156" s="10">
        <f>VLOOKUP(B1156,home!$B$2:$E$405,3,FALSE)</f>
        <v>2.04</v>
      </c>
      <c r="G1156" s="10">
        <f>VLOOKUP(C1156,away!$B$2:$E$405,4,FALSE)</f>
        <v>1.22</v>
      </c>
      <c r="H1156" s="10">
        <f>VLOOKUP(A1156,away!$A$2:$E$405,3,FALSE)</f>
        <v>0.92857142857142905</v>
      </c>
      <c r="I1156" s="10">
        <f>VLOOKUP(C1156,away!$B$2:$E$405,3,FALSE)</f>
        <v>1.07</v>
      </c>
      <c r="J1156" s="10">
        <f>VLOOKUP(B1156,home!$B$2:$E$405,4,FALSE)</f>
        <v>0.36</v>
      </c>
      <c r="K1156" s="12">
        <f t="shared" si="1456"/>
        <v>3.2591428571428587</v>
      </c>
      <c r="L1156" s="12">
        <f t="shared" si="1457"/>
        <v>0.35768571428571444</v>
      </c>
      <c r="M1156" s="13">
        <f t="shared" si="1458"/>
        <v>2.6867750670118751E-2</v>
      </c>
      <c r="N1156" s="13">
        <f t="shared" si="1459"/>
        <v>8.7565837684012784E-2</v>
      </c>
      <c r="O1156" s="13">
        <f t="shared" si="1460"/>
        <v>9.6102105896919091E-3</v>
      </c>
      <c r="P1156" s="13">
        <f t="shared" si="1461"/>
        <v>3.1321049199033044E-2</v>
      </c>
      <c r="Q1156" s="13">
        <f t="shared" si="1462"/>
        <v>0.14269478720879064</v>
      </c>
      <c r="R1156" s="13">
        <f t="shared" si="1463"/>
        <v>1.7187175196050433E-3</v>
      </c>
      <c r="S1156" s="13">
        <f t="shared" si="1464"/>
        <v>9.1281191992309847E-3</v>
      </c>
      <c r="T1156" s="13">
        <f t="shared" si="1465"/>
        <v>5.1039886887624314E-2</v>
      </c>
      <c r="U1156" s="13">
        <f t="shared" si="1466"/>
        <v>5.6015459274670679E-3</v>
      </c>
      <c r="V1156" s="13">
        <f t="shared" si="1467"/>
        <v>1.1823438194818647E-3</v>
      </c>
      <c r="W1156" s="13">
        <f t="shared" si="1468"/>
        <v>0.15502089882768338</v>
      </c>
      <c r="X1156" s="13">
        <f t="shared" si="1469"/>
        <v>5.5448760926393406E-2</v>
      </c>
      <c r="Y1156" s="13">
        <f t="shared" si="1470"/>
        <v>9.9166148291074171E-3</v>
      </c>
      <c r="Z1156" s="13">
        <f t="shared" si="1471"/>
        <v>2.049202345517671E-4</v>
      </c>
      <c r="AA1156" s="13">
        <f t="shared" si="1472"/>
        <v>6.67864318723431E-4</v>
      </c>
      <c r="AB1156" s="13">
        <f t="shared" si="1473"/>
        <v>1.0883326119540261E-3</v>
      </c>
      <c r="AC1156" s="13">
        <f t="shared" si="1474"/>
        <v>8.6144746062958314E-5</v>
      </c>
      <c r="AD1156" s="13">
        <f t="shared" si="1475"/>
        <v>0.12630881378052752</v>
      </c>
      <c r="AE1156" s="13">
        <f t="shared" si="1476"/>
        <v>4.5178858277669279E-2</v>
      </c>
      <c r="AF1156" s="13">
        <f t="shared" si="1477"/>
        <v>8.0799160968305968E-3</v>
      </c>
      <c r="AG1156" s="13">
        <f t="shared" si="1478"/>
        <v>9.6335685348783126E-4</v>
      </c>
      <c r="AH1156" s="13">
        <f t="shared" si="1479"/>
        <v>1.8324260116811238E-5</v>
      </c>
      <c r="AI1156" s="13">
        <f t="shared" si="1480"/>
        <v>5.9721381472133117E-5</v>
      </c>
      <c r="AJ1156" s="13">
        <f t="shared" si="1481"/>
        <v>9.7320256921803273E-5</v>
      </c>
      <c r="AK1156" s="13">
        <f t="shared" si="1482"/>
        <v>1.0572687340066765E-4</v>
      </c>
      <c r="AL1156" s="13">
        <f t="shared" si="1483"/>
        <v>4.0169255146124239E-6</v>
      </c>
      <c r="AM1156" s="13">
        <f t="shared" si="1484"/>
        <v>8.2331693645398732E-2</v>
      </c>
      <c r="AN1156" s="13">
        <f t="shared" si="1485"/>
        <v>2.9448870649907064E-2</v>
      </c>
      <c r="AO1156" s="13">
        <f t="shared" si="1486"/>
        <v>5.2667201666598083E-3</v>
      </c>
      <c r="AP1156" s="13">
        <f t="shared" si="1487"/>
        <v>6.2794352158489686E-4</v>
      </c>
      <c r="AQ1156" s="13">
        <f t="shared" si="1488"/>
        <v>5.6151606762295191E-5</v>
      </c>
      <c r="AR1156" s="13">
        <f t="shared" si="1489"/>
        <v>1.3108652137277721E-6</v>
      </c>
      <c r="AS1156" s="13">
        <f t="shared" si="1490"/>
        <v>4.2722969979979155E-6</v>
      </c>
      <c r="AT1156" s="13">
        <f t="shared" si="1491"/>
        <v>6.962013122308893E-6</v>
      </c>
      <c r="AU1156" s="13">
        <f t="shared" si="1492"/>
        <v>7.5633984463026262E-6</v>
      </c>
      <c r="AV1156" s="13">
        <f t="shared" si="1493"/>
        <v>6.1625490054981499E-6</v>
      </c>
      <c r="AW1156" s="13">
        <f t="shared" si="1494"/>
        <v>1.3007572950847102E-7</v>
      </c>
      <c r="AX1156" s="13">
        <f t="shared" si="1495"/>
        <v>4.4721791876812543E-2</v>
      </c>
      <c r="AY1156" s="13">
        <f t="shared" si="1496"/>
        <v>1.5996346071594759E-2</v>
      </c>
      <c r="AZ1156" s="13">
        <f t="shared" si="1497"/>
        <v>2.8608322352899258E-3</v>
      </c>
      <c r="BA1156" s="13">
        <f t="shared" si="1498"/>
        <v>3.4109294051042473E-4</v>
      </c>
      <c r="BB1156" s="13">
        <f t="shared" si="1499"/>
        <v>3.0501018016071492E-5</v>
      </c>
      <c r="BC1156" s="13">
        <f t="shared" si="1500"/>
        <v>2.1819556831039965E-6</v>
      </c>
      <c r="BD1156" s="13">
        <f t="shared" si="1501"/>
        <v>7.8146293384085562E-8</v>
      </c>
      <c r="BE1156" s="13">
        <f t="shared" si="1502"/>
        <v>2.5468993389493269E-7</v>
      </c>
      <c r="BF1156" s="13">
        <f t="shared" si="1503"/>
        <v>4.1503543941992851E-7</v>
      </c>
      <c r="BG1156" s="13">
        <f t="shared" si="1504"/>
        <v>4.5088659594886914E-7</v>
      </c>
      <c r="BH1156" s="13">
        <f t="shared" si="1505"/>
        <v>3.6737595714205377E-7</v>
      </c>
      <c r="BI1156" s="13">
        <f t="shared" si="1506"/>
        <v>2.3946614532110903E-7</v>
      </c>
      <c r="BJ1156" s="14">
        <f t="shared" si="1507"/>
        <v>0.86390185706034672</v>
      </c>
      <c r="BK1156" s="14">
        <f t="shared" si="1508"/>
        <v>8.4585770631036977E-2</v>
      </c>
      <c r="BL1156" s="14">
        <f t="shared" si="1509"/>
        <v>1.8995840462503841E-2</v>
      </c>
      <c r="BM1156" s="14">
        <f t="shared" si="1510"/>
        <v>0.65191381952132221</v>
      </c>
      <c r="BN1156" s="14">
        <f t="shared" si="1511"/>
        <v>0.29977835287125221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1.30952380952381</v>
      </c>
      <c r="F1157" s="10">
        <f>VLOOKUP(B1157,home!$B$2:$E$405,3,FALSE)</f>
        <v>2.8</v>
      </c>
      <c r="G1157" s="10">
        <f>VLOOKUP(C1157,away!$B$2:$E$405,4,FALSE)</f>
        <v>1.72</v>
      </c>
      <c r="H1157" s="10">
        <f>VLOOKUP(A1157,away!$A$2:$E$405,3,FALSE)</f>
        <v>0.92857142857142905</v>
      </c>
      <c r="I1157" s="10">
        <f>VLOOKUP(C1157,away!$B$2:$E$405,3,FALSE)</f>
        <v>0.38</v>
      </c>
      <c r="J1157" s="10">
        <f>VLOOKUP(B1157,home!$B$2:$E$405,4,FALSE)</f>
        <v>1.08</v>
      </c>
      <c r="K1157" s="12">
        <f t="shared" si="1456"/>
        <v>6.3066666666666684</v>
      </c>
      <c r="L1157" s="12">
        <f t="shared" si="1457"/>
        <v>0.38108571428571453</v>
      </c>
      <c r="M1157" s="13">
        <f t="shared" si="1458"/>
        <v>1.2460803417600546E-3</v>
      </c>
      <c r="N1157" s="13">
        <f t="shared" si="1459"/>
        <v>7.8586133553667451E-3</v>
      </c>
      <c r="O1157" s="13">
        <f t="shared" si="1460"/>
        <v>4.7486341709701763E-4</v>
      </c>
      <c r="P1157" s="13">
        <f t="shared" si="1461"/>
        <v>2.9948052838251918E-3</v>
      </c>
      <c r="Q1157" s="13">
        <f t="shared" si="1462"/>
        <v>2.4780827447256487E-2</v>
      </c>
      <c r="R1157" s="13">
        <f t="shared" si="1463"/>
        <v>9.0481832246286091E-5</v>
      </c>
      <c r="S1157" s="13">
        <f t="shared" si="1464"/>
        <v>1.7994142085892761E-3</v>
      </c>
      <c r="T1157" s="13">
        <f t="shared" si="1465"/>
        <v>9.4436193283287777E-3</v>
      </c>
      <c r="U1157" s="13">
        <f t="shared" si="1466"/>
        <v>5.706387553665776E-4</v>
      </c>
      <c r="V1157" s="13">
        <f t="shared" si="1467"/>
        <v>4.8051968320844311E-4</v>
      </c>
      <c r="W1157" s="13">
        <f t="shared" si="1468"/>
        <v>5.2094806144676965E-2</v>
      </c>
      <c r="X1157" s="13">
        <f t="shared" si="1469"/>
        <v>1.9852586410220051E-2</v>
      </c>
      <c r="Y1157" s="13">
        <f t="shared" si="1470"/>
        <v>3.7827685362787893E-3</v>
      </c>
      <c r="Z1157" s="13">
        <f t="shared" si="1471"/>
        <v>1.1493777890485379E-5</v>
      </c>
      <c r="AA1157" s="13">
        <f t="shared" si="1472"/>
        <v>7.2487425895994455E-5</v>
      </c>
      <c r="AB1157" s="13">
        <f t="shared" si="1473"/>
        <v>2.2857701632536935E-4</v>
      </c>
      <c r="AC1157" s="13">
        <f t="shared" si="1474"/>
        <v>7.217947942576157E-5</v>
      </c>
      <c r="AD1157" s="13">
        <f t="shared" si="1475"/>
        <v>8.2136144354774052E-2</v>
      </c>
      <c r="AE1157" s="13">
        <f t="shared" si="1476"/>
        <v>3.1300911240113631E-2</v>
      </c>
      <c r="AF1157" s="13">
        <f t="shared" si="1477"/>
        <v>5.9641650588662274E-3</v>
      </c>
      <c r="AG1157" s="13">
        <f t="shared" si="1478"/>
        <v>7.5761936719197893E-4</v>
      </c>
      <c r="AH1157" s="13">
        <f t="shared" si="1479"/>
        <v>1.0950286393092432E-6</v>
      </c>
      <c r="AI1157" s="13">
        <f t="shared" si="1480"/>
        <v>6.905980618576961E-6</v>
      </c>
      <c r="AJ1157" s="13">
        <f t="shared" si="1481"/>
        <v>2.1776858883912701E-5</v>
      </c>
      <c r="AK1157" s="13">
        <f t="shared" si="1482"/>
        <v>4.5779796675958693E-5</v>
      </c>
      <c r="AL1157" s="13">
        <f t="shared" si="1483"/>
        <v>6.9389903403081557E-6</v>
      </c>
      <c r="AM1157" s="13">
        <f t="shared" si="1484"/>
        <v>0.10360105674615502</v>
      </c>
      <c r="AN1157" s="13">
        <f t="shared" si="1485"/>
        <v>3.9480882710863328E-2</v>
      </c>
      <c r="AO1157" s="13">
        <f t="shared" si="1486"/>
        <v>7.5228001942499352E-3</v>
      </c>
      <c r="AP1157" s="13">
        <f t="shared" si="1487"/>
        <v>9.5561056181814959E-4</v>
      </c>
      <c r="AQ1157" s="13">
        <f t="shared" si="1488"/>
        <v>9.1042383382360608E-5</v>
      </c>
      <c r="AR1157" s="13">
        <f t="shared" si="1489"/>
        <v>8.3459954234895431E-8</v>
      </c>
      <c r="AS1157" s="13">
        <f t="shared" si="1490"/>
        <v>5.2635411137474065E-7</v>
      </c>
      <c r="AT1157" s="13">
        <f t="shared" si="1491"/>
        <v>1.6597699645350166E-6</v>
      </c>
      <c r="AU1157" s="13">
        <f t="shared" si="1492"/>
        <v>3.4892053032225014E-6</v>
      </c>
      <c r="AV1157" s="13">
        <f t="shared" si="1493"/>
        <v>5.5013136947474795E-6</v>
      </c>
      <c r="AW1157" s="13">
        <f t="shared" si="1494"/>
        <v>4.6325096025631001E-7</v>
      </c>
      <c r="AX1157" s="13">
        <f t="shared" si="1495"/>
        <v>0.10889622186873632</v>
      </c>
      <c r="AY1157" s="13">
        <f t="shared" si="1496"/>
        <v>4.1498794493863025E-2</v>
      </c>
      <c r="AZ1157" s="13">
        <f t="shared" si="1497"/>
        <v>7.9072988708449345E-3</v>
      </c>
      <c r="BA1157" s="13">
        <f t="shared" si="1498"/>
        <v>1.0044528794221888E-3</v>
      </c>
      <c r="BB1157" s="13">
        <f t="shared" si="1499"/>
        <v>9.5695660755236859E-5</v>
      </c>
      <c r="BC1157" s="13">
        <f t="shared" si="1500"/>
        <v>7.2936498465905748E-6</v>
      </c>
      <c r="BD1157" s="13">
        <f t="shared" si="1501"/>
        <v>5.3008993789763593E-9</v>
      </c>
      <c r="BE1157" s="13">
        <f t="shared" si="1502"/>
        <v>3.3431005416744242E-8</v>
      </c>
      <c r="BF1157" s="13">
        <f t="shared" si="1503"/>
        <v>1.0541910374746693E-7</v>
      </c>
      <c r="BG1157" s="13">
        <f t="shared" si="1504"/>
        <v>2.216143825446749E-7</v>
      </c>
      <c r="BH1157" s="13">
        <f t="shared" si="1505"/>
        <v>3.4941200981210426E-7</v>
      </c>
      <c r="BI1157" s="13">
        <f t="shared" si="1506"/>
        <v>4.4072501504300092E-7</v>
      </c>
      <c r="BJ1157" s="14">
        <f t="shared" si="1507"/>
        <v>0.54903321126301097</v>
      </c>
      <c r="BK1157" s="14">
        <f t="shared" si="1508"/>
        <v>4.8098732481012062E-2</v>
      </c>
      <c r="BL1157" s="14">
        <f t="shared" si="1509"/>
        <v>1.5250221171930604E-3</v>
      </c>
      <c r="BM1157" s="14">
        <f t="shared" si="1510"/>
        <v>0.51972445671865197</v>
      </c>
      <c r="BN1157" s="14">
        <f t="shared" si="1511"/>
        <v>3.7445671677551785E-2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1.30952380952381</v>
      </c>
      <c r="F1158" s="10">
        <f>VLOOKUP(B1158,home!$B$2:$E$405,3,FALSE)</f>
        <v>1.34</v>
      </c>
      <c r="G1158" s="10">
        <f>VLOOKUP(C1158,away!$B$2:$E$405,4,FALSE)</f>
        <v>1.22</v>
      </c>
      <c r="H1158" s="10">
        <f>VLOOKUP(A1158,away!$A$2:$E$405,3,FALSE)</f>
        <v>0.92857142857142905</v>
      </c>
      <c r="I1158" s="10">
        <f>VLOOKUP(C1158,away!$B$2:$E$405,3,FALSE)</f>
        <v>0.46</v>
      </c>
      <c r="J1158" s="10">
        <f>VLOOKUP(B1158,home!$B$2:$E$405,4,FALSE)</f>
        <v>0.81</v>
      </c>
      <c r="K1158" s="12">
        <f t="shared" si="1456"/>
        <v>2.1408095238095246</v>
      </c>
      <c r="L1158" s="12">
        <f t="shared" si="1457"/>
        <v>0.34598571428571451</v>
      </c>
      <c r="M1158" s="13">
        <f t="shared" si="1458"/>
        <v>8.3176099496124672E-2</v>
      </c>
      <c r="N1158" s="13">
        <f t="shared" si="1459"/>
        <v>0.1780641859546323</v>
      </c>
      <c r="O1158" s="13">
        <f t="shared" si="1460"/>
        <v>2.8777742195666357E-2</v>
      </c>
      <c r="P1158" s="13">
        <f t="shared" si="1461"/>
        <v>6.1607664566217753E-2</v>
      </c>
      <c r="Q1158" s="13">
        <f t="shared" si="1462"/>
        <v>0.19060075257053355</v>
      </c>
      <c r="R1158" s="13">
        <f t="shared" si="1463"/>
        <v>4.9783438445488853E-3</v>
      </c>
      <c r="S1158" s="13">
        <f t="shared" si="1464"/>
        <v>1.1408037754524791E-2</v>
      </c>
      <c r="T1158" s="13">
        <f t="shared" si="1465"/>
        <v>6.594513752151078E-2</v>
      </c>
      <c r="U1158" s="13">
        <f t="shared" si="1466"/>
        <v>1.0657685915208777E-2</v>
      </c>
      <c r="V1158" s="13">
        <f t="shared" si="1467"/>
        <v>9.3886821334115077E-4</v>
      </c>
      <c r="W1158" s="13">
        <f t="shared" si="1468"/>
        <v>0.13601330211608698</v>
      </c>
      <c r="X1158" s="13">
        <f t="shared" si="1469"/>
        <v>4.7058659484993035E-2</v>
      </c>
      <c r="Y1158" s="13">
        <f t="shared" si="1470"/>
        <v>8.1408119576217644E-3</v>
      </c>
      <c r="Z1158" s="13">
        <f t="shared" si="1471"/>
        <v>5.7414528367204535E-4</v>
      </c>
      <c r="AA1158" s="13">
        <f t="shared" si="1472"/>
        <v>1.2291356913354359E-3</v>
      </c>
      <c r="AB1158" s="13">
        <f t="shared" si="1473"/>
        <v>1.3156726970325529E-3</v>
      </c>
      <c r="AC1158" s="13">
        <f t="shared" si="1474"/>
        <v>4.3463114937618539E-5</v>
      </c>
      <c r="AD1158" s="13">
        <f t="shared" si="1475"/>
        <v>7.2794643133725315E-2</v>
      </c>
      <c r="AE1158" s="13">
        <f t="shared" si="1476"/>
        <v>2.5185906600795633E-2</v>
      </c>
      <c r="AF1158" s="13">
        <f t="shared" si="1477"/>
        <v>4.3569819426047852E-3</v>
      </c>
      <c r="AG1158" s="13">
        <f t="shared" si="1478"/>
        <v>5.0248450318069219E-4</v>
      </c>
      <c r="AH1158" s="13">
        <f t="shared" si="1479"/>
        <v>4.9661516518761692E-5</v>
      </c>
      <c r="AI1158" s="13">
        <f t="shared" si="1480"/>
        <v>1.0631584753018907E-4</v>
      </c>
      <c r="AJ1158" s="13">
        <f t="shared" si="1481"/>
        <v>1.1380098946225505E-4</v>
      </c>
      <c r="AK1158" s="13">
        <f t="shared" si="1482"/>
        <v>8.1208747353247646E-5</v>
      </c>
      <c r="AL1158" s="13">
        <f t="shared" si="1483"/>
        <v>1.2877069361515451E-6</v>
      </c>
      <c r="AM1158" s="13">
        <f t="shared" si="1484"/>
        <v>3.1167893060598924E-2</v>
      </c>
      <c r="AN1158" s="13">
        <f t="shared" si="1485"/>
        <v>1.0783645743352084E-2</v>
      </c>
      <c r="AO1158" s="13">
        <f t="shared" si="1486"/>
        <v>1.8654936875588878E-3</v>
      </c>
      <c r="AP1158" s="13">
        <f t="shared" si="1487"/>
        <v>2.1514472199518444E-4</v>
      </c>
      <c r="AQ1158" s="13">
        <f t="shared" si="1488"/>
        <v>1.8609250078576338E-5</v>
      </c>
      <c r="AR1158" s="13">
        <f t="shared" si="1489"/>
        <v>3.4364350530511161E-6</v>
      </c>
      <c r="AS1158" s="13">
        <f t="shared" si="1490"/>
        <v>7.3567528895247184E-6</v>
      </c>
      <c r="AT1158" s="13">
        <f t="shared" si="1491"/>
        <v>7.8747033251038787E-6</v>
      </c>
      <c r="AU1158" s="13">
        <f t="shared" si="1492"/>
        <v>5.6194132918523049E-6</v>
      </c>
      <c r="AV1158" s="13">
        <f t="shared" si="1493"/>
        <v>3.0075233733548123E-6</v>
      </c>
      <c r="AW1158" s="13">
        <f t="shared" si="1494"/>
        <v>2.6494195068123933E-8</v>
      </c>
      <c r="AX1158" s="13">
        <f t="shared" si="1495"/>
        <v>1.112075371686784E-2</v>
      </c>
      <c r="AY1158" s="13">
        <f t="shared" si="1496"/>
        <v>3.8476219181260343E-3</v>
      </c>
      <c r="AZ1158" s="13">
        <f t="shared" si="1497"/>
        <v>6.6561110882210354E-4</v>
      </c>
      <c r="BA1158" s="13">
        <f t="shared" si="1498"/>
        <v>7.6763978307440643E-5</v>
      </c>
      <c r="BB1158" s="13">
        <f t="shared" si="1499"/>
        <v>6.6398099665282355E-6</v>
      </c>
      <c r="BC1158" s="13">
        <f t="shared" si="1500"/>
        <v>4.5945587879813568E-7</v>
      </c>
      <c r="BD1158" s="13">
        <f t="shared" si="1501"/>
        <v>1.9815957273772621E-7</v>
      </c>
      <c r="BE1158" s="13">
        <f t="shared" si="1502"/>
        <v>4.242219005509505E-7</v>
      </c>
      <c r="BF1158" s="13">
        <f t="shared" si="1503"/>
        <v>4.5408914245402599E-7</v>
      </c>
      <c r="BG1158" s="13">
        <f t="shared" si="1504"/>
        <v>3.240394536080262E-7</v>
      </c>
      <c r="BH1158" s="13">
        <f t="shared" si="1505"/>
        <v>1.7342668709352433E-7</v>
      </c>
      <c r="BI1158" s="13">
        <f t="shared" si="1506"/>
        <v>7.4254700682510187E-8</v>
      </c>
      <c r="BJ1158" s="14">
        <f t="shared" si="1507"/>
        <v>0.78843150223723724</v>
      </c>
      <c r="BK1158" s="14">
        <f t="shared" si="1508"/>
        <v>0.16102304277020818</v>
      </c>
      <c r="BL1158" s="14">
        <f t="shared" si="1509"/>
        <v>4.7338510464046468E-2</v>
      </c>
      <c r="BM1158" s="14">
        <f t="shared" si="1510"/>
        <v>0.44631481670350936</v>
      </c>
      <c r="BN1158" s="14">
        <f t="shared" si="1511"/>
        <v>0.54720478862772348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1.5681818181818199</v>
      </c>
      <c r="F1159" s="10">
        <f>VLOOKUP(B1159,home!$B$2:$E$405,3,FALSE)</f>
        <v>1.1200000000000001</v>
      </c>
      <c r="G1159" s="10">
        <f>VLOOKUP(C1159,away!$B$2:$E$405,4,FALSE)</f>
        <v>1.28</v>
      </c>
      <c r="H1159" s="10">
        <f>VLOOKUP(A1159,away!$A$2:$E$405,3,FALSE)</f>
        <v>1.11363636363636</v>
      </c>
      <c r="I1159" s="10">
        <f>VLOOKUP(C1159,away!$B$2:$E$405,3,FALSE)</f>
        <v>0.48</v>
      </c>
      <c r="J1159" s="10">
        <f>VLOOKUP(B1159,home!$B$2:$E$405,4,FALSE)</f>
        <v>0.22</v>
      </c>
      <c r="K1159" s="12">
        <f t="shared" si="1456"/>
        <v>2.2481454545454573</v>
      </c>
      <c r="L1159" s="12">
        <f t="shared" si="1457"/>
        <v>0.11759999999999961</v>
      </c>
      <c r="M1159" s="13">
        <f t="shared" si="1458"/>
        <v>9.3879291532921377E-2</v>
      </c>
      <c r="N1159" s="13">
        <f t="shared" si="1459"/>
        <v>0.211054302535685</v>
      </c>
      <c r="O1159" s="13">
        <f t="shared" si="1460"/>
        <v>1.1040204684271514E-2</v>
      </c>
      <c r="P1159" s="13">
        <f t="shared" si="1461"/>
        <v>2.4819985978196468E-2</v>
      </c>
      <c r="Q1159" s="13">
        <f t="shared" si="1462"/>
        <v>0.23724038545393106</v>
      </c>
      <c r="R1159" s="13">
        <f t="shared" si="1463"/>
        <v>6.4916403543516276E-4</v>
      </c>
      <c r="S1159" s="13">
        <f t="shared" si="1464"/>
        <v>1.6404887965676671E-3</v>
      </c>
      <c r="T1159" s="13">
        <f t="shared" si="1465"/>
        <v>2.7899469329382195E-2</v>
      </c>
      <c r="U1159" s="13">
        <f t="shared" si="1466"/>
        <v>1.4594151755179469E-3</v>
      </c>
      <c r="V1159" s="13">
        <f t="shared" si="1467"/>
        <v>4.8190617101488112E-5</v>
      </c>
      <c r="W1159" s="13">
        <f t="shared" si="1468"/>
        <v>0.17778363139762243</v>
      </c>
      <c r="X1159" s="13">
        <f t="shared" si="1469"/>
        <v>2.0907355052360323E-2</v>
      </c>
      <c r="Y1159" s="13">
        <f t="shared" si="1470"/>
        <v>1.2293524770787827E-3</v>
      </c>
      <c r="Z1159" s="13">
        <f t="shared" si="1471"/>
        <v>2.544723018905829E-5</v>
      </c>
      <c r="AA1159" s="13">
        <f t="shared" si="1472"/>
        <v>5.7209074880303327E-5</v>
      </c>
      <c r="AB1159" s="13">
        <f t="shared" si="1473"/>
        <v>6.4307160825452327E-5</v>
      </c>
      <c r="AC1159" s="13">
        <f t="shared" si="1474"/>
        <v>7.962954483951124E-7</v>
      </c>
      <c r="AD1159" s="13">
        <f t="shared" si="1475"/>
        <v>9.9920865704787476E-2</v>
      </c>
      <c r="AE1159" s="13">
        <f t="shared" si="1476"/>
        <v>1.1750693806882966E-2</v>
      </c>
      <c r="AF1159" s="13">
        <f t="shared" si="1477"/>
        <v>6.9094079584471589E-4</v>
      </c>
      <c r="AG1159" s="13">
        <f t="shared" si="1478"/>
        <v>2.7084879197112771E-5</v>
      </c>
      <c r="AH1159" s="13">
        <f t="shared" si="1479"/>
        <v>7.4814856755831094E-7</v>
      </c>
      <c r="AI1159" s="13">
        <f t="shared" si="1480"/>
        <v>1.6819468014809114E-6</v>
      </c>
      <c r="AJ1159" s="13">
        <f t="shared" si="1481"/>
        <v>1.8906305282682913E-6</v>
      </c>
      <c r="AK1159" s="13">
        <f t="shared" si="1482"/>
        <v>1.4168041427837451E-6</v>
      </c>
      <c r="AL1159" s="13">
        <f t="shared" si="1483"/>
        <v>8.4210443180592344E-9</v>
      </c>
      <c r="AM1159" s="13">
        <f t="shared" si="1484"/>
        <v>4.4927328009692999E-2</v>
      </c>
      <c r="AN1159" s="13">
        <f t="shared" si="1485"/>
        <v>5.2834537739398779E-3</v>
      </c>
      <c r="AO1159" s="13">
        <f t="shared" si="1486"/>
        <v>3.1066708190766369E-4</v>
      </c>
      <c r="AP1159" s="13">
        <f t="shared" si="1487"/>
        <v>1.2178149610780376E-5</v>
      </c>
      <c r="AQ1159" s="13">
        <f t="shared" si="1488"/>
        <v>3.580375985569417E-7</v>
      </c>
      <c r="AR1159" s="13">
        <f t="shared" si="1489"/>
        <v>1.7596454308971401E-8</v>
      </c>
      <c r="AS1159" s="13">
        <f t="shared" si="1490"/>
        <v>3.9559388770830874E-8</v>
      </c>
      <c r="AT1159" s="13">
        <f t="shared" si="1491"/>
        <v>4.4467630024870025E-8</v>
      </c>
      <c r="AU1159" s="13">
        <f t="shared" si="1492"/>
        <v>3.3323233438273546E-8</v>
      </c>
      <c r="AV1159" s="13">
        <f t="shared" si="1493"/>
        <v>1.8728868946252967E-8</v>
      </c>
      <c r="AW1159" s="13">
        <f t="shared" si="1494"/>
        <v>6.1843659520157486E-11</v>
      </c>
      <c r="AX1159" s="13">
        <f t="shared" si="1495"/>
        <v>1.6833861374977353E-2</v>
      </c>
      <c r="AY1159" s="13">
        <f t="shared" si="1496"/>
        <v>1.9796620976973299E-3</v>
      </c>
      <c r="AZ1159" s="13">
        <f t="shared" si="1497"/>
        <v>1.1640413134460257E-4</v>
      </c>
      <c r="BA1159" s="13">
        <f t="shared" si="1498"/>
        <v>4.5630419487084045E-6</v>
      </c>
      <c r="BB1159" s="13">
        <f t="shared" si="1499"/>
        <v>1.3415343329202661E-7</v>
      </c>
      <c r="BC1159" s="13">
        <f t="shared" si="1500"/>
        <v>3.1552887510284525E-9</v>
      </c>
      <c r="BD1159" s="13">
        <f t="shared" si="1501"/>
        <v>3.4489050445583842E-10</v>
      </c>
      <c r="BE1159" s="13">
        <f t="shared" si="1502"/>
        <v>7.7536401990828275E-10</v>
      </c>
      <c r="BF1159" s="13">
        <f t="shared" si="1503"/>
        <v>8.7156554848744984E-10</v>
      </c>
      <c r="BG1159" s="13">
        <f t="shared" si="1504"/>
        <v>6.5313537539015954E-10</v>
      </c>
      <c r="BH1159" s="13">
        <f t="shared" si="1505"/>
        <v>3.6708583134655704E-10</v>
      </c>
      <c r="BI1159" s="13">
        <f t="shared" si="1506"/>
        <v>1.6505246863396049E-10</v>
      </c>
      <c r="BJ1159" s="14">
        <f t="shared" si="1507"/>
        <v>0.85797269444021196</v>
      </c>
      <c r="BK1159" s="14">
        <f t="shared" si="1508"/>
        <v>0.12236842373897705</v>
      </c>
      <c r="BL1159" s="14">
        <f t="shared" si="1509"/>
        <v>1.3276194513639707E-2</v>
      </c>
      <c r="BM1159" s="14">
        <f t="shared" si="1510"/>
        <v>0.41297976366672356</v>
      </c>
      <c r="BN1159" s="14">
        <f t="shared" si="1511"/>
        <v>0.57868333422044049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1.5681818181818199</v>
      </c>
      <c r="F1160" s="10">
        <f>VLOOKUP(B1160,home!$B$2:$E$405,3,FALSE)</f>
        <v>1.59</v>
      </c>
      <c r="G1160" s="10">
        <f>VLOOKUP(C1160,away!$B$2:$E$405,4,FALSE)</f>
        <v>0.96</v>
      </c>
      <c r="H1160" s="10">
        <f>VLOOKUP(A1160,away!$A$2:$E$405,3,FALSE)</f>
        <v>1.11363636363636</v>
      </c>
      <c r="I1160" s="10">
        <f>VLOOKUP(C1160,away!$B$2:$E$405,3,FALSE)</f>
        <v>0.32</v>
      </c>
      <c r="J1160" s="10">
        <f>VLOOKUP(B1160,home!$B$2:$E$405,4,FALSE)</f>
        <v>0.67</v>
      </c>
      <c r="K1160" s="12">
        <f t="shared" si="1456"/>
        <v>2.3936727272727301</v>
      </c>
      <c r="L1160" s="12">
        <f t="shared" si="1457"/>
        <v>0.23876363636363562</v>
      </c>
      <c r="M1160" s="13">
        <f t="shared" si="1458"/>
        <v>7.1903066644886271E-2</v>
      </c>
      <c r="N1160" s="13">
        <f t="shared" si="1459"/>
        <v>0.1721124096351378</v>
      </c>
      <c r="O1160" s="13">
        <f t="shared" si="1460"/>
        <v>1.7167837657829886E-2</v>
      </c>
      <c r="P1160" s="13">
        <f t="shared" si="1461"/>
        <v>4.1094184787793142E-2</v>
      </c>
      <c r="Q1160" s="13">
        <f t="shared" si="1462"/>
        <v>0.20599039048441084</v>
      </c>
      <c r="R1160" s="13">
        <f t="shared" si="1463"/>
        <v>2.0495276738420115E-3</v>
      </c>
      <c r="S1160" s="13">
        <f t="shared" si="1464"/>
        <v>5.8715577171192558E-3</v>
      </c>
      <c r="T1160" s="13">
        <f t="shared" si="1465"/>
        <v>4.9183014688023177E-2</v>
      </c>
      <c r="U1160" s="13">
        <f t="shared" si="1466"/>
        <v>4.9058984966663423E-3</v>
      </c>
      <c r="V1160" s="13">
        <f t="shared" si="1467"/>
        <v>3.7285827075306407E-4</v>
      </c>
      <c r="W1160" s="13">
        <f t="shared" si="1468"/>
        <v>0.16435785992759808</v>
      </c>
      <c r="X1160" s="13">
        <f t="shared" si="1469"/>
        <v>3.9242680301258388E-2</v>
      </c>
      <c r="Y1160" s="13">
        <f t="shared" si="1470"/>
        <v>4.6848625246920308E-3</v>
      </c>
      <c r="Z1160" s="13">
        <f t="shared" si="1471"/>
        <v>1.6311756007814072E-4</v>
      </c>
      <c r="AA1160" s="13">
        <f t="shared" si="1472"/>
        <v>3.904500548983165E-4</v>
      </c>
      <c r="AB1160" s="13">
        <f t="shared" si="1473"/>
        <v>4.6730482388612028E-4</v>
      </c>
      <c r="AC1160" s="13">
        <f t="shared" si="1474"/>
        <v>1.3318544146434829E-5</v>
      </c>
      <c r="AD1160" s="13">
        <f t="shared" si="1475"/>
        <v>9.835473170540078E-2</v>
      </c>
      <c r="AE1160" s="13">
        <f t="shared" si="1476"/>
        <v>2.3483533395551256E-2</v>
      </c>
      <c r="AF1160" s="13">
        <f t="shared" si="1477"/>
        <v>2.8035069140943457E-3</v>
      </c>
      <c r="AG1160" s="13">
        <f t="shared" si="1478"/>
        <v>2.2312516845992024E-4</v>
      </c>
      <c r="AH1160" s="13">
        <f t="shared" si="1479"/>
        <v>9.7366354497551657E-6</v>
      </c>
      <c r="AI1160" s="13">
        <f t="shared" si="1480"/>
        <v>2.3306318731475793E-5</v>
      </c>
      <c r="AJ1160" s="13">
        <f t="shared" si="1481"/>
        <v>2.7893849760329592E-5</v>
      </c>
      <c r="AK1160" s="13">
        <f t="shared" si="1482"/>
        <v>2.225624914331464E-5</v>
      </c>
      <c r="AL1160" s="13">
        <f t="shared" si="1483"/>
        <v>3.0447364197193002E-7</v>
      </c>
      <c r="AM1160" s="13">
        <f t="shared" si="1484"/>
        <v>4.7085807776288846E-2</v>
      </c>
      <c r="AN1160" s="13">
        <f t="shared" si="1485"/>
        <v>1.1242378685785877E-2</v>
      </c>
      <c r="AO1160" s="13">
        <f t="shared" si="1486"/>
        <v>1.342135608197633E-3</v>
      </c>
      <c r="AP1160" s="13">
        <f t="shared" si="1487"/>
        <v>1.0681772610212888E-4</v>
      </c>
      <c r="AQ1160" s="13">
        <f t="shared" si="1488"/>
        <v>6.3760471780597796E-6</v>
      </c>
      <c r="AR1160" s="13">
        <f t="shared" si="1489"/>
        <v>4.6495089718612518E-7</v>
      </c>
      <c r="AS1160" s="13">
        <f t="shared" si="1490"/>
        <v>1.112940282115415E-6</v>
      </c>
      <c r="AT1160" s="13">
        <f t="shared" si="1491"/>
        <v>1.3320074001914437E-6</v>
      </c>
      <c r="AU1160" s="13">
        <f t="shared" si="1492"/>
        <v>1.0627965954545704E-6</v>
      </c>
      <c r="AV1160" s="13">
        <f t="shared" si="1493"/>
        <v>6.3599680629447861E-7</v>
      </c>
      <c r="AW1160" s="13">
        <f t="shared" si="1494"/>
        <v>4.8337051726726458E-9</v>
      </c>
      <c r="AX1160" s="13">
        <f t="shared" si="1495"/>
        <v>1.8784668985951471E-2</v>
      </c>
      <c r="AY1160" s="13">
        <f t="shared" si="1496"/>
        <v>4.4850958749729809E-3</v>
      </c>
      <c r="AZ1160" s="13">
        <f t="shared" si="1497"/>
        <v>5.3543890027404537E-4</v>
      </c>
      <c r="BA1160" s="13">
        <f t="shared" si="1498"/>
        <v>4.2614446293325716E-5</v>
      </c>
      <c r="BB1160" s="13">
        <f t="shared" si="1499"/>
        <v>2.5436950396543243E-6</v>
      </c>
      <c r="BC1160" s="13">
        <f t="shared" si="1500"/>
        <v>1.2146837549360175E-7</v>
      </c>
      <c r="BD1160" s="13">
        <f t="shared" si="1501"/>
        <v>1.8502227823782355E-8</v>
      </c>
      <c r="BE1160" s="13">
        <f t="shared" si="1502"/>
        <v>4.4288278135574501E-8</v>
      </c>
      <c r="BF1160" s="13">
        <f t="shared" si="1503"/>
        <v>5.3005821755496926E-8</v>
      </c>
      <c r="BG1160" s="13">
        <f t="shared" si="1504"/>
        <v>4.2292863307604177E-8</v>
      </c>
      <c r="BH1160" s="13">
        <f t="shared" si="1505"/>
        <v>2.5308818364421417E-8</v>
      </c>
      <c r="BI1160" s="13">
        <f t="shared" si="1506"/>
        <v>1.2116205655682948E-8</v>
      </c>
      <c r="BJ1160" s="14">
        <f t="shared" si="1507"/>
        <v>0.84407011395908593</v>
      </c>
      <c r="BK1160" s="14">
        <f t="shared" si="1508"/>
        <v>0.12374038631331311</v>
      </c>
      <c r="BL1160" s="14">
        <f t="shared" si="1509"/>
        <v>2.5069015966403842E-2</v>
      </c>
      <c r="BM1160" s="14">
        <f t="shared" si="1510"/>
        <v>0.47824012587371328</v>
      </c>
      <c r="BN1160" s="14">
        <f t="shared" si="1511"/>
        <v>0.51031741688389998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1.5681818181818199</v>
      </c>
      <c r="F1161" s="10">
        <f>VLOOKUP(B1161,home!$B$2:$E$405,3,FALSE)</f>
        <v>1.53</v>
      </c>
      <c r="G1161" s="10">
        <f>VLOOKUP(C1161,away!$B$2:$E$405,4,FALSE)</f>
        <v>1.43</v>
      </c>
      <c r="H1161" s="10">
        <f>VLOOKUP(A1161,away!$A$2:$E$405,3,FALSE)</f>
        <v>1.11363636363636</v>
      </c>
      <c r="I1161" s="10">
        <f>VLOOKUP(C1161,away!$B$2:$E$405,3,FALSE)</f>
        <v>0.96</v>
      </c>
      <c r="J1161" s="10">
        <f>VLOOKUP(B1161,home!$B$2:$E$405,4,FALSE)</f>
        <v>0.72</v>
      </c>
      <c r="K1161" s="12">
        <f t="shared" si="1456"/>
        <v>3.431025000000004</v>
      </c>
      <c r="L1161" s="12">
        <f t="shared" si="1457"/>
        <v>0.76974545454545196</v>
      </c>
      <c r="M1161" s="13">
        <f t="shared" si="1458"/>
        <v>1.4984027859700587E-2</v>
      </c>
      <c r="N1161" s="13">
        <f t="shared" si="1459"/>
        <v>5.1410574187329264E-2</v>
      </c>
      <c r="O1161" s="13">
        <f t="shared" si="1460"/>
        <v>1.1533887335786945E-2</v>
      </c>
      <c r="P1161" s="13">
        <f t="shared" si="1461"/>
        <v>3.9573055796268443E-2</v>
      </c>
      <c r="Q1161" s="13">
        <f t="shared" si="1462"/>
        <v>8.8195482650540794E-2</v>
      </c>
      <c r="R1161" s="13">
        <f t="shared" si="1463"/>
        <v>4.4390786749806763E-3</v>
      </c>
      <c r="S1161" s="13">
        <f t="shared" si="1464"/>
        <v>2.6128267374395216E-2</v>
      </c>
      <c r="T1161" s="13">
        <f t="shared" si="1465"/>
        <v>6.7888071881696044E-2</v>
      </c>
      <c r="U1161" s="13">
        <f t="shared" si="1466"/>
        <v>1.5230589910825591E-2</v>
      </c>
      <c r="V1161" s="13">
        <f t="shared" si="1467"/>
        <v>7.6672410586358843E-3</v>
      </c>
      <c r="W1161" s="13">
        <f t="shared" si="1468"/>
        <v>0.10086696862035738</v>
      </c>
      <c r="X1161" s="13">
        <f t="shared" si="1469"/>
        <v>7.7641890609298825E-2</v>
      </c>
      <c r="Y1161" s="13">
        <f t="shared" si="1470"/>
        <v>2.9882246189411491E-2</v>
      </c>
      <c r="Z1161" s="13">
        <f t="shared" si="1471"/>
        <v>1.1389868774786746E-3</v>
      </c>
      <c r="AA1161" s="13">
        <f t="shared" si="1472"/>
        <v>3.9078924513012737E-3</v>
      </c>
      <c r="AB1161" s="13">
        <f t="shared" si="1473"/>
        <v>6.7040383488629852E-3</v>
      </c>
      <c r="AC1161" s="13">
        <f t="shared" si="1474"/>
        <v>1.2655815956906073E-3</v>
      </c>
      <c r="AD1161" s="13">
        <f t="shared" si="1475"/>
        <v>8.6519272752665521E-2</v>
      </c>
      <c r="AE1161" s="13">
        <f t="shared" si="1476"/>
        <v>6.6597816931942458E-2</v>
      </c>
      <c r="AF1161" s="13">
        <f t="shared" si="1477"/>
        <v>2.5631683433006421E-2</v>
      </c>
      <c r="AG1161" s="13">
        <f t="shared" si="1478"/>
        <v>6.5766239383015538E-3</v>
      </c>
      <c r="AH1161" s="13">
        <f t="shared" si="1479"/>
        <v>2.1918249293153183E-4</v>
      </c>
      <c r="AI1161" s="13">
        <f t="shared" si="1480"/>
        <v>7.5202061281040978E-4</v>
      </c>
      <c r="AJ1161" s="13">
        <f t="shared" si="1481"/>
        <v>1.2901007615339197E-3</v>
      </c>
      <c r="AK1161" s="13">
        <f t="shared" si="1482"/>
        <v>1.4754559884473076E-3</v>
      </c>
      <c r="AL1161" s="13">
        <f t="shared" si="1483"/>
        <v>1.336968445866081E-4</v>
      </c>
      <c r="AM1161" s="13">
        <f t="shared" si="1484"/>
        <v>5.9369957559242924E-2</v>
      </c>
      <c r="AN1161" s="13">
        <f t="shared" si="1485"/>
        <v>4.5699754967783633E-2</v>
      </c>
      <c r="AO1161" s="13">
        <f t="shared" si="1486"/>
        <v>1.7588589330146193E-2</v>
      </c>
      <c r="AP1161" s="13">
        <f t="shared" si="1487"/>
        <v>4.5129122295822239E-3</v>
      </c>
      <c r="AQ1161" s="13">
        <f t="shared" si="1488"/>
        <v>8.6844841887087436E-4</v>
      </c>
      <c r="AR1161" s="13">
        <f t="shared" si="1489"/>
        <v>3.3742945529997468E-5</v>
      </c>
      <c r="AS1161" s="13">
        <f t="shared" si="1490"/>
        <v>1.1577288968705969E-4</v>
      </c>
      <c r="AT1161" s="13">
        <f t="shared" si="1491"/>
        <v>1.9860983941927222E-4</v>
      </c>
      <c r="AU1161" s="13">
        <f t="shared" si="1492"/>
        <v>2.2714510809783645E-4</v>
      </c>
      <c r="AV1161" s="13">
        <f t="shared" si="1493"/>
        <v>1.9483513612784508E-4</v>
      </c>
      <c r="AW1161" s="13">
        <f t="shared" si="1494"/>
        <v>9.8082081136104072E-6</v>
      </c>
      <c r="AX1161" s="13">
        <f t="shared" si="1495"/>
        <v>3.3949968105783601E-2</v>
      </c>
      <c r="AY1161" s="13">
        <f t="shared" si="1496"/>
        <v>2.6132833631389994E-2</v>
      </c>
      <c r="AZ1161" s="13">
        <f t="shared" si="1497"/>
        <v>1.0057814951077481E-2</v>
      </c>
      <c r="BA1161" s="13">
        <f t="shared" si="1498"/>
        <v>2.5806524470837269E-3</v>
      </c>
      <c r="BB1161" s="13">
        <f t="shared" si="1499"/>
        <v>4.9661137272607396E-4</v>
      </c>
      <c r="BC1161" s="13">
        <f t="shared" si="1500"/>
        <v>7.6452869366294563E-5</v>
      </c>
      <c r="BD1161" s="13">
        <f t="shared" si="1501"/>
        <v>4.3289131574483857E-6</v>
      </c>
      <c r="BE1161" s="13">
        <f t="shared" si="1502"/>
        <v>1.4852609266034364E-5</v>
      </c>
      <c r="BF1161" s="13">
        <f t="shared" si="1503"/>
        <v>2.5479836853497809E-5</v>
      </c>
      <c r="BG1161" s="13">
        <f t="shared" si="1504"/>
        <v>2.9140652413424143E-5</v>
      </c>
      <c r="BH1161" s="13">
        <f t="shared" si="1505"/>
        <v>2.4995576736692174E-5</v>
      </c>
      <c r="BI1161" s="13">
        <f t="shared" si="1506"/>
        <v>1.7152089734601874E-5</v>
      </c>
      <c r="BJ1161" s="14">
        <f t="shared" si="1507"/>
        <v>0.80254462707760277</v>
      </c>
      <c r="BK1161" s="14">
        <f t="shared" si="1508"/>
        <v>0.11588470416066733</v>
      </c>
      <c r="BL1161" s="14">
        <f t="shared" si="1509"/>
        <v>4.6438302174504356E-2</v>
      </c>
      <c r="BM1161" s="14">
        <f t="shared" si="1510"/>
        <v>0.72974748836237024</v>
      </c>
      <c r="BN1161" s="14">
        <f t="shared" si="1511"/>
        <v>0.21013610650460668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1.5681818181818199</v>
      </c>
      <c r="F1162" s="10">
        <f>VLOOKUP(B1162,home!$B$2:$E$405,3,FALSE)</f>
        <v>0.77</v>
      </c>
      <c r="G1162" s="10">
        <f>VLOOKUP(C1162,away!$B$2:$E$405,4,FALSE)</f>
        <v>0.8</v>
      </c>
      <c r="H1162" s="10">
        <f>VLOOKUP(A1162,away!$A$2:$E$405,3,FALSE)</f>
        <v>1.11363636363636</v>
      </c>
      <c r="I1162" s="10">
        <f>VLOOKUP(C1162,away!$B$2:$E$405,3,FALSE)</f>
        <v>0.64</v>
      </c>
      <c r="J1162" s="10">
        <f>VLOOKUP(B1162,home!$B$2:$E$405,4,FALSE)</f>
        <v>2.16</v>
      </c>
      <c r="K1162" s="12">
        <f t="shared" si="1456"/>
        <v>0.96600000000000108</v>
      </c>
      <c r="L1162" s="12">
        <f t="shared" si="1457"/>
        <v>1.5394909090909041</v>
      </c>
      <c r="M1162" s="13">
        <f t="shared" si="1458"/>
        <v>8.1635512531699164E-2</v>
      </c>
      <c r="N1162" s="13">
        <f t="shared" si="1459"/>
        <v>7.8859905105621492E-2</v>
      </c>
      <c r="O1162" s="13">
        <f t="shared" si="1460"/>
        <v>0.12567712940152748</v>
      </c>
      <c r="P1162" s="13">
        <f t="shared" si="1461"/>
        <v>0.12140410700187566</v>
      </c>
      <c r="Q1162" s="13">
        <f t="shared" si="1462"/>
        <v>3.8089334166015218E-2</v>
      </c>
      <c r="R1162" s="13">
        <f t="shared" si="1463"/>
        <v>9.673939909714635E-2</v>
      </c>
      <c r="S1162" s="13">
        <f t="shared" si="1464"/>
        <v>4.5136475351948445E-2</v>
      </c>
      <c r="T1162" s="13">
        <f t="shared" si="1465"/>
        <v>5.8638183681906007E-2</v>
      </c>
      <c r="U1162" s="13">
        <f t="shared" si="1466"/>
        <v>9.3450259527843485E-2</v>
      </c>
      <c r="V1162" s="13">
        <f t="shared" si="1467"/>
        <v>7.4582920994063946E-3</v>
      </c>
      <c r="W1162" s="13">
        <f t="shared" si="1468"/>
        <v>1.2264765601456916E-2</v>
      </c>
      <c r="X1162" s="13">
        <f t="shared" si="1469"/>
        <v>1.888149514557376E-2</v>
      </c>
      <c r="Y1162" s="13">
        <f t="shared" si="1470"/>
        <v>1.4533945063327417E-2</v>
      </c>
      <c r="Z1162" s="13">
        <f t="shared" si="1471"/>
        <v>4.9643141820324539E-2</v>
      </c>
      <c r="AA1162" s="13">
        <f t="shared" si="1472"/>
        <v>4.7955274998433557E-2</v>
      </c>
      <c r="AB1162" s="13">
        <f t="shared" si="1473"/>
        <v>2.3162397824243432E-2</v>
      </c>
      <c r="AC1162" s="13">
        <f t="shared" si="1474"/>
        <v>6.9322411289448303E-4</v>
      </c>
      <c r="AD1162" s="13">
        <f t="shared" si="1475"/>
        <v>2.9619408927518479E-3</v>
      </c>
      <c r="AE1162" s="13">
        <f t="shared" si="1476"/>
        <v>4.5598810776560665E-3</v>
      </c>
      <c r="AF1162" s="13">
        <f t="shared" si="1477"/>
        <v>3.5099477327935748E-3</v>
      </c>
      <c r="AG1162" s="13">
        <f t="shared" si="1478"/>
        <v>1.8011775420066459E-3</v>
      </c>
      <c r="AH1162" s="13">
        <f t="shared" si="1479"/>
        <v>1.9106291382775031E-2</v>
      </c>
      <c r="AI1162" s="13">
        <f t="shared" si="1480"/>
        <v>1.8456677475760699E-2</v>
      </c>
      <c r="AJ1162" s="13">
        <f t="shared" si="1481"/>
        <v>8.914575220792427E-3</v>
      </c>
      <c r="AK1162" s="13">
        <f t="shared" si="1482"/>
        <v>2.8704932210951652E-3</v>
      </c>
      <c r="AL1162" s="13">
        <f t="shared" si="1483"/>
        <v>4.1237080171668002E-5</v>
      </c>
      <c r="AM1162" s="13">
        <f t="shared" si="1484"/>
        <v>5.7224698047965785E-4</v>
      </c>
      <c r="AN1162" s="13">
        <f t="shared" si="1485"/>
        <v>8.8096902420315337E-4</v>
      </c>
      <c r="AO1162" s="13">
        <f t="shared" si="1486"/>
        <v>6.7812190197571965E-4</v>
      </c>
      <c r="AP1162" s="13">
        <f t="shared" si="1487"/>
        <v>3.479875011156845E-4</v>
      </c>
      <c r="AQ1162" s="13">
        <f t="shared" si="1488"/>
        <v>1.3393089861121432E-4</v>
      </c>
      <c r="AR1162" s="13">
        <f t="shared" si="1489"/>
        <v>5.8827923780448068E-3</v>
      </c>
      <c r="AS1162" s="13">
        <f t="shared" si="1490"/>
        <v>5.6827774371912892E-3</v>
      </c>
      <c r="AT1162" s="13">
        <f t="shared" si="1491"/>
        <v>2.7447815021633955E-3</v>
      </c>
      <c r="AU1162" s="13">
        <f t="shared" si="1492"/>
        <v>8.8381964369661455E-4</v>
      </c>
      <c r="AV1162" s="13">
        <f t="shared" si="1493"/>
        <v>2.1344244395273259E-4</v>
      </c>
      <c r="AW1162" s="13">
        <f t="shared" si="1494"/>
        <v>1.7034902861199058E-6</v>
      </c>
      <c r="AX1162" s="13">
        <f t="shared" si="1495"/>
        <v>9.2131763857224979E-5</v>
      </c>
      <c r="AY1162" s="13">
        <f t="shared" si="1496"/>
        <v>1.4183601289670779E-4</v>
      </c>
      <c r="AZ1162" s="13">
        <f t="shared" si="1497"/>
        <v>1.0917762621809093E-4</v>
      </c>
      <c r="BA1162" s="13">
        <f t="shared" si="1498"/>
        <v>5.6025987679625247E-5</v>
      </c>
      <c r="BB1162" s="13">
        <f t="shared" si="1499"/>
        <v>2.1562874676405521E-5</v>
      </c>
      <c r="BC1162" s="13">
        <f t="shared" si="1500"/>
        <v>6.6391699076385528E-6</v>
      </c>
      <c r="BD1162" s="13">
        <f t="shared" si="1501"/>
        <v>1.5094175643448715E-3</v>
      </c>
      <c r="BE1162" s="13">
        <f t="shared" si="1502"/>
        <v>1.4580973671571473E-3</v>
      </c>
      <c r="BF1162" s="13">
        <f t="shared" si="1503"/>
        <v>7.0426102833690289E-4</v>
      </c>
      <c r="BG1162" s="13">
        <f t="shared" si="1504"/>
        <v>2.2677205112448304E-4</v>
      </c>
      <c r="BH1162" s="13">
        <f t="shared" si="1505"/>
        <v>5.4765450346562703E-5</v>
      </c>
      <c r="BI1162" s="13">
        <f t="shared" si="1506"/>
        <v>1.058068500695593E-5</v>
      </c>
      <c r="BJ1162" s="14">
        <f t="shared" si="1507"/>
        <v>0.23714120575073006</v>
      </c>
      <c r="BK1162" s="14">
        <f t="shared" si="1508"/>
        <v>0.25651068419089251</v>
      </c>
      <c r="BL1162" s="14">
        <f t="shared" si="1509"/>
        <v>0.45570400570098335</v>
      </c>
      <c r="BM1162" s="14">
        <f t="shared" si="1510"/>
        <v>0.45645351763643449</v>
      </c>
      <c r="BN1162" s="14">
        <f t="shared" si="1511"/>
        <v>0.54240538730388543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1.5681818181818199</v>
      </c>
      <c r="F1163" s="10">
        <f>VLOOKUP(B1163,home!$B$2:$E$405,3,FALSE)</f>
        <v>0.85</v>
      </c>
      <c r="G1163" s="10">
        <f>VLOOKUP(C1163,away!$B$2:$E$405,4,FALSE)</f>
        <v>1.1200000000000001</v>
      </c>
      <c r="H1163" s="10">
        <f>VLOOKUP(A1163,away!$A$2:$E$405,3,FALSE)</f>
        <v>1.11363636363636</v>
      </c>
      <c r="I1163" s="10">
        <f>VLOOKUP(C1163,away!$B$2:$E$405,3,FALSE)</f>
        <v>0.32</v>
      </c>
      <c r="J1163" s="10">
        <f>VLOOKUP(B1163,home!$B$2:$E$405,4,FALSE)</f>
        <v>1.2</v>
      </c>
      <c r="K1163" s="12">
        <f t="shared" si="1456"/>
        <v>1.4929090909090925</v>
      </c>
      <c r="L1163" s="12">
        <f t="shared" si="1457"/>
        <v>0.42763636363636226</v>
      </c>
      <c r="M1163" s="13">
        <f t="shared" si="1458"/>
        <v>0.14652701650179617</v>
      </c>
      <c r="N1163" s="13">
        <f t="shared" si="1459"/>
        <v>0.21875151499931808</v>
      </c>
      <c r="O1163" s="13">
        <f t="shared" si="1460"/>
        <v>6.2660280511313365E-2</v>
      </c>
      <c r="P1163" s="13">
        <f t="shared" si="1461"/>
        <v>9.3546102414253554E-2</v>
      </c>
      <c r="Q1163" s="13">
        <f t="shared" si="1462"/>
        <v>0.16328806269630944</v>
      </c>
      <c r="R1163" s="13">
        <f t="shared" si="1463"/>
        <v>1.3397907251146233E-2</v>
      </c>
      <c r="S1163" s="13">
        <f t="shared" si="1464"/>
        <v>1.4930477474081969E-2</v>
      </c>
      <c r="T1163" s="13">
        <f t="shared" si="1465"/>
        <v>6.9827913356676097E-2</v>
      </c>
      <c r="U1163" s="13">
        <f t="shared" si="1466"/>
        <v>2.0001857534393059E-2</v>
      </c>
      <c r="V1163" s="13">
        <f t="shared" si="1467"/>
        <v>1.0591053886844567E-3</v>
      </c>
      <c r="W1163" s="13">
        <f t="shared" si="1468"/>
        <v>8.1258077745418045E-2</v>
      </c>
      <c r="X1163" s="13">
        <f t="shared" si="1469"/>
        <v>3.4748908883131382E-2</v>
      </c>
      <c r="Y1163" s="13">
        <f t="shared" si="1470"/>
        <v>7.4299485175567965E-3</v>
      </c>
      <c r="Z1163" s="13">
        <f t="shared" si="1471"/>
        <v>1.9098107790724759E-3</v>
      </c>
      <c r="AA1163" s="13">
        <f t="shared" si="1472"/>
        <v>2.8511738739934751E-3</v>
      </c>
      <c r="AB1163" s="13">
        <f t="shared" si="1473"/>
        <v>2.1282716981236784E-3</v>
      </c>
      <c r="AC1163" s="13">
        <f t="shared" si="1474"/>
        <v>4.225977550194195E-5</v>
      </c>
      <c r="AD1163" s="13">
        <f t="shared" si="1475"/>
        <v>3.0327730743983108E-2</v>
      </c>
      <c r="AE1163" s="13">
        <f t="shared" si="1476"/>
        <v>1.2969240492699645E-2</v>
      </c>
      <c r="AF1163" s="13">
        <f t="shared" si="1477"/>
        <v>2.7730594217117697E-3</v>
      </c>
      <c r="AG1163" s="13">
        <f t="shared" si="1478"/>
        <v>3.952870157494584E-4</v>
      </c>
      <c r="AH1163" s="13">
        <f t="shared" si="1479"/>
        <v>2.0417613419902031E-4</v>
      </c>
      <c r="AI1163" s="13">
        <f t="shared" si="1480"/>
        <v>3.0481640689239225E-4</v>
      </c>
      <c r="AJ1163" s="13">
        <f t="shared" si="1481"/>
        <v>2.2753159245394878E-4</v>
      </c>
      <c r="AK1163" s="13">
        <f t="shared" si="1482"/>
        <v>1.1322799428117423E-4</v>
      </c>
      <c r="AL1163" s="13">
        <f t="shared" si="1483"/>
        <v>1.0791831790445461E-6</v>
      </c>
      <c r="AM1163" s="13">
        <f t="shared" si="1484"/>
        <v>9.0553089868671086E-3</v>
      </c>
      <c r="AN1163" s="13">
        <f t="shared" si="1485"/>
        <v>3.8723794067475224E-3</v>
      </c>
      <c r="AO1163" s="13">
        <f t="shared" si="1486"/>
        <v>8.2798512406092217E-4</v>
      </c>
      <c r="AP1163" s="13">
        <f t="shared" si="1487"/>
        <v>1.1802551586613839E-4</v>
      </c>
      <c r="AQ1163" s="13">
        <f t="shared" si="1488"/>
        <v>1.2618000605325294E-5</v>
      </c>
      <c r="AR1163" s="13">
        <f t="shared" si="1489"/>
        <v>1.7462627914039804E-5</v>
      </c>
      <c r="AS1163" s="13">
        <f t="shared" si="1490"/>
        <v>2.6070115964032901E-5</v>
      </c>
      <c r="AT1163" s="13">
        <f t="shared" si="1491"/>
        <v>1.9460156561879499E-5</v>
      </c>
      <c r="AU1163" s="13">
        <f t="shared" si="1492"/>
        <v>9.684081547248042E-6</v>
      </c>
      <c r="AV1163" s="13">
        <f t="shared" si="1493"/>
        <v>3.6143633447478988E-6</v>
      </c>
      <c r="AW1163" s="13">
        <f t="shared" si="1494"/>
        <v>1.9138180983960426E-8</v>
      </c>
      <c r="AX1163" s="13">
        <f t="shared" si="1495"/>
        <v>2.2531255179141165E-3</v>
      </c>
      <c r="AY1163" s="13">
        <f t="shared" si="1496"/>
        <v>9.6351840329708823E-4</v>
      </c>
      <c r="AZ1163" s="13">
        <f t="shared" si="1497"/>
        <v>2.0601775314134041E-4</v>
      </c>
      <c r="BA1163" s="13">
        <f t="shared" si="1498"/>
        <v>2.9366894265965528E-5</v>
      </c>
      <c r="BB1163" s="13">
        <f t="shared" si="1499"/>
        <v>3.139587968797758E-6</v>
      </c>
      <c r="BC1163" s="13">
        <f t="shared" si="1500"/>
        <v>2.6852039645862941E-7</v>
      </c>
      <c r="BD1163" s="13">
        <f t="shared" si="1501"/>
        <v>1.2446091167824687E-6</v>
      </c>
      <c r="BE1163" s="13">
        <f t="shared" si="1502"/>
        <v>1.8580882650728835E-6</v>
      </c>
      <c r="BF1163" s="13">
        <f t="shared" si="1503"/>
        <v>1.3869784313194064E-6</v>
      </c>
      <c r="BG1163" s="13">
        <f t="shared" si="1504"/>
        <v>6.9021090300385784E-7</v>
      </c>
      <c r="BH1163" s="13">
        <f t="shared" si="1505"/>
        <v>2.5760553293475838E-7</v>
      </c>
      <c r="BI1163" s="13">
        <f t="shared" si="1506"/>
        <v>7.6916328397356467E-8</v>
      </c>
      <c r="BJ1163" s="14">
        <f t="shared" si="1507"/>
        <v>0.6391114975836848</v>
      </c>
      <c r="BK1163" s="14">
        <f t="shared" si="1508"/>
        <v>0.25706955914079427</v>
      </c>
      <c r="BL1163" s="14">
        <f t="shared" si="1509"/>
        <v>0.1019710487507058</v>
      </c>
      <c r="BM1163" s="14">
        <f t="shared" si="1510"/>
        <v>0.30092753261500405</v>
      </c>
      <c r="BN1163" s="14">
        <f t="shared" si="1511"/>
        <v>0.69817088437413677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1.5681818181818199</v>
      </c>
      <c r="F1164" s="10">
        <f>VLOOKUP(B1164,home!$B$2:$E$405,3,FALSE)</f>
        <v>1.1200000000000001</v>
      </c>
      <c r="G1164" s="10">
        <f>VLOOKUP(C1164,away!$B$2:$E$405,4,FALSE)</f>
        <v>1.1499999999999999</v>
      </c>
      <c r="H1164" s="10">
        <f>VLOOKUP(A1164,away!$A$2:$E$405,3,FALSE)</f>
        <v>1.11363636363636</v>
      </c>
      <c r="I1164" s="10">
        <f>VLOOKUP(C1164,away!$B$2:$E$405,3,FALSE)</f>
        <v>1.1499999999999999</v>
      </c>
      <c r="J1164" s="10">
        <f>VLOOKUP(B1164,home!$B$2:$E$405,4,FALSE)</f>
        <v>0.67</v>
      </c>
      <c r="K1164" s="12">
        <f t="shared" si="1456"/>
        <v>2.019818181818184</v>
      </c>
      <c r="L1164" s="12">
        <f t="shared" si="1457"/>
        <v>0.85805681818181534</v>
      </c>
      <c r="M1164" s="13">
        <f t="shared" si="1458"/>
        <v>5.6254176036748642E-2</v>
      </c>
      <c r="N1164" s="13">
        <f t="shared" si="1459"/>
        <v>0.1136232075622257</v>
      </c>
      <c r="O1164" s="13">
        <f t="shared" si="1460"/>
        <v>4.8269279299532265E-2</v>
      </c>
      <c r="P1164" s="13">
        <f t="shared" si="1461"/>
        <v>9.7495167952455358E-2</v>
      </c>
      <c r="Q1164" s="13">
        <f t="shared" si="1462"/>
        <v>0.11474911025534243</v>
      </c>
      <c r="R1164" s="13">
        <f t="shared" si="1463"/>
        <v>2.0708892105843008E-2</v>
      </c>
      <c r="S1164" s="13">
        <f t="shared" si="1464"/>
        <v>4.2242676205354227E-2</v>
      </c>
      <c r="T1164" s="13">
        <f t="shared" si="1465"/>
        <v>9.8461256434893438E-2</v>
      </c>
      <c r="U1164" s="13">
        <f t="shared" si="1466"/>
        <v>4.1828196800692767E-2</v>
      </c>
      <c r="V1164" s="13">
        <f t="shared" si="1467"/>
        <v>8.134619411705294E-3</v>
      </c>
      <c r="W1164" s="13">
        <f t="shared" si="1468"/>
        <v>7.7257446413733361E-2</v>
      </c>
      <c r="X1164" s="13">
        <f t="shared" si="1469"/>
        <v>6.629127865062015E-2</v>
      </c>
      <c r="Y1164" s="13">
        <f t="shared" si="1470"/>
        <v>2.8440841816077613E-2</v>
      </c>
      <c r="Z1164" s="13">
        <f t="shared" si="1471"/>
        <v>5.9231353561367221E-3</v>
      </c>
      <c r="AA1164" s="13">
        <f t="shared" si="1472"/>
        <v>1.1963656485695076E-2</v>
      </c>
      <c r="AB1164" s="13">
        <f t="shared" si="1473"/>
        <v>1.2082205445416978E-2</v>
      </c>
      <c r="AC1164" s="13">
        <f t="shared" si="1474"/>
        <v>8.8114134546142303E-4</v>
      </c>
      <c r="AD1164" s="13">
        <f t="shared" si="1475"/>
        <v>3.9011498736825669E-2</v>
      </c>
      <c r="AE1164" s="13">
        <f t="shared" si="1476"/>
        <v>3.3474082478624538E-2</v>
      </c>
      <c r="AF1164" s="13">
        <f t="shared" si="1477"/>
        <v>1.4361332351582113E-2</v>
      </c>
      <c r="AG1164" s="13">
        <f t="shared" si="1478"/>
        <v>4.1076130474833727E-3</v>
      </c>
      <c r="AH1164" s="13">
        <f t="shared" si="1479"/>
        <v>1.2705966693367223E-3</v>
      </c>
      <c r="AI1164" s="13">
        <f t="shared" si="1480"/>
        <v>2.5663742544839384E-3</v>
      </c>
      <c r="AJ1164" s="13">
        <f t="shared" si="1481"/>
        <v>2.5918046902783732E-3</v>
      </c>
      <c r="AK1164" s="13">
        <f t="shared" si="1482"/>
        <v>1.7449914123819684E-3</v>
      </c>
      <c r="AL1164" s="13">
        <f t="shared" si="1483"/>
        <v>6.1084903925706259E-5</v>
      </c>
      <c r="AM1164" s="13">
        <f t="shared" si="1484"/>
        <v>1.5759226889723518E-2</v>
      </c>
      <c r="AN1164" s="13">
        <f t="shared" si="1485"/>
        <v>1.352231208200147E-2</v>
      </c>
      <c r="AO1164" s="13">
        <f t="shared" si="1486"/>
        <v>5.8014560397718498E-3</v>
      </c>
      <c r="AP1164" s="13">
        <f t="shared" si="1487"/>
        <v>1.6593263034361029E-3</v>
      </c>
      <c r="AQ1164" s="13">
        <f t="shared" si="1488"/>
        <v>3.5594906206294391E-4</v>
      </c>
      <c r="AR1164" s="13">
        <f t="shared" si="1489"/>
        <v>2.1804882705669606E-4</v>
      </c>
      <c r="AS1164" s="13">
        <f t="shared" si="1490"/>
        <v>4.4041898541324345E-4</v>
      </c>
      <c r="AT1164" s="13">
        <f t="shared" si="1491"/>
        <v>4.4478313717779335E-4</v>
      </c>
      <c r="AU1164" s="13">
        <f t="shared" si="1492"/>
        <v>2.9946035581261286E-4</v>
      </c>
      <c r="AV1164" s="13">
        <f t="shared" si="1493"/>
        <v>1.512138678510145E-4</v>
      </c>
      <c r="AW1164" s="13">
        <f t="shared" si="1494"/>
        <v>2.9407609192455765E-6</v>
      </c>
      <c r="AX1164" s="13">
        <f t="shared" si="1495"/>
        <v>5.3051288338769346E-3</v>
      </c>
      <c r="AY1164" s="13">
        <f t="shared" si="1496"/>
        <v>4.552101967241047E-3</v>
      </c>
      <c r="AZ1164" s="13">
        <f t="shared" si="1497"/>
        <v>1.9529810650250172E-3</v>
      </c>
      <c r="BA1164" s="13">
        <f t="shared" si="1498"/>
        <v>5.5858957287489982E-4</v>
      </c>
      <c r="BB1164" s="13">
        <f t="shared" si="1499"/>
        <v>1.1982539789264393E-4</v>
      </c>
      <c r="BC1164" s="13">
        <f t="shared" si="1500"/>
        <v>2.0563399930626416E-5</v>
      </c>
      <c r="BD1164" s="13">
        <f t="shared" si="1501"/>
        <v>3.1183047125424246E-5</v>
      </c>
      <c r="BE1164" s="13">
        <f t="shared" si="1502"/>
        <v>6.2984085548425147E-5</v>
      </c>
      <c r="BF1164" s="13">
        <f t="shared" si="1503"/>
        <v>6.3608200577950521E-5</v>
      </c>
      <c r="BG1164" s="13">
        <f t="shared" si="1504"/>
        <v>4.2825666680027465E-5</v>
      </c>
      <c r="BH1164" s="13">
        <f t="shared" si="1505"/>
        <v>2.1625015052201161E-5</v>
      </c>
      <c r="BI1164" s="13">
        <f t="shared" si="1506"/>
        <v>8.7357197169055612E-6</v>
      </c>
      <c r="BJ1164" s="14">
        <f t="shared" si="1507"/>
        <v>0.63938512836124561</v>
      </c>
      <c r="BK1164" s="14">
        <f t="shared" si="1508"/>
        <v>0.20962096782289169</v>
      </c>
      <c r="BL1164" s="14">
        <f t="shared" si="1509"/>
        <v>0.14481088407167342</v>
      </c>
      <c r="BM1164" s="14">
        <f t="shared" si="1510"/>
        <v>0.54409112119347813</v>
      </c>
      <c r="BN1164" s="14">
        <f t="shared" si="1511"/>
        <v>0.45109983321214742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1.5681818181818199</v>
      </c>
      <c r="F1165" s="10">
        <f>VLOOKUP(B1165,home!$B$2:$E$405,3,FALSE)</f>
        <v>1.28</v>
      </c>
      <c r="G1165" s="10">
        <f>VLOOKUP(C1165,away!$B$2:$E$405,4,FALSE)</f>
        <v>0.51</v>
      </c>
      <c r="H1165" s="10">
        <f>VLOOKUP(A1165,away!$A$2:$E$405,3,FALSE)</f>
        <v>1.11363636363636</v>
      </c>
      <c r="I1165" s="10">
        <f>VLOOKUP(C1165,away!$B$2:$E$405,3,FALSE)</f>
        <v>1.4</v>
      </c>
      <c r="J1165" s="10">
        <f>VLOOKUP(B1165,home!$B$2:$E$405,4,FALSE)</f>
        <v>1.1200000000000001</v>
      </c>
      <c r="K1165" s="12">
        <f t="shared" si="1456"/>
        <v>1.023709090909092</v>
      </c>
      <c r="L1165" s="12">
        <f t="shared" si="1457"/>
        <v>1.7461818181818127</v>
      </c>
      <c r="M1165" s="13">
        <f t="shared" si="1458"/>
        <v>6.2668840970094578E-2</v>
      </c>
      <c r="N1165" s="13">
        <f t="shared" si="1459"/>
        <v>6.4154662217821984E-2</v>
      </c>
      <c r="O1165" s="13">
        <f t="shared" si="1460"/>
        <v>0.10943119066850661</v>
      </c>
      <c r="P1165" s="13">
        <f t="shared" si="1461"/>
        <v>0.11202570471635641</v>
      </c>
      <c r="Q1165" s="13">
        <f t="shared" si="1462"/>
        <v>3.2837855468293202E-2</v>
      </c>
      <c r="R1165" s="13">
        <f t="shared" si="1463"/>
        <v>9.5543377743666794E-2</v>
      </c>
      <c r="S1165" s="13">
        <f t="shared" si="1464"/>
        <v>5.0063788969645223E-2</v>
      </c>
      <c r="T1165" s="13">
        <f t="shared" si="1465"/>
        <v>5.7340866166815795E-2</v>
      </c>
      <c r="U1165" s="13">
        <f t="shared" si="1466"/>
        <v>9.7808624372353103E-2</v>
      </c>
      <c r="V1165" s="13">
        <f t="shared" si="1467"/>
        <v>9.9436820121604451E-3</v>
      </c>
      <c r="W1165" s="13">
        <f t="shared" si="1468"/>
        <v>1.1205470389616863E-2</v>
      </c>
      <c r="X1165" s="13">
        <f t="shared" si="1469"/>
        <v>1.9566788658523637E-2</v>
      </c>
      <c r="Y1165" s="13">
        <f t="shared" si="1470"/>
        <v>1.7083585297860047E-2</v>
      </c>
      <c r="Z1165" s="13">
        <f t="shared" si="1471"/>
        <v>5.561203635455593E-2</v>
      </c>
      <c r="AA1165" s="13">
        <f t="shared" si="1472"/>
        <v>5.6930547180125829E-2</v>
      </c>
      <c r="AB1165" s="13">
        <f t="shared" si="1473"/>
        <v>2.9140159349361889E-2</v>
      </c>
      <c r="AC1165" s="13">
        <f t="shared" si="1474"/>
        <v>1.1109468114896249E-3</v>
      </c>
      <c r="AD1165" s="13">
        <f t="shared" si="1475"/>
        <v>2.8677854764408576E-3</v>
      </c>
      <c r="AE1165" s="13">
        <f t="shared" si="1476"/>
        <v>5.0076748574068913E-3</v>
      </c>
      <c r="AF1165" s="13">
        <f t="shared" si="1477"/>
        <v>4.3721553936850602E-3</v>
      </c>
      <c r="AG1165" s="13">
        <f t="shared" si="1478"/>
        <v>2.5448594182394652E-3</v>
      </c>
      <c r="AH1165" s="13">
        <f t="shared" si="1479"/>
        <v>2.4277181688597885E-2</v>
      </c>
      <c r="AI1165" s="13">
        <f t="shared" si="1480"/>
        <v>2.4852771596269394E-2</v>
      </c>
      <c r="AJ1165" s="13">
        <f t="shared" si="1481"/>
        <v>1.2721004108694121E-2</v>
      </c>
      <c r="AK1165" s="13">
        <f t="shared" si="1482"/>
        <v>4.3408691838540282E-3</v>
      </c>
      <c r="AL1165" s="13">
        <f t="shared" si="1483"/>
        <v>7.9436349888075168E-5</v>
      </c>
      <c r="AM1165" s="13">
        <f t="shared" si="1484"/>
        <v>5.8715561260191365E-4</v>
      </c>
      <c r="AN1165" s="13">
        <f t="shared" si="1485"/>
        <v>1.0252804551688654E-3</v>
      </c>
      <c r="AO1165" s="13">
        <f t="shared" si="1486"/>
        <v>8.9516304467652348E-4</v>
      </c>
      <c r="AP1165" s="13">
        <f t="shared" si="1487"/>
        <v>5.2103914430747292E-4</v>
      </c>
      <c r="AQ1165" s="13">
        <f t="shared" si="1488"/>
        <v>2.2745727008767973E-4</v>
      </c>
      <c r="AR1165" s="13">
        <f t="shared" si="1489"/>
        <v>8.4784746522652051E-3</v>
      </c>
      <c r="AS1165" s="13">
        <f t="shared" si="1490"/>
        <v>8.6794915785661925E-3</v>
      </c>
      <c r="AT1165" s="13">
        <f t="shared" si="1491"/>
        <v>4.4426372167235577E-3</v>
      </c>
      <c r="AU1165" s="13">
        <f t="shared" si="1492"/>
        <v>1.5159893687903242E-3</v>
      </c>
      <c r="AV1165" s="13">
        <f t="shared" si="1493"/>
        <v>3.8798302463804779E-4</v>
      </c>
      <c r="AW1165" s="13">
        <f t="shared" si="1494"/>
        <v>3.944416811783181E-6</v>
      </c>
      <c r="AX1165" s="13">
        <f t="shared" si="1495"/>
        <v>1.0017942306647929E-4</v>
      </c>
      <c r="AY1165" s="13">
        <f t="shared" si="1496"/>
        <v>1.749314871146298E-4</v>
      </c>
      <c r="AZ1165" s="13">
        <f t="shared" si="1497"/>
        <v>1.5273109111353636E-4</v>
      </c>
      <c r="BA1165" s="13">
        <f t="shared" si="1498"/>
        <v>8.8898751457842337E-5</v>
      </c>
      <c r="BB1165" s="13">
        <f t="shared" si="1499"/>
        <v>3.8808345863687047E-5</v>
      </c>
      <c r="BC1165" s="13">
        <f t="shared" si="1500"/>
        <v>1.3553285588176323E-5</v>
      </c>
      <c r="BD1165" s="13">
        <f t="shared" si="1501"/>
        <v>2.4674930472834773E-3</v>
      </c>
      <c r="BE1165" s="13">
        <f t="shared" si="1502"/>
        <v>2.5259950642590738E-3</v>
      </c>
      <c r="BF1165" s="13">
        <f t="shared" si="1503"/>
        <v>1.2929420554367548E-3</v>
      </c>
      <c r="BG1165" s="13">
        <f t="shared" si="1504"/>
        <v>4.4119884538976439E-4</v>
      </c>
      <c r="BH1165" s="13">
        <f t="shared" si="1505"/>
        <v>1.129148172310242E-4</v>
      </c>
      <c r="BI1165" s="13">
        <f t="shared" si="1506"/>
        <v>2.3118384979547618E-5</v>
      </c>
      <c r="BJ1165" s="14">
        <f t="shared" si="1507"/>
        <v>0.22080690125575064</v>
      </c>
      <c r="BK1165" s="14">
        <f t="shared" si="1508"/>
        <v>0.23606733131674901</v>
      </c>
      <c r="BL1165" s="14">
        <f t="shared" si="1509"/>
        <v>0.4854139639469926</v>
      </c>
      <c r="BM1165" s="14">
        <f t="shared" si="1510"/>
        <v>0.52106761401900548</v>
      </c>
      <c r="BN1165" s="14">
        <f t="shared" si="1511"/>
        <v>0.47666163178473958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1.5681818181818199</v>
      </c>
      <c r="F1166" s="10">
        <f>VLOOKUP(B1166,home!$B$2:$E$405,3,FALSE)</f>
        <v>1.1200000000000001</v>
      </c>
      <c r="G1166" s="10">
        <f>VLOOKUP(C1166,away!$B$2:$E$405,4,FALSE)</f>
        <v>0.8</v>
      </c>
      <c r="H1166" s="10">
        <f>VLOOKUP(A1166,away!$A$2:$E$405,3,FALSE)</f>
        <v>1.11363636363636</v>
      </c>
      <c r="I1166" s="10">
        <f>VLOOKUP(C1166,away!$B$2:$E$405,3,FALSE)</f>
        <v>0.32</v>
      </c>
      <c r="J1166" s="10">
        <f>VLOOKUP(B1166,home!$B$2:$E$405,4,FALSE)</f>
        <v>0.67</v>
      </c>
      <c r="K1166" s="12">
        <f t="shared" si="1456"/>
        <v>1.4050909090909107</v>
      </c>
      <c r="L1166" s="12">
        <f t="shared" si="1457"/>
        <v>0.23876363636363562</v>
      </c>
      <c r="M1166" s="13">
        <f t="shared" si="1458"/>
        <v>0.19323377658212593</v>
      </c>
      <c r="N1166" s="13">
        <f t="shared" si="1459"/>
        <v>0.27151102280484923</v>
      </c>
      <c r="O1166" s="13">
        <f t="shared" si="1460"/>
        <v>4.6137199165026718E-2</v>
      </c>
      <c r="P1166" s="13">
        <f t="shared" si="1461"/>
        <v>6.4826959117695801E-2</v>
      </c>
      <c r="Q1166" s="13">
        <f t="shared" si="1462"/>
        <v>0.19074883493053435</v>
      </c>
      <c r="R1166" s="13">
        <f t="shared" si="1463"/>
        <v>5.5079427221375347E-3</v>
      </c>
      <c r="S1166" s="13">
        <f t="shared" si="1464"/>
        <v>5.4371118532961183E-3</v>
      </c>
      <c r="T1166" s="13">
        <f t="shared" si="1465"/>
        <v>4.5543885460141258E-2</v>
      </c>
      <c r="U1166" s="13">
        <f t="shared" si="1466"/>
        <v>7.7391602466688946E-3</v>
      </c>
      <c r="V1166" s="13">
        <f t="shared" si="1467"/>
        <v>2.026741529045511E-4</v>
      </c>
      <c r="W1166" s="13">
        <f t="shared" si="1468"/>
        <v>8.9339817960192219E-2</v>
      </c>
      <c r="X1166" s="13">
        <f t="shared" si="1469"/>
        <v>2.1331099808240737E-2</v>
      </c>
      <c r="Y1166" s="13">
        <f t="shared" si="1470"/>
        <v>2.5465454789256039E-3</v>
      </c>
      <c r="Z1166" s="13">
        <f t="shared" si="1471"/>
        <v>4.3836547774005999E-4</v>
      </c>
      <c r="AA1166" s="13">
        <f t="shared" si="1472"/>
        <v>6.1594334763185232E-4</v>
      </c>
      <c r="AB1166" s="13">
        <f t="shared" si="1473"/>
        <v>4.3272819913626917E-4</v>
      </c>
      <c r="AC1166" s="13">
        <f t="shared" si="1474"/>
        <v>4.2496287582818395E-6</v>
      </c>
      <c r="AD1166" s="13">
        <f t="shared" si="1475"/>
        <v>3.1382641508925752E-2</v>
      </c>
      <c r="AE1166" s="13">
        <f t="shared" si="1476"/>
        <v>7.4930336053674858E-3</v>
      </c>
      <c r="AF1166" s="13">
        <f t="shared" si="1477"/>
        <v>8.9453197550623173E-4</v>
      </c>
      <c r="AG1166" s="13">
        <f t="shared" si="1478"/>
        <v>7.119390243847152E-5</v>
      </c>
      <c r="AH1166" s="13">
        <f t="shared" si="1479"/>
        <v>2.6166433880374764E-5</v>
      </c>
      <c r="AI1166" s="13">
        <f t="shared" si="1480"/>
        <v>3.6766218368642985E-5</v>
      </c>
      <c r="AJ1166" s="13">
        <f t="shared" si="1481"/>
        <v>2.5829939595715759E-5</v>
      </c>
      <c r="AK1166" s="13">
        <f t="shared" si="1482"/>
        <v>1.2097804436102527E-5</v>
      </c>
      <c r="AL1166" s="13">
        <f t="shared" si="1483"/>
        <v>5.7027402693531758E-8</v>
      </c>
      <c r="AM1166" s="13">
        <f t="shared" si="1484"/>
        <v>8.8190928574901229E-3</v>
      </c>
      <c r="AN1166" s="13">
        <f t="shared" si="1485"/>
        <v>2.1056786800829081E-3</v>
      </c>
      <c r="AO1166" s="13">
        <f t="shared" si="1486"/>
        <v>2.5137974933498776E-4</v>
      </c>
      <c r="AP1166" s="13">
        <f t="shared" si="1487"/>
        <v>2.0006781019800301E-5</v>
      </c>
      <c r="AQ1166" s="13">
        <f t="shared" si="1488"/>
        <v>1.194222947054621E-6</v>
      </c>
      <c r="AR1166" s="13">
        <f t="shared" si="1489"/>
        <v>1.2495185807893827E-6</v>
      </c>
      <c r="AS1166" s="13">
        <f t="shared" si="1490"/>
        <v>1.7556871986073386E-6</v>
      </c>
      <c r="AT1166" s="13">
        <f t="shared" si="1491"/>
        <v>1.23345006098523E-6</v>
      </c>
      <c r="AU1166" s="13">
        <f t="shared" si="1492"/>
        <v>5.7770315583599219E-7</v>
      </c>
      <c r="AV1166" s="13">
        <f t="shared" si="1493"/>
        <v>2.0293136310457069E-7</v>
      </c>
      <c r="AW1166" s="13">
        <f t="shared" si="1494"/>
        <v>5.3143933972277521E-10</v>
      </c>
      <c r="AX1166" s="13">
        <f t="shared" si="1495"/>
        <v>2.0652712000813248E-3</v>
      </c>
      <c r="AY1166" s="13">
        <f t="shared" si="1496"/>
        <v>4.9311166180850683E-4</v>
      </c>
      <c r="AZ1166" s="13">
        <f t="shared" si="1497"/>
        <v>5.8868566753357176E-5</v>
      </c>
      <c r="BA1166" s="13">
        <f t="shared" si="1498"/>
        <v>4.6852243551823289E-6</v>
      </c>
      <c r="BB1166" s="13">
        <f t="shared" si="1499"/>
        <v>2.7966530105570059E-7</v>
      </c>
      <c r="BC1166" s="13">
        <f t="shared" si="1500"/>
        <v>1.3354780848957992E-8</v>
      </c>
      <c r="BD1166" s="13">
        <f t="shared" si="1501"/>
        <v>4.9723266675533717E-8</v>
      </c>
      <c r="BE1166" s="13">
        <f t="shared" si="1502"/>
        <v>6.9865709976095452E-8</v>
      </c>
      <c r="BF1166" s="13">
        <f t="shared" si="1503"/>
        <v>4.9083836972296943E-8</v>
      </c>
      <c r="BG1166" s="13">
        <f t="shared" si="1504"/>
        <v>2.2989084371024931E-8</v>
      </c>
      <c r="BH1166" s="13">
        <f t="shared" si="1505"/>
        <v>8.0754383645127708E-9</v>
      </c>
      <c r="BI1166" s="13">
        <f t="shared" si="1506"/>
        <v>2.269345006580172E-9</v>
      </c>
      <c r="BJ1166" s="14">
        <f t="shared" si="1507"/>
        <v>0.67468218939907665</v>
      </c>
      <c r="BK1166" s="14">
        <f t="shared" si="1508"/>
        <v>0.26419794002399183</v>
      </c>
      <c r="BL1166" s="14">
        <f t="shared" si="1509"/>
        <v>6.0539055373922804E-2</v>
      </c>
      <c r="BM1166" s="14">
        <f t="shared" si="1510"/>
        <v>0.22739870382199245</v>
      </c>
      <c r="BN1166" s="14">
        <f t="shared" si="1511"/>
        <v>0.77196573532236956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1.5681818181818199</v>
      </c>
      <c r="F1167" s="10">
        <f>VLOOKUP(B1167,home!$B$2:$E$405,3,FALSE)</f>
        <v>0.32</v>
      </c>
      <c r="G1167" s="10" t="e">
        <f>VLOOKUP(C1167,away!$B$2:$E$405,4,FALSE)</f>
        <v>#N/A</v>
      </c>
      <c r="H1167" s="10">
        <f>VLOOKUP(A1167,away!$A$2:$E$405,3,FALSE)</f>
        <v>1.11363636363636</v>
      </c>
      <c r="I1167" s="10" t="e">
        <f>VLOOKUP(C1167,away!$B$2:$E$405,3,FALSE)</f>
        <v>#N/A</v>
      </c>
      <c r="J1167" s="10">
        <f>VLOOKUP(B1167,home!$B$2:$E$405,4,FALSE)</f>
        <v>1.1200000000000001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1.5681818181818199</v>
      </c>
      <c r="F1168" s="10">
        <f>VLOOKUP(B1168,home!$B$2:$E$405,3,FALSE)</f>
        <v>0.48</v>
      </c>
      <c r="G1168" s="10">
        <f>VLOOKUP(C1168,away!$B$2:$E$405,4,FALSE)</f>
        <v>1.43</v>
      </c>
      <c r="H1168" s="10">
        <f>VLOOKUP(A1168,away!$A$2:$E$405,3,FALSE)</f>
        <v>1.11363636363636</v>
      </c>
      <c r="I1168" s="10">
        <f>VLOOKUP(C1168,away!$B$2:$E$405,3,FALSE)</f>
        <v>1.28</v>
      </c>
      <c r="J1168" s="10">
        <f>VLOOKUP(B1168,home!$B$2:$E$405,4,FALSE)</f>
        <v>1.57</v>
      </c>
      <c r="K1168" s="12">
        <f t="shared" si="1456"/>
        <v>1.0764000000000011</v>
      </c>
      <c r="L1168" s="12">
        <f t="shared" si="1457"/>
        <v>2.237963636363629</v>
      </c>
      <c r="M1168" s="13">
        <f t="shared" si="1458"/>
        <v>3.6357177603071639E-2</v>
      </c>
      <c r="N1168" s="13">
        <f t="shared" si="1459"/>
        <v>3.9134865971946355E-2</v>
      </c>
      <c r="O1168" s="13">
        <f t="shared" si="1460"/>
        <v>8.1366041396488495E-2</v>
      </c>
      <c r="P1168" s="13">
        <f t="shared" si="1461"/>
        <v>8.758240695918032E-2</v>
      </c>
      <c r="Q1168" s="13">
        <f t="shared" si="1462"/>
        <v>2.1062384866101548E-2</v>
      </c>
      <c r="R1168" s="13">
        <f t="shared" si="1463"/>
        <v>9.1047120940099507E-2</v>
      </c>
      <c r="S1168" s="13">
        <f t="shared" si="1464"/>
        <v>5.274527971139472E-2</v>
      </c>
      <c r="T1168" s="13">
        <f t="shared" si="1465"/>
        <v>4.7136851425430892E-2</v>
      </c>
      <c r="U1168" s="13">
        <f t="shared" si="1466"/>
        <v>9.8003120979923211E-2</v>
      </c>
      <c r="V1168" s="13">
        <f t="shared" si="1467"/>
        <v>1.4117825350878004E-2</v>
      </c>
      <c r="W1168" s="13">
        <f t="shared" si="1468"/>
        <v>7.5571836899572444E-3</v>
      </c>
      <c r="X1168" s="13">
        <f t="shared" si="1469"/>
        <v>1.6912702291444624E-2</v>
      </c>
      <c r="Y1168" s="13">
        <f t="shared" si="1470"/>
        <v>1.892500636044845E-2</v>
      </c>
      <c r="Z1168" s="13">
        <f t="shared" si="1471"/>
        <v>6.7920048619848059E-2</v>
      </c>
      <c r="AA1168" s="13">
        <f t="shared" si="1472"/>
        <v>7.3109140334404535E-2</v>
      </c>
      <c r="AB1168" s="13">
        <f t="shared" si="1473"/>
        <v>3.9347339327976558E-2</v>
      </c>
      <c r="AC1168" s="13">
        <f t="shared" si="1474"/>
        <v>2.1255657183403827E-3</v>
      </c>
      <c r="AD1168" s="13">
        <f t="shared" si="1475"/>
        <v>2.0336381309674963E-3</v>
      </c>
      <c r="AE1168" s="13">
        <f t="shared" si="1476"/>
        <v>4.5512081866277516E-3</v>
      </c>
      <c r="AF1168" s="13">
        <f t="shared" si="1477"/>
        <v>5.0927192115966819E-3</v>
      </c>
      <c r="AG1168" s="13">
        <f t="shared" si="1478"/>
        <v>3.7991068019212742E-3</v>
      </c>
      <c r="AH1168" s="13">
        <f t="shared" si="1479"/>
        <v>3.800064974781741E-2</v>
      </c>
      <c r="AI1168" s="13">
        <f t="shared" si="1480"/>
        <v>4.0903899388550699E-2</v>
      </c>
      <c r="AJ1168" s="13">
        <f t="shared" si="1481"/>
        <v>2.2014478650918008E-2</v>
      </c>
      <c r="AK1168" s="13">
        <f t="shared" si="1482"/>
        <v>7.8987949399493898E-3</v>
      </c>
      <c r="AL1168" s="13">
        <f t="shared" si="1483"/>
        <v>2.0481475629884101E-4</v>
      </c>
      <c r="AM1168" s="13">
        <f t="shared" si="1484"/>
        <v>4.3780161683468319E-4</v>
      </c>
      <c r="AN1168" s="13">
        <f t="shared" si="1485"/>
        <v>9.7978409841722384E-4</v>
      </c>
      <c r="AO1168" s="13">
        <f t="shared" si="1486"/>
        <v>1.0963605918725351E-3</v>
      </c>
      <c r="AP1168" s="13">
        <f t="shared" si="1487"/>
        <v>8.1787171231761306E-4</v>
      </c>
      <c r="AQ1168" s="13">
        <f t="shared" si="1488"/>
        <v>4.5759178784431824E-4</v>
      </c>
      <c r="AR1168" s="13">
        <f t="shared" si="1489"/>
        <v>1.7008814458761221E-2</v>
      </c>
      <c r="AS1168" s="13">
        <f t="shared" si="1490"/>
        <v>1.8308287883410594E-2</v>
      </c>
      <c r="AT1168" s="13">
        <f t="shared" si="1491"/>
        <v>9.8535205388515911E-3</v>
      </c>
      <c r="AU1168" s="13">
        <f t="shared" si="1492"/>
        <v>3.5354431693399553E-3</v>
      </c>
      <c r="AV1168" s="13">
        <f t="shared" si="1493"/>
        <v>9.5138775686938275E-4</v>
      </c>
      <c r="AW1168" s="13">
        <f t="shared" si="1494"/>
        <v>1.3705202505945793E-5</v>
      </c>
      <c r="AX1168" s="13">
        <f t="shared" si="1495"/>
        <v>7.8541610060142234E-5</v>
      </c>
      <c r="AY1168" s="13">
        <f t="shared" si="1496"/>
        <v>1.7577326725605008E-4</v>
      </c>
      <c r="AZ1168" s="13">
        <f t="shared" si="1497"/>
        <v>1.9668709018193296E-4</v>
      </c>
      <c r="BA1168" s="13">
        <f t="shared" si="1498"/>
        <v>1.467261851897799E-4</v>
      </c>
      <c r="BB1168" s="13">
        <f t="shared" si="1499"/>
        <v>8.2091966739270759E-5</v>
      </c>
      <c r="BC1168" s="13">
        <f t="shared" si="1500"/>
        <v>3.6743767280012106E-5</v>
      </c>
      <c r="BD1168" s="13">
        <f t="shared" si="1501"/>
        <v>6.3441847093939161E-3</v>
      </c>
      <c r="BE1168" s="13">
        <f t="shared" si="1502"/>
        <v>6.8288804211916179E-3</v>
      </c>
      <c r="BF1168" s="13">
        <f t="shared" si="1503"/>
        <v>3.6753034426853324E-3</v>
      </c>
      <c r="BG1168" s="13">
        <f t="shared" si="1504"/>
        <v>1.3186988752354988E-3</v>
      </c>
      <c r="BH1168" s="13">
        <f t="shared" si="1505"/>
        <v>3.5486186732587306E-4</v>
      </c>
      <c r="BI1168" s="13">
        <f t="shared" si="1506"/>
        <v>7.6394662797914047E-5</v>
      </c>
      <c r="BJ1168" s="14">
        <f t="shared" si="1507"/>
        <v>0.17071164063043587</v>
      </c>
      <c r="BK1168" s="14">
        <f t="shared" si="1508"/>
        <v>0.19330884336641996</v>
      </c>
      <c r="BL1168" s="14">
        <f t="shared" si="1509"/>
        <v>0.55994636349199067</v>
      </c>
      <c r="BM1168" s="14">
        <f t="shared" si="1510"/>
        <v>0.63517483030705679</v>
      </c>
      <c r="BN1168" s="14">
        <f t="shared" si="1511"/>
        <v>0.35654999773688789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1.72151898734177</v>
      </c>
      <c r="F1169" s="10">
        <f>VLOOKUP(B1169,home!$B$2:$E$405,3,FALSE)</f>
        <v>0.73</v>
      </c>
      <c r="G1169" s="10">
        <f>VLOOKUP(C1169,away!$B$2:$E$405,4,FALSE)</f>
        <v>0.28999999999999998</v>
      </c>
      <c r="H1169" s="10">
        <f>VLOOKUP(A1169,away!$A$2:$E$405,3,FALSE)</f>
        <v>1.48101265822785</v>
      </c>
      <c r="I1169" s="10">
        <f>VLOOKUP(C1169,away!$B$2:$E$405,3,FALSE)</f>
        <v>1.74</v>
      </c>
      <c r="J1169" s="10">
        <f>VLOOKUP(B1169,home!$B$2:$E$405,4,FALSE)</f>
        <v>1.69</v>
      </c>
      <c r="K1169" s="12">
        <f t="shared" si="1456"/>
        <v>0.36444556962025265</v>
      </c>
      <c r="L1169" s="12">
        <f t="shared" si="1457"/>
        <v>4.355065822784816</v>
      </c>
      <c r="M1169" s="13">
        <f t="shared" si="1458"/>
        <v>8.9195356367550247E-3</v>
      </c>
      <c r="N1169" s="13">
        <f t="shared" si="1459"/>
        <v>3.2506852458853278E-3</v>
      </c>
      <c r="O1169" s="13">
        <f t="shared" si="1460"/>
        <v>3.8845164806743014E-2</v>
      </c>
      <c r="P1169" s="13">
        <f t="shared" si="1461"/>
        <v>1.4156948214986047E-2</v>
      </c>
      <c r="Q1169" s="13">
        <f t="shared" si="1462"/>
        <v>5.9234891804641463E-4</v>
      </c>
      <c r="R1169" s="13">
        <f t="shared" si="1463"/>
        <v>8.458662481514502E-2</v>
      </c>
      <c r="S1169" s="13">
        <f t="shared" si="1464"/>
        <v>5.6174219971699725E-3</v>
      </c>
      <c r="T1169" s="13">
        <f t="shared" si="1465"/>
        <v>2.5797185281475044E-3</v>
      </c>
      <c r="U1169" s="13">
        <f t="shared" si="1466"/>
        <v>3.0827220663010121E-2</v>
      </c>
      <c r="V1169" s="13">
        <f t="shared" si="1467"/>
        <v>9.9065386802269623E-4</v>
      </c>
      <c r="W1169" s="13">
        <f t="shared" si="1468"/>
        <v>7.1959646283788645E-5</v>
      </c>
      <c r="X1169" s="13">
        <f t="shared" si="1469"/>
        <v>3.1338899615021234E-4</v>
      </c>
      <c r="Y1169" s="13">
        <f t="shared" si="1470"/>
        <v>6.8241485318531602E-4</v>
      </c>
      <c r="Z1169" s="13">
        <f t="shared" si="1471"/>
        <v>0.12279343959905341</v>
      </c>
      <c r="AA1169" s="13">
        <f t="shared" si="1472"/>
        <v>4.4751525040307098E-2</v>
      </c>
      <c r="AB1169" s="13">
        <f t="shared" si="1473"/>
        <v>8.15474751734486E-3</v>
      </c>
      <c r="AC1169" s="13">
        <f t="shared" si="1474"/>
        <v>9.8271900576732025E-5</v>
      </c>
      <c r="AD1169" s="13">
        <f t="shared" si="1475"/>
        <v>6.5563435698918115E-6</v>
      </c>
      <c r="AE1169" s="13">
        <f t="shared" si="1476"/>
        <v>2.8553307803670819E-5</v>
      </c>
      <c r="AF1169" s="13">
        <f t="shared" si="1477"/>
        <v>6.2175767471610887E-5</v>
      </c>
      <c r="AG1169" s="13">
        <f t="shared" si="1478"/>
        <v>9.0259853307009515E-5</v>
      </c>
      <c r="AH1169" s="13">
        <f t="shared" si="1479"/>
        <v>0.13369337801500725</v>
      </c>
      <c r="AI1169" s="13">
        <f t="shared" si="1480"/>
        <v>4.8723959305135067E-2</v>
      </c>
      <c r="AJ1169" s="13">
        <f t="shared" si="1481"/>
        <v>8.8786155515569783E-3</v>
      </c>
      <c r="AK1169" s="13">
        <f t="shared" si="1482"/>
        <v>1.0785907007088058E-3</v>
      </c>
      <c r="AL1169" s="13">
        <f t="shared" si="1483"/>
        <v>6.23902527714633E-6</v>
      </c>
      <c r="AM1169" s="13">
        <f t="shared" si="1484"/>
        <v>4.7788607339106018E-7</v>
      </c>
      <c r="AN1169" s="13">
        <f t="shared" si="1485"/>
        <v>2.0812253054102429E-6</v>
      </c>
      <c r="AO1169" s="13">
        <f t="shared" si="1486"/>
        <v>4.5319365985535197E-6</v>
      </c>
      <c r="AP1169" s="13">
        <f t="shared" si="1487"/>
        <v>6.5789607304627033E-6</v>
      </c>
      <c r="AQ1169" s="13">
        <f t="shared" si="1488"/>
        <v>7.1629517566703848E-6</v>
      </c>
      <c r="AR1169" s="13">
        <f t="shared" si="1489"/>
        <v>0.11644869226516177</v>
      </c>
      <c r="AS1169" s="13">
        <f t="shared" si="1490"/>
        <v>4.2439209984110389E-2</v>
      </c>
      <c r="AT1169" s="13">
        <f t="shared" si="1491"/>
        <v>7.7333910284463113E-3</v>
      </c>
      <c r="AU1169" s="13">
        <f t="shared" si="1492"/>
        <v>9.3946669948608919E-4</v>
      </c>
      <c r="AV1169" s="13">
        <f t="shared" si="1493"/>
        <v>8.5596119108366614E-5</v>
      </c>
      <c r="AW1169" s="13">
        <f t="shared" si="1494"/>
        <v>2.7506899635678949E-7</v>
      </c>
      <c r="AX1169" s="13">
        <f t="shared" si="1495"/>
        <v>2.9027243705098469E-8</v>
      </c>
      <c r="AY1169" s="13">
        <f t="shared" si="1496"/>
        <v>1.2641555698972006E-7</v>
      </c>
      <c r="AZ1169" s="13">
        <f t="shared" si="1497"/>
        <v>2.7527403585711796E-7</v>
      </c>
      <c r="BA1169" s="13">
        <f t="shared" si="1498"/>
        <v>3.9961218182045897E-7</v>
      </c>
      <c r="BB1169" s="13">
        <f t="shared" si="1499"/>
        <v>4.3508433885368799E-7</v>
      </c>
      <c r="BC1169" s="13">
        <f t="shared" si="1500"/>
        <v>3.7896418683412484E-7</v>
      </c>
      <c r="BD1169" s="13">
        <f t="shared" si="1501"/>
        <v>8.4523619965332114E-2</v>
      </c>
      <c r="BE1169" s="13">
        <f t="shared" si="1502"/>
        <v>3.0804258824631219E-2</v>
      </c>
      <c r="BF1169" s="13">
        <f t="shared" si="1503"/>
        <v>5.6132378270362087E-3</v>
      </c>
      <c r="BG1169" s="13">
        <f t="shared" si="1504"/>
        <v>6.8190655242938688E-4</v>
      </c>
      <c r="BH1169" s="13">
        <f t="shared" si="1505"/>
        <v>6.2129455481977629E-5</v>
      </c>
      <c r="BI1169" s="13">
        <f t="shared" si="1506"/>
        <v>4.5285609586650922E-6</v>
      </c>
      <c r="BJ1169" s="14">
        <f t="shared" si="1507"/>
        <v>7.700538797859295E-3</v>
      </c>
      <c r="BK1169" s="14">
        <f t="shared" si="1508"/>
        <v>2.978919705834461E-2</v>
      </c>
      <c r="BL1169" s="14">
        <f t="shared" si="1509"/>
        <v>0.68887586369714071</v>
      </c>
      <c r="BM1169" s="14">
        <f t="shared" si="1510"/>
        <v>0.69880788016827666</v>
      </c>
      <c r="BN1169" s="14">
        <f t="shared" si="1511"/>
        <v>0.15035130763756083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1.72151898734177</v>
      </c>
      <c r="F1170" s="10">
        <f>VLOOKUP(B1170,home!$B$2:$E$405,3,FALSE)</f>
        <v>0.87</v>
      </c>
      <c r="G1170" s="10">
        <f>VLOOKUP(C1170,away!$B$2:$E$405,4,FALSE)</f>
        <v>1.02</v>
      </c>
      <c r="H1170" s="10">
        <f>VLOOKUP(A1170,away!$A$2:$E$405,3,FALSE)</f>
        <v>1.48101265822785</v>
      </c>
      <c r="I1170" s="10">
        <f>VLOOKUP(C1170,away!$B$2:$E$405,3,FALSE)</f>
        <v>0.57999999999999996</v>
      </c>
      <c r="J1170" s="10">
        <f>VLOOKUP(B1170,home!$B$2:$E$405,4,FALSE)</f>
        <v>0.68</v>
      </c>
      <c r="K1170" s="12">
        <f t="shared" si="1456"/>
        <v>1.5276759493670866</v>
      </c>
      <c r="L1170" s="12">
        <f t="shared" si="1457"/>
        <v>0.58411139240506404</v>
      </c>
      <c r="M1170" s="13">
        <f t="shared" si="1458"/>
        <v>0.12102146628911623</v>
      </c>
      <c r="N1170" s="13">
        <f t="shared" si="1459"/>
        <v>0.18488158340702249</v>
      </c>
      <c r="O1170" s="13">
        <f t="shared" si="1460"/>
        <v>7.0690017185038201E-2</v>
      </c>
      <c r="P1170" s="13">
        <f t="shared" si="1461"/>
        <v>0.10799143911392889</v>
      </c>
      <c r="Q1170" s="13">
        <f t="shared" si="1462"/>
        <v>0.14121957422590667</v>
      </c>
      <c r="R1170" s="13">
        <f t="shared" si="1463"/>
        <v>2.064542218354528E-2</v>
      </c>
      <c r="S1170" s="13">
        <f t="shared" si="1464"/>
        <v>2.4091079209941409E-2</v>
      </c>
      <c r="T1170" s="13">
        <f t="shared" si="1465"/>
        <v>8.2487962135944642E-2</v>
      </c>
      <c r="U1170" s="13">
        <f t="shared" si="1466"/>
        <v>3.1539514934331846E-2</v>
      </c>
      <c r="V1170" s="13">
        <f t="shared" si="1467"/>
        <v>2.3885848000203534E-3</v>
      </c>
      <c r="W1170" s="13">
        <f t="shared" si="1468"/>
        <v>7.1912582374925926E-2</v>
      </c>
      <c r="X1170" s="13">
        <f t="shared" si="1469"/>
        <v>4.2004958622461855E-2</v>
      </c>
      <c r="Y1170" s="13">
        <f t="shared" si="1470"/>
        <v>1.2267787434441645E-2</v>
      </c>
      <c r="Z1170" s="13">
        <f t="shared" si="1471"/>
        <v>4.0197420994736782E-3</v>
      </c>
      <c r="AA1170" s="13">
        <f t="shared" si="1472"/>
        <v>6.1408633280242968E-3</v>
      </c>
      <c r="AB1170" s="13">
        <f t="shared" si="1473"/>
        <v>4.6906246072865232E-3</v>
      </c>
      <c r="AC1170" s="13">
        <f t="shared" si="1474"/>
        <v>1.3321330396441196E-4</v>
      </c>
      <c r="AD1170" s="13">
        <f t="shared" si="1475"/>
        <v>2.7464780637763454E-2</v>
      </c>
      <c r="AE1170" s="13">
        <f t="shared" si="1476"/>
        <v>1.6042491260423654E-2</v>
      </c>
      <c r="AF1170" s="13">
        <f t="shared" si="1477"/>
        <v>4.6853009538860646E-3</v>
      </c>
      <c r="AG1170" s="13">
        <f t="shared" si="1478"/>
        <v>9.1224588800372167E-4</v>
      </c>
      <c r="AH1170" s="13">
        <f t="shared" si="1479"/>
        <v>5.8699428870820629E-4</v>
      </c>
      <c r="AI1170" s="13">
        <f t="shared" si="1480"/>
        <v>8.9673705727536662E-4</v>
      </c>
      <c r="AJ1170" s="13">
        <f t="shared" si="1481"/>
        <v>6.8496181765289677E-4</v>
      </c>
      <c r="AK1170" s="13">
        <f t="shared" si="1482"/>
        <v>3.4879989835436492E-4</v>
      </c>
      <c r="AL1170" s="13">
        <f t="shared" si="1483"/>
        <v>4.7548246919668513E-6</v>
      </c>
      <c r="AM1170" s="13">
        <f t="shared" si="1484"/>
        <v>8.3914569669908089E-3</v>
      </c>
      <c r="AN1170" s="13">
        <f t="shared" si="1485"/>
        <v>4.9015456132961771E-3</v>
      </c>
      <c r="AO1170" s="13">
        <f t="shared" si="1486"/>
        <v>1.4315243165596817E-3</v>
      </c>
      <c r="AP1170" s="13">
        <f t="shared" si="1487"/>
        <v>2.7872322060246119E-4</v>
      </c>
      <c r="AQ1170" s="13">
        <f t="shared" si="1488"/>
        <v>4.0701352120431847E-5</v>
      </c>
      <c r="AR1170" s="13">
        <f t="shared" si="1489"/>
        <v>6.8574010262234121E-5</v>
      </c>
      <c r="AS1170" s="13">
        <f t="shared" si="1490"/>
        <v>1.0475886622926684E-4</v>
      </c>
      <c r="AT1170" s="13">
        <f t="shared" si="1491"/>
        <v>8.0018800210707449E-5</v>
      </c>
      <c r="AU1170" s="13">
        <f t="shared" si="1492"/>
        <v>4.0747598859702585E-5</v>
      </c>
      <c r="AV1170" s="13">
        <f t="shared" si="1493"/>
        <v>1.5562281693106345E-5</v>
      </c>
      <c r="AW1170" s="13">
        <f t="shared" si="1494"/>
        <v>1.1785796193500094E-7</v>
      </c>
      <c r="AX1170" s="13">
        <f t="shared" si="1495"/>
        <v>2.1365711647701223E-3</v>
      </c>
      <c r="AY1170" s="13">
        <f t="shared" si="1496"/>
        <v>1.2479955580263857E-3</v>
      </c>
      <c r="AZ1170" s="13">
        <f t="shared" si="1497"/>
        <v>3.6448421155706347E-4</v>
      </c>
      <c r="BA1170" s="13">
        <f t="shared" si="1498"/>
        <v>7.0966460107419447E-5</v>
      </c>
      <c r="BB1170" s="13">
        <f t="shared" si="1499"/>
        <v>1.0363079456850798E-5</v>
      </c>
      <c r="BC1170" s="13">
        <f t="shared" si="1500"/>
        <v>1.2106385542290872E-6</v>
      </c>
      <c r="BD1170" s="13">
        <f t="shared" si="1501"/>
        <v>6.6758101028454533E-6</v>
      </c>
      <c r="BE1170" s="13">
        <f t="shared" si="1502"/>
        <v>1.0198474536658814E-5</v>
      </c>
      <c r="BF1170" s="13">
        <f t="shared" si="1503"/>
        <v>7.7899821349431591E-6</v>
      </c>
      <c r="BG1170" s="13">
        <f t="shared" si="1504"/>
        <v>3.9668561178506456E-6</v>
      </c>
      <c r="BH1170" s="13">
        <f t="shared" si="1505"/>
        <v>1.5150176714600305E-6</v>
      </c>
      <c r="BI1170" s="13">
        <f t="shared" si="1506"/>
        <v>4.6289121191112283E-7</v>
      </c>
      <c r="BJ1170" s="14">
        <f t="shared" si="1507"/>
        <v>0.6027548095228219</v>
      </c>
      <c r="BK1170" s="14">
        <f t="shared" si="1508"/>
        <v>0.25687853309968967</v>
      </c>
      <c r="BL1170" s="14">
        <f t="shared" si="1509"/>
        <v>0.13656420588924767</v>
      </c>
      <c r="BM1170" s="14">
        <f t="shared" si="1510"/>
        <v>0.35251991050661058</v>
      </c>
      <c r="BN1170" s="14">
        <f t="shared" si="1511"/>
        <v>0.64644950240455767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1.72151898734177</v>
      </c>
      <c r="F1171" s="10">
        <f>VLOOKUP(B1171,home!$B$2:$E$405,3,FALSE)</f>
        <v>1.1599999999999999</v>
      </c>
      <c r="G1171" s="10">
        <f>VLOOKUP(C1171,away!$B$2:$E$405,4,FALSE)</f>
        <v>0.77</v>
      </c>
      <c r="H1171" s="10">
        <f>VLOOKUP(A1171,away!$A$2:$E$405,3,FALSE)</f>
        <v>1.48101265822785</v>
      </c>
      <c r="I1171" s="10">
        <f>VLOOKUP(C1171,away!$B$2:$E$405,3,FALSE)</f>
        <v>0.77</v>
      </c>
      <c r="J1171" s="10">
        <f>VLOOKUP(B1171,home!$B$2:$E$405,4,FALSE)</f>
        <v>0.34</v>
      </c>
      <c r="K1171" s="12">
        <f t="shared" si="1456"/>
        <v>1.5376607594936689</v>
      </c>
      <c r="L1171" s="12">
        <f t="shared" si="1457"/>
        <v>0.38772911392405118</v>
      </c>
      <c r="M1171" s="13">
        <f t="shared" si="1458"/>
        <v>0.1458188948615497</v>
      </c>
      <c r="N1171" s="13">
        <f t="shared" si="1459"/>
        <v>0.22421999262133796</v>
      </c>
      <c r="O1171" s="13">
        <f t="shared" si="1460"/>
        <v>5.6538230898053043E-2</v>
      </c>
      <c r="P1171" s="13">
        <f t="shared" si="1461"/>
        <v>8.6936619063128662E-2</v>
      </c>
      <c r="Q1171" s="13">
        <f t="shared" si="1462"/>
        <v>0.17238714207389572</v>
      </c>
      <c r="R1171" s="13">
        <f t="shared" si="1463"/>
        <v>1.096075908446776E-2</v>
      </c>
      <c r="S1171" s="13">
        <f t="shared" si="1464"/>
        <v>1.2957812739740619E-2</v>
      </c>
      <c r="T1171" s="13">
        <f t="shared" si="1465"/>
        <v>6.6839513848211102E-2</v>
      </c>
      <c r="U1171" s="13">
        <f t="shared" si="1466"/>
        <v>1.6853929138449825E-2</v>
      </c>
      <c r="V1171" s="13">
        <f t="shared" si="1467"/>
        <v>8.5837712223308001E-4</v>
      </c>
      <c r="W1171" s="13">
        <f t="shared" si="1468"/>
        <v>8.8357647936096503E-2</v>
      </c>
      <c r="X1171" s="13">
        <f t="shared" si="1469"/>
        <v>3.4258832542675963E-2</v>
      </c>
      <c r="Y1171" s="13">
        <f t="shared" si="1470"/>
        <v>6.6415733929220998E-3</v>
      </c>
      <c r="Z1171" s="13">
        <f t="shared" si="1471"/>
        <v>1.4166018025852261E-3</v>
      </c>
      <c r="AA1171" s="13">
        <f t="shared" si="1472"/>
        <v>2.1782530036632991E-3</v>
      </c>
      <c r="AB1171" s="13">
        <f t="shared" si="1473"/>
        <v>1.6747070839911373E-3</v>
      </c>
      <c r="AC1171" s="13">
        <f t="shared" si="1474"/>
        <v>3.1985054542715193E-5</v>
      </c>
      <c r="AD1171" s="13">
        <f t="shared" si="1475"/>
        <v>3.3966022008123084E-2</v>
      </c>
      <c r="AE1171" s="13">
        <f t="shared" si="1476"/>
        <v>1.3169615616734385E-2</v>
      </c>
      <c r="AF1171" s="13">
        <f t="shared" si="1477"/>
        <v>2.5531216968983847E-3</v>
      </c>
      <c r="AG1171" s="13">
        <f t="shared" si="1478"/>
        <v>3.2997320442622688E-4</v>
      </c>
      <c r="AH1171" s="13">
        <f t="shared" si="1479"/>
        <v>1.3731444042489586E-4</v>
      </c>
      <c r="AI1171" s="13">
        <f t="shared" si="1480"/>
        <v>2.111430267531935E-4</v>
      </c>
      <c r="AJ1171" s="13">
        <f t="shared" si="1481"/>
        <v>1.6233317343955381E-4</v>
      </c>
      <c r="AK1171" s="13">
        <f t="shared" si="1482"/>
        <v>8.3204450254027271E-5</v>
      </c>
      <c r="AL1171" s="13">
        <f t="shared" si="1483"/>
        <v>7.6277426327598562E-7</v>
      </c>
      <c r="AM1171" s="13">
        <f t="shared" si="1484"/>
        <v>1.0445643839597845E-2</v>
      </c>
      <c r="AN1171" s="13">
        <f t="shared" si="1485"/>
        <v>4.0500802302934963E-3</v>
      </c>
      <c r="AO1171" s="13">
        <f t="shared" si="1486"/>
        <v>7.8516700950650715E-4</v>
      </c>
      <c r="AP1171" s="13">
        <f t="shared" si="1487"/>
        <v>1.0147736962611836E-4</v>
      </c>
      <c r="AQ1171" s="13">
        <f t="shared" si="1488"/>
        <v>9.8364326521195738E-6</v>
      </c>
      <c r="AR1171" s="13">
        <f t="shared" si="1489"/>
        <v>1.0648161262984359E-5</v>
      </c>
      <c r="AS1171" s="13">
        <f t="shared" si="1490"/>
        <v>1.6373259734851591E-5</v>
      </c>
      <c r="AT1171" s="13">
        <f t="shared" si="1491"/>
        <v>1.2588259499639506E-5</v>
      </c>
      <c r="AU1171" s="13">
        <f t="shared" si="1492"/>
        <v>6.4521575543063589E-6</v>
      </c>
      <c r="AV1171" s="13">
        <f t="shared" si="1493"/>
        <v>2.4803073713318819E-6</v>
      </c>
      <c r="AW1171" s="13">
        <f t="shared" si="1494"/>
        <v>1.2632301264399267E-8</v>
      </c>
      <c r="AX1171" s="13">
        <f t="shared" si="1495"/>
        <v>2.6769761066327289E-3</v>
      </c>
      <c r="AY1171" s="13">
        <f t="shared" si="1496"/>
        <v>1.0379415738205643E-3</v>
      </c>
      <c r="AZ1171" s="13">
        <f t="shared" si="1497"/>
        <v>2.0122008336119127E-4</v>
      </c>
      <c r="BA1171" s="13">
        <f t="shared" si="1498"/>
        <v>2.6006294875119468E-5</v>
      </c>
      <c r="BB1171" s="13">
        <f t="shared" si="1499"/>
        <v>2.5208494170944163E-6</v>
      </c>
      <c r="BC1171" s="13">
        <f t="shared" si="1500"/>
        <v>1.954813421651958E-7</v>
      </c>
      <c r="BD1171" s="13">
        <f t="shared" si="1501"/>
        <v>6.8810035523622144E-7</v>
      </c>
      <c r="BE1171" s="13">
        <f t="shared" si="1502"/>
        <v>1.0580649148403917E-6</v>
      </c>
      <c r="BF1171" s="13">
        <f t="shared" si="1503"/>
        <v>8.1347245027354054E-7</v>
      </c>
      <c r="BG1171" s="13">
        <f t="shared" si="1504"/>
        <v>4.1694822190492939E-7</v>
      </c>
      <c r="BH1171" s="13">
        <f t="shared" si="1505"/>
        <v>1.6028122989096713E-7</v>
      </c>
      <c r="BI1171" s="13">
        <f t="shared" si="1506"/>
        <v>4.9291631537344778E-8</v>
      </c>
      <c r="BJ1171" s="14">
        <f t="shared" si="1507"/>
        <v>0.66206050021244611</v>
      </c>
      <c r="BK1171" s="14">
        <f t="shared" si="1508"/>
        <v>0.24764239318927861</v>
      </c>
      <c r="BL1171" s="14">
        <f t="shared" si="1509"/>
        <v>8.8851602603723517E-2</v>
      </c>
      <c r="BM1171" s="14">
        <f t="shared" si="1510"/>
        <v>0.30207153026408179</v>
      </c>
      <c r="BN1171" s="14">
        <f t="shared" si="1511"/>
        <v>0.69686163860243289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1.30952380952381</v>
      </c>
      <c r="F1172" s="10">
        <f>VLOOKUP(B1172,home!$B$2:$E$405,3,FALSE)</f>
        <v>0.95</v>
      </c>
      <c r="G1172" s="10">
        <f>VLOOKUP(C1172,away!$B$2:$E$405,4,FALSE)</f>
        <v>1.34</v>
      </c>
      <c r="H1172" s="10">
        <f>VLOOKUP(A1172,away!$A$2:$E$405,3,FALSE)</f>
        <v>0.92857142857142905</v>
      </c>
      <c r="I1172" s="10">
        <f>VLOOKUP(C1172,away!$B$2:$E$405,3,FALSE)</f>
        <v>1.53</v>
      </c>
      <c r="J1172" s="10">
        <f>VLOOKUP(B1172,home!$B$2:$E$405,4,FALSE)</f>
        <v>1.62</v>
      </c>
      <c r="K1172" s="12">
        <f t="shared" si="1456"/>
        <v>1.6670238095238104</v>
      </c>
      <c r="L1172" s="12">
        <f t="shared" si="1457"/>
        <v>2.3015571428571442</v>
      </c>
      <c r="M1172" s="13">
        <f t="shared" si="1458"/>
        <v>1.8900234447176676E-2</v>
      </c>
      <c r="N1172" s="13">
        <f t="shared" si="1459"/>
        <v>3.1507140829025608E-2</v>
      </c>
      <c r="O1172" s="13">
        <f t="shared" si="1460"/>
        <v>4.349996959357412E-2</v>
      </c>
      <c r="P1172" s="13">
        <f t="shared" si="1461"/>
        <v>7.2515485026049833E-2</v>
      </c>
      <c r="Q1172" s="13">
        <f t="shared" si="1462"/>
        <v>2.6261576966002731E-2</v>
      </c>
      <c r="R1172" s="13">
        <f t="shared" si="1463"/>
        <v>5.005883286607956E-2</v>
      </c>
      <c r="S1172" s="13">
        <f t="shared" si="1464"/>
        <v>6.9555956875296573E-2</v>
      </c>
      <c r="T1172" s="13">
        <f t="shared" si="1465"/>
        <v>6.0442520048796224E-2</v>
      </c>
      <c r="U1172" s="13">
        <f t="shared" si="1466"/>
        <v>8.3449266264727665E-2</v>
      </c>
      <c r="V1172" s="13">
        <f t="shared" si="1467"/>
        <v>2.9652095135880387E-2</v>
      </c>
      <c r="W1172" s="13">
        <f t="shared" si="1468"/>
        <v>1.4592891359322875E-2</v>
      </c>
      <c r="X1172" s="13">
        <f t="shared" si="1469"/>
        <v>3.3586373342987863E-2</v>
      </c>
      <c r="Y1172" s="13">
        <f t="shared" si="1470"/>
        <v>3.8650478735110259E-2</v>
      </c>
      <c r="Z1172" s="13">
        <f t="shared" si="1471"/>
        <v>3.8404421448672454E-2</v>
      </c>
      <c r="AA1172" s="13">
        <f t="shared" si="1472"/>
        <v>6.4021084945923887E-2</v>
      </c>
      <c r="AB1172" s="13">
        <f t="shared" si="1473"/>
        <v>5.3362336458200765E-2</v>
      </c>
      <c r="AC1172" s="13">
        <f t="shared" si="1474"/>
        <v>7.1104807814240641E-3</v>
      </c>
      <c r="AD1172" s="13">
        <f t="shared" si="1475"/>
        <v>6.0816743364463816E-3</v>
      </c>
      <c r="AE1172" s="13">
        <f t="shared" si="1476"/>
        <v>1.399732100957915E-2</v>
      </c>
      <c r="AF1172" s="13">
        <f t="shared" si="1477"/>
        <v>1.6107817075230638E-2</v>
      </c>
      <c r="AG1172" s="13">
        <f t="shared" si="1478"/>
        <v>1.2357687148444449E-2</v>
      </c>
      <c r="AH1172" s="13">
        <f t="shared" si="1479"/>
        <v>2.2097492625622054E-2</v>
      </c>
      <c r="AI1172" s="13">
        <f t="shared" si="1480"/>
        <v>3.6837046337688778E-2</v>
      </c>
      <c r="AJ1172" s="13">
        <f t="shared" si="1481"/>
        <v>3.0704116658729543E-2</v>
      </c>
      <c r="AK1172" s="13">
        <f t="shared" si="1482"/>
        <v>1.7061497840166272E-2</v>
      </c>
      <c r="AL1172" s="13">
        <f t="shared" si="1483"/>
        <v>1.0912456436970714E-3</v>
      </c>
      <c r="AM1172" s="13">
        <f t="shared" si="1484"/>
        <v>2.0276591841252084E-3</v>
      </c>
      <c r="AN1172" s="13">
        <f t="shared" si="1485"/>
        <v>4.6667734785032621E-3</v>
      </c>
      <c r="AO1172" s="13">
        <f t="shared" si="1486"/>
        <v>5.3704229167727338E-3</v>
      </c>
      <c r="AP1172" s="13">
        <f t="shared" si="1487"/>
        <v>4.1201117414206611E-3</v>
      </c>
      <c r="AQ1172" s="13">
        <f t="shared" si="1488"/>
        <v>2.3706681519590775E-3</v>
      </c>
      <c r="AR1172" s="13">
        <f t="shared" si="1489"/>
        <v>1.0171728398346696E-2</v>
      </c>
      <c r="AS1172" s="13">
        <f t="shared" si="1490"/>
        <v>1.6956513424053434E-2</v>
      </c>
      <c r="AT1172" s="13">
        <f t="shared" si="1491"/>
        <v>1.4133455802203595E-2</v>
      </c>
      <c r="AU1172" s="13">
        <f t="shared" si="1492"/>
        <v>7.8536024443752808E-3</v>
      </c>
      <c r="AV1172" s="13">
        <f t="shared" si="1493"/>
        <v>3.2730355663269984E-3</v>
      </c>
      <c r="AW1172" s="13">
        <f t="shared" si="1494"/>
        <v>1.1630103695335945E-4</v>
      </c>
      <c r="AX1172" s="13">
        <f t="shared" si="1495"/>
        <v>5.6335935625605725E-4</v>
      </c>
      <c r="AY1172" s="13">
        <f t="shared" si="1496"/>
        <v>1.2966037503865308E-3</v>
      </c>
      <c r="AZ1172" s="13">
        <f t="shared" si="1497"/>
        <v>1.4921038115787413E-3</v>
      </c>
      <c r="BA1172" s="13">
        <f t="shared" si="1498"/>
        <v>1.144720728474474E-3</v>
      </c>
      <c r="BB1172" s="13">
        <f t="shared" si="1499"/>
        <v>6.5866004229926482E-4</v>
      </c>
      <c r="BC1172" s="13">
        <f t="shared" si="1500"/>
        <v>3.0318874501369215E-4</v>
      </c>
      <c r="BD1172" s="13">
        <f t="shared" si="1501"/>
        <v>3.9018023584029499E-3</v>
      </c>
      <c r="BE1172" s="13">
        <f t="shared" si="1502"/>
        <v>6.5043974315138727E-3</v>
      </c>
      <c r="BF1172" s="13">
        <f t="shared" si="1503"/>
        <v>5.421492692469573E-3</v>
      </c>
      <c r="BG1172" s="13">
        <f t="shared" si="1504"/>
        <v>3.0125858005020426E-3</v>
      </c>
      <c r="BH1172" s="13">
        <f t="shared" si="1505"/>
        <v>1.2555130644175639E-3</v>
      </c>
      <c r="BI1172" s="13">
        <f t="shared" si="1506"/>
        <v>4.1859403431045622E-4</v>
      </c>
      <c r="BJ1172" s="14">
        <f t="shared" si="1507"/>
        <v>0.27759975275773591</v>
      </c>
      <c r="BK1172" s="14">
        <f t="shared" si="1508"/>
        <v>0.20012210165991112</v>
      </c>
      <c r="BL1172" s="14">
        <f t="shared" si="1509"/>
        <v>0.47399436460763505</v>
      </c>
      <c r="BM1172" s="14">
        <f t="shared" si="1510"/>
        <v>0.74619709803261303</v>
      </c>
      <c r="BN1172" s="14">
        <f t="shared" si="1511"/>
        <v>0.24274323972790854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1.30952380952381</v>
      </c>
      <c r="F1173" s="10">
        <f>VLOOKUP(B1173,home!$B$2:$E$405,3,FALSE)</f>
        <v>0.46</v>
      </c>
      <c r="G1173" s="10">
        <f>VLOOKUP(C1173,away!$B$2:$E$405,4,FALSE)</f>
        <v>0.95</v>
      </c>
      <c r="H1173" s="10">
        <f>VLOOKUP(A1173,away!$A$2:$E$405,3,FALSE)</f>
        <v>0.92857142857142905</v>
      </c>
      <c r="I1173" s="10">
        <f>VLOOKUP(C1173,away!$B$2:$E$405,3,FALSE)</f>
        <v>1.1499999999999999</v>
      </c>
      <c r="J1173" s="10">
        <f>VLOOKUP(B1173,home!$B$2:$E$405,4,FALSE)</f>
        <v>1.51</v>
      </c>
      <c r="K1173" s="12">
        <f t="shared" si="1456"/>
        <v>0.57226190476190497</v>
      </c>
      <c r="L1173" s="12">
        <f t="shared" si="1457"/>
        <v>1.6124642857142863</v>
      </c>
      <c r="M1173" s="13">
        <f t="shared" si="1458"/>
        <v>0.11250853534568635</v>
      </c>
      <c r="N1173" s="13">
        <f t="shared" si="1459"/>
        <v>6.4384348738894578E-2</v>
      </c>
      <c r="O1173" s="13">
        <f t="shared" si="1460"/>
        <v>0.18141599508294265</v>
      </c>
      <c r="P1173" s="13">
        <f t="shared" si="1461"/>
        <v>0.10381746290044114</v>
      </c>
      <c r="Q1173" s="13">
        <f t="shared" si="1462"/>
        <v>1.8422355023087277E-2</v>
      </c>
      <c r="R1173" s="13">
        <f t="shared" si="1463"/>
        <v>0.14626340646428185</v>
      </c>
      <c r="S1173" s="13">
        <f t="shared" si="1464"/>
        <v>2.3949439857981661E-2</v>
      </c>
      <c r="T1173" s="13">
        <f t="shared" si="1465"/>
        <v>2.9705389533477417E-2</v>
      </c>
      <c r="U1173" s="13">
        <f t="shared" si="1466"/>
        <v>8.3700975580214651E-2</v>
      </c>
      <c r="V1173" s="13">
        <f t="shared" si="1467"/>
        <v>2.4554878597560035E-3</v>
      </c>
      <c r="W1173" s="13">
        <f t="shared" si="1468"/>
        <v>3.514137325237325E-3</v>
      </c>
      <c r="X1173" s="13">
        <f t="shared" si="1469"/>
        <v>5.6664209320407156E-3</v>
      </c>
      <c r="Y1173" s="13">
        <f t="shared" si="1470"/>
        <v>4.5684506903697578E-3</v>
      </c>
      <c r="Z1173" s="13">
        <f t="shared" si="1471"/>
        <v>7.8614839743522194E-2</v>
      </c>
      <c r="AA1173" s="13">
        <f t="shared" si="1472"/>
        <v>4.4988277934179921E-2</v>
      </c>
      <c r="AB1173" s="13">
        <f t="shared" si="1473"/>
        <v>1.2872538811285887E-2</v>
      </c>
      <c r="AC1173" s="13">
        <f t="shared" si="1474"/>
        <v>1.4161287796934937E-4</v>
      </c>
      <c r="AD1173" s="13">
        <f t="shared" si="1475"/>
        <v>5.0275172983380435E-4</v>
      </c>
      <c r="AE1173" s="13">
        <f t="shared" si="1476"/>
        <v>8.1066920893808697E-4</v>
      </c>
      <c r="AF1173" s="13">
        <f t="shared" si="1477"/>
        <v>6.5358757347045923E-4</v>
      </c>
      <c r="AG1173" s="13">
        <f t="shared" si="1478"/>
        <v>3.5129553993592594E-4</v>
      </c>
      <c r="AH1173" s="13">
        <f t="shared" si="1479"/>
        <v>3.1690905353395409E-2</v>
      </c>
      <c r="AI1173" s="13">
        <f t="shared" si="1480"/>
        <v>1.8135497861163308E-2</v>
      </c>
      <c r="AJ1173" s="13">
        <f t="shared" si="1481"/>
        <v>5.1891272749173831E-3</v>
      </c>
      <c r="AK1173" s="13">
        <f t="shared" si="1482"/>
        <v>9.8984661946539191E-4</v>
      </c>
      <c r="AL1173" s="13">
        <f t="shared" si="1483"/>
        <v>5.2269419949821834E-6</v>
      </c>
      <c r="AM1173" s="13">
        <f t="shared" si="1484"/>
        <v>5.7541132507407136E-5</v>
      </c>
      <c r="AN1173" s="13">
        <f t="shared" si="1485"/>
        <v>9.2783021127747347E-5</v>
      </c>
      <c r="AO1173" s="13">
        <f t="shared" si="1486"/>
        <v>7.480465394458335E-5</v>
      </c>
      <c r="AP1173" s="13">
        <f t="shared" si="1487"/>
        <v>4.0206610963618992E-5</v>
      </c>
      <c r="AQ1173" s="13">
        <f t="shared" si="1488"/>
        <v>1.620793105711103E-5</v>
      </c>
      <c r="AR1173" s="13">
        <f t="shared" si="1489"/>
        <v>1.022009061286035E-2</v>
      </c>
      <c r="AS1173" s="13">
        <f t="shared" si="1490"/>
        <v>5.8485685209547283E-3</v>
      </c>
      <c r="AT1173" s="13">
        <f t="shared" si="1491"/>
        <v>1.6734564809660346E-3</v>
      </c>
      <c r="AU1173" s="13">
        <f t="shared" si="1492"/>
        <v>3.1921846444459256E-4</v>
      </c>
      <c r="AV1173" s="13">
        <f t="shared" si="1493"/>
        <v>4.5669141624558238E-5</v>
      </c>
      <c r="AW1173" s="13">
        <f t="shared" si="1494"/>
        <v>1.3397696030091213E-7</v>
      </c>
      <c r="AX1173" s="13">
        <f t="shared" si="1495"/>
        <v>5.4880996818076595E-6</v>
      </c>
      <c r="AY1173" s="13">
        <f t="shared" si="1496"/>
        <v>8.8493647333547884E-6</v>
      </c>
      <c r="AZ1173" s="13">
        <f t="shared" si="1497"/>
        <v>7.1346422918970651E-6</v>
      </c>
      <c r="BA1173" s="13">
        <f t="shared" si="1498"/>
        <v>3.8347852956769138E-6</v>
      </c>
      <c r="BB1173" s="13">
        <f t="shared" si="1499"/>
        <v>1.5458635831653313E-6</v>
      </c>
      <c r="BC1173" s="13">
        <f t="shared" si="1500"/>
        <v>4.9852996368808227E-7</v>
      </c>
      <c r="BD1173" s="13">
        <f t="shared" si="1501"/>
        <v>2.7465885183335244E-3</v>
      </c>
      <c r="BE1173" s="13">
        <f t="shared" si="1502"/>
        <v>1.5717679770987211E-3</v>
      </c>
      <c r="BF1173" s="13">
        <f t="shared" si="1503"/>
        <v>4.4973146820914011E-4</v>
      </c>
      <c r="BG1173" s="13">
        <f t="shared" si="1504"/>
        <v>8.5788062209576885E-5</v>
      </c>
      <c r="BH1173" s="13">
        <f t="shared" si="1505"/>
        <v>1.2273309971471314E-5</v>
      </c>
      <c r="BI1173" s="13">
        <f t="shared" si="1506"/>
        <v>1.4047095484014921E-6</v>
      </c>
      <c r="BJ1173" s="14">
        <f t="shared" si="1507"/>
        <v>0.12888830093043541</v>
      </c>
      <c r="BK1173" s="14">
        <f t="shared" si="1508"/>
        <v>0.2428866151485628</v>
      </c>
      <c r="BL1173" s="14">
        <f t="shared" si="1509"/>
        <v>0.54822112824806746</v>
      </c>
      <c r="BM1173" s="14">
        <f t="shared" si="1510"/>
        <v>0.37179006512748114</v>
      </c>
      <c r="BN1173" s="14">
        <f t="shared" si="1511"/>
        <v>0.62681210355533379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1.30952380952381</v>
      </c>
      <c r="F1174" s="10">
        <f>VLOOKUP(B1174,home!$B$2:$E$405,3,FALSE)</f>
        <v>0.46</v>
      </c>
      <c r="G1174" s="10">
        <f>VLOOKUP(C1174,away!$B$2:$E$405,4,FALSE)</f>
        <v>0.76</v>
      </c>
      <c r="H1174" s="10">
        <f>VLOOKUP(A1174,away!$A$2:$E$405,3,FALSE)</f>
        <v>0.92857142857142905</v>
      </c>
      <c r="I1174" s="10">
        <f>VLOOKUP(C1174,away!$B$2:$E$405,3,FALSE)</f>
        <v>0.25</v>
      </c>
      <c r="J1174" s="10">
        <f>VLOOKUP(B1174,home!$B$2:$E$405,4,FALSE)</f>
        <v>1.29</v>
      </c>
      <c r="K1174" s="12">
        <f t="shared" si="1456"/>
        <v>0.45780952380952394</v>
      </c>
      <c r="L1174" s="12">
        <f t="shared" si="1457"/>
        <v>0.29946428571428585</v>
      </c>
      <c r="M1174" s="13">
        <f t="shared" si="1458"/>
        <v>0.46894311422481372</v>
      </c>
      <c r="N1174" s="13">
        <f t="shared" si="1459"/>
        <v>0.21468662381701714</v>
      </c>
      <c r="O1174" s="13">
        <f t="shared" si="1460"/>
        <v>0.14043171474196661</v>
      </c>
      <c r="P1174" s="13">
        <f t="shared" si="1461"/>
        <v>6.4290976453774629E-2</v>
      </c>
      <c r="Q1174" s="13">
        <f t="shared" si="1462"/>
        <v>4.9142790508971509E-2</v>
      </c>
      <c r="R1174" s="13">
        <f t="shared" si="1463"/>
        <v>2.1027141573417684E-2</v>
      </c>
      <c r="S1174" s="13">
        <f t="shared" si="1464"/>
        <v>2.2035346761687734E-3</v>
      </c>
      <c r="T1174" s="13">
        <f t="shared" si="1465"/>
        <v>1.4716510657775942E-2</v>
      </c>
      <c r="U1174" s="13">
        <f t="shared" si="1466"/>
        <v>9.6264256708017935E-3</v>
      </c>
      <c r="V1174" s="13">
        <f t="shared" si="1467"/>
        <v>3.3566591124058445E-5</v>
      </c>
      <c r="W1174" s="13">
        <f t="shared" si="1468"/>
        <v>7.4993458405278159E-3</v>
      </c>
      <c r="X1174" s="13">
        <f t="shared" si="1469"/>
        <v>2.2457862454580632E-3</v>
      </c>
      <c r="Y1174" s="13">
        <f t="shared" si="1470"/>
        <v>3.362663869315333E-4</v>
      </c>
      <c r="Z1174" s="13">
        <f t="shared" si="1471"/>
        <v>2.0989593106322318E-3</v>
      </c>
      <c r="AA1174" s="13">
        <f t="shared" si="1472"/>
        <v>9.6092356249610853E-4</v>
      </c>
      <c r="AB1174" s="13">
        <f t="shared" si="1473"/>
        <v>2.1995997928184738E-4</v>
      </c>
      <c r="AC1174" s="13">
        <f t="shared" si="1474"/>
        <v>2.8761869698706021E-7</v>
      </c>
      <c r="AD1174" s="13">
        <f t="shared" si="1475"/>
        <v>8.5831798703374319E-4</v>
      </c>
      <c r="AE1174" s="13">
        <f t="shared" si="1476"/>
        <v>2.5703558290278363E-4</v>
      </c>
      <c r="AF1174" s="13">
        <f t="shared" si="1477"/>
        <v>3.848648861856859E-5</v>
      </c>
      <c r="AG1174" s="13">
        <f t="shared" si="1478"/>
        <v>3.8417762746035469E-6</v>
      </c>
      <c r="AH1174" s="13">
        <f t="shared" si="1479"/>
        <v>1.571408376754577E-4</v>
      </c>
      <c r="AI1174" s="13">
        <f t="shared" si="1480"/>
        <v>7.1940572067230981E-5</v>
      </c>
      <c r="AJ1174" s="13">
        <f t="shared" si="1481"/>
        <v>1.6467539520341878E-5</v>
      </c>
      <c r="AK1174" s="13">
        <f t="shared" si="1482"/>
        <v>2.5129988087074117E-6</v>
      </c>
      <c r="AL1174" s="13">
        <f t="shared" si="1483"/>
        <v>1.5772733463612067E-9</v>
      </c>
      <c r="AM1174" s="13">
        <f t="shared" si="1484"/>
        <v>7.8589229784213442E-5</v>
      </c>
      <c r="AN1174" s="13">
        <f t="shared" si="1485"/>
        <v>2.3534667562165362E-5</v>
      </c>
      <c r="AO1174" s="13">
        <f t="shared" si="1486"/>
        <v>3.5238962055135107E-6</v>
      </c>
      <c r="AP1174" s="13">
        <f t="shared" si="1487"/>
        <v>3.517603533717954E-7</v>
      </c>
      <c r="AQ1174" s="13">
        <f t="shared" si="1488"/>
        <v>2.6334915741272364E-8</v>
      </c>
      <c r="AR1174" s="13">
        <f t="shared" si="1489"/>
        <v>9.4116137422051005E-6</v>
      </c>
      <c r="AS1174" s="13">
        <f t="shared" si="1490"/>
        <v>4.3087264055980882E-6</v>
      </c>
      <c r="AT1174" s="13">
        <f t="shared" si="1491"/>
        <v>9.8628799198619129E-7</v>
      </c>
      <c r="AU1174" s="13">
        <f t="shared" si="1492"/>
        <v>1.5051067865008332E-7</v>
      </c>
      <c r="AV1174" s="13">
        <f t="shared" si="1493"/>
        <v>1.7226305530260726E-8</v>
      </c>
      <c r="AW1174" s="13">
        <f t="shared" si="1494"/>
        <v>6.0066775985837669E-12</v>
      </c>
      <c r="AX1174" s="13">
        <f t="shared" si="1495"/>
        <v>5.9964829773446684E-6</v>
      </c>
      <c r="AY1174" s="13">
        <f t="shared" si="1496"/>
        <v>1.7957324916083954E-6</v>
      </c>
      <c r="AZ1174" s="13">
        <f t="shared" si="1497"/>
        <v>2.688788739667214E-7</v>
      </c>
      <c r="BA1174" s="13">
        <f t="shared" si="1498"/>
        <v>2.6839873312035255E-8</v>
      </c>
      <c r="BB1174" s="13">
        <f t="shared" si="1499"/>
        <v>2.0093958725126394E-9</v>
      </c>
      <c r="BC1174" s="13">
        <f t="shared" si="1500"/>
        <v>1.203484599358464E-10</v>
      </c>
      <c r="BD1174" s="13">
        <f t="shared" si="1501"/>
        <v>4.6974036445470139E-7</v>
      </c>
      <c r="BE1174" s="13">
        <f t="shared" si="1502"/>
        <v>2.1505161256511903E-7</v>
      </c>
      <c r="BF1174" s="13">
        <f t="shared" si="1503"/>
        <v>4.9226338171453691E-8</v>
      </c>
      <c r="BG1174" s="13">
        <f t="shared" si="1504"/>
        <v>7.512095479053271E-9</v>
      </c>
      <c r="BH1174" s="13">
        <f t="shared" si="1505"/>
        <v>8.5977721351926378E-10</v>
      </c>
      <c r="BI1174" s="13">
        <f t="shared" si="1506"/>
        <v>7.8722839340706729E-11</v>
      </c>
      <c r="BJ1174" s="14">
        <f t="shared" si="1507"/>
        <v>0.28989912124429323</v>
      </c>
      <c r="BK1174" s="14">
        <f t="shared" si="1508"/>
        <v>0.5354732768743431</v>
      </c>
      <c r="BL1174" s="14">
        <f t="shared" si="1509"/>
        <v>0.17252984431007048</v>
      </c>
      <c r="BM1174" s="14">
        <f t="shared" si="1510"/>
        <v>4.1477044692892866E-2</v>
      </c>
      <c r="BN1174" s="14">
        <f t="shared" si="1511"/>
        <v>0.95852236131996116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1.80555555555556</v>
      </c>
      <c r="F1175" s="10">
        <f>VLOOKUP(B1175,home!$B$2:$E$405,3,FALSE)</f>
        <v>0.28000000000000003</v>
      </c>
      <c r="G1175" s="10">
        <f>VLOOKUP(C1175,away!$B$2:$E$405,4,FALSE)</f>
        <v>0.55000000000000004</v>
      </c>
      <c r="H1175" s="10">
        <f>VLOOKUP(A1175,away!$A$2:$E$405,3,FALSE)</f>
        <v>1.2361111111111101</v>
      </c>
      <c r="I1175" s="10">
        <f>VLOOKUP(C1175,away!$B$2:$E$405,3,FALSE)</f>
        <v>1.8</v>
      </c>
      <c r="J1175" s="10">
        <f>VLOOKUP(B1175,home!$B$2:$E$405,4,FALSE)</f>
        <v>1.42</v>
      </c>
      <c r="K1175" s="12">
        <f t="shared" si="1456"/>
        <v>0.27805555555555628</v>
      </c>
      <c r="L1175" s="12">
        <f t="shared" si="1457"/>
        <v>3.1594999999999973</v>
      </c>
      <c r="M1175" s="13">
        <f t="shared" si="1458"/>
        <v>3.2143161546074564E-2</v>
      </c>
      <c r="N1175" s="13">
        <f t="shared" si="1459"/>
        <v>8.9375846410057556E-3</v>
      </c>
      <c r="O1175" s="13">
        <f t="shared" si="1460"/>
        <v>0.1015563189048225</v>
      </c>
      <c r="P1175" s="13">
        <f t="shared" si="1461"/>
        <v>2.823829867325766E-2</v>
      </c>
      <c r="Q1175" s="13">
        <f t="shared" si="1462"/>
        <v>1.242572531339831E-3</v>
      </c>
      <c r="R1175" s="13">
        <f t="shared" si="1463"/>
        <v>0.16043359478989325</v>
      </c>
      <c r="S1175" s="13">
        <f t="shared" si="1464"/>
        <v>6.2019530251955484E-3</v>
      </c>
      <c r="T1175" s="13">
        <f t="shared" si="1465"/>
        <v>3.9259079127681928E-3</v>
      </c>
      <c r="U1175" s="13">
        <f t="shared" si="1466"/>
        <v>4.4609452329078758E-2</v>
      </c>
      <c r="V1175" s="13">
        <f t="shared" si="1467"/>
        <v>6.0539091523729885E-4</v>
      </c>
      <c r="W1175" s="13">
        <f t="shared" si="1468"/>
        <v>1.1516806517325688E-4</v>
      </c>
      <c r="X1175" s="13">
        <f t="shared" si="1469"/>
        <v>3.6387350191490484E-4</v>
      </c>
      <c r="Y1175" s="13">
        <f t="shared" si="1470"/>
        <v>5.748291646500706E-4</v>
      </c>
      <c r="Z1175" s="13">
        <f t="shared" si="1471"/>
        <v>0.16896331424622243</v>
      </c>
      <c r="AA1175" s="13">
        <f t="shared" si="1472"/>
        <v>4.6981188211241406E-2</v>
      </c>
      <c r="AB1175" s="13">
        <f t="shared" si="1473"/>
        <v>6.5316901943684395E-3</v>
      </c>
      <c r="AC1175" s="13">
        <f t="shared" si="1474"/>
        <v>3.3240370300155218E-5</v>
      </c>
      <c r="AD1175" s="13">
        <f t="shared" si="1475"/>
        <v>8.0057800860021121E-6</v>
      </c>
      <c r="AE1175" s="13">
        <f t="shared" si="1476"/>
        <v>2.5294262181723653E-5</v>
      </c>
      <c r="AF1175" s="13">
        <f t="shared" si="1477"/>
        <v>3.9958610681577917E-5</v>
      </c>
      <c r="AG1175" s="13">
        <f t="shared" si="1478"/>
        <v>4.2083076816148437E-5</v>
      </c>
      <c r="AH1175" s="13">
        <f t="shared" si="1479"/>
        <v>0.13345989784023482</v>
      </c>
      <c r="AI1175" s="13">
        <f t="shared" si="1480"/>
        <v>3.7109266038354273E-2</v>
      </c>
      <c r="AJ1175" s="13">
        <f t="shared" si="1481"/>
        <v>5.1592187922767669E-3</v>
      </c>
      <c r="AK1175" s="13">
        <f t="shared" si="1482"/>
        <v>4.7818314917306092E-4</v>
      </c>
      <c r="AL1175" s="13">
        <f t="shared" si="1483"/>
        <v>1.1680885879255989E-6</v>
      </c>
      <c r="AM1175" s="13">
        <f t="shared" si="1484"/>
        <v>4.4521032589378521E-7</v>
      </c>
      <c r="AN1175" s="13">
        <f t="shared" si="1485"/>
        <v>1.4066420246614133E-6</v>
      </c>
      <c r="AO1175" s="13">
        <f t="shared" si="1486"/>
        <v>2.2221427384588662E-6</v>
      </c>
      <c r="AP1175" s="13">
        <f t="shared" si="1487"/>
        <v>2.3402866607202607E-6</v>
      </c>
      <c r="AQ1175" s="13">
        <f t="shared" si="1488"/>
        <v>1.8485339261364142E-6</v>
      </c>
      <c r="AR1175" s="13">
        <f t="shared" si="1489"/>
        <v>8.4333309445244295E-2</v>
      </c>
      <c r="AS1175" s="13">
        <f t="shared" si="1490"/>
        <v>2.3449345209636045E-2</v>
      </c>
      <c r="AT1175" s="13">
        <f t="shared" si="1491"/>
        <v>3.2601103548396855E-3</v>
      </c>
      <c r="AU1175" s="13">
        <f t="shared" si="1492"/>
        <v>3.021639319624569E-4</v>
      </c>
      <c r="AV1175" s="13">
        <f t="shared" si="1493"/>
        <v>2.1004589992668061E-5</v>
      </c>
      <c r="AW1175" s="13">
        <f t="shared" si="1494"/>
        <v>2.8505142511145736E-8</v>
      </c>
      <c r="AX1175" s="13">
        <f t="shared" si="1495"/>
        <v>2.0632200750911119E-8</v>
      </c>
      <c r="AY1175" s="13">
        <f t="shared" si="1496"/>
        <v>6.5187438272503629E-8</v>
      </c>
      <c r="AZ1175" s="13">
        <f t="shared" si="1497"/>
        <v>1.0297985561098754E-7</v>
      </c>
      <c r="BA1175" s="13">
        <f t="shared" si="1498"/>
        <v>1.0845495126763828E-7</v>
      </c>
      <c r="BB1175" s="13">
        <f t="shared" si="1499"/>
        <v>8.5665854632525712E-8</v>
      </c>
      <c r="BC1175" s="13">
        <f t="shared" si="1500"/>
        <v>5.4132253542292942E-8</v>
      </c>
      <c r="BD1175" s="13">
        <f t="shared" si="1501"/>
        <v>4.4408515198708191E-2</v>
      </c>
      <c r="BE1175" s="13">
        <f t="shared" si="1502"/>
        <v>1.234803436497417E-2</v>
      </c>
      <c r="BF1175" s="13">
        <f t="shared" si="1503"/>
        <v>1.7167197776859963E-3</v>
      </c>
      <c r="BG1175" s="13">
        <f t="shared" si="1504"/>
        <v>1.5911449050589696E-4</v>
      </c>
      <c r="BH1175" s="13">
        <f t="shared" si="1505"/>
        <v>1.1060667013639115E-5</v>
      </c>
      <c r="BI1175" s="13">
        <f t="shared" si="1506"/>
        <v>6.1509598225848786E-7</v>
      </c>
      <c r="BJ1175" s="14">
        <f t="shared" si="1507"/>
        <v>1.5283977414847411E-2</v>
      </c>
      <c r="BK1175" s="14">
        <f t="shared" si="1508"/>
        <v>6.7223277806091414E-2</v>
      </c>
      <c r="BL1175" s="14">
        <f t="shared" si="1509"/>
        <v>0.70632880337598847</v>
      </c>
      <c r="BM1175" s="14">
        <f t="shared" si="1510"/>
        <v>0.62524780507446032</v>
      </c>
      <c r="BN1175" s="14">
        <f t="shared" si="1511"/>
        <v>0.33255153108639357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1.4097222222222201</v>
      </c>
      <c r="F1176" s="10">
        <f>VLOOKUP(B1176,home!$B$2:$E$405,3,FALSE)</f>
        <v>1.66</v>
      </c>
      <c r="G1176" s="10">
        <f>VLOOKUP(C1176,away!$B$2:$E$405,4,FALSE)</f>
        <v>2.13</v>
      </c>
      <c r="H1176" s="10">
        <f>VLOOKUP(A1176,away!$A$2:$E$405,3,FALSE)</f>
        <v>1.11805555555556</v>
      </c>
      <c r="I1176" s="10">
        <f>VLOOKUP(C1176,away!$B$2:$E$405,3,FALSE)</f>
        <v>0.35</v>
      </c>
      <c r="J1176" s="10">
        <f>VLOOKUP(B1176,home!$B$2:$E$405,4,FALSE)</f>
        <v>0.45</v>
      </c>
      <c r="K1176" s="12">
        <f t="shared" si="1456"/>
        <v>4.9844958333333249</v>
      </c>
      <c r="L1176" s="12">
        <f t="shared" si="1457"/>
        <v>0.17609375000000071</v>
      </c>
      <c r="M1176" s="13">
        <f t="shared" si="1458"/>
        <v>5.7383154729503151E-3</v>
      </c>
      <c r="N1176" s="13">
        <f t="shared" si="1459"/>
        <v>2.8602609565272996E-2</v>
      </c>
      <c r="O1176" s="13">
        <f t="shared" si="1460"/>
        <v>1.0104814903148485E-3</v>
      </c>
      <c r="P1176" s="13">
        <f t="shared" si="1461"/>
        <v>5.0367407781348114E-3</v>
      </c>
      <c r="Q1176" s="13">
        <f t="shared" si="1462"/>
        <v>7.1284794100281587E-2</v>
      </c>
      <c r="R1176" s="13">
        <f t="shared" si="1463"/>
        <v>8.8969737467565539E-5</v>
      </c>
      <c r="S1176" s="13">
        <f t="shared" si="1464"/>
        <v>1.1052354033910801E-3</v>
      </c>
      <c r="T1176" s="13">
        <f t="shared" si="1465"/>
        <v>1.2552806711096509E-2</v>
      </c>
      <c r="U1176" s="13">
        <f t="shared" si="1466"/>
        <v>4.434692856998403E-4</v>
      </c>
      <c r="V1176" s="13">
        <f t="shared" si="1467"/>
        <v>1.0778974832401677E-4</v>
      </c>
      <c r="W1176" s="13">
        <f t="shared" si="1468"/>
        <v>0.1184395863909592</v>
      </c>
      <c r="X1176" s="13">
        <f t="shared" si="1469"/>
        <v>2.085647091603305E-2</v>
      </c>
      <c r="Y1176" s="13">
        <f t="shared" si="1470"/>
        <v>1.8363470876851049E-3</v>
      </c>
      <c r="Z1176" s="13">
        <f t="shared" si="1471"/>
        <v>5.222338235726395E-6</v>
      </c>
      <c r="AA1176" s="13">
        <f t="shared" si="1472"/>
        <v>2.6030723176235526E-5</v>
      </c>
      <c r="AB1176" s="13">
        <f t="shared" si="1473"/>
        <v>6.4875015605299609E-5</v>
      </c>
      <c r="AC1176" s="13">
        <f t="shared" si="1474"/>
        <v>5.9132011760209408E-6</v>
      </c>
      <c r="AD1176" s="13">
        <f t="shared" si="1475"/>
        <v>0.14759040621686462</v>
      </c>
      <c r="AE1176" s="13">
        <f t="shared" si="1476"/>
        <v>2.5989748094751103E-2</v>
      </c>
      <c r="AF1176" s="13">
        <f t="shared" si="1477"/>
        <v>2.2883161017800478E-3</v>
      </c>
      <c r="AG1176" s="13">
        <f t="shared" si="1478"/>
        <v>1.3431938784927734E-4</v>
      </c>
      <c r="AH1176" s="13">
        <f t="shared" si="1479"/>
        <v>2.2990528092436203E-7</v>
      </c>
      <c r="AI1176" s="13">
        <f t="shared" si="1480"/>
        <v>1.1459619148288103E-6</v>
      </c>
      <c r="AJ1176" s="13">
        <f t="shared" si="1481"/>
        <v>2.8560211948114418E-6</v>
      </c>
      <c r="AK1176" s="13">
        <f t="shared" si="1482"/>
        <v>4.7452752484830986E-6</v>
      </c>
      <c r="AL1176" s="13">
        <f t="shared" si="1483"/>
        <v>2.0760978815454734E-7</v>
      </c>
      <c r="AM1176" s="13">
        <f t="shared" si="1484"/>
        <v>0.14713275296558689</v>
      </c>
      <c r="AN1176" s="13">
        <f t="shared" si="1485"/>
        <v>2.5909158217533916E-2</v>
      </c>
      <c r="AO1176" s="13">
        <f t="shared" si="1486"/>
        <v>2.281220414934441E-3</v>
      </c>
      <c r="AP1176" s="13">
        <f t="shared" si="1487"/>
        <v>1.3390288581412112E-4</v>
      </c>
      <c r="AQ1176" s="13">
        <f t="shared" si="1488"/>
        <v>5.894865324707619E-6</v>
      </c>
      <c r="AR1176" s="13">
        <f t="shared" si="1489"/>
        <v>8.0969766125549097E-9</v>
      </c>
      <c r="AS1176" s="13">
        <f t="shared" si="1490"/>
        <v>4.0359346187877336E-8</v>
      </c>
      <c r="AT1176" s="13">
        <f t="shared" si="1491"/>
        <v>1.005854964547659E-7</v>
      </c>
      <c r="AU1176" s="13">
        <f t="shared" si="1492"/>
        <v>1.6712266265751486E-7</v>
      </c>
      <c r="AV1176" s="13">
        <f t="shared" si="1493"/>
        <v>2.0825555391798842E-7</v>
      </c>
      <c r="AW1176" s="13">
        <f t="shared" si="1494"/>
        <v>5.0618643653018039E-9</v>
      </c>
      <c r="AX1176" s="13">
        <f t="shared" si="1495"/>
        <v>0.12223043235063817</v>
      </c>
      <c r="AY1176" s="13">
        <f t="shared" si="1496"/>
        <v>2.1524015196745273E-2</v>
      </c>
      <c r="AZ1176" s="13">
        <f t="shared" si="1497"/>
        <v>1.8951222755259393E-3</v>
      </c>
      <c r="BA1176" s="13">
        <f t="shared" si="1498"/>
        <v>1.1123972940196576E-4</v>
      </c>
      <c r="BB1176" s="13">
        <f t="shared" si="1499"/>
        <v>4.8971552748443695E-6</v>
      </c>
      <c r="BC1176" s="13">
        <f t="shared" si="1500"/>
        <v>1.7247168733592587E-7</v>
      </c>
      <c r="BD1176" s="13">
        <f t="shared" si="1501"/>
        <v>2.3763782922784956E-10</v>
      </c>
      <c r="BE1176" s="13">
        <f t="shared" si="1502"/>
        <v>1.1845047696285923E-9</v>
      </c>
      <c r="BF1176" s="13">
        <f t="shared" si="1503"/>
        <v>2.9520795443885844E-9</v>
      </c>
      <c r="BG1176" s="13">
        <f t="shared" si="1504"/>
        <v>4.9048760628911467E-9</v>
      </c>
      <c r="BH1176" s="13">
        <f t="shared" si="1505"/>
        <v>6.1120835746243212E-9</v>
      </c>
      <c r="BI1176" s="13">
        <f t="shared" si="1506"/>
        <v>6.0931310221399961E-9</v>
      </c>
      <c r="BJ1176" s="14">
        <f t="shared" si="1507"/>
        <v>0.75080421310104106</v>
      </c>
      <c r="BK1176" s="14">
        <f t="shared" si="1508"/>
        <v>3.3518217410509671E-2</v>
      </c>
      <c r="BL1176" s="14">
        <f t="shared" si="1509"/>
        <v>1.6433493202514706E-3</v>
      </c>
      <c r="BM1176" s="14">
        <f t="shared" si="1510"/>
        <v>0.65268508089073496</v>
      </c>
      <c r="BN1176" s="14">
        <f t="shared" si="1511"/>
        <v>0.11176191114442212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1.4097222222222201</v>
      </c>
      <c r="F1177" s="10">
        <f>VLOOKUP(B1177,home!$B$2:$E$405,3,FALSE)</f>
        <v>1.3</v>
      </c>
      <c r="G1177" s="10">
        <f>VLOOKUP(C1177,away!$B$2:$E$405,4,FALSE)</f>
        <v>1.54</v>
      </c>
      <c r="H1177" s="10">
        <f>VLOOKUP(A1177,away!$A$2:$E$405,3,FALSE)</f>
        <v>1.11805555555556</v>
      </c>
      <c r="I1177" s="10">
        <f>VLOOKUP(C1177,away!$B$2:$E$405,3,FALSE)</f>
        <v>1.42</v>
      </c>
      <c r="J1177" s="10">
        <f>VLOOKUP(B1177,home!$B$2:$E$405,4,FALSE)</f>
        <v>0.6</v>
      </c>
      <c r="K1177" s="12">
        <f t="shared" si="1456"/>
        <v>2.8222638888888851</v>
      </c>
      <c r="L1177" s="12">
        <f t="shared" si="1457"/>
        <v>0.95258333333333711</v>
      </c>
      <c r="M1177" s="13">
        <f t="shared" si="1458"/>
        <v>2.29405951873674E-2</v>
      </c>
      <c r="N1177" s="13">
        <f t="shared" si="1459"/>
        <v>6.4744413386925173E-2</v>
      </c>
      <c r="O1177" s="13">
        <f t="shared" si="1460"/>
        <v>2.1852828632233152E-2</v>
      </c>
      <c r="P1177" s="13">
        <f t="shared" si="1461"/>
        <v>6.1674449118828724E-2</v>
      </c>
      <c r="Q1177" s="13">
        <f t="shared" si="1462"/>
        <v>9.1362909954606525E-2</v>
      </c>
      <c r="R1177" s="13">
        <f t="shared" si="1463"/>
        <v>1.0408320170627421E-2</v>
      </c>
      <c r="S1177" s="13">
        <f t="shared" si="1464"/>
        <v>4.145203778546229E-2</v>
      </c>
      <c r="T1177" s="13">
        <f t="shared" si="1465"/>
        <v>8.7030785307592617E-2</v>
      </c>
      <c r="U1177" s="13">
        <f t="shared" si="1466"/>
        <v>2.9375026161555576E-2</v>
      </c>
      <c r="V1177" s="13">
        <f t="shared" si="1467"/>
        <v>1.2382375601905599E-2</v>
      </c>
      <c r="W1177" s="13">
        <f t="shared" si="1468"/>
        <v>8.5950080516230959E-2</v>
      </c>
      <c r="X1177" s="13">
        <f t="shared" si="1469"/>
        <v>8.1874614198420001E-2</v>
      </c>
      <c r="Y1177" s="13">
        <f t="shared" si="1470"/>
        <v>3.8996196454255935E-2</v>
      </c>
      <c r="Z1177" s="13">
        <f t="shared" si="1471"/>
        <v>3.3049307741789603E-3</v>
      </c>
      <c r="AA1177" s="13">
        <f t="shared" si="1472"/>
        <v>9.3273867792428682E-3</v>
      </c>
      <c r="AB1177" s="13">
        <f t="shared" si="1473"/>
        <v>1.3162173442378374E-2</v>
      </c>
      <c r="AC1177" s="13">
        <f t="shared" si="1474"/>
        <v>2.0805808104383964E-3</v>
      </c>
      <c r="AD1177" s="13">
        <f t="shared" si="1475"/>
        <v>6.0643452122012692E-2</v>
      </c>
      <c r="AE1177" s="13">
        <f t="shared" si="1476"/>
        <v>5.7767941767227486E-2</v>
      </c>
      <c r="AF1177" s="13">
        <f t="shared" si="1477"/>
        <v>2.751438926421583E-2</v>
      </c>
      <c r="AG1177" s="13">
        <f t="shared" si="1478"/>
        <v>8.736582879979235E-3</v>
      </c>
      <c r="AH1177" s="13">
        <f t="shared" si="1479"/>
        <v>7.8705549332582989E-4</v>
      </c>
      <c r="AI1177" s="13">
        <f t="shared" si="1480"/>
        <v>2.221278297365117E-3</v>
      </c>
      <c r="AJ1177" s="13">
        <f t="shared" si="1481"/>
        <v>3.1345167629130786E-3</v>
      </c>
      <c r="AK1177" s="13">
        <f t="shared" si="1482"/>
        <v>2.948811156362155E-3</v>
      </c>
      <c r="AL1177" s="13">
        <f t="shared" si="1483"/>
        <v>2.2374079535940718E-4</v>
      </c>
      <c r="AM1177" s="13">
        <f t="shared" si="1484"/>
        <v>3.4230365004303688E-2</v>
      </c>
      <c r="AN1177" s="13">
        <f t="shared" si="1485"/>
        <v>3.2607275197016415E-2</v>
      </c>
      <c r="AO1177" s="13">
        <f t="shared" si="1486"/>
        <v>1.5530573449045669E-2</v>
      </c>
      <c r="AP1177" s="13">
        <f t="shared" si="1487"/>
        <v>4.9313884748900501E-3</v>
      </c>
      <c r="AQ1177" s="13">
        <f t="shared" si="1488"/>
        <v>1.1743896178430912E-3</v>
      </c>
      <c r="AR1177" s="13">
        <f t="shared" si="1489"/>
        <v>1.4994718907012663E-4</v>
      </c>
      <c r="AS1177" s="13">
        <f t="shared" si="1490"/>
        <v>4.2319053695301259E-4</v>
      </c>
      <c r="AT1177" s="13">
        <f t="shared" si="1491"/>
        <v>5.9717768528099238E-4</v>
      </c>
      <c r="AU1177" s="13">
        <f t="shared" si="1492"/>
        <v>5.6179767213959881E-4</v>
      </c>
      <c r="AV1177" s="13">
        <f t="shared" si="1493"/>
        <v>3.9638532073535675E-4</v>
      </c>
      <c r="AW1177" s="13">
        <f t="shared" si="1494"/>
        <v>1.6708723585242552E-5</v>
      </c>
      <c r="AX1177" s="13">
        <f t="shared" si="1495"/>
        <v>1.6101187175855361E-2</v>
      </c>
      <c r="AY1177" s="13">
        <f t="shared" si="1496"/>
        <v>1.5337722550600282E-2</v>
      </c>
      <c r="AZ1177" s="13">
        <f t="shared" si="1497"/>
        <v>7.3052294364963537E-3</v>
      </c>
      <c r="BA1177" s="13">
        <f t="shared" si="1498"/>
        <v>2.3196132691275049E-3</v>
      </c>
      <c r="BB1177" s="13">
        <f t="shared" si="1499"/>
        <v>5.5240623498742933E-4</v>
      </c>
      <c r="BC1177" s="13">
        <f t="shared" si="1500"/>
        <v>1.0524259453568885E-4</v>
      </c>
      <c r="BD1177" s="13">
        <f t="shared" si="1501"/>
        <v>2.3806198864730888E-5</v>
      </c>
      <c r="BE1177" s="13">
        <f t="shared" si="1502"/>
        <v>6.7187375387637579E-5</v>
      </c>
      <c r="BF1177" s="13">
        <f t="shared" si="1503"/>
        <v>9.4810251672875691E-5</v>
      </c>
      <c r="BG1177" s="13">
        <f t="shared" si="1504"/>
        <v>8.9193183197608028E-5</v>
      </c>
      <c r="BH1177" s="13">
        <f t="shared" si="1505"/>
        <v>6.2931675018414995E-5</v>
      </c>
      <c r="BI1177" s="13">
        <f t="shared" si="1506"/>
        <v>3.5521958774352677E-5</v>
      </c>
      <c r="BJ1177" s="14">
        <f t="shared" si="1507"/>
        <v>0.73481675885616804</v>
      </c>
      <c r="BK1177" s="14">
        <f t="shared" si="1508"/>
        <v>0.15609150184996212</v>
      </c>
      <c r="BL1177" s="14">
        <f t="shared" si="1509"/>
        <v>9.5719345943098277E-2</v>
      </c>
      <c r="BM1177" s="14">
        <f t="shared" si="1510"/>
        <v>0.70162800714580398</v>
      </c>
      <c r="BN1177" s="14">
        <f t="shared" si="1511"/>
        <v>0.27298351645058838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1.80555555555556</v>
      </c>
      <c r="F1178" s="10">
        <f>VLOOKUP(B1178,home!$B$2:$E$405,3,FALSE)</f>
        <v>1.38</v>
      </c>
      <c r="G1178" s="10">
        <f>VLOOKUP(C1178,away!$B$2:$E$405,4,FALSE)</f>
        <v>0.83</v>
      </c>
      <c r="H1178" s="10">
        <f>VLOOKUP(A1178,away!$A$2:$E$405,3,FALSE)</f>
        <v>1.2361111111111101</v>
      </c>
      <c r="I1178" s="10">
        <f>VLOOKUP(C1178,away!$B$2:$E$405,3,FALSE)</f>
        <v>0.69</v>
      </c>
      <c r="J1178" s="10">
        <f>VLOOKUP(B1178,home!$B$2:$E$405,4,FALSE)</f>
        <v>1.01</v>
      </c>
      <c r="K1178" s="12">
        <f t="shared" si="1456"/>
        <v>2.0680833333333379</v>
      </c>
      <c r="L1178" s="12">
        <f t="shared" si="1457"/>
        <v>0.86144583333333258</v>
      </c>
      <c r="M1178" s="13">
        <f t="shared" si="1458"/>
        <v>5.3422185170221161E-2</v>
      </c>
      <c r="N1178" s="13">
        <f t="shared" si="1459"/>
        <v>0.11048153078078178</v>
      </c>
      <c r="O1178" s="13">
        <f t="shared" si="1460"/>
        <v>4.6020318822448766E-2</v>
      </c>
      <c r="P1178" s="13">
        <f t="shared" si="1461"/>
        <v>9.5173854351392792E-2</v>
      </c>
      <c r="Q1178" s="13">
        <f t="shared" si="1462"/>
        <v>0.11424250622444451</v>
      </c>
      <c r="R1178" s="13">
        <f t="shared" si="1463"/>
        <v>1.9822005949135014E-2</v>
      </c>
      <c r="S1178" s="13">
        <f t="shared" si="1464"/>
        <v>4.2389049246291964E-2</v>
      </c>
      <c r="T1178" s="13">
        <f t="shared" si="1465"/>
        <v>9.8413730976605024E-2</v>
      </c>
      <c r="U1178" s="13">
        <f t="shared" si="1466"/>
        <v>4.0993560136640392E-2</v>
      </c>
      <c r="V1178" s="13">
        <f t="shared" si="1467"/>
        <v>8.3908735381624487E-3</v>
      </c>
      <c r="W1178" s="13">
        <f t="shared" si="1468"/>
        <v>7.8754341027001268E-2</v>
      </c>
      <c r="X1178" s="13">
        <f t="shared" si="1469"/>
        <v>6.7842598934622564E-2</v>
      </c>
      <c r="Y1178" s="13">
        <f t="shared" si="1470"/>
        <v>2.9221362087367499E-2</v>
      </c>
      <c r="Z1178" s="13">
        <f t="shared" si="1471"/>
        <v>5.6918614777302966E-3</v>
      </c>
      <c r="AA1178" s="13">
        <f t="shared" si="1472"/>
        <v>1.1771243857736088E-2</v>
      </c>
      <c r="AB1178" s="13">
        <f t="shared" si="1473"/>
        <v>1.2171956617393218E-2</v>
      </c>
      <c r="AC1178" s="13">
        <f t="shared" si="1474"/>
        <v>9.3429323119393823E-4</v>
      </c>
      <c r="AD1178" s="13">
        <f t="shared" si="1475"/>
        <v>4.0717635026397817E-2</v>
      </c>
      <c r="AE1178" s="13">
        <f t="shared" si="1476"/>
        <v>3.5076037036677755E-2</v>
      </c>
      <c r="AF1178" s="13">
        <f t="shared" si="1477"/>
        <v>1.5108052977545855E-2</v>
      </c>
      <c r="AG1178" s="13">
        <f t="shared" si="1478"/>
        <v>4.3382564290953751E-3</v>
      </c>
      <c r="AH1178" s="13">
        <f t="shared" si="1479"/>
        <v>1.2258075884753173E-3</v>
      </c>
      <c r="AI1178" s="13">
        <f t="shared" si="1480"/>
        <v>2.5350722435993345E-3</v>
      </c>
      <c r="AJ1178" s="13">
        <f t="shared" si="1481"/>
        <v>2.6213703278918682E-3</v>
      </c>
      <c r="AK1178" s="13">
        <f t="shared" si="1482"/>
        <v>1.8070707618692398E-3</v>
      </c>
      <c r="AL1178" s="13">
        <f t="shared" si="1483"/>
        <v>6.6579296690177648E-5</v>
      </c>
      <c r="AM1178" s="13">
        <f t="shared" si="1484"/>
        <v>1.6841492474168621E-2</v>
      </c>
      <c r="AN1178" s="13">
        <f t="shared" si="1485"/>
        <v>1.4508033518987237E-2</v>
      </c>
      <c r="AO1178" s="13">
        <f t="shared" si="1486"/>
        <v>6.2489425123959403E-3</v>
      </c>
      <c r="AP1178" s="13">
        <f t="shared" si="1487"/>
        <v>1.79437516334767E-3</v>
      </c>
      <c r="AQ1178" s="13">
        <f t="shared" si="1488"/>
        <v>3.8643925197566709E-4</v>
      </c>
      <c r="AR1178" s="13">
        <f t="shared" si="1489"/>
        <v>2.1119336791208853E-4</v>
      </c>
      <c r="AS1178" s="13">
        <f t="shared" si="1490"/>
        <v>4.36765484289526E-4</v>
      </c>
      <c r="AT1178" s="13">
        <f t="shared" si="1491"/>
        <v>4.516337093172164E-4</v>
      </c>
      <c r="AU1178" s="13">
        <f t="shared" si="1492"/>
        <v>3.1133871567014953E-4</v>
      </c>
      <c r="AV1178" s="13">
        <f t="shared" si="1493"/>
        <v>1.6096860222471085E-4</v>
      </c>
      <c r="AW1178" s="13">
        <f t="shared" si="1494"/>
        <v>3.2948277250872002E-6</v>
      </c>
      <c r="AX1178" s="13">
        <f t="shared" si="1495"/>
        <v>5.8049349823811568E-3</v>
      </c>
      <c r="AY1178" s="13">
        <f t="shared" si="1496"/>
        <v>5.0006370533431498E-3</v>
      </c>
      <c r="AZ1178" s="13">
        <f t="shared" si="1497"/>
        <v>2.1538889768073651E-3</v>
      </c>
      <c r="BA1178" s="13">
        <f t="shared" si="1498"/>
        <v>6.1848622817776652E-4</v>
      </c>
      <c r="BB1178" s="13">
        <f t="shared" si="1499"/>
        <v>1.3319809605944646E-4</v>
      </c>
      <c r="BC1178" s="13">
        <f t="shared" si="1500"/>
        <v>2.2948588971668631E-5</v>
      </c>
      <c r="BD1178" s="13">
        <f t="shared" si="1501"/>
        <v>3.0321941135917022E-5</v>
      </c>
      <c r="BE1178" s="13">
        <f t="shared" si="1502"/>
        <v>6.2708301097504524E-5</v>
      </c>
      <c r="BF1178" s="13">
        <f t="shared" si="1503"/>
        <v>6.4842996180698899E-5</v>
      </c>
      <c r="BG1178" s="13">
        <f t="shared" si="1504"/>
        <v>4.4700239894900232E-5</v>
      </c>
      <c r="BH1178" s="13">
        <f t="shared" si="1505"/>
        <v>2.3110955280661287E-5</v>
      </c>
      <c r="BI1178" s="13">
        <f t="shared" si="1506"/>
        <v>9.5590762866695434E-6</v>
      </c>
      <c r="BJ1178" s="14">
        <f t="shared" si="1507"/>
        <v>0.64770942834715517</v>
      </c>
      <c r="BK1178" s="14">
        <f t="shared" si="1508"/>
        <v>0.20537747188729563</v>
      </c>
      <c r="BL1178" s="14">
        <f t="shared" si="1509"/>
        <v>0.14077554969447925</v>
      </c>
      <c r="BM1178" s="14">
        <f t="shared" si="1510"/>
        <v>0.55539456788261832</v>
      </c>
      <c r="BN1178" s="14">
        <f t="shared" si="1511"/>
        <v>0.43916240129842404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1.80555555555556</v>
      </c>
      <c r="F1179" s="10">
        <f>VLOOKUP(B1179,home!$B$2:$E$405,3,FALSE)</f>
        <v>0.66</v>
      </c>
      <c r="G1179" s="10">
        <f>VLOOKUP(C1179,away!$B$2:$E$405,4,FALSE)</f>
        <v>0.83</v>
      </c>
      <c r="H1179" s="10">
        <f>VLOOKUP(A1179,away!$A$2:$E$405,3,FALSE)</f>
        <v>1.2361111111111101</v>
      </c>
      <c r="I1179" s="10">
        <f>VLOOKUP(C1179,away!$B$2:$E$405,3,FALSE)</f>
        <v>0.42</v>
      </c>
      <c r="J1179" s="10">
        <f>VLOOKUP(B1179,home!$B$2:$E$405,4,FALSE)</f>
        <v>0.32</v>
      </c>
      <c r="K1179" s="12">
        <f t="shared" si="1456"/>
        <v>0.98908333333333587</v>
      </c>
      <c r="L1179" s="12">
        <f t="shared" si="1457"/>
        <v>0.16613333333333319</v>
      </c>
      <c r="M1179" s="13">
        <f t="shared" si="1458"/>
        <v>0.31498928183164998</v>
      </c>
      <c r="N1179" s="13">
        <f t="shared" si="1459"/>
        <v>0.31155064883832195</v>
      </c>
      <c r="O1179" s="13">
        <f t="shared" si="1460"/>
        <v>5.2330219354964728E-2</v>
      </c>
      <c r="P1179" s="13">
        <f t="shared" si="1461"/>
        <v>5.1758947793673162E-2</v>
      </c>
      <c r="Q1179" s="13">
        <f t="shared" si="1462"/>
        <v>0.15407477712758549</v>
      </c>
      <c r="R1179" s="13">
        <f t="shared" si="1463"/>
        <v>4.3468968877523988E-3</v>
      </c>
      <c r="S1179" s="13">
        <f t="shared" si="1464"/>
        <v>2.1262538372178665E-3</v>
      </c>
      <c r="T1179" s="13">
        <f t="shared" si="1465"/>
        <v>2.5596956306796176E-2</v>
      </c>
      <c r="U1179" s="13">
        <f t="shared" si="1466"/>
        <v>4.299443263394446E-3</v>
      </c>
      <c r="V1179" s="13">
        <f t="shared" si="1467"/>
        <v>3.8820601808948003E-5</v>
      </c>
      <c r="W1179" s="13">
        <f t="shared" si="1468"/>
        <v>5.0797598047981035E-2</v>
      </c>
      <c r="X1179" s="13">
        <f t="shared" si="1469"/>
        <v>8.4391742890379071E-3</v>
      </c>
      <c r="Y1179" s="13">
        <f t="shared" si="1470"/>
        <v>7.0101407760941468E-4</v>
      </c>
      <c r="Z1179" s="13">
        <f t="shared" si="1471"/>
        <v>2.4072148987286601E-4</v>
      </c>
      <c r="AA1179" s="13">
        <f t="shared" si="1472"/>
        <v>2.3809361360842117E-4</v>
      </c>
      <c r="AB1179" s="13">
        <f t="shared" si="1473"/>
        <v>1.1774721249659822E-4</v>
      </c>
      <c r="AC1179" s="13">
        <f t="shared" si="1474"/>
        <v>3.9868687965036385E-7</v>
      </c>
      <c r="AD1179" s="13">
        <f t="shared" si="1475"/>
        <v>1.2560764400656009E-2</v>
      </c>
      <c r="AE1179" s="13">
        <f t="shared" si="1476"/>
        <v>2.0867616590956495E-3</v>
      </c>
      <c r="AF1179" s="13">
        <f t="shared" si="1477"/>
        <v>1.7334033514887842E-4</v>
      </c>
      <c r="AG1179" s="13">
        <f t="shared" si="1478"/>
        <v>9.5992025598001039E-6</v>
      </c>
      <c r="AH1179" s="13">
        <f t="shared" si="1479"/>
        <v>9.9979658793863557E-6</v>
      </c>
      <c r="AI1179" s="13">
        <f t="shared" si="1480"/>
        <v>9.8888214185364129E-6</v>
      </c>
      <c r="AJ1179" s="13">
        <f t="shared" si="1481"/>
        <v>4.8904342256920401E-6</v>
      </c>
      <c r="AK1179" s="13">
        <f t="shared" si="1482"/>
        <v>1.6123489951316382E-6</v>
      </c>
      <c r="AL1179" s="13">
        <f t="shared" si="1483"/>
        <v>2.6204845155175317E-9</v>
      </c>
      <c r="AM1179" s="13">
        <f t="shared" si="1484"/>
        <v>2.4847285445231096E-3</v>
      </c>
      <c r="AN1179" s="13">
        <f t="shared" si="1485"/>
        <v>4.1279623553010551E-4</v>
      </c>
      <c r="AO1179" s="13">
        <f t="shared" si="1486"/>
        <v>3.4289607298034055E-5</v>
      </c>
      <c r="AP1179" s="13">
        <f t="shared" si="1487"/>
        <v>1.8988822530377957E-6</v>
      </c>
      <c r="AQ1179" s="13">
        <f t="shared" si="1488"/>
        <v>7.8866909576169679E-8</v>
      </c>
      <c r="AR1179" s="13">
        <f t="shared" si="1489"/>
        <v>3.3219907961907739E-7</v>
      </c>
      <c r="AS1179" s="13">
        <f t="shared" si="1490"/>
        <v>3.2857257299990328E-7</v>
      </c>
      <c r="AT1179" s="13">
        <f t="shared" si="1491"/>
        <v>1.6249282787232755E-7</v>
      </c>
      <c r="AU1179" s="13">
        <f t="shared" si="1492"/>
        <v>5.3572982611573915E-8</v>
      </c>
      <c r="AV1179" s="13">
        <f t="shared" si="1493"/>
        <v>1.3247036054516092E-8</v>
      </c>
      <c r="AW1179" s="13">
        <f t="shared" si="1494"/>
        <v>1.1961034960027246E-11</v>
      </c>
      <c r="AX1179" s="13">
        <f t="shared" si="1495"/>
        <v>4.0960059854090074E-4</v>
      </c>
      <c r="AY1179" s="13">
        <f t="shared" si="1496"/>
        <v>6.804831277092824E-5</v>
      </c>
      <c r="AZ1179" s="13">
        <f t="shared" si="1497"/>
        <v>5.652546514171766E-6</v>
      </c>
      <c r="BA1179" s="13">
        <f t="shared" si="1498"/>
        <v>3.1302546474035624E-7</v>
      </c>
      <c r="BB1179" s="13">
        <f t="shared" si="1499"/>
        <v>1.3000990968882779E-8</v>
      </c>
      <c r="BC1179" s="13">
        <f t="shared" si="1500"/>
        <v>4.3197959325941191E-10</v>
      </c>
      <c r="BD1179" s="13">
        <f t="shared" si="1501"/>
        <v>9.1982234045637663E-9</v>
      </c>
      <c r="BE1179" s="13">
        <f t="shared" si="1502"/>
        <v>9.0978094657306354E-9</v>
      </c>
      <c r="BF1179" s="13">
        <f t="shared" si="1503"/>
        <v>4.4992458561982149E-9</v>
      </c>
      <c r="BG1179" s="13">
        <f t="shared" si="1504"/>
        <v>1.4833763629782433E-9</v>
      </c>
      <c r="BH1179" s="13">
        <f t="shared" si="1505"/>
        <v>3.6679570942060029E-10</v>
      </c>
      <c r="BI1179" s="13">
        <f t="shared" si="1506"/>
        <v>7.2558304585218609E-11</v>
      </c>
      <c r="BJ1179" s="14">
        <f t="shared" si="1507"/>
        <v>0.56940805433756747</v>
      </c>
      <c r="BK1179" s="14">
        <f t="shared" si="1508"/>
        <v>0.36898175368448505</v>
      </c>
      <c r="BL1179" s="14">
        <f t="shared" si="1509"/>
        <v>6.1359704705243601E-2</v>
      </c>
      <c r="BM1179" s="14">
        <f t="shared" si="1510"/>
        <v>0.11087141408241137</v>
      </c>
      <c r="BN1179" s="14">
        <f t="shared" si="1511"/>
        <v>0.88905077183394765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1.80555555555556</v>
      </c>
      <c r="F1180" s="10">
        <f>VLOOKUP(B1180,home!$B$2:$E$405,3,FALSE)</f>
        <v>1.25</v>
      </c>
      <c r="G1180" s="10">
        <f>VLOOKUP(C1180,away!$B$2:$E$405,4,FALSE)</f>
        <v>0.83</v>
      </c>
      <c r="H1180" s="10">
        <f>VLOOKUP(A1180,away!$A$2:$E$405,3,FALSE)</f>
        <v>1.2361111111111101</v>
      </c>
      <c r="I1180" s="10">
        <f>VLOOKUP(C1180,away!$B$2:$E$405,3,FALSE)</f>
        <v>0.42</v>
      </c>
      <c r="J1180" s="10">
        <f>VLOOKUP(B1180,home!$B$2:$E$405,4,FALSE)</f>
        <v>1.82</v>
      </c>
      <c r="K1180" s="12">
        <f t="shared" si="1456"/>
        <v>1.8732638888888933</v>
      </c>
      <c r="L1180" s="12">
        <f t="shared" si="1457"/>
        <v>0.94488333333333252</v>
      </c>
      <c r="M1180" s="13">
        <f t="shared" si="1458"/>
        <v>5.971648164543495E-2</v>
      </c>
      <c r="N1180" s="13">
        <f t="shared" si="1459"/>
        <v>0.11186472863788967</v>
      </c>
      <c r="O1180" s="13">
        <f t="shared" si="1460"/>
        <v>5.6425108232077352E-2</v>
      </c>
      <c r="P1180" s="13">
        <f t="shared" si="1461"/>
        <v>0.10569911767779791</v>
      </c>
      <c r="Q1180" s="13">
        <f t="shared" si="1462"/>
        <v>0.10477607829885702</v>
      </c>
      <c r="R1180" s="13">
        <f t="shared" si="1463"/>
        <v>2.665757217500965E-2</v>
      </c>
      <c r="S1180" s="13">
        <f t="shared" si="1464"/>
        <v>4.6772277811845279E-2</v>
      </c>
      <c r="T1180" s="13">
        <f t="shared" si="1465"/>
        <v>9.900117011661827E-2</v>
      </c>
      <c r="U1180" s="13">
        <f t="shared" si="1466"/>
        <v>4.9936667320894919E-2</v>
      </c>
      <c r="V1180" s="13">
        <f t="shared" si="1467"/>
        <v>9.1986302241509697E-3</v>
      </c>
      <c r="W1180" s="13">
        <f t="shared" si="1468"/>
        <v>6.5424414632214684E-2</v>
      </c>
      <c r="X1180" s="13">
        <f t="shared" si="1469"/>
        <v>6.1818438979069079E-2</v>
      </c>
      <c r="Y1180" s="13">
        <f t="shared" si="1470"/>
        <v>2.9205606342002994E-2</v>
      </c>
      <c r="Z1180" s="13">
        <f t="shared" si="1471"/>
        <v>8.3960985517656708E-3</v>
      </c>
      <c r="AA1180" s="13">
        <f t="shared" si="1472"/>
        <v>1.5728108224574964E-2</v>
      </c>
      <c r="AB1180" s="13">
        <f t="shared" si="1473"/>
        <v>1.4731448588816346E-2</v>
      </c>
      <c r="AC1180" s="13">
        <f t="shared" si="1474"/>
        <v>1.0176075680308114E-3</v>
      </c>
      <c r="AD1180" s="13">
        <f t="shared" si="1475"/>
        <v>3.0639298345555493E-2</v>
      </c>
      <c r="AE1180" s="13">
        <f t="shared" si="1476"/>
        <v>2.8950562351742936E-2</v>
      </c>
      <c r="AF1180" s="13">
        <f t="shared" si="1477"/>
        <v>1.3677451928394672E-2</v>
      </c>
      <c r="AG1180" s="13">
        <f t="shared" si="1478"/>
        <v>4.3078654565359914E-3</v>
      </c>
      <c r="AH1180" s="13">
        <f t="shared" si="1479"/>
        <v>1.983333396646878E-3</v>
      </c>
      <c r="AI1180" s="13">
        <f t="shared" si="1480"/>
        <v>3.7153068315659479E-3</v>
      </c>
      <c r="AJ1180" s="13">
        <f t="shared" si="1481"/>
        <v>3.4798750618573512E-3</v>
      </c>
      <c r="AK1180" s="13">
        <f t="shared" si="1482"/>
        <v>2.1729080970741264E-3</v>
      </c>
      <c r="AL1180" s="13">
        <f t="shared" si="1483"/>
        <v>7.2047260065817294E-5</v>
      </c>
      <c r="AM1180" s="13">
        <f t="shared" si="1484"/>
        <v>1.1479098234324454E-2</v>
      </c>
      <c r="AN1180" s="13">
        <f t="shared" si="1485"/>
        <v>1.0846408603309264E-2</v>
      </c>
      <c r="AO1180" s="13">
        <f t="shared" si="1486"/>
        <v>5.1242953578950947E-3</v>
      </c>
      <c r="AP1180" s="13">
        <f t="shared" si="1487"/>
        <v>1.6139537595841467E-3</v>
      </c>
      <c r="AQ1180" s="13">
        <f t="shared" si="1488"/>
        <v>3.8124950205043303E-4</v>
      </c>
      <c r="AR1180" s="13">
        <f t="shared" si="1489"/>
        <v>3.7480373418700464E-4</v>
      </c>
      <c r="AS1180" s="13">
        <f t="shared" si="1490"/>
        <v>7.0210630067322718E-4</v>
      </c>
      <c r="AT1180" s="13">
        <f t="shared" si="1491"/>
        <v>6.5761518960626229E-4</v>
      </c>
      <c r="AU1180" s="13">
        <f t="shared" si="1492"/>
        <v>4.1062892915807796E-4</v>
      </c>
      <c r="AV1180" s="13">
        <f t="shared" si="1493"/>
        <v>1.9230408618123583E-4</v>
      </c>
      <c r="AW1180" s="13">
        <f t="shared" si="1494"/>
        <v>3.5423552957733626E-6</v>
      </c>
      <c r="AX1180" s="13">
        <f t="shared" si="1495"/>
        <v>3.5838966998947108E-3</v>
      </c>
      <c r="AY1180" s="13">
        <f t="shared" si="1496"/>
        <v>3.3863642601188451E-3</v>
      </c>
      <c r="AZ1180" s="13">
        <f t="shared" si="1497"/>
        <v>1.5998595749909788E-3</v>
      </c>
      <c r="BA1180" s="13">
        <f t="shared" si="1498"/>
        <v>5.0389354936090827E-4</v>
      </c>
      <c r="BB1180" s="13">
        <f t="shared" si="1499"/>
        <v>1.1903015414132478E-4</v>
      </c>
      <c r="BC1180" s="13">
        <f t="shared" si="1500"/>
        <v>2.2493921762447071E-5</v>
      </c>
      <c r="BD1180" s="13">
        <f t="shared" si="1501"/>
        <v>5.9024300284066197E-5</v>
      </c>
      <c r="BE1180" s="13">
        <f t="shared" si="1502"/>
        <v>1.1056809028907564E-4</v>
      </c>
      <c r="BF1180" s="13">
        <f t="shared" si="1503"/>
        <v>1.0356160540096609E-4</v>
      </c>
      <c r="BG1180" s="13">
        <f t="shared" si="1504"/>
        <v>6.466607189099692E-5</v>
      </c>
      <c r="BH1180" s="13">
        <f t="shared" si="1505"/>
        <v>3.0284154327424422E-5</v>
      </c>
      <c r="BI1180" s="13">
        <f t="shared" si="1506"/>
        <v>1.1346042541420488E-5</v>
      </c>
      <c r="BJ1180" s="14">
        <f t="shared" si="1507"/>
        <v>0.58832615870631322</v>
      </c>
      <c r="BK1180" s="14">
        <f t="shared" si="1508"/>
        <v>0.22586252644744459</v>
      </c>
      <c r="BL1180" s="14">
        <f t="shared" si="1509"/>
        <v>0.17754723643305725</v>
      </c>
      <c r="BM1180" s="14">
        <f t="shared" si="1510"/>
        <v>0.53161011156669102</v>
      </c>
      <c r="BN1180" s="14">
        <f t="shared" si="1511"/>
        <v>0.4651390866670666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1.80555555555556</v>
      </c>
      <c r="F1181" s="10">
        <f>VLOOKUP(B1181,home!$B$2:$E$405,3,FALSE)</f>
        <v>0.42</v>
      </c>
      <c r="G1181" s="10">
        <f>VLOOKUP(C1181,away!$B$2:$E$405,4,FALSE)</f>
        <v>1.38</v>
      </c>
      <c r="H1181" s="10">
        <f>VLOOKUP(A1181,away!$A$2:$E$405,3,FALSE)</f>
        <v>1.2361111111111101</v>
      </c>
      <c r="I1181" s="10">
        <f>VLOOKUP(C1181,away!$B$2:$E$405,3,FALSE)</f>
        <v>0.55000000000000004</v>
      </c>
      <c r="J1181" s="10">
        <f>VLOOKUP(B1181,home!$B$2:$E$405,4,FALSE)</f>
        <v>0.81</v>
      </c>
      <c r="K1181" s="12">
        <f t="shared" si="1456"/>
        <v>1.0465000000000024</v>
      </c>
      <c r="L1181" s="12">
        <f t="shared" si="1457"/>
        <v>0.55068749999999966</v>
      </c>
      <c r="M1181" s="13">
        <f t="shared" si="1458"/>
        <v>0.20246515121715267</v>
      </c>
      <c r="N1181" s="13">
        <f t="shared" si="1459"/>
        <v>0.21187978074875075</v>
      </c>
      <c r="O1181" s="13">
        <f t="shared" si="1460"/>
        <v>0.11149502796089571</v>
      </c>
      <c r="P1181" s="13">
        <f t="shared" si="1461"/>
        <v>0.11667954676107761</v>
      </c>
      <c r="Q1181" s="13">
        <f t="shared" si="1462"/>
        <v>0.11086609527678408</v>
      </c>
      <c r="R1181" s="13">
        <f t="shared" si="1463"/>
        <v>3.0699459105107851E-2</v>
      </c>
      <c r="S1181" s="13">
        <f t="shared" si="1464"/>
        <v>1.6810444353666527E-2</v>
      </c>
      <c r="T1181" s="13">
        <f t="shared" si="1465"/>
        <v>6.1052572842734E-2</v>
      </c>
      <c r="U1181" s="13">
        <f t="shared" si="1466"/>
        <v>3.2126983953495433E-2</v>
      </c>
      <c r="V1181" s="13">
        <f t="shared" si="1467"/>
        <v>1.0764184553608564E-3</v>
      </c>
      <c r="W1181" s="13">
        <f t="shared" si="1468"/>
        <v>3.8673789569051605E-2</v>
      </c>
      <c r="X1181" s="13">
        <f t="shared" si="1469"/>
        <v>2.1297172493307096E-2</v>
      </c>
      <c r="Y1181" s="13">
        <f t="shared" si="1470"/>
        <v>5.8640433387040208E-3</v>
      </c>
      <c r="Z1181" s="13">
        <f t="shared" si="1471"/>
        <v>5.6352694619813577E-3</v>
      </c>
      <c r="AA1181" s="13">
        <f t="shared" si="1472"/>
        <v>5.8973094919635037E-3</v>
      </c>
      <c r="AB1181" s="13">
        <f t="shared" si="1473"/>
        <v>3.0857671916699105E-3</v>
      </c>
      <c r="AC1181" s="13">
        <f t="shared" si="1474"/>
        <v>3.8770875117805075E-5</v>
      </c>
      <c r="AD1181" s="13">
        <f t="shared" si="1475"/>
        <v>1.0118030196003148E-2</v>
      </c>
      <c r="AE1181" s="13">
        <f t="shared" si="1476"/>
        <v>5.57187275356148E-3</v>
      </c>
      <c r="AF1181" s="13">
        <f t="shared" si="1477"/>
        <v>1.5341803384884426E-3</v>
      </c>
      <c r="AG1181" s="13">
        <f t="shared" si="1478"/>
        <v>2.8161797838378464E-4</v>
      </c>
      <c r="AH1181" s="13">
        <f t="shared" si="1479"/>
        <v>7.7581811296121423E-4</v>
      </c>
      <c r="AI1181" s="13">
        <f t="shared" si="1480"/>
        <v>8.1189365521391237E-4</v>
      </c>
      <c r="AJ1181" s="13">
        <f t="shared" si="1481"/>
        <v>4.2482335509068066E-4</v>
      </c>
      <c r="AK1181" s="13">
        <f t="shared" si="1482"/>
        <v>1.4819254703413279E-4</v>
      </c>
      <c r="AL1181" s="13">
        <f t="shared" si="1483"/>
        <v>8.9373763515952516E-7</v>
      </c>
      <c r="AM1181" s="13">
        <f t="shared" si="1484"/>
        <v>2.1177037200234648E-3</v>
      </c>
      <c r="AN1181" s="13">
        <f t="shared" si="1485"/>
        <v>1.1661929673204212E-3</v>
      </c>
      <c r="AO1181" s="13">
        <f t="shared" si="1486"/>
        <v>3.2110394484563196E-4</v>
      </c>
      <c r="AP1181" s="13">
        <f t="shared" si="1487"/>
        <v>5.8942642875726292E-5</v>
      </c>
      <c r="AQ1181" s="13">
        <f t="shared" si="1488"/>
        <v>8.1147441621566252E-6</v>
      </c>
      <c r="AR1181" s="13">
        <f t="shared" si="1489"/>
        <v>8.5446667416265722E-5</v>
      </c>
      <c r="AS1181" s="13">
        <f t="shared" si="1490"/>
        <v>8.9419937451122269E-5</v>
      </c>
      <c r="AT1181" s="13">
        <f t="shared" si="1491"/>
        <v>4.6788982271299841E-5</v>
      </c>
      <c r="AU1181" s="13">
        <f t="shared" si="1492"/>
        <v>1.6321556648971802E-5</v>
      </c>
      <c r="AV1181" s="13">
        <f t="shared" si="1493"/>
        <v>4.2701272582872555E-6</v>
      </c>
      <c r="AW1181" s="13">
        <f t="shared" si="1494"/>
        <v>1.4307112657115006E-8</v>
      </c>
      <c r="AX1181" s="13">
        <f t="shared" si="1495"/>
        <v>3.6936282383409332E-4</v>
      </c>
      <c r="AY1181" s="13">
        <f t="shared" si="1496"/>
        <v>2.0340349005013717E-4</v>
      </c>
      <c r="AZ1181" s="13">
        <f t="shared" si="1497"/>
        <v>5.6005879713492411E-5</v>
      </c>
      <c r="BA1181" s="13">
        <f t="shared" si="1498"/>
        <v>1.0280579294907946E-5</v>
      </c>
      <c r="BB1181" s="13">
        <f t="shared" si="1499"/>
        <v>1.4153466276161539E-6</v>
      </c>
      <c r="BC1181" s="13">
        <f t="shared" si="1500"/>
        <v>1.5588273919907413E-7</v>
      </c>
      <c r="BD1181" s="13">
        <f t="shared" si="1501"/>
        <v>7.8424019437991286E-6</v>
      </c>
      <c r="BE1181" s="13">
        <f t="shared" si="1502"/>
        <v>8.2070736341858064E-6</v>
      </c>
      <c r="BF1181" s="13">
        <f t="shared" si="1503"/>
        <v>4.294351279087733E-6</v>
      </c>
      <c r="BG1181" s="13">
        <f t="shared" si="1504"/>
        <v>1.4980128711884412E-6</v>
      </c>
      <c r="BH1181" s="13">
        <f t="shared" si="1505"/>
        <v>3.9191761742467671E-7</v>
      </c>
      <c r="BI1181" s="13">
        <f t="shared" si="1506"/>
        <v>8.2028357326985075E-8</v>
      </c>
      <c r="BJ1181" s="14">
        <f t="shared" si="1507"/>
        <v>0.47145183755725528</v>
      </c>
      <c r="BK1181" s="14">
        <f t="shared" si="1508"/>
        <v>0.33727462889006088</v>
      </c>
      <c r="BL1181" s="14">
        <f t="shared" si="1509"/>
        <v>0.18572983843018134</v>
      </c>
      <c r="BM1181" s="14">
        <f t="shared" si="1510"/>
        <v>0.21580312408677255</v>
      </c>
      <c r="BN1181" s="14">
        <f t="shared" si="1511"/>
        <v>0.78408506106976861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1.80555555555556</v>
      </c>
      <c r="F1182" s="10">
        <f>VLOOKUP(B1182,home!$B$2:$E$405,3,FALSE)</f>
        <v>1.94</v>
      </c>
      <c r="G1182" s="10">
        <f>VLOOKUP(C1182,away!$B$2:$E$405,4,FALSE)</f>
        <v>1.77</v>
      </c>
      <c r="H1182" s="10">
        <f>VLOOKUP(A1182,away!$A$2:$E$405,3,FALSE)</f>
        <v>1.2361111111111101</v>
      </c>
      <c r="I1182" s="10">
        <f>VLOOKUP(C1182,away!$B$2:$E$405,3,FALSE)</f>
        <v>0.66</v>
      </c>
      <c r="J1182" s="10">
        <f>VLOOKUP(B1182,home!$B$2:$E$405,4,FALSE)</f>
        <v>0.81</v>
      </c>
      <c r="K1182" s="12">
        <f t="shared" si="1456"/>
        <v>6.1999166666666818</v>
      </c>
      <c r="L1182" s="12">
        <f t="shared" si="1457"/>
        <v>0.66082499999999944</v>
      </c>
      <c r="M1182" s="13">
        <f t="shared" si="1458"/>
        <v>1.0481362765441858E-3</v>
      </c>
      <c r="N1182" s="13">
        <f t="shared" si="1459"/>
        <v>6.4983575698842558E-3</v>
      </c>
      <c r="O1182" s="13">
        <f t="shared" si="1460"/>
        <v>6.9263465494731093E-4</v>
      </c>
      <c r="P1182" s="13">
        <f t="shared" si="1461"/>
        <v>4.294277141118759E-3</v>
      </c>
      <c r="Q1182" s="13">
        <f t="shared" si="1462"/>
        <v>2.0144637701742504E-2</v>
      </c>
      <c r="R1182" s="13">
        <f t="shared" si="1463"/>
        <v>2.2885514792777816E-4</v>
      </c>
      <c r="S1182" s="13">
        <f t="shared" si="1464"/>
        <v>4.398477702140126E-3</v>
      </c>
      <c r="T1182" s="13">
        <f t="shared" si="1465"/>
        <v>1.3312080209253977E-2</v>
      </c>
      <c r="U1182" s="13">
        <f t="shared" si="1466"/>
        <v>1.4188828458899009E-3</v>
      </c>
      <c r="V1182" s="13">
        <f t="shared" si="1467"/>
        <v>2.0023140835483239E-3</v>
      </c>
      <c r="W1182" s="13">
        <f t="shared" si="1468"/>
        <v>4.1631691676998449E-2</v>
      </c>
      <c r="X1182" s="13">
        <f t="shared" si="1469"/>
        <v>2.7511262652452472E-2</v>
      </c>
      <c r="Y1182" s="13">
        <f t="shared" si="1470"/>
        <v>9.0900650711534439E-3</v>
      </c>
      <c r="Z1182" s="13">
        <f t="shared" si="1471"/>
        <v>5.0411067709791301E-5</v>
      </c>
      <c r="AA1182" s="13">
        <f t="shared" si="1472"/>
        <v>3.1254441887839773E-4</v>
      </c>
      <c r="AB1182" s="13">
        <f t="shared" si="1473"/>
        <v>9.6887467583891564E-4</v>
      </c>
      <c r="AC1182" s="13">
        <f t="shared" si="1474"/>
        <v>5.127250500927133E-4</v>
      </c>
      <c r="AD1182" s="13">
        <f t="shared" si="1475"/>
        <v>6.4528254772437829E-2</v>
      </c>
      <c r="AE1182" s="13">
        <f t="shared" si="1476"/>
        <v>4.2641883959996185E-2</v>
      </c>
      <c r="AF1182" s="13">
        <f t="shared" si="1477"/>
        <v>1.4089411483932225E-2</v>
      </c>
      <c r="AG1182" s="13">
        <f t="shared" si="1478"/>
        <v>3.1035451146231691E-3</v>
      </c>
      <c r="AH1182" s="13">
        <f t="shared" si="1479"/>
        <v>8.3282234548306995E-6</v>
      </c>
      <c r="AI1182" s="13">
        <f t="shared" si="1480"/>
        <v>5.1634291401329228E-5</v>
      </c>
      <c r="AJ1182" s="13">
        <f t="shared" si="1481"/>
        <v>1.6006415191531265E-4</v>
      </c>
      <c r="AK1182" s="13">
        <f t="shared" si="1482"/>
        <v>3.3079480106520487E-4</v>
      </c>
      <c r="AL1182" s="13">
        <f t="shared" si="1483"/>
        <v>8.4026610339320328E-5</v>
      </c>
      <c r="AM1182" s="13">
        <f t="shared" si="1484"/>
        <v>8.0013960446910212E-2</v>
      </c>
      <c r="AN1182" s="13">
        <f t="shared" si="1485"/>
        <v>5.2875225412329384E-2</v>
      </c>
      <c r="AO1182" s="13">
        <f t="shared" si="1486"/>
        <v>1.7470635416551267E-2</v>
      </c>
      <c r="AP1182" s="13">
        <f t="shared" si="1487"/>
        <v>3.8483442163808283E-3</v>
      </c>
      <c r="AQ1182" s="13">
        <f t="shared" si="1488"/>
        <v>6.3577051669746435E-4</v>
      </c>
      <c r="AR1182" s="13">
        <f t="shared" si="1489"/>
        <v>1.1006996529076986E-6</v>
      </c>
      <c r="AS1182" s="13">
        <f t="shared" si="1490"/>
        <v>6.8242461230566736E-6</v>
      </c>
      <c r="AT1182" s="13">
        <f t="shared" si="1491"/>
        <v>2.1154878637887285E-5</v>
      </c>
      <c r="AU1182" s="13">
        <f t="shared" si="1492"/>
        <v>4.371949488278277E-5</v>
      </c>
      <c r="AV1182" s="13">
        <f t="shared" si="1493"/>
        <v>6.7764306245503414E-5</v>
      </c>
      <c r="AW1182" s="13">
        <f t="shared" si="1494"/>
        <v>9.5628349549996299E-6</v>
      </c>
      <c r="AX1182" s="13">
        <f t="shared" si="1495"/>
        <v>8.2679981156801197E-2</v>
      </c>
      <c r="AY1182" s="13">
        <f t="shared" si="1496"/>
        <v>5.4636998547943093E-2</v>
      </c>
      <c r="AZ1182" s="13">
        <f t="shared" si="1497"/>
        <v>1.8052747282722232E-2</v>
      </c>
      <c r="BA1182" s="13">
        <f t="shared" si="1498"/>
        <v>3.9765689077016367E-3</v>
      </c>
      <c r="BB1182" s="13">
        <f t="shared" si="1499"/>
        <v>6.5695403710798277E-4</v>
      </c>
      <c r="BC1182" s="13">
        <f t="shared" si="1500"/>
        <v>8.682633031437649E-5</v>
      </c>
      <c r="BD1182" s="13">
        <f t="shared" si="1501"/>
        <v>1.2122830802212152E-7</v>
      </c>
      <c r="BE1182" s="13">
        <f t="shared" si="1502"/>
        <v>7.5160540737815347E-7</v>
      </c>
      <c r="BF1182" s="13">
        <f t="shared" si="1503"/>
        <v>2.329945445980308E-6</v>
      </c>
      <c r="BG1182" s="13">
        <f t="shared" si="1504"/>
        <v>4.8151558676524824E-6</v>
      </c>
      <c r="BH1182" s="13">
        <f t="shared" si="1505"/>
        <v>7.4633912791141239E-6</v>
      </c>
      <c r="BI1182" s="13">
        <f t="shared" si="1506"/>
        <v>9.2544807962468824E-6</v>
      </c>
      <c r="BJ1182" s="14">
        <f t="shared" si="1507"/>
        <v>0.55748520248393407</v>
      </c>
      <c r="BK1182" s="14">
        <f t="shared" si="1508"/>
        <v>6.6976955411726519E-2</v>
      </c>
      <c r="BL1182" s="14">
        <f t="shared" si="1509"/>
        <v>4.3379126439655122E-3</v>
      </c>
      <c r="BM1182" s="14">
        <f t="shared" si="1510"/>
        <v>0.54131614740218326</v>
      </c>
      <c r="BN1182" s="14">
        <f t="shared" si="1511"/>
        <v>3.2906898492164799E-2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1.80555555555556</v>
      </c>
      <c r="F1183" s="10">
        <f>VLOOKUP(B1183,home!$B$2:$E$405,3,FALSE)</f>
        <v>0.83</v>
      </c>
      <c r="G1183" s="10">
        <f>VLOOKUP(C1183,away!$B$2:$E$405,4,FALSE)</f>
        <v>1.1100000000000001</v>
      </c>
      <c r="H1183" s="10">
        <f>VLOOKUP(A1183,away!$A$2:$E$405,3,FALSE)</f>
        <v>1.2361111111111101</v>
      </c>
      <c r="I1183" s="10">
        <f>VLOOKUP(C1183,away!$B$2:$E$405,3,FALSE)</f>
        <v>0.92</v>
      </c>
      <c r="J1183" s="10">
        <f>VLOOKUP(B1183,home!$B$2:$E$405,4,FALSE)</f>
        <v>0.61</v>
      </c>
      <c r="K1183" s="12">
        <f t="shared" si="1456"/>
        <v>1.6634583333333375</v>
      </c>
      <c r="L1183" s="12">
        <f t="shared" si="1457"/>
        <v>0.69370555555555491</v>
      </c>
      <c r="M1183" s="13">
        <f t="shared" si="1458"/>
        <v>9.4688389535439441E-2</v>
      </c>
      <c r="N1183" s="13">
        <f t="shared" si="1459"/>
        <v>0.15751019064263988</v>
      </c>
      <c r="O1183" s="13">
        <f t="shared" si="1460"/>
        <v>6.5685861867342807E-2</v>
      </c>
      <c r="P1183" s="13">
        <f t="shared" si="1461"/>
        <v>0.10926569430541387</v>
      </c>
      <c r="Q1183" s="13">
        <f t="shared" si="1462"/>
        <v>0.13100581960471105</v>
      </c>
      <c r="R1183" s="13">
        <f t="shared" si="1463"/>
        <v>2.2783323649415238E-2</v>
      </c>
      <c r="S1183" s="13">
        <f t="shared" si="1464"/>
        <v>3.1521794833081679E-2</v>
      </c>
      <c r="T1183" s="13">
        <f t="shared" si="1465"/>
        <v>9.0879464869896898E-2</v>
      </c>
      <c r="U1183" s="13">
        <f t="shared" si="1466"/>
        <v>3.7899109585650279E-2</v>
      </c>
      <c r="V1183" s="13">
        <f t="shared" si="1467"/>
        <v>4.0416204669837738E-3</v>
      </c>
      <c r="W1183" s="13">
        <f t="shared" si="1468"/>
        <v>7.2640907445540165E-2</v>
      </c>
      <c r="X1183" s="13">
        <f t="shared" si="1469"/>
        <v>5.0391401055568087E-2</v>
      </c>
      <c r="Y1183" s="13">
        <f t="shared" si="1470"/>
        <v>1.7478397432237818E-2</v>
      </c>
      <c r="Z1183" s="13">
        <f t="shared" si="1471"/>
        <v>5.2683060632065376E-3</v>
      </c>
      <c r="AA1183" s="13">
        <f t="shared" si="1472"/>
        <v>8.7636076233914614E-3</v>
      </c>
      <c r="AB1183" s="13">
        <f t="shared" si="1473"/>
        <v>7.2889480655970494E-3</v>
      </c>
      <c r="AC1183" s="13">
        <f t="shared" si="1474"/>
        <v>2.9148931868164095E-4</v>
      </c>
      <c r="AD1183" s="13">
        <f t="shared" si="1475"/>
        <v>3.0208780707794862E-2</v>
      </c>
      <c r="AE1183" s="13">
        <f t="shared" si="1476"/>
        <v>2.0955999003556765E-2</v>
      </c>
      <c r="AF1183" s="13">
        <f t="shared" si="1477"/>
        <v>7.2686464654920001E-3</v>
      </c>
      <c r="AG1183" s="13">
        <f t="shared" si="1478"/>
        <v>1.680766811493683E-3</v>
      </c>
      <c r="AH1183" s="13">
        <f t="shared" si="1479"/>
        <v>9.1366329610334724E-4</v>
      </c>
      <c r="AI1183" s="13">
        <f t="shared" si="1480"/>
        <v>1.5198408237639173E-3</v>
      </c>
      <c r="AJ1183" s="13">
        <f t="shared" si="1481"/>
        <v>1.2640959418151469E-3</v>
      </c>
      <c r="AK1183" s="13">
        <f t="shared" si="1482"/>
        <v>7.0092364284841989E-4</v>
      </c>
      <c r="AL1183" s="13">
        <f t="shared" si="1483"/>
        <v>1.3454567321135399E-5</v>
      </c>
      <c r="AM1183" s="13">
        <f t="shared" si="1484"/>
        <v>1.0050209601644142E-2</v>
      </c>
      <c r="AN1183" s="13">
        <f t="shared" si="1485"/>
        <v>6.9718862351583217E-3</v>
      </c>
      <c r="AO1183" s="13">
        <f t="shared" si="1486"/>
        <v>2.4182181070153148E-3</v>
      </c>
      <c r="AP1183" s="13">
        <f t="shared" si="1487"/>
        <v>5.591771117938538E-4</v>
      </c>
      <c r="AQ1183" s="13">
        <f t="shared" si="1488"/>
        <v>9.6976067247726486E-5</v>
      </c>
      <c r="AR1183" s="13">
        <f t="shared" si="1489"/>
        <v>1.2676266088281846E-4</v>
      </c>
      <c r="AS1183" s="13">
        <f t="shared" si="1490"/>
        <v>2.1086440460103221E-4</v>
      </c>
      <c r="AT1183" s="13">
        <f t="shared" si="1491"/>
        <v>1.7538207551847989E-4</v>
      </c>
      <c r="AU1183" s="13">
        <f t="shared" si="1492"/>
        <v>9.7246925012837347E-5</v>
      </c>
      <c r="AV1183" s="13">
        <f t="shared" si="1493"/>
        <v>4.0441551950911613E-5</v>
      </c>
      <c r="AW1183" s="13">
        <f t="shared" si="1494"/>
        <v>4.3127505070271756E-7</v>
      </c>
      <c r="AX1183" s="13">
        <f t="shared" si="1495"/>
        <v>2.7863508189336127E-3</v>
      </c>
      <c r="AY1183" s="13">
        <f t="shared" si="1496"/>
        <v>1.9329070428210171E-3</v>
      </c>
      <c r="AZ1183" s="13">
        <f t="shared" si="1497"/>
        <v>6.7043417698869922E-4</v>
      </c>
      <c r="BA1183" s="13">
        <f t="shared" si="1498"/>
        <v>1.5502797107045895E-4</v>
      </c>
      <c r="BB1183" s="13">
        <f t="shared" si="1499"/>
        <v>2.6885941199520801E-5</v>
      </c>
      <c r="BC1183" s="13">
        <f t="shared" si="1500"/>
        <v>3.730185355289514E-6</v>
      </c>
      <c r="BD1183" s="13">
        <f t="shared" si="1501"/>
        <v>1.4655993681902654E-5</v>
      </c>
      <c r="BE1183" s="13">
        <f t="shared" si="1502"/>
        <v>2.4379634823441707E-5</v>
      </c>
      <c r="BF1183" s="13">
        <f t="shared" si="1503"/>
        <v>2.0277253355338881E-5</v>
      </c>
      <c r="BG1183" s="13">
        <f t="shared" si="1504"/>
        <v>1.1243455357016612E-5</v>
      </c>
      <c r="BH1183" s="13">
        <f t="shared" si="1505"/>
        <v>4.6757548772726589E-6</v>
      </c>
      <c r="BI1183" s="13">
        <f t="shared" si="1506"/>
        <v>1.5555846830446397E-6</v>
      </c>
      <c r="BJ1183" s="14">
        <f t="shared" si="1507"/>
        <v>0.60569217729815905</v>
      </c>
      <c r="BK1183" s="14">
        <f t="shared" si="1508"/>
        <v>0.24175535006974255</v>
      </c>
      <c r="BL1183" s="14">
        <f t="shared" si="1509"/>
        <v>0.14754685979067175</v>
      </c>
      <c r="BM1183" s="14">
        <f t="shared" si="1510"/>
        <v>0.41739093784904768</v>
      </c>
      <c r="BN1183" s="14">
        <f t="shared" si="1511"/>
        <v>0.58093927960496239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1.46835443037975</v>
      </c>
      <c r="F1184" s="10">
        <f>VLOOKUP(B1184,home!$B$2:$E$405,3,FALSE)</f>
        <v>1.53</v>
      </c>
      <c r="G1184" s="10">
        <f>VLOOKUP(C1184,away!$B$2:$E$405,4,FALSE)</f>
        <v>0.51</v>
      </c>
      <c r="H1184" s="10">
        <f>VLOOKUP(A1184,away!$A$2:$E$405,3,FALSE)</f>
        <v>1.16455696202532</v>
      </c>
      <c r="I1184" s="10">
        <f>VLOOKUP(C1184,away!$B$2:$E$405,3,FALSE)</f>
        <v>0.68</v>
      </c>
      <c r="J1184" s="10">
        <f>VLOOKUP(B1184,home!$B$2:$E$405,4,FALSE)</f>
        <v>0.43</v>
      </c>
      <c r="K1184" s="12">
        <f t="shared" si="1456"/>
        <v>1.145756962025319</v>
      </c>
      <c r="L1184" s="12">
        <f t="shared" si="1457"/>
        <v>0.34051645569620359</v>
      </c>
      <c r="M1184" s="13">
        <f t="shared" si="1458"/>
        <v>0.22621409215122695</v>
      </c>
      <c r="N1184" s="13">
        <f t="shared" si="1459"/>
        <v>0.25918637099050529</v>
      </c>
      <c r="O1184" s="13">
        <f t="shared" si="1460"/>
        <v>7.7029620887870187E-2</v>
      </c>
      <c r="P1184" s="13">
        <f t="shared" si="1461"/>
        <v>8.8257224414448193E-2</v>
      </c>
      <c r="Q1184" s="13">
        <f t="shared" si="1462"/>
        <v>0.14848229451222436</v>
      </c>
      <c r="R1184" s="13">
        <f t="shared" si="1463"/>
        <v>1.3114926744179901E-2</v>
      </c>
      <c r="S1184" s="13">
        <f t="shared" si="1464"/>
        <v>8.6083691639942152E-3</v>
      </c>
      <c r="T1184" s="13">
        <f t="shared" si="1465"/>
        <v>5.05606646609425E-2</v>
      </c>
      <c r="U1184" s="13">
        <f t="shared" si="1466"/>
        <v>1.5026518623596169E-2</v>
      </c>
      <c r="V1184" s="13">
        <f t="shared" si="1467"/>
        <v>3.7317194222912919E-4</v>
      </c>
      <c r="W1184" s="13">
        <f t="shared" si="1468"/>
        <v>5.6708207558291604E-2</v>
      </c>
      <c r="X1184" s="13">
        <f t="shared" si="1469"/>
        <v>1.9310077846634122E-2</v>
      </c>
      <c r="Y1184" s="13">
        <f t="shared" si="1470"/>
        <v>3.2876996337768143E-3</v>
      </c>
      <c r="Z1184" s="13">
        <f t="shared" si="1471"/>
        <v>1.4886161238811637E-3</v>
      </c>
      <c r="AA1184" s="13">
        <f t="shared" si="1472"/>
        <v>1.7055922877199879E-3</v>
      </c>
      <c r="AB1184" s="13">
        <f t="shared" si="1473"/>
        <v>9.7709711901593395E-4</v>
      </c>
      <c r="AC1184" s="13">
        <f t="shared" si="1474"/>
        <v>9.0995435831629726E-6</v>
      </c>
      <c r="AD1184" s="13">
        <f t="shared" si="1475"/>
        <v>1.624345590347236E-2</v>
      </c>
      <c r="AE1184" s="13">
        <f t="shared" si="1476"/>
        <v>5.5311640325079823E-3</v>
      </c>
      <c r="AF1184" s="13">
        <f t="shared" si="1477"/>
        <v>9.417261861119693E-4</v>
      </c>
      <c r="AG1184" s="13">
        <f t="shared" si="1478"/>
        <v>1.0689108771038373E-4</v>
      </c>
      <c r="AH1184" s="13">
        <f t="shared" si="1479"/>
        <v>1.2672457159905863E-4</v>
      </c>
      <c r="AI1184" s="13">
        <f t="shared" si="1480"/>
        <v>1.451955601692974E-4</v>
      </c>
      <c r="AJ1184" s="13">
        <f t="shared" si="1481"/>
        <v>8.3179411959569333E-5</v>
      </c>
      <c r="AK1184" s="13">
        <f t="shared" si="1482"/>
        <v>3.1767796783282869E-5</v>
      </c>
      <c r="AL1184" s="13">
        <f t="shared" si="1483"/>
        <v>1.4200714950178845E-7</v>
      </c>
      <c r="AM1184" s="13">
        <f t="shared" si="1484"/>
        <v>3.722210537750942E-3</v>
      </c>
      <c r="AN1184" s="13">
        <f t="shared" si="1485"/>
        <v>1.2674739396700107E-3</v>
      </c>
      <c r="AO1184" s="13">
        <f t="shared" si="1486"/>
        <v>2.1579786681186786E-4</v>
      </c>
      <c r="AP1184" s="13">
        <f t="shared" si="1487"/>
        <v>2.4494241584526218E-5</v>
      </c>
      <c r="AQ1184" s="13">
        <f t="shared" si="1488"/>
        <v>2.085173082332357E-6</v>
      </c>
      <c r="AR1184" s="13">
        <f t="shared" si="1489"/>
        <v>8.630360394106243E-6</v>
      </c>
      <c r="AS1184" s="13">
        <f t="shared" si="1490"/>
        <v>9.8882955063348044E-6</v>
      </c>
      <c r="AT1184" s="13">
        <f t="shared" si="1491"/>
        <v>5.6647917094733913E-6</v>
      </c>
      <c r="AU1184" s="13">
        <f t="shared" si="1492"/>
        <v>2.1634915131841477E-6</v>
      </c>
      <c r="AV1184" s="13">
        <f t="shared" si="1493"/>
        <v>6.1970886587835744E-7</v>
      </c>
      <c r="AW1184" s="13">
        <f t="shared" si="1494"/>
        <v>1.5389989317505157E-9</v>
      </c>
      <c r="AX1184" s="13">
        <f t="shared" si="1495"/>
        <v>7.1079143962535793E-4</v>
      </c>
      <c r="AY1184" s="13">
        <f t="shared" si="1496"/>
        <v>2.4203618176042894E-4</v>
      </c>
      <c r="AZ1184" s="13">
        <f t="shared" si="1497"/>
        <v>4.1208651381651684E-5</v>
      </c>
      <c r="BA1184" s="13">
        <f t="shared" si="1498"/>
        <v>4.6774079708334984E-6</v>
      </c>
      <c r="BB1184" s="13">
        <f t="shared" si="1499"/>
        <v>3.9818359601834854E-7</v>
      </c>
      <c r="BC1184" s="13">
        <f t="shared" si="1500"/>
        <v>2.7117613366507398E-8</v>
      </c>
      <c r="BD1184" s="13">
        <f t="shared" si="1501"/>
        <v>4.8979662213032479E-7</v>
      </c>
      <c r="BE1184" s="13">
        <f t="shared" si="1502"/>
        <v>5.6118788978230399E-7</v>
      </c>
      <c r="BF1184" s="13">
        <f t="shared" si="1503"/>
        <v>3.2149246586118618E-7</v>
      </c>
      <c r="BG1184" s="13">
        <f t="shared" si="1504"/>
        <v>1.2278407699971371E-7</v>
      </c>
      <c r="BH1184" s="13">
        <f t="shared" si="1505"/>
        <v>3.517017776206871E-8</v>
      </c>
      <c r="BI1184" s="13">
        <f t="shared" si="1506"/>
        <v>8.0592952053116503E-9</v>
      </c>
      <c r="BJ1184" s="14">
        <f t="shared" si="1507"/>
        <v>0.56658975315302462</v>
      </c>
      <c r="BK1184" s="14">
        <f t="shared" si="1508"/>
        <v>0.32370413540439158</v>
      </c>
      <c r="BL1184" s="14">
        <f t="shared" si="1509"/>
        <v>0.10826912814141011</v>
      </c>
      <c r="BM1184" s="14">
        <f t="shared" si="1510"/>
        <v>0.18752506847949119</v>
      </c>
      <c r="BN1184" s="14">
        <f t="shared" si="1511"/>
        <v>0.81228452970045484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1.46835443037975</v>
      </c>
      <c r="F1185" s="10">
        <f>VLOOKUP(B1185,home!$B$2:$E$405,3,FALSE)</f>
        <v>1.7</v>
      </c>
      <c r="G1185" s="10">
        <f>VLOOKUP(C1185,away!$B$2:$E$405,4,FALSE)</f>
        <v>1.36</v>
      </c>
      <c r="H1185" s="10">
        <f>VLOOKUP(A1185,away!$A$2:$E$405,3,FALSE)</f>
        <v>1.16455696202532</v>
      </c>
      <c r="I1185" s="10">
        <f>VLOOKUP(C1185,away!$B$2:$E$405,3,FALSE)</f>
        <v>0.68</v>
      </c>
      <c r="J1185" s="10">
        <f>VLOOKUP(B1185,home!$B$2:$E$405,4,FALSE)</f>
        <v>0.86</v>
      </c>
      <c r="K1185" s="12">
        <f t="shared" si="1456"/>
        <v>3.3948354430379823</v>
      </c>
      <c r="L1185" s="12">
        <f t="shared" si="1457"/>
        <v>0.68103291139240718</v>
      </c>
      <c r="M1185" s="13">
        <f t="shared" si="1458"/>
        <v>1.6977465816618079E-2</v>
      </c>
      <c r="N1185" s="13">
        <f t="shared" si="1459"/>
        <v>5.7635702687220833E-2</v>
      </c>
      <c r="O1185" s="13">
        <f t="shared" si="1460"/>
        <v>1.1562212973156481E-2</v>
      </c>
      <c r="P1185" s="13">
        <f t="shared" si="1461"/>
        <v>3.925181040122519E-2</v>
      </c>
      <c r="Q1185" s="13">
        <f t="shared" si="1462"/>
        <v>9.7831863133488392E-2</v>
      </c>
      <c r="R1185" s="13">
        <f t="shared" si="1463"/>
        <v>3.9371237816239087E-3</v>
      </c>
      <c r="S1185" s="13">
        <f t="shared" si="1464"/>
        <v>2.2687494064420964E-2</v>
      </c>
      <c r="T1185" s="13">
        <f t="shared" si="1465"/>
        <v>6.6626718576743099E-2</v>
      </c>
      <c r="U1185" s="13">
        <f t="shared" si="1466"/>
        <v>1.3365887357484577E-2</v>
      </c>
      <c r="V1185" s="13">
        <f t="shared" si="1467"/>
        <v>5.8281516944255702E-3</v>
      </c>
      <c r="W1185" s="13">
        <f t="shared" si="1468"/>
        <v>0.11070769214133577</v>
      </c>
      <c r="X1185" s="13">
        <f t="shared" si="1469"/>
        <v>7.5395581892548219E-2</v>
      </c>
      <c r="Y1185" s="13">
        <f t="shared" si="1470"/>
        <v>2.5673436321203381E-2</v>
      </c>
      <c r="Z1185" s="13">
        <f t="shared" si="1471"/>
        <v>8.9377029050387161E-4</v>
      </c>
      <c r="AA1185" s="13">
        <f t="shared" si="1472"/>
        <v>3.0342030601368968E-3</v>
      </c>
      <c r="AB1185" s="13">
        <f t="shared" si="1473"/>
        <v>5.1503100449635224E-3</v>
      </c>
      <c r="AC1185" s="13">
        <f t="shared" si="1474"/>
        <v>8.421659766914717E-4</v>
      </c>
      <c r="AD1185" s="13">
        <f t="shared" si="1475"/>
        <v>9.3958599274586052E-2</v>
      </c>
      <c r="AE1185" s="13">
        <f t="shared" si="1476"/>
        <v>6.3988898414323855E-2</v>
      </c>
      <c r="AF1185" s="13">
        <f t="shared" si="1477"/>
        <v>2.1789272891949978E-2</v>
      </c>
      <c r="AG1185" s="13">
        <f t="shared" si="1478"/>
        <v>4.9464039849094503E-3</v>
      </c>
      <c r="AH1185" s="13">
        <f t="shared" si="1479"/>
        <v>1.5217174576447227E-4</v>
      </c>
      <c r="AI1185" s="13">
        <f t="shared" si="1480"/>
        <v>5.1659803595019546E-4</v>
      </c>
      <c r="AJ1185" s="13">
        <f t="shared" si="1481"/>
        <v>8.7688266112376679E-4</v>
      </c>
      <c r="AK1185" s="13">
        <f t="shared" si="1482"/>
        <v>9.9229077912280929E-4</v>
      </c>
      <c r="AL1185" s="13">
        <f t="shared" si="1483"/>
        <v>7.7883329822050381E-5</v>
      </c>
      <c r="AM1185" s="13">
        <f t="shared" si="1484"/>
        <v>6.3794796599113496E-2</v>
      </c>
      <c r="AN1185" s="13">
        <f t="shared" si="1485"/>
        <v>4.3446356059580707E-2</v>
      </c>
      <c r="AO1185" s="13">
        <f t="shared" si="1486"/>
        <v>1.4794199178323697E-2</v>
      </c>
      <c r="AP1185" s="13">
        <f t="shared" si="1487"/>
        <v>3.358445512710982E-3</v>
      </c>
      <c r="AQ1185" s="13">
        <f t="shared" si="1488"/>
        <v>5.7180298131858135E-4</v>
      </c>
      <c r="AR1185" s="13">
        <f t="shared" si="1489"/>
        <v>2.0726793409928761E-5</v>
      </c>
      <c r="AS1185" s="13">
        <f t="shared" si="1490"/>
        <v>7.0364052888552241E-5</v>
      </c>
      <c r="AT1185" s="13">
        <f t="shared" si="1491"/>
        <v>1.1943719033092814E-4</v>
      </c>
      <c r="AU1185" s="13">
        <f t="shared" si="1492"/>
        <v>1.3515653565076942E-4</v>
      </c>
      <c r="AV1185" s="13">
        <f t="shared" si="1493"/>
        <v>1.1470854939636468E-4</v>
      </c>
      <c r="AW1185" s="13">
        <f t="shared" si="1494"/>
        <v>5.0018289743789833E-6</v>
      </c>
      <c r="AX1185" s="13">
        <f t="shared" si="1495"/>
        <v>3.609547276267823E-2</v>
      </c>
      <c r="AY1185" s="13">
        <f t="shared" si="1496"/>
        <v>2.4582204903652091E-2</v>
      </c>
      <c r="AZ1185" s="13">
        <f t="shared" si="1497"/>
        <v>8.3706452869894438E-3</v>
      </c>
      <c r="BA1185" s="13">
        <f t="shared" si="1498"/>
        <v>1.900228310010518E-3</v>
      </c>
      <c r="BB1185" s="13">
        <f t="shared" si="1499"/>
        <v>3.2352950456918415E-4</v>
      </c>
      <c r="BC1185" s="13">
        <f t="shared" si="1500"/>
        <v>4.4066848083618938E-5</v>
      </c>
      <c r="BD1185" s="13">
        <f t="shared" si="1501"/>
        <v>2.3526047432987888E-6</v>
      </c>
      <c r="BE1185" s="13">
        <f t="shared" si="1502"/>
        <v>7.9867059660100034E-6</v>
      </c>
      <c r="BF1185" s="13">
        <f t="shared" si="1503"/>
        <v>1.3556776243266834E-5</v>
      </c>
      <c r="BG1185" s="13">
        <f t="shared" si="1504"/>
        <v>1.5341008161325851E-5</v>
      </c>
      <c r="BH1185" s="13">
        <f t="shared" si="1505"/>
        <v>1.3020049559500989E-5</v>
      </c>
      <c r="BI1185" s="13">
        <f t="shared" si="1506"/>
        <v>8.8401851429410038E-6</v>
      </c>
      <c r="BJ1185" s="14">
        <f t="shared" si="1507"/>
        <v>0.81583591726533955</v>
      </c>
      <c r="BK1185" s="14">
        <f t="shared" si="1508"/>
        <v>0.11024717618685542</v>
      </c>
      <c r="BL1185" s="14">
        <f t="shared" si="1509"/>
        <v>4.0109170890819522E-2</v>
      </c>
      <c r="BM1185" s="14">
        <f t="shared" si="1510"/>
        <v>0.71531265276550748</v>
      </c>
      <c r="BN1185" s="14">
        <f t="shared" si="1511"/>
        <v>0.22719617879333287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1.46835443037975</v>
      </c>
      <c r="F1186" s="10">
        <f>VLOOKUP(B1186,home!$B$2:$E$405,3,FALSE)</f>
        <v>1.36</v>
      </c>
      <c r="G1186" s="10">
        <f>VLOOKUP(C1186,away!$B$2:$E$405,4,FALSE)</f>
        <v>1.36</v>
      </c>
      <c r="H1186" s="10">
        <f>VLOOKUP(A1186,away!$A$2:$E$405,3,FALSE)</f>
        <v>1.16455696202532</v>
      </c>
      <c r="I1186" s="10">
        <f>VLOOKUP(C1186,away!$B$2:$E$405,3,FALSE)</f>
        <v>0</v>
      </c>
      <c r="J1186" s="10">
        <f>VLOOKUP(B1186,home!$B$2:$E$405,4,FALSE)</f>
        <v>0.64</v>
      </c>
      <c r="K1186" s="12">
        <f t="shared" si="1456"/>
        <v>2.7158683544303859</v>
      </c>
      <c r="L1186" s="12">
        <f t="shared" si="1457"/>
        <v>0</v>
      </c>
      <c r="M1186" s="13">
        <f t="shared" si="1458"/>
        <v>6.6147488596164816E-2</v>
      </c>
      <c r="N1186" s="13">
        <f t="shared" si="1459"/>
        <v>0.17964787100336885</v>
      </c>
      <c r="O1186" s="13">
        <f t="shared" si="1460"/>
        <v>0</v>
      </c>
      <c r="P1186" s="13">
        <f t="shared" si="1461"/>
        <v>0</v>
      </c>
      <c r="Q1186" s="13">
        <f t="shared" si="1462"/>
        <v>0.24394998389942088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0.22084534711207973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0.14994672236122286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8.1447111622280854E-2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3.6866605502451966E-2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0.91270364150082517</v>
      </c>
      <c r="BK1186" s="14">
        <f t="shared" si="1508"/>
        <v>6.6147488596164816E-2</v>
      </c>
      <c r="BL1186" s="14">
        <f t="shared" si="1509"/>
        <v>0</v>
      </c>
      <c r="BM1186" s="14">
        <f t="shared" si="1510"/>
        <v>0.48910578659803539</v>
      </c>
      <c r="BN1186" s="14">
        <f t="shared" si="1511"/>
        <v>0.48974534349895454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1.46835443037975</v>
      </c>
      <c r="F1187" s="10">
        <f>VLOOKUP(B1187,home!$B$2:$E$405,3,FALSE)</f>
        <v>0.68</v>
      </c>
      <c r="G1187" s="10">
        <f>VLOOKUP(C1187,away!$B$2:$E$405,4,FALSE)</f>
        <v>0.51</v>
      </c>
      <c r="H1187" s="10">
        <f>VLOOKUP(A1187,away!$A$2:$E$405,3,FALSE)</f>
        <v>1.16455696202532</v>
      </c>
      <c r="I1187" s="10">
        <f>VLOOKUP(C1187,away!$B$2:$E$405,3,FALSE)</f>
        <v>1.19</v>
      </c>
      <c r="J1187" s="10">
        <f>VLOOKUP(B1187,home!$B$2:$E$405,4,FALSE)</f>
        <v>1.5</v>
      </c>
      <c r="K1187" s="12">
        <f t="shared" si="1456"/>
        <v>0.50922531645569735</v>
      </c>
      <c r="L1187" s="12">
        <f t="shared" si="1457"/>
        <v>2.0787341772151962</v>
      </c>
      <c r="M1187" s="13">
        <f t="shared" si="1458"/>
        <v>7.5173275237411394E-2</v>
      </c>
      <c r="N1187" s="13">
        <f t="shared" si="1459"/>
        <v>3.8280134871782057E-2</v>
      </c>
      <c r="O1187" s="13">
        <f t="shared" si="1460"/>
        <v>0.15626525644921188</v>
      </c>
      <c r="P1187" s="13">
        <f t="shared" si="1461"/>
        <v>7.9574224666380616E-2</v>
      </c>
      <c r="Q1187" s="13">
        <f t="shared" si="1462"/>
        <v>9.7466068970249956E-3</v>
      </c>
      <c r="R1187" s="13">
        <f t="shared" si="1463"/>
        <v>0.16241696464613706</v>
      </c>
      <c r="S1187" s="13">
        <f t="shared" si="1464"/>
        <v>2.1058205895837932E-2</v>
      </c>
      <c r="T1187" s="13">
        <f t="shared" si="1465"/>
        <v>2.0260604868727213E-2</v>
      </c>
      <c r="U1187" s="13">
        <f t="shared" si="1466"/>
        <v>8.2706830219702945E-2</v>
      </c>
      <c r="V1187" s="13">
        <f t="shared" si="1467"/>
        <v>2.4767821066051321E-3</v>
      </c>
      <c r="W1187" s="13">
        <f t="shared" si="1468"/>
        <v>1.6544063271689456E-3</v>
      </c>
      <c r="X1187" s="13">
        <f t="shared" si="1469"/>
        <v>3.4390709752871534E-3</v>
      </c>
      <c r="Y1187" s="13">
        <f t="shared" si="1470"/>
        <v>3.5744571870991015E-3</v>
      </c>
      <c r="Z1187" s="13">
        <f t="shared" si="1471"/>
        <v>0.11254056512315912</v>
      </c>
      <c r="AA1187" s="13">
        <f t="shared" si="1472"/>
        <v>5.7308504888943713E-2</v>
      </c>
      <c r="AB1187" s="13">
        <f t="shared" si="1473"/>
        <v>1.4591470768837621E-2</v>
      </c>
      <c r="AC1187" s="13">
        <f t="shared" si="1474"/>
        <v>1.6386143810601824E-4</v>
      </c>
      <c r="AD1187" s="13">
        <f t="shared" si="1475"/>
        <v>2.1061639637472854E-4</v>
      </c>
      <c r="AE1187" s="13">
        <f t="shared" si="1476"/>
        <v>4.3781550142605105E-4</v>
      </c>
      <c r="AF1187" s="13">
        <f t="shared" si="1477"/>
        <v>4.5505102306447041E-4</v>
      </c>
      <c r="AG1187" s="13">
        <f t="shared" si="1478"/>
        <v>3.1531003800695171E-4</v>
      </c>
      <c r="AH1187" s="13">
        <f t="shared" si="1479"/>
        <v>5.848547976115584E-2</v>
      </c>
      <c r="AI1187" s="13">
        <f t="shared" si="1480"/>
        <v>2.9782286939437862E-2</v>
      </c>
      <c r="AJ1187" s="13">
        <f t="shared" si="1481"/>
        <v>7.5829472457548137E-3</v>
      </c>
      <c r="AK1187" s="13">
        <f t="shared" si="1482"/>
        <v>1.2871429036287847E-3</v>
      </c>
      <c r="AL1187" s="13">
        <f t="shared" si="1483"/>
        <v>6.9381821392373408E-6</v>
      </c>
      <c r="AM1187" s="13">
        <f t="shared" si="1484"/>
        <v>2.1450240218935949E-5</v>
      </c>
      <c r="AN1187" s="13">
        <f t="shared" si="1485"/>
        <v>4.4589347452578139E-5</v>
      </c>
      <c r="AO1187" s="13">
        <f t="shared" si="1486"/>
        <v>4.6344700244698762E-5</v>
      </c>
      <c r="AP1187" s="13">
        <f t="shared" si="1487"/>
        <v>3.2112770777149598E-5</v>
      </c>
      <c r="AQ1187" s="13">
        <f t="shared" si="1488"/>
        <v>1.6688478534884563E-5</v>
      </c>
      <c r="AR1187" s="13">
        <f t="shared" si="1489"/>
        <v>2.4315153130068441E-2</v>
      </c>
      <c r="AS1187" s="13">
        <f t="shared" si="1490"/>
        <v>1.238189154732784E-2</v>
      </c>
      <c r="AT1187" s="13">
        <f t="shared" si="1491"/>
        <v>3.1525863207540719E-3</v>
      </c>
      <c r="AU1187" s="13">
        <f t="shared" si="1492"/>
        <v>5.3512558894663171E-4</v>
      </c>
      <c r="AV1187" s="13">
        <f t="shared" si="1493"/>
        <v>6.8124874343722478E-5</v>
      </c>
      <c r="AW1187" s="13">
        <f t="shared" si="1494"/>
        <v>2.0401032096265581E-7</v>
      </c>
      <c r="AX1187" s="13">
        <f t="shared" si="1495"/>
        <v>1.820500893923064E-6</v>
      </c>
      <c r="AY1187" s="13">
        <f t="shared" si="1496"/>
        <v>3.78433742784869E-6</v>
      </c>
      <c r="AZ1187" s="13">
        <f t="shared" si="1497"/>
        <v>3.9333157746918598E-6</v>
      </c>
      <c r="BA1187" s="13">
        <f t="shared" si="1498"/>
        <v>2.7254393102105451E-6</v>
      </c>
      <c r="BB1187" s="13">
        <f t="shared" si="1499"/>
        <v>1.416365960515117E-6</v>
      </c>
      <c r="BC1187" s="13">
        <f t="shared" si="1500"/>
        <v>5.8884966591340013E-7</v>
      </c>
      <c r="BD1187" s="13">
        <f t="shared" si="1501"/>
        <v>8.4241233059490512E-3</v>
      </c>
      <c r="BE1187" s="13">
        <f t="shared" si="1502"/>
        <v>4.2897768563337213E-3</v>
      </c>
      <c r="BF1187" s="13">
        <f t="shared" si="1503"/>
        <v>1.0922314885954327E-3</v>
      </c>
      <c r="BG1187" s="13">
        <f t="shared" si="1504"/>
        <v>1.8539730847429557E-4</v>
      </c>
      <c r="BH1187" s="13">
        <f t="shared" si="1505"/>
        <v>2.3602250769464424E-5</v>
      </c>
      <c r="BI1187" s="13">
        <f t="shared" si="1506"/>
        <v>2.40377272342945E-6</v>
      </c>
      <c r="BJ1187" s="14">
        <f t="shared" si="1507"/>
        <v>7.8549528432223015E-2</v>
      </c>
      <c r="BK1187" s="14">
        <f t="shared" si="1508"/>
        <v>0.17845707186390813</v>
      </c>
      <c r="BL1187" s="14">
        <f t="shared" si="1509"/>
        <v>0.62489730026709667</v>
      </c>
      <c r="BM1187" s="14">
        <f t="shared" si="1510"/>
        <v>0.472984422591332</v>
      </c>
      <c r="BN1187" s="14">
        <f t="shared" si="1511"/>
        <v>0.52145646276794799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1.46835443037975</v>
      </c>
      <c r="F1188" s="10">
        <f>VLOOKUP(B1188,home!$B$2:$E$405,3,FALSE)</f>
        <v>1.19</v>
      </c>
      <c r="G1188" s="10">
        <f>VLOOKUP(C1188,away!$B$2:$E$405,4,FALSE)</f>
        <v>1.53</v>
      </c>
      <c r="H1188" s="10">
        <f>VLOOKUP(A1188,away!$A$2:$E$405,3,FALSE)</f>
        <v>1.16455696202532</v>
      </c>
      <c r="I1188" s="10">
        <f>VLOOKUP(C1188,away!$B$2:$E$405,3,FALSE)</f>
        <v>0.51</v>
      </c>
      <c r="J1188" s="10">
        <f>VLOOKUP(B1188,home!$B$2:$E$405,4,FALSE)</f>
        <v>1.07</v>
      </c>
      <c r="K1188" s="12">
        <f t="shared" si="1456"/>
        <v>2.6734329113924109</v>
      </c>
      <c r="L1188" s="12">
        <f t="shared" si="1457"/>
        <v>0.63549873417721714</v>
      </c>
      <c r="M1188" s="13">
        <f t="shared" si="1458"/>
        <v>3.6555206816610633E-2</v>
      </c>
      <c r="N1188" s="13">
        <f t="shared" si="1459"/>
        <v>9.7727892986283066E-2</v>
      </c>
      <c r="O1188" s="13">
        <f t="shared" si="1460"/>
        <v>2.3230787659542437E-2</v>
      </c>
      <c r="P1188" s="13">
        <f t="shared" si="1461"/>
        <v>6.2105952286589425E-2</v>
      </c>
      <c r="Q1188" s="13">
        <f t="shared" si="1462"/>
        <v>0.13063448273528239</v>
      </c>
      <c r="R1188" s="13">
        <f t="shared" si="1463"/>
        <v>7.3815680757894674E-3</v>
      </c>
      <c r="S1188" s="13">
        <f t="shared" si="1464"/>
        <v>2.6378932341804179E-2</v>
      </c>
      <c r="T1188" s="13">
        <f t="shared" si="1465"/>
        <v>8.3018048418167484E-2</v>
      </c>
      <c r="U1188" s="13">
        <f t="shared" si="1466"/>
        <v>1.9734127031499109E-2</v>
      </c>
      <c r="V1188" s="13">
        <f t="shared" si="1467"/>
        <v>4.9796484582595923E-3</v>
      </c>
      <c r="W1188" s="13">
        <f t="shared" si="1468"/>
        <v>0.11641417516907587</v>
      </c>
      <c r="X1188" s="13">
        <f t="shared" si="1469"/>
        <v>7.3981060960232534E-2</v>
      </c>
      <c r="Y1188" s="13">
        <f t="shared" si="1470"/>
        <v>2.3507435296657657E-2</v>
      </c>
      <c r="Z1188" s="13">
        <f t="shared" si="1471"/>
        <v>1.5636590561357211E-3</v>
      </c>
      <c r="AA1188" s="13">
        <f t="shared" si="1472"/>
        <v>4.1803375828700301E-3</v>
      </c>
      <c r="AB1188" s="13">
        <f t="shared" si="1473"/>
        <v>5.5879260373876702E-3</v>
      </c>
      <c r="AC1188" s="13">
        <f t="shared" si="1474"/>
        <v>5.2876497714842785E-4</v>
      </c>
      <c r="AD1188" s="13">
        <f t="shared" si="1475"/>
        <v>7.7806371812402159E-2</v>
      </c>
      <c r="AE1188" s="13">
        <f t="shared" si="1476"/>
        <v>4.9445850797703479E-2</v>
      </c>
      <c r="AF1188" s="13">
        <f t="shared" si="1477"/>
        <v>1.5711387796128053E-2</v>
      </c>
      <c r="AG1188" s="13">
        <f t="shared" si="1478"/>
        <v>3.3281890188689182E-3</v>
      </c>
      <c r="AH1188" s="13">
        <f t="shared" si="1479"/>
        <v>2.4842583771474819E-4</v>
      </c>
      <c r="AI1188" s="13">
        <f t="shared" si="1480"/>
        <v>6.6414981058683772E-4</v>
      </c>
      <c r="AJ1188" s="13">
        <f t="shared" si="1481"/>
        <v>8.8777998085894409E-4</v>
      </c>
      <c r="AK1188" s="13">
        <f t="shared" si="1482"/>
        <v>7.911400729678753E-4</v>
      </c>
      <c r="AL1188" s="13">
        <f t="shared" si="1483"/>
        <v>3.5934090162693452E-5</v>
      </c>
      <c r="AM1188" s="13">
        <f t="shared" si="1484"/>
        <v>4.160202302386215E-2</v>
      </c>
      <c r="AN1188" s="13">
        <f t="shared" si="1485"/>
        <v>2.6438032970875842E-2</v>
      </c>
      <c r="AO1188" s="13">
        <f t="shared" si="1486"/>
        <v>8.4006682435635634E-3</v>
      </c>
      <c r="AP1188" s="13">
        <f t="shared" si="1487"/>
        <v>1.779538011675797E-3</v>
      </c>
      <c r="AQ1188" s="13">
        <f t="shared" si="1488"/>
        <v>2.8272353846005267E-4</v>
      </c>
      <c r="AR1188" s="13">
        <f t="shared" si="1489"/>
        <v>3.1574861080927447E-5</v>
      </c>
      <c r="AS1188" s="13">
        <f t="shared" si="1490"/>
        <v>8.4413272786394784E-5</v>
      </c>
      <c r="AT1188" s="13">
        <f t="shared" si="1491"/>
        <v>1.1283661081274663E-4</v>
      </c>
      <c r="AU1188" s="13">
        <f t="shared" si="1492"/>
        <v>1.005537029855912E-4</v>
      </c>
      <c r="AV1188" s="13">
        <f t="shared" si="1493"/>
        <v>6.7205894731014218E-5</v>
      </c>
      <c r="AW1188" s="13">
        <f t="shared" si="1494"/>
        <v>1.6958527202600499E-6</v>
      </c>
      <c r="AX1188" s="13">
        <f t="shared" si="1495"/>
        <v>1.8536702922082995E-2</v>
      </c>
      <c r="AY1188" s="13">
        <f t="shared" si="1496"/>
        <v>1.1780051242802866E-2</v>
      </c>
      <c r="AZ1188" s="13">
        <f t="shared" si="1497"/>
        <v>3.7431038266719876E-3</v>
      </c>
      <c r="BA1188" s="13">
        <f t="shared" si="1498"/>
        <v>7.9291258124798193E-4</v>
      </c>
      <c r="BB1188" s="13">
        <f t="shared" si="1499"/>
        <v>1.2597373542407055E-4</v>
      </c>
      <c r="BC1188" s="13">
        <f t="shared" si="1500"/>
        <v>1.6011229880314501E-5</v>
      </c>
      <c r="BD1188" s="13">
        <f t="shared" si="1501"/>
        <v>3.3442973747918114E-6</v>
      </c>
      <c r="BE1188" s="13">
        <f t="shared" si="1502"/>
        <v>8.9407546672516679E-6</v>
      </c>
      <c r="BF1188" s="13">
        <f t="shared" si="1503"/>
        <v>1.195125389005796E-5</v>
      </c>
      <c r="BG1188" s="13">
        <f t="shared" si="1504"/>
        <v>1.0650291827362509E-5</v>
      </c>
      <c r="BH1188" s="13">
        <f t="shared" si="1505"/>
        <v>7.1182101718011386E-6</v>
      </c>
      <c r="BI1188" s="13">
        <f t="shared" si="1506"/>
        <v>3.8060114687002791E-6</v>
      </c>
      <c r="BJ1188" s="14">
        <f t="shared" si="1507"/>
        <v>0.78507263631734925</v>
      </c>
      <c r="BK1188" s="14">
        <f t="shared" si="1508"/>
        <v>0.14236449021337785</v>
      </c>
      <c r="BL1188" s="14">
        <f t="shared" si="1509"/>
        <v>6.3148637251013759E-2</v>
      </c>
      <c r="BM1188" s="14">
        <f t="shared" si="1510"/>
        <v>0.62273517688769664</v>
      </c>
      <c r="BN1188" s="14">
        <f t="shared" si="1511"/>
        <v>0.35763589056009748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1.46835443037975</v>
      </c>
      <c r="F1189" s="10">
        <f>VLOOKUP(B1189,home!$B$2:$E$405,3,FALSE)</f>
        <v>0.68</v>
      </c>
      <c r="G1189" s="10">
        <f>VLOOKUP(C1189,away!$B$2:$E$405,4,FALSE)</f>
        <v>1.53</v>
      </c>
      <c r="H1189" s="10">
        <f>VLOOKUP(A1189,away!$A$2:$E$405,3,FALSE)</f>
        <v>1.16455696202532</v>
      </c>
      <c r="I1189" s="10">
        <f>VLOOKUP(C1189,away!$B$2:$E$405,3,FALSE)</f>
        <v>0.51</v>
      </c>
      <c r="J1189" s="10">
        <f>VLOOKUP(B1189,home!$B$2:$E$405,4,FALSE)</f>
        <v>2.15</v>
      </c>
      <c r="K1189" s="12">
        <f t="shared" si="1456"/>
        <v>1.5276759493670919</v>
      </c>
      <c r="L1189" s="12">
        <f t="shared" si="1457"/>
        <v>1.2769367088607633</v>
      </c>
      <c r="M1189" s="13">
        <f t="shared" si="1458"/>
        <v>6.0530212512165074E-2</v>
      </c>
      <c r="N1189" s="13">
        <f t="shared" si="1459"/>
        <v>9.2470549864913612E-2</v>
      </c>
      <c r="O1189" s="13">
        <f t="shared" si="1460"/>
        <v>7.7293250351926662E-2</v>
      </c>
      <c r="P1189" s="13">
        <f t="shared" si="1461"/>
        <v>0.11807903961104788</v>
      </c>
      <c r="Q1189" s="13">
        <f t="shared" si="1462"/>
        <v>7.0632517526689476E-2</v>
      </c>
      <c r="R1189" s="13">
        <f t="shared" si="1463"/>
        <v>4.9349294360770152E-2</v>
      </c>
      <c r="S1189" s="13">
        <f t="shared" si="1464"/>
        <v>5.7585538761594848E-2</v>
      </c>
      <c r="T1189" s="13">
        <f t="shared" si="1465"/>
        <v>9.0193254469081025E-2</v>
      </c>
      <c r="U1189" s="13">
        <f t="shared" si="1466"/>
        <v>7.5389730113185616E-2</v>
      </c>
      <c r="V1189" s="13">
        <f t="shared" si="1467"/>
        <v>1.2481636727347476E-2</v>
      </c>
      <c r="W1189" s="13">
        <f t="shared" si="1468"/>
        <v>3.5967866089591023E-2</v>
      </c>
      <c r="X1189" s="13">
        <f t="shared" si="1469"/>
        <v>4.5928688549187011E-2</v>
      </c>
      <c r="Y1189" s="13">
        <f t="shared" si="1470"/>
        <v>2.9324014199144953E-2</v>
      </c>
      <c r="Z1189" s="13">
        <f t="shared" si="1471"/>
        <v>2.1005308508547607E-2</v>
      </c>
      <c r="AA1189" s="13">
        <f t="shared" si="1472"/>
        <v>3.2089304617544126E-2</v>
      </c>
      <c r="AB1189" s="13">
        <f t="shared" si="1473"/>
        <v>2.4511029448068267E-2</v>
      </c>
      <c r="AC1189" s="13">
        <f t="shared" si="1474"/>
        <v>1.5217810416192699E-3</v>
      </c>
      <c r="AD1189" s="13">
        <f t="shared" si="1475"/>
        <v>1.3736810993781099E-2</v>
      </c>
      <c r="AE1189" s="13">
        <f t="shared" si="1476"/>
        <v>1.7541038220641184E-2</v>
      </c>
      <c r="AF1189" s="13">
        <f t="shared" si="1477"/>
        <v>1.1199397807733212E-2</v>
      </c>
      <c r="AG1189" s="13">
        <f t="shared" si="1478"/>
        <v>4.7669740592764295E-3</v>
      </c>
      <c r="AH1189" s="13">
        <f t="shared" si="1479"/>
        <v>6.7056123788774465E-3</v>
      </c>
      <c r="AI1189" s="13">
        <f t="shared" si="1480"/>
        <v>1.0244002756989327E-2</v>
      </c>
      <c r="AJ1189" s="13">
        <f t="shared" si="1481"/>
        <v>7.8247583185513895E-3</v>
      </c>
      <c r="AK1189" s="13">
        <f t="shared" si="1482"/>
        <v>3.9845650309536804E-3</v>
      </c>
      <c r="AL1189" s="13">
        <f t="shared" si="1483"/>
        <v>1.1874430069551806E-4</v>
      </c>
      <c r="AM1189" s="13">
        <f t="shared" si="1484"/>
        <v>4.1970791552401717E-3</v>
      </c>
      <c r="AN1189" s="13">
        <f t="shared" si="1485"/>
        <v>5.3594044433204965E-3</v>
      </c>
      <c r="AO1189" s="13">
        <f t="shared" si="1486"/>
        <v>3.4218101356537143E-3</v>
      </c>
      <c r="AP1189" s="13">
        <f t="shared" si="1487"/>
        <v>1.4564783243226846E-3</v>
      </c>
      <c r="AQ1189" s="13">
        <f t="shared" si="1488"/>
        <v>4.6495765949691232E-4</v>
      </c>
      <c r="AR1189" s="13">
        <f t="shared" si="1489"/>
        <v>1.7125285203959512E-3</v>
      </c>
      <c r="AS1189" s="13">
        <f t="shared" si="1490"/>
        <v>2.6161886332141059E-3</v>
      </c>
      <c r="AT1189" s="13">
        <f t="shared" si="1491"/>
        <v>1.9983442269843775E-3</v>
      </c>
      <c r="AU1189" s="13">
        <f t="shared" si="1492"/>
        <v>1.0176074713735353E-3</v>
      </c>
      <c r="AV1189" s="13">
        <f t="shared" si="1493"/>
        <v>3.8864361497840277E-4</v>
      </c>
      <c r="AW1189" s="13">
        <f t="shared" si="1494"/>
        <v>6.4344419475711869E-6</v>
      </c>
      <c r="AX1189" s="13">
        <f t="shared" si="1495"/>
        <v>1.0686294805083933E-3</v>
      </c>
      <c r="AY1189" s="13">
        <f t="shared" si="1496"/>
        <v>1.3645722118319748E-3</v>
      </c>
      <c r="AZ1189" s="13">
        <f t="shared" si="1497"/>
        <v>8.7123617458978735E-4</v>
      </c>
      <c r="BA1189" s="13">
        <f t="shared" si="1498"/>
        <v>3.7083781780704127E-4</v>
      </c>
      <c r="BB1189" s="13">
        <f t="shared" si="1499"/>
        <v>1.1838410564790772E-4</v>
      </c>
      <c r="BC1189" s="13">
        <f t="shared" si="1500"/>
        <v>3.0233802049492823E-5</v>
      </c>
      <c r="BD1189" s="13">
        <f t="shared" si="1501"/>
        <v>3.6446508877743263E-4</v>
      </c>
      <c r="BE1189" s="13">
        <f t="shared" si="1502"/>
        <v>5.5678455050922583E-4</v>
      </c>
      <c r="BF1189" s="13">
        <f t="shared" si="1503"/>
        <v>4.2529318339605565E-4</v>
      </c>
      <c r="BG1189" s="13">
        <f t="shared" si="1504"/>
        <v>2.1657005590130731E-4</v>
      </c>
      <c r="BH1189" s="13">
        <f t="shared" si="1505"/>
        <v>8.271221643837844E-5</v>
      </c>
      <c r="BI1189" s="13">
        <f t="shared" si="1506"/>
        <v>2.5271492754351251E-5</v>
      </c>
      <c r="BJ1189" s="14">
        <f t="shared" si="1507"/>
        <v>0.4304847350905075</v>
      </c>
      <c r="BK1189" s="14">
        <f t="shared" si="1508"/>
        <v>0.25168152516630199</v>
      </c>
      <c r="BL1189" s="14">
        <f t="shared" si="1509"/>
        <v>0.29679595643158974</v>
      </c>
      <c r="BM1189" s="14">
        <f t="shared" si="1510"/>
        <v>0.53025452319954969</v>
      </c>
      <c r="BN1189" s="14">
        <f t="shared" si="1511"/>
        <v>0.46835486422751282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1.46835443037975</v>
      </c>
      <c r="F1190" s="10">
        <f>VLOOKUP(B1190,home!$B$2:$E$405,3,FALSE)</f>
        <v>0.85</v>
      </c>
      <c r="G1190" s="10">
        <f>VLOOKUP(C1190,away!$B$2:$E$405,4,FALSE)</f>
        <v>0.51</v>
      </c>
      <c r="H1190" s="10">
        <f>VLOOKUP(A1190,away!$A$2:$E$405,3,FALSE)</f>
        <v>1.16455696202532</v>
      </c>
      <c r="I1190" s="10">
        <f>VLOOKUP(C1190,away!$B$2:$E$405,3,FALSE)</f>
        <v>2.38</v>
      </c>
      <c r="J1190" s="10">
        <f>VLOOKUP(B1190,home!$B$2:$E$405,4,FALSE)</f>
        <v>1.07</v>
      </c>
      <c r="K1190" s="12">
        <f t="shared" si="1456"/>
        <v>0.63653164556962161</v>
      </c>
      <c r="L1190" s="12">
        <f t="shared" si="1457"/>
        <v>2.9656607594936801</v>
      </c>
      <c r="M1190" s="13">
        <f t="shared" si="1458"/>
        <v>2.7263883399535234E-2</v>
      </c>
      <c r="N1190" s="13">
        <f t="shared" si="1459"/>
        <v>1.7354324564924452E-2</v>
      </c>
      <c r="O1190" s="13">
        <f t="shared" si="1460"/>
        <v>8.0855429149412808E-2</v>
      </c>
      <c r="P1190" s="13">
        <f t="shared" si="1461"/>
        <v>5.1467039369713689E-2</v>
      </c>
      <c r="Q1190" s="13">
        <f t="shared" si="1462"/>
        <v>5.5232883865303341E-3</v>
      </c>
      <c r="R1190" s="13">
        <f t="shared" si="1463"/>
        <v>0.11989488671021753</v>
      </c>
      <c r="S1190" s="13">
        <f t="shared" si="1464"/>
        <v>2.4289057639609889E-2</v>
      </c>
      <c r="T1190" s="13">
        <f t="shared" si="1465"/>
        <v>1.6380199631300177E-2</v>
      </c>
      <c r="U1190" s="13">
        <f t="shared" si="1466"/>
        <v>7.6316889533038126E-2</v>
      </c>
      <c r="V1190" s="13">
        <f t="shared" si="1467"/>
        <v>5.0945945490996555E-3</v>
      </c>
      <c r="W1190" s="13">
        <f t="shared" si="1468"/>
        <v>1.1719159485445779E-3</v>
      </c>
      <c r="X1190" s="13">
        <f t="shared" si="1469"/>
        <v>3.4755051420234705E-3</v>
      </c>
      <c r="Y1190" s="13">
        <f t="shared" si="1470"/>
        <v>5.1535846095587578E-3</v>
      </c>
      <c r="Z1190" s="13">
        <f t="shared" si="1471"/>
        <v>0.11852252026014415</v>
      </c>
      <c r="AA1190" s="13">
        <f t="shared" si="1472"/>
        <v>7.5443334858248376E-2</v>
      </c>
      <c r="AB1190" s="13">
        <f t="shared" si="1473"/>
        <v>2.4011035042290411E-2</v>
      </c>
      <c r="AC1190" s="13">
        <f t="shared" si="1474"/>
        <v>6.0107839001878594E-4</v>
      </c>
      <c r="AD1190" s="13">
        <f t="shared" si="1475"/>
        <v>1.8649039679909105E-4</v>
      </c>
      <c r="AE1190" s="13">
        <f t="shared" si="1476"/>
        <v>5.5306725180947027E-4</v>
      </c>
      <c r="AF1190" s="13">
        <f t="shared" si="1477"/>
        <v>8.2010492302617805E-4</v>
      </c>
      <c r="AG1190" s="13">
        <f t="shared" si="1478"/>
        <v>8.1071766296210706E-4</v>
      </c>
      <c r="AH1190" s="13">
        <f t="shared" si="1479"/>
        <v>8.7874396862951051E-2</v>
      </c>
      <c r="AI1190" s="13">
        <f t="shared" si="1480"/>
        <v>5.5934834438612233E-2</v>
      </c>
      <c r="AJ1190" s="13">
        <f t="shared" si="1481"/>
        <v>1.7802146104937092E-2</v>
      </c>
      <c r="AK1190" s="13">
        <f t="shared" si="1482"/>
        <v>3.7772097849488122E-3</v>
      </c>
      <c r="AL1190" s="13">
        <f t="shared" si="1483"/>
        <v>4.5387114828855718E-5</v>
      </c>
      <c r="AM1190" s="13">
        <f t="shared" si="1484"/>
        <v>2.3741407831491433E-5</v>
      </c>
      <c r="AN1190" s="13">
        <f t="shared" si="1485"/>
        <v>7.0408961580990107E-5</v>
      </c>
      <c r="AO1190" s="13">
        <f t="shared" si="1486"/>
        <v>1.0440454723872024E-4</v>
      </c>
      <c r="AP1190" s="13">
        <f t="shared" si="1487"/>
        <v>1.0320948961952561E-4</v>
      </c>
      <c r="AQ1190" s="13">
        <f t="shared" si="1488"/>
        <v>7.6521083342999367E-5</v>
      </c>
      <c r="AR1190" s="13">
        <f t="shared" si="1489"/>
        <v>5.2121130108125677E-2</v>
      </c>
      <c r="AS1190" s="13">
        <f t="shared" si="1490"/>
        <v>3.3176748716673587E-2</v>
      </c>
      <c r="AT1190" s="13">
        <f t="shared" si="1491"/>
        <v>1.0559025227637034E-2</v>
      </c>
      <c r="AU1190" s="13">
        <f t="shared" si="1492"/>
        <v>2.2403845679196499E-3</v>
      </c>
      <c r="AV1190" s="13">
        <f t="shared" si="1493"/>
        <v>3.5651891893167013E-4</v>
      </c>
      <c r="AW1190" s="13">
        <f t="shared" si="1494"/>
        <v>2.3799703475256168E-6</v>
      </c>
      <c r="AX1190" s="13">
        <f t="shared" si="1495"/>
        <v>2.5186928991864556E-6</v>
      </c>
      <c r="AY1190" s="13">
        <f t="shared" si="1496"/>
        <v>7.4695886963326443E-6</v>
      </c>
      <c r="AZ1190" s="13">
        <f t="shared" si="1497"/>
        <v>1.1076133043135638E-5</v>
      </c>
      <c r="BA1190" s="13">
        <f t="shared" si="1498"/>
        <v>1.0949351044319561E-5</v>
      </c>
      <c r="BB1190" s="13">
        <f t="shared" si="1499"/>
        <v>8.1180151835149178E-6</v>
      </c>
      <c r="BC1190" s="13">
        <f t="shared" si="1500"/>
        <v>4.8150558149448143E-6</v>
      </c>
      <c r="BD1190" s="13">
        <f t="shared" si="1501"/>
        <v>2.576226505035549E-2</v>
      </c>
      <c r="BE1190" s="13">
        <f t="shared" si="1502"/>
        <v>1.6398496966103532E-2</v>
      </c>
      <c r="BF1190" s="13">
        <f t="shared" si="1503"/>
        <v>5.2190811293511639E-3</v>
      </c>
      <c r="BG1190" s="13">
        <f t="shared" si="1504"/>
        <v>1.1073700998757519E-3</v>
      </c>
      <c r="BH1190" s="13">
        <f t="shared" si="1505"/>
        <v>1.7621902798212714E-4</v>
      </c>
      <c r="BI1190" s="13">
        <f t="shared" si="1506"/>
        <v>2.2433797572428525E-5</v>
      </c>
      <c r="BJ1190" s="14">
        <f t="shared" si="1507"/>
        <v>5.1852430843773792E-2</v>
      </c>
      <c r="BK1190" s="14">
        <f t="shared" si="1508"/>
        <v>0.10876851005150247</v>
      </c>
      <c r="BL1190" s="14">
        <f t="shared" si="1509"/>
        <v>0.68904983609518444</v>
      </c>
      <c r="BM1190" s="14">
        <f t="shared" si="1510"/>
        <v>0.66582935605192184</v>
      </c>
      <c r="BN1190" s="14">
        <f t="shared" si="1511"/>
        <v>0.30235885158033404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1.4097222222222201</v>
      </c>
      <c r="F1191" s="10">
        <f>VLOOKUP(B1191,home!$B$2:$E$405,3,FALSE)</f>
        <v>1.42</v>
      </c>
      <c r="G1191" s="10">
        <f>VLOOKUP(C1191,away!$B$2:$E$405,4,FALSE)</f>
        <v>0.71</v>
      </c>
      <c r="H1191" s="10">
        <f>VLOOKUP(A1191,away!$A$2:$E$405,3,FALSE)</f>
        <v>1.11805555555556</v>
      </c>
      <c r="I1191" s="10">
        <f>VLOOKUP(C1191,away!$B$2:$E$405,3,FALSE)</f>
        <v>0.35</v>
      </c>
      <c r="J1191" s="10">
        <f>VLOOKUP(B1191,home!$B$2:$E$405,4,FALSE)</f>
        <v>1.19</v>
      </c>
      <c r="K1191" s="12">
        <f t="shared" si="1456"/>
        <v>1.421281944444442</v>
      </c>
      <c r="L1191" s="12">
        <f t="shared" si="1457"/>
        <v>0.46567013888889069</v>
      </c>
      <c r="M1191" s="13">
        <f t="shared" si="1458"/>
        <v>0.15153296554699466</v>
      </c>
      <c r="N1191" s="13">
        <f t="shared" si="1459"/>
        <v>0.21537106792006525</v>
      </c>
      <c r="O1191" s="13">
        <f t="shared" si="1460"/>
        <v>7.0564377112514495E-2</v>
      </c>
      <c r="P1191" s="13">
        <f t="shared" si="1461"/>
        <v>0.1002918751109855</v>
      </c>
      <c r="Q1191" s="13">
        <f t="shared" si="1462"/>
        <v>0.15305150509525317</v>
      </c>
      <c r="R1191" s="13">
        <f t="shared" si="1463"/>
        <v>1.6429861645296341E-2</v>
      </c>
      <c r="S1191" s="13">
        <f t="shared" si="1464"/>
        <v>1.6594508292253569E-2</v>
      </c>
      <c r="T1191" s="13">
        <f t="shared" si="1465"/>
        <v>7.1271515634860311E-2</v>
      </c>
      <c r="U1191" s="13">
        <f t="shared" si="1466"/>
        <v>2.3351465706179946E-2</v>
      </c>
      <c r="V1191" s="13">
        <f t="shared" si="1467"/>
        <v>1.2203390472145328E-3</v>
      </c>
      <c r="W1191" s="13">
        <f t="shared" si="1468"/>
        <v>7.2509780253976641E-2</v>
      </c>
      <c r="X1191" s="13">
        <f t="shared" si="1469"/>
        <v>3.3765639441672254E-2</v>
      </c>
      <c r="Y1191" s="13">
        <f t="shared" si="1470"/>
        <v>7.8618250042378612E-3</v>
      </c>
      <c r="Z1191" s="13">
        <f t="shared" si="1471"/>
        <v>2.550298651430135E-3</v>
      </c>
      <c r="AA1191" s="13">
        <f t="shared" si="1472"/>
        <v>3.6246934262186615E-3</v>
      </c>
      <c r="AB1191" s="13">
        <f t="shared" si="1473"/>
        <v>2.5758556604155228E-3</v>
      </c>
      <c r="AC1191" s="13">
        <f t="shared" si="1474"/>
        <v>5.0479977605245192E-5</v>
      </c>
      <c r="AD1191" s="13">
        <f t="shared" si="1475"/>
        <v>2.5764210367652779E-2</v>
      </c>
      <c r="AE1191" s="13">
        <f t="shared" si="1476"/>
        <v>1.1997623420267467E-2</v>
      </c>
      <c r="AF1191" s="13">
        <f t="shared" si="1477"/>
        <v>2.7934674822262797E-3</v>
      </c>
      <c r="AG1191" s="13">
        <f t="shared" si="1478"/>
        <v>4.3361146347663715E-4</v>
      </c>
      <c r="AH1191" s="13">
        <f t="shared" si="1479"/>
        <v>2.9689948180490543E-4</v>
      </c>
      <c r="AI1191" s="13">
        <f t="shared" si="1480"/>
        <v>4.2197787280422329E-4</v>
      </c>
      <c r="AJ1191" s="13">
        <f t="shared" si="1481"/>
        <v>2.9987476578585795E-4</v>
      </c>
      <c r="AK1191" s="13">
        <f t="shared" si="1482"/>
        <v>1.4206886340198201E-4</v>
      </c>
      <c r="AL1191" s="13">
        <f t="shared" si="1483"/>
        <v>1.3364040204230002E-6</v>
      </c>
      <c r="AM1191" s="13">
        <f t="shared" si="1484"/>
        <v>7.3236414016826287E-3</v>
      </c>
      <c r="AN1191" s="13">
        <f t="shared" si="1485"/>
        <v>3.41040110869398E-3</v>
      </c>
      <c r="AO1191" s="13">
        <f t="shared" si="1486"/>
        <v>7.9406097897617614E-4</v>
      </c>
      <c r="AP1191" s="13">
        <f t="shared" si="1487"/>
        <v>1.2325682878869482E-4</v>
      </c>
      <c r="AQ1191" s="13">
        <f t="shared" si="1488"/>
        <v>1.4349256145258935E-5</v>
      </c>
      <c r="AR1191" s="13">
        <f t="shared" si="1489"/>
        <v>2.7651444585626014E-5</v>
      </c>
      <c r="AS1191" s="13">
        <f t="shared" si="1490"/>
        <v>3.9300498927356284E-5</v>
      </c>
      <c r="AT1191" s="13">
        <f t="shared" si="1491"/>
        <v>2.7928544766554825E-5</v>
      </c>
      <c r="AU1191" s="13">
        <f t="shared" si="1492"/>
        <v>1.3231445470437569E-5</v>
      </c>
      <c r="AV1191" s="13">
        <f t="shared" si="1493"/>
        <v>4.7014036365085269E-6</v>
      </c>
      <c r="AW1191" s="13">
        <f t="shared" si="1494"/>
        <v>2.4569363253413977E-8</v>
      </c>
      <c r="AX1191" s="13">
        <f t="shared" si="1495"/>
        <v>1.7348265486328855E-3</v>
      </c>
      <c r="AY1191" s="13">
        <f t="shared" si="1496"/>
        <v>8.0785691985001075E-4</v>
      </c>
      <c r="AZ1191" s="13">
        <f t="shared" si="1497"/>
        <v>1.8809742203445293E-4</v>
      </c>
      <c r="BA1191" s="13">
        <f t="shared" si="1498"/>
        <v>2.9197117547808664E-5</v>
      </c>
      <c r="BB1191" s="13">
        <f t="shared" si="1499"/>
        <v>3.399056445910832E-6</v>
      </c>
      <c r="BC1191" s="13">
        <f t="shared" si="1500"/>
        <v>3.1656781745169546E-7</v>
      </c>
      <c r="BD1191" s="13">
        <f t="shared" si="1501"/>
        <v>2.1460753401111527E-6</v>
      </c>
      <c r="BE1191" s="13">
        <f t="shared" si="1502"/>
        <v>3.0501781323174467E-6</v>
      </c>
      <c r="BF1191" s="13">
        <f t="shared" si="1503"/>
        <v>2.1675815534010287E-6</v>
      </c>
      <c r="BG1191" s="13">
        <f t="shared" si="1504"/>
        <v>1.0269148416532399E-6</v>
      </c>
      <c r="BH1191" s="13">
        <f t="shared" si="1505"/>
        <v>3.6488388073094318E-7</v>
      </c>
      <c r="BI1191" s="13">
        <f t="shared" si="1506"/>
        <v>1.0372057430034161E-7</v>
      </c>
      <c r="BJ1191" s="14">
        <f t="shared" si="1507"/>
        <v>0.60924964929030367</v>
      </c>
      <c r="BK1191" s="14">
        <f t="shared" si="1508"/>
        <v>0.27049936129892399</v>
      </c>
      <c r="BL1191" s="14">
        <f t="shared" si="1509"/>
        <v>0.11782874722613094</v>
      </c>
      <c r="BM1191" s="14">
        <f t="shared" si="1510"/>
        <v>0.29207857168519269</v>
      </c>
      <c r="BN1191" s="14">
        <f t="shared" si="1511"/>
        <v>0.70724165243110948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1.4097222222222201</v>
      </c>
      <c r="F1192" s="10">
        <f>VLOOKUP(B1192,home!$B$2:$E$405,3,FALSE)</f>
        <v>0.35</v>
      </c>
      <c r="G1192" s="10">
        <f>VLOOKUP(C1192,away!$B$2:$E$405,4,FALSE)</f>
        <v>0.95</v>
      </c>
      <c r="H1192" s="10">
        <f>VLOOKUP(A1192,away!$A$2:$E$405,3,FALSE)</f>
        <v>1.11805555555556</v>
      </c>
      <c r="I1192" s="10">
        <f>VLOOKUP(C1192,away!$B$2:$E$405,3,FALSE)</f>
        <v>0.59</v>
      </c>
      <c r="J1192" s="10">
        <f>VLOOKUP(B1192,home!$B$2:$E$405,4,FALSE)</f>
        <v>1.34</v>
      </c>
      <c r="K1192" s="12">
        <f t="shared" si="1456"/>
        <v>0.46873263888888816</v>
      </c>
      <c r="L1192" s="12">
        <f t="shared" si="1457"/>
        <v>0.8839347222222258</v>
      </c>
      <c r="M1192" s="13">
        <f t="shared" si="1458"/>
        <v>0.2585496946600746</v>
      </c>
      <c r="N1192" s="13">
        <f t="shared" si="1459"/>
        <v>0.12119068066193305</v>
      </c>
      <c r="O1192" s="13">
        <f t="shared" si="1460"/>
        <v>0.22854105252999438</v>
      </c>
      <c r="P1192" s="13">
        <f t="shared" si="1461"/>
        <v>0.10712465064682826</v>
      </c>
      <c r="Q1192" s="13">
        <f t="shared" si="1462"/>
        <v>2.8403013777704204E-2</v>
      </c>
      <c r="R1192" s="13">
        <f t="shared" si="1463"/>
        <v>0.10100768589223784</v>
      </c>
      <c r="S1192" s="13">
        <f t="shared" si="1464"/>
        <v>1.1096213816160699E-2</v>
      </c>
      <c r="T1192" s="13">
        <f t="shared" si="1465"/>
        <v>2.5106410093869019E-2</v>
      </c>
      <c r="U1192" s="13">
        <f t="shared" si="1466"/>
        <v>4.7345599156328556E-2</v>
      </c>
      <c r="V1192" s="13">
        <f t="shared" si="1467"/>
        <v>5.108315315559336E-4</v>
      </c>
      <c r="W1192" s="13">
        <f t="shared" si="1468"/>
        <v>4.437806533473582E-3</v>
      </c>
      <c r="X1192" s="13">
        <f t="shared" si="1469"/>
        <v>3.9227312854419492E-3</v>
      </c>
      <c r="Y1192" s="13">
        <f t="shared" si="1470"/>
        <v>1.733719194574782E-3</v>
      </c>
      <c r="Z1192" s="13">
        <f t="shared" si="1471"/>
        <v>2.9761400257155027E-2</v>
      </c>
      <c r="AA1192" s="13">
        <f t="shared" si="1472"/>
        <v>1.3950139679564709E-2</v>
      </c>
      <c r="AB1192" s="13">
        <f t="shared" si="1473"/>
        <v>3.2694428924354767E-3</v>
      </c>
      <c r="AC1192" s="13">
        <f t="shared" si="1474"/>
        <v>1.3228271606851924E-5</v>
      </c>
      <c r="AD1192" s="13">
        <f t="shared" si="1475"/>
        <v>5.2003619182835505E-4</v>
      </c>
      <c r="AE1192" s="13">
        <f t="shared" si="1476"/>
        <v>4.5967804676930115E-4</v>
      </c>
      <c r="AF1192" s="13">
        <f t="shared" si="1477"/>
        <v>2.0316269329133876E-4</v>
      </c>
      <c r="AG1192" s="13">
        <f t="shared" si="1478"/>
        <v>5.9860852953466252E-5</v>
      </c>
      <c r="AH1192" s="13">
        <f t="shared" si="1479"/>
        <v>6.5767837673132018E-3</v>
      </c>
      <c r="AI1192" s="13">
        <f t="shared" si="1480"/>
        <v>3.0827532106543201E-3</v>
      </c>
      <c r="AJ1192" s="13">
        <f t="shared" si="1481"/>
        <v>7.2249352373659592E-4</v>
      </c>
      <c r="AK1192" s="13">
        <f t="shared" si="1482"/>
        <v>1.1288543198706209E-4</v>
      </c>
      <c r="AL1192" s="13">
        <f t="shared" si="1483"/>
        <v>2.1923429094100504E-7</v>
      </c>
      <c r="AM1192" s="13">
        <f t="shared" si="1484"/>
        <v>4.8751587302686587E-5</v>
      </c>
      <c r="AN1192" s="13">
        <f t="shared" si="1485"/>
        <v>4.3093220780292861E-5</v>
      </c>
      <c r="AO1192" s="13">
        <f t="shared" si="1486"/>
        <v>1.9045797070044605E-5</v>
      </c>
      <c r="AP1192" s="13">
        <f t="shared" si="1487"/>
        <v>5.6117471142035865E-6</v>
      </c>
      <c r="AQ1192" s="13">
        <f t="shared" si="1488"/>
        <v>1.2401045316437311E-6</v>
      </c>
      <c r="AR1192" s="13">
        <f t="shared" si="1489"/>
        <v>1.1626895064951279E-3</v>
      </c>
      <c r="AS1192" s="13">
        <f t="shared" si="1490"/>
        <v>5.4499052058788039E-4</v>
      </c>
      <c r="AT1192" s="13">
        <f t="shared" si="1491"/>
        <v>1.2772742244229301E-4</v>
      </c>
      <c r="AU1192" s="13">
        <f t="shared" si="1492"/>
        <v>1.9956670593283943E-5</v>
      </c>
      <c r="AV1192" s="13">
        <f t="shared" si="1493"/>
        <v>2.3385857176565629E-6</v>
      </c>
      <c r="AW1192" s="13">
        <f t="shared" si="1494"/>
        <v>2.5231982383005754E-9</v>
      </c>
      <c r="AX1192" s="13">
        <f t="shared" si="1495"/>
        <v>3.8085766944017174E-6</v>
      </c>
      <c r="AY1192" s="13">
        <f t="shared" si="1496"/>
        <v>3.3665331824280254E-6</v>
      </c>
      <c r="AZ1192" s="13">
        <f t="shared" si="1497"/>
        <v>1.487897786730711E-6</v>
      </c>
      <c r="BA1192" s="13">
        <f t="shared" si="1498"/>
        <v>4.3840150560295851E-7</v>
      </c>
      <c r="BB1192" s="13">
        <f t="shared" si="1499"/>
        <v>9.6879578269239172E-8</v>
      </c>
      <c r="BC1192" s="13">
        <f t="shared" si="1500"/>
        <v>1.7127044621285266E-8</v>
      </c>
      <c r="BD1192" s="13">
        <f t="shared" si="1501"/>
        <v>1.7129027099241123E-4</v>
      </c>
      <c r="BE1192" s="13">
        <f t="shared" si="1502"/>
        <v>8.028934073826569E-5</v>
      </c>
      <c r="BF1192" s="13">
        <f t="shared" si="1503"/>
        <v>1.881711727944819E-5</v>
      </c>
      <c r="BG1192" s="13">
        <f t="shared" si="1504"/>
        <v>2.9400656795591499E-6</v>
      </c>
      <c r="BH1192" s="13">
        <f t="shared" si="1505"/>
        <v>3.4452618612160297E-7</v>
      </c>
      <c r="BI1192" s="13">
        <f t="shared" si="1506"/>
        <v>3.2298133677420643E-8</v>
      </c>
      <c r="BJ1192" s="14">
        <f t="shared" si="1507"/>
        <v>0.18616405720442999</v>
      </c>
      <c r="BK1192" s="14">
        <f t="shared" si="1508"/>
        <v>0.37729820469369973</v>
      </c>
      <c r="BL1192" s="14">
        <f t="shared" si="1509"/>
        <v>0.40674025240909784</v>
      </c>
      <c r="BM1192" s="14">
        <f t="shared" si="1510"/>
        <v>0.15514377238562599</v>
      </c>
      <c r="BN1192" s="14">
        <f t="shared" si="1511"/>
        <v>0.84481677816877232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1.4097222222222201</v>
      </c>
      <c r="F1193" s="10">
        <f>VLOOKUP(B1193,home!$B$2:$E$405,3,FALSE)</f>
        <v>1.66</v>
      </c>
      <c r="G1193" s="10">
        <f>VLOOKUP(C1193,away!$B$2:$E$405,4,FALSE)</f>
        <v>1.42</v>
      </c>
      <c r="H1193" s="10">
        <f>VLOOKUP(A1193,away!$A$2:$E$405,3,FALSE)</f>
        <v>1.11805555555556</v>
      </c>
      <c r="I1193" s="10">
        <f>VLOOKUP(C1193,away!$B$2:$E$405,3,FALSE)</f>
        <v>0.83</v>
      </c>
      <c r="J1193" s="10">
        <f>VLOOKUP(B1193,home!$B$2:$E$405,4,FALSE)</f>
        <v>1.19</v>
      </c>
      <c r="K1193" s="12">
        <f t="shared" si="1456"/>
        <v>3.3229972222222171</v>
      </c>
      <c r="L1193" s="12">
        <f t="shared" si="1457"/>
        <v>1.1043034722222265</v>
      </c>
      <c r="M1193" s="13">
        <f t="shared" si="1458"/>
        <v>1.1946693966014789E-2</v>
      </c>
      <c r="N1193" s="13">
        <f t="shared" si="1459"/>
        <v>3.9698830863806066E-2</v>
      </c>
      <c r="O1193" s="13">
        <f t="shared" si="1460"/>
        <v>1.319277562824645E-2</v>
      </c>
      <c r="P1193" s="13">
        <f t="shared" si="1461"/>
        <v>4.3839556766063922E-2</v>
      </c>
      <c r="Q1193" s="13">
        <f t="shared" si="1462"/>
        <v>6.5959552342948577E-2</v>
      </c>
      <c r="R1193" s="13">
        <f t="shared" si="1463"/>
        <v>7.2844139672606639E-3</v>
      </c>
      <c r="S1193" s="13">
        <f t="shared" si="1464"/>
        <v>4.0218380560183904E-2</v>
      </c>
      <c r="T1193" s="13">
        <f t="shared" si="1465"/>
        <v>7.2839362678541797E-2</v>
      </c>
      <c r="U1193" s="13">
        <f t="shared" si="1466"/>
        <v>2.4206087378723908E-2</v>
      </c>
      <c r="V1193" s="13">
        <f t="shared" si="1467"/>
        <v>1.639836261742798E-2</v>
      </c>
      <c r="W1193" s="13">
        <f t="shared" si="1468"/>
        <v>7.3061136404879712E-2</v>
      </c>
      <c r="X1193" s="13">
        <f t="shared" si="1469"/>
        <v>8.0681666616410366E-2</v>
      </c>
      <c r="Y1193" s="13">
        <f t="shared" si="1470"/>
        <v>4.4548522294589055E-2</v>
      </c>
      <c r="Z1193" s="13">
        <f t="shared" si="1471"/>
        <v>2.6814012123833443E-3</v>
      </c>
      <c r="AA1193" s="13">
        <f t="shared" si="1472"/>
        <v>8.9102887804131392E-3</v>
      </c>
      <c r="AB1193" s="13">
        <f t="shared" si="1473"/>
        <v>1.480443243325532E-2</v>
      </c>
      <c r="AC1193" s="13">
        <f t="shared" si="1474"/>
        <v>3.7609617715281098E-3</v>
      </c>
      <c r="AD1193" s="13">
        <f t="shared" si="1475"/>
        <v>6.069548833145344E-2</v>
      </c>
      <c r="AE1193" s="13">
        <f t="shared" si="1476"/>
        <v>6.7026238512647662E-2</v>
      </c>
      <c r="AF1193" s="13">
        <f t="shared" si="1477"/>
        <v>3.7008653959755985E-2</v>
      </c>
      <c r="AG1193" s="13">
        <f t="shared" si="1478"/>
        <v>1.3622928356676457E-2</v>
      </c>
      <c r="AH1193" s="13">
        <f t="shared" si="1479"/>
        <v>7.4027016731395361E-4</v>
      </c>
      <c r="AI1193" s="13">
        <f t="shared" si="1480"/>
        <v>2.4599157096782441E-3</v>
      </c>
      <c r="AJ1193" s="13">
        <f t="shared" si="1481"/>
        <v>4.0871465350807989E-3</v>
      </c>
      <c r="AK1193" s="13">
        <f t="shared" si="1482"/>
        <v>4.5271921942962191E-3</v>
      </c>
      <c r="AL1193" s="13">
        <f t="shared" si="1483"/>
        <v>5.5204861712182529E-4</v>
      </c>
      <c r="AM1193" s="13">
        <f t="shared" si="1484"/>
        <v>4.0338187825368153E-2</v>
      </c>
      <c r="AN1193" s="13">
        <f t="shared" si="1485"/>
        <v>4.454560087870639E-2</v>
      </c>
      <c r="AO1193" s="13">
        <f t="shared" si="1486"/>
        <v>2.4595930861290478E-2</v>
      </c>
      <c r="AP1193" s="13">
        <f t="shared" si="1487"/>
        <v>9.0537906175536271E-3</v>
      </c>
      <c r="AQ1193" s="13">
        <f t="shared" si="1488"/>
        <v>2.4995331039343715E-3</v>
      </c>
      <c r="AR1193" s="13">
        <f t="shared" si="1489"/>
        <v>1.6349658322946554E-4</v>
      </c>
      <c r="AS1193" s="13">
        <f t="shared" si="1490"/>
        <v>5.4329869191433757E-4</v>
      </c>
      <c r="AT1193" s="13">
        <f t="shared" si="1491"/>
        <v>9.0269002203415374E-4</v>
      </c>
      <c r="AU1193" s="13">
        <f t="shared" si="1492"/>
        <v>9.9987881191573522E-4</v>
      </c>
      <c r="AV1193" s="13">
        <f t="shared" si="1493"/>
        <v>8.3064862863870968E-4</v>
      </c>
      <c r="AW1193" s="13">
        <f t="shared" si="1494"/>
        <v>5.6272115385567555E-5</v>
      </c>
      <c r="AX1193" s="13">
        <f t="shared" si="1495"/>
        <v>2.2340614348862736E-2</v>
      </c>
      <c r="AY1193" s="13">
        <f t="shared" si="1496"/>
        <v>2.4670817997026809E-2</v>
      </c>
      <c r="AZ1193" s="13">
        <f t="shared" si="1497"/>
        <v>1.3622034988339658E-2</v>
      </c>
      <c r="BA1193" s="13">
        <f t="shared" si="1498"/>
        <v>5.0142868454520449E-3</v>
      </c>
      <c r="BB1193" s="13">
        <f t="shared" si="1499"/>
        <v>1.3843235935377318E-3</v>
      </c>
      <c r="BC1193" s="13">
        <f t="shared" si="1500"/>
        <v>3.0574267020457355E-4</v>
      </c>
      <c r="BD1193" s="13">
        <f t="shared" si="1501"/>
        <v>3.0091640759461478E-5</v>
      </c>
      <c r="BE1193" s="13">
        <f t="shared" si="1502"/>
        <v>9.9994438655799352E-5</v>
      </c>
      <c r="BF1193" s="13">
        <f t="shared" si="1503"/>
        <v>1.6614062094544554E-4</v>
      </c>
      <c r="BG1193" s="13">
        <f t="shared" si="1504"/>
        <v>1.8402827396666333E-4</v>
      </c>
      <c r="BH1193" s="13">
        <f t="shared" si="1505"/>
        <v>1.5288136080039285E-4</v>
      </c>
      <c r="BI1193" s="13">
        <f t="shared" si="1506"/>
        <v>1.016048674538516E-4</v>
      </c>
      <c r="BJ1193" s="14">
        <f t="shared" si="1507"/>
        <v>0.7435132440919856</v>
      </c>
      <c r="BK1193" s="14">
        <f t="shared" si="1508"/>
        <v>0.14138682229536734</v>
      </c>
      <c r="BL1193" s="14">
        <f t="shared" si="1509"/>
        <v>8.4387276734582711E-2</v>
      </c>
      <c r="BM1193" s="14">
        <f t="shared" si="1510"/>
        <v>0.76543237491833738</v>
      </c>
      <c r="BN1193" s="14">
        <f t="shared" si="1511"/>
        <v>0.18192182353434044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1.4097222222222201</v>
      </c>
      <c r="F1194" s="10">
        <f>VLOOKUP(B1194,home!$B$2:$E$405,3,FALSE)</f>
        <v>0.47</v>
      </c>
      <c r="G1194" s="10">
        <f>VLOOKUP(C1194,away!$B$2:$E$405,4,FALSE)</f>
        <v>1.06</v>
      </c>
      <c r="H1194" s="10">
        <f>VLOOKUP(A1194,away!$A$2:$E$405,3,FALSE)</f>
        <v>1.11805555555556</v>
      </c>
      <c r="I1194" s="10">
        <f>VLOOKUP(C1194,away!$B$2:$E$405,3,FALSE)</f>
        <v>0.47</v>
      </c>
      <c r="J1194" s="10">
        <f>VLOOKUP(B1194,home!$B$2:$E$405,4,FALSE)</f>
        <v>1.04</v>
      </c>
      <c r="K1194" s="12">
        <f t="shared" si="1456"/>
        <v>0.70232361111111008</v>
      </c>
      <c r="L1194" s="12">
        <f t="shared" si="1457"/>
        <v>0.5465055555555578</v>
      </c>
      <c r="M1194" s="13">
        <f t="shared" si="1458"/>
        <v>0.2868404426808277</v>
      </c>
      <c r="N1194" s="13">
        <f t="shared" si="1459"/>
        <v>0.20145481551630831</v>
      </c>
      <c r="O1194" s="13">
        <f t="shared" si="1460"/>
        <v>0.15675989548308786</v>
      </c>
      <c r="P1194" s="13">
        <f t="shared" si="1461"/>
        <v>0.11009617587308246</v>
      </c>
      <c r="Q1194" s="13">
        <f t="shared" si="1462"/>
        <v>7.0743236754568062E-2</v>
      </c>
      <c r="R1194" s="13">
        <f t="shared" si="1463"/>
        <v>4.2835076884908049E-2</v>
      </c>
      <c r="S1194" s="13">
        <f t="shared" si="1464"/>
        <v>1.0564381916119945E-2</v>
      </c>
      <c r="T1194" s="13">
        <f t="shared" si="1465"/>
        <v>3.866157190435357E-2</v>
      </c>
      <c r="U1194" s="13">
        <f t="shared" si="1466"/>
        <v>3.0084085880030666E-2</v>
      </c>
      <c r="V1194" s="13">
        <f t="shared" si="1467"/>
        <v>4.5054008212803319E-4</v>
      </c>
      <c r="W1194" s="13">
        <f t="shared" si="1468"/>
        <v>1.6561548499718817E-2</v>
      </c>
      <c r="X1194" s="13">
        <f t="shared" si="1469"/>
        <v>9.0509782636991453E-3</v>
      </c>
      <c r="Y1194" s="13">
        <f t="shared" si="1470"/>
        <v>2.4732049521620897E-3</v>
      </c>
      <c r="Z1194" s="13">
        <f t="shared" si="1471"/>
        <v>7.8032024967505682E-3</v>
      </c>
      <c r="AA1194" s="13">
        <f t="shared" si="1472"/>
        <v>5.4803733557490901E-3</v>
      </c>
      <c r="AB1194" s="13">
        <f t="shared" si="1473"/>
        <v>1.9244978027234062E-3</v>
      </c>
      <c r="AC1194" s="13">
        <f t="shared" si="1474"/>
        <v>1.0807999138879006E-5</v>
      </c>
      <c r="AD1194" s="13">
        <f t="shared" si="1475"/>
        <v>2.9078916369785759E-3</v>
      </c>
      <c r="AE1194" s="13">
        <f t="shared" si="1476"/>
        <v>1.5891789345623367E-3</v>
      </c>
      <c r="AF1194" s="13">
        <f t="shared" si="1477"/>
        <v>4.3424755825508963E-4</v>
      </c>
      <c r="AG1194" s="13">
        <f t="shared" si="1478"/>
        <v>7.9106234357614069E-5</v>
      </c>
      <c r="AH1194" s="13">
        <f t="shared" si="1479"/>
        <v>1.0661233788997963E-3</v>
      </c>
      <c r="AI1194" s="13">
        <f t="shared" si="1480"/>
        <v>7.4876362135888324E-4</v>
      </c>
      <c r="AJ1194" s="13">
        <f t="shared" si="1481"/>
        <v>2.6293718521070136E-4</v>
      </c>
      <c r="AK1194" s="13">
        <f t="shared" si="1482"/>
        <v>6.1555664470856853E-5</v>
      </c>
      <c r="AL1194" s="13">
        <f t="shared" si="1483"/>
        <v>1.659346726576059E-7</v>
      </c>
      <c r="AM1194" s="13">
        <f t="shared" si="1484"/>
        <v>4.0845619104051828E-4</v>
      </c>
      <c r="AN1194" s="13">
        <f t="shared" si="1485"/>
        <v>2.2322357760470545E-4</v>
      </c>
      <c r="AO1194" s="13">
        <f t="shared" si="1486"/>
        <v>6.0996462645979358E-5</v>
      </c>
      <c r="AP1194" s="13">
        <f t="shared" si="1487"/>
        <v>1.1111635235088258E-5</v>
      </c>
      <c r="AQ1194" s="13">
        <f t="shared" si="1488"/>
        <v>1.5181425968206549E-6</v>
      </c>
      <c r="AR1194" s="13">
        <f t="shared" si="1489"/>
        <v>1.1652846989528035E-4</v>
      </c>
      <c r="AS1194" s="13">
        <f t="shared" si="1490"/>
        <v>8.1840695774105583E-5</v>
      </c>
      <c r="AT1194" s="13">
        <f t="shared" si="1491"/>
        <v>2.8739326495957793E-5</v>
      </c>
      <c r="AU1194" s="13">
        <f t="shared" si="1492"/>
        <v>6.7281025218474287E-6</v>
      </c>
      <c r="AV1194" s="13">
        <f t="shared" si="1493"/>
        <v>1.1813263147674127E-6</v>
      </c>
      <c r="AW1194" s="13">
        <f t="shared" si="1494"/>
        <v>1.7691574774708567E-9</v>
      </c>
      <c r="AX1194" s="13">
        <f t="shared" si="1495"/>
        <v>4.7811404512044371E-5</v>
      </c>
      <c r="AY1194" s="13">
        <f t="shared" si="1496"/>
        <v>2.6129198184746307E-5</v>
      </c>
      <c r="AZ1194" s="13">
        <f t="shared" si="1497"/>
        <v>7.1398759850880267E-6</v>
      </c>
      <c r="BA1194" s="13">
        <f t="shared" si="1498"/>
        <v>1.3006606306094389E-6</v>
      </c>
      <c r="BB1194" s="13">
        <f t="shared" si="1499"/>
        <v>1.7770456513011339E-7</v>
      </c>
      <c r="BC1194" s="13">
        <f t="shared" si="1500"/>
        <v>1.942330641823829E-8</v>
      </c>
      <c r="BD1194" s="13">
        <f t="shared" si="1501"/>
        <v>1.0613909363026539E-5</v>
      </c>
      <c r="BE1194" s="13">
        <f t="shared" si="1502"/>
        <v>7.4543991518468213E-6</v>
      </c>
      <c r="BF1194" s="13">
        <f t="shared" si="1503"/>
        <v>2.6177002654943275E-6</v>
      </c>
      <c r="BG1194" s="13">
        <f t="shared" si="1504"/>
        <v>6.1282423442282933E-7</v>
      </c>
      <c r="BH1194" s="13">
        <f t="shared" si="1505"/>
        <v>1.0760023232406069E-7</v>
      </c>
      <c r="BI1194" s="13">
        <f t="shared" si="1506"/>
        <v>1.5114036744445743E-8</v>
      </c>
      <c r="BJ1194" s="14">
        <f t="shared" si="1507"/>
        <v>0.3447436645312707</v>
      </c>
      <c r="BK1194" s="14">
        <f t="shared" si="1508"/>
        <v>0.40798864368415444</v>
      </c>
      <c r="BL1194" s="14">
        <f t="shared" si="1509"/>
        <v>0.23947974872472513</v>
      </c>
      <c r="BM1194" s="14">
        <f t="shared" si="1510"/>
        <v>0.13125948881509122</v>
      </c>
      <c r="BN1194" s="14">
        <f t="shared" si="1511"/>
        <v>0.86872964319278245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1.4097222222222201</v>
      </c>
      <c r="F1195" s="10">
        <f>VLOOKUP(B1195,home!$B$2:$E$405,3,FALSE)</f>
        <v>1.54</v>
      </c>
      <c r="G1195" s="10">
        <f>VLOOKUP(C1195,away!$B$2:$E$405,4,FALSE)</f>
        <v>0.95</v>
      </c>
      <c r="H1195" s="10">
        <f>VLOOKUP(A1195,away!$A$2:$E$405,3,FALSE)</f>
        <v>1.11805555555556</v>
      </c>
      <c r="I1195" s="10">
        <f>VLOOKUP(C1195,away!$B$2:$E$405,3,FALSE)</f>
        <v>1.06</v>
      </c>
      <c r="J1195" s="10">
        <f>VLOOKUP(B1195,home!$B$2:$E$405,4,FALSE)</f>
        <v>1.04</v>
      </c>
      <c r="K1195" s="12">
        <f t="shared" si="1456"/>
        <v>2.0624236111111083</v>
      </c>
      <c r="L1195" s="12">
        <f t="shared" si="1457"/>
        <v>1.2325444444444493</v>
      </c>
      <c r="M1195" s="13">
        <f t="shared" si="1458"/>
        <v>3.7069229184218296E-2</v>
      </c>
      <c r="N1195" s="13">
        <f t="shared" si="1459"/>
        <v>7.6452453515220786E-2</v>
      </c>
      <c r="O1195" s="13">
        <f t="shared" si="1460"/>
        <v>4.5689472490846303E-2</v>
      </c>
      <c r="P1195" s="13">
        <f t="shared" si="1461"/>
        <v>9.423104684433288E-2</v>
      </c>
      <c r="Q1195" s="13">
        <f t="shared" si="1462"/>
        <v>7.883867262858292E-2</v>
      </c>
      <c r="R1195" s="13">
        <f t="shared" si="1463"/>
        <v>2.8157152744095061E-2</v>
      </c>
      <c r="S1195" s="13">
        <f t="shared" si="1464"/>
        <v>5.9884507884231795E-2</v>
      </c>
      <c r="T1195" s="13">
        <f t="shared" si="1465"/>
        <v>9.7172167955734537E-2</v>
      </c>
      <c r="U1195" s="13">
        <f t="shared" si="1466"/>
        <v>5.8071976641083593E-2</v>
      </c>
      <c r="V1195" s="13">
        <f t="shared" si="1467"/>
        <v>1.6914237950852149E-2</v>
      </c>
      <c r="W1195" s="13">
        <f t="shared" si="1468"/>
        <v>5.4199579965949506E-2</v>
      </c>
      <c r="X1195" s="13">
        <f t="shared" si="1469"/>
        <v>6.6803391178253721E-2</v>
      </c>
      <c r="Y1195" s="13">
        <f t="shared" si="1470"/>
        <v>4.1169074333402993E-2</v>
      </c>
      <c r="Z1195" s="13">
        <f t="shared" si="1471"/>
        <v>1.1568314062036055E-2</v>
      </c>
      <c r="AA1195" s="13">
        <f t="shared" si="1472"/>
        <v>2.3858764062291812E-2</v>
      </c>
      <c r="AB1195" s="13">
        <f t="shared" si="1473"/>
        <v>2.4603439166999915E-2</v>
      </c>
      <c r="AC1195" s="13">
        <f t="shared" si="1474"/>
        <v>2.687279961977027E-3</v>
      </c>
      <c r="AD1195" s="13">
        <f t="shared" si="1475"/>
        <v>2.794562335851971E-2</v>
      </c>
      <c r="AE1195" s="13">
        <f t="shared" si="1476"/>
        <v>3.4444222817080497E-2</v>
      </c>
      <c r="AF1195" s="13">
        <f t="shared" si="1477"/>
        <v>2.1227017738199658E-2</v>
      </c>
      <c r="AG1195" s="13">
        <f t="shared" si="1478"/>
        <v>8.7210809284472609E-3</v>
      </c>
      <c r="AH1195" s="13">
        <f t="shared" si="1479"/>
        <v>3.5646153071877836E-3</v>
      </c>
      <c r="AI1195" s="13">
        <f t="shared" si="1480"/>
        <v>7.3517467740721616E-3</v>
      </c>
      <c r="AJ1195" s="13">
        <f t="shared" si="1481"/>
        <v>7.5812080648781765E-3</v>
      </c>
      <c r="AK1195" s="13">
        <f t="shared" si="1482"/>
        <v>5.2118875045835695E-3</v>
      </c>
      <c r="AL1195" s="13">
        <f t="shared" si="1483"/>
        <v>2.7324571840700845E-4</v>
      </c>
      <c r="AM1195" s="13">
        <f t="shared" si="1484"/>
        <v>1.1527142688365832E-2</v>
      </c>
      <c r="AN1195" s="13">
        <f t="shared" si="1485"/>
        <v>1.4207715680863759E-2</v>
      </c>
      <c r="AO1195" s="13">
        <f t="shared" si="1486"/>
        <v>8.7558205153474584E-3</v>
      </c>
      <c r="AP1195" s="13">
        <f t="shared" si="1487"/>
        <v>3.5973126442480833E-3</v>
      </c>
      <c r="AQ1195" s="13">
        <f t="shared" si="1488"/>
        <v>1.1084619286494363E-3</v>
      </c>
      <c r="AR1195" s="13">
        <f t="shared" si="1489"/>
        <v>8.7870935869118936E-4</v>
      </c>
      <c r="AS1195" s="13">
        <f t="shared" si="1490"/>
        <v>1.8122709286690088E-3</v>
      </c>
      <c r="AT1195" s="13">
        <f t="shared" si="1491"/>
        <v>1.8688351765086101E-3</v>
      </c>
      <c r="AU1195" s="13">
        <f t="shared" si="1492"/>
        <v>1.2847765977687846E-3</v>
      </c>
      <c r="AV1195" s="13">
        <f t="shared" si="1493"/>
        <v>6.6243839756033502E-4</v>
      </c>
      <c r="AW1195" s="13">
        <f t="shared" si="1494"/>
        <v>1.9294402106144028E-5</v>
      </c>
      <c r="AX1195" s="13">
        <f t="shared" si="1495"/>
        <v>3.9623085415220801E-3</v>
      </c>
      <c r="AY1195" s="13">
        <f t="shared" si="1496"/>
        <v>4.8837213800278284E-3</v>
      </c>
      <c r="AZ1195" s="13">
        <f t="shared" si="1497"/>
        <v>3.0097018275839402E-3</v>
      </c>
      <c r="BA1195" s="13">
        <f t="shared" si="1498"/>
        <v>1.2365304223409643E-3</v>
      </c>
      <c r="BB1195" s="13">
        <f t="shared" si="1499"/>
        <v>3.8101967561072591E-4</v>
      </c>
      <c r="BC1195" s="13">
        <f t="shared" si="1500"/>
        <v>9.3924736879605285E-5</v>
      </c>
      <c r="BD1195" s="13">
        <f t="shared" si="1501"/>
        <v>1.8050805638936167E-4</v>
      </c>
      <c r="BE1195" s="13">
        <f t="shared" si="1502"/>
        <v>3.7228407749319487E-4</v>
      </c>
      <c r="BF1195" s="13">
        <f t="shared" si="1503"/>
        <v>3.8390373573134146E-4</v>
      </c>
      <c r="BG1195" s="13">
        <f t="shared" si="1504"/>
        <v>2.6392404298869265E-4</v>
      </c>
      <c r="BH1195" s="13">
        <f t="shared" si="1505"/>
        <v>1.360807944499457E-4</v>
      </c>
      <c r="BI1195" s="13">
        <f t="shared" si="1506"/>
        <v>5.6131248698465103E-5</v>
      </c>
      <c r="BJ1195" s="14">
        <f t="shared" si="1507"/>
        <v>0.55973694446083155</v>
      </c>
      <c r="BK1195" s="14">
        <f t="shared" si="1508"/>
        <v>0.215943268924047</v>
      </c>
      <c r="BL1195" s="14">
        <f t="shared" si="1509"/>
        <v>0.21199012517098731</v>
      </c>
      <c r="BM1195" s="14">
        <f t="shared" si="1510"/>
        <v>0.63393619823268388</v>
      </c>
      <c r="BN1195" s="14">
        <f t="shared" si="1511"/>
        <v>0.36043802740729625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1.4097222222222201</v>
      </c>
      <c r="F1196" s="10">
        <f>VLOOKUP(B1196,home!$B$2:$E$405,3,FALSE)</f>
        <v>0.35</v>
      </c>
      <c r="G1196" s="10">
        <f>VLOOKUP(C1196,away!$B$2:$E$405,4,FALSE)</f>
        <v>1.06</v>
      </c>
      <c r="H1196" s="10">
        <f>VLOOKUP(A1196,away!$A$2:$E$405,3,FALSE)</f>
        <v>1.11805555555556</v>
      </c>
      <c r="I1196" s="10">
        <f>VLOOKUP(C1196,away!$B$2:$E$405,3,FALSE)</f>
        <v>1.54</v>
      </c>
      <c r="J1196" s="10">
        <f>VLOOKUP(B1196,home!$B$2:$E$405,4,FALSE)</f>
        <v>0.89</v>
      </c>
      <c r="K1196" s="12">
        <f t="shared" si="1456"/>
        <v>0.52300694444444362</v>
      </c>
      <c r="L1196" s="12">
        <f t="shared" si="1457"/>
        <v>1.5324069444444506</v>
      </c>
      <c r="M1196" s="13">
        <f t="shared" si="1458"/>
        <v>0.12803983034603436</v>
      </c>
      <c r="N1196" s="13">
        <f t="shared" si="1459"/>
        <v>6.6965720436464385E-2</v>
      </c>
      <c r="O1196" s="13">
        <f t="shared" si="1460"/>
        <v>0.19620912518775238</v>
      </c>
      <c r="P1196" s="13">
        <f t="shared" si="1461"/>
        <v>0.1026187350365637</v>
      </c>
      <c r="Q1196" s="13">
        <f t="shared" si="1462"/>
        <v>1.7511768413998038E-2</v>
      </c>
      <c r="R1196" s="13">
        <f t="shared" si="1463"/>
        <v>0.15033611300054117</v>
      </c>
      <c r="S1196" s="13">
        <f t="shared" si="1464"/>
        <v>2.0561189342497864E-2</v>
      </c>
      <c r="T1196" s="13">
        <f t="shared" si="1465"/>
        <v>2.6835155527113574E-2</v>
      </c>
      <c r="U1196" s="13">
        <f t="shared" si="1466"/>
        <v>7.8626831100067643E-2</v>
      </c>
      <c r="V1196" s="13">
        <f t="shared" si="1467"/>
        <v>1.8309955542498146E-3</v>
      </c>
      <c r="W1196" s="13">
        <f t="shared" si="1468"/>
        <v>3.0529254966746113E-3</v>
      </c>
      <c r="X1196" s="13">
        <f t="shared" si="1469"/>
        <v>4.6783242319756975E-3</v>
      </c>
      <c r="Y1196" s="13">
        <f t="shared" si="1470"/>
        <v>3.5845482707211555E-3</v>
      </c>
      <c r="Z1196" s="13">
        <f t="shared" si="1471"/>
        <v>7.6792034520938288E-2</v>
      </c>
      <c r="AA1196" s="13">
        <f t="shared" si="1472"/>
        <v>4.0162767332468173E-2</v>
      </c>
      <c r="AB1196" s="13">
        <f t="shared" si="1473"/>
        <v>1.0502703111493648E-2</v>
      </c>
      <c r="AC1196" s="13">
        <f t="shared" si="1474"/>
        <v>9.1716795823852863E-5</v>
      </c>
      <c r="AD1196" s="13">
        <f t="shared" si="1475"/>
        <v>3.9917530890808096E-4</v>
      </c>
      <c r="AE1196" s="13">
        <f t="shared" si="1476"/>
        <v>6.1169901542150202E-4</v>
      </c>
      <c r="AF1196" s="13">
        <f t="shared" si="1477"/>
        <v>4.6868590957087146E-4</v>
      </c>
      <c r="AG1196" s="13">
        <f t="shared" si="1478"/>
        <v>2.3940584752988901E-4</v>
      </c>
      <c r="AH1196" s="13">
        <f t="shared" si="1479"/>
        <v>2.941916174447597E-2</v>
      </c>
      <c r="AI1196" s="13">
        <f t="shared" si="1480"/>
        <v>1.5386425892095245E-2</v>
      </c>
      <c r="AJ1196" s="13">
        <f t="shared" si="1481"/>
        <v>4.0236037958728032E-3</v>
      </c>
      <c r="AK1196" s="13">
        <f t="shared" si="1482"/>
        <v>7.0145757564483329E-4</v>
      </c>
      <c r="AL1196" s="13">
        <f t="shared" si="1483"/>
        <v>2.9402917962682413E-6</v>
      </c>
      <c r="AM1196" s="13">
        <f t="shared" si="1484"/>
        <v>4.1754291721936477E-5</v>
      </c>
      <c r="AN1196" s="13">
        <f t="shared" si="1485"/>
        <v>6.3984566595054893E-5</v>
      </c>
      <c r="AO1196" s="13">
        <f t="shared" si="1486"/>
        <v>4.9025197093765271E-5</v>
      </c>
      <c r="AP1196" s="13">
        <f t="shared" si="1487"/>
        <v>2.5042184159747929E-5</v>
      </c>
      <c r="AQ1196" s="13">
        <f t="shared" si="1488"/>
        <v>9.5937042276136401E-6</v>
      </c>
      <c r="AR1196" s="13">
        <f t="shared" si="1489"/>
        <v>9.0164255513938852E-3</v>
      </c>
      <c r="AS1196" s="13">
        <f t="shared" si="1490"/>
        <v>4.7156531774453243E-3</v>
      </c>
      <c r="AT1196" s="13">
        <f t="shared" si="1491"/>
        <v>1.2331596796977054E-3</v>
      </c>
      <c r="AU1196" s="13">
        <f t="shared" si="1492"/>
        <v>2.1498369203026192E-4</v>
      </c>
      <c r="AV1196" s="13">
        <f t="shared" si="1493"/>
        <v>2.8109490968533141E-5</v>
      </c>
      <c r="AW1196" s="13">
        <f t="shared" si="1494"/>
        <v>6.5459019873389337E-8</v>
      </c>
      <c r="AX1196" s="13">
        <f t="shared" si="1495"/>
        <v>3.6396307551553193E-6</v>
      </c>
      <c r="AY1196" s="13">
        <f t="shared" si="1496"/>
        <v>5.5773954444136114E-6</v>
      </c>
      <c r="AZ1196" s="13">
        <f t="shared" si="1497"/>
        <v>4.2734197554661309E-6</v>
      </c>
      <c r="BA1196" s="13">
        <f t="shared" si="1498"/>
        <v>2.1828727032674677E-6</v>
      </c>
      <c r="BB1196" s="13">
        <f t="shared" si="1499"/>
        <v>8.3626232233132494E-7</v>
      </c>
      <c r="BC1196" s="13">
        <f t="shared" si="1500"/>
        <v>2.5629883802355282E-7</v>
      </c>
      <c r="BD1196" s="13">
        <f t="shared" si="1501"/>
        <v>2.302805521503731E-3</v>
      </c>
      <c r="BE1196" s="13">
        <f t="shared" si="1502"/>
        <v>1.2043832794514599E-3</v>
      </c>
      <c r="BF1196" s="13">
        <f t="shared" si="1503"/>
        <v>3.1495040946294325E-4</v>
      </c>
      <c r="BG1196" s="13">
        <f t="shared" si="1504"/>
        <v>5.4907083768246782E-5</v>
      </c>
      <c r="BH1196" s="13">
        <f t="shared" si="1505"/>
        <v>7.1791965274964642E-6</v>
      </c>
      <c r="BI1196" s="13">
        <f t="shared" si="1506"/>
        <v>7.5095392788241737E-7</v>
      </c>
      <c r="BJ1196" s="14">
        <f t="shared" si="1507"/>
        <v>0.12455357428199462</v>
      </c>
      <c r="BK1196" s="14">
        <f t="shared" si="1508"/>
        <v>0.25315098476241027</v>
      </c>
      <c r="BL1196" s="14">
        <f t="shared" si="1509"/>
        <v>0.5444614967765895</v>
      </c>
      <c r="BM1196" s="14">
        <f t="shared" si="1510"/>
        <v>0.33727128598415401</v>
      </c>
      <c r="BN1196" s="14">
        <f t="shared" si="1511"/>
        <v>0.66168129242135409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1.4097222222222201</v>
      </c>
      <c r="F1197" s="10">
        <f>VLOOKUP(B1197,home!$B$2:$E$405,3,FALSE)</f>
        <v>0.71</v>
      </c>
      <c r="G1197" s="10">
        <f>VLOOKUP(C1197,away!$B$2:$E$405,4,FALSE)</f>
        <v>0.71</v>
      </c>
      <c r="H1197" s="10">
        <f>VLOOKUP(A1197,away!$A$2:$E$405,3,FALSE)</f>
        <v>1.11805555555556</v>
      </c>
      <c r="I1197" s="10">
        <f>VLOOKUP(C1197,away!$B$2:$E$405,3,FALSE)</f>
        <v>0.59</v>
      </c>
      <c r="J1197" s="10">
        <f>VLOOKUP(B1197,home!$B$2:$E$405,4,FALSE)</f>
        <v>1.49</v>
      </c>
      <c r="K1197" s="12">
        <f t="shared" si="1456"/>
        <v>0.710640972222221</v>
      </c>
      <c r="L1197" s="12">
        <f t="shared" si="1457"/>
        <v>0.98288263888889282</v>
      </c>
      <c r="M1197" s="13">
        <f t="shared" si="1458"/>
        <v>0.18387049308580974</v>
      </c>
      <c r="N1197" s="13">
        <f t="shared" si="1459"/>
        <v>0.130665905969479</v>
      </c>
      <c r="O1197" s="13">
        <f t="shared" si="1460"/>
        <v>0.18072311545798259</v>
      </c>
      <c r="P1197" s="13">
        <f t="shared" si="1461"/>
        <v>0.12842925047208945</v>
      </c>
      <c r="Q1197" s="13">
        <f t="shared" si="1462"/>
        <v>4.6428273227223926E-2</v>
      </c>
      <c r="R1197" s="13">
        <f t="shared" si="1463"/>
        <v>8.8814806314781974E-2</v>
      </c>
      <c r="S1197" s="13">
        <f t="shared" si="1464"/>
        <v>2.2426208931094142E-2</v>
      </c>
      <c r="T1197" s="13">
        <f t="shared" si="1465"/>
        <v>4.5633543708628384E-2</v>
      </c>
      <c r="U1197" s="13">
        <f t="shared" si="1466"/>
        <v>6.3115440307264917E-2</v>
      </c>
      <c r="V1197" s="13">
        <f t="shared" si="1467"/>
        <v>1.7404648696023968E-3</v>
      </c>
      <c r="W1197" s="13">
        <f t="shared" si="1468"/>
        <v>1.0997944408264442E-2</v>
      </c>
      <c r="X1197" s="13">
        <f t="shared" si="1469"/>
        <v>1.0809688622348297E-2</v>
      </c>
      <c r="Y1197" s="13">
        <f t="shared" si="1470"/>
        <v>5.312327639350467E-3</v>
      </c>
      <c r="Z1197" s="13">
        <f t="shared" si="1471"/>
        <v>2.9098177067692941E-2</v>
      </c>
      <c r="AA1197" s="13">
        <f t="shared" si="1472"/>
        <v>2.0678356841279649E-2</v>
      </c>
      <c r="AB1197" s="13">
        <f t="shared" si="1473"/>
        <v>7.3474438048224903E-3</v>
      </c>
      <c r="AC1197" s="13">
        <f t="shared" si="1474"/>
        <v>7.5979632092097683E-5</v>
      </c>
      <c r="AD1197" s="13">
        <f t="shared" si="1475"/>
        <v>1.9538974766837454E-3</v>
      </c>
      <c r="AE1197" s="13">
        <f t="shared" si="1476"/>
        <v>1.9204519080012685E-3</v>
      </c>
      <c r="AF1197" s="13">
        <f t="shared" si="1477"/>
        <v>9.4378941959774782E-4</v>
      </c>
      <c r="AG1197" s="13">
        <f t="shared" si="1478"/>
        <v>3.0921141176321699E-4</v>
      </c>
      <c r="AH1197" s="13">
        <f t="shared" si="1479"/>
        <v>7.1500232657875753E-3</v>
      </c>
      <c r="AI1197" s="13">
        <f t="shared" si="1480"/>
        <v>5.0810994850107819E-3</v>
      </c>
      <c r="AJ1197" s="13">
        <f t="shared" si="1481"/>
        <v>1.8054187389929439E-3</v>
      </c>
      <c r="AK1197" s="13">
        <f t="shared" si="1482"/>
        <v>4.2766817598205404E-4</v>
      </c>
      <c r="AL1197" s="13">
        <f t="shared" si="1483"/>
        <v>2.1228000288614667E-6</v>
      </c>
      <c r="AM1197" s="13">
        <f t="shared" si="1484"/>
        <v>2.7770392049061631E-4</v>
      </c>
      <c r="AN1197" s="13">
        <f t="shared" si="1485"/>
        <v>2.7295036220160822E-4</v>
      </c>
      <c r="AO1197" s="13">
        <f t="shared" si="1486"/>
        <v>1.3413908614319788E-4</v>
      </c>
      <c r="AP1197" s="13">
        <f t="shared" si="1487"/>
        <v>4.3947659655523623E-5</v>
      </c>
      <c r="AQ1197" s="13">
        <f t="shared" si="1488"/>
        <v>1.0798847923802997E-5</v>
      </c>
      <c r="AR1197" s="13">
        <f t="shared" si="1489"/>
        <v>1.4055267471188547E-3</v>
      </c>
      <c r="AS1197" s="13">
        <f t="shared" si="1490"/>
        <v>9.988248940568786E-4</v>
      </c>
      <c r="AT1197" s="13">
        <f t="shared" si="1491"/>
        <v>3.549029468961685E-4</v>
      </c>
      <c r="AU1197" s="13">
        <f t="shared" si="1492"/>
        <v>8.4069525075608167E-5</v>
      </c>
      <c r="AV1197" s="13">
        <f t="shared" si="1493"/>
        <v>1.493581225849764E-5</v>
      </c>
      <c r="AW1197" s="13">
        <f t="shared" si="1494"/>
        <v>4.1186841774911555E-8</v>
      </c>
      <c r="AX1197" s="13">
        <f t="shared" si="1495"/>
        <v>3.2891297341228971E-5</v>
      </c>
      <c r="AY1197" s="13">
        <f t="shared" si="1496"/>
        <v>3.2328285127226354E-5</v>
      </c>
      <c r="AZ1197" s="13">
        <f t="shared" si="1497"/>
        <v>1.588745509830039E-5</v>
      </c>
      <c r="BA1197" s="13">
        <f t="shared" si="1498"/>
        <v>5.2051679307487611E-6</v>
      </c>
      <c r="BB1197" s="13">
        <f t="shared" si="1499"/>
        <v>1.2790172979085448E-6</v>
      </c>
      <c r="BC1197" s="13">
        <f t="shared" si="1500"/>
        <v>2.5142477939057842E-7</v>
      </c>
      <c r="BD1197" s="13">
        <f t="shared" si="1501"/>
        <v>2.3024463970618345E-4</v>
      </c>
      <c r="BE1197" s="13">
        <f t="shared" si="1502"/>
        <v>1.6362127460975721E-4</v>
      </c>
      <c r="BF1197" s="13">
        <f t="shared" si="1503"/>
        <v>5.8137990832458421E-5</v>
      </c>
      <c r="BG1197" s="13">
        <f t="shared" si="1504"/>
        <v>1.3771746109408278E-5</v>
      </c>
      <c r="BH1197" s="13">
        <f t="shared" si="1505"/>
        <v>2.4466917610968716E-6</v>
      </c>
      <c r="BI1197" s="13">
        <f t="shared" si="1506"/>
        <v>3.4774388236679588E-7</v>
      </c>
      <c r="BJ1197" s="14">
        <f t="shared" si="1507"/>
        <v>0.25580241631533002</v>
      </c>
      <c r="BK1197" s="14">
        <f t="shared" si="1508"/>
        <v>0.33657684807584393</v>
      </c>
      <c r="BL1197" s="14">
        <f t="shared" si="1509"/>
        <v>0.37847020240421225</v>
      </c>
      <c r="BM1197" s="14">
        <f t="shared" si="1510"/>
        <v>0.24098351223742703</v>
      </c>
      <c r="BN1197" s="14">
        <f t="shared" si="1511"/>
        <v>0.75893184452736673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1.4097222222222201</v>
      </c>
      <c r="F1198" s="10">
        <f>VLOOKUP(B1198,home!$B$2:$E$405,3,FALSE)</f>
        <v>1.42</v>
      </c>
      <c r="G1198" s="10">
        <f>VLOOKUP(C1198,away!$B$2:$E$405,4,FALSE)</f>
        <v>0.59</v>
      </c>
      <c r="H1198" s="10">
        <f>VLOOKUP(A1198,away!$A$2:$E$405,3,FALSE)</f>
        <v>1.11805555555556</v>
      </c>
      <c r="I1198" s="10">
        <f>VLOOKUP(C1198,away!$B$2:$E$405,3,FALSE)</f>
        <v>0.24</v>
      </c>
      <c r="J1198" s="10">
        <f>VLOOKUP(B1198,home!$B$2:$E$405,4,FALSE)</f>
        <v>1.19</v>
      </c>
      <c r="K1198" s="12">
        <f t="shared" si="1456"/>
        <v>1.1810652777777757</v>
      </c>
      <c r="L1198" s="12">
        <f t="shared" si="1457"/>
        <v>0.31931666666666797</v>
      </c>
      <c r="M1198" s="13">
        <f t="shared" si="1458"/>
        <v>0.22304495309658917</v>
      </c>
      <c r="N1198" s="13">
        <f t="shared" si="1459"/>
        <v>0.26343064948595407</v>
      </c>
      <c r="O1198" s="13">
        <f t="shared" si="1460"/>
        <v>7.122197093962615E-2</v>
      </c>
      <c r="P1198" s="13">
        <f t="shared" si="1461"/>
        <v>8.411779689169023E-2</v>
      </c>
      <c r="Q1198" s="13">
        <f t="shared" si="1462"/>
        <v>0.15556439660515409</v>
      </c>
      <c r="R1198" s="13">
        <f t="shared" si="1463"/>
        <v>1.1371181176935858E-2</v>
      </c>
      <c r="S1198" s="13">
        <f t="shared" si="1464"/>
        <v>7.9309166780916658E-3</v>
      </c>
      <c r="T1198" s="13">
        <f t="shared" si="1465"/>
        <v>4.9674304575969316E-2</v>
      </c>
      <c r="U1198" s="13">
        <f t="shared" si="1466"/>
        <v>1.3430107255399164E-2</v>
      </c>
      <c r="V1198" s="13">
        <f t="shared" si="1467"/>
        <v>3.3233521814558136E-4</v>
      </c>
      <c r="W1198" s="13">
        <f t="shared" si="1468"/>
        <v>6.1243902429599456E-2</v>
      </c>
      <c r="X1198" s="13">
        <f t="shared" si="1469"/>
        <v>1.9556198777478342E-2</v>
      </c>
      <c r="Y1198" s="13">
        <f t="shared" si="1470"/>
        <v>3.1223101031475757E-3</v>
      </c>
      <c r="Z1198" s="13">
        <f t="shared" si="1471"/>
        <v>1.2103358898273053E-3</v>
      </c>
      <c r="AA1198" s="13">
        <f t="shared" si="1472"/>
        <v>1.4294856939232978E-3</v>
      </c>
      <c r="AB1198" s="13">
        <f t="shared" si="1473"/>
        <v>8.4415795908643809E-4</v>
      </c>
      <c r="AC1198" s="13">
        <f t="shared" si="1474"/>
        <v>7.8334283044222218E-6</v>
      </c>
      <c r="AD1198" s="13">
        <f t="shared" si="1475"/>
        <v>1.8083261658802471E-2</v>
      </c>
      <c r="AE1198" s="13">
        <f t="shared" si="1476"/>
        <v>5.7742868353499646E-3</v>
      </c>
      <c r="AF1198" s="13">
        <f t="shared" si="1477"/>
        <v>9.2191301232058683E-4</v>
      </c>
      <c r="AG1198" s="13">
        <f t="shared" si="1478"/>
        <v>9.8127396683612191E-5</v>
      </c>
      <c r="AH1198" s="13">
        <f t="shared" si="1479"/>
        <v>9.6620105471672621E-5</v>
      </c>
      <c r="AI1198" s="13">
        <f t="shared" si="1480"/>
        <v>1.1411465170781903E-4</v>
      </c>
      <c r="AJ1198" s="13">
        <f t="shared" si="1481"/>
        <v>6.7388426408904699E-5</v>
      </c>
      <c r="AK1198" s="13">
        <f t="shared" si="1482"/>
        <v>2.6530043518546739E-5</v>
      </c>
      <c r="AL1198" s="13">
        <f t="shared" si="1483"/>
        <v>1.1817003199200969E-7</v>
      </c>
      <c r="AM1198" s="13">
        <f t="shared" si="1484"/>
        <v>4.2715024908363472E-3</v>
      </c>
      <c r="AN1198" s="13">
        <f t="shared" si="1485"/>
        <v>1.3639619370322317E-3</v>
      </c>
      <c r="AO1198" s="13">
        <f t="shared" si="1486"/>
        <v>2.1776788959667194E-4</v>
      </c>
      <c r="AP1198" s="13">
        <f t="shared" si="1487"/>
        <v>2.317897220434808E-5</v>
      </c>
      <c r="AQ1198" s="13">
        <f t="shared" si="1488"/>
        <v>1.8503580352629438E-6</v>
      </c>
      <c r="AR1198" s="13">
        <f t="shared" si="1489"/>
        <v>6.1704820024392816E-6</v>
      </c>
      <c r="AS1198" s="13">
        <f t="shared" si="1490"/>
        <v>7.2877420402337165E-6</v>
      </c>
      <c r="AT1198" s="13">
        <f t="shared" si="1491"/>
        <v>4.3036495385607041E-6</v>
      </c>
      <c r="AU1198" s="13">
        <f t="shared" si="1492"/>
        <v>1.6942970125727978E-6</v>
      </c>
      <c r="AV1198" s="13">
        <f t="shared" si="1493"/>
        <v>5.0026884294808678E-7</v>
      </c>
      <c r="AW1198" s="13">
        <f t="shared" si="1494"/>
        <v>1.2379421242950331E-9</v>
      </c>
      <c r="AX1198" s="13">
        <f t="shared" si="1495"/>
        <v>8.408205459780149E-4</v>
      </c>
      <c r="AY1198" s="13">
        <f t="shared" si="1496"/>
        <v>2.6848801400654749E-4</v>
      </c>
      <c r="AZ1198" s="13">
        <f t="shared" si="1497"/>
        <v>4.2866348836262203E-5</v>
      </c>
      <c r="BA1198" s="13">
        <f t="shared" si="1498"/>
        <v>4.5626465408552822E-6</v>
      </c>
      <c r="BB1198" s="13">
        <f t="shared" si="1499"/>
        <v>3.6423227115102783E-7</v>
      </c>
      <c r="BC1198" s="13">
        <f t="shared" si="1500"/>
        <v>2.3261086943275253E-8</v>
      </c>
      <c r="BD1198" s="13">
        <f t="shared" si="1501"/>
        <v>3.283896241242627E-7</v>
      </c>
      <c r="BE1198" s="13">
        <f t="shared" si="1502"/>
        <v>3.8784958263566169E-7</v>
      </c>
      <c r="BF1198" s="13">
        <f t="shared" si="1503"/>
        <v>2.2903783752579108E-7</v>
      </c>
      <c r="BG1198" s="13">
        <f t="shared" si="1504"/>
        <v>9.016954573300648E-8</v>
      </c>
      <c r="BH1198" s="13">
        <f t="shared" si="1505"/>
        <v>2.6624029894562292E-8</v>
      </c>
      <c r="BI1198" s="13">
        <f t="shared" si="1506"/>
        <v>6.2889434525970025E-9</v>
      </c>
      <c r="BJ1198" s="14">
        <f t="shared" si="1507"/>
        <v>0.58450473757688404</v>
      </c>
      <c r="BK1198" s="14">
        <f t="shared" si="1508"/>
        <v>0.31570244149685955</v>
      </c>
      <c r="BL1198" s="14">
        <f t="shared" si="1509"/>
        <v>9.862258105107799E-2</v>
      </c>
      <c r="BM1198" s="14">
        <f t="shared" si="1510"/>
        <v>0.1910206610426351</v>
      </c>
      <c r="BN1198" s="14">
        <f t="shared" si="1511"/>
        <v>0.8087509481959495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1.4097222222222201</v>
      </c>
      <c r="F1199" s="10">
        <f>VLOOKUP(B1199,home!$B$2:$E$405,3,FALSE)</f>
        <v>1.18</v>
      </c>
      <c r="G1199" s="10">
        <f>VLOOKUP(C1199,away!$B$2:$E$405,4,FALSE)</f>
        <v>1.06</v>
      </c>
      <c r="H1199" s="10">
        <f>VLOOKUP(A1199,away!$A$2:$E$405,3,FALSE)</f>
        <v>1.11805555555556</v>
      </c>
      <c r="I1199" s="10">
        <f>VLOOKUP(C1199,away!$B$2:$E$405,3,FALSE)</f>
        <v>0.47</v>
      </c>
      <c r="J1199" s="10">
        <f>VLOOKUP(B1199,home!$B$2:$E$405,4,FALSE)</f>
        <v>0.6</v>
      </c>
      <c r="K1199" s="12">
        <f t="shared" ref="K1199:K1251" si="1512">E1199*F1199*G1199</f>
        <v>1.7632805555555529</v>
      </c>
      <c r="L1199" s="12">
        <f t="shared" ref="L1199:L1251" si="1513">H1199*I1199*J1199</f>
        <v>0.31529166666666791</v>
      </c>
      <c r="M1199" s="13">
        <f t="shared" ref="M1199:M1251" si="1514">_xlfn.POISSON.DIST(0,K1199,FALSE) * _xlfn.POISSON.DIST(0,L1199,FALSE)</f>
        <v>0.1251087121781615</v>
      </c>
      <c r="N1199" s="13">
        <f t="shared" ref="N1199:N1251" si="1515">_xlfn.POISSON.DIST(1,K1199,FALSE) * _xlfn.POISSON.DIST(0,L1199,FALSE)</f>
        <v>0.22060175951434832</v>
      </c>
      <c r="O1199" s="13">
        <f t="shared" ref="O1199:O1251" si="1516">_xlfn.POISSON.DIST(0,K1199,FALSE) * _xlfn.POISSON.DIST(1,L1199,FALSE)</f>
        <v>3.9445734377172983E-2</v>
      </c>
      <c r="P1199" s="13">
        <f t="shared" ref="P1199:P1251" si="1517">_xlfn.POISSON.DIST(1,K1199,FALSE) * _xlfn.POISSON.DIST(1,L1199,FALSE)</f>
        <v>6.9553896426878342E-2</v>
      </c>
      <c r="Q1199" s="13">
        <f t="shared" ref="Q1199:Q1251" si="1518">_xlfn.POISSON.DIST(2,K1199,FALSE) * _xlfn.POISSON.DIST(0,L1199,FALSE)</f>
        <v>0.19449139653649636</v>
      </c>
      <c r="R1199" s="13">
        <f t="shared" ref="R1199:R1251" si="1519">_xlfn.POISSON.DIST(0,K1199,FALSE) * _xlfn.POISSON.DIST(2,L1199,FALSE)</f>
        <v>6.2184556673347728E-3</v>
      </c>
      <c r="S1199" s="13">
        <f t="shared" ref="S1199:S1251" si="1520">_xlfn.POISSON.DIST(2,K1199,FALSE) * _xlfn.POISSON.DIST(2,L1199,FALSE)</f>
        <v>9.6670815803613155E-3</v>
      </c>
      <c r="T1199" s="13">
        <f t="shared" ref="T1199:T1251" si="1521">_xlfn.POISSON.DIST(2,K1199,FALSE) * _xlfn.POISSON.DIST(1,L1199,FALSE)</f>
        <v>6.1321516566319727E-2</v>
      </c>
      <c r="U1199" s="13">
        <f t="shared" ref="U1199:U1251" si="1522">_xlfn.POISSON.DIST(1,K1199,FALSE) * _xlfn.POISSON.DIST(2,L1199,FALSE)</f>
        <v>1.0964881963795633E-2</v>
      </c>
      <c r="V1199" s="13">
        <f t="shared" ref="V1199:V1251" si="1523">_xlfn.POISSON.DIST(3,K1199,FALSE) * _xlfn.POISSON.DIST(3,L1199,FALSE)</f>
        <v>5.971546037258688E-4</v>
      </c>
      <c r="W1199" s="13">
        <f t="shared" ref="W1199:W1251" si="1524">_xlfn.POISSON.DIST(3,K1199,FALSE) * _xlfn.POISSON.DIST(0,L1199,FALSE)</f>
        <v>0.11431429924521617</v>
      </c>
      <c r="X1199" s="13">
        <f t="shared" ref="X1199:X1251" si="1525">_xlfn.POISSON.DIST(3,K1199,FALSE) * _xlfn.POISSON.DIST(1,L1199,FALSE)</f>
        <v>3.6042345932856421E-2</v>
      </c>
      <c r="Y1199" s="13">
        <f t="shared" ref="Y1199:Y1251" si="1526">_xlfn.POISSON.DIST(3,K1199,FALSE) * _xlfn.POISSON.DIST(2,L1199,FALSE)</f>
        <v>5.6819256598734493E-3</v>
      </c>
      <c r="Z1199" s="13">
        <f t="shared" ref="Z1199:Z1251" si="1527">_xlfn.POISSON.DIST(0,K1199,FALSE) * _xlfn.POISSON.DIST(3,L1199,FALSE)</f>
        <v>6.535424171489223E-4</v>
      </c>
      <c r="AA1199" s="13">
        <f t="shared" ref="AA1199:AA1251" si="1528">_xlfn.POISSON.DIST(1,K1199,FALSE) * _xlfn.POISSON.DIST(3,L1199,FALSE)</f>
        <v>1.1523786363894703E-3</v>
      </c>
      <c r="AB1199" s="13">
        <f t="shared" ref="AB1199:AB1251" si="1529">_xlfn.POISSON.DIST(2,K1199,FALSE) * _xlfn.POISSON.DIST(3,L1199,FALSE)</f>
        <v>1.0159834210915883E-3</v>
      </c>
      <c r="AC1199" s="13">
        <f t="shared" ref="AC1199:AC1251" si="1530">_xlfn.POISSON.DIST(4,K1199,FALSE) * _xlfn.POISSON.DIST(4,L1199,FALSE)</f>
        <v>2.0749169230134945E-5</v>
      </c>
      <c r="AD1199" s="13">
        <f t="shared" ref="AD1199:AD1251" si="1531">_xlfn.POISSON.DIST(4,K1199,FALSE) * _xlfn.POISSON.DIST(0,L1199,FALSE)</f>
        <v>5.0392045270262129E-2</v>
      </c>
      <c r="AE1199" s="13">
        <f t="shared" ref="AE1199:AE1251" si="1532">_xlfn.POISSON.DIST(4,K1199,FALSE) * _xlfn.POISSON.DIST(1,L1199,FALSE)</f>
        <v>1.5888191940003127E-2</v>
      </c>
      <c r="AF1199" s="13">
        <f t="shared" ref="AF1199:AF1251" si="1533">_xlfn.POISSON.DIST(4,K1199,FALSE) * _xlfn.POISSON.DIST(2,L1199,FALSE)</f>
        <v>2.5047072585417524E-3</v>
      </c>
      <c r="AG1199" s="13">
        <f t="shared" ref="AG1199:AG1251" si="1534">_xlfn.POISSON.DIST(4,K1199,FALSE) * _xlfn.POISSON.DIST(3,L1199,FALSE)</f>
        <v>2.6323777535257651E-4</v>
      </c>
      <c r="AH1199" s="13">
        <f t="shared" ref="AH1199:AH1251" si="1535">_xlfn.POISSON.DIST(0,K1199,FALSE) * _xlfn.POISSON.DIST(4,L1199,FALSE)</f>
        <v>5.1514119485061617E-5</v>
      </c>
      <c r="AI1199" s="13">
        <f t="shared" ref="AI1199:AI1251" si="1536">_xlfn.POISSON.DIST(1,K1199,FALSE) * _xlfn.POISSON.DIST(4,L1199,FALSE)</f>
        <v>9.0833845224574564E-5</v>
      </c>
      <c r="AJ1199" s="13">
        <f t="shared" ref="AJ1199:AJ1251" si="1537">_xlfn.POISSON.DIST(2,K1199,FALSE) * _xlfn.POISSON.DIST(4,L1199,FALSE)</f>
        <v>8.0082776535417494E-5</v>
      </c>
      <c r="AK1199" s="13">
        <f t="shared" ref="AK1199:AK1251" si="1538">_xlfn.POISSON.DIST(3,K1199,FALSE) * _xlfn.POISSON.DIST(4,L1199,FALSE)</f>
        <v>4.7069467566600705E-5</v>
      </c>
      <c r="AL1199" s="13">
        <f t="shared" ref="AL1199:AL1251" si="1539">_xlfn.POISSON.DIST(5,K1199,FALSE) * _xlfn.POISSON.DIST(5,L1199,FALSE)</f>
        <v>4.6141808750182113E-7</v>
      </c>
      <c r="AM1199" s="13">
        <f t="shared" ref="AM1199:AM1251" si="1540">_xlfn.POISSON.DIST(5,K1199,FALSE) * _xlfn.POISSON.DIST(0,L1199,FALSE)</f>
        <v>1.7771062715945665E-2</v>
      </c>
      <c r="AN1199" s="13">
        <f t="shared" ref="AN1199:AN1251" si="1541">_xlfn.POISSON.DIST(5,K1199,FALSE) * _xlfn.POISSON.DIST(1,L1199,FALSE)</f>
        <v>5.6030679821483902E-3</v>
      </c>
      <c r="AO1199" s="13">
        <f t="shared" ref="AO1199:AO1251" si="1542">_xlfn.POISSON.DIST(5,K1199,FALSE) * _xlfn.POISSON.DIST(2,L1199,FALSE)</f>
        <v>8.833003212691048E-4</v>
      </c>
      <c r="AP1199" s="13">
        <f t="shared" ref="AP1199:AP1251" si="1543">_xlfn.POISSON.DIST(5,K1199,FALSE) * _xlfn.POISSON.DIST(3,L1199,FALSE)</f>
        <v>9.2832410153379733E-5</v>
      </c>
      <c r="AQ1199" s="13">
        <f t="shared" ref="AQ1199:AQ1251" si="1544">_xlfn.POISSON.DIST(5,K1199,FALSE) * _xlfn.POISSON.DIST(4,L1199,FALSE)</f>
        <v>7.3173213294857014E-6</v>
      </c>
      <c r="AR1199" s="13">
        <f t="shared" ref="AR1199:AR1251" si="1545">_xlfn.POISSON.DIST(0,K1199,FALSE) * _xlfn.POISSON.DIST(5,L1199,FALSE)</f>
        <v>3.2483945178621906E-6</v>
      </c>
      <c r="AS1199" s="13">
        <f t="shared" ref="AS1199:AS1251" si="1546">_xlfn.POISSON.DIST(1,K1199,FALSE) * _xlfn.POISSON.DIST(5,L1199,FALSE)</f>
        <v>5.7278308901196549E-6</v>
      </c>
      <c r="AT1199" s="13">
        <f t="shared" ref="AT1199:AT1251" si="1547">_xlfn.POISSON.DIST(2,K1199,FALSE) * _xlfn.POISSON.DIST(5,L1199,FALSE)</f>
        <v>5.0498864170292225E-6</v>
      </c>
      <c r="AU1199" s="13">
        <f t="shared" ref="AU1199:AU1251" si="1548">_xlfn.POISSON.DIST(3,K1199,FALSE) * _xlfn.POISSON.DIST(5,L1199,FALSE)</f>
        <v>2.968122175637242E-6</v>
      </c>
      <c r="AV1199" s="13">
        <f t="shared" ref="AV1199:AV1251" si="1549">_xlfn.POISSON.DIST(4,K1199,FALSE) * _xlfn.POISSON.DIST(5,L1199,FALSE)</f>
        <v>1.3084080297035983E-6</v>
      </c>
      <c r="AW1199" s="13">
        <f t="shared" ref="AW1199:AW1251" si="1550">_xlfn.POISSON.DIST(6,K1199,FALSE) * _xlfn.POISSON.DIST(6,L1199,FALSE)</f>
        <v>7.1256752336158387E-9</v>
      </c>
      <c r="AX1199" s="13">
        <f t="shared" ref="AX1199:AX1251" si="1551">_xlfn.POISSON.DIST(6,K1199,FALSE) * _xlfn.POISSON.DIST(0,L1199,FALSE)</f>
        <v>5.2225615564308724E-3</v>
      </c>
      <c r="AY1199" s="13">
        <f t="shared" ref="AY1199:AY1251" si="1552">_xlfn.POISSON.DIST(6,K1199,FALSE) * _xlfn.POISSON.DIST(1,L1199,FALSE)</f>
        <v>1.6466301373963567E-3</v>
      </c>
      <c r="AZ1199" s="13">
        <f t="shared" ref="AZ1199:AZ1251" si="1553">_xlfn.POISSON.DIST(6,K1199,FALSE) * _xlfn.POISSON.DIST(2,L1199,FALSE)</f>
        <v>2.595843802016308E-4</v>
      </c>
      <c r="BA1199" s="13">
        <f t="shared" ref="BA1199:BA1251" si="1554">_xlfn.POISSON.DIST(6,K1199,FALSE) * _xlfn.POISSON.DIST(3,L1199,FALSE)</f>
        <v>2.7281597291468718E-5</v>
      </c>
      <c r="BB1199" s="13">
        <f t="shared" ref="BB1199:BB1251" si="1555">_xlfn.POISSON.DIST(6,K1199,FALSE) * _xlfn.POISSON.DIST(4,L1199,FALSE)</f>
        <v>2.1504150698390066E-6</v>
      </c>
      <c r="BC1199" s="13">
        <f t="shared" ref="BC1199:BC1251" si="1556">_xlfn.POISSON.DIST(6,K1199,FALSE) * _xlfn.POISSON.DIST(5,L1199,FALSE)</f>
        <v>1.3560159027893191E-7</v>
      </c>
      <c r="BD1199" s="13">
        <f t="shared" ref="BD1199:BD1251" si="1557">_xlfn.POISSON.DIST(0,K1199,FALSE) * _xlfn.POISSON.DIST(6,L1199,FALSE)</f>
        <v>1.7069862025460599E-7</v>
      </c>
      <c r="BE1199" s="13">
        <f t="shared" ref="BE1199:BE1251" si="1558">_xlfn.POISSON.DIST(1,K1199,FALSE) * _xlfn.POISSON.DIST(6,L1199,FALSE)</f>
        <v>3.0098955795510798E-7</v>
      </c>
      <c r="BF1199" s="13">
        <f t="shared" ref="BF1199:BF1251" si="1559">_xlfn.POISSON.DIST(2,K1199,FALSE) * _xlfn.POISSON.DIST(6,L1199,FALSE)</f>
        <v>2.6536451748375165E-7</v>
      </c>
      <c r="BG1199" s="13">
        <f t="shared" ref="BG1199:BG1251" si="1560">_xlfn.POISSON.DIST(3,K1199,FALSE) * _xlfn.POISSON.DIST(6,L1199,FALSE)</f>
        <v>1.5597069793782689E-7</v>
      </c>
      <c r="BH1199" s="13">
        <f t="shared" ref="BH1199:BH1251" si="1561">_xlfn.POISSON.DIST(4,K1199,FALSE) * _xlfn.POISSON.DIST(6,L1199,FALSE)</f>
        <v>6.8755024727549689E-8</v>
      </c>
      <c r="BI1199" s="13">
        <f t="shared" ref="BI1199:BI1251" si="1562">_xlfn.POISSON.DIST(5,K1199,FALSE) * _xlfn.POISSON.DIST(6,L1199,FALSE)</f>
        <v>2.4246879639765904E-8</v>
      </c>
      <c r="BJ1199" s="14">
        <f t="shared" ref="BJ1199:BJ1251" si="1563">SUM(N1199,Q1199,T1199,W1199,X1199,Y1199,AD1199,AE1199,AF1199,AG1199,AM1199,AN1199,AO1199,AP1199,AQ1199,AX1199,AY1199,AZ1199,BA1199,BB1199,BC1199)</f>
        <v>0.73301735013809655</v>
      </c>
      <c r="BK1199" s="14">
        <f t="shared" ref="BK1199:BK1251" si="1564">SUM(M1199,P1199,S1199,V1199,AC1199,AL1199,AY1199)</f>
        <v>0.206594685513841</v>
      </c>
      <c r="BL1199" s="14">
        <f t="shared" ref="BL1199:BL1251" si="1565">SUM(O1199,R1199,U1199,AA1199,AB1199,AH1199,AI1199,AJ1199,AK1199,AR1199,AS1199,AT1199,AU1199,AV1199,BD1199,BE1199,BF1199,BG1199,BH1199,BI1199)</f>
        <v>5.9086222941924463E-2</v>
      </c>
      <c r="BM1199" s="14">
        <f t="shared" ref="BM1199:BM1251" si="1566">SUM(S1199:BI1199)</f>
        <v>0.34228522329889749</v>
      </c>
      <c r="BN1199" s="14">
        <f t="shared" ref="BN1199:BN1251" si="1567">SUM(M1199:R1199)</f>
        <v>0.65541995470039227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1.4097222222222201</v>
      </c>
      <c r="F1200" s="10">
        <f>VLOOKUP(B1200,home!$B$2:$E$405,3,FALSE)</f>
        <v>0.59</v>
      </c>
      <c r="G1200" s="10">
        <f>VLOOKUP(C1200,away!$B$2:$E$405,4,FALSE)</f>
        <v>0.59</v>
      </c>
      <c r="H1200" s="10">
        <f>VLOOKUP(A1200,away!$A$2:$E$405,3,FALSE)</f>
        <v>1.11805555555556</v>
      </c>
      <c r="I1200" s="10">
        <f>VLOOKUP(C1200,away!$B$2:$E$405,3,FALSE)</f>
        <v>0.83</v>
      </c>
      <c r="J1200" s="10">
        <f>VLOOKUP(B1200,home!$B$2:$E$405,4,FALSE)</f>
        <v>0.45</v>
      </c>
      <c r="K1200" s="12">
        <f t="shared" si="1512"/>
        <v>0.49072430555555474</v>
      </c>
      <c r="L1200" s="12">
        <f t="shared" si="1513"/>
        <v>0.41759375000000165</v>
      </c>
      <c r="M1200" s="13">
        <f t="shared" si="1514"/>
        <v>0.40320181709320541</v>
      </c>
      <c r="N1200" s="13">
        <f t="shared" si="1515"/>
        <v>0.19786093169180105</v>
      </c>
      <c r="O1200" s="13">
        <f t="shared" si="1516"/>
        <v>0.16837455880676638</v>
      </c>
      <c r="P1200" s="13">
        <f t="shared" si="1517"/>
        <v>8.2625488443673373E-2</v>
      </c>
      <c r="Q1200" s="13">
        <f t="shared" si="1518"/>
        <v>4.8547584150517048E-2</v>
      </c>
      <c r="R1200" s="13">
        <f t="shared" si="1519"/>
        <v>3.5156081708356691E-2</v>
      </c>
      <c r="S1200" s="13">
        <f t="shared" si="1520"/>
        <v>4.2329740660478317E-3</v>
      </c>
      <c r="T1200" s="13">
        <f t="shared" si="1521"/>
        <v>2.0273167718855057E-2</v>
      </c>
      <c r="U1200" s="13">
        <f t="shared" si="1522"/>
        <v>1.7251943782387681E-2</v>
      </c>
      <c r="V1200" s="13">
        <f t="shared" si="1523"/>
        <v>9.6381716701262476E-5</v>
      </c>
      <c r="W1200" s="13">
        <f t="shared" si="1524"/>
        <v>7.9411598395541117E-3</v>
      </c>
      <c r="X1200" s="13">
        <f t="shared" si="1525"/>
        <v>3.316178716748813E-3</v>
      </c>
      <c r="Y1200" s="13">
        <f t="shared" si="1526"/>
        <v>6.9240775299866508E-4</v>
      </c>
      <c r="Z1200" s="13">
        <f t="shared" si="1527"/>
        <v>4.8936533319663784E-3</v>
      </c>
      <c r="AA1200" s="13">
        <f t="shared" si="1528"/>
        <v>2.4014346329588277E-3</v>
      </c>
      <c r="AB1200" s="13">
        <f t="shared" si="1529"/>
        <v>5.8922117129788952E-4</v>
      </c>
      <c r="AC1200" s="13">
        <f t="shared" si="1530"/>
        <v>1.2344293356756922E-6</v>
      </c>
      <c r="AD1200" s="13">
        <f t="shared" si="1531"/>
        <v>9.7423003689271293E-4</v>
      </c>
      <c r="AE1200" s="13">
        <f t="shared" si="1532"/>
        <v>4.0683237446866792E-4</v>
      </c>
      <c r="AF1200" s="13">
        <f t="shared" si="1533"/>
        <v>8.4945328437887978E-5</v>
      </c>
      <c r="AG1200" s="13">
        <f t="shared" si="1534"/>
        <v>1.1824212749119808E-5</v>
      </c>
      <c r="AH1200" s="13">
        <f t="shared" si="1535"/>
        <v>5.1088976152396058E-4</v>
      </c>
      <c r="AI1200" s="13">
        <f t="shared" si="1536"/>
        <v>2.5070602343928855E-4</v>
      </c>
      <c r="AJ1200" s="13">
        <f t="shared" si="1537"/>
        <v>6.1513769625419742E-5</v>
      </c>
      <c r="AK1200" s="13">
        <f t="shared" si="1538"/>
        <v>1.0062100627179494E-5</v>
      </c>
      <c r="AL1200" s="13">
        <f t="shared" si="1539"/>
        <v>1.0118538407858993E-8</v>
      </c>
      <c r="AM1200" s="13">
        <f t="shared" si="1540"/>
        <v>9.5615671661107847E-5</v>
      </c>
      <c r="AN1200" s="13">
        <f t="shared" si="1541"/>
        <v>3.9928506887730914E-5</v>
      </c>
      <c r="AO1200" s="13">
        <f t="shared" si="1542"/>
        <v>8.336947461574223E-6</v>
      </c>
      <c r="AP1200" s="13">
        <f t="shared" si="1543"/>
        <v>1.1604857180105915E-6</v>
      </c>
      <c r="AQ1200" s="13">
        <f t="shared" si="1544"/>
        <v>1.2115289570137183E-7</v>
      </c>
      <c r="AR1200" s="13">
        <f t="shared" si="1545"/>
        <v>4.2668874270279475E-5</v>
      </c>
      <c r="AS1200" s="13">
        <f t="shared" si="1546"/>
        <v>2.0938653695120178E-5</v>
      </c>
      <c r="AT1200" s="13">
        <f t="shared" si="1547"/>
        <v>5.1375531469030487E-6</v>
      </c>
      <c r="AU1200" s="13">
        <f t="shared" si="1548"/>
        <v>8.4037406675625122E-7</v>
      </c>
      <c r="AV1200" s="13">
        <f t="shared" si="1549"/>
        <v>1.0309799507896468E-7</v>
      </c>
      <c r="AW1200" s="13">
        <f t="shared" si="1550"/>
        <v>5.7597925657010617E-11</v>
      </c>
      <c r="AX1200" s="13">
        <f t="shared" si="1551"/>
        <v>7.8201556793541749E-6</v>
      </c>
      <c r="AY1200" s="13">
        <f t="shared" si="1552"/>
        <v>3.2656481357253206E-6</v>
      </c>
      <c r="AZ1200" s="13">
        <f t="shared" si="1553"/>
        <v>6.8185712558902543E-7</v>
      </c>
      <c r="BA1200" s="13">
        <f t="shared" si="1554"/>
        <v>9.4913091346314407E-8</v>
      </c>
      <c r="BB1200" s="13">
        <f t="shared" si="1555"/>
        <v>9.9087784348500325E-9</v>
      </c>
      <c r="BC1200" s="13">
        <f t="shared" si="1556"/>
        <v>8.2756878890563494E-10</v>
      </c>
      <c r="BD1200" s="13">
        <f t="shared" si="1557"/>
        <v>2.9697092024674303E-6</v>
      </c>
      <c r="BE1200" s="13">
        <f t="shared" si="1558"/>
        <v>1.4573084860827704E-6</v>
      </c>
      <c r="BF1200" s="13">
        <f t="shared" si="1559"/>
        <v>3.5756834740659204E-7</v>
      </c>
      <c r="BG1200" s="13">
        <f t="shared" si="1560"/>
        <v>5.8489159656582416E-8</v>
      </c>
      <c r="BH1200" s="13">
        <f t="shared" si="1561"/>
        <v>7.175513063751093E-9</v>
      </c>
      <c r="BI1200" s="13">
        <f t="shared" si="1562"/>
        <v>7.0423973304281353E-10</v>
      </c>
      <c r="BJ1200" s="14">
        <f t="shared" si="1563"/>
        <v>0.28026629789802654</v>
      </c>
      <c r="BK1200" s="14">
        <f t="shared" si="1564"/>
        <v>0.49016117151563776</v>
      </c>
      <c r="BL1200" s="14">
        <f t="shared" si="1565"/>
        <v>0.2246809512651059</v>
      </c>
      <c r="BM1200" s="14">
        <f t="shared" si="1566"/>
        <v>6.423234652587867E-2</v>
      </c>
      <c r="BN1200" s="14">
        <f t="shared" si="1567"/>
        <v>0.93576646189432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1.63636363636364</v>
      </c>
      <c r="F1201" s="10">
        <f>VLOOKUP(B1201,home!$B$2:$E$405,3,FALSE)</f>
        <v>0.49</v>
      </c>
      <c r="G1201" s="10">
        <f>VLOOKUP(C1201,away!$B$2:$E$405,4,FALSE)</f>
        <v>0.24</v>
      </c>
      <c r="H1201" s="10">
        <f>VLOOKUP(A1201,away!$A$2:$E$405,3,FALSE)</f>
        <v>1.23232323232323</v>
      </c>
      <c r="I1201" s="10">
        <f>VLOOKUP(C1201,away!$B$2:$E$405,3,FALSE)</f>
        <v>1.1000000000000001</v>
      </c>
      <c r="J1201" s="10">
        <f>VLOOKUP(B1201,home!$B$2:$E$405,4,FALSE)</f>
        <v>1.3</v>
      </c>
      <c r="K1201" s="12">
        <f t="shared" si="1512"/>
        <v>0.19243636363636404</v>
      </c>
      <c r="L1201" s="12">
        <f t="shared" si="1513"/>
        <v>1.7622222222222192</v>
      </c>
      <c r="M1201" s="13">
        <f t="shared" si="1514"/>
        <v>0.14161281705997233</v>
      </c>
      <c r="N1201" s="13">
        <f t="shared" si="1515"/>
        <v>2.7251455559322731E-2</v>
      </c>
      <c r="O1201" s="13">
        <f t="shared" si="1516"/>
        <v>0.24955325317457308</v>
      </c>
      <c r="P1201" s="13">
        <f t="shared" si="1517"/>
        <v>4.8023120574539759E-2</v>
      </c>
      <c r="Q1201" s="13">
        <f t="shared" si="1518"/>
        <v>2.6220855058170221E-3</v>
      </c>
      <c r="R1201" s="13">
        <f t="shared" si="1519"/>
        <v>0.21988414418604016</v>
      </c>
      <c r="S1201" s="13">
        <f t="shared" si="1520"/>
        <v>4.0713477734506754E-3</v>
      </c>
      <c r="T1201" s="13">
        <f t="shared" si="1521"/>
        <v>4.620697346917545E-3</v>
      </c>
      <c r="U1201" s="13">
        <f t="shared" si="1522"/>
        <v>4.2313705128455524E-2</v>
      </c>
      <c r="V1201" s="13">
        <f t="shared" si="1523"/>
        <v>1.5340641011682223E-4</v>
      </c>
      <c r="W1201" s="13">
        <f t="shared" si="1524"/>
        <v>1.6819486662768133E-4</v>
      </c>
      <c r="X1201" s="13">
        <f t="shared" si="1525"/>
        <v>2.9639673163500241E-4</v>
      </c>
      <c r="Y1201" s="13">
        <f t="shared" si="1526"/>
        <v>2.6115845354061841E-4</v>
      </c>
      <c r="Z1201" s="13">
        <f t="shared" si="1527"/>
        <v>0.12916157506631817</v>
      </c>
      <c r="AA1201" s="13">
        <f t="shared" si="1528"/>
        <v>2.485538382730753E-2</v>
      </c>
      <c r="AB1201" s="13">
        <f t="shared" si="1529"/>
        <v>2.3915398402565772E-3</v>
      </c>
      <c r="AC1201" s="13">
        <f t="shared" si="1530"/>
        <v>3.2514070243142005E-6</v>
      </c>
      <c r="AD1201" s="13">
        <f t="shared" si="1531"/>
        <v>8.0917021290335598E-6</v>
      </c>
      <c r="AE1201" s="13">
        <f t="shared" si="1532"/>
        <v>1.4259377307385785E-5</v>
      </c>
      <c r="AF1201" s="13">
        <f t="shared" si="1533"/>
        <v>1.2564095783063232E-5</v>
      </c>
      <c r="AG1201" s="13">
        <f t="shared" si="1534"/>
        <v>7.3802429303475001E-6</v>
      </c>
      <c r="AH1201" s="13">
        <f t="shared" si="1535"/>
        <v>5.690284945977233E-2</v>
      </c>
      <c r="AI1201" s="13">
        <f t="shared" si="1536"/>
        <v>1.0950177430586027E-2</v>
      </c>
      <c r="AJ1201" s="13">
        <f t="shared" si="1537"/>
        <v>1.0536061629574799E-3</v>
      </c>
      <c r="AK1201" s="13">
        <f t="shared" si="1538"/>
        <v>6.7584046234799933E-5</v>
      </c>
      <c r="AL1201" s="13">
        <f t="shared" si="1539"/>
        <v>4.4104118485100335E-8</v>
      </c>
      <c r="AM1201" s="13">
        <f t="shared" si="1540"/>
        <v>3.1142754666796883E-7</v>
      </c>
      <c r="AN1201" s="13">
        <f t="shared" si="1541"/>
        <v>5.4880454335044199E-7</v>
      </c>
      <c r="AO1201" s="13">
        <f t="shared" si="1542"/>
        <v>4.8355778097433318E-7</v>
      </c>
      <c r="AP1201" s="13">
        <f t="shared" si="1543"/>
        <v>2.8404542245381142E-7</v>
      </c>
      <c r="AQ1201" s="13">
        <f t="shared" si="1544"/>
        <v>1.2513778889215123E-7</v>
      </c>
      <c r="AR1201" s="13">
        <f t="shared" si="1545"/>
        <v>2.0055093165155278E-2</v>
      </c>
      <c r="AS1201" s="13">
        <f t="shared" si="1546"/>
        <v>3.8593292010909797E-3</v>
      </c>
      <c r="AT1201" s="13">
        <f t="shared" si="1547"/>
        <v>3.713376387667911E-4</v>
      </c>
      <c r="AU1201" s="13">
        <f t="shared" si="1548"/>
        <v>2.381962162853167E-5</v>
      </c>
      <c r="AV1201" s="13">
        <f t="shared" si="1549"/>
        <v>1.1459403423471805E-6</v>
      </c>
      <c r="AW1201" s="13">
        <f t="shared" si="1550"/>
        <v>4.1545545017588913E-10</v>
      </c>
      <c r="AX1201" s="13">
        <f t="shared" si="1551"/>
        <v>9.9883307694963197E-9</v>
      </c>
      <c r="AY1201" s="13">
        <f t="shared" si="1552"/>
        <v>1.7601658444912375E-8</v>
      </c>
      <c r="AZ1201" s="13">
        <f t="shared" si="1553"/>
        <v>1.5509016829794992E-8</v>
      </c>
      <c r="BA1201" s="13">
        <f t="shared" si="1554"/>
        <v>9.110111367427708E-9</v>
      </c>
      <c r="BB1201" s="13">
        <f t="shared" si="1555"/>
        <v>4.0135101746500912E-9</v>
      </c>
      <c r="BC1201" s="13">
        <f t="shared" si="1556"/>
        <v>1.414539363776674E-9</v>
      </c>
      <c r="BD1201" s="13">
        <f t="shared" si="1557"/>
        <v>5.890255140728929E-3</v>
      </c>
      <c r="BE1201" s="13">
        <f t="shared" si="1558"/>
        <v>1.1334992801722748E-3</v>
      </c>
      <c r="BF1201" s="13">
        <f t="shared" si="1559"/>
        <v>1.0906323983039438E-4</v>
      </c>
      <c r="BG1201" s="13">
        <f t="shared" si="1560"/>
        <v>6.995911093120585E-6</v>
      </c>
      <c r="BH1201" s="13">
        <f t="shared" si="1561"/>
        <v>3.3656692277085653E-7</v>
      </c>
      <c r="BI1201" s="13">
        <f t="shared" si="1562"/>
        <v>1.2953542947660927E-8</v>
      </c>
      <c r="BJ1201" s="14">
        <f t="shared" si="1563"/>
        <v>3.5264094492259715E-2</v>
      </c>
      <c r="BK1201" s="14">
        <f t="shared" si="1564"/>
        <v>0.19386400493088082</v>
      </c>
      <c r="BL1201" s="14">
        <f t="shared" si="1565"/>
        <v>0.63942313191545785</v>
      </c>
      <c r="BM1201" s="14">
        <f t="shared" si="1566"/>
        <v>0.30876591315844865</v>
      </c>
      <c r="BN1201" s="14">
        <f t="shared" si="1567"/>
        <v>0.68894687606026506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1.63636363636364</v>
      </c>
      <c r="F1202" s="10">
        <f>VLOOKUP(B1202,home!$B$2:$E$405,3,FALSE)</f>
        <v>1.32</v>
      </c>
      <c r="G1202" s="10">
        <f>VLOOKUP(C1202,away!$B$2:$E$405,4,FALSE)</f>
        <v>0.92</v>
      </c>
      <c r="H1202" s="10">
        <f>VLOOKUP(A1202,away!$A$2:$E$405,3,FALSE)</f>
        <v>1.23232323232323</v>
      </c>
      <c r="I1202" s="10">
        <f>VLOOKUP(C1202,away!$B$2:$E$405,3,FALSE)</f>
        <v>0.71</v>
      </c>
      <c r="J1202" s="10">
        <f>VLOOKUP(B1202,home!$B$2:$E$405,4,FALSE)</f>
        <v>0.95</v>
      </c>
      <c r="K1202" s="12">
        <f t="shared" si="1512"/>
        <v>1.9872000000000047</v>
      </c>
      <c r="L1202" s="12">
        <f t="shared" si="1513"/>
        <v>0.8312020202020185</v>
      </c>
      <c r="M1202" s="13">
        <f t="shared" si="1514"/>
        <v>5.9701267944843477E-2</v>
      </c>
      <c r="N1202" s="13">
        <f t="shared" si="1515"/>
        <v>0.11863835965999323</v>
      </c>
      <c r="O1202" s="13">
        <f t="shared" si="1516"/>
        <v>4.9623814524375906E-2</v>
      </c>
      <c r="P1202" s="13">
        <f t="shared" si="1517"/>
        <v>9.8612444222840018E-2</v>
      </c>
      <c r="Q1202" s="13">
        <f t="shared" si="1518"/>
        <v>0.11787907415816959</v>
      </c>
      <c r="R1202" s="13">
        <f t="shared" si="1519"/>
        <v>2.0623707441395762E-2</v>
      </c>
      <c r="S1202" s="13">
        <f t="shared" si="1520"/>
        <v>4.0721137466405592E-2</v>
      </c>
      <c r="T1202" s="13">
        <f t="shared" si="1521"/>
        <v>9.7981324579814108E-2</v>
      </c>
      <c r="U1202" s="13">
        <f t="shared" si="1522"/>
        <v>4.0983431427541746E-2</v>
      </c>
      <c r="V1202" s="13">
        <f t="shared" si="1523"/>
        <v>7.4735261733217132E-3</v>
      </c>
      <c r="W1202" s="13">
        <f t="shared" si="1524"/>
        <v>7.8083098722371708E-2</v>
      </c>
      <c r="X1202" s="13">
        <f t="shared" si="1525"/>
        <v>6.4902829401669013E-2</v>
      </c>
      <c r="Y1202" s="13">
        <f t="shared" si="1526"/>
        <v>2.6973681457747128E-2</v>
      </c>
      <c r="Z1202" s="13">
        <f t="shared" si="1527"/>
        <v>5.7141557631145198E-3</v>
      </c>
      <c r="AA1202" s="13">
        <f t="shared" si="1528"/>
        <v>1.1355170332461199E-2</v>
      </c>
      <c r="AB1202" s="13">
        <f t="shared" si="1529"/>
        <v>1.1282497242333479E-2</v>
      </c>
      <c r="AC1202" s="13">
        <f t="shared" si="1530"/>
        <v>7.7153164861957222E-4</v>
      </c>
      <c r="AD1202" s="13">
        <f t="shared" si="1531"/>
        <v>3.8791683445274359E-2</v>
      </c>
      <c r="AE1202" s="13">
        <f t="shared" si="1532"/>
        <v>3.2243725646749245E-2</v>
      </c>
      <c r="AF1202" s="13">
        <f t="shared" si="1533"/>
        <v>1.3400524948208805E-2</v>
      </c>
      <c r="AG1202" s="13">
        <f t="shared" si="1534"/>
        <v>3.7128478029062359E-3</v>
      </c>
      <c r="AH1202" s="13">
        <f t="shared" si="1535"/>
        <v>1.1874044535124487E-3</v>
      </c>
      <c r="AI1202" s="13">
        <f t="shared" si="1536"/>
        <v>2.3596101300199434E-3</v>
      </c>
      <c r="AJ1202" s="13">
        <f t="shared" si="1537"/>
        <v>2.344508625187822E-3</v>
      </c>
      <c r="AK1202" s="13">
        <f t="shared" si="1538"/>
        <v>1.553002513324417E-3</v>
      </c>
      <c r="AL1202" s="13">
        <f t="shared" si="1539"/>
        <v>5.0975548282119751E-5</v>
      </c>
      <c r="AM1202" s="13">
        <f t="shared" si="1540"/>
        <v>1.5417366668489882E-2</v>
      </c>
      <c r="AN1202" s="13">
        <f t="shared" si="1541"/>
        <v>1.2814946321044053E-2</v>
      </c>
      <c r="AO1202" s="13">
        <f t="shared" si="1542"/>
        <v>5.325904635416121E-3</v>
      </c>
      <c r="AP1202" s="13">
        <f t="shared" si="1543"/>
        <v>1.4756342307870583E-3</v>
      </c>
      <c r="AQ1202" s="13">
        <f t="shared" si="1544"/>
        <v>3.0663753842736358E-4</v>
      </c>
      <c r="AR1202" s="13">
        <f t="shared" si="1545"/>
        <v>1.9739459611128429E-4</v>
      </c>
      <c r="AS1202" s="13">
        <f t="shared" si="1546"/>
        <v>3.9226254139234501E-4</v>
      </c>
      <c r="AT1202" s="13">
        <f t="shared" si="1547"/>
        <v>3.8975206112743508E-4</v>
      </c>
      <c r="AU1202" s="13">
        <f t="shared" si="1548"/>
        <v>2.581717652908136E-4</v>
      </c>
      <c r="AV1202" s="13">
        <f t="shared" si="1549"/>
        <v>1.2825973299647651E-4</v>
      </c>
      <c r="AW1202" s="13">
        <f t="shared" si="1550"/>
        <v>2.338878024957794E-6</v>
      </c>
      <c r="AX1202" s="13">
        <f t="shared" si="1551"/>
        <v>5.1062318406038566E-3</v>
      </c>
      <c r="AY1202" s="13">
        <f t="shared" si="1552"/>
        <v>4.2443102215297974E-3</v>
      </c>
      <c r="AZ1202" s="13">
        <f t="shared" si="1553"/>
        <v>1.7639396152498222E-3</v>
      </c>
      <c r="BA1202" s="13">
        <f t="shared" si="1554"/>
        <v>4.8873005723667443E-4</v>
      </c>
      <c r="BB1202" s="13">
        <f t="shared" si="1555"/>
        <v>1.0155835272714298E-4</v>
      </c>
      <c r="BC1202" s="13">
        <f t="shared" si="1556"/>
        <v>1.688310159103809E-5</v>
      </c>
      <c r="BD1202" s="13">
        <f t="shared" si="1557"/>
        <v>2.7345797844110155E-5</v>
      </c>
      <c r="BE1202" s="13">
        <f t="shared" si="1558"/>
        <v>5.4341569475815822E-5</v>
      </c>
      <c r="BF1202" s="13">
        <f t="shared" si="1559"/>
        <v>5.3993783431170743E-5</v>
      </c>
      <c r="BG1202" s="13">
        <f t="shared" si="1560"/>
        <v>3.5765482144807586E-5</v>
      </c>
      <c r="BH1202" s="13">
        <f t="shared" si="1561"/>
        <v>1.7768291529540451E-5</v>
      </c>
      <c r="BI1202" s="13">
        <f t="shared" si="1562"/>
        <v>7.0618297855005751E-6</v>
      </c>
      <c r="BJ1202" s="14">
        <f t="shared" si="1563"/>
        <v>0.63966929240600656</v>
      </c>
      <c r="BK1202" s="14">
        <f t="shared" si="1564"/>
        <v>0.21157519322584231</v>
      </c>
      <c r="BL1202" s="14">
        <f t="shared" si="1565"/>
        <v>0.14287526414128204</v>
      </c>
      <c r="BM1202" s="14">
        <f t="shared" si="1566"/>
        <v>0.53051326624112249</v>
      </c>
      <c r="BN1202" s="14">
        <f t="shared" si="1567"/>
        <v>0.4650786679516179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1.63636363636364</v>
      </c>
      <c r="F1203" s="10">
        <f>VLOOKUP(B1203,home!$B$2:$E$405,3,FALSE)</f>
        <v>1.32</v>
      </c>
      <c r="G1203" s="10">
        <f>VLOOKUP(C1203,away!$B$2:$E$405,4,FALSE)</f>
        <v>1.1200000000000001</v>
      </c>
      <c r="H1203" s="10">
        <f>VLOOKUP(A1203,away!$A$2:$E$405,3,FALSE)</f>
        <v>1.23232323232323</v>
      </c>
      <c r="I1203" s="10">
        <f>VLOOKUP(C1203,away!$B$2:$E$405,3,FALSE)</f>
        <v>0.61</v>
      </c>
      <c r="J1203" s="10">
        <f>VLOOKUP(B1203,home!$B$2:$E$405,4,FALSE)</f>
        <v>0.95</v>
      </c>
      <c r="K1203" s="12">
        <f t="shared" si="1512"/>
        <v>2.4192000000000058</v>
      </c>
      <c r="L1203" s="12">
        <f t="shared" si="1513"/>
        <v>0.71413131313131184</v>
      </c>
      <c r="M1203" s="13">
        <f t="shared" si="1514"/>
        <v>4.3572401893886843E-2</v>
      </c>
      <c r="N1203" s="13">
        <f t="shared" si="1515"/>
        <v>0.10541035466169131</v>
      </c>
      <c r="O1203" s="13">
        <f t="shared" si="1516"/>
        <v>3.1116416580766672E-2</v>
      </c>
      <c r="P1203" s="13">
        <f t="shared" si="1517"/>
        <v>7.5276834992190927E-2</v>
      </c>
      <c r="Q1203" s="13">
        <f t="shared" si="1518"/>
        <v>0.12750436499878215</v>
      </c>
      <c r="R1203" s="13">
        <f t="shared" si="1519"/>
        <v>1.1110603716381912E-2</v>
      </c>
      <c r="S1203" s="13">
        <f t="shared" si="1520"/>
        <v>3.2512563228907949E-2</v>
      </c>
      <c r="T1203" s="13">
        <f t="shared" si="1521"/>
        <v>9.1054859606554364E-2</v>
      </c>
      <c r="U1203" s="13">
        <f t="shared" si="1522"/>
        <v>2.6878772510671188E-2</v>
      </c>
      <c r="V1203" s="13">
        <f t="shared" si="1523"/>
        <v>6.241062770053412E-3</v>
      </c>
      <c r="W1203" s="13">
        <f t="shared" si="1524"/>
        <v>0.10281951993501816</v>
      </c>
      <c r="X1203" s="13">
        <f t="shared" si="1525"/>
        <v>7.3426638786725618E-2</v>
      </c>
      <c r="Y1203" s="13">
        <f t="shared" si="1526"/>
        <v>2.6218130987791435E-2</v>
      </c>
      <c r="Z1203" s="13">
        <f t="shared" si="1527"/>
        <v>2.6448100072204829E-3</v>
      </c>
      <c r="AA1203" s="13">
        <f t="shared" si="1528"/>
        <v>6.3983243694678083E-3</v>
      </c>
      <c r="AB1203" s="13">
        <f t="shared" si="1529"/>
        <v>7.7394131573082807E-3</v>
      </c>
      <c r="AC1203" s="13">
        <f t="shared" si="1530"/>
        <v>6.7388907871855533E-4</v>
      </c>
      <c r="AD1203" s="13">
        <f t="shared" si="1531"/>
        <v>6.218524565669914E-2</v>
      </c>
      <c r="AE1203" s="13">
        <f t="shared" si="1532"/>
        <v>4.4408431138211767E-2</v>
      </c>
      <c r="AF1203" s="13">
        <f t="shared" si="1533"/>
        <v>1.5856725621416299E-2</v>
      </c>
      <c r="AG1203" s="13">
        <f t="shared" si="1534"/>
        <v>3.7745947633283134E-3</v>
      </c>
      <c r="AH1203" s="13">
        <f t="shared" si="1535"/>
        <v>4.7218541085979938E-4</v>
      </c>
      <c r="AI1203" s="13">
        <f t="shared" si="1536"/>
        <v>1.1423109459520295E-3</v>
      </c>
      <c r="AJ1203" s="13">
        <f t="shared" si="1537"/>
        <v>1.3817393202235784E-3</v>
      </c>
      <c r="AK1203" s="13">
        <f t="shared" si="1538"/>
        <v>1.1142345878282962E-3</v>
      </c>
      <c r="AL1203" s="13">
        <f t="shared" si="1539"/>
        <v>4.6569144483038788E-5</v>
      </c>
      <c r="AM1203" s="13">
        <f t="shared" si="1540"/>
        <v>3.0087709258537376E-2</v>
      </c>
      <c r="AN1203" s="13">
        <f t="shared" si="1541"/>
        <v>2.1486575321912428E-2</v>
      </c>
      <c r="AO1203" s="13">
        <f t="shared" si="1542"/>
        <v>7.672118124666079E-3</v>
      </c>
      <c r="AP1203" s="13">
        <f t="shared" si="1543"/>
        <v>1.826299930288775E-3</v>
      </c>
      <c r="AQ1203" s="13">
        <f t="shared" si="1544"/>
        <v>3.2605449184718651E-4</v>
      </c>
      <c r="AR1203" s="13">
        <f t="shared" si="1545"/>
        <v>6.7440477499751319E-5</v>
      </c>
      <c r="AS1203" s="13">
        <f t="shared" si="1546"/>
        <v>1.6315200316739881E-4</v>
      </c>
      <c r="AT1203" s="13">
        <f t="shared" si="1547"/>
        <v>1.9734866303128609E-4</v>
      </c>
      <c r="AU1203" s="13">
        <f t="shared" si="1548"/>
        <v>1.5914196186842948E-4</v>
      </c>
      <c r="AV1203" s="13">
        <f t="shared" si="1549"/>
        <v>9.6249058538026388E-5</v>
      </c>
      <c r="AW1203" s="13">
        <f t="shared" si="1550"/>
        <v>2.2348357450321971E-6</v>
      </c>
      <c r="AX1203" s="13">
        <f t="shared" si="1551"/>
        <v>1.2131364373042307E-2</v>
      </c>
      <c r="AY1203" s="13">
        <f t="shared" si="1552"/>
        <v>8.663387169795117E-3</v>
      </c>
      <c r="AZ1203" s="13">
        <f t="shared" si="1553"/>
        <v>3.0933980278653726E-3</v>
      </c>
      <c r="BA1203" s="13">
        <f t="shared" si="1554"/>
        <v>7.3636413189243641E-4</v>
      </c>
      <c r="BB1203" s="13">
        <f t="shared" si="1555"/>
        <v>1.3146517111278598E-4</v>
      </c>
      <c r="BC1203" s="13">
        <f t="shared" si="1556"/>
        <v>1.8776679055561297E-5</v>
      </c>
      <c r="BD1203" s="13">
        <f t="shared" si="1557"/>
        <v>8.0268927925166794E-6</v>
      </c>
      <c r="BE1203" s="13">
        <f t="shared" si="1558"/>
        <v>1.9418659043656402E-5</v>
      </c>
      <c r="BF1203" s="13">
        <f t="shared" si="1559"/>
        <v>2.3488809979206841E-5</v>
      </c>
      <c r="BG1203" s="13">
        <f t="shared" si="1560"/>
        <v>1.8941376367232441E-5</v>
      </c>
      <c r="BH1203" s="13">
        <f t="shared" si="1561"/>
        <v>1.145574442690221E-5</v>
      </c>
      <c r="BI1203" s="13">
        <f t="shared" si="1562"/>
        <v>5.5427473835123769E-6</v>
      </c>
      <c r="BJ1203" s="14">
        <f t="shared" si="1563"/>
        <v>0.73883237883623398</v>
      </c>
      <c r="BK1203" s="14">
        <f t="shared" si="1564"/>
        <v>0.1669867082780358</v>
      </c>
      <c r="BL1203" s="14">
        <f t="shared" si="1565"/>
        <v>8.8124206993557511E-2</v>
      </c>
      <c r="BM1203" s="14">
        <f t="shared" si="1566"/>
        <v>0.59393597493729799</v>
      </c>
      <c r="BN1203" s="14">
        <f t="shared" si="1567"/>
        <v>0.39399097684369982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1.63636363636364</v>
      </c>
      <c r="F1204" s="10">
        <f>VLOOKUP(B1204,home!$B$2:$E$405,3,FALSE)</f>
        <v>1.71</v>
      </c>
      <c r="G1204" s="10">
        <f>VLOOKUP(C1204,away!$B$2:$E$405,4,FALSE)</f>
        <v>1.22</v>
      </c>
      <c r="H1204" s="10">
        <f>VLOOKUP(A1204,away!$A$2:$E$405,3,FALSE)</f>
        <v>1.23232323232323</v>
      </c>
      <c r="I1204" s="10">
        <f>VLOOKUP(C1204,away!$B$2:$E$405,3,FALSE)</f>
        <v>0.76</v>
      </c>
      <c r="J1204" s="10">
        <f>VLOOKUP(B1204,home!$B$2:$E$405,4,FALSE)</f>
        <v>0.65</v>
      </c>
      <c r="K1204" s="12">
        <f t="shared" si="1512"/>
        <v>3.413781818181826</v>
      </c>
      <c r="L1204" s="12">
        <f t="shared" si="1513"/>
        <v>0.60876767676767563</v>
      </c>
      <c r="M1204" s="13">
        <f t="shared" si="1514"/>
        <v>1.7907252242966243E-2</v>
      </c>
      <c r="N1204" s="13">
        <f t="shared" si="1515"/>
        <v>6.1131452120633888E-2</v>
      </c>
      <c r="O1204" s="13">
        <f t="shared" si="1516"/>
        <v>1.0901356345243307E-2</v>
      </c>
      <c r="P1204" s="13">
        <f t="shared" si="1517"/>
        <v>3.7214852084912688E-2</v>
      </c>
      <c r="Q1204" s="13">
        <f t="shared" si="1518"/>
        <v>0.10434471988423639</v>
      </c>
      <c r="R1204" s="13">
        <f t="shared" si="1519"/>
        <v>3.3181966879551636E-3</v>
      </c>
      <c r="S1204" s="13">
        <f t="shared" si="1520"/>
        <v>1.9334976646764999E-2</v>
      </c>
      <c r="T1204" s="13">
        <f t="shared" si="1521"/>
        <v>6.3521692706900473E-2</v>
      </c>
      <c r="U1204" s="13">
        <f t="shared" si="1522"/>
        <v>1.1327599522492491E-2</v>
      </c>
      <c r="V1204" s="13">
        <f t="shared" si="1523"/>
        <v>4.464660997627253E-3</v>
      </c>
      <c r="W1204" s="13">
        <f t="shared" si="1524"/>
        <v>0.11873670252136063</v>
      </c>
      <c r="X1204" s="13">
        <f t="shared" si="1525"/>
        <v>7.2283066540983321E-2</v>
      </c>
      <c r="Y1204" s="13">
        <f t="shared" si="1526"/>
        <v>2.2001797243898859E-2</v>
      </c>
      <c r="Z1204" s="13">
        <f t="shared" si="1527"/>
        <v>6.7333696292822031E-4</v>
      </c>
      <c r="AA1204" s="13">
        <f t="shared" si="1528"/>
        <v>2.2986254815541289E-3</v>
      </c>
      <c r="AB1204" s="13">
        <f t="shared" si="1529"/>
        <v>3.9235029378694641E-3</v>
      </c>
      <c r="AC1204" s="13">
        <f t="shared" si="1530"/>
        <v>5.7990366270891487E-4</v>
      </c>
      <c r="AD1204" s="13">
        <f t="shared" si="1531"/>
        <v>0.10133529905457128</v>
      </c>
      <c r="AE1204" s="13">
        <f t="shared" si="1532"/>
        <v>6.1689654580008989E-2</v>
      </c>
      <c r="AF1204" s="13">
        <f t="shared" si="1533"/>
        <v>1.8777333849636233E-2</v>
      </c>
      <c r="AG1204" s="13">
        <f t="shared" si="1534"/>
        <v>3.8103446345113617E-3</v>
      </c>
      <c r="AH1204" s="13">
        <f t="shared" si="1535"/>
        <v>1.0247644465090378E-4</v>
      </c>
      <c r="AI1204" s="13">
        <f t="shared" si="1536"/>
        <v>3.4983222354117158E-4</v>
      </c>
      <c r="AJ1204" s="13">
        <f t="shared" si="1537"/>
        <v>5.9712544206948583E-4</v>
      </c>
      <c r="AK1204" s="13">
        <f t="shared" si="1538"/>
        <v>6.7948532577019876E-4</v>
      </c>
      <c r="AL1204" s="13">
        <f t="shared" si="1539"/>
        <v>4.8206232287118528E-5</v>
      </c>
      <c r="AM1204" s="13">
        <f t="shared" si="1540"/>
        <v>6.9187320290502674E-2</v>
      </c>
      <c r="AN1204" s="13">
        <f t="shared" si="1541"/>
        <v>4.2119004235030379E-2</v>
      </c>
      <c r="AO1204" s="13">
        <f t="shared" si="1542"/>
        <v>1.2820344177963666E-2</v>
      </c>
      <c r="AP1204" s="13">
        <f t="shared" si="1543"/>
        <v>2.6015370468603122E-3</v>
      </c>
      <c r="AQ1204" s="13">
        <f t="shared" si="1544"/>
        <v>3.9593291601054795E-4</v>
      </c>
      <c r="AR1204" s="13">
        <f t="shared" si="1545"/>
        <v>1.2476869426708406E-5</v>
      </c>
      <c r="AS1204" s="13">
        <f t="shared" si="1546"/>
        <v>4.2593309996725864E-5</v>
      </c>
      <c r="AT1204" s="13">
        <f t="shared" si="1547"/>
        <v>7.2702133621502476E-5</v>
      </c>
      <c r="AU1204" s="13">
        <f t="shared" si="1548"/>
        <v>8.272974063337028E-5</v>
      </c>
      <c r="AV1204" s="13">
        <f t="shared" si="1549"/>
        <v>7.0605321099274413E-5</v>
      </c>
      <c r="AW1204" s="13">
        <f t="shared" si="1550"/>
        <v>2.7828387003879238E-6</v>
      </c>
      <c r="AX1204" s="13">
        <f t="shared" si="1551"/>
        <v>3.9365069342740096E-2</v>
      </c>
      <c r="AY1204" s="13">
        <f t="shared" si="1552"/>
        <v>2.3964181809578339E-2</v>
      </c>
      <c r="AZ1204" s="13">
        <f t="shared" si="1553"/>
        <v>7.294309642927598E-3</v>
      </c>
      <c r="BA1204" s="13">
        <f t="shared" si="1554"/>
        <v>1.4801799783163627E-3</v>
      </c>
      <c r="BB1204" s="13">
        <f t="shared" si="1555"/>
        <v>2.252714316494201E-4</v>
      </c>
      <c r="BC1204" s="13">
        <f t="shared" si="1556"/>
        <v>2.7427593217469159E-5</v>
      </c>
      <c r="BD1204" s="13">
        <f t="shared" si="1557"/>
        <v>1.2659191357051518E-6</v>
      </c>
      <c r="BE1204" s="13">
        <f t="shared" si="1558"/>
        <v>4.3215717287586995E-6</v>
      </c>
      <c r="BF1204" s="13">
        <f t="shared" si="1559"/>
        <v>7.3764514968025246E-6</v>
      </c>
      <c r="BG1204" s="13">
        <f t="shared" si="1560"/>
        <v>8.3938653341615267E-6</v>
      </c>
      <c r="BH1204" s="13">
        <f t="shared" si="1561"/>
        <v>7.1637062155068339E-6</v>
      </c>
      <c r="BI1204" s="13">
        <f t="shared" si="1562"/>
        <v>4.8910660058586728E-6</v>
      </c>
      <c r="BJ1204" s="14">
        <f t="shared" si="1563"/>
        <v>0.82711264160153819</v>
      </c>
      <c r="BK1204" s="14">
        <f t="shared" si="1564"/>
        <v>0.10351403367684554</v>
      </c>
      <c r="BL1204" s="14">
        <f t="shared" si="1565"/>
        <v>3.3812720365840689E-2</v>
      </c>
      <c r="BM1204" s="14">
        <f t="shared" si="1566"/>
        <v>0.70633350427032704</v>
      </c>
      <c r="BN1204" s="14">
        <f t="shared" si="1567"/>
        <v>0.23481782936594767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1.30952380952381</v>
      </c>
      <c r="F1205" s="10">
        <f>VLOOKUP(B1205,home!$B$2:$E$405,3,FALSE)</f>
        <v>0.38</v>
      </c>
      <c r="G1205" s="10">
        <f>VLOOKUP(C1205,away!$B$2:$E$405,4,FALSE)</f>
        <v>0.76</v>
      </c>
      <c r="H1205" s="10">
        <f>VLOOKUP(A1205,away!$A$2:$E$405,3,FALSE)</f>
        <v>0.92857142857142905</v>
      </c>
      <c r="I1205" s="10">
        <f>VLOOKUP(C1205,away!$B$2:$E$405,3,FALSE)</f>
        <v>1.1499999999999999</v>
      </c>
      <c r="J1205" s="10">
        <f>VLOOKUP(B1205,home!$B$2:$E$405,4,FALSE)</f>
        <v>1.88</v>
      </c>
      <c r="K1205" s="12">
        <f t="shared" si="1512"/>
        <v>0.37819047619047635</v>
      </c>
      <c r="L1205" s="12">
        <f t="shared" si="1513"/>
        <v>2.0075714285714295</v>
      </c>
      <c r="M1205" s="13">
        <f t="shared" si="1514"/>
        <v>9.2018843269207812E-2</v>
      </c>
      <c r="N1205" s="13">
        <f t="shared" si="1515"/>
        <v>3.4800650154478516E-2</v>
      </c>
      <c r="O1205" s="13">
        <f t="shared" si="1516"/>
        <v>0.18473440063745397</v>
      </c>
      <c r="P1205" s="13">
        <f t="shared" si="1517"/>
        <v>6.9864790945840957E-2</v>
      </c>
      <c r="Q1205" s="13">
        <f t="shared" si="1518"/>
        <v>6.5806372268302016E-3</v>
      </c>
      <c r="R1205" s="13">
        <f t="shared" si="1519"/>
        <v>0.1854337522970102</v>
      </c>
      <c r="S1205" s="13">
        <f t="shared" si="1520"/>
        <v>1.3261112725645991E-2</v>
      </c>
      <c r="T1205" s="13">
        <f t="shared" si="1521"/>
        <v>1.3211099278377835E-2</v>
      </c>
      <c r="U1205" s="13">
        <f t="shared" si="1522"/>
        <v>7.0129279082993129E-2</v>
      </c>
      <c r="V1205" s="13">
        <f t="shared" si="1523"/>
        <v>1.1187139447273492E-3</v>
      </c>
      <c r="W1205" s="13">
        <f t="shared" si="1524"/>
        <v>8.2957810881723005E-4</v>
      </c>
      <c r="X1205" s="13">
        <f t="shared" si="1525"/>
        <v>1.6654373090297912E-3</v>
      </c>
      <c r="Y1205" s="13">
        <f t="shared" si="1526"/>
        <v>1.6717421788425481E-3</v>
      </c>
      <c r="Z1205" s="13">
        <f t="shared" si="1527"/>
        <v>0.12409050100142309</v>
      </c>
      <c r="AA1205" s="13">
        <f t="shared" si="1528"/>
        <v>4.6929845664442985E-2</v>
      </c>
      <c r="AB1205" s="13">
        <f t="shared" si="1529"/>
        <v>8.8742103396906268E-3</v>
      </c>
      <c r="AC1205" s="13">
        <f t="shared" si="1530"/>
        <v>5.3086080727994459E-5</v>
      </c>
      <c r="AD1205" s="13">
        <f t="shared" si="1531"/>
        <v>7.8434635002695745E-5</v>
      </c>
      <c r="AE1205" s="13">
        <f t="shared" si="1532"/>
        <v>1.5746313224184055E-4</v>
      </c>
      <c r="AF1205" s="13">
        <f t="shared" si="1533"/>
        <v>1.5805924267104192E-4</v>
      </c>
      <c r="AG1205" s="13">
        <f t="shared" si="1534"/>
        <v>1.057717398693406E-4</v>
      </c>
      <c r="AH1205" s="13">
        <f t="shared" si="1535"/>
        <v>6.2280136091892875E-2</v>
      </c>
      <c r="AI1205" s="13">
        <f t="shared" si="1536"/>
        <v>2.355375432580064E-2</v>
      </c>
      <c r="AJ1205" s="13">
        <f t="shared" si="1537"/>
        <v>4.4539027822740173E-3</v>
      </c>
      <c r="AK1205" s="13">
        <f t="shared" si="1538"/>
        <v>5.6147453804476625E-4</v>
      </c>
      <c r="AL1205" s="13">
        <f t="shared" si="1539"/>
        <v>1.6122123688709559E-6</v>
      </c>
      <c r="AM1205" s="13">
        <f t="shared" si="1540"/>
        <v>5.9326463922991444E-6</v>
      </c>
      <c r="AN1205" s="13">
        <f t="shared" si="1541"/>
        <v>1.1910211392997128E-5</v>
      </c>
      <c r="AO1205" s="13">
        <f t="shared" si="1542"/>
        <v>1.1955300050413484E-5</v>
      </c>
      <c r="AP1205" s="13">
        <f t="shared" si="1543"/>
        <v>8.0003729337362246E-6</v>
      </c>
      <c r="AQ1205" s="13">
        <f t="shared" si="1544"/>
        <v>4.01533002992126E-6</v>
      </c>
      <c r="AR1205" s="13">
        <f t="shared" si="1545"/>
        <v>2.5006364357124868E-2</v>
      </c>
      <c r="AS1205" s="13">
        <f t="shared" si="1546"/>
        <v>9.4571688440136092E-3</v>
      </c>
      <c r="AT1205" s="13">
        <f t="shared" si="1547"/>
        <v>1.7883055942656218E-3</v>
      </c>
      <c r="AU1205" s="13">
        <f t="shared" si="1548"/>
        <v>2.2544004808980282E-4</v>
      </c>
      <c r="AV1205" s="13">
        <f t="shared" si="1549"/>
        <v>2.1314819784871601E-5</v>
      </c>
      <c r="AW1205" s="13">
        <f t="shared" si="1550"/>
        <v>3.4001755663946214E-8</v>
      </c>
      <c r="AX1205" s="13">
        <f t="shared" si="1551"/>
        <v>3.7394506069555409E-7</v>
      </c>
      <c r="AY1205" s="13">
        <f t="shared" si="1552"/>
        <v>7.5072141970780323E-7</v>
      </c>
      <c r="AZ1205" s="13">
        <f t="shared" si="1553"/>
        <v>7.5356343651098343E-7</v>
      </c>
      <c r="BA1205" s="13">
        <f t="shared" si="1554"/>
        <v>5.0427747491851682E-7</v>
      </c>
      <c r="BB1205" s="13">
        <f t="shared" si="1555"/>
        <v>2.530932626796401E-7</v>
      </c>
      <c r="BC1205" s="13">
        <f t="shared" si="1556"/>
        <v>1.0162056058391377E-7</v>
      </c>
      <c r="BD1205" s="13">
        <f t="shared" si="1557"/>
        <v>8.3670104359684742E-3</v>
      </c>
      <c r="BE1205" s="13">
        <f t="shared" si="1558"/>
        <v>3.1643236610696028E-3</v>
      </c>
      <c r="BF1205" s="13">
        <f t="shared" si="1559"/>
        <v>5.9835853610035227E-4</v>
      </c>
      <c r="BG1205" s="13">
        <f t="shared" si="1560"/>
        <v>7.5431166566809529E-5</v>
      </c>
      <c r="BH1205" s="13">
        <f t="shared" si="1561"/>
        <v>7.1318372008762076E-6</v>
      </c>
      <c r="BI1205" s="13">
        <f t="shared" si="1562"/>
        <v>5.3943858142246558E-7</v>
      </c>
      <c r="BJ1205" s="14">
        <f t="shared" si="1563"/>
        <v>5.9303424088175516E-2</v>
      </c>
      <c r="BK1205" s="14">
        <f t="shared" si="1564"/>
        <v>0.17631890989993865</v>
      </c>
      <c r="BL1205" s="14">
        <f t="shared" si="1565"/>
        <v>0.63566214449836944</v>
      </c>
      <c r="BM1205" s="14">
        <f t="shared" si="1566"/>
        <v>0.42194118823742122</v>
      </c>
      <c r="BN1205" s="14">
        <f t="shared" si="1567"/>
        <v>0.57343307453082171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1.30952380952381</v>
      </c>
      <c r="F1206" s="10">
        <f>VLOOKUP(B1206,home!$B$2:$E$405,3,FALSE)</f>
        <v>1.1499999999999999</v>
      </c>
      <c r="G1206" s="10">
        <f>VLOOKUP(C1206,away!$B$2:$E$405,4,FALSE)</f>
        <v>0.19</v>
      </c>
      <c r="H1206" s="10">
        <f>VLOOKUP(A1206,away!$A$2:$E$405,3,FALSE)</f>
        <v>0.92857142857142905</v>
      </c>
      <c r="I1206" s="10">
        <f>VLOOKUP(C1206,away!$B$2:$E$405,3,FALSE)</f>
        <v>0.38</v>
      </c>
      <c r="J1206" s="10">
        <f>VLOOKUP(B1206,home!$B$2:$E$405,4,FALSE)</f>
        <v>0.81</v>
      </c>
      <c r="K1206" s="12">
        <f t="shared" si="1512"/>
        <v>0.28613095238095249</v>
      </c>
      <c r="L1206" s="12">
        <f t="shared" si="1513"/>
        <v>0.28581428571428585</v>
      </c>
      <c r="M1206" s="13">
        <f t="shared" si="1514"/>
        <v>0.56442642633925832</v>
      </c>
      <c r="N1206" s="13">
        <f t="shared" si="1515"/>
        <v>0.16149987091742948</v>
      </c>
      <c r="O1206" s="13">
        <f t="shared" si="1516"/>
        <v>0.16132113588242208</v>
      </c>
      <c r="P1206" s="13">
        <f t="shared" si="1517"/>
        <v>4.6158970249214476E-2</v>
      </c>
      <c r="Q1206" s="13">
        <f t="shared" si="1518"/>
        <v>2.3105055937502492E-2</v>
      </c>
      <c r="R1206" s="13">
        <f t="shared" si="1519"/>
        <v>2.3053942611425859E-2</v>
      </c>
      <c r="S1206" s="13">
        <f t="shared" si="1520"/>
        <v>9.4372376763380064E-4</v>
      </c>
      <c r="T1206" s="13">
        <f t="shared" si="1521"/>
        <v>6.6037550591658938E-3</v>
      </c>
      <c r="U1206" s="13">
        <f t="shared" si="1522"/>
        <v>6.5964465555431034E-3</v>
      </c>
      <c r="V1206" s="13">
        <f t="shared" si="1523"/>
        <v>8.5753362038332195E-6</v>
      </c>
      <c r="W1206" s="13">
        <f t="shared" si="1524"/>
        <v>2.2036905534042559E-3</v>
      </c>
      <c r="X1206" s="13">
        <f t="shared" si="1525"/>
        <v>6.2984624145655678E-4</v>
      </c>
      <c r="Y1206" s="13">
        <f t="shared" si="1526"/>
        <v>9.0009526805866696E-5</v>
      </c>
      <c r="Z1206" s="13">
        <f t="shared" si="1527"/>
        <v>2.1963820467942735E-3</v>
      </c>
      <c r="AA1206" s="13">
        <f t="shared" si="1528"/>
        <v>6.2845288684167122E-4</v>
      </c>
      <c r="AB1206" s="13">
        <f t="shared" si="1529"/>
        <v>8.9909911519283158E-5</v>
      </c>
      <c r="AC1206" s="13">
        <f t="shared" si="1530"/>
        <v>4.3830855342498355E-8</v>
      </c>
      <c r="AD1206" s="13">
        <f t="shared" si="1531"/>
        <v>1.57636019199617E-4</v>
      </c>
      <c r="AE1206" s="13">
        <f t="shared" si="1532"/>
        <v>4.5054626230381982E-5</v>
      </c>
      <c r="AF1206" s="13">
        <f t="shared" si="1533"/>
        <v>6.4386279070803768E-6</v>
      </c>
      <c r="AG1206" s="13">
        <f t="shared" si="1534"/>
        <v>6.1341727874741512E-7</v>
      </c>
      <c r="AH1206" s="13">
        <f t="shared" si="1535"/>
        <v>1.569393414650466E-4</v>
      </c>
      <c r="AI1206" s="13">
        <f t="shared" si="1536"/>
        <v>4.4905203239433283E-5</v>
      </c>
      <c r="AJ1206" s="13">
        <f t="shared" si="1537"/>
        <v>6.4243842848796378E-6</v>
      </c>
      <c r="AK1206" s="13">
        <f t="shared" si="1538"/>
        <v>6.1273839796461163E-7</v>
      </c>
      <c r="AL1206" s="13">
        <f t="shared" si="1539"/>
        <v>1.4338004411834075E-10</v>
      </c>
      <c r="AM1206" s="13">
        <f t="shared" si="1540"/>
        <v>9.020908860625709E-6</v>
      </c>
      <c r="AN1206" s="13">
        <f t="shared" si="1541"/>
        <v>2.5783046224934094E-6</v>
      </c>
      <c r="AO1206" s="13">
        <f t="shared" si="1542"/>
        <v>3.6845814701589754E-7</v>
      </c>
      <c r="AP1206" s="13">
        <f t="shared" si="1543"/>
        <v>3.5103534034986032E-8</v>
      </c>
      <c r="AQ1206" s="13">
        <f t="shared" si="1544"/>
        <v>2.5082728765641635E-9</v>
      </c>
      <c r="AR1206" s="13">
        <f t="shared" si="1545"/>
        <v>8.9711011562605405E-6</v>
      </c>
      <c r="AS1206" s="13">
        <f t="shared" si="1546"/>
        <v>2.5669097177466925E-6</v>
      </c>
      <c r="AT1206" s="13">
        <f t="shared" si="1547"/>
        <v>3.6723616110739149E-7</v>
      </c>
      <c r="AU1206" s="13">
        <f t="shared" si="1548"/>
        <v>3.5025877508794271E-8</v>
      </c>
      <c r="AV1206" s="13">
        <f t="shared" si="1549"/>
        <v>2.5054969223924719E-9</v>
      </c>
      <c r="AW1206" s="13">
        <f t="shared" si="1550"/>
        <v>3.2571291658734427E-13</v>
      </c>
      <c r="AX1206" s="13">
        <f t="shared" si="1551"/>
        <v>4.30193540605434E-7</v>
      </c>
      <c r="AY1206" s="13">
        <f t="shared" si="1552"/>
        <v>1.2295545952704174E-7</v>
      </c>
      <c r="AZ1206" s="13">
        <f t="shared" si="1553"/>
        <v>1.7571213419696611E-8</v>
      </c>
      <c r="BA1206" s="13">
        <f t="shared" si="1554"/>
        <v>1.6740346042279537E-9</v>
      </c>
      <c r="BB1206" s="13">
        <f t="shared" si="1555"/>
        <v>1.1961575116710243E-10</v>
      </c>
      <c r="BC1206" s="13">
        <f t="shared" si="1556"/>
        <v>6.8375780960006287E-12</v>
      </c>
      <c r="BD1206" s="13">
        <f t="shared" si="1557"/>
        <v>4.2734481150786825E-7</v>
      </c>
      <c r="BE1206" s="13">
        <f t="shared" si="1558"/>
        <v>1.2227657791180495E-7</v>
      </c>
      <c r="BF1206" s="13">
        <f t="shared" si="1559"/>
        <v>1.7493556845894242E-8</v>
      </c>
      <c r="BG1206" s="13">
        <f t="shared" si="1560"/>
        <v>1.66848269361535E-9</v>
      </c>
      <c r="BH1206" s="13">
        <f t="shared" si="1561"/>
        <v>1.1935113553882426E-10</v>
      </c>
      <c r="BI1206" s="13">
        <f t="shared" si="1562"/>
        <v>6.8300108158943889E-12</v>
      </c>
      <c r="BJ1206" s="14">
        <f t="shared" si="1563"/>
        <v>0.19435454873051894</v>
      </c>
      <c r="BK1206" s="14">
        <f t="shared" si="1564"/>
        <v>0.61153786262200538</v>
      </c>
      <c r="BL1206" s="14">
        <f t="shared" si="1565"/>
        <v>0.19191128120315901</v>
      </c>
      <c r="BM1206" s="14">
        <f t="shared" si="1566"/>
        <v>2.0434549710090965E-2</v>
      </c>
      <c r="BN1206" s="14">
        <f t="shared" si="1567"/>
        <v>0.97956540193725261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1.30952380952381</v>
      </c>
      <c r="F1207" s="10">
        <f>VLOOKUP(B1207,home!$B$2:$E$405,3,FALSE)</f>
        <v>2.04</v>
      </c>
      <c r="G1207" s="10" t="e">
        <f>VLOOKUP(C1207,away!$B$2:$E$405,4,FALSE)</f>
        <v>#N/A</v>
      </c>
      <c r="H1207" s="10">
        <f>VLOOKUP(A1207,away!$A$2:$E$405,3,FALSE)</f>
        <v>0.92857142857142905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1.30952380952381</v>
      </c>
      <c r="F1208" s="10">
        <f>VLOOKUP(B1208,home!$B$2:$E$405,3,FALSE)</f>
        <v>2.8</v>
      </c>
      <c r="G1208" s="10">
        <f>VLOOKUP(C1208,away!$B$2:$E$405,4,FALSE)</f>
        <v>0.38</v>
      </c>
      <c r="H1208" s="10">
        <f>VLOOKUP(A1208,away!$A$2:$E$405,3,FALSE)</f>
        <v>0.92857142857142905</v>
      </c>
      <c r="I1208" s="10">
        <f>VLOOKUP(C1208,away!$B$2:$E$405,3,FALSE)</f>
        <v>0.38</v>
      </c>
      <c r="J1208" s="10">
        <f>VLOOKUP(B1208,home!$B$2:$E$405,4,FALSE)</f>
        <v>1.08</v>
      </c>
      <c r="K1208" s="12">
        <f t="shared" si="1512"/>
        <v>1.3933333333333338</v>
      </c>
      <c r="L1208" s="12">
        <f t="shared" si="1513"/>
        <v>0.38108571428571453</v>
      </c>
      <c r="M1208" s="13">
        <f t="shared" si="1514"/>
        <v>0.16958193991934059</v>
      </c>
      <c r="N1208" s="13">
        <f t="shared" si="1515"/>
        <v>0.23628416962094798</v>
      </c>
      <c r="O1208" s="13">
        <f t="shared" si="1516"/>
        <v>6.4625254704119034E-2</v>
      </c>
      <c r="P1208" s="13">
        <f t="shared" si="1517"/>
        <v>9.0044521554405885E-2</v>
      </c>
      <c r="Q1208" s="13">
        <f t="shared" si="1518"/>
        <v>0.16461130483592715</v>
      </c>
      <c r="R1208" s="13">
        <f t="shared" si="1519"/>
        <v>1.2313880674907719E-2</v>
      </c>
      <c r="S1208" s="13">
        <f t="shared" si="1520"/>
        <v>1.1952947150236544E-2</v>
      </c>
      <c r="T1208" s="13">
        <f t="shared" si="1521"/>
        <v>6.273101668290279E-2</v>
      </c>
      <c r="U1208" s="13">
        <f t="shared" si="1522"/>
        <v>1.7157340407038094E-2</v>
      </c>
      <c r="V1208" s="13">
        <f t="shared" si="1523"/>
        <v>7.0519656084189902E-4</v>
      </c>
      <c r="W1208" s="13">
        <f t="shared" si="1524"/>
        <v>7.6452806023797296E-2</v>
      </c>
      <c r="X1208" s="13">
        <f t="shared" si="1525"/>
        <v>2.9135072192725972E-2</v>
      </c>
      <c r="Y1208" s="13">
        <f t="shared" si="1526"/>
        <v>5.5514798986654179E-3</v>
      </c>
      <c r="Z1208" s="13">
        <f t="shared" si="1527"/>
        <v>1.5642146708754216E-3</v>
      </c>
      <c r="AA1208" s="13">
        <f t="shared" si="1528"/>
        <v>2.1794724414197549E-3</v>
      </c>
      <c r="AB1208" s="13">
        <f t="shared" si="1529"/>
        <v>1.518365800855763E-3</v>
      </c>
      <c r="AC1208" s="13">
        <f t="shared" si="1530"/>
        <v>2.3402804181648052E-5</v>
      </c>
      <c r="AD1208" s="13">
        <f t="shared" si="1531"/>
        <v>2.663106076495609E-2</v>
      </c>
      <c r="AE1208" s="13">
        <f t="shared" si="1532"/>
        <v>1.0148716813799558E-2</v>
      </c>
      <c r="AF1208" s="13">
        <f t="shared" si="1533"/>
        <v>1.933765498035123E-3</v>
      </c>
      <c r="AG1208" s="13">
        <f t="shared" si="1534"/>
        <v>2.4564346869326181E-4</v>
      </c>
      <c r="AH1208" s="13">
        <f t="shared" si="1535"/>
        <v>1.4902496628668846E-4</v>
      </c>
      <c r="AI1208" s="13">
        <f t="shared" si="1536"/>
        <v>2.0764145302611933E-4</v>
      </c>
      <c r="AJ1208" s="13">
        <f t="shared" si="1537"/>
        <v>1.4465687894152983E-4</v>
      </c>
      <c r="AK1208" s="13">
        <f t="shared" si="1538"/>
        <v>6.7185083775066096E-5</v>
      </c>
      <c r="AL1208" s="13">
        <f t="shared" si="1539"/>
        <v>4.9705630365362098E-7</v>
      </c>
      <c r="AM1208" s="13">
        <f t="shared" si="1540"/>
        <v>7.4211889331677562E-3</v>
      </c>
      <c r="AN1208" s="13">
        <f t="shared" si="1541"/>
        <v>2.8281090854454741E-3</v>
      </c>
      <c r="AO1208" s="13">
        <f t="shared" si="1542"/>
        <v>5.3887598545245376E-4</v>
      </c>
      <c r="AP1208" s="13">
        <f t="shared" si="1543"/>
        <v>6.8452646609188882E-5</v>
      </c>
      <c r="AQ1208" s="13">
        <f t="shared" si="1544"/>
        <v>6.5215814319525847E-6</v>
      </c>
      <c r="AR1208" s="13">
        <f t="shared" si="1545"/>
        <v>1.1358257144753445E-5</v>
      </c>
      <c r="AS1208" s="13">
        <f t="shared" si="1546"/>
        <v>1.5825838288356471E-5</v>
      </c>
      <c r="AT1208" s="13">
        <f t="shared" si="1547"/>
        <v>1.1025334007555013E-5</v>
      </c>
      <c r="AU1208" s="13">
        <f t="shared" si="1548"/>
        <v>5.1206551279533291E-6</v>
      </c>
      <c r="AV1208" s="13">
        <f t="shared" si="1549"/>
        <v>1.7836948695704118E-6</v>
      </c>
      <c r="AW1208" s="13">
        <f t="shared" si="1550"/>
        <v>7.3312964467173865E-9</v>
      </c>
      <c r="AX1208" s="13">
        <f t="shared" si="1551"/>
        <v>1.7233649855911773E-3</v>
      </c>
      <c r="AY1208" s="13">
        <f t="shared" si="1552"/>
        <v>6.5674977650900389E-4</v>
      </c>
      <c r="AZ1208" s="13">
        <f t="shared" si="1553"/>
        <v>1.2513897884395859E-4</v>
      </c>
      <c r="BA1208" s="13">
        <f t="shared" si="1554"/>
        <v>1.5896225712578292E-5</v>
      </c>
      <c r="BB1208" s="13">
        <f t="shared" si="1555"/>
        <v>1.5144561325312097E-6</v>
      </c>
      <c r="BC1208" s="13">
        <f t="shared" si="1556"/>
        <v>1.1542751940400742E-7</v>
      </c>
      <c r="BD1208" s="13">
        <f t="shared" si="1557"/>
        <v>7.2141158950819753E-7</v>
      </c>
      <c r="BE1208" s="13">
        <f t="shared" si="1558"/>
        <v>1.0051668147147554E-6</v>
      </c>
      <c r="BF1208" s="13">
        <f t="shared" si="1559"/>
        <v>7.0026621425127988E-7</v>
      </c>
      <c r="BG1208" s="13">
        <f t="shared" si="1560"/>
        <v>3.2523475284115008E-7</v>
      </c>
      <c r="BH1208" s="13">
        <f t="shared" si="1561"/>
        <v>1.1329010557300074E-7</v>
      </c>
      <c r="BI1208" s="13">
        <f t="shared" si="1562"/>
        <v>3.1570176086342847E-8</v>
      </c>
      <c r="BJ1208" s="14">
        <f t="shared" si="1563"/>
        <v>0.62711096388286636</v>
      </c>
      <c r="BK1208" s="14">
        <f t="shared" si="1564"/>
        <v>0.27296525482181921</v>
      </c>
      <c r="BL1208" s="14">
        <f t="shared" si="1565"/>
        <v>9.8410833129460903E-2</v>
      </c>
      <c r="BM1208" s="14">
        <f t="shared" si="1566"/>
        <v>0.26193345275016083</v>
      </c>
      <c r="BN1208" s="14">
        <f t="shared" si="1567"/>
        <v>0.73746107130964833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1.80555555555556</v>
      </c>
      <c r="F1209" s="10">
        <f>VLOOKUP(B1209,home!$B$2:$E$405,3,FALSE)</f>
        <v>0.55000000000000004</v>
      </c>
      <c r="G1209" s="10">
        <f>VLOOKUP(C1209,away!$B$2:$E$405,4,FALSE)</f>
        <v>0.83</v>
      </c>
      <c r="H1209" s="10">
        <f>VLOOKUP(A1209,away!$A$2:$E$405,3,FALSE)</f>
        <v>1.2361111111111101</v>
      </c>
      <c r="I1209" s="10">
        <f>VLOOKUP(C1209,away!$B$2:$E$405,3,FALSE)</f>
        <v>0.28000000000000003</v>
      </c>
      <c r="J1209" s="10">
        <f>VLOOKUP(B1209,home!$B$2:$E$405,4,FALSE)</f>
        <v>0.81</v>
      </c>
      <c r="K1209" s="12">
        <f t="shared" si="1512"/>
        <v>0.82423611111111317</v>
      </c>
      <c r="L1209" s="12">
        <f t="shared" si="1513"/>
        <v>0.28034999999999982</v>
      </c>
      <c r="M1209" s="13">
        <f t="shared" si="1514"/>
        <v>0.33134799511881025</v>
      </c>
      <c r="N1209" s="13">
        <f t="shared" si="1515"/>
        <v>0.27310898292119218</v>
      </c>
      <c r="O1209" s="13">
        <f t="shared" si="1516"/>
        <v>9.2893410431558382E-2</v>
      </c>
      <c r="P1209" s="13">
        <f t="shared" si="1517"/>
        <v>7.6566103361956184E-2</v>
      </c>
      <c r="Q1209" s="13">
        <f t="shared" si="1518"/>
        <v>0.11255314299623745</v>
      </c>
      <c r="R1209" s="13">
        <f t="shared" si="1519"/>
        <v>1.3021333807243688E-2</v>
      </c>
      <c r="S1209" s="13">
        <f t="shared" si="1520"/>
        <v>4.4231203073461416E-3</v>
      </c>
      <c r="T1209" s="13">
        <f t="shared" si="1521"/>
        <v>3.1554273638995149E-2</v>
      </c>
      <c r="U1209" s="13">
        <f t="shared" si="1522"/>
        <v>1.07326535387622E-2</v>
      </c>
      <c r="V1209" s="13">
        <f t="shared" si="1523"/>
        <v>1.1356341423637628E-4</v>
      </c>
      <c r="W1209" s="13">
        <f t="shared" si="1524"/>
        <v>3.0923454958850589E-2</v>
      </c>
      <c r="X1209" s="13">
        <f t="shared" si="1525"/>
        <v>8.6693905977137577E-3</v>
      </c>
      <c r="Y1209" s="13">
        <f t="shared" si="1526"/>
        <v>1.2152318270345251E-3</v>
      </c>
      <c r="Z1209" s="13">
        <f t="shared" si="1527"/>
        <v>1.2168436442869216E-3</v>
      </c>
      <c r="AA1209" s="13">
        <f t="shared" si="1528"/>
        <v>1.0029664731973269E-3</v>
      </c>
      <c r="AB1209" s="13">
        <f t="shared" si="1529"/>
        <v>4.1334059272149661E-4</v>
      </c>
      <c r="AC1209" s="13">
        <f t="shared" si="1530"/>
        <v>1.6401012380958545E-6</v>
      </c>
      <c r="AD1209" s="13">
        <f t="shared" si="1531"/>
        <v>6.3720570643506702E-3</v>
      </c>
      <c r="AE1209" s="13">
        <f t="shared" si="1532"/>
        <v>1.786406197990709E-3</v>
      </c>
      <c r="AF1209" s="13">
        <f t="shared" si="1533"/>
        <v>2.5040948880334746E-4</v>
      </c>
      <c r="AG1209" s="13">
        <f t="shared" si="1534"/>
        <v>2.3400766728672803E-5</v>
      </c>
      <c r="AH1209" s="13">
        <f t="shared" si="1535"/>
        <v>8.5285528918959582E-5</v>
      </c>
      <c r="AI1209" s="13">
        <f t="shared" si="1536"/>
        <v>7.0295412690217615E-5</v>
      </c>
      <c r="AJ1209" s="13">
        <f t="shared" si="1537"/>
        <v>2.8970008792367881E-5</v>
      </c>
      <c r="AK1209" s="13">
        <f t="shared" si="1538"/>
        <v>7.9593757952920196E-6</v>
      </c>
      <c r="AL1209" s="13">
        <f t="shared" si="1539"/>
        <v>1.5159429092074905E-8</v>
      </c>
      <c r="AM1209" s="13">
        <f t="shared" si="1540"/>
        <v>1.0504159068996989E-3</v>
      </c>
      <c r="AN1209" s="13">
        <f t="shared" si="1541"/>
        <v>2.9448409949933035E-4</v>
      </c>
      <c r="AO1209" s="13">
        <f t="shared" si="1542"/>
        <v>4.1279308647318602E-5</v>
      </c>
      <c r="AP1209" s="13">
        <f t="shared" si="1543"/>
        <v>3.8575513930919203E-6</v>
      </c>
      <c r="AQ1209" s="13">
        <f t="shared" si="1544"/>
        <v>2.7036613326332984E-7</v>
      </c>
      <c r="AR1209" s="13">
        <f t="shared" si="1545"/>
        <v>4.7819596064860634E-6</v>
      </c>
      <c r="AS1209" s="13">
        <f t="shared" si="1546"/>
        <v>3.9414637895405012E-6</v>
      </c>
      <c r="AT1209" s="13">
        <f t="shared" si="1547"/>
        <v>1.624348392988067E-6</v>
      </c>
      <c r="AU1209" s="13">
        <f t="shared" si="1548"/>
        <v>4.4628220084202347E-7</v>
      </c>
      <c r="AV1209" s="13">
        <f t="shared" si="1549"/>
        <v>9.196047642003455E-8</v>
      </c>
      <c r="AW1209" s="13">
        <f t="shared" si="1550"/>
        <v>9.7304414414809497E-11</v>
      </c>
      <c r="AX1209" s="13">
        <f t="shared" si="1551"/>
        <v>1.4429845369204341E-4</v>
      </c>
      <c r="AY1209" s="13">
        <f t="shared" si="1552"/>
        <v>4.045407149256434E-5</v>
      </c>
      <c r="AZ1209" s="13">
        <f t="shared" si="1553"/>
        <v>5.6706494714702032E-6</v>
      </c>
      <c r="BA1209" s="13">
        <f t="shared" si="1554"/>
        <v>5.2992219310889004E-7</v>
      </c>
      <c r="BB1209" s="13">
        <f t="shared" si="1555"/>
        <v>3.7140921709519312E-8</v>
      </c>
      <c r="BC1209" s="13">
        <f t="shared" si="1556"/>
        <v>2.0824914802527478E-9</v>
      </c>
      <c r="BD1209" s="13">
        <f t="shared" si="1557"/>
        <v>2.2343706261306098E-7</v>
      </c>
      <c r="BE1209" s="13">
        <f t="shared" si="1558"/>
        <v>1.8416489556627964E-7</v>
      </c>
      <c r="BF1209" s="13">
        <f t="shared" si="1559"/>
        <v>7.5897678662367316E-8</v>
      </c>
      <c r="BG1209" s="13">
        <f t="shared" si="1560"/>
        <v>2.0852535834343516E-8</v>
      </c>
      <c r="BH1209" s="13">
        <f t="shared" si="1561"/>
        <v>4.296853260726108E-9</v>
      </c>
      <c r="BI1209" s="13">
        <f t="shared" si="1562"/>
        <v>7.0832432432719882E-10</v>
      </c>
      <c r="BJ1209" s="14">
        <f t="shared" si="1563"/>
        <v>0.46803805001073223</v>
      </c>
      <c r="BK1209" s="14">
        <f t="shared" si="1564"/>
        <v>0.41249289153450869</v>
      </c>
      <c r="BL1209" s="14">
        <f t="shared" si="1565"/>
        <v>0.11826761054149645</v>
      </c>
      <c r="BM1209" s="14">
        <f t="shared" si="1566"/>
        <v>0.10048397311983795</v>
      </c>
      <c r="BN1209" s="14">
        <f t="shared" si="1567"/>
        <v>0.89949096863699818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1.80555555555556</v>
      </c>
      <c r="F1210" s="10">
        <f>VLOOKUP(B1210,home!$B$2:$E$405,3,FALSE)</f>
        <v>0.97</v>
      </c>
      <c r="G1210" s="10">
        <f>VLOOKUP(C1210,away!$B$2:$E$405,4,FALSE)</f>
        <v>0.69</v>
      </c>
      <c r="H1210" s="10">
        <f>VLOOKUP(A1210,away!$A$2:$E$405,3,FALSE)</f>
        <v>1.2361111111111101</v>
      </c>
      <c r="I1210" s="10">
        <f>VLOOKUP(C1210,away!$B$2:$E$405,3,FALSE)</f>
        <v>0.14000000000000001</v>
      </c>
      <c r="J1210" s="10">
        <f>VLOOKUP(B1210,home!$B$2:$E$405,4,FALSE)</f>
        <v>0.61</v>
      </c>
      <c r="K1210" s="12">
        <f t="shared" si="1512"/>
        <v>1.2084583333333361</v>
      </c>
      <c r="L1210" s="12">
        <f t="shared" si="1513"/>
        <v>0.10556388888888882</v>
      </c>
      <c r="M1210" s="13">
        <f t="shared" si="1514"/>
        <v>0.26873695984559737</v>
      </c>
      <c r="N1210" s="13">
        <f t="shared" si="1515"/>
        <v>0.32475741860007823</v>
      </c>
      <c r="O1210" s="13">
        <f t="shared" si="1516"/>
        <v>2.8368918569478412E-2</v>
      </c>
      <c r="P1210" s="13">
        <f t="shared" si="1517"/>
        <v>3.4282656052941014E-2</v>
      </c>
      <c r="Q1210" s="13">
        <f t="shared" si="1518"/>
        <v>0.1962279044095436</v>
      </c>
      <c r="R1210" s="13">
        <f t="shared" si="1519"/>
        <v>1.4973666838831768E-3</v>
      </c>
      <c r="S1210" s="13">
        <f t="shared" si="1520"/>
        <v>1.0933558475911924E-3</v>
      </c>
      <c r="T1210" s="13">
        <f t="shared" si="1521"/>
        <v>2.0714580697988556E-2</v>
      </c>
      <c r="U1210" s="13">
        <f t="shared" si="1522"/>
        <v>1.8095052471943283E-3</v>
      </c>
      <c r="V1210" s="13">
        <f t="shared" si="1523"/>
        <v>1.5497658415780146E-5</v>
      </c>
      <c r="W1210" s="13">
        <f t="shared" si="1524"/>
        <v>7.9044415438750071E-2</v>
      </c>
      <c r="X1210" s="13">
        <f t="shared" si="1525"/>
        <v>8.3442358886633792E-3</v>
      </c>
      <c r="Y1210" s="13">
        <f t="shared" si="1526"/>
        <v>4.4042499510676969E-4</v>
      </c>
      <c r="Z1210" s="13">
        <f t="shared" si="1527"/>
        <v>5.2689283414455868E-5</v>
      </c>
      <c r="AA1210" s="13">
        <f t="shared" si="1528"/>
        <v>6.3672803619561124E-5</v>
      </c>
      <c r="AB1210" s="13">
        <f t="shared" si="1529"/>
        <v>3.8472965070377833E-5</v>
      </c>
      <c r="AC1210" s="13">
        <f t="shared" si="1530"/>
        <v>1.2356434275904404E-7</v>
      </c>
      <c r="AD1210" s="13">
        <f t="shared" si="1531"/>
        <v>2.3880470635104938E-2</v>
      </c>
      <c r="AE1210" s="13">
        <f t="shared" si="1532"/>
        <v>2.52091534873859E-3</v>
      </c>
      <c r="AF1210" s="13">
        <f t="shared" si="1533"/>
        <v>1.3305881388626744E-4</v>
      </c>
      <c r="AG1210" s="13">
        <f t="shared" si="1534"/>
        <v>4.6820686149257574E-6</v>
      </c>
      <c r="AH1210" s="13">
        <f t="shared" si="1535"/>
        <v>1.3905214149996975E-6</v>
      </c>
      <c r="AI1210" s="13">
        <f t="shared" si="1536"/>
        <v>1.6803871916348468E-6</v>
      </c>
      <c r="AJ1210" s="13">
        <f t="shared" si="1537"/>
        <v>1.0153389524788664E-6</v>
      </c>
      <c r="AK1210" s="13">
        <f t="shared" si="1538"/>
        <v>4.0899827276034193E-7</v>
      </c>
      <c r="AL1210" s="13">
        <f t="shared" si="1539"/>
        <v>6.3052195956222433E-10</v>
      </c>
      <c r="AM1210" s="13">
        <f t="shared" si="1540"/>
        <v>5.7717107485829181E-3</v>
      </c>
      <c r="AN1210" s="13">
        <f t="shared" si="1541"/>
        <v>6.0928423216221239E-4</v>
      </c>
      <c r="AO1210" s="13">
        <f t="shared" si="1542"/>
        <v>3.2159206492861867E-5</v>
      </c>
      <c r="AP1210" s="13">
        <f t="shared" si="1543"/>
        <v>1.1316169669891005E-6</v>
      </c>
      <c r="AQ1210" s="13">
        <f t="shared" si="1544"/>
        <v>2.9864471942004687E-8</v>
      </c>
      <c r="AR1210" s="13">
        <f t="shared" si="1545"/>
        <v>2.9357769630129713E-8</v>
      </c>
      <c r="AS1210" s="13">
        <f t="shared" si="1546"/>
        <v>3.5477641357610584E-8</v>
      </c>
      <c r="AT1210" s="13">
        <f t="shared" si="1547"/>
        <v>2.1436625672807966E-8</v>
      </c>
      <c r="AU1210" s="13">
        <f t="shared" si="1548"/>
        <v>8.6350896442840386E-9</v>
      </c>
      <c r="AV1210" s="13">
        <f t="shared" si="1549"/>
        <v>2.6087865099288604E-9</v>
      </c>
      <c r="AW1210" s="13">
        <f t="shared" si="1550"/>
        <v>2.2343169368124392E-12</v>
      </c>
      <c r="AX1210" s="13">
        <f t="shared" si="1551"/>
        <v>1.1624786586191017E-3</v>
      </c>
      <c r="AY1210" s="13">
        <f t="shared" si="1552"/>
        <v>1.2271576795417136E-4</v>
      </c>
      <c r="AZ1210" s="13">
        <f t="shared" si="1553"/>
        <v>6.4771768466144043E-6</v>
      </c>
      <c r="BA1210" s="13">
        <f t="shared" si="1554"/>
        <v>2.2791865898322875E-7</v>
      </c>
      <c r="BB1210" s="13">
        <f t="shared" si="1555"/>
        <v>6.014994998152524E-9</v>
      </c>
      <c r="BC1210" s="13">
        <f t="shared" si="1556"/>
        <v>1.2699325273043903E-10</v>
      </c>
      <c r="BD1210" s="13">
        <f t="shared" si="1557"/>
        <v>5.1652005521010101E-10</v>
      </c>
      <c r="BE1210" s="13">
        <f t="shared" si="1558"/>
        <v>6.2419296505244135E-10</v>
      </c>
      <c r="BF1210" s="13">
        <f t="shared" si="1559"/>
        <v>3.7715559511283337E-10</v>
      </c>
      <c r="BG1210" s="13">
        <f t="shared" si="1560"/>
        <v>1.519256072924657E-10</v>
      </c>
      <c r="BH1210" s="13">
        <f t="shared" si="1561"/>
        <v>4.5898941544827015E-11</v>
      </c>
      <c r="BI1210" s="13">
        <f t="shared" si="1562"/>
        <v>1.1093391680205176E-11</v>
      </c>
      <c r="BJ1210" s="14">
        <f t="shared" si="1563"/>
        <v>0.66377432822921945</v>
      </c>
      <c r="BK1210" s="14">
        <f t="shared" si="1564"/>
        <v>0.30425130936736428</v>
      </c>
      <c r="BL1210" s="14">
        <f t="shared" si="1565"/>
        <v>3.1782530757777115E-2</v>
      </c>
      <c r="BM1210" s="14">
        <f t="shared" si="1566"/>
        <v>0.14586691771053356</v>
      </c>
      <c r="BN1210" s="14">
        <f t="shared" si="1567"/>
        <v>0.85387122416152195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1.46835443037975</v>
      </c>
      <c r="F1211" s="10">
        <f>VLOOKUP(B1211,home!$B$2:$E$405,3,FALSE)</f>
        <v>0.34</v>
      </c>
      <c r="G1211" s="10">
        <f>VLOOKUP(C1211,away!$B$2:$E$405,4,FALSE)</f>
        <v>0.51</v>
      </c>
      <c r="H1211" s="10">
        <f>VLOOKUP(A1211,away!$A$2:$E$405,3,FALSE)</f>
        <v>1.16455696202532</v>
      </c>
      <c r="I1211" s="10">
        <f>VLOOKUP(C1211,away!$B$2:$E$405,3,FALSE)</f>
        <v>1.02</v>
      </c>
      <c r="J1211" s="10">
        <f>VLOOKUP(B1211,home!$B$2:$E$405,4,FALSE)</f>
        <v>0.43</v>
      </c>
      <c r="K1211" s="12">
        <f t="shared" si="1512"/>
        <v>0.25461265822784868</v>
      </c>
      <c r="L1211" s="12">
        <f t="shared" si="1513"/>
        <v>0.51077468354430533</v>
      </c>
      <c r="M1211" s="13">
        <f t="shared" si="1514"/>
        <v>0.46515372260821353</v>
      </c>
      <c r="N1211" s="13">
        <f t="shared" si="1515"/>
        <v>0.11843402579785657</v>
      </c>
      <c r="O1211" s="13">
        <f t="shared" si="1516"/>
        <v>0.23758874546466582</v>
      </c>
      <c r="P1211" s="13">
        <f t="shared" si="1517"/>
        <v>6.0493102047778274E-2</v>
      </c>
      <c r="Q1211" s="13">
        <f t="shared" si="1518"/>
        <v>1.5077401066508933E-2</v>
      </c>
      <c r="R1211" s="13">
        <f t="shared" si="1519"/>
        <v>6.0677158139201583E-2</v>
      </c>
      <c r="S1211" s="13">
        <f t="shared" si="1520"/>
        <v>1.9667774423279979E-3</v>
      </c>
      <c r="T1211" s="13">
        <f t="shared" si="1521"/>
        <v>7.7011547584166706E-3</v>
      </c>
      <c r="U1211" s="13">
        <f t="shared" si="1522"/>
        <v>1.5449172527533656E-2</v>
      </c>
      <c r="V1211" s="13">
        <f t="shared" si="1523"/>
        <v>2.8419868467685198E-5</v>
      </c>
      <c r="W1211" s="13">
        <f t="shared" si="1524"/>
        <v>1.27963238823708E-3</v>
      </c>
      <c r="X1211" s="13">
        <f t="shared" si="1525"/>
        <v>6.5360382815483811E-4</v>
      </c>
      <c r="Y1211" s="13">
        <f t="shared" si="1526"/>
        <v>1.6692214424456696E-4</v>
      </c>
      <c r="Z1211" s="13">
        <f t="shared" si="1527"/>
        <v>1.0330785415639488E-2</v>
      </c>
      <c r="AA1211" s="13">
        <f t="shared" si="1528"/>
        <v>2.6303487362574602E-3</v>
      </c>
      <c r="AB1211" s="13">
        <f t="shared" si="1529"/>
        <v>3.3486004190238713E-4</v>
      </c>
      <c r="AC1211" s="13">
        <f t="shared" si="1530"/>
        <v>2.3099971039683554E-7</v>
      </c>
      <c r="AD1211" s="13">
        <f t="shared" si="1531"/>
        <v>8.1452650980873352E-5</v>
      </c>
      <c r="AE1211" s="13">
        <f t="shared" si="1532"/>
        <v>4.1603952028600331E-5</v>
      </c>
      <c r="AF1211" s="13">
        <f t="shared" si="1533"/>
        <v>1.0625122715800396E-5</v>
      </c>
      <c r="AG1211" s="13">
        <f t="shared" si="1534"/>
        <v>1.809014564260786E-6</v>
      </c>
      <c r="AH1211" s="13">
        <f t="shared" si="1535"/>
        <v>1.3191759128593457E-3</v>
      </c>
      <c r="AI1211" s="13">
        <f t="shared" si="1536"/>
        <v>3.3587888584326686E-4</v>
      </c>
      <c r="AJ1211" s="13">
        <f t="shared" si="1537"/>
        <v>4.2759507983581145E-5</v>
      </c>
      <c r="AK1211" s="13">
        <f t="shared" si="1538"/>
        <v>3.6290373307381714E-6</v>
      </c>
      <c r="AL1211" s="13">
        <f t="shared" si="1539"/>
        <v>1.2016577208659977E-9</v>
      </c>
      <c r="AM1211" s="13">
        <f t="shared" si="1540"/>
        <v>4.1477751971890705E-6</v>
      </c>
      <c r="AN1211" s="13">
        <f t="shared" si="1541"/>
        <v>2.1185785637571659E-6</v>
      </c>
      <c r="AO1211" s="13">
        <f t="shared" si="1542"/>
        <v>5.4105814773340761E-7</v>
      </c>
      <c r="AP1211" s="13">
        <f t="shared" si="1543"/>
        <v>9.2119601395866435E-8</v>
      </c>
      <c r="AQ1211" s="13">
        <f t="shared" si="1544"/>
        <v>1.1763090062800305E-8</v>
      </c>
      <c r="AR1211" s="13">
        <f t="shared" si="1545"/>
        <v>1.347603318860005E-4</v>
      </c>
      <c r="AS1211" s="13">
        <f t="shared" si="1546"/>
        <v>3.4311686325161698E-5</v>
      </c>
      <c r="AT1211" s="13">
        <f t="shared" si="1547"/>
        <v>4.3680948317647718E-6</v>
      </c>
      <c r="AU1211" s="13">
        <f t="shared" si="1548"/>
        <v>3.7072407883565205E-7</v>
      </c>
      <c r="AV1211" s="13">
        <f t="shared" si="1549"/>
        <v>2.3597760795353972E-8</v>
      </c>
      <c r="AW1211" s="13">
        <f t="shared" si="1550"/>
        <v>4.3409785005677673E-12</v>
      </c>
      <c r="AX1211" s="13">
        <f t="shared" si="1551"/>
        <v>1.760126781146413E-7</v>
      </c>
      <c r="AY1211" s="13">
        <f t="shared" si="1552"/>
        <v>8.9902819963791581E-8</v>
      </c>
      <c r="AZ1211" s="13">
        <f t="shared" si="1553"/>
        <v>2.2960042208373144E-8</v>
      </c>
      <c r="BA1211" s="13">
        <f t="shared" si="1554"/>
        <v>3.9091360977152295E-9</v>
      </c>
      <c r="BB1211" s="13">
        <f t="shared" si="1555"/>
        <v>4.991719383105292E-10</v>
      </c>
      <c r="BC1211" s="13">
        <f t="shared" si="1556"/>
        <v>5.0992877764951611E-11</v>
      </c>
      <c r="BD1211" s="13">
        <f t="shared" si="1557"/>
        <v>1.1472027645566244E-5</v>
      </c>
      <c r="BE1211" s="13">
        <f t="shared" si="1558"/>
        <v>2.9209234541009892E-6</v>
      </c>
      <c r="BF1211" s="13">
        <f t="shared" si="1559"/>
        <v>3.7185204256436115E-7</v>
      </c>
      <c r="BG1211" s="13">
        <f t="shared" si="1560"/>
        <v>3.1559412341589042E-8</v>
      </c>
      <c r="BH1211" s="13">
        <f t="shared" si="1561"/>
        <v>2.00885646710019E-9</v>
      </c>
      <c r="BI1211" s="13">
        <f t="shared" si="1562"/>
        <v>1.0229605701731686E-10</v>
      </c>
      <c r="BJ1211" s="14">
        <f t="shared" si="1563"/>
        <v>0.1434554353531495</v>
      </c>
      <c r="BK1211" s="14">
        <f t="shared" si="1564"/>
        <v>0.52764234407097554</v>
      </c>
      <c r="BL1211" s="14">
        <f t="shared" si="1565"/>
        <v>0.31857036116216747</v>
      </c>
      <c r="BM1211" s="14">
        <f t="shared" si="1566"/>
        <v>4.257468097922839E-2</v>
      </c>
      <c r="BN1211" s="14">
        <f t="shared" si="1567"/>
        <v>0.95742415512422463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1.46835443037975</v>
      </c>
      <c r="F1212" s="10">
        <f>VLOOKUP(B1212,home!$B$2:$E$405,3,FALSE)</f>
        <v>0.91</v>
      </c>
      <c r="G1212" s="10">
        <f>VLOOKUP(C1212,away!$B$2:$E$405,4,FALSE)</f>
        <v>1.36</v>
      </c>
      <c r="H1212" s="10">
        <f>VLOOKUP(A1212,away!$A$2:$E$405,3,FALSE)</f>
        <v>1.16455696202532</v>
      </c>
      <c r="I1212" s="10">
        <f>VLOOKUP(C1212,away!$B$2:$E$405,3,FALSE)</f>
        <v>0.85</v>
      </c>
      <c r="J1212" s="10">
        <f>VLOOKUP(B1212,home!$B$2:$E$405,4,FALSE)</f>
        <v>0.86</v>
      </c>
      <c r="K1212" s="12">
        <f t="shared" si="1512"/>
        <v>1.8172354430379789</v>
      </c>
      <c r="L1212" s="12">
        <f t="shared" si="1513"/>
        <v>0.85129113924050881</v>
      </c>
      <c r="M1212" s="13">
        <f t="shared" si="1514"/>
        <v>6.9354337974202401E-2</v>
      </c>
      <c r="N1212" s="13">
        <f t="shared" si="1515"/>
        <v>0.12603316109515542</v>
      </c>
      <c r="O1212" s="13">
        <f t="shared" si="1516"/>
        <v>5.904073338533003E-2</v>
      </c>
      <c r="P1212" s="13">
        <f t="shared" si="1517"/>
        <v>0.10729091329077742</v>
      </c>
      <c r="Q1212" s="13">
        <f t="shared" si="1518"/>
        <v>0.11451596367011588</v>
      </c>
      <c r="R1212" s="13">
        <f t="shared" si="1519"/>
        <v>2.5130426592596372E-2</v>
      </c>
      <c r="S1212" s="13">
        <f t="shared" si="1520"/>
        <v>4.1494664973411512E-2</v>
      </c>
      <c r="T1212" s="13">
        <f t="shared" si="1521"/>
        <v>9.7486425173957655E-2</v>
      </c>
      <c r="U1212" s="13">
        <f t="shared" si="1522"/>
        <v>4.5667901902730276E-2</v>
      </c>
      <c r="V1212" s="13">
        <f t="shared" si="1523"/>
        <v>7.1324554001833233E-3</v>
      </c>
      <c r="W1212" s="13">
        <f t="shared" si="1524"/>
        <v>6.9367489324994688E-2</v>
      </c>
      <c r="X1212" s="13">
        <f t="shared" si="1525"/>
        <v>5.9051929013728556E-2</v>
      </c>
      <c r="Y1212" s="13">
        <f t="shared" si="1526"/>
        <v>2.5135191962223316E-2</v>
      </c>
      <c r="Z1212" s="13">
        <f t="shared" si="1527"/>
        <v>7.1311031612037818E-3</v>
      </c>
      <c r="AA1212" s="13">
        <f t="shared" si="1528"/>
        <v>1.2958893412499688E-2</v>
      </c>
      <c r="AB1212" s="13">
        <f t="shared" si="1529"/>
        <v>1.177468020587291E-2</v>
      </c>
      <c r="AC1212" s="13">
        <f t="shared" si="1530"/>
        <v>6.8961769033111346E-4</v>
      </c>
      <c r="AD1212" s="13">
        <f t="shared" si="1531"/>
        <v>3.1514265048984753E-2</v>
      </c>
      <c r="AE1212" s="13">
        <f t="shared" si="1532"/>
        <v>2.6827814595877582E-2</v>
      </c>
      <c r="AF1212" s="13">
        <f t="shared" si="1533"/>
        <v>1.1419140425328888E-2</v>
      </c>
      <c r="AG1212" s="13">
        <f t="shared" si="1534"/>
        <v>3.2403376872751927E-3</v>
      </c>
      <c r="AH1212" s="13">
        <f t="shared" si="1535"/>
        <v>1.5176612335356901E-3</v>
      </c>
      <c r="AI1212" s="13">
        <f t="shared" si="1536"/>
        <v>2.7579477841057952E-3</v>
      </c>
      <c r="AJ1212" s="13">
        <f t="shared" si="1537"/>
        <v>2.5059202316625537E-3</v>
      </c>
      <c r="AK1212" s="13">
        <f t="shared" si="1538"/>
        <v>1.5179490208010449E-3</v>
      </c>
      <c r="AL1212" s="13">
        <f t="shared" si="1539"/>
        <v>4.2673444216062496E-5</v>
      </c>
      <c r="AM1212" s="13">
        <f t="shared" si="1540"/>
        <v>1.1453767881661629E-2</v>
      </c>
      <c r="AN1212" s="13">
        <f t="shared" si="1541"/>
        <v>9.750491108576077E-3</v>
      </c>
      <c r="AO1212" s="13">
        <f t="shared" si="1542"/>
        <v>4.1502533419870901E-3</v>
      </c>
      <c r="AP1212" s="13">
        <f t="shared" si="1543"/>
        <v>1.1776912985456396E-3</v>
      </c>
      <c r="AQ1212" s="13">
        <f t="shared" si="1544"/>
        <v>2.5063954180313793E-4</v>
      </c>
      <c r="AR1212" s="13">
        <f t="shared" si="1545"/>
        <v>2.583943120955508E-4</v>
      </c>
      <c r="AS1212" s="13">
        <f t="shared" si="1546"/>
        <v>4.6956330221945209E-4</v>
      </c>
      <c r="AT1212" s="13">
        <f t="shared" si="1547"/>
        <v>4.2665353777157123E-4</v>
      </c>
      <c r="AU1212" s="13">
        <f t="shared" si="1548"/>
        <v>2.5844331024534734E-4</v>
      </c>
      <c r="AV1212" s="13">
        <f t="shared" si="1549"/>
        <v>1.1741308584847645E-4</v>
      </c>
      <c r="AW1212" s="13">
        <f t="shared" si="1550"/>
        <v>1.8337684967350903E-6</v>
      </c>
      <c r="AX1212" s="13">
        <f t="shared" si="1551"/>
        <v>3.4690321584809184E-3</v>
      </c>
      <c r="AY1212" s="13">
        <f t="shared" si="1552"/>
        <v>2.9531563382551823E-3</v>
      </c>
      <c r="AZ1212" s="13">
        <f t="shared" si="1553"/>
        <v>1.2569979117742916E-3</v>
      </c>
      <c r="BA1212" s="13">
        <f t="shared" si="1554"/>
        <v>3.566903947790925E-4</v>
      </c>
      <c r="BB1212" s="13">
        <f t="shared" si="1555"/>
        <v>7.5911843131910099E-5</v>
      </c>
      <c r="BC1212" s="13">
        <f t="shared" si="1556"/>
        <v>1.2924615884322115E-5</v>
      </c>
      <c r="BD1212" s="13">
        <f t="shared" si="1557"/>
        <v>3.6661464719514816E-5</v>
      </c>
      <c r="BE1212" s="13">
        <f t="shared" si="1558"/>
        <v>6.6622513081988747E-5</v>
      </c>
      <c r="BF1212" s="13">
        <f t="shared" si="1559"/>
        <v>6.053439603842568E-5</v>
      </c>
      <c r="BG1212" s="13">
        <f t="shared" si="1560"/>
        <v>3.666841666797498E-5</v>
      </c>
      <c r="BH1212" s="13">
        <f t="shared" si="1561"/>
        <v>1.6658786602282186E-5</v>
      </c>
      <c r="BI1212" s="13">
        <f t="shared" si="1562"/>
        <v>6.054587490334687E-6</v>
      </c>
      <c r="BJ1212" s="14">
        <f t="shared" si="1563"/>
        <v>0.59949927443252127</v>
      </c>
      <c r="BK1212" s="14">
        <f t="shared" si="1564"/>
        <v>0.228957819111377</v>
      </c>
      <c r="BL1212" s="14">
        <f t="shared" si="1565"/>
        <v>0.16462578148191528</v>
      </c>
      <c r="BM1212" s="14">
        <f t="shared" si="1566"/>
        <v>0.49589711960908134</v>
      </c>
      <c r="BN1212" s="14">
        <f t="shared" si="1567"/>
        <v>0.50136553600817746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1.63636363636364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1.23232323232323</v>
      </c>
      <c r="I1213" s="10">
        <f>VLOOKUP(C1213,away!$B$2:$E$405,3,FALSE)</f>
        <v>0.61</v>
      </c>
      <c r="J1213" s="10">
        <f>VLOOKUP(B1213,home!$B$2:$E$405,4,FALSE)</f>
        <v>1.3</v>
      </c>
      <c r="K1213" s="12">
        <f t="shared" si="1512"/>
        <v>0.72867272727272892</v>
      </c>
      <c r="L1213" s="12">
        <f t="shared" si="1513"/>
        <v>0.97723232323232145</v>
      </c>
      <c r="M1213" s="13">
        <f t="shared" si="1514"/>
        <v>0.18160794740937392</v>
      </c>
      <c r="N1213" s="13">
        <f t="shared" si="1515"/>
        <v>0.13233275833319083</v>
      </c>
      <c r="O1213" s="13">
        <f t="shared" si="1516"/>
        <v>0.17747315636431577</v>
      </c>
      <c r="P1213" s="13">
        <f t="shared" si="1517"/>
        <v>0.12931984886568543</v>
      </c>
      <c r="Q1213" s="13">
        <f t="shared" si="1518"/>
        <v>4.8213635961084543E-2</v>
      </c>
      <c r="R1213" s="13">
        <f t="shared" si="1519"/>
        <v>8.6716252452636644E-2</v>
      </c>
      <c r="S1213" s="13">
        <f t="shared" si="1520"/>
        <v>2.3021601682642692E-2</v>
      </c>
      <c r="T1213" s="13">
        <f t="shared" si="1521"/>
        <v>4.7115923481728057E-2</v>
      </c>
      <c r="U1213" s="13">
        <f t="shared" si="1522"/>
        <v>6.3187768173533221E-2</v>
      </c>
      <c r="V1213" s="13">
        <f t="shared" si="1523"/>
        <v>1.8214756278347108E-3</v>
      </c>
      <c r="W1213" s="13">
        <f t="shared" si="1524"/>
        <v>1.1710653869165999E-2</v>
      </c>
      <c r="X1213" s="13">
        <f t="shared" si="1525"/>
        <v>1.1444029487134666E-2</v>
      </c>
      <c r="Y1213" s="13">
        <f t="shared" si="1526"/>
        <v>5.5917377614258992E-3</v>
      </c>
      <c r="Z1213" s="13">
        <f t="shared" si="1527"/>
        <v>2.8247308282096872E-2</v>
      </c>
      <c r="AA1213" s="13">
        <f t="shared" si="1528"/>
        <v>2.058304316402907E-2</v>
      </c>
      <c r="AB1213" s="13">
        <f t="shared" si="1529"/>
        <v>7.4991510989526802E-3</v>
      </c>
      <c r="AC1213" s="13">
        <f t="shared" si="1530"/>
        <v>8.1065062220659408E-5</v>
      </c>
      <c r="AD1213" s="13">
        <f t="shared" si="1531"/>
        <v>2.1333085232480308E-3</v>
      </c>
      <c r="AE1213" s="13">
        <f t="shared" si="1532"/>
        <v>2.0847380443449861E-3</v>
      </c>
      <c r="AF1213" s="13">
        <f t="shared" si="1533"/>
        <v>1.0186367012030284E-3</v>
      </c>
      <c r="AG1213" s="13">
        <f t="shared" si="1534"/>
        <v>3.3181490334878119E-4</v>
      </c>
      <c r="AH1213" s="13">
        <f t="shared" si="1535"/>
        <v>6.9010456743932797E-3</v>
      </c>
      <c r="AI1213" s="13">
        <f t="shared" si="1536"/>
        <v>5.0286037725938201E-3</v>
      </c>
      <c r="AJ1213" s="13">
        <f t="shared" si="1537"/>
        <v>1.8321032126749361E-3</v>
      </c>
      <c r="AK1213" s="13">
        <f t="shared" si="1538"/>
        <v>4.4500121487499143E-4</v>
      </c>
      <c r="AL1213" s="13">
        <f t="shared" si="1539"/>
        <v>2.3090006234213858E-6</v>
      </c>
      <c r="AM1213" s="13">
        <f t="shared" si="1540"/>
        <v>3.1089674794986015E-4</v>
      </c>
      <c r="AN1213" s="13">
        <f t="shared" si="1541"/>
        <v>3.0381835128441537E-4</v>
      </c>
      <c r="AO1213" s="13">
        <f t="shared" si="1542"/>
        <v>1.4845055663314133E-4</v>
      </c>
      <c r="AP1213" s="13">
        <f t="shared" si="1543"/>
        <v>4.8356894114578677E-5</v>
      </c>
      <c r="AQ1213" s="13">
        <f t="shared" si="1544"/>
        <v>1.1813979994972274E-5</v>
      </c>
      <c r="AR1213" s="13">
        <f t="shared" si="1545"/>
        <v>1.3487849794239419E-3</v>
      </c>
      <c r="AS1213" s="13">
        <f t="shared" si="1546"/>
        <v>9.828228294613355E-4</v>
      </c>
      <c r="AT1213" s="13">
        <f t="shared" si="1547"/>
        <v>3.5807809578474565E-4</v>
      </c>
      <c r="AU1213" s="13">
        <f t="shared" si="1548"/>
        <v>8.6973914210698703E-5</v>
      </c>
      <c r="AV1213" s="13">
        <f t="shared" si="1549"/>
        <v>1.5843879817373542E-5</v>
      </c>
      <c r="AW1213" s="13">
        <f t="shared" si="1550"/>
        <v>4.5672195381915893E-8</v>
      </c>
      <c r="AX1213" s="13">
        <f t="shared" si="1551"/>
        <v>3.7756996871474449E-5</v>
      </c>
      <c r="AY1213" s="13">
        <f t="shared" si="1552"/>
        <v>3.6897357770986477E-5</v>
      </c>
      <c r="AZ1213" s="13">
        <f t="shared" si="1553"/>
        <v>1.8028645327837626E-5</v>
      </c>
      <c r="BA1213" s="13">
        <f t="shared" si="1554"/>
        <v>5.8727249861514346E-6</v>
      </c>
      <c r="BB1213" s="13">
        <f t="shared" si="1555"/>
        <v>1.4347541704803172E-6</v>
      </c>
      <c r="BC1213" s="13">
        <f t="shared" si="1556"/>
        <v>2.8041763025714861E-7</v>
      </c>
      <c r="BD1213" s="13">
        <f t="shared" si="1557"/>
        <v>2.1967937983055286E-4</v>
      </c>
      <c r="BE1213" s="13">
        <f t="shared" si="1558"/>
        <v>1.6007437282671068E-4</v>
      </c>
      <c r="BF1213" s="13">
        <f t="shared" si="1559"/>
        <v>5.8320914907055427E-5</v>
      </c>
      <c r="BG1213" s="13">
        <f t="shared" si="1560"/>
        <v>1.4165620040788279E-5</v>
      </c>
      <c r="BH1213" s="13">
        <f t="shared" si="1561"/>
        <v>2.5805252471576048E-6</v>
      </c>
      <c r="BI1213" s="13">
        <f t="shared" si="1562"/>
        <v>3.7607167392849304E-7</v>
      </c>
      <c r="BJ1213" s="14">
        <f t="shared" si="1563"/>
        <v>0.26290084449260898</v>
      </c>
      <c r="BK1213" s="14">
        <f t="shared" si="1564"/>
        <v>0.33589114500615175</v>
      </c>
      <c r="BL1213" s="14">
        <f t="shared" si="1565"/>
        <v>0.37291382571122872</v>
      </c>
      <c r="BM1213" s="14">
        <f t="shared" si="1566"/>
        <v>0.24425267242022367</v>
      </c>
      <c r="BN1213" s="14">
        <f t="shared" si="1567"/>
        <v>0.75566359938628702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1.63636363636364</v>
      </c>
      <c r="F1214" s="10">
        <f>VLOOKUP(B1214,home!$B$2:$E$405,3,FALSE)</f>
        <v>0.73</v>
      </c>
      <c r="G1214" s="10">
        <f>VLOOKUP(C1214,away!$B$2:$E$405,4,FALSE)</f>
        <v>1.34</v>
      </c>
      <c r="H1214" s="10">
        <f>VLOOKUP(A1214,away!$A$2:$E$405,3,FALSE)</f>
        <v>1.23232323232323</v>
      </c>
      <c r="I1214" s="10">
        <f>VLOOKUP(C1214,away!$B$2:$E$405,3,FALSE)</f>
        <v>0.73</v>
      </c>
      <c r="J1214" s="10">
        <f>VLOOKUP(B1214,home!$B$2:$E$405,4,FALSE)</f>
        <v>1.46</v>
      </c>
      <c r="K1214" s="12">
        <f t="shared" si="1512"/>
        <v>1.6006909090909127</v>
      </c>
      <c r="L1214" s="12">
        <f t="shared" si="1513"/>
        <v>1.3134101010100985</v>
      </c>
      <c r="M1214" s="13">
        <f t="shared" si="1514"/>
        <v>5.4252781819305526E-2</v>
      </c>
      <c r="N1214" s="13">
        <f t="shared" si="1515"/>
        <v>8.6841934651055108E-2</v>
      </c>
      <c r="O1214" s="13">
        <f t="shared" si="1516"/>
        <v>7.1256151649372906E-2</v>
      </c>
      <c r="P1214" s="13">
        <f t="shared" si="1517"/>
        <v>0.11405907416195464</v>
      </c>
      <c r="Q1214" s="13">
        <f t="shared" si="1518"/>
        <v>6.9503547661905529E-2</v>
      </c>
      <c r="R1214" s="13">
        <f t="shared" si="1519"/>
        <v>4.6794274667696888E-2</v>
      </c>
      <c r="S1214" s="13">
        <f t="shared" si="1520"/>
        <v>5.9948411687034145E-2</v>
      </c>
      <c r="T1214" s="13">
        <f t="shared" si="1521"/>
        <v>9.1286661555183529E-2</v>
      </c>
      <c r="U1214" s="13">
        <f t="shared" si="1522"/>
        <v>7.4903170058085597E-2</v>
      </c>
      <c r="V1214" s="13">
        <f t="shared" si="1523"/>
        <v>1.4003706569321591E-2</v>
      </c>
      <c r="W1214" s="13">
        <f t="shared" si="1524"/>
        <v>3.7084565630659712E-2</v>
      </c>
      <c r="X1214" s="13">
        <f t="shared" si="1525"/>
        <v>4.8707243090880391E-2</v>
      </c>
      <c r="Y1214" s="13">
        <f t="shared" si="1526"/>
        <v>3.1986292533958322E-2</v>
      </c>
      <c r="Z1214" s="13">
        <f t="shared" si="1527"/>
        <v>2.0486691005998026E-2</v>
      </c>
      <c r="AA1214" s="13">
        <f t="shared" si="1528"/>
        <v>3.2792860050655605E-2</v>
      </c>
      <c r="AB1214" s="13">
        <f t="shared" si="1529"/>
        <v>2.6245616483087503E-2</v>
      </c>
      <c r="AC1214" s="13">
        <f t="shared" si="1530"/>
        <v>1.8400551922990657E-3</v>
      </c>
      <c r="AD1214" s="13">
        <f t="shared" si="1531"/>
        <v>1.4840231768145582E-2</v>
      </c>
      <c r="AE1214" s="13">
        <f t="shared" si="1532"/>
        <v>1.9491310305613359E-2</v>
      </c>
      <c r="AF1214" s="13">
        <f t="shared" si="1533"/>
        <v>1.280004191865741E-2</v>
      </c>
      <c r="AG1214" s="13">
        <f t="shared" si="1534"/>
        <v>5.6039014497724429E-3</v>
      </c>
      <c r="AH1214" s="13">
        <f t="shared" si="1535"/>
        <v>6.7268567258876371E-3</v>
      </c>
      <c r="AI1214" s="13">
        <f t="shared" si="1536"/>
        <v>1.0767618407885402E-2</v>
      </c>
      <c r="AJ1214" s="13">
        <f t="shared" si="1537"/>
        <v>8.6178144490310672E-3</v>
      </c>
      <c r="AK1214" s="13">
        <f t="shared" si="1538"/>
        <v>4.5981524149321133E-3</v>
      </c>
      <c r="AL1214" s="13">
        <f t="shared" si="1539"/>
        <v>1.5473860296383619E-4</v>
      </c>
      <c r="AM1214" s="13">
        <f t="shared" si="1540"/>
        <v>4.750924816014559E-3</v>
      </c>
      <c r="AN1214" s="13">
        <f t="shared" si="1541"/>
        <v>6.2399126424930642E-3</v>
      </c>
      <c r="AO1214" s="13">
        <f t="shared" si="1542"/>
        <v>4.0977821470355039E-3</v>
      </c>
      <c r="AP1214" s="13">
        <f t="shared" si="1543"/>
        <v>1.794022821218427E-3</v>
      </c>
      <c r="AQ1214" s="13">
        <f t="shared" si="1544"/>
        <v>5.8907192370772916E-4</v>
      </c>
      <c r="AR1214" s="13">
        <f t="shared" si="1545"/>
        <v>1.7670243143657069E-3</v>
      </c>
      <c r="AS1214" s="13">
        <f t="shared" si="1546"/>
        <v>2.8284597561477904E-3</v>
      </c>
      <c r="AT1214" s="13">
        <f t="shared" si="1547"/>
        <v>2.2637449091976345E-3</v>
      </c>
      <c r="AU1214" s="13">
        <f t="shared" si="1548"/>
        <v>1.2078519655511623E-3</v>
      </c>
      <c r="AV1214" s="13">
        <f t="shared" si="1549"/>
        <v>4.8334941519633407E-4</v>
      </c>
      <c r="AW1214" s="13">
        <f t="shared" si="1550"/>
        <v>9.0365779921112779E-6</v>
      </c>
      <c r="AX1214" s="13">
        <f t="shared" si="1551"/>
        <v>1.2674603604614855E-3</v>
      </c>
      <c r="AY1214" s="13">
        <f t="shared" si="1552"/>
        <v>1.6646952400600152E-3</v>
      </c>
      <c r="AZ1214" s="13">
        <f t="shared" si="1553"/>
        <v>1.0932137716991276E-3</v>
      </c>
      <c r="BA1214" s="13">
        <f t="shared" si="1554"/>
        <v>4.7861267010432739E-4</v>
      </c>
      <c r="BB1214" s="13">
        <f t="shared" si="1555"/>
        <v>1.5715367884660945E-4</v>
      </c>
      <c r="BC1214" s="13">
        <f t="shared" si="1556"/>
        <v>4.1281445841606743E-5</v>
      </c>
      <c r="BD1214" s="13">
        <f t="shared" si="1557"/>
        <v>3.8680459720306085E-4</v>
      </c>
      <c r="BE1214" s="13">
        <f t="shared" si="1558"/>
        <v>6.1915460233751181E-4</v>
      </c>
      <c r="BF1214" s="13">
        <f t="shared" si="1559"/>
        <v>4.9553757164172722E-4</v>
      </c>
      <c r="BG1214" s="13">
        <f t="shared" si="1560"/>
        <v>2.6440082867996653E-4</v>
      </c>
      <c r="BH1214" s="13">
        <f t="shared" si="1561"/>
        <v>1.0580600070603161E-4</v>
      </c>
      <c r="BI1214" s="13">
        <f t="shared" si="1562"/>
        <v>3.3872540691482293E-5</v>
      </c>
      <c r="BJ1214" s="14">
        <f t="shared" si="1563"/>
        <v>0.44031986208331392</v>
      </c>
      <c r="BK1214" s="14">
        <f t="shared" si="1564"/>
        <v>0.24592346327293885</v>
      </c>
      <c r="BL1214" s="14">
        <f t="shared" si="1565"/>
        <v>0.29315852140835325</v>
      </c>
      <c r="BM1214" s="14">
        <f t="shared" si="1566"/>
        <v>0.55552511449724529</v>
      </c>
      <c r="BN1214" s="14">
        <f t="shared" si="1567"/>
        <v>0.44270776461129058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1.63636363636364</v>
      </c>
      <c r="F1215" s="10">
        <f>VLOOKUP(B1215,home!$B$2:$E$405,3,FALSE)</f>
        <v>0.92</v>
      </c>
      <c r="G1215" s="10">
        <f>VLOOKUP(C1215,away!$B$2:$E$405,4,FALSE)</f>
        <v>0.86</v>
      </c>
      <c r="H1215" s="10">
        <f>VLOOKUP(A1215,away!$A$2:$E$405,3,FALSE)</f>
        <v>1.23232323232323</v>
      </c>
      <c r="I1215" s="10">
        <f>VLOOKUP(C1215,away!$B$2:$E$405,3,FALSE)</f>
        <v>0.86</v>
      </c>
      <c r="J1215" s="10">
        <f>VLOOKUP(B1215,home!$B$2:$E$405,4,FALSE)</f>
        <v>1.22</v>
      </c>
      <c r="K1215" s="12">
        <f t="shared" si="1512"/>
        <v>1.294690909090912</v>
      </c>
      <c r="L1215" s="12">
        <f t="shared" si="1513"/>
        <v>1.2929535353535329</v>
      </c>
      <c r="M1215" s="13">
        <f t="shared" si="1514"/>
        <v>7.5196962250716246E-2</v>
      </c>
      <c r="N1215" s="13">
        <f t="shared" si="1515"/>
        <v>9.7356823417254795E-2</v>
      </c>
      <c r="O1215" s="13">
        <f t="shared" si="1516"/>
        <v>9.7226178189909723E-2</v>
      </c>
      <c r="P1215" s="13">
        <f t="shared" si="1517"/>
        <v>0.12587784902812921</v>
      </c>
      <c r="Q1215" s="13">
        <f t="shared" si="1518"/>
        <v>6.3023497108144505E-2</v>
      </c>
      <c r="R1215" s="13">
        <f t="shared" si="1519"/>
        <v>6.2854465409778182E-2</v>
      </c>
      <c r="S1215" s="13">
        <f t="shared" si="1520"/>
        <v>5.2679099001095527E-2</v>
      </c>
      <c r="T1215" s="13">
        <f t="shared" si="1521"/>
        <v>8.1486453396318603E-2</v>
      </c>
      <c r="U1215" s="13">
        <f t="shared" si="1522"/>
        <v>8.1377104961808985E-2</v>
      </c>
      <c r="V1215" s="13">
        <f t="shared" si="1523"/>
        <v>9.7981671843615468E-3</v>
      </c>
      <c r="W1215" s="13">
        <f t="shared" si="1524"/>
        <v>2.7198649588344021E-2</v>
      </c>
      <c r="X1215" s="13">
        <f t="shared" si="1525"/>
        <v>3.5166590142091315E-2</v>
      </c>
      <c r="Y1215" s="13">
        <f t="shared" si="1526"/>
        <v>2.2734383525272836E-2</v>
      </c>
      <c r="Z1215" s="13">
        <f t="shared" si="1527"/>
        <v>2.7089301088109693E-2</v>
      </c>
      <c r="AA1215" s="13">
        <f t="shared" si="1528"/>
        <v>3.5072271852402165E-2</v>
      </c>
      <c r="AB1215" s="13">
        <f t="shared" si="1529"/>
        <v>2.2703875764235083E-2</v>
      </c>
      <c r="AC1215" s="13">
        <f t="shared" si="1530"/>
        <v>1.0251180472167975E-3</v>
      </c>
      <c r="AD1215" s="13">
        <f t="shared" si="1531"/>
        <v>8.8034610903945706E-3</v>
      </c>
      <c r="AE1215" s="13">
        <f t="shared" si="1532"/>
        <v>1.1382466140172928E-2</v>
      </c>
      <c r="AF1215" s="13">
        <f t="shared" si="1533"/>
        <v>7.3584999184892353E-3</v>
      </c>
      <c r="AG1215" s="13">
        <f t="shared" si="1534"/>
        <v>3.171399494836448E-3</v>
      </c>
      <c r="AH1215" s="13">
        <f t="shared" si="1535"/>
        <v>8.7563019030319246E-3</v>
      </c>
      <c r="AI1215" s="13">
        <f t="shared" si="1536"/>
        <v>1.1336704471110884E-2</v>
      </c>
      <c r="AJ1215" s="13">
        <f t="shared" si="1537"/>
        <v>7.3387641088987791E-3</v>
      </c>
      <c r="AK1215" s="13">
        <f t="shared" si="1538"/>
        <v>3.1671437252513051E-3</v>
      </c>
      <c r="AL1215" s="13">
        <f t="shared" si="1539"/>
        <v>6.8640887036543861E-5</v>
      </c>
      <c r="AM1215" s="13">
        <f t="shared" si="1540"/>
        <v>2.2795522084538829E-3</v>
      </c>
      <c r="AN1215" s="13">
        <f t="shared" si="1541"/>
        <v>2.9473550869434013E-3</v>
      </c>
      <c r="AO1215" s="13">
        <f t="shared" si="1542"/>
        <v>1.9053965898028454E-3</v>
      </c>
      <c r="AP1215" s="13">
        <f t="shared" si="1543"/>
        <v>8.2119641901205178E-4</v>
      </c>
      <c r="AQ1215" s="13">
        <f t="shared" si="1544"/>
        <v>2.6544220329532313E-4</v>
      </c>
      <c r="AR1215" s="13">
        <f t="shared" si="1545"/>
        <v>2.2642983004295993E-3</v>
      </c>
      <c r="AS1215" s="13">
        <f t="shared" si="1546"/>
        <v>2.9315664250362046E-3</v>
      </c>
      <c r="AT1215" s="13">
        <f t="shared" si="1547"/>
        <v>1.8977361999452597E-3</v>
      </c>
      <c r="AU1215" s="13">
        <f t="shared" si="1548"/>
        <v>8.1899393530728676E-4</v>
      </c>
      <c r="AV1215" s="13">
        <f t="shared" si="1549"/>
        <v>2.6508600066073372E-4</v>
      </c>
      <c r="AW1215" s="13">
        <f t="shared" si="1550"/>
        <v>3.1917539385636899E-6</v>
      </c>
      <c r="AX1215" s="13">
        <f t="shared" si="1551"/>
        <v>4.918859201805592E-4</v>
      </c>
      <c r="AY1215" s="13">
        <f t="shared" si="1552"/>
        <v>6.3598563948807972E-4</v>
      </c>
      <c r="AZ1215" s="13">
        <f t="shared" si="1553"/>
        <v>4.1114994050509517E-4</v>
      </c>
      <c r="BA1215" s="13">
        <f t="shared" si="1554"/>
        <v>1.7719925637881925E-4</v>
      </c>
      <c r="BB1215" s="13">
        <f t="shared" si="1555"/>
        <v>5.7277601249252799E-5</v>
      </c>
      <c r="BC1215" s="13">
        <f t="shared" si="1556"/>
        <v>1.481145540635827E-5</v>
      </c>
      <c r="BD1215" s="13">
        <f t="shared" si="1557"/>
        <v>4.879387487725748E-4</v>
      </c>
      <c r="BE1215" s="13">
        <f t="shared" si="1558"/>
        <v>6.3172986222904688E-4</v>
      </c>
      <c r="BF1215" s="13">
        <f t="shared" si="1559"/>
        <v>4.0894745481460075E-4</v>
      </c>
      <c r="BG1215" s="13">
        <f t="shared" si="1560"/>
        <v>1.7648685068144331E-4</v>
      </c>
      <c r="BH1215" s="13">
        <f t="shared" si="1561"/>
        <v>5.7123980287837478E-5</v>
      </c>
      <c r="BI1215" s="13">
        <f t="shared" si="1562"/>
        <v>1.4791579593950323E-5</v>
      </c>
      <c r="BJ1215" s="14">
        <f t="shared" si="1563"/>
        <v>0.36768947614203501</v>
      </c>
      <c r="BK1215" s="14">
        <f t="shared" si="1564"/>
        <v>0.26528182203804396</v>
      </c>
      <c r="BL1215" s="14">
        <f t="shared" si="1565"/>
        <v>0.33978750972418564</v>
      </c>
      <c r="BM1215" s="14">
        <f t="shared" si="1566"/>
        <v>0.47767953970289212</v>
      </c>
      <c r="BN1215" s="14">
        <f t="shared" si="1567"/>
        <v>0.5215357754039327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1.63636363636364</v>
      </c>
      <c r="F1216" s="10">
        <f>VLOOKUP(B1216,home!$B$2:$E$405,3,FALSE)</f>
        <v>0.61</v>
      </c>
      <c r="G1216" s="10">
        <f>VLOOKUP(C1216,away!$B$2:$E$405,4,FALSE)</f>
        <v>0.61</v>
      </c>
      <c r="H1216" s="10">
        <f>VLOOKUP(A1216,away!$A$2:$E$405,3,FALSE)</f>
        <v>1.23232323232323</v>
      </c>
      <c r="I1216" s="10">
        <f>VLOOKUP(C1216,away!$B$2:$E$405,3,FALSE)</f>
        <v>0.73</v>
      </c>
      <c r="J1216" s="10">
        <f>VLOOKUP(B1216,home!$B$2:$E$405,4,FALSE)</f>
        <v>0.97</v>
      </c>
      <c r="K1216" s="12">
        <f t="shared" si="1512"/>
        <v>0.60889090909091037</v>
      </c>
      <c r="L1216" s="12">
        <f t="shared" si="1513"/>
        <v>0.87260808080807917</v>
      </c>
      <c r="M1216" s="13">
        <f t="shared" si="1514"/>
        <v>0.2272967174081662</v>
      </c>
      <c r="N1216" s="13">
        <f t="shared" si="1515"/>
        <v>0.13839890489603809</v>
      </c>
      <c r="O1216" s="13">
        <f t="shared" si="1516"/>
        <v>0.19834095235151625</v>
      </c>
      <c r="P1216" s="13">
        <f t="shared" si="1517"/>
        <v>0.12076800278727166</v>
      </c>
      <c r="Q1216" s="13">
        <f t="shared" si="1518"/>
        <v>4.2134917509667538E-2</v>
      </c>
      <c r="R1216" s="13">
        <f t="shared" si="1519"/>
        <v>8.6536958888551618E-2</v>
      </c>
      <c r="S1216" s="13">
        <f t="shared" si="1520"/>
        <v>1.6041708238834485E-2</v>
      </c>
      <c r="T1216" s="13">
        <f t="shared" si="1521"/>
        <v>3.6767269503117719E-2</v>
      </c>
      <c r="U1216" s="13">
        <f t="shared" si="1522"/>
        <v>5.2691567567612931E-2</v>
      </c>
      <c r="V1216" s="13">
        <f t="shared" si="1523"/>
        <v>9.4703673261747304E-4</v>
      </c>
      <c r="W1216" s="13">
        <f t="shared" si="1524"/>
        <v>8.5518560756439928E-3</v>
      </c>
      <c r="X1216" s="13">
        <f t="shared" si="1525"/>
        <v>7.4624187175146165E-3</v>
      </c>
      <c r="Y1216" s="13">
        <f t="shared" si="1526"/>
        <v>3.2558834376383581E-3</v>
      </c>
      <c r="Z1216" s="13">
        <f t="shared" si="1527"/>
        <v>2.5170949871568891E-2</v>
      </c>
      <c r="AA1216" s="13">
        <f t="shared" si="1528"/>
        <v>1.5326362549981317E-2</v>
      </c>
      <c r="AB1216" s="13">
        <f t="shared" si="1529"/>
        <v>4.6660414130575041E-3</v>
      </c>
      <c r="AC1216" s="13">
        <f t="shared" si="1530"/>
        <v>3.144890742059571E-5</v>
      </c>
      <c r="AD1216" s="13">
        <f t="shared" si="1531"/>
        <v>1.3017868550783739E-3</v>
      </c>
      <c r="AE1216" s="13">
        <f t="shared" si="1532"/>
        <v>1.135949729231125E-3</v>
      </c>
      <c r="AF1216" s="13">
        <f t="shared" si="1533"/>
        <v>4.956194565594145E-4</v>
      </c>
      <c r="AG1216" s="13">
        <f t="shared" si="1534"/>
        <v>1.4416051426648462E-4</v>
      </c>
      <c r="AH1216" s="13">
        <f t="shared" si="1535"/>
        <v>5.4910935648865237E-3</v>
      </c>
      <c r="AI1216" s="13">
        <f t="shared" si="1536"/>
        <v>3.3434769526270035E-3</v>
      </c>
      <c r="AJ1216" s="13">
        <f t="shared" si="1537"/>
        <v>1.0179063606047816E-3</v>
      </c>
      <c r="AK1216" s="13">
        <f t="shared" si="1538"/>
        <v>2.0659797642602176E-4</v>
      </c>
      <c r="AL1216" s="13">
        <f t="shared" si="1539"/>
        <v>6.683812740167096E-7</v>
      </c>
      <c r="AM1216" s="13">
        <f t="shared" si="1540"/>
        <v>1.585292363262537E-4</v>
      </c>
      <c r="AN1216" s="13">
        <f t="shared" si="1541"/>
        <v>1.3833389266262267E-4</v>
      </c>
      <c r="AO1216" s="13">
        <f t="shared" si="1542"/>
        <v>6.0355636293520986E-5</v>
      </c>
      <c r="AP1216" s="13">
        <f t="shared" si="1543"/>
        <v>1.7555605317346598E-5</v>
      </c>
      <c r="AQ1216" s="13">
        <f t="shared" si="1544"/>
        <v>3.829790765848481E-6</v>
      </c>
      <c r="AR1216" s="13">
        <f t="shared" si="1545"/>
        <v>9.5831452343864512E-4</v>
      </c>
      <c r="AS1216" s="13">
        <f t="shared" si="1546"/>
        <v>5.8350900137157913E-4</v>
      </c>
      <c r="AT1216" s="13">
        <f t="shared" si="1547"/>
        <v>1.7764666315393506E-4</v>
      </c>
      <c r="AU1216" s="13">
        <f t="shared" si="1548"/>
        <v>3.6055812741588744E-5</v>
      </c>
      <c r="AV1216" s="13">
        <f t="shared" si="1549"/>
        <v>5.4885141495593988E-6</v>
      </c>
      <c r="AW1216" s="13">
        <f t="shared" si="1550"/>
        <v>9.8646230261677792E-9</v>
      </c>
      <c r="AX1216" s="13">
        <f t="shared" si="1551"/>
        <v>1.6087835137363392E-5</v>
      </c>
      <c r="AY1216" s="13">
        <f t="shared" si="1552"/>
        <v>1.403837494357145E-5</v>
      </c>
      <c r="AZ1216" s="13">
        <f t="shared" si="1553"/>
        <v>6.1249997085870531E-6</v>
      </c>
      <c r="BA1216" s="13">
        <f t="shared" si="1554"/>
        <v>1.7815747468867312E-6</v>
      </c>
      <c r="BB1216" s="13">
        <f t="shared" si="1555"/>
        <v>3.8865413017424244E-7</v>
      </c>
      <c r="BC1216" s="13">
        <f t="shared" si="1556"/>
        <v>6.7828546925895843E-8</v>
      </c>
      <c r="BD1216" s="13">
        <f t="shared" si="1557"/>
        <v>1.3937216618471743E-4</v>
      </c>
      <c r="BE1216" s="13">
        <f t="shared" si="1558"/>
        <v>8.486244497018204E-5</v>
      </c>
      <c r="BF1216" s="13">
        <f t="shared" si="1559"/>
        <v>2.5835985632785748E-5</v>
      </c>
      <c r="BG1216" s="13">
        <f t="shared" si="1560"/>
        <v>5.2437655930688702E-6</v>
      </c>
      <c r="BH1216" s="13">
        <f t="shared" si="1561"/>
        <v>7.9822029975583522E-7</v>
      </c>
      <c r="BI1216" s="13">
        <f t="shared" si="1562"/>
        <v>9.7205816794629928E-8</v>
      </c>
      <c r="BJ1216" s="14">
        <f t="shared" si="1563"/>
        <v>0.24006586012333486</v>
      </c>
      <c r="BK1216" s="14">
        <f t="shared" si="1564"/>
        <v>0.36509962083052799</v>
      </c>
      <c r="BL1216" s="14">
        <f t="shared" si="1565"/>
        <v>0.36963818192861653</v>
      </c>
      <c r="BM1216" s="14">
        <f t="shared" si="1566"/>
        <v>0.18648413040251643</v>
      </c>
      <c r="BN1216" s="14">
        <f t="shared" si="1567"/>
        <v>0.81347645384121137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1.63636363636364</v>
      </c>
      <c r="F1217" s="10">
        <f>VLOOKUP(B1217,home!$B$2:$E$405,3,FALSE)</f>
        <v>0.86</v>
      </c>
      <c r="G1217" s="10">
        <f>VLOOKUP(C1217,away!$B$2:$E$405,4,FALSE)</f>
        <v>0.86</v>
      </c>
      <c r="H1217" s="10">
        <f>VLOOKUP(A1217,away!$A$2:$E$405,3,FALSE)</f>
        <v>1.23232323232323</v>
      </c>
      <c r="I1217" s="10">
        <f>VLOOKUP(C1217,away!$B$2:$E$405,3,FALSE)</f>
        <v>0.86</v>
      </c>
      <c r="J1217" s="10">
        <f>VLOOKUP(B1217,home!$B$2:$E$405,4,FALSE)</f>
        <v>0.97</v>
      </c>
      <c r="K1217" s="12">
        <f t="shared" si="1512"/>
        <v>1.2102545454545481</v>
      </c>
      <c r="L1217" s="12">
        <f t="shared" si="1513"/>
        <v>1.0280040404040385</v>
      </c>
      <c r="M1217" s="13">
        <f t="shared" si="1514"/>
        <v>0.10664405423693527</v>
      </c>
      <c r="N1217" s="13">
        <f t="shared" si="1515"/>
        <v>0.12906645138595227</v>
      </c>
      <c r="O1217" s="13">
        <f t="shared" si="1516"/>
        <v>0.10963051864063689</v>
      </c>
      <c r="P1217" s="13">
        <f t="shared" si="1517"/>
        <v>0.13268083350537035</v>
      </c>
      <c r="Q1217" s="13">
        <f t="shared" si="1518"/>
        <v>7.8101629727768629E-2</v>
      </c>
      <c r="R1217" s="13">
        <f t="shared" si="1519"/>
        <v>5.6350308057082472E-2</v>
      </c>
      <c r="S1217" s="13">
        <f t="shared" si="1520"/>
        <v>4.1268600733632706E-2</v>
      </c>
      <c r="T1217" s="13">
        <f t="shared" si="1521"/>
        <v>8.0288790922286316E-2</v>
      </c>
      <c r="U1217" s="13">
        <f t="shared" si="1522"/>
        <v>6.8198216463848119E-2</v>
      </c>
      <c r="V1217" s="13">
        <f t="shared" si="1523"/>
        <v>5.7049097497669709E-3</v>
      </c>
      <c r="W1217" s="13">
        <f t="shared" si="1524"/>
        <v>3.150761746181336E-2</v>
      </c>
      <c r="X1217" s="13">
        <f t="shared" si="1525"/>
        <v>3.238995805424897E-2</v>
      </c>
      <c r="Y1217" s="13">
        <f t="shared" si="1526"/>
        <v>1.6648503874142632E-2</v>
      </c>
      <c r="Z1217" s="13">
        <f t="shared" si="1527"/>
        <v>1.9309448120231009E-2</v>
      </c>
      <c r="AA1217" s="13">
        <f t="shared" si="1528"/>
        <v>2.3369347357728363E-2</v>
      </c>
      <c r="AB1217" s="13">
        <f t="shared" si="1529"/>
        <v>1.4141429431998497E-2</v>
      </c>
      <c r="AC1217" s="13">
        <f t="shared" si="1530"/>
        <v>4.436089909606503E-4</v>
      </c>
      <c r="AD1217" s="13">
        <f t="shared" si="1531"/>
        <v>9.5330593124006765E-3</v>
      </c>
      <c r="AE1217" s="13">
        <f t="shared" si="1532"/>
        <v>9.8000234905592423E-3</v>
      </c>
      <c r="AF1217" s="13">
        <f t="shared" si="1533"/>
        <v>5.0372318721746932E-3</v>
      </c>
      <c r="AG1217" s="13">
        <f t="shared" si="1534"/>
        <v>1.7260982390158615E-3</v>
      </c>
      <c r="AH1217" s="13">
        <f t="shared" si="1535"/>
        <v>4.9625476713924107E-3</v>
      </c>
      <c r="AI1217" s="13">
        <f t="shared" si="1536"/>
        <v>6.0059458763375489E-3</v>
      </c>
      <c r="AJ1217" s="13">
        <f t="shared" si="1537"/>
        <v>3.63436164829576E-3</v>
      </c>
      <c r="AK1217" s="13">
        <f t="shared" si="1538"/>
        <v>1.4661675682252095E-3</v>
      </c>
      <c r="AL1217" s="13">
        <f t="shared" si="1539"/>
        <v>2.2076584050477791E-5</v>
      </c>
      <c r="AM1217" s="13">
        <f t="shared" si="1540"/>
        <v>2.3074856729841434E-3</v>
      </c>
      <c r="AN1217" s="13">
        <f t="shared" si="1541"/>
        <v>2.3721045950021316E-3</v>
      </c>
      <c r="AO1217" s="13">
        <f t="shared" si="1542"/>
        <v>1.2192665539615881E-3</v>
      </c>
      <c r="AP1217" s="13">
        <f t="shared" si="1543"/>
        <v>4.1780364793400708E-4</v>
      </c>
      <c r="AQ1217" s="13">
        <f t="shared" si="1544"/>
        <v>1.0737595954292642E-4</v>
      </c>
      <c r="AR1217" s="13">
        <f t="shared" si="1545"/>
        <v>1.0203038113778104E-3</v>
      </c>
      <c r="AS1217" s="13">
        <f t="shared" si="1546"/>
        <v>1.2348273254645951E-3</v>
      </c>
      <c r="AT1217" s="13">
        <f t="shared" si="1547"/>
        <v>7.472276917475047E-4</v>
      </c>
      <c r="AU1217" s="13">
        <f t="shared" si="1548"/>
        <v>3.0144523680897592E-4</v>
      </c>
      <c r="AV1217" s="13">
        <f t="shared" si="1549"/>
        <v>9.1206367013421438E-5</v>
      </c>
      <c r="AW1217" s="13">
        <f t="shared" si="1550"/>
        <v>7.6295850448158871E-7</v>
      </c>
      <c r="AX1217" s="13">
        <f t="shared" si="1551"/>
        <v>4.6544083738338493E-4</v>
      </c>
      <c r="AY1217" s="13">
        <f t="shared" si="1552"/>
        <v>4.7847506139915883E-4</v>
      </c>
      <c r="AZ1217" s="13">
        <f t="shared" si="1553"/>
        <v>2.4593714817545276E-4</v>
      </c>
      <c r="BA1217" s="13">
        <f t="shared" si="1554"/>
        <v>8.4274794003270725E-5</v>
      </c>
      <c r="BB1217" s="13">
        <f t="shared" si="1555"/>
        <v>2.1658707184895081E-5</v>
      </c>
      <c r="BC1217" s="13">
        <f t="shared" si="1556"/>
        <v>4.4530476992000259E-6</v>
      </c>
      <c r="BD1217" s="13">
        <f t="shared" si="1557"/>
        <v>1.7481274008933814E-4</v>
      </c>
      <c r="BE1217" s="13">
        <f t="shared" si="1558"/>
        <v>2.1156791329648601E-4</v>
      </c>
      <c r="BF1217" s="13">
        <f t="shared" si="1559"/>
        <v>1.2802551436970301E-4</v>
      </c>
      <c r="BG1217" s="13">
        <f t="shared" si="1560"/>
        <v>5.164782023336322E-5</v>
      </c>
      <c r="BH1217" s="13">
        <f t="shared" si="1561"/>
        <v>1.5626752300061804E-5</v>
      </c>
      <c r="BI1217" s="13">
        <f t="shared" si="1562"/>
        <v>3.7824696003684191E-6</v>
      </c>
      <c r="BJ1217" s="14">
        <f t="shared" si="1563"/>
        <v>0.40182364036563284</v>
      </c>
      <c r="BK1217" s="14">
        <f t="shared" si="1564"/>
        <v>0.28724255886211553</v>
      </c>
      <c r="BL1217" s="14">
        <f t="shared" si="1565"/>
        <v>0.29173931635784689</v>
      </c>
      <c r="BM1217" s="14">
        <f t="shared" si="1566"/>
        <v>0.38716345604918573</v>
      </c>
      <c r="BN1217" s="14">
        <f t="shared" si="1567"/>
        <v>0.61247379555374593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1.63636363636364</v>
      </c>
      <c r="F1218" s="10">
        <f>VLOOKUP(B1218,home!$B$2:$E$405,3,FALSE)</f>
        <v>1.59</v>
      </c>
      <c r="G1218" s="10">
        <f>VLOOKUP(C1218,away!$B$2:$E$405,4,FALSE)</f>
        <v>0.73</v>
      </c>
      <c r="H1218" s="10">
        <f>VLOOKUP(A1218,away!$A$2:$E$405,3,FALSE)</f>
        <v>1.23232323232323</v>
      </c>
      <c r="I1218" s="10">
        <f>VLOOKUP(C1218,away!$B$2:$E$405,3,FALSE)</f>
        <v>1.1000000000000001</v>
      </c>
      <c r="J1218" s="10">
        <f>VLOOKUP(B1218,home!$B$2:$E$405,4,FALSE)</f>
        <v>1.1399999999999999</v>
      </c>
      <c r="K1218" s="12">
        <f t="shared" si="1512"/>
        <v>1.899327272727277</v>
      </c>
      <c r="L1218" s="12">
        <f t="shared" si="1513"/>
        <v>1.5453333333333306</v>
      </c>
      <c r="M1218" s="13">
        <f t="shared" si="1514"/>
        <v>3.1915592163217682E-2</v>
      </c>
      <c r="N1218" s="13">
        <f t="shared" si="1515"/>
        <v>6.0618154620840289E-2</v>
      </c>
      <c r="O1218" s="13">
        <f t="shared" si="1516"/>
        <v>4.9320228422892305E-2</v>
      </c>
      <c r="P1218" s="13">
        <f t="shared" si="1517"/>
        <v>9.3675254940738376E-2</v>
      </c>
      <c r="Q1218" s="13">
        <f t="shared" si="1518"/>
        <v>5.7566857146880493E-2</v>
      </c>
      <c r="R1218" s="13">
        <f t="shared" si="1519"/>
        <v>3.8108096494754724E-2</v>
      </c>
      <c r="S1218" s="13">
        <f t="shared" si="1520"/>
        <v>6.8736413720105347E-2</v>
      </c>
      <c r="T1218" s="13">
        <f t="shared" si="1521"/>
        <v>8.8959983244312493E-2</v>
      </c>
      <c r="U1218" s="13">
        <f t="shared" si="1522"/>
        <v>7.2379746984210402E-2</v>
      </c>
      <c r="V1218" s="13">
        <f t="shared" si="1523"/>
        <v>2.2416424221650806E-2</v>
      </c>
      <c r="W1218" s="13">
        <f t="shared" si="1524"/>
        <v>3.6446100594755088E-2</v>
      </c>
      <c r="X1218" s="13">
        <f t="shared" si="1525"/>
        <v>5.6321374119094762E-2</v>
      </c>
      <c r="Y1218" s="13">
        <f t="shared" si="1526"/>
        <v>4.3517648402687147E-2</v>
      </c>
      <c r="Z1218" s="13">
        <f t="shared" si="1527"/>
        <v>1.9629903927742508E-2</v>
      </c>
      <c r="AA1218" s="13">
        <f t="shared" si="1528"/>
        <v>3.728361189097764E-2</v>
      </c>
      <c r="AB1218" s="13">
        <f t="shared" si="1529"/>
        <v>3.5406890445156422E-2</v>
      </c>
      <c r="AC1218" s="13">
        <f t="shared" si="1530"/>
        <v>4.1121441580264468E-3</v>
      </c>
      <c r="AD1218" s="13">
        <f t="shared" si="1531"/>
        <v>1.7305768211045052E-2</v>
      </c>
      <c r="AE1218" s="13">
        <f t="shared" si="1532"/>
        <v>2.6743180475468243E-2</v>
      </c>
      <c r="AF1218" s="13">
        <f t="shared" si="1533"/>
        <v>2.0663564114045095E-2</v>
      </c>
      <c r="AG1218" s="13">
        <f t="shared" si="1534"/>
        <v>1.0644031470301431E-2</v>
      </c>
      <c r="AH1218" s="13">
        <f t="shared" si="1535"/>
        <v>7.5836862174178442E-3</v>
      </c>
      <c r="AI1218" s="13">
        <f t="shared" si="1536"/>
        <v>1.4403902060547674E-2</v>
      </c>
      <c r="AJ1218" s="13">
        <f t="shared" si="1537"/>
        <v>1.3678862008645411E-2</v>
      </c>
      <c r="AK1218" s="13">
        <f t="shared" si="1538"/>
        <v>8.6602118909644143E-3</v>
      </c>
      <c r="AL1218" s="13">
        <f t="shared" si="1539"/>
        <v>4.8278114394523485E-4</v>
      </c>
      <c r="AM1218" s="13">
        <f t="shared" si="1540"/>
        <v>6.5738635077469201E-3</v>
      </c>
      <c r="AN1218" s="13">
        <f t="shared" si="1541"/>
        <v>1.0158810407304888E-2</v>
      </c>
      <c r="AO1218" s="13">
        <f t="shared" si="1542"/>
        <v>7.8493741747108978E-3</v>
      </c>
      <c r="AP1218" s="13">
        <f t="shared" si="1543"/>
        <v>4.0432998526621841E-3</v>
      </c>
      <c r="AQ1218" s="13">
        <f t="shared" si="1544"/>
        <v>1.5620615097451547E-3</v>
      </c>
      <c r="AR1218" s="13">
        <f t="shared" si="1545"/>
        <v>2.3438646202632706E-3</v>
      </c>
      <c r="AS1218" s="13">
        <f t="shared" si="1546"/>
        <v>4.4517659968465921E-3</v>
      </c>
      <c r="AT1218" s="13">
        <f t="shared" si="1547"/>
        <v>4.2276802848053331E-3</v>
      </c>
      <c r="AU1218" s="13">
        <f t="shared" si="1548"/>
        <v>2.6765828217673966E-3</v>
      </c>
      <c r="AV1218" s="13">
        <f t="shared" si="1549"/>
        <v>1.2709266877740379E-3</v>
      </c>
      <c r="AW1218" s="13">
        <f t="shared" si="1550"/>
        <v>3.936133100047361E-5</v>
      </c>
      <c r="AX1218" s="13">
        <f t="shared" si="1551"/>
        <v>2.0809863745750545E-3</v>
      </c>
      <c r="AY1218" s="13">
        <f t="shared" si="1552"/>
        <v>3.2158176108433123E-3</v>
      </c>
      <c r="AZ1218" s="13">
        <f t="shared" si="1553"/>
        <v>2.4847550739782618E-3</v>
      </c>
      <c r="BA1218" s="13">
        <f t="shared" si="1554"/>
        <v>1.2799249469959112E-3</v>
      </c>
      <c r="BB1218" s="13">
        <f t="shared" si="1555"/>
        <v>4.9447767118941958E-4</v>
      </c>
      <c r="BC1218" s="13">
        <f t="shared" si="1556"/>
        <v>1.5282656557560965E-4</v>
      </c>
      <c r="BD1218" s="13">
        <f t="shared" si="1557"/>
        <v>6.0367535441891666E-4</v>
      </c>
      <c r="BE1218" s="13">
        <f t="shared" si="1558"/>
        <v>1.1465770645211534E-3</v>
      </c>
      <c r="BF1218" s="13">
        <f t="shared" si="1559"/>
        <v>1.0888625444643047E-3</v>
      </c>
      <c r="BG1218" s="13">
        <f t="shared" si="1560"/>
        <v>6.8936877565075694E-4</v>
      </c>
      <c r="BH1218" s="13">
        <f t="shared" si="1561"/>
        <v>3.2733422914002378E-4</v>
      </c>
      <c r="BI1218" s="13">
        <f t="shared" si="1562"/>
        <v>1.2434296574056136E-4</v>
      </c>
      <c r="BJ1218" s="14">
        <f t="shared" si="1563"/>
        <v>0.45868286009475762</v>
      </c>
      <c r="BK1218" s="14">
        <f t="shared" si="1564"/>
        <v>0.2245544279585272</v>
      </c>
      <c r="BL1218" s="14">
        <f t="shared" si="1565"/>
        <v>0.29577621776095925</v>
      </c>
      <c r="BM1218" s="14">
        <f t="shared" si="1566"/>
        <v>0.66426276967282005</v>
      </c>
      <c r="BN1218" s="14">
        <f t="shared" si="1567"/>
        <v>0.33120418378932387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1.72151898734177</v>
      </c>
      <c r="F1219" s="10">
        <f>VLOOKUP(B1219,home!$B$2:$E$405,3,FALSE)</f>
        <v>0.81</v>
      </c>
      <c r="G1219" s="10">
        <f>VLOOKUP(C1219,away!$B$2:$E$405,4,FALSE)</f>
        <v>1.6</v>
      </c>
      <c r="H1219" s="10">
        <f>VLOOKUP(A1219,away!$A$2:$E$405,3,FALSE)</f>
        <v>1.48101265822785</v>
      </c>
      <c r="I1219" s="10">
        <f>VLOOKUP(C1219,away!$B$2:$E$405,3,FALSE)</f>
        <v>0.57999999999999996</v>
      </c>
      <c r="J1219" s="10">
        <f>VLOOKUP(B1219,home!$B$2:$E$405,4,FALSE)</f>
        <v>1.89</v>
      </c>
      <c r="K1219" s="12">
        <f t="shared" si="1512"/>
        <v>2.2310886075949341</v>
      </c>
      <c r="L1219" s="12">
        <f t="shared" si="1513"/>
        <v>1.623486075949369</v>
      </c>
      <c r="M1219" s="13">
        <f t="shared" si="1514"/>
        <v>2.1182610707392076E-2</v>
      </c>
      <c r="N1219" s="13">
        <f t="shared" si="1515"/>
        <v>4.7260281428380929E-2</v>
      </c>
      <c r="O1219" s="13">
        <f t="shared" si="1516"/>
        <v>3.4389673535707044E-2</v>
      </c>
      <c r="P1219" s="13">
        <f t="shared" si="1517"/>
        <v>7.6726408844424998E-2</v>
      </c>
      <c r="Q1219" s="13">
        <f t="shared" si="1518"/>
        <v>5.2720937743295573E-2</v>
      </c>
      <c r="R1219" s="13">
        <f t="shared" si="1519"/>
        <v>2.7915578070832458E-2</v>
      </c>
      <c r="S1219" s="13">
        <f t="shared" si="1520"/>
        <v>6.9478473351109404E-2</v>
      </c>
      <c r="T1219" s="13">
        <f t="shared" si="1521"/>
        <v>8.559170833723391E-2</v>
      </c>
      <c r="U1219" s="13">
        <f t="shared" si="1522"/>
        <v>6.2282128208261268E-2</v>
      </c>
      <c r="V1219" s="13">
        <f t="shared" si="1523"/>
        <v>2.7962316332966926E-2</v>
      </c>
      <c r="W1219" s="13">
        <f t="shared" si="1524"/>
        <v>3.9208361193596171E-2</v>
      </c>
      <c r="X1219" s="13">
        <f t="shared" si="1525"/>
        <v>6.3654228458596959E-2</v>
      </c>
      <c r="Y1219" s="13">
        <f t="shared" si="1526"/>
        <v>5.1670876788916138E-2</v>
      </c>
      <c r="Z1219" s="13">
        <f t="shared" si="1527"/>
        <v>1.5106850766691347E-2</v>
      </c>
      <c r="AA1219" s="13">
        <f t="shared" si="1528"/>
        <v>3.3704722642201861E-2</v>
      </c>
      <c r="AB1219" s="13">
        <f t="shared" si="1529"/>
        <v>3.7599111354581799E-2</v>
      </c>
      <c r="AC1219" s="13">
        <f t="shared" si="1530"/>
        <v>6.3302162822276315E-3</v>
      </c>
      <c r="AD1219" s="13">
        <f t="shared" si="1531"/>
        <v>2.1869331995374944E-2</v>
      </c>
      <c r="AE1219" s="13">
        <f t="shared" si="1532"/>
        <v>3.5504555984805244E-2</v>
      </c>
      <c r="AF1219" s="13">
        <f t="shared" si="1533"/>
        <v>2.8820576137048089E-2</v>
      </c>
      <c r="AG1219" s="13">
        <f t="shared" si="1534"/>
        <v>1.5596601353112074E-2</v>
      </c>
      <c r="AH1219" s="13">
        <f t="shared" si="1535"/>
        <v>6.1314404677921099E-3</v>
      </c>
      <c r="AI1219" s="13">
        <f t="shared" si="1536"/>
        <v>1.367978697583753E-2</v>
      </c>
      <c r="AJ1219" s="13">
        <f t="shared" si="1537"/>
        <v>1.5260408438058336E-2</v>
      </c>
      <c r="AK1219" s="13">
        <f t="shared" si="1538"/>
        <v>1.134910780446585E-2</v>
      </c>
      <c r="AL1219" s="13">
        <f t="shared" si="1539"/>
        <v>9.1715751047502449E-4</v>
      </c>
      <c r="AM1219" s="13">
        <f t="shared" si="1540"/>
        <v>9.7584834941184823E-3</v>
      </c>
      <c r="AN1219" s="13">
        <f t="shared" si="1541"/>
        <v>1.5842762075083099E-2</v>
      </c>
      <c r="AO1219" s="13">
        <f t="shared" si="1542"/>
        <v>1.2860251816738078E-2</v>
      </c>
      <c r="AP1219" s="13">
        <f t="shared" si="1543"/>
        <v>6.9594799192256142E-3</v>
      </c>
      <c r="AQ1219" s="13">
        <f t="shared" si="1544"/>
        <v>2.8246546861780048E-3</v>
      </c>
      <c r="AR1219" s="13">
        <f t="shared" si="1545"/>
        <v>1.9908616449945942E-3</v>
      </c>
      <c r="AS1219" s="13">
        <f t="shared" si="1546"/>
        <v>4.4417887354451496E-3</v>
      </c>
      <c r="AT1219" s="13">
        <f t="shared" si="1547"/>
        <v>4.955012122497591E-3</v>
      </c>
      <c r="AU1219" s="13">
        <f t="shared" si="1548"/>
        <v>3.6850236989997226E-3</v>
      </c>
      <c r="AV1219" s="13">
        <f t="shared" si="1549"/>
        <v>2.0554035983889074E-3</v>
      </c>
      <c r="AW1219" s="13">
        <f t="shared" si="1550"/>
        <v>9.2279835746598068E-5</v>
      </c>
      <c r="AX1219" s="13">
        <f t="shared" si="1551"/>
        <v>3.6286735585218249E-3</v>
      </c>
      <c r="AY1219" s="13">
        <f t="shared" si="1552"/>
        <v>5.8911009964258297E-3</v>
      </c>
      <c r="AZ1219" s="13">
        <f t="shared" si="1553"/>
        <v>4.7820602198543963E-3</v>
      </c>
      <c r="BA1219" s="13">
        <f t="shared" si="1554"/>
        <v>2.5878693937616631E-3</v>
      </c>
      <c r="BB1219" s="13">
        <f t="shared" si="1555"/>
        <v>1.0503424817868983E-3</v>
      </c>
      <c r="BC1219" s="13">
        <f t="shared" si="1556"/>
        <v>3.4104327883182641E-4</v>
      </c>
      <c r="BD1219" s="13">
        <f t="shared" si="1557"/>
        <v>5.3868935996506326E-4</v>
      </c>
      <c r="BE1219" s="13">
        <f t="shared" si="1558"/>
        <v>1.2018636940506592E-3</v>
      </c>
      <c r="BF1219" s="13">
        <f t="shared" si="1559"/>
        <v>1.3407321978391948E-3</v>
      </c>
      <c r="BG1219" s="13">
        <f t="shared" si="1560"/>
        <v>9.9709744414491481E-4</v>
      </c>
      <c r="BH1219" s="13">
        <f t="shared" si="1561"/>
        <v>5.561531870734367E-4</v>
      </c>
      <c r="BI1219" s="13">
        <f t="shared" si="1562"/>
        <v>2.481654079514317E-4</v>
      </c>
      <c r="BJ1219" s="14">
        <f t="shared" si="1563"/>
        <v>0.50842418134088574</v>
      </c>
      <c r="BK1219" s="14">
        <f t="shared" si="1564"/>
        <v>0.2084882840250219</v>
      </c>
      <c r="BL1219" s="14">
        <f t="shared" si="1565"/>
        <v>0.26432274858908883</v>
      </c>
      <c r="BM1219" s="14">
        <f t="shared" si="1566"/>
        <v>0.73034775323097556</v>
      </c>
      <c r="BN1219" s="14">
        <f t="shared" si="1567"/>
        <v>0.26019549033003309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1.72151898734177</v>
      </c>
      <c r="F1220" s="10">
        <f>VLOOKUP(B1220,home!$B$2:$E$405,3,FALSE)</f>
        <v>1.02</v>
      </c>
      <c r="G1220" s="10">
        <f>VLOOKUP(C1220,away!$B$2:$E$405,4,FALSE)</f>
        <v>1.31</v>
      </c>
      <c r="H1220" s="10">
        <f>VLOOKUP(A1220,away!$A$2:$E$405,3,FALSE)</f>
        <v>1.48101265822785</v>
      </c>
      <c r="I1220" s="10">
        <f>VLOOKUP(C1220,away!$B$2:$E$405,3,FALSE)</f>
        <v>1.02</v>
      </c>
      <c r="J1220" s="10">
        <f>VLOOKUP(B1220,home!$B$2:$E$405,4,FALSE)</f>
        <v>1.52</v>
      </c>
      <c r="K1220" s="12">
        <f t="shared" si="1512"/>
        <v>2.3002936708860733</v>
      </c>
      <c r="L1220" s="12">
        <f t="shared" si="1513"/>
        <v>2.296162025316459</v>
      </c>
      <c r="M1220" s="13">
        <f t="shared" si="1514"/>
        <v>1.0087525714921712E-2</v>
      </c>
      <c r="N1220" s="13">
        <f t="shared" si="1515"/>
        <v>2.3204271556934924E-2</v>
      </c>
      <c r="O1220" s="13">
        <f t="shared" si="1516"/>
        <v>2.3162593476006497E-2</v>
      </c>
      <c r="P1220" s="13">
        <f t="shared" si="1517"/>
        <v>5.3280767174164793E-2</v>
      </c>
      <c r="Q1220" s="13">
        <f t="shared" si="1518"/>
        <v>2.6688319499969578E-2</v>
      </c>
      <c r="R1220" s="13">
        <f t="shared" si="1519"/>
        <v>2.6592533773724444E-2</v>
      </c>
      <c r="S1220" s="13">
        <f t="shared" si="1520"/>
        <v>7.0355214720005055E-2</v>
      </c>
      <c r="T1220" s="13">
        <f t="shared" si="1521"/>
        <v>6.128070575534289E-2</v>
      </c>
      <c r="U1220" s="13">
        <f t="shared" si="1522"/>
        <v>6.1170637132522472E-2</v>
      </c>
      <c r="V1220" s="13">
        <f t="shared" si="1523"/>
        <v>4.1289497553949464E-2</v>
      </c>
      <c r="W1220" s="13">
        <f t="shared" si="1524"/>
        <v>2.0463657477455124E-2</v>
      </c>
      <c r="X1220" s="13">
        <f t="shared" si="1525"/>
        <v>4.6987873198815658E-2</v>
      </c>
      <c r="Y1220" s="13">
        <f t="shared" si="1526"/>
        <v>5.3945885044752763E-2</v>
      </c>
      <c r="Z1220" s="13">
        <f t="shared" si="1527"/>
        <v>2.0353588736057152E-2</v>
      </c>
      <c r="AA1220" s="13">
        <f t="shared" si="1528"/>
        <v>4.6819231349370334E-2</v>
      </c>
      <c r="AB1220" s="13">
        <f t="shared" si="1529"/>
        <v>5.3848990774353726E-2</v>
      </c>
      <c r="AC1220" s="13">
        <f t="shared" si="1530"/>
        <v>1.3630300482506024E-2</v>
      </c>
      <c r="AD1220" s="13">
        <f t="shared" si="1531"/>
        <v>1.1768105444642626E-2</v>
      </c>
      <c r="AE1220" s="13">
        <f t="shared" si="1532"/>
        <v>2.702147683190826E-2</v>
      </c>
      <c r="AF1220" s="13">
        <f t="shared" si="1533"/>
        <v>3.1022844484698123E-2</v>
      </c>
      <c r="AG1220" s="13">
        <f t="shared" si="1534"/>
        <v>2.3744492474353996E-2</v>
      </c>
      <c r="AH1220" s="13">
        <f t="shared" si="1535"/>
        <v>1.1683784383660818E-2</v>
      </c>
      <c r="AI1220" s="13">
        <f t="shared" si="1536"/>
        <v>2.6876135269732516E-2</v>
      </c>
      <c r="AJ1220" s="13">
        <f t="shared" si="1537"/>
        <v>3.0911501929421849E-2</v>
      </c>
      <c r="AK1220" s="13">
        <f t="shared" si="1538"/>
        <v>2.3701844081943899E-2</v>
      </c>
      <c r="AL1220" s="13">
        <f t="shared" si="1539"/>
        <v>2.879726454419041E-3</v>
      </c>
      <c r="AM1220" s="13">
        <f t="shared" si="1540"/>
        <v>5.4140196945262758E-3</v>
      </c>
      <c r="AN1220" s="13">
        <f t="shared" si="1541"/>
        <v>1.243146642688665E-2</v>
      </c>
      <c r="AO1220" s="13">
        <f t="shared" si="1542"/>
        <v>1.4272330564206808E-2</v>
      </c>
      <c r="AP1220" s="13">
        <f t="shared" si="1543"/>
        <v>1.0923861151431702E-2</v>
      </c>
      <c r="AQ1220" s="13">
        <f t="shared" si="1544"/>
        <v>6.2707387864368016E-3</v>
      </c>
      <c r="AR1220" s="13">
        <f t="shared" si="1545"/>
        <v>5.3655724027494881E-3</v>
      </c>
      <c r="AS1220" s="13">
        <f t="shared" si="1546"/>
        <v>1.2342392238725628E-2</v>
      </c>
      <c r="AT1220" s="13">
        <f t="shared" si="1547"/>
        <v>1.4195563375166982E-2</v>
      </c>
      <c r="AU1220" s="13">
        <f t="shared" si="1548"/>
        <v>1.0884654862186248E-2</v>
      </c>
      <c r="AV1220" s="13">
        <f t="shared" si="1549"/>
        <v>6.25947567231659E-3</v>
      </c>
      <c r="AW1220" s="13">
        <f t="shared" si="1550"/>
        <v>4.2250762388039952E-4</v>
      </c>
      <c r="AX1220" s="13">
        <f t="shared" si="1551"/>
        <v>2.075639206228557E-3</v>
      </c>
      <c r="AY1220" s="13">
        <f t="shared" si="1552"/>
        <v>4.7660039236000103E-3</v>
      </c>
      <c r="AZ1220" s="13">
        <f t="shared" si="1553"/>
        <v>5.4717586109397955E-3</v>
      </c>
      <c r="BA1220" s="13">
        <f t="shared" si="1554"/>
        <v>4.1880147780460992E-3</v>
      </c>
      <c r="BB1220" s="13">
        <f t="shared" si="1555"/>
        <v>2.404090123703398E-3</v>
      </c>
      <c r="BC1220" s="13">
        <f t="shared" si="1556"/>
        <v>1.1040360894972185E-3</v>
      </c>
      <c r="BD1220" s="13">
        <f t="shared" si="1557"/>
        <v>2.0533705992132278E-3</v>
      </c>
      <c r="BE1220" s="13">
        <f t="shared" si="1558"/>
        <v>4.7233553933537309E-3</v>
      </c>
      <c r="BF1220" s="13">
        <f t="shared" si="1559"/>
        <v>5.4325522583385955E-3</v>
      </c>
      <c r="BG1220" s="13">
        <f t="shared" si="1560"/>
        <v>4.1654885255380377E-3</v>
      </c>
      <c r="BH1220" s="13">
        <f t="shared" si="1561"/>
        <v>2.395461722860928E-3</v>
      </c>
      <c r="BI1220" s="13">
        <f t="shared" si="1562"/>
        <v>1.1020530879893686E-3</v>
      </c>
      <c r="BJ1220" s="14">
        <f t="shared" si="1563"/>
        <v>0.39544959112437716</v>
      </c>
      <c r="BK1220" s="14">
        <f t="shared" si="1564"/>
        <v>0.19628903602356609</v>
      </c>
      <c r="BL1220" s="14">
        <f t="shared" si="1565"/>
        <v>0.37368719230917546</v>
      </c>
      <c r="BM1220" s="14">
        <f t="shared" si="1566"/>
        <v>0.81841990069773429</v>
      </c>
      <c r="BN1220" s="14">
        <f t="shared" si="1567"/>
        <v>0.16301601119572195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1.72151898734177</v>
      </c>
      <c r="F1221" s="10">
        <f>VLOOKUP(B1221,home!$B$2:$E$405,3,FALSE)</f>
        <v>2.3199999999999998</v>
      </c>
      <c r="G1221" s="10">
        <f>VLOOKUP(C1221,away!$B$2:$E$405,4,FALSE)</f>
        <v>0.57999999999999996</v>
      </c>
      <c r="H1221" s="10">
        <f>VLOOKUP(A1221,away!$A$2:$E$405,3,FALSE)</f>
        <v>1.48101265822785</v>
      </c>
      <c r="I1221" s="10">
        <f>VLOOKUP(C1221,away!$B$2:$E$405,3,FALSE)</f>
        <v>1.31</v>
      </c>
      <c r="J1221" s="10">
        <f>VLOOKUP(B1221,home!$B$2:$E$405,4,FALSE)</f>
        <v>0.68</v>
      </c>
      <c r="K1221" s="12">
        <f t="shared" si="1512"/>
        <v>2.3164759493670855</v>
      </c>
      <c r="L1221" s="12">
        <f t="shared" si="1513"/>
        <v>1.319286075949369</v>
      </c>
      <c r="M1221" s="13">
        <f t="shared" si="1514"/>
        <v>2.6363836819873417E-2</v>
      </c>
      <c r="N1221" s="13">
        <f t="shared" si="1515"/>
        <v>6.1071193926275198E-2</v>
      </c>
      <c r="O1221" s="13">
        <f t="shared" si="1516"/>
        <v>3.4781442825060294E-2</v>
      </c>
      <c r="P1221" s="13">
        <f t="shared" si="1517"/>
        <v>8.0570375788538554E-2</v>
      </c>
      <c r="Q1221" s="13">
        <f t="shared" si="1518"/>
        <v>7.0734975964674873E-2</v>
      </c>
      <c r="R1221" s="13">
        <f t="shared" si="1519"/>
        <v>2.2943336610265569E-2</v>
      </c>
      <c r="S1221" s="13">
        <f t="shared" si="1520"/>
        <v>6.1557669878051238E-2</v>
      </c>
      <c r="T1221" s="13">
        <f t="shared" si="1521"/>
        <v>9.3319668872808847E-2</v>
      </c>
      <c r="U1221" s="13">
        <f t="shared" si="1522"/>
        <v>5.3147687455913542E-2</v>
      </c>
      <c r="V1221" s="13">
        <f t="shared" si="1523"/>
        <v>2.0902894912147568E-2</v>
      </c>
      <c r="W1221" s="13">
        <f t="shared" si="1524"/>
        <v>5.4618623533742722E-2</v>
      </c>
      <c r="X1221" s="13">
        <f t="shared" si="1525"/>
        <v>7.20575895155873E-2</v>
      </c>
      <c r="Y1221" s="13">
        <f t="shared" si="1526"/>
        <v>4.7532287257194786E-2</v>
      </c>
      <c r="Z1221" s="13">
        <f t="shared" si="1527"/>
        <v>1.0089608175247585E-2</v>
      </c>
      <c r="AA1221" s="13">
        <f t="shared" si="1528"/>
        <v>2.3372334676498557E-2</v>
      </c>
      <c r="AB1221" s="13">
        <f t="shared" si="1529"/>
        <v>2.7070725579333627E-2</v>
      </c>
      <c r="AC1221" s="13">
        <f t="shared" si="1530"/>
        <v>3.9925763405729928E-3</v>
      </c>
      <c r="AD1221" s="13">
        <f t="shared" si="1531"/>
        <v>3.1630681950862521E-2</v>
      </c>
      <c r="AE1221" s="13">
        <f t="shared" si="1532"/>
        <v>4.172991827055595E-2</v>
      </c>
      <c r="AF1221" s="13">
        <f t="shared" si="1533"/>
        <v>2.7526850062424824E-2</v>
      </c>
      <c r="AG1221" s="13">
        <f t="shared" si="1534"/>
        <v>1.2105263334034361E-2</v>
      </c>
      <c r="AH1221" s="13">
        <f t="shared" si="1535"/>
        <v>3.3277698943472659E-3</v>
      </c>
      <c r="AI1221" s="13">
        <f t="shared" si="1536"/>
        <v>7.7086989252832883E-3</v>
      </c>
      <c r="AJ1221" s="13">
        <f t="shared" si="1537"/>
        <v>8.92850783066532E-3</v>
      </c>
      <c r="AK1221" s="13">
        <f t="shared" si="1538"/>
        <v>6.8942245511572995E-3</v>
      </c>
      <c r="AL1221" s="13">
        <f t="shared" si="1539"/>
        <v>4.8806761826397703E-4</v>
      </c>
      <c r="AM1221" s="13">
        <f t="shared" si="1540"/>
        <v>1.4654342800250526E-2</v>
      </c>
      <c r="AN1221" s="13">
        <f t="shared" si="1541"/>
        <v>1.9333270408559405E-2</v>
      </c>
      <c r="AO1221" s="13">
        <f t="shared" si="1542"/>
        <v>1.2753057226288198E-2</v>
      </c>
      <c r="AP1221" s="13">
        <f t="shared" si="1543"/>
        <v>5.6083102748091668E-3</v>
      </c>
      <c r="AQ1221" s="13">
        <f t="shared" si="1544"/>
        <v>1.8497414137898785E-3</v>
      </c>
      <c r="AR1221" s="13">
        <f t="shared" si="1545"/>
        <v>8.7805609711516953E-4</v>
      </c>
      <c r="AS1221" s="13">
        <f t="shared" si="1546"/>
        <v>2.03399583116242E-3</v>
      </c>
      <c r="AT1221" s="13">
        <f t="shared" si="1547"/>
        <v>2.3558512120003309E-3</v>
      </c>
      <c r="AU1221" s="13">
        <f t="shared" si="1548"/>
        <v>1.8190908909620216E-3</v>
      </c>
      <c r="AV1221" s="13">
        <f t="shared" si="1549"/>
        <v>1.0534700746565662E-3</v>
      </c>
      <c r="AW1221" s="13">
        <f t="shared" si="1550"/>
        <v>4.1432798523745152E-5</v>
      </c>
      <c r="AX1221" s="13">
        <f t="shared" si="1551"/>
        <v>5.6577387750935005E-3</v>
      </c>
      <c r="AY1221" s="13">
        <f t="shared" si="1552"/>
        <v>7.4641759873396952E-3</v>
      </c>
      <c r="AZ1221" s="13">
        <f t="shared" si="1553"/>
        <v>4.9236917242664472E-3</v>
      </c>
      <c r="BA1221" s="13">
        <f t="shared" si="1554"/>
        <v>2.1652526446972876E-3</v>
      </c>
      <c r="BB1221" s="13">
        <f t="shared" si="1555"/>
        <v>7.1414691626541969E-4</v>
      </c>
      <c r="BC1221" s="13">
        <f t="shared" si="1556"/>
        <v>1.884328165622295E-4</v>
      </c>
      <c r="BD1221" s="13">
        <f t="shared" si="1557"/>
        <v>1.9306786380441493E-4</v>
      </c>
      <c r="BE1221" s="13">
        <f t="shared" si="1558"/>
        <v>4.4723706309860725E-4</v>
      </c>
      <c r="BF1221" s="13">
        <f t="shared" si="1559"/>
        <v>5.1800695016674672E-4</v>
      </c>
      <c r="BG1221" s="13">
        <f t="shared" si="1560"/>
        <v>3.9998354722208765E-4</v>
      </c>
      <c r="BH1221" s="13">
        <f t="shared" si="1561"/>
        <v>2.3163806682062493E-4</v>
      </c>
      <c r="BI1221" s="13">
        <f t="shared" si="1562"/>
        <v>1.0731680214957276E-4</v>
      </c>
      <c r="BJ1221" s="14">
        <f t="shared" si="1563"/>
        <v>0.58763921367608296</v>
      </c>
      <c r="BK1221" s="14">
        <f t="shared" si="1564"/>
        <v>0.20133959734478743</v>
      </c>
      <c r="BL1221" s="14">
        <f t="shared" si="1565"/>
        <v>0.19821244274768329</v>
      </c>
      <c r="BM1221" s="14">
        <f t="shared" si="1566"/>
        <v>0.69339295682029756</v>
      </c>
      <c r="BN1221" s="14">
        <f t="shared" si="1567"/>
        <v>0.29646516193468786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1.72151898734177</v>
      </c>
      <c r="F1222" s="10">
        <f>VLOOKUP(B1222,home!$B$2:$E$405,3,FALSE)</f>
        <v>0.73</v>
      </c>
      <c r="G1222" s="10">
        <f>VLOOKUP(C1222,away!$B$2:$E$405,4,FALSE)</f>
        <v>0.87</v>
      </c>
      <c r="H1222" s="10">
        <f>VLOOKUP(A1222,away!$A$2:$E$405,3,FALSE)</f>
        <v>1.48101265822785</v>
      </c>
      <c r="I1222" s="10">
        <f>VLOOKUP(C1222,away!$B$2:$E$405,3,FALSE)</f>
        <v>0.87</v>
      </c>
      <c r="J1222" s="10">
        <f>VLOOKUP(B1222,home!$B$2:$E$405,4,FALSE)</f>
        <v>0.68</v>
      </c>
      <c r="K1222" s="12">
        <f t="shared" si="1512"/>
        <v>1.0933367088607582</v>
      </c>
      <c r="L1222" s="12">
        <f t="shared" si="1513"/>
        <v>0.87616708860759618</v>
      </c>
      <c r="M1222" s="13">
        <f t="shared" si="1514"/>
        <v>0.13952607223132124</v>
      </c>
      <c r="N1222" s="13">
        <f t="shared" si="1515"/>
        <v>0.15254897661366121</v>
      </c>
      <c r="O1222" s="13">
        <f t="shared" si="1516"/>
        <v>0.12224815249176992</v>
      </c>
      <c r="P1222" s="13">
        <f t="shared" si="1517"/>
        <v>0.13365839270965982</v>
      </c>
      <c r="Q1222" s="13">
        <f t="shared" si="1518"/>
        <v>8.3393698015428536E-2</v>
      </c>
      <c r="R1222" s="13">
        <f t="shared" si="1519"/>
        <v>5.3554903928185738E-2</v>
      </c>
      <c r="S1222" s="13">
        <f t="shared" si="1520"/>
        <v>3.200936867217162E-2</v>
      </c>
      <c r="T1222" s="13">
        <f t="shared" si="1521"/>
        <v>7.3066813598399089E-2</v>
      </c>
      <c r="U1222" s="13">
        <f t="shared" si="1522"/>
        <v>5.855354240419669E-2</v>
      </c>
      <c r="V1222" s="13">
        <f t="shared" si="1523"/>
        <v>3.4070261325467063E-3</v>
      </c>
      <c r="W1222" s="13">
        <f t="shared" si="1524"/>
        <v>3.0392463775972198E-2</v>
      </c>
      <c r="X1222" s="13">
        <f t="shared" si="1525"/>
        <v>2.6628876502205391E-2</v>
      </c>
      <c r="Y1222" s="13">
        <f t="shared" si="1526"/>
        <v>1.166567259891426E-2</v>
      </c>
      <c r="Z1222" s="13">
        <f t="shared" si="1527"/>
        <v>1.5641014751806008E-2</v>
      </c>
      <c r="AA1222" s="13">
        <f t="shared" si="1528"/>
        <v>1.7100895591982149E-2</v>
      </c>
      <c r="AB1222" s="13">
        <f t="shared" si="1529"/>
        <v>9.3485184525546033E-3</v>
      </c>
      <c r="AC1222" s="13">
        <f t="shared" si="1530"/>
        <v>2.0398411454286626E-4</v>
      </c>
      <c r="AD1222" s="13">
        <f t="shared" si="1531"/>
        <v>8.3072990797478114E-3</v>
      </c>
      <c r="AE1222" s="13">
        <f t="shared" si="1532"/>
        <v>7.2785820488952043E-3</v>
      </c>
      <c r="AF1222" s="13">
        <f t="shared" si="1533"/>
        <v>3.1886270214860108E-3</v>
      </c>
      <c r="AG1222" s="13">
        <f t="shared" si="1534"/>
        <v>9.3125668469030314E-4</v>
      </c>
      <c r="AH1222" s="13">
        <f t="shared" si="1535"/>
        <v>3.4260355894895826E-3</v>
      </c>
      <c r="AI1222" s="13">
        <f t="shared" si="1536"/>
        <v>3.745810475852368E-3</v>
      </c>
      <c r="AJ1222" s="13">
        <f t="shared" si="1537"/>
        <v>2.0477160488422889E-3</v>
      </c>
      <c r="AK1222" s="13">
        <f t="shared" si="1538"/>
        <v>7.4628104184086129E-4</v>
      </c>
      <c r="AL1222" s="13">
        <f t="shared" si="1539"/>
        <v>7.8162277349572851E-6</v>
      </c>
      <c r="AM1222" s="13">
        <f t="shared" si="1540"/>
        <v>1.8165350070746963E-3</v>
      </c>
      <c r="AN1222" s="13">
        <f t="shared" si="1541"/>
        <v>1.5915881885024158E-3</v>
      </c>
      <c r="AO1222" s="13">
        <f t="shared" si="1542"/>
        <v>6.9724859469119964E-4</v>
      </c>
      <c r="AP1222" s="13">
        <f t="shared" si="1543"/>
        <v>2.0363542374877546E-4</v>
      </c>
      <c r="AQ1222" s="13">
        <f t="shared" si="1544"/>
        <v>4.460466409083468E-5</v>
      </c>
      <c r="AR1222" s="13">
        <f t="shared" si="1545"/>
        <v>6.0035592558181964E-4</v>
      </c>
      <c r="AS1222" s="13">
        <f t="shared" si="1546"/>
        <v>6.5639117182068093E-4</v>
      </c>
      <c r="AT1222" s="13">
        <f t="shared" si="1547"/>
        <v>3.5882828176183977E-4</v>
      </c>
      <c r="AU1222" s="13">
        <f t="shared" si="1548"/>
        <v>1.3077337754255027E-4</v>
      </c>
      <c r="AV1222" s="13">
        <f t="shared" si="1549"/>
        <v>3.574483355224432E-5</v>
      </c>
      <c r="AW1222" s="13">
        <f t="shared" si="1550"/>
        <v>2.0798670245320643E-7</v>
      </c>
      <c r="AX1222" s="13">
        <f t="shared" si="1551"/>
        <v>3.3101406769423365E-4</v>
      </c>
      <c r="AY1222" s="13">
        <f t="shared" si="1552"/>
        <v>2.9002363197981444E-4</v>
      </c>
      <c r="AZ1222" s="13">
        <f t="shared" si="1553"/>
        <v>1.2705458062957747E-4</v>
      </c>
      <c r="BA1222" s="13">
        <f t="shared" si="1554"/>
        <v>3.7107014001491992E-5</v>
      </c>
      <c r="BB1222" s="13">
        <f t="shared" si="1555"/>
        <v>8.1279861061521349E-6</v>
      </c>
      <c r="BC1222" s="13">
        <f t="shared" si="1556"/>
        <v>1.4242947845740622E-6</v>
      </c>
      <c r="BD1222" s="13">
        <f t="shared" si="1557"/>
        <v>8.7668683907556877E-5</v>
      </c>
      <c r="BE1222" s="13">
        <f t="shared" si="1558"/>
        <v>9.5851390333642349E-5</v>
      </c>
      <c r="BF1222" s="13">
        <f t="shared" si="1559"/>
        <v>5.2398921823556197E-5</v>
      </c>
      <c r="BG1222" s="13">
        <f t="shared" si="1560"/>
        <v>1.9096554911473032E-5</v>
      </c>
      <c r="BH1222" s="13">
        <f t="shared" si="1561"/>
        <v>5.2197411243721675E-6</v>
      </c>
      <c r="BI1222" s="13">
        <f t="shared" si="1562"/>
        <v>1.1413869164052442E-6</v>
      </c>
      <c r="BJ1222" s="14">
        <f t="shared" si="1563"/>
        <v>0.40255062939270392</v>
      </c>
      <c r="BK1222" s="14">
        <f t="shared" si="1564"/>
        <v>0.30910268371995703</v>
      </c>
      <c r="BL1222" s="14">
        <f t="shared" si="1565"/>
        <v>0.2728153262939903</v>
      </c>
      <c r="BM1222" s="14">
        <f t="shared" si="1566"/>
        <v>0.31488964252315332</v>
      </c>
      <c r="BN1222" s="14">
        <f t="shared" si="1567"/>
        <v>0.68493019599002647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1.72151898734177</v>
      </c>
      <c r="F1223" s="10">
        <f>VLOOKUP(B1223,home!$B$2:$E$405,3,FALSE)</f>
        <v>2.0299999999999998</v>
      </c>
      <c r="G1223" s="10">
        <f>VLOOKUP(C1223,away!$B$2:$E$405,4,FALSE)</f>
        <v>1.02</v>
      </c>
      <c r="H1223" s="10">
        <f>VLOOKUP(A1223,away!$A$2:$E$405,3,FALSE)</f>
        <v>1.48101265822785</v>
      </c>
      <c r="I1223" s="10">
        <f>VLOOKUP(C1223,away!$B$2:$E$405,3,FALSE)</f>
        <v>1.1599999999999999</v>
      </c>
      <c r="J1223" s="10">
        <f>VLOOKUP(B1223,home!$B$2:$E$405,4,FALSE)</f>
        <v>1.01</v>
      </c>
      <c r="K1223" s="12">
        <f t="shared" si="1512"/>
        <v>3.5645772151898689</v>
      </c>
      <c r="L1223" s="12">
        <f t="shared" si="1513"/>
        <v>1.735154430379749</v>
      </c>
      <c r="M1223" s="13">
        <f t="shared" si="1514"/>
        <v>4.9929336029984547E-3</v>
      </c>
      <c r="N1223" s="13">
        <f t="shared" si="1515"/>
        <v>1.7797697358204148E-2</v>
      </c>
      <c r="O1223" s="13">
        <f t="shared" si="1516"/>
        <v>8.6635108618346897E-3</v>
      </c>
      <c r="P1223" s="13">
        <f t="shared" si="1517"/>
        <v>3.0881753421645876E-2</v>
      </c>
      <c r="Q1223" s="13">
        <f t="shared" si="1518"/>
        <v>3.1720633242949721E-2</v>
      </c>
      <c r="R1223" s="13">
        <f t="shared" si="1519"/>
        <v>7.5162646272777713E-3</v>
      </c>
      <c r="S1223" s="13">
        <f t="shared" si="1520"/>
        <v>4.7751621102201984E-2</v>
      </c>
      <c r="T1223" s="13">
        <f t="shared" si="1521"/>
        <v>5.5040197305955343E-2</v>
      </c>
      <c r="U1223" s="13">
        <f t="shared" si="1522"/>
        <v>2.6792305633731913E-2</v>
      </c>
      <c r="V1223" s="13">
        <f t="shared" si="1523"/>
        <v>3.2816463016996568E-2</v>
      </c>
      <c r="W1223" s="13">
        <f t="shared" si="1524"/>
        <v>3.7690215503070966E-2</v>
      </c>
      <c r="X1223" s="13">
        <f t="shared" si="1525"/>
        <v>6.5398344412121071E-2</v>
      </c>
      <c r="Y1223" s="13">
        <f t="shared" si="1526"/>
        <v>5.6738113523096309E-2</v>
      </c>
      <c r="Z1223" s="13">
        <f t="shared" si="1527"/>
        <v>4.3472932893092063E-3</v>
      </c>
      <c r="AA1223" s="13">
        <f t="shared" si="1528"/>
        <v>1.5496262606819414E-2</v>
      </c>
      <c r="AB1223" s="13">
        <f t="shared" si="1529"/>
        <v>2.7618812304433631E-2</v>
      </c>
      <c r="AC1223" s="13">
        <f t="shared" si="1530"/>
        <v>1.2685802571719119E-2</v>
      </c>
      <c r="AD1223" s="13">
        <f t="shared" si="1531"/>
        <v>3.3587420854460689E-2</v>
      </c>
      <c r="AE1223" s="13">
        <f t="shared" si="1532"/>
        <v>5.8279362100646624E-2</v>
      </c>
      <c r="AF1223" s="13">
        <f t="shared" si="1533"/>
        <v>5.0561846674321322E-2</v>
      </c>
      <c r="AG1223" s="13">
        <f t="shared" si="1534"/>
        <v>2.9244204088376743E-2</v>
      </c>
      <c r="AH1223" s="13">
        <f t="shared" si="1535"/>
        <v>1.8858063027762555E-3</v>
      </c>
      <c r="AI1223" s="13">
        <f t="shared" si="1536"/>
        <v>6.7221021791376871E-3</v>
      </c>
      <c r="AJ1223" s="13">
        <f t="shared" si="1537"/>
        <v>1.1980726132966186E-2</v>
      </c>
      <c r="AK1223" s="13">
        <f t="shared" si="1538"/>
        <v>1.4235407798333698E-2</v>
      </c>
      <c r="AL1223" s="13">
        <f t="shared" si="1539"/>
        <v>3.1385142132893053E-3</v>
      </c>
      <c r="AM1223" s="13">
        <f t="shared" si="1540"/>
        <v>2.3944991018960717E-2</v>
      </c>
      <c r="AN1223" s="13">
        <f t="shared" si="1541"/>
        <v>4.1548257251952984E-2</v>
      </c>
      <c r="AO1223" s="13">
        <f t="shared" si="1542"/>
        <v>3.6046321322641885E-2</v>
      </c>
      <c r="AP1223" s="13">
        <f t="shared" si="1543"/>
        <v>2.0848644713958028E-2</v>
      </c>
      <c r="AQ1223" s="13">
        <f t="shared" si="1544"/>
        <v>9.0439045607094027E-3</v>
      </c>
      <c r="AR1223" s="13">
        <f t="shared" si="1545"/>
        <v>6.5443303222005426E-4</v>
      </c>
      <c r="AS1223" s="13">
        <f t="shared" si="1546"/>
        <v>2.3327770755192227E-3</v>
      </c>
      <c r="AT1223" s="13">
        <f t="shared" si="1547"/>
        <v>4.1576820057565396E-3</v>
      </c>
      <c r="AU1223" s="13">
        <f t="shared" si="1548"/>
        <v>4.940126181908225E-3</v>
      </c>
      <c r="AV1223" s="13">
        <f t="shared" si="1549"/>
        <v>4.4023653070482454E-3</v>
      </c>
      <c r="AW1223" s="13">
        <f t="shared" si="1550"/>
        <v>5.3922219409205125E-4</v>
      </c>
      <c r="AX1223" s="13">
        <f t="shared" si="1551"/>
        <v>1.4225628234018907E-2</v>
      </c>
      <c r="AY1223" s="13">
        <f t="shared" si="1552"/>
        <v>2.4683661855193148E-2</v>
      </c>
      <c r="AZ1223" s="13">
        <f t="shared" si="1553"/>
        <v>2.1414982613017008E-2</v>
      </c>
      <c r="BA1223" s="13">
        <f t="shared" si="1554"/>
        <v>1.2386100652493919E-2</v>
      </c>
      <c r="BB1223" s="13">
        <f t="shared" si="1555"/>
        <v>5.3729493555760809E-3</v>
      </c>
      <c r="BC1223" s="13">
        <f t="shared" si="1556"/>
        <v>1.8645793757067694E-3</v>
      </c>
      <c r="BD1223" s="13">
        <f t="shared" si="1557"/>
        <v>1.8925706254058005E-4</v>
      </c>
      <c r="BE1223" s="13">
        <f t="shared" si="1558"/>
        <v>6.7462141294591556E-4</v>
      </c>
      <c r="BF1223" s="13">
        <f t="shared" si="1559"/>
        <v>1.2023700587331036E-3</v>
      </c>
      <c r="BG1223" s="13">
        <f t="shared" si="1560"/>
        <v>1.4286469718621752E-3</v>
      </c>
      <c r="BH1223" s="13">
        <f t="shared" si="1561"/>
        <v>1.2731306111124778E-3</v>
      </c>
      <c r="BI1223" s="13">
        <f t="shared" si="1562"/>
        <v>9.0763447366645842E-4</v>
      </c>
      <c r="BJ1223" s="14">
        <f t="shared" si="1563"/>
        <v>0.64743805601743154</v>
      </c>
      <c r="BK1223" s="14">
        <f t="shared" si="1564"/>
        <v>0.15695074978404444</v>
      </c>
      <c r="BL1223" s="14">
        <f t="shared" si="1565"/>
        <v>0.14307424264062424</v>
      </c>
      <c r="BM1223" s="14">
        <f t="shared" si="1566"/>
        <v>0.82609310895539778</v>
      </c>
      <c r="BN1223" s="14">
        <f t="shared" si="1567"/>
        <v>0.10157279311491066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1.72151898734177</v>
      </c>
      <c r="F1224" s="10">
        <f>VLOOKUP(B1224,home!$B$2:$E$405,3,FALSE)</f>
        <v>1.02</v>
      </c>
      <c r="G1224" s="10">
        <f>VLOOKUP(C1224,away!$B$2:$E$405,4,FALSE)</f>
        <v>1.55</v>
      </c>
      <c r="H1224" s="10">
        <f>VLOOKUP(A1224,away!$A$2:$E$405,3,FALSE)</f>
        <v>1.48101265822785</v>
      </c>
      <c r="I1224" s="10">
        <f>VLOOKUP(C1224,away!$B$2:$E$405,3,FALSE)</f>
        <v>0.57999999999999996</v>
      </c>
      <c r="J1224" s="10">
        <f>VLOOKUP(B1224,home!$B$2:$E$405,4,FALSE)</f>
        <v>0.17</v>
      </c>
      <c r="K1224" s="12">
        <f t="shared" si="1512"/>
        <v>2.7217215189873385</v>
      </c>
      <c r="L1224" s="12">
        <f t="shared" si="1513"/>
        <v>0.14602784810126601</v>
      </c>
      <c r="M1224" s="13">
        <f t="shared" si="1514"/>
        <v>5.682667875775059E-2</v>
      </c>
      <c r="N1224" s="13">
        <f t="shared" si="1515"/>
        <v>0.15466639442755045</v>
      </c>
      <c r="O1224" s="13">
        <f t="shared" si="1516"/>
        <v>8.2982776137362421E-3</v>
      </c>
      <c r="P1224" s="13">
        <f t="shared" si="1517"/>
        <v>2.2585600751836833E-2</v>
      </c>
      <c r="Q1224" s="13">
        <f t="shared" si="1518"/>
        <v>0.21047942698882377</v>
      </c>
      <c r="R1224" s="13">
        <f t="shared" si="1519"/>
        <v>6.0588981144040616E-4</v>
      </c>
      <c r="S1224" s="13">
        <f t="shared" si="1520"/>
        <v>2.2441455865120346E-3</v>
      </c>
      <c r="T1224" s="13">
        <f t="shared" si="1521"/>
        <v>3.0735857792765463E-2</v>
      </c>
      <c r="U1224" s="13">
        <f t="shared" si="1522"/>
        <v>1.6490633379325345E-3</v>
      </c>
      <c r="V1224" s="13">
        <f t="shared" si="1523"/>
        <v>9.9103248595272639E-5</v>
      </c>
      <c r="W1224" s="13">
        <f t="shared" si="1524"/>
        <v>0.19095546191320201</v>
      </c>
      <c r="X1224" s="13">
        <f t="shared" si="1525"/>
        <v>2.788481518636815E-2</v>
      </c>
      <c r="Y1224" s="13">
        <f t="shared" si="1526"/>
        <v>2.035979778183422E-3</v>
      </c>
      <c r="Z1224" s="13">
        <f t="shared" si="1527"/>
        <v>2.9492261783708106E-5</v>
      </c>
      <c r="AA1224" s="13">
        <f t="shared" si="1528"/>
        <v>8.0269723540326259E-5</v>
      </c>
      <c r="AB1224" s="13">
        <f t="shared" si="1529"/>
        <v>1.0923591694143526E-4</v>
      </c>
      <c r="AC1224" s="13">
        <f t="shared" si="1530"/>
        <v>2.4617688985536363E-6</v>
      </c>
      <c r="AD1224" s="13">
        <f t="shared" si="1531"/>
        <v>0.12993189746433229</v>
      </c>
      <c r="AE1224" s="13">
        <f t="shared" si="1532"/>
        <v>1.8973675386430782E-2</v>
      </c>
      <c r="AF1224" s="13">
        <f t="shared" si="1533"/>
        <v>1.3853424936262223E-3</v>
      </c>
      <c r="AG1224" s="13">
        <f t="shared" si="1534"/>
        <v>6.7432861075826324E-5</v>
      </c>
      <c r="AH1224" s="13">
        <f t="shared" si="1535"/>
        <v>1.0766728809785256E-6</v>
      </c>
      <c r="AI1224" s="13">
        <f t="shared" si="1536"/>
        <v>2.9304037490693465E-6</v>
      </c>
      <c r="AJ1224" s="13">
        <f t="shared" si="1537"/>
        <v>3.9878714715816066E-6</v>
      </c>
      <c r="AK1224" s="13">
        <f t="shared" si="1538"/>
        <v>3.6179585330531214E-6</v>
      </c>
      <c r="AL1224" s="13">
        <f t="shared" si="1539"/>
        <v>3.9136919982984745E-8</v>
      </c>
      <c r="AM1224" s="13">
        <f t="shared" si="1540"/>
        <v>7.0727688266305933E-2</v>
      </c>
      <c r="AN1224" s="13">
        <f t="shared" si="1541"/>
        <v>1.0328212118705816E-2</v>
      </c>
      <c r="AO1224" s="13">
        <f t="shared" si="1542"/>
        <v>7.5410329521401393E-4</v>
      </c>
      <c r="AP1224" s="13">
        <f t="shared" si="1543"/>
        <v>3.6706693815392051E-5</v>
      </c>
      <c r="AQ1224" s="13">
        <f t="shared" si="1544"/>
        <v>1.3400498771934385E-6</v>
      </c>
      <c r="AR1224" s="13">
        <f t="shared" si="1545"/>
        <v>3.1444844783656934E-8</v>
      </c>
      <c r="AS1224" s="13">
        <f t="shared" si="1546"/>
        <v>8.5584110708895846E-8</v>
      </c>
      <c r="AT1224" s="13">
        <f t="shared" si="1547"/>
        <v>1.1646805789989827E-7</v>
      </c>
      <c r="AU1224" s="13">
        <f t="shared" si="1548"/>
        <v>1.0566453982027215E-7</v>
      </c>
      <c r="AV1224" s="13">
        <f t="shared" si="1549"/>
        <v>7.1897362955682315E-8</v>
      </c>
      <c r="AW1224" s="13">
        <f t="shared" si="1550"/>
        <v>4.3207935501583626E-10</v>
      </c>
      <c r="AX1224" s="13">
        <f t="shared" si="1551"/>
        <v>3.2083511857105486E-2</v>
      </c>
      <c r="AY1224" s="13">
        <f t="shared" si="1552"/>
        <v>4.685086196024567E-3</v>
      </c>
      <c r="AZ1224" s="13">
        <f t="shared" si="1553"/>
        <v>3.4207652768720683E-4</v>
      </c>
      <c r="BA1224" s="13">
        <f t="shared" si="1554"/>
        <v>1.6650899741371981E-5</v>
      </c>
      <c r="BB1224" s="13">
        <f t="shared" si="1555"/>
        <v>6.0787376454561961E-7</v>
      </c>
      <c r="BC1224" s="13">
        <f t="shared" si="1556"/>
        <v>1.7753299550762507E-8</v>
      </c>
      <c r="BD1224" s="13">
        <f t="shared" si="1557"/>
        <v>7.653038362726225E-10</v>
      </c>
      <c r="BE1224" s="13">
        <f t="shared" si="1558"/>
        <v>2.0829439197467594E-9</v>
      </c>
      <c r="BF1224" s="13">
        <f t="shared" si="1559"/>
        <v>2.8345966446092961E-9</v>
      </c>
      <c r="BG1224" s="13">
        <f t="shared" si="1560"/>
        <v>2.571660895094142E-9</v>
      </c>
      <c r="BH1224" s="13">
        <f t="shared" si="1561"/>
        <v>1.7498361994289919E-9</v>
      </c>
      <c r="BI1224" s="13">
        <f t="shared" si="1562"/>
        <v>9.5251336773778176E-10</v>
      </c>
      <c r="BJ1224" s="14">
        <f t="shared" si="1563"/>
        <v>0.88609228582389932</v>
      </c>
      <c r="BK1224" s="14">
        <f t="shared" si="1564"/>
        <v>8.6443115446537835E-2</v>
      </c>
      <c r="BL1224" s="14">
        <f t="shared" si="1565"/>
        <v>1.0754771325996657E-2</v>
      </c>
      <c r="BM1224" s="14">
        <f t="shared" si="1566"/>
        <v>0.5251723107431342</v>
      </c>
      <c r="BN1224" s="14">
        <f t="shared" si="1567"/>
        <v>0.45346226835113823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1.72151898734177</v>
      </c>
      <c r="F1225" s="10">
        <f>VLOOKUP(B1225,home!$B$2:$E$405,3,FALSE)</f>
        <v>0.28999999999999998</v>
      </c>
      <c r="G1225" s="10">
        <f>VLOOKUP(C1225,away!$B$2:$E$405,4,FALSE)</f>
        <v>1.45</v>
      </c>
      <c r="H1225" s="10">
        <f>VLOOKUP(A1225,away!$A$2:$E$405,3,FALSE)</f>
        <v>1.48101265822785</v>
      </c>
      <c r="I1225" s="10">
        <f>VLOOKUP(C1225,away!$B$2:$E$405,3,FALSE)</f>
        <v>0.44</v>
      </c>
      <c r="J1225" s="10">
        <f>VLOOKUP(B1225,home!$B$2:$E$405,4,FALSE)</f>
        <v>0.51</v>
      </c>
      <c r="K1225" s="12">
        <f t="shared" si="1512"/>
        <v>0.72389873417721418</v>
      </c>
      <c r="L1225" s="12">
        <f t="shared" si="1513"/>
        <v>0.33233924050632957</v>
      </c>
      <c r="M1225" s="13">
        <f t="shared" si="1514"/>
        <v>0.34776164060272524</v>
      </c>
      <c r="N1225" s="13">
        <f t="shared" si="1515"/>
        <v>0.25174421142770409</v>
      </c>
      <c r="O1225" s="13">
        <f t="shared" si="1516"/>
        <v>0.11557483951514483</v>
      </c>
      <c r="P1225" s="13">
        <f t="shared" si="1517"/>
        <v>8.3664480027748026E-2</v>
      </c>
      <c r="Q1225" s="13">
        <f t="shared" si="1518"/>
        <v>9.1118657994477978E-2</v>
      </c>
      <c r="R1225" s="13">
        <f t="shared" si="1519"/>
        <v>1.9205027193052077E-2</v>
      </c>
      <c r="S1225" s="13">
        <f t="shared" si="1520"/>
        <v>5.0319992209188133E-3</v>
      </c>
      <c r="T1225" s="13">
        <f t="shared" si="1521"/>
        <v>3.0282305593840802E-2</v>
      </c>
      <c r="U1225" s="13">
        <f t="shared" si="1522"/>
        <v>1.3902494874889376E-2</v>
      </c>
      <c r="V1225" s="13">
        <f t="shared" si="1523"/>
        <v>1.3451090541611834E-4</v>
      </c>
      <c r="W1225" s="13">
        <f t="shared" si="1524"/>
        <v>2.1986893727376371E-2</v>
      </c>
      <c r="X1225" s="13">
        <f t="shared" si="1525"/>
        <v>7.3071075624496443E-3</v>
      </c>
      <c r="Y1225" s="13">
        <f t="shared" si="1526"/>
        <v>1.2142192888012857E-3</v>
      </c>
      <c r="Z1225" s="13">
        <f t="shared" si="1527"/>
        <v>2.1275280504141117E-3</v>
      </c>
      <c r="AA1225" s="13">
        <f t="shared" si="1528"/>
        <v>1.5401148626212917E-3</v>
      </c>
      <c r="AB1225" s="13">
        <f t="shared" si="1529"/>
        <v>5.5744359976953354E-4</v>
      </c>
      <c r="AC1225" s="13">
        <f t="shared" si="1530"/>
        <v>2.0225392276223602E-6</v>
      </c>
      <c r="AD1225" s="13">
        <f t="shared" si="1531"/>
        <v>3.9790711344341702E-3</v>
      </c>
      <c r="AE1225" s="13">
        <f t="shared" si="1532"/>
        <v>1.3224014787385112E-3</v>
      </c>
      <c r="AF1225" s="13">
        <f t="shared" si="1533"/>
        <v>2.1974295154420195E-4</v>
      </c>
      <c r="AG1225" s="13">
        <f t="shared" si="1534"/>
        <v>2.4343068540939757E-5</v>
      </c>
      <c r="AH1225" s="13">
        <f t="shared" si="1535"/>
        <v>1.7676526410763442E-4</v>
      </c>
      <c r="AI1225" s="13">
        <f t="shared" si="1536"/>
        <v>1.2796015093401752E-4</v>
      </c>
      <c r="AJ1225" s="13">
        <f t="shared" si="1537"/>
        <v>4.631509564313027E-5</v>
      </c>
      <c r="AK1225" s="13">
        <f t="shared" si="1538"/>
        <v>1.1175813036452872E-5</v>
      </c>
      <c r="AL1225" s="13">
        <f t="shared" si="1539"/>
        <v>1.9463295896749558E-8</v>
      </c>
      <c r="AM1225" s="13">
        <f t="shared" si="1540"/>
        <v>5.7608891148359768E-4</v>
      </c>
      <c r="AN1225" s="13">
        <f t="shared" si="1541"/>
        <v>1.9145695130657695E-4</v>
      </c>
      <c r="AO1225" s="13">
        <f t="shared" si="1542"/>
        <v>3.1814328893442548E-5</v>
      </c>
      <c r="AP1225" s="13">
        <f t="shared" si="1543"/>
        <v>3.5243833005550913E-6</v>
      </c>
      <c r="AQ1225" s="13">
        <f t="shared" si="1544"/>
        <v>2.9282271733991745E-7</v>
      </c>
      <c r="AR1225" s="13">
        <f t="shared" si="1545"/>
        <v>1.1749206724286397E-5</v>
      </c>
      <c r="AS1225" s="13">
        <f t="shared" si="1546"/>
        <v>8.5052358752973358E-6</v>
      </c>
      <c r="AT1225" s="13">
        <f t="shared" si="1547"/>
        <v>3.0784647420031853E-6</v>
      </c>
      <c r="AU1225" s="13">
        <f t="shared" si="1548"/>
        <v>7.4283224331509686E-7</v>
      </c>
      <c r="AV1225" s="13">
        <f t="shared" si="1549"/>
        <v>1.3443383016045471E-7</v>
      </c>
      <c r="AW1225" s="13">
        <f t="shared" si="1550"/>
        <v>1.3006885725310021E-10</v>
      </c>
      <c r="AX1225" s="13">
        <f t="shared" si="1551"/>
        <v>6.9505005632750904E-5</v>
      </c>
      <c r="AY1225" s="13">
        <f t="shared" si="1552"/>
        <v>2.3099240783376592E-5</v>
      </c>
      <c r="AZ1225" s="13">
        <f t="shared" si="1553"/>
        <v>3.8383920691101044E-6</v>
      </c>
      <c r="BA1225" s="13">
        <f t="shared" si="1554"/>
        <v>4.2521610167119037E-7</v>
      </c>
      <c r="BB1225" s="13">
        <f t="shared" si="1555"/>
        <v>3.5328999070116403E-8</v>
      </c>
      <c r="BC1225" s="13">
        <f t="shared" si="1556"/>
        <v>2.3482425437622613E-9</v>
      </c>
      <c r="BD1225" s="13">
        <f t="shared" si="1557"/>
        <v>6.5078707321686689E-7</v>
      </c>
      <c r="BE1225" s="13">
        <f t="shared" si="1558"/>
        <v>4.7110393852058393E-7</v>
      </c>
      <c r="BF1225" s="13">
        <f t="shared" si="1559"/>
        <v>1.705157723804754E-7</v>
      </c>
      <c r="BG1225" s="13">
        <f t="shared" si="1560"/>
        <v>4.114538392782538E-8</v>
      </c>
      <c r="BH1225" s="13">
        <f t="shared" si="1561"/>
        <v>7.44627283564707E-9</v>
      </c>
      <c r="BI1225" s="13">
        <f t="shared" si="1562"/>
        <v>1.0780694960126181E-9</v>
      </c>
      <c r="BJ1225" s="14">
        <f t="shared" si="1563"/>
        <v>0.41009903715743801</v>
      </c>
      <c r="BK1225" s="14">
        <f t="shared" si="1564"/>
        <v>0.43661777200011503</v>
      </c>
      <c r="BL1225" s="14">
        <f t="shared" si="1565"/>
        <v>0.1511676886191238</v>
      </c>
      <c r="BM1225" s="14">
        <f t="shared" si="1566"/>
        <v>9.0920069955524249E-2</v>
      </c>
      <c r="BN1225" s="14">
        <f t="shared" si="1567"/>
        <v>0.90906885676085214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1.72151898734177</v>
      </c>
      <c r="F1226" s="10">
        <f>VLOOKUP(B1226,home!$B$2:$E$405,3,FALSE)</f>
        <v>0.73</v>
      </c>
      <c r="G1226" s="10">
        <f>VLOOKUP(C1226,away!$B$2:$E$405,4,FALSE)</f>
        <v>0.57999999999999996</v>
      </c>
      <c r="H1226" s="10">
        <f>VLOOKUP(A1226,away!$A$2:$E$405,3,FALSE)</f>
        <v>1.48101265822785</v>
      </c>
      <c r="I1226" s="10">
        <f>VLOOKUP(C1226,away!$B$2:$E$405,3,FALSE)</f>
        <v>1.02</v>
      </c>
      <c r="J1226" s="10">
        <f>VLOOKUP(B1226,home!$B$2:$E$405,4,FALSE)</f>
        <v>1.18</v>
      </c>
      <c r="K1226" s="12">
        <f t="shared" si="1512"/>
        <v>0.7288911392405053</v>
      </c>
      <c r="L1226" s="12">
        <f t="shared" si="1513"/>
        <v>1.7825468354430403</v>
      </c>
      <c r="M1226" s="13">
        <f t="shared" si="1514"/>
        <v>8.1151461552089479E-2</v>
      </c>
      <c r="N1226" s="13">
        <f t="shared" si="1515"/>
        <v>5.9150581261734565E-2</v>
      </c>
      <c r="O1226" s="13">
        <f t="shared" si="1516"/>
        <v>0.14465628098125463</v>
      </c>
      <c r="P1226" s="13">
        <f t="shared" si="1517"/>
        <v>0.10543868144272132</v>
      </c>
      <c r="Q1226" s="13">
        <f t="shared" si="1518"/>
        <v>2.1557167281301894E-2</v>
      </c>
      <c r="R1226" s="13">
        <f t="shared" si="1519"/>
        <v>0.12892829794504737</v>
      </c>
      <c r="S1226" s="13">
        <f t="shared" si="1520"/>
        <v>3.4248660873605126E-2</v>
      </c>
      <c r="T1226" s="13">
        <f t="shared" si="1521"/>
        <v>3.8426660318400939E-2</v>
      </c>
      <c r="U1226" s="13">
        <f t="shared" si="1522"/>
        <v>9.3974693969504877E-2</v>
      </c>
      <c r="V1226" s="13">
        <f t="shared" si="1523"/>
        <v>4.9442987698227756E-3</v>
      </c>
      <c r="W1226" s="13">
        <f t="shared" si="1524"/>
        <v>5.2376094061554294E-3</v>
      </c>
      <c r="X1226" s="13">
        <f t="shared" si="1525"/>
        <v>9.3362840722290615E-3</v>
      </c>
      <c r="Y1226" s="13">
        <f t="shared" si="1526"/>
        <v>8.3211818138745879E-3</v>
      </c>
      <c r="Z1226" s="13">
        <f t="shared" si="1527"/>
        <v>7.6606909833667219E-2</v>
      </c>
      <c r="AA1226" s="13">
        <f t="shared" si="1528"/>
        <v>5.5838097782356363E-2</v>
      </c>
      <c r="AB1226" s="13">
        <f t="shared" si="1529"/>
        <v>2.0349947352802232E-2</v>
      </c>
      <c r="AC1226" s="13">
        <f t="shared" si="1530"/>
        <v>4.01502583085301E-4</v>
      </c>
      <c r="AD1226" s="13">
        <f t="shared" si="1531"/>
        <v>9.544117717373541E-4</v>
      </c>
      <c r="AE1226" s="13">
        <f t="shared" si="1532"/>
        <v>1.7012836834200057E-3</v>
      </c>
      <c r="AF1226" s="13">
        <f t="shared" si="1533"/>
        <v>1.5163089230356053E-3</v>
      </c>
      <c r="AG1226" s="13">
        <f t="shared" si="1534"/>
        <v>9.0096389077038764E-4</v>
      </c>
      <c r="AH1226" s="13">
        <f t="shared" si="1535"/>
        <v>3.4138851174268466E-2</v>
      </c>
      <c r="AI1226" s="13">
        <f t="shared" si="1536"/>
        <v>2.48835061247746E-2</v>
      </c>
      <c r="AJ1226" s="13">
        <f t="shared" si="1537"/>
        <v>9.0686835637925241E-3</v>
      </c>
      <c r="AK1226" s="13">
        <f t="shared" si="1538"/>
        <v>2.2033610314081266E-3</v>
      </c>
      <c r="AL1226" s="13">
        <f t="shared" si="1539"/>
        <v>2.0866612700099081E-5</v>
      </c>
      <c r="AM1226" s="13">
        <f t="shared" si="1540"/>
        <v>1.3913245672123788E-4</v>
      </c>
      <c r="AN1226" s="13">
        <f t="shared" si="1541"/>
        <v>2.4801012043585829E-4</v>
      </c>
      <c r="AO1226" s="13">
        <f t="shared" si="1542"/>
        <v>2.2104482767039329E-4</v>
      </c>
      <c r="AP1226" s="13">
        <f t="shared" si="1543"/>
        <v>1.3134091935163724E-4</v>
      </c>
      <c r="AQ1226" s="13">
        <f t="shared" si="1544"/>
        <v>5.8530335038610154E-5</v>
      </c>
      <c r="AR1226" s="13">
        <f t="shared" si="1545"/>
        <v>1.2170820225270631E-2</v>
      </c>
      <c r="AS1226" s="13">
        <f t="shared" si="1546"/>
        <v>8.8712030194888925E-3</v>
      </c>
      <c r="AT1226" s="13">
        <f t="shared" si="1547"/>
        <v>3.2330706376545349E-3</v>
      </c>
      <c r="AU1226" s="13">
        <f t="shared" si="1548"/>
        <v>7.8551884677501374E-4</v>
      </c>
      <c r="AV1226" s="13">
        <f t="shared" si="1549"/>
        <v>1.4313943178018189E-4</v>
      </c>
      <c r="AW1226" s="13">
        <f t="shared" si="1550"/>
        <v>7.5310074081597222E-7</v>
      </c>
      <c r="AX1226" s="13">
        <f t="shared" si="1551"/>
        <v>1.6902069147478889E-5</v>
      </c>
      <c r="AY1226" s="13">
        <f t="shared" si="1552"/>
        <v>3.0128729871277935E-5</v>
      </c>
      <c r="AZ1226" s="13">
        <f t="shared" si="1553"/>
        <v>2.6852936043982345E-5</v>
      </c>
      <c r="BA1226" s="13">
        <f t="shared" si="1554"/>
        <v>1.5955538722518363E-5</v>
      </c>
      <c r="BB1226" s="13">
        <f t="shared" si="1555"/>
        <v>7.1103737644035009E-6</v>
      </c>
      <c r="BC1226" s="13">
        <f t="shared" si="1556"/>
        <v>2.5349148505109349E-6</v>
      </c>
      <c r="BD1226" s="13">
        <f t="shared" si="1557"/>
        <v>3.615842846217051E-3</v>
      </c>
      <c r="BE1226" s="13">
        <f t="shared" si="1558"/>
        <v>2.6355558114937775E-3</v>
      </c>
      <c r="BF1226" s="13">
        <f t="shared" si="1559"/>
        <v>9.6051663898581686E-4</v>
      </c>
      <c r="BG1226" s="13">
        <f t="shared" si="1560"/>
        <v>2.3337068908327779E-4</v>
      </c>
      <c r="BH1226" s="13">
        <f t="shared" si="1561"/>
        <v>4.2525456857813018E-5</v>
      </c>
      <c r="BI1226" s="13">
        <f t="shared" si="1562"/>
        <v>6.19928573916286E-6</v>
      </c>
      <c r="BJ1226" s="14">
        <f t="shared" si="1563"/>
        <v>0.14799999564427771</v>
      </c>
      <c r="BK1226" s="14">
        <f t="shared" si="1564"/>
        <v>0.22623560056389536</v>
      </c>
      <c r="BL1226" s="14">
        <f t="shared" si="1565"/>
        <v>0.54673948281455531</v>
      </c>
      <c r="BM1226" s="14">
        <f t="shared" si="1566"/>
        <v>0.45667014276311596</v>
      </c>
      <c r="BN1226" s="14">
        <f t="shared" si="1567"/>
        <v>0.54088247046414928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1.72151898734177</v>
      </c>
      <c r="F1227" s="10">
        <f>VLOOKUP(B1227,home!$B$2:$E$405,3,FALSE)</f>
        <v>0.7</v>
      </c>
      <c r="G1227" s="10">
        <f>VLOOKUP(C1227,away!$B$2:$E$405,4,FALSE)</f>
        <v>0.73</v>
      </c>
      <c r="H1227" s="10">
        <f>VLOOKUP(A1227,away!$A$2:$E$405,3,FALSE)</f>
        <v>1.48101265822785</v>
      </c>
      <c r="I1227" s="10">
        <f>VLOOKUP(C1227,away!$B$2:$E$405,3,FALSE)</f>
        <v>0.87</v>
      </c>
      <c r="J1227" s="10">
        <f>VLOOKUP(B1227,home!$B$2:$E$405,4,FALSE)</f>
        <v>1.08</v>
      </c>
      <c r="K1227" s="12">
        <f t="shared" si="1512"/>
        <v>0.87969620253164438</v>
      </c>
      <c r="L1227" s="12">
        <f t="shared" si="1513"/>
        <v>1.3915594936708879</v>
      </c>
      <c r="M1227" s="13">
        <f t="shared" si="1514"/>
        <v>0.10318253278673874</v>
      </c>
      <c r="N1227" s="13">
        <f t="shared" si="1515"/>
        <v>9.0769282260090942E-2</v>
      </c>
      <c r="O1227" s="13">
        <f t="shared" si="1516"/>
        <v>0.14358463308039396</v>
      </c>
      <c r="P1227" s="13">
        <f t="shared" si="1517"/>
        <v>0.12631085646272205</v>
      </c>
      <c r="Q1227" s="13">
        <f t="shared" si="1518"/>
        <v>3.9924696455362479E-2</v>
      </c>
      <c r="R1227" s="13">
        <f t="shared" si="1519"/>
        <v>9.9903279654136631E-2</v>
      </c>
      <c r="S1227" s="13">
        <f t="shared" si="1520"/>
        <v>3.8655846172436857E-2</v>
      </c>
      <c r="T1227" s="13">
        <f t="shared" si="1521"/>
        <v>5.5557590384388102E-2</v>
      </c>
      <c r="U1227" s="13">
        <f t="shared" si="1522"/>
        <v>8.7884535732200869E-2</v>
      </c>
      <c r="V1227" s="13">
        <f t="shared" si="1523"/>
        <v>5.2578376348762805E-3</v>
      </c>
      <c r="W1227" s="13">
        <f t="shared" si="1524"/>
        <v>1.1707201286336993E-2</v>
      </c>
      <c r="X1227" s="13">
        <f t="shared" si="1525"/>
        <v>1.6291267094318274E-2</v>
      </c>
      <c r="Y1227" s="13">
        <f t="shared" si="1526"/>
        <v>1.1335133694513369E-2</v>
      </c>
      <c r="Z1227" s="13">
        <f t="shared" si="1527"/>
        <v>4.6340452417190488E-2</v>
      </c>
      <c r="AA1227" s="13">
        <f t="shared" si="1528"/>
        <v>4.0765520015000827E-2</v>
      </c>
      <c r="AB1227" s="13">
        <f t="shared" si="1529"/>
        <v>1.7930636575711985E-2</v>
      </c>
      <c r="AC1227" s="13">
        <f t="shared" si="1530"/>
        <v>4.0227374056601859E-4</v>
      </c>
      <c r="AD1227" s="13">
        <f t="shared" si="1531"/>
        <v>2.5746951284660582E-3</v>
      </c>
      <c r="AE1227" s="13">
        <f t="shared" si="1532"/>
        <v>3.5828414493251299E-3</v>
      </c>
      <c r="AF1227" s="13">
        <f t="shared" si="1533"/>
        <v>2.4928685165629743E-3</v>
      </c>
      <c r="AG1227" s="13">
        <f t="shared" si="1534"/>
        <v>1.1563249502321567E-3</v>
      </c>
      <c r="AH1227" s="13">
        <f t="shared" si="1535"/>
        <v>1.6121374125536367E-2</v>
      </c>
      <c r="AI1227" s="13">
        <f t="shared" si="1536"/>
        <v>1.4181911597826249E-2</v>
      </c>
      <c r="AJ1227" s="13">
        <f t="shared" si="1537"/>
        <v>6.237886888623618E-3</v>
      </c>
      <c r="AK1227" s="13">
        <f t="shared" si="1538"/>
        <v>1.8291484692480439E-3</v>
      </c>
      <c r="AL1227" s="13">
        <f t="shared" si="1539"/>
        <v>1.9697729579240217E-5</v>
      </c>
      <c r="AM1227" s="13">
        <f t="shared" si="1540"/>
        <v>4.5298990543766332E-4</v>
      </c>
      <c r="AN1227" s="13">
        <f t="shared" si="1541"/>
        <v>6.3036240344885818E-4</v>
      </c>
      <c r="AO1227" s="13">
        <f t="shared" si="1542"/>
        <v>4.3859339348622861E-4</v>
      </c>
      <c r="AP1227" s="13">
        <f t="shared" si="1543"/>
        <v>2.0344293352236422E-4</v>
      </c>
      <c r="AQ1227" s="13">
        <f t="shared" si="1544"/>
        <v>7.0775736390825311E-5</v>
      </c>
      <c r="AR1227" s="13">
        <f t="shared" si="1545"/>
        <v>4.4867702430820668E-3</v>
      </c>
      <c r="AS1227" s="13">
        <f t="shared" si="1546"/>
        <v>3.9469947444712768E-3</v>
      </c>
      <c r="AT1227" s="13">
        <f t="shared" si="1547"/>
        <v>1.7360781440618701E-3</v>
      </c>
      <c r="AU1227" s="13">
        <f t="shared" si="1548"/>
        <v>5.0907378354313746E-4</v>
      </c>
      <c r="AV1227" s="13">
        <f t="shared" si="1549"/>
        <v>1.1195756854782857E-4</v>
      </c>
      <c r="AW1227" s="13">
        <f t="shared" si="1550"/>
        <v>6.6980466189608759E-7</v>
      </c>
      <c r="AX1227" s="13">
        <f t="shared" si="1551"/>
        <v>6.6415583266446812E-5</v>
      </c>
      <c r="AY1227" s="13">
        <f t="shared" si="1552"/>
        <v>9.2421235422113419E-5</v>
      </c>
      <c r="AZ1227" s="13">
        <f t="shared" si="1553"/>
        <v>6.4304823784217056E-5</v>
      </c>
      <c r="BA1227" s="13">
        <f t="shared" si="1554"/>
        <v>2.9827996008586914E-5</v>
      </c>
      <c r="BB1227" s="13">
        <f t="shared" si="1555"/>
        <v>1.0376857755731618E-5</v>
      </c>
      <c r="BC1227" s="13">
        <f t="shared" si="1556"/>
        <v>2.8880029848921425E-6</v>
      </c>
      <c r="BD1227" s="13">
        <f t="shared" si="1557"/>
        <v>1.0406012879468154E-3</v>
      </c>
      <c r="BE1227" s="13">
        <f t="shared" si="1558"/>
        <v>9.1541300135635157E-4</v>
      </c>
      <c r="BF1227" s="13">
        <f t="shared" si="1559"/>
        <v>4.0264267052063873E-4</v>
      </c>
      <c r="BG1227" s="13">
        <f t="shared" si="1560"/>
        <v>1.1806774274473534E-4</v>
      </c>
      <c r="BH1227" s="13">
        <f t="shared" si="1561"/>
        <v>2.5965936233506692E-5</v>
      </c>
      <c r="BI1227" s="13">
        <f t="shared" si="1562"/>
        <v>4.5684270999589348E-6</v>
      </c>
      <c r="BJ1227" s="14">
        <f t="shared" si="1563"/>
        <v>0.23745430009110438</v>
      </c>
      <c r="BK1227" s="14">
        <f t="shared" si="1564"/>
        <v>0.27392146576234128</v>
      </c>
      <c r="BL1227" s="14">
        <f t="shared" si="1565"/>
        <v>0.44173705968828669</v>
      </c>
      <c r="BM1227" s="14">
        <f t="shared" si="1566"/>
        <v>0.39568624582871786</v>
      </c>
      <c r="BN1227" s="14">
        <f t="shared" si="1567"/>
        <v>0.60367528069944476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1.72151898734177</v>
      </c>
      <c r="F1228" s="10">
        <f>VLOOKUP(B1228,home!$B$2:$E$405,3,FALSE)</f>
        <v>0</v>
      </c>
      <c r="G1228" s="10">
        <f>VLOOKUP(C1228,away!$B$2:$E$405,4,FALSE)</f>
        <v>0.57999999999999996</v>
      </c>
      <c r="H1228" s="10">
        <f>VLOOKUP(A1228,away!$A$2:$E$405,3,FALSE)</f>
        <v>1.48101265822785</v>
      </c>
      <c r="I1228" s="10">
        <f>VLOOKUP(C1228,away!$B$2:$E$405,3,FALSE)</f>
        <v>0.44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1.30952380952381</v>
      </c>
      <c r="F1229" s="10">
        <f>VLOOKUP(B1229,home!$B$2:$E$405,3,FALSE)</f>
        <v>0.76</v>
      </c>
      <c r="G1229" s="10">
        <f>VLOOKUP(C1229,away!$B$2:$E$405,4,FALSE)</f>
        <v>0.95</v>
      </c>
      <c r="H1229" s="10">
        <f>VLOOKUP(A1229,away!$A$2:$E$405,3,FALSE)</f>
        <v>0.92857142857142905</v>
      </c>
      <c r="I1229" s="10">
        <f>VLOOKUP(C1229,away!$B$2:$E$405,3,FALSE)</f>
        <v>1.91</v>
      </c>
      <c r="J1229" s="10">
        <f>VLOOKUP(B1229,home!$B$2:$E$405,4,FALSE)</f>
        <v>0.86</v>
      </c>
      <c r="K1229" s="12">
        <f t="shared" si="1512"/>
        <v>0.9454761904761908</v>
      </c>
      <c r="L1229" s="12">
        <f t="shared" si="1513"/>
        <v>1.5252714285714293</v>
      </c>
      <c r="M1229" s="13">
        <f t="shared" si="1514"/>
        <v>8.4521645382632016E-2</v>
      </c>
      <c r="N1229" s="13">
        <f t="shared" si="1515"/>
        <v>7.9913203289150456E-2</v>
      </c>
      <c r="O1229" s="13">
        <f t="shared" si="1516"/>
        <v>0.1289184507979749</v>
      </c>
      <c r="P1229" s="13">
        <f t="shared" si="1517"/>
        <v>0.12188932574256156</v>
      </c>
      <c r="Q1229" s="13">
        <f t="shared" si="1518"/>
        <v>3.7778015507287675E-2</v>
      </c>
      <c r="R1229" s="13">
        <f t="shared" si="1519"/>
        <v>9.831781480892135E-2</v>
      </c>
      <c r="S1229" s="13">
        <f t="shared" si="1520"/>
        <v>4.3944387448677069E-2</v>
      </c>
      <c r="T1229" s="13">
        <f t="shared" si="1521"/>
        <v>5.7621727681394286E-2</v>
      </c>
      <c r="U1229" s="13">
        <f t="shared" si="1522"/>
        <v>9.2957153001482579E-2</v>
      </c>
      <c r="V1229" s="13">
        <f t="shared" si="1523"/>
        <v>7.0413938636543823E-3</v>
      </c>
      <c r="W1229" s="13">
        <f t="shared" si="1524"/>
        <v>1.1906071395193608E-2</v>
      </c>
      <c r="X1229" s="13">
        <f t="shared" si="1525"/>
        <v>1.8159990525620385E-2</v>
      </c>
      <c r="Y1229" s="13">
        <f t="shared" si="1526"/>
        <v>1.3849457345928313E-2</v>
      </c>
      <c r="Z1229" s="13">
        <f t="shared" si="1527"/>
        <v>4.9987117949208217E-2</v>
      </c>
      <c r="AA1229" s="13">
        <f t="shared" si="1528"/>
        <v>4.726162985150141E-2</v>
      </c>
      <c r="AB1229" s="13">
        <f t="shared" si="1529"/>
        <v>2.2342372873846682E-2</v>
      </c>
      <c r="AC1229" s="13">
        <f t="shared" si="1530"/>
        <v>6.3465307203499916E-4</v>
      </c>
      <c r="AD1229" s="13">
        <f t="shared" si="1531"/>
        <v>2.8142267565662992E-3</v>
      </c>
      <c r="AE1229" s="13">
        <f t="shared" si="1532"/>
        <v>4.2924596653118189E-3</v>
      </c>
      <c r="AF1229" s="13">
        <f t="shared" si="1533"/>
        <v>3.2735830428976989E-3</v>
      </c>
      <c r="AG1229" s="13">
        <f t="shared" si="1534"/>
        <v>1.6643675614625929E-3</v>
      </c>
      <c r="AH1229" s="13">
        <f t="shared" si="1535"/>
        <v>1.906098070113935E-2</v>
      </c>
      <c r="AI1229" s="13">
        <f t="shared" si="1536"/>
        <v>1.8021703420053426E-2</v>
      </c>
      <c r="AJ1229" s="13">
        <f t="shared" si="1537"/>
        <v>8.5195457477419238E-3</v>
      </c>
      <c r="AK1229" s="13">
        <f t="shared" si="1538"/>
        <v>2.6850092193875558E-3</v>
      </c>
      <c r="AL1229" s="13">
        <f t="shared" si="1539"/>
        <v>3.6609526319840088E-5</v>
      </c>
      <c r="AM1229" s="13">
        <f t="shared" si="1540"/>
        <v>5.3215687858689431E-4</v>
      </c>
      <c r="AN1229" s="13">
        <f t="shared" si="1541"/>
        <v>8.1168368242634493E-4</v>
      </c>
      <c r="AO1229" s="13">
        <f t="shared" si="1542"/>
        <v>6.1901896492127476E-4</v>
      </c>
      <c r="AP1229" s="13">
        <f t="shared" si="1543"/>
        <v>3.1472398031275999E-4</v>
      </c>
      <c r="AQ1229" s="13">
        <f t="shared" si="1544"/>
        <v>1.2000987376433253E-4</v>
      </c>
      <c r="AR1229" s="13">
        <f t="shared" si="1545"/>
        <v>5.8146338527998538E-3</v>
      </c>
      <c r="AS1229" s="13">
        <f t="shared" si="1546"/>
        <v>5.4975978641591027E-3</v>
      </c>
      <c r="AT1229" s="13">
        <f t="shared" si="1547"/>
        <v>2.598923942687595E-3</v>
      </c>
      <c r="AU1229" s="13">
        <f t="shared" si="1548"/>
        <v>8.1907356955654334E-4</v>
      </c>
      <c r="AV1229" s="13">
        <f t="shared" si="1549"/>
        <v>1.9360363956601396E-4</v>
      </c>
      <c r="AW1229" s="13">
        <f t="shared" si="1550"/>
        <v>1.4665245606215409E-6</v>
      </c>
      <c r="AX1229" s="13">
        <f t="shared" si="1551"/>
        <v>8.3856943050339566E-5</v>
      </c>
      <c r="AY1229" s="13">
        <f t="shared" si="1552"/>
        <v>1.2790459932202441E-4</v>
      </c>
      <c r="AZ1229" s="13">
        <f t="shared" si="1553"/>
        <v>9.7544615464380239E-5</v>
      </c>
      <c r="BA1229" s="13">
        <f t="shared" si="1554"/>
        <v>4.9594004992935312E-5</v>
      </c>
      <c r="BB1229" s="13">
        <f t="shared" si="1555"/>
        <v>1.8911079711038269E-5</v>
      </c>
      <c r="BC1229" s="13">
        <f t="shared" si="1556"/>
        <v>5.7689059133367054E-6</v>
      </c>
      <c r="BD1229" s="13">
        <f t="shared" si="1557"/>
        <v>1.4781491472133051E-3</v>
      </c>
      <c r="BE1229" s="13">
        <f t="shared" si="1558"/>
        <v>1.3975548246628658E-3</v>
      </c>
      <c r="BF1229" s="13">
        <f t="shared" si="1559"/>
        <v>6.6067740580193354E-4</v>
      </c>
      <c r="BG1229" s="13">
        <f t="shared" si="1560"/>
        <v>2.0821825225710155E-4</v>
      </c>
      <c r="BH1229" s="13">
        <f t="shared" si="1561"/>
        <v>4.9216349982913714E-5</v>
      </c>
      <c r="BI1229" s="13">
        <f t="shared" si="1562"/>
        <v>9.3065774181976424E-6</v>
      </c>
      <c r="BJ1229" s="14">
        <f t="shared" si="1563"/>
        <v>0.23405427629927888</v>
      </c>
      <c r="BK1229" s="14">
        <f t="shared" si="1564"/>
        <v>0.25819591963520189</v>
      </c>
      <c r="BL1229" s="14">
        <f t="shared" si="1565"/>
        <v>0.4568116158481545</v>
      </c>
      <c r="BM1229" s="14">
        <f t="shared" si="1566"/>
        <v>0.44758403612855413</v>
      </c>
      <c r="BN1229" s="14">
        <f t="shared" si="1567"/>
        <v>0.551338455528528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1.30952380952381</v>
      </c>
      <c r="F1230" s="10">
        <f>VLOOKUP(B1230,home!$B$2:$E$405,3,FALSE)</f>
        <v>1.99</v>
      </c>
      <c r="G1230" s="10">
        <f>VLOOKUP(C1230,away!$B$2:$E$405,4,FALSE)</f>
        <v>1.07</v>
      </c>
      <c r="H1230" s="10">
        <f>VLOOKUP(A1230,away!$A$2:$E$405,3,FALSE)</f>
        <v>0.92857142857142905</v>
      </c>
      <c r="I1230" s="10">
        <f>VLOOKUP(C1230,away!$B$2:$E$405,3,FALSE)</f>
        <v>0.31</v>
      </c>
      <c r="J1230" s="10">
        <f>VLOOKUP(B1230,home!$B$2:$E$405,4,FALSE)</f>
        <v>1.08</v>
      </c>
      <c r="K1230" s="12">
        <f t="shared" si="1512"/>
        <v>2.788369047619049</v>
      </c>
      <c r="L1230" s="12">
        <f t="shared" si="1513"/>
        <v>0.31088571428571443</v>
      </c>
      <c r="M1230" s="13">
        <f t="shared" si="1514"/>
        <v>4.5082787288158579E-2</v>
      </c>
      <c r="N1230" s="13">
        <f t="shared" si="1515"/>
        <v>0.12570744865469491</v>
      </c>
      <c r="O1230" s="13">
        <f t="shared" si="1516"/>
        <v>1.4015594528070108E-2</v>
      </c>
      <c r="P1230" s="13">
        <f t="shared" si="1517"/>
        <v>3.9080649966049603E-2</v>
      </c>
      <c r="Q1230" s="13">
        <f t="shared" si="1518"/>
        <v>0.1752593794419561</v>
      </c>
      <c r="R1230" s="13">
        <f t="shared" si="1519"/>
        <v>2.1786240579990132E-3</v>
      </c>
      <c r="S1230" s="13">
        <f t="shared" si="1520"/>
        <v>8.469403144967325E-3</v>
      </c>
      <c r="T1230" s="13">
        <f t="shared" si="1521"/>
        <v>5.4485637363083581E-2</v>
      </c>
      <c r="U1230" s="13">
        <f t="shared" si="1522"/>
        <v>6.0748078897226556E-3</v>
      </c>
      <c r="V1230" s="13">
        <f t="shared" si="1523"/>
        <v>8.1575795119178025E-4</v>
      </c>
      <c r="W1230" s="13">
        <f t="shared" si="1524"/>
        <v>0.16289594298029092</v>
      </c>
      <c r="X1230" s="13">
        <f t="shared" si="1525"/>
        <v>5.0642021587672753E-2</v>
      </c>
      <c r="Y1230" s="13">
        <f t="shared" si="1526"/>
        <v>7.8719405270781077E-3</v>
      </c>
      <c r="Z1230" s="13">
        <f t="shared" si="1527"/>
        <v>2.25767698810355E-4</v>
      </c>
      <c r="AA1230" s="13">
        <f t="shared" si="1528"/>
        <v>6.2952366331497391E-4</v>
      </c>
      <c r="AB1230" s="13">
        <f t="shared" si="1529"/>
        <v>8.7767214876561432E-4</v>
      </c>
      <c r="AC1230" s="13">
        <f t="shared" si="1530"/>
        <v>4.4196955292182837E-5</v>
      </c>
      <c r="AD1230" s="13">
        <f t="shared" si="1531"/>
        <v>0.11355350134724017</v>
      </c>
      <c r="AE1230" s="13">
        <f t="shared" si="1532"/>
        <v>3.5302161375980599E-2</v>
      </c>
      <c r="AF1230" s="13">
        <f t="shared" si="1533"/>
        <v>5.487468827600644E-3</v>
      </c>
      <c r="AG1230" s="13">
        <f t="shared" si="1534"/>
        <v>5.6865855536307279E-4</v>
      </c>
      <c r="AH1230" s="13">
        <f t="shared" si="1535"/>
        <v>1.7546988076824811E-5</v>
      </c>
      <c r="AI1230" s="13">
        <f t="shared" si="1536"/>
        <v>4.8927478432358808E-5</v>
      </c>
      <c r="AJ1230" s="13">
        <f t="shared" si="1537"/>
        <v>6.8213933219418956E-5</v>
      </c>
      <c r="AK1230" s="13">
        <f t="shared" si="1538"/>
        <v>6.3401873335126884E-5</v>
      </c>
      <c r="AL1230" s="13">
        <f t="shared" si="1539"/>
        <v>1.5325101602958052E-6</v>
      </c>
      <c r="AM1230" s="13">
        <f t="shared" si="1540"/>
        <v>6.3325813681082435E-2</v>
      </c>
      <c r="AN1230" s="13">
        <f t="shared" si="1541"/>
        <v>1.9687090818967384E-2</v>
      </c>
      <c r="AO1230" s="13">
        <f t="shared" si="1542"/>
        <v>3.0602176457312029E-3</v>
      </c>
      <c r="AP1230" s="13">
        <f t="shared" si="1543"/>
        <v>3.1712598288763085E-4</v>
      </c>
      <c r="AQ1230" s="13">
        <f t="shared" si="1544"/>
        <v>2.4647484427145089E-5</v>
      </c>
      <c r="AR1230" s="13">
        <f t="shared" si="1545"/>
        <v>1.0910215843653196E-6</v>
      </c>
      <c r="AS1230" s="13">
        <f t="shared" si="1546"/>
        <v>3.0421708161285519E-6</v>
      </c>
      <c r="AT1230" s="13">
        <f t="shared" si="1547"/>
        <v>4.2413474706314182E-6</v>
      </c>
      <c r="AU1230" s="13">
        <f t="shared" si="1548"/>
        <v>3.942147335768664E-6</v>
      </c>
      <c r="AV1230" s="13">
        <f t="shared" si="1549"/>
        <v>2.7480404030528107E-6</v>
      </c>
      <c r="AW1230" s="13">
        <f t="shared" si="1550"/>
        <v>3.690216793158441E-8</v>
      </c>
      <c r="AX1230" s="13">
        <f t="shared" si="1551"/>
        <v>2.9429289797270233E-2</v>
      </c>
      <c r="AY1230" s="13">
        <f t="shared" si="1552"/>
        <v>9.1491457795456459E-3</v>
      </c>
      <c r="AZ1230" s="13">
        <f t="shared" si="1553"/>
        <v>1.4221693603890888E-3</v>
      </c>
      <c r="BA1230" s="13">
        <f t="shared" si="1554"/>
        <v>1.4737737914660649E-4</v>
      </c>
      <c r="BB1230" s="13">
        <f t="shared" si="1555"/>
        <v>1.1454380446387329E-5</v>
      </c>
      <c r="BC1230" s="13">
        <f t="shared" si="1556"/>
        <v>7.122006493550893E-7</v>
      </c>
      <c r="BD1230" s="13">
        <f t="shared" si="1557"/>
        <v>5.653050409275734E-8</v>
      </c>
      <c r="BE1230" s="13">
        <f t="shared" si="1558"/>
        <v>1.5762790785854653E-7</v>
      </c>
      <c r="BF1230" s="13">
        <f t="shared" si="1559"/>
        <v>2.1976238965685935E-7</v>
      </c>
      <c r="BG1230" s="13">
        <f t="shared" si="1560"/>
        <v>2.0425954838332776E-7</v>
      </c>
      <c r="BH1230" s="13">
        <f t="shared" si="1561"/>
        <v>1.4238775059817918E-7</v>
      </c>
      <c r="BI1230" s="13">
        <f t="shared" si="1562"/>
        <v>7.9405919305612651E-8</v>
      </c>
      <c r="BJ1230" s="14">
        <f t="shared" si="1563"/>
        <v>0.8583492051715037</v>
      </c>
      <c r="BK1230" s="14">
        <f t="shared" si="1564"/>
        <v>0.10264347359536544</v>
      </c>
      <c r="BL1230" s="14">
        <f t="shared" si="1565"/>
        <v>2.3990237262565932E-2</v>
      </c>
      <c r="BM1230" s="14">
        <f t="shared" si="1566"/>
        <v>0.57473509091393937</v>
      </c>
      <c r="BN1230" s="14">
        <f t="shared" si="1567"/>
        <v>0.40132448393692827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1.30952380952381</v>
      </c>
      <c r="F1231" s="10">
        <f>VLOOKUP(B1231,home!$B$2:$E$405,3,FALSE)</f>
        <v>0.61</v>
      </c>
      <c r="G1231" s="10">
        <f>VLOOKUP(C1231,away!$B$2:$E$405,4,FALSE)</f>
        <v>1.22</v>
      </c>
      <c r="H1231" s="10">
        <f>VLOOKUP(A1231,away!$A$2:$E$405,3,FALSE)</f>
        <v>0.92857142857142905</v>
      </c>
      <c r="I1231" s="10">
        <f>VLOOKUP(C1231,away!$B$2:$E$405,3,FALSE)</f>
        <v>0.46</v>
      </c>
      <c r="J1231" s="10">
        <f>VLOOKUP(B1231,home!$B$2:$E$405,4,FALSE)</f>
        <v>0</v>
      </c>
      <c r="K1231" s="12">
        <f t="shared" si="1512"/>
        <v>0.97454761904761933</v>
      </c>
      <c r="L1231" s="12">
        <f t="shared" si="1513"/>
        <v>0</v>
      </c>
      <c r="M1231" s="13">
        <f t="shared" si="1514"/>
        <v>0.37736302680104278</v>
      </c>
      <c r="N1231" s="13">
        <f t="shared" si="1515"/>
        <v>0.36775823928555917</v>
      </c>
      <c r="O1231" s="13">
        <f t="shared" si="1516"/>
        <v>0</v>
      </c>
      <c r="P1231" s="13">
        <f t="shared" si="1517"/>
        <v>0</v>
      </c>
      <c r="Q1231" s="13">
        <f t="shared" si="1518"/>
        <v>0.17919895824044318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5.8212639363012561E-2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1.4182747272425401E-2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2.7643525171792594E-3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4.489988606375566E-4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0.6225659355392571</v>
      </c>
      <c r="BK1231" s="14">
        <f t="shared" si="1564"/>
        <v>0.37736302680104278</v>
      </c>
      <c r="BL1231" s="14">
        <f t="shared" si="1565"/>
        <v>0</v>
      </c>
      <c r="BM1231" s="14">
        <f t="shared" si="1566"/>
        <v>7.5608738013254767E-2</v>
      </c>
      <c r="BN1231" s="14">
        <f t="shared" si="1567"/>
        <v>0.92432022432704519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1.30952380952381</v>
      </c>
      <c r="F1232" s="10">
        <f>VLOOKUP(B1232,home!$B$2:$E$405,3,FALSE)</f>
        <v>2.29</v>
      </c>
      <c r="G1232" s="10">
        <f>VLOOKUP(C1232,away!$B$2:$E$405,4,FALSE)</f>
        <v>1.27</v>
      </c>
      <c r="H1232" s="10">
        <f>VLOOKUP(A1232,away!$A$2:$E$405,3,FALSE)</f>
        <v>0.92857142857142905</v>
      </c>
      <c r="I1232" s="10">
        <f>VLOOKUP(C1232,away!$B$2:$E$405,3,FALSE)</f>
        <v>1.02</v>
      </c>
      <c r="J1232" s="10">
        <f>VLOOKUP(B1232,home!$B$2:$E$405,4,FALSE)</f>
        <v>0.54</v>
      </c>
      <c r="K1232" s="12">
        <f t="shared" si="1512"/>
        <v>3.8084880952380966</v>
      </c>
      <c r="L1232" s="12">
        <f t="shared" si="1513"/>
        <v>0.51145714285714317</v>
      </c>
      <c r="M1232" s="13">
        <f t="shared" si="1514"/>
        <v>1.3300611889342293E-2</v>
      </c>
      <c r="N1232" s="13">
        <f t="shared" si="1515"/>
        <v>5.065522203994241E-2</v>
      </c>
      <c r="O1232" s="13">
        <f t="shared" si="1516"/>
        <v>6.8026929551747578E-3</v>
      </c>
      <c r="P1232" s="13">
        <f t="shared" si="1517"/>
        <v>2.5907975135343132E-2</v>
      </c>
      <c r="Q1232" s="13">
        <f t="shared" si="1518"/>
        <v>9.64599050503816E-2</v>
      </c>
      <c r="R1232" s="13">
        <f t="shared" si="1519"/>
        <v>1.7396429512940488E-3</v>
      </c>
      <c r="S1232" s="13">
        <f t="shared" si="1520"/>
        <v>1.2616396546225924E-2</v>
      </c>
      <c r="T1232" s="13">
        <f t="shared" si="1521"/>
        <v>4.9335107437339487E-2</v>
      </c>
      <c r="U1232" s="13">
        <f t="shared" si="1522"/>
        <v>6.6254094699682532E-3</v>
      </c>
      <c r="V1232" s="13">
        <f t="shared" si="1523"/>
        <v>2.7305785355899088E-3</v>
      </c>
      <c r="W1232" s="13">
        <f t="shared" si="1524"/>
        <v>0.12245546668405846</v>
      </c>
      <c r="X1232" s="13">
        <f t="shared" si="1525"/>
        <v>6.2630723117466619E-2</v>
      </c>
      <c r="Y1232" s="13">
        <f t="shared" si="1526"/>
        <v>1.6016465350368152E-2</v>
      </c>
      <c r="Z1232" s="13">
        <f t="shared" si="1527"/>
        <v>2.9658427115347415E-4</v>
      </c>
      <c r="AA1232" s="13">
        <f t="shared" si="1528"/>
        <v>1.1295376659228738E-3</v>
      </c>
      <c r="AB1232" s="13">
        <f t="shared" si="1529"/>
        <v>2.1509153768951464E-3</v>
      </c>
      <c r="AC1232" s="13">
        <f t="shared" si="1530"/>
        <v>3.3242719110281889E-4</v>
      </c>
      <c r="AD1232" s="13">
        <f t="shared" si="1531"/>
        <v>0.11659254676576551</v>
      </c>
      <c r="AE1232" s="13">
        <f t="shared" si="1532"/>
        <v>5.9632090847256271E-2</v>
      </c>
      <c r="AF1232" s="13">
        <f t="shared" si="1533"/>
        <v>1.5249629403667647E-2</v>
      </c>
      <c r="AG1232" s="13">
        <f t="shared" si="1534"/>
        <v>2.5998439614767113E-3</v>
      </c>
      <c r="AH1232" s="13">
        <f t="shared" si="1535"/>
        <v>3.7922535985131035E-5</v>
      </c>
      <c r="AI1232" s="13">
        <f t="shared" si="1536"/>
        <v>1.4442752684060988E-4</v>
      </c>
      <c r="AJ1232" s="13">
        <f t="shared" si="1537"/>
        <v>2.750252582985718E-4</v>
      </c>
      <c r="AK1232" s="13">
        <f t="shared" si="1538"/>
        <v>3.4914347403996429E-4</v>
      </c>
      <c r="AL1232" s="13">
        <f t="shared" si="1539"/>
        <v>2.5901110334043973E-5</v>
      </c>
      <c r="AM1232" s="13">
        <f t="shared" si="1540"/>
        <v>8.8808265270181777E-2</v>
      </c>
      <c r="AN1232" s="13">
        <f t="shared" si="1541"/>
        <v>4.5421621617186429E-2</v>
      </c>
      <c r="AO1232" s="13">
        <f t="shared" si="1542"/>
        <v>1.1615606408132211E-2</v>
      </c>
      <c r="AP1232" s="13">
        <f t="shared" si="1543"/>
        <v>1.9802949553521412E-3</v>
      </c>
      <c r="AQ1232" s="13">
        <f t="shared" si="1544"/>
        <v>2.5320899996970507E-4</v>
      </c>
      <c r="AR1232" s="13">
        <f t="shared" si="1545"/>
        <v>3.8791503809704652E-6</v>
      </c>
      <c r="AS1232" s="13">
        <f t="shared" si="1546"/>
        <v>1.4773698045564343E-5</v>
      </c>
      <c r="AT1232" s="13">
        <f t="shared" si="1547"/>
        <v>2.813272656458708E-5</v>
      </c>
      <c r="AU1232" s="13">
        <f t="shared" si="1548"/>
        <v>3.5714384735939475E-5</v>
      </c>
      <c r="AV1232" s="13">
        <f t="shared" si="1549"/>
        <v>3.4004452273894668E-5</v>
      </c>
      <c r="AW1232" s="13">
        <f t="shared" si="1550"/>
        <v>1.4014503996238754E-6</v>
      </c>
      <c r="AX1232" s="13">
        <f t="shared" si="1551"/>
        <v>5.6370870173372375E-2</v>
      </c>
      <c r="AY1232" s="13">
        <f t="shared" si="1552"/>
        <v>2.8831284199243985E-2</v>
      </c>
      <c r="AZ1232" s="13">
        <f t="shared" si="1553"/>
        <v>7.3729831207238134E-3</v>
      </c>
      <c r="BA1232" s="13">
        <f t="shared" si="1554"/>
        <v>1.2569882937531146E-3</v>
      </c>
      <c r="BB1232" s="13">
        <f t="shared" si="1555"/>
        <v>1.6072391033196089E-4</v>
      </c>
      <c r="BC1232" s="13">
        <f t="shared" si="1556"/>
        <v>1.6440678393442487E-5</v>
      </c>
      <c r="BD1232" s="13">
        <f t="shared" si="1557"/>
        <v>3.3066986176072506E-7</v>
      </c>
      <c r="BE1232" s="13">
        <f t="shared" si="1558"/>
        <v>1.2593522319697485E-6</v>
      </c>
      <c r="BF1232" s="13">
        <f t="shared" si="1559"/>
        <v>2.3981139915841575E-6</v>
      </c>
      <c r="BG1232" s="13">
        <f t="shared" si="1560"/>
        <v>3.0443961959907248E-6</v>
      </c>
      <c r="BH1232" s="13">
        <f t="shared" si="1561"/>
        <v>2.8986366674047058E-6</v>
      </c>
      <c r="BI1232" s="13">
        <f t="shared" si="1562"/>
        <v>2.2078846480462902E-6</v>
      </c>
      <c r="BJ1232" s="14">
        <f t="shared" si="1563"/>
        <v>0.83371528828436381</v>
      </c>
      <c r="BK1232" s="14">
        <f t="shared" si="1564"/>
        <v>8.3745174607182102E-2</v>
      </c>
      <c r="BL1232" s="14">
        <f t="shared" si="1565"/>
        <v>1.9383360680017062E-2</v>
      </c>
      <c r="BM1232" s="14">
        <f t="shared" si="1566"/>
        <v>0.71344447507239384</v>
      </c>
      <c r="BN1232" s="14">
        <f t="shared" si="1567"/>
        <v>0.19486605002147825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1.30952380952381</v>
      </c>
      <c r="F1233" s="10">
        <f>VLOOKUP(B1233,home!$B$2:$E$405,3,FALSE)</f>
        <v>0.95</v>
      </c>
      <c r="G1233" s="10">
        <f>VLOOKUP(C1233,away!$B$2:$E$405,4,FALSE)</f>
        <v>1.22</v>
      </c>
      <c r="H1233" s="10">
        <f>VLOOKUP(A1233,away!$A$2:$E$405,3,FALSE)</f>
        <v>0.92857142857142905</v>
      </c>
      <c r="I1233" s="10">
        <f>VLOOKUP(C1233,away!$B$2:$E$405,3,FALSE)</f>
        <v>0.15</v>
      </c>
      <c r="J1233" s="10">
        <f>VLOOKUP(B1233,home!$B$2:$E$405,4,FALSE)</f>
        <v>1.08</v>
      </c>
      <c r="K1233" s="12">
        <f t="shared" si="1512"/>
        <v>1.5177380952380957</v>
      </c>
      <c r="L1233" s="12">
        <f t="shared" si="1513"/>
        <v>0.15042857142857149</v>
      </c>
      <c r="M1233" s="13">
        <f t="shared" si="1514"/>
        <v>0.18859250181215589</v>
      </c>
      <c r="N1233" s="13">
        <f t="shared" si="1515"/>
        <v>0.28623402447656859</v>
      </c>
      <c r="O1233" s="13">
        <f t="shared" si="1516"/>
        <v>2.8369700629742894E-2</v>
      </c>
      <c r="P1233" s="13">
        <f t="shared" si="1517"/>
        <v>4.3057775396260982E-2</v>
      </c>
      <c r="Q1233" s="13">
        <f t="shared" si="1518"/>
        <v>0.21721414155070085</v>
      </c>
      <c r="R1233" s="13">
        <f t="shared" si="1519"/>
        <v>2.1338067687942342E-3</v>
      </c>
      <c r="S1233" s="13">
        <f t="shared" si="1520"/>
        <v>2.4576428069254209E-3</v>
      </c>
      <c r="T1233" s="13">
        <f t="shared" si="1521"/>
        <v>3.2675213007555444E-2</v>
      </c>
      <c r="U1233" s="13">
        <f t="shared" si="1522"/>
        <v>3.2385598208759165E-3</v>
      </c>
      <c r="V1233" s="13">
        <f t="shared" si="1523"/>
        <v>6.234525702419365E-5</v>
      </c>
      <c r="W1233" s="13">
        <f t="shared" si="1524"/>
        <v>0.10989139248531289</v>
      </c>
      <c r="X1233" s="13">
        <f t="shared" si="1525"/>
        <v>1.6530805183862074E-2</v>
      </c>
      <c r="Y1233" s="13">
        <f t="shared" si="1526"/>
        <v>1.2433527041861979E-3</v>
      </c>
      <c r="Z1233" s="13">
        <f t="shared" si="1527"/>
        <v>1.069951679781109E-4</v>
      </c>
      <c r="AA1233" s="13">
        <f t="shared" si="1528"/>
        <v>1.6239064244677812E-4</v>
      </c>
      <c r="AB1233" s="13">
        <f t="shared" si="1529"/>
        <v>1.2323323217583183E-4</v>
      </c>
      <c r="AC1233" s="13">
        <f t="shared" si="1530"/>
        <v>8.8963242446526621E-7</v>
      </c>
      <c r="AD1233" s="13">
        <f t="shared" si="1531"/>
        <v>4.1696588178430208E-2</v>
      </c>
      <c r="AE1233" s="13">
        <f t="shared" si="1532"/>
        <v>6.2723581931267182E-3</v>
      </c>
      <c r="AF1233" s="13">
        <f t="shared" si="1533"/>
        <v>4.7177094124017401E-4</v>
      </c>
      <c r="AG1233" s="13">
        <f t="shared" si="1534"/>
        <v>2.3655942910757299E-5</v>
      </c>
      <c r="AH1233" s="13">
        <f t="shared" si="1535"/>
        <v>4.0237825671768159E-6</v>
      </c>
      <c r="AI1233" s="13">
        <f t="shared" si="1536"/>
        <v>6.107048089159196E-6</v>
      </c>
      <c r="AJ1233" s="13">
        <f t="shared" si="1537"/>
        <v>4.6344497671839652E-6</v>
      </c>
      <c r="AK1233" s="13">
        <f t="shared" si="1538"/>
        <v>2.3446269873741414E-6</v>
      </c>
      <c r="AL1233" s="13">
        <f t="shared" si="1539"/>
        <v>8.1245209114432739E-9</v>
      </c>
      <c r="AM1233" s="13">
        <f t="shared" si="1540"/>
        <v>1.2656900063971599E-2</v>
      </c>
      <c r="AN1233" s="13">
        <f t="shared" si="1541"/>
        <v>1.9039593953374429E-3</v>
      </c>
      <c r="AO1233" s="13">
        <f t="shared" si="1542"/>
        <v>1.4320494594930917E-4</v>
      </c>
      <c r="AP1233" s="13">
        <f t="shared" si="1543"/>
        <v>7.1807051468867888E-6</v>
      </c>
      <c r="AQ1233" s="13">
        <f t="shared" si="1544"/>
        <v>2.7004580427399264E-7</v>
      </c>
      <c r="AR1233" s="13">
        <f t="shared" si="1545"/>
        <v>1.210583726639198E-7</v>
      </c>
      <c r="AS1233" s="13">
        <f t="shared" si="1546"/>
        <v>1.8373490393956117E-7</v>
      </c>
      <c r="AT1233" s="13">
        <f t="shared" si="1547"/>
        <v>1.3943073156699203E-7</v>
      </c>
      <c r="AU1233" s="13">
        <f t="shared" si="1548"/>
        <v>7.0539777648713543E-8</v>
      </c>
      <c r="AV1233" s="13">
        <f t="shared" si="1549"/>
        <v>2.6765226941769332E-8</v>
      </c>
      <c r="AW1233" s="13">
        <f t="shared" si="1550"/>
        <v>5.1525525088005287E-11</v>
      </c>
      <c r="AX1233" s="13">
        <f t="shared" si="1551"/>
        <v>3.2016432324518621E-3</v>
      </c>
      <c r="AY1233" s="13">
        <f t="shared" si="1552"/>
        <v>4.8161861768168749E-4</v>
      </c>
      <c r="AZ1233" s="13">
        <f t="shared" si="1553"/>
        <v>3.6224600315629791E-5</v>
      </c>
      <c r="BA1233" s="13">
        <f t="shared" si="1554"/>
        <v>1.8164049586837227E-6</v>
      </c>
      <c r="BB1233" s="13">
        <f t="shared" si="1555"/>
        <v>6.8309800767641472E-8</v>
      </c>
      <c r="BC1233" s="13">
        <f t="shared" si="1556"/>
        <v>2.0551491488093306E-9</v>
      </c>
      <c r="BD1233" s="13">
        <f t="shared" si="1557"/>
        <v>3.0351063432168422E-9</v>
      </c>
      <c r="BE1233" s="13">
        <f t="shared" si="1558"/>
        <v>4.6064965201989923E-9</v>
      </c>
      <c r="BF1233" s="13">
        <f t="shared" si="1559"/>
        <v>3.4957276271438672E-9</v>
      </c>
      <c r="BG1233" s="13">
        <f t="shared" si="1560"/>
        <v>1.7685329967641729E-9</v>
      </c>
      <c r="BH1233" s="13">
        <f t="shared" si="1561"/>
        <v>6.7104247546864451E-10</v>
      </c>
      <c r="BI1233" s="13">
        <f t="shared" si="1562"/>
        <v>2.0369334570832754E-10</v>
      </c>
      <c r="BJ1233" s="14">
        <f t="shared" si="1563"/>
        <v>0.7306861910404614</v>
      </c>
      <c r="BK1233" s="14">
        <f t="shared" si="1564"/>
        <v>0.2346527816469936</v>
      </c>
      <c r="BL1233" s="14">
        <f t="shared" si="1565"/>
        <v>3.4045356311058608E-2</v>
      </c>
      <c r="BM1233" s="14">
        <f t="shared" si="1566"/>
        <v>0.23340775496611182</v>
      </c>
      <c r="BN1233" s="14">
        <f t="shared" si="1567"/>
        <v>0.76560195063422343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1.5681818181818199</v>
      </c>
      <c r="F1234" s="10" t="e">
        <f>VLOOKUP(B1234,home!$B$2:$E$405,3,FALSE)</f>
        <v>#N/A</v>
      </c>
      <c r="G1234" s="10">
        <f>VLOOKUP(C1234,away!$B$2:$E$405,4,FALSE)</f>
        <v>0.77</v>
      </c>
      <c r="H1234" s="10">
        <f>VLOOKUP(A1234,away!$A$2:$E$405,3,FALSE)</f>
        <v>1.11363636363636</v>
      </c>
      <c r="I1234" s="10">
        <f>VLOOKUP(C1234,away!$B$2:$E$405,3,FALSE)</f>
        <v>0.77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1.5681818181818199</v>
      </c>
      <c r="F1235" s="10">
        <f>VLOOKUP(B1235,home!$B$2:$E$405,3,FALSE)</f>
        <v>0.38</v>
      </c>
      <c r="G1235" s="10">
        <f>VLOOKUP(C1235,away!$B$2:$E$405,4,FALSE)</f>
        <v>0.96</v>
      </c>
      <c r="H1235" s="10">
        <f>VLOOKUP(A1235,away!$A$2:$E$405,3,FALSE)</f>
        <v>1.11363636363636</v>
      </c>
      <c r="I1235" s="10">
        <f>VLOOKUP(C1235,away!$B$2:$E$405,3,FALSE)</f>
        <v>0.48</v>
      </c>
      <c r="J1235" s="10">
        <f>VLOOKUP(B1235,home!$B$2:$E$405,4,FALSE)</f>
        <v>0.72</v>
      </c>
      <c r="K1235" s="12">
        <f t="shared" si="1512"/>
        <v>0.57207272727272795</v>
      </c>
      <c r="L1235" s="12">
        <f t="shared" si="1513"/>
        <v>0.38487272727272598</v>
      </c>
      <c r="M1235" s="13">
        <f t="shared" si="1514"/>
        <v>0.38406423776243404</v>
      </c>
      <c r="N1235" s="13">
        <f t="shared" si="1515"/>
        <v>0.21971267594467705</v>
      </c>
      <c r="O1235" s="13">
        <f t="shared" si="1516"/>
        <v>0.1478158506355487</v>
      </c>
      <c r="P1235" s="13">
        <f t="shared" si="1517"/>
        <v>8.456141680721653E-2</v>
      </c>
      <c r="Q1235" s="13">
        <f t="shared" si="1518"/>
        <v>6.2845814872030253E-2</v>
      </c>
      <c r="R1235" s="13">
        <f t="shared" si="1519"/>
        <v>2.8445144784120763E-2</v>
      </c>
      <c r="S1235" s="13">
        <f t="shared" si="1520"/>
        <v>4.6545815187737441E-3</v>
      </c>
      <c r="T1235" s="13">
        <f t="shared" si="1521"/>
        <v>2.4187640167475131E-2</v>
      </c>
      <c r="U1235" s="13">
        <f t="shared" si="1522"/>
        <v>1.6272691554319579E-2</v>
      </c>
      <c r="V1235" s="13">
        <f t="shared" si="1523"/>
        <v>1.1386926374762014E-4</v>
      </c>
      <c r="W1235" s="13">
        <f t="shared" si="1524"/>
        <v>1.1984125570506441E-2</v>
      </c>
      <c r="X1235" s="13">
        <f t="shared" si="1525"/>
        <v>4.6123630922996275E-3</v>
      </c>
      <c r="Y1235" s="13">
        <f t="shared" si="1526"/>
        <v>8.8758638125271082E-4</v>
      </c>
      <c r="Z1235" s="13">
        <f t="shared" si="1527"/>
        <v>3.649253483577372E-3</v>
      </c>
      <c r="AA1235" s="13">
        <f t="shared" si="1528"/>
        <v>2.0876383928596105E-3</v>
      </c>
      <c r="AB1235" s="13">
        <f t="shared" si="1529"/>
        <v>5.9714049448122606E-4</v>
      </c>
      <c r="AC1235" s="13">
        <f t="shared" si="1530"/>
        <v>1.5669491790930285E-6</v>
      </c>
      <c r="AD1235" s="13">
        <f t="shared" si="1531"/>
        <v>1.7139478497746135E-3</v>
      </c>
      <c r="AE1235" s="13">
        <f t="shared" si="1532"/>
        <v>6.5965178334598002E-4</v>
      </c>
      <c r="AF1235" s="13">
        <f t="shared" si="1533"/>
        <v>1.2694099045334234E-4</v>
      </c>
      <c r="AG1235" s="13">
        <f t="shared" si="1534"/>
        <v>1.628537506615965E-5</v>
      </c>
      <c r="AH1235" s="13">
        <f t="shared" si="1535"/>
        <v>3.5112453518347975E-4</v>
      </c>
      <c r="AI1235" s="13">
        <f t="shared" si="1536"/>
        <v>2.0086877045478218E-4</v>
      </c>
      <c r="AJ1235" s="13">
        <f t="shared" si="1537"/>
        <v>5.7455772668993408E-5</v>
      </c>
      <c r="AK1235" s="13">
        <f t="shared" si="1538"/>
        <v>1.0956293522770976E-5</v>
      </c>
      <c r="AL1235" s="13">
        <f t="shared" si="1539"/>
        <v>1.3800133375706012E-8</v>
      </c>
      <c r="AM1235" s="13">
        <f t="shared" si="1540"/>
        <v>1.9610056416475825E-4</v>
      </c>
      <c r="AN1235" s="13">
        <f t="shared" si="1541"/>
        <v>7.5473758949810726E-5</v>
      </c>
      <c r="AO1235" s="13">
        <f t="shared" si="1542"/>
        <v>1.4523895722268982E-5</v>
      </c>
      <c r="AP1235" s="13">
        <f t="shared" si="1543"/>
        <v>1.8632837857514474E-6</v>
      </c>
      <c r="AQ1235" s="13">
        <f t="shared" si="1544"/>
        <v>1.7928177807630228E-7</v>
      </c>
      <c r="AR1235" s="13">
        <f t="shared" si="1545"/>
        <v>2.7027651493686812E-5</v>
      </c>
      <c r="AS1235" s="13">
        <f t="shared" si="1546"/>
        <v>1.5461782301770235E-5</v>
      </c>
      <c r="AT1235" s="13">
        <f t="shared" si="1547"/>
        <v>4.4226319849354477E-6</v>
      </c>
      <c r="AU1235" s="13">
        <f t="shared" si="1548"/>
        <v>8.4335571378187358E-7</v>
      </c>
      <c r="AV1235" s="13">
        <f t="shared" si="1549"/>
        <v>1.2061520081105859E-7</v>
      </c>
      <c r="AW1235" s="13">
        <f t="shared" si="1550"/>
        <v>8.4401305507943553E-11</v>
      </c>
      <c r="AX1235" s="13">
        <f t="shared" si="1551"/>
        <v>1.8697297426908973E-5</v>
      </c>
      <c r="AY1235" s="13">
        <f t="shared" si="1552"/>
        <v>7.1960798533237793E-6</v>
      </c>
      <c r="AZ1235" s="13">
        <f t="shared" si="1553"/>
        <v>1.3847874394105204E-6</v>
      </c>
      <c r="BA1235" s="13">
        <f t="shared" si="1554"/>
        <v>1.7765563949964727E-7</v>
      </c>
      <c r="BB1235" s="13">
        <f t="shared" si="1555"/>
        <v>1.7093702622402366E-8</v>
      </c>
      <c r="BC1235" s="13">
        <f t="shared" si="1556"/>
        <v>1.3157799894945893E-9</v>
      </c>
      <c r="BD1235" s="13">
        <f t="shared" si="1557"/>
        <v>1.7337009903586685E-6</v>
      </c>
      <c r="BE1235" s="13">
        <f t="shared" si="1558"/>
        <v>9.9180305382991286E-7</v>
      </c>
      <c r="BF1235" s="13">
        <f t="shared" si="1559"/>
        <v>2.8369173896094927E-7</v>
      </c>
      <c r="BG1235" s="13">
        <f t="shared" si="1560"/>
        <v>5.4097435604044368E-8</v>
      </c>
      <c r="BH1235" s="13">
        <f t="shared" si="1561"/>
        <v>7.7369168811166049E-9</v>
      </c>
      <c r="BI1235" s="13">
        <f t="shared" si="1562"/>
        <v>8.8521582817255734E-10</v>
      </c>
      <c r="BJ1235" s="14">
        <f t="shared" si="1563"/>
        <v>0.3270626470411237</v>
      </c>
      <c r="BK1235" s="14">
        <f t="shared" si="1564"/>
        <v>0.47340288218133769</v>
      </c>
      <c r="BL1235" s="14">
        <f t="shared" si="1565"/>
        <v>0.19588981918520634</v>
      </c>
      <c r="BM1235" s="14">
        <f t="shared" si="1566"/>
        <v>7.2552265089765824E-2</v>
      </c>
      <c r="BN1235" s="14">
        <f t="shared" si="1567"/>
        <v>0.92744514080602725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1.5681818181818199</v>
      </c>
      <c r="F1236" s="10">
        <f>VLOOKUP(B1236,home!$B$2:$E$405,3,FALSE)</f>
        <v>0.89</v>
      </c>
      <c r="G1236" s="10">
        <f>VLOOKUP(C1236,away!$B$2:$E$405,4,FALSE)</f>
        <v>0.51</v>
      </c>
      <c r="H1236" s="10">
        <f>VLOOKUP(A1236,away!$A$2:$E$405,3,FALSE)</f>
        <v>1.11363636363636</v>
      </c>
      <c r="I1236" s="10">
        <f>VLOOKUP(C1236,away!$B$2:$E$405,3,FALSE)</f>
        <v>0.51</v>
      </c>
      <c r="J1236" s="10">
        <f>VLOOKUP(B1236,home!$B$2:$E$405,4,FALSE)</f>
        <v>1.26</v>
      </c>
      <c r="K1236" s="12">
        <f t="shared" si="1512"/>
        <v>0.71179772727272816</v>
      </c>
      <c r="L1236" s="12">
        <f t="shared" si="1513"/>
        <v>0.71562272727272491</v>
      </c>
      <c r="M1236" s="13">
        <f t="shared" si="1514"/>
        <v>0.23992702735873875</v>
      </c>
      <c r="N1236" s="13">
        <f t="shared" si="1515"/>
        <v>0.17077951278525189</v>
      </c>
      <c r="O1236" s="13">
        <f t="shared" si="1516"/>
        <v>0.17169723366489831</v>
      </c>
      <c r="P1236" s="13">
        <f t="shared" si="1517"/>
        <v>0.12221370070168916</v>
      </c>
      <c r="Q1236" s="13">
        <f t="shared" si="1518"/>
        <v>6.0780234532643064E-2</v>
      </c>
      <c r="R1236" s="13">
        <f t="shared" si="1519"/>
        <v>6.1435221310228424E-2</v>
      </c>
      <c r="S1236" s="13">
        <f t="shared" si="1520"/>
        <v>1.5563261883861753E-2</v>
      </c>
      <c r="T1236" s="13">
        <f t="shared" si="1521"/>
        <v>4.3495717200525884E-2</v>
      </c>
      <c r="U1236" s="13">
        <f t="shared" si="1522"/>
        <v>4.3729450903117667E-2</v>
      </c>
      <c r="V1236" s="13">
        <f t="shared" si="1523"/>
        <v>8.8084367000858179E-4</v>
      </c>
      <c r="W1236" s="13">
        <f t="shared" si="1524"/>
        <v>1.4421077601146241E-2</v>
      </c>
      <c r="X1236" s="13">
        <f t="shared" si="1525"/>
        <v>1.032005088314388E-2</v>
      </c>
      <c r="Y1236" s="13">
        <f t="shared" si="1526"/>
        <v>3.6926314792943581E-3</v>
      </c>
      <c r="Z1236" s="13">
        <f t="shared" si="1527"/>
        <v>1.4654813541543032E-2</v>
      </c>
      <c r="AA1236" s="13">
        <f t="shared" si="1528"/>
        <v>1.043126297247593E-2</v>
      </c>
      <c r="AB1236" s="13">
        <f t="shared" si="1529"/>
        <v>3.7124746381962648E-3</v>
      </c>
      <c r="AC1236" s="13">
        <f t="shared" si="1530"/>
        <v>2.80426839142757E-5</v>
      </c>
      <c r="AD1236" s="13">
        <f t="shared" si="1531"/>
        <v>2.5662225653298848E-3</v>
      </c>
      <c r="AE1236" s="13">
        <f t="shared" si="1532"/>
        <v>1.8364471909901807E-3</v>
      </c>
      <c r="AF1236" s="13">
        <f t="shared" si="1533"/>
        <v>6.5710167365436384E-4</v>
      </c>
      <c r="AG1236" s="13">
        <f t="shared" si="1534"/>
        <v>1.5674563059866933E-4</v>
      </c>
      <c r="AH1236" s="13">
        <f t="shared" si="1535"/>
        <v>2.6218294085680709E-3</v>
      </c>
      <c r="AI1236" s="13">
        <f t="shared" si="1536"/>
        <v>1.8662122143155537E-3</v>
      </c>
      <c r="AJ1236" s="13">
        <f t="shared" si="1537"/>
        <v>6.6418280637920834E-4</v>
      </c>
      <c r="AK1236" s="13">
        <f t="shared" si="1538"/>
        <v>1.5758793735811433E-4</v>
      </c>
      <c r="AL1236" s="13">
        <f t="shared" si="1539"/>
        <v>5.7137375751286578E-7</v>
      </c>
      <c r="AM1236" s="13">
        <f t="shared" si="1540"/>
        <v>3.6532627793556065E-4</v>
      </c>
      <c r="AN1236" s="13">
        <f t="shared" si="1541"/>
        <v>2.6143578736063944E-4</v>
      </c>
      <c r="AO1236" s="13">
        <f t="shared" si="1542"/>
        <v>9.3544695578856487E-5</v>
      </c>
      <c r="AP1236" s="13">
        <f t="shared" si="1543"/>
        <v>2.2314236724012697E-5</v>
      </c>
      <c r="AQ1236" s="13">
        <f t="shared" si="1544"/>
        <v>3.99214373536179E-6</v>
      </c>
      <c r="AR1236" s="13">
        <f t="shared" si="1545"/>
        <v>3.7524814236066385E-4</v>
      </c>
      <c r="AS1236" s="13">
        <f t="shared" si="1546"/>
        <v>2.6710077489563365E-4</v>
      </c>
      <c r="AT1236" s="13">
        <f t="shared" si="1547"/>
        <v>9.5060862261748305E-5</v>
      </c>
      <c r="AU1236" s="13">
        <f t="shared" si="1548"/>
        <v>2.2554701903499432E-5</v>
      </c>
      <c r="AV1236" s="13">
        <f t="shared" si="1549"/>
        <v>4.0135963885561923E-6</v>
      </c>
      <c r="AW1236" s="13">
        <f t="shared" si="1550"/>
        <v>8.0845995086047883E-9</v>
      </c>
      <c r="AX1236" s="13">
        <f t="shared" si="1551"/>
        <v>4.3339735724589487E-5</v>
      </c>
      <c r="AY1236" s="13">
        <f t="shared" si="1552"/>
        <v>3.1014899878509875E-5</v>
      </c>
      <c r="AZ1236" s="13">
        <f t="shared" si="1553"/>
        <v>1.1097483618574872E-5</v>
      </c>
      <c r="BA1236" s="13">
        <f t="shared" si="1554"/>
        <v>2.6472038309963127E-6</v>
      </c>
      <c r="BB1236" s="13">
        <f t="shared" si="1555"/>
        <v>4.7359980629609666E-7</v>
      </c>
      <c r="BC1236" s="13">
        <f t="shared" si="1556"/>
        <v>6.7783757003489417E-8</v>
      </c>
      <c r="BD1236" s="13">
        <f t="shared" si="1557"/>
        <v>4.4756016506693632E-5</v>
      </c>
      <c r="BE1236" s="13">
        <f t="shared" si="1558"/>
        <v>3.1857230831245228E-5</v>
      </c>
      <c r="BF1236" s="13">
        <f t="shared" si="1559"/>
        <v>1.133795225144152E-5</v>
      </c>
      <c r="BG1236" s="13">
        <f t="shared" si="1560"/>
        <v>2.6901095481675954E-6</v>
      </c>
      <c r="BH1236" s="13">
        <f t="shared" si="1561"/>
        <v>4.7870346562508992E-7</v>
      </c>
      <c r="BI1236" s="13">
        <f t="shared" si="1562"/>
        <v>6.8148007773903545E-8</v>
      </c>
      <c r="BJ1236" s="14">
        <f t="shared" si="1563"/>
        <v>0.30954099539052876</v>
      </c>
      <c r="BK1236" s="14">
        <f t="shared" si="1564"/>
        <v>0.37864446257184853</v>
      </c>
      <c r="BL1236" s="14">
        <f t="shared" si="1565"/>
        <v>0.29717062209395867</v>
      </c>
      <c r="BM1236" s="14">
        <f t="shared" si="1566"/>
        <v>0.17314695642915034</v>
      </c>
      <c r="BN1236" s="14">
        <f t="shared" si="1567"/>
        <v>0.82683293035344951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1.5681818181818199</v>
      </c>
      <c r="F1237" s="10">
        <f>VLOOKUP(B1237,home!$B$2:$E$405,3,FALSE)</f>
        <v>0.8</v>
      </c>
      <c r="G1237" s="10">
        <f>VLOOKUP(C1237,away!$B$2:$E$405,4,FALSE)</f>
        <v>1.02</v>
      </c>
      <c r="H1237" s="10">
        <f>VLOOKUP(A1237,away!$A$2:$E$405,3,FALSE)</f>
        <v>1.11363636363636</v>
      </c>
      <c r="I1237" s="10">
        <f>VLOOKUP(C1237,away!$B$2:$E$405,3,FALSE)</f>
        <v>0.89</v>
      </c>
      <c r="J1237" s="10">
        <f>VLOOKUP(B1237,home!$B$2:$E$405,4,FALSE)</f>
        <v>0.67</v>
      </c>
      <c r="K1237" s="12">
        <f t="shared" si="1512"/>
        <v>1.279636363636365</v>
      </c>
      <c r="L1237" s="12">
        <f t="shared" si="1513"/>
        <v>0.66406136363636148</v>
      </c>
      <c r="M1237" s="13">
        <f t="shared" si="1514"/>
        <v>0.1431735529990793</v>
      </c>
      <c r="N1237" s="13">
        <f t="shared" si="1515"/>
        <v>0.1832100847286402</v>
      </c>
      <c r="O1237" s="13">
        <f t="shared" si="1516"/>
        <v>9.5076024841231482E-2</v>
      </c>
      <c r="P1237" s="13">
        <f t="shared" si="1517"/>
        <v>0.12166273869683414</v>
      </c>
      <c r="Q1237" s="13">
        <f t="shared" si="1518"/>
        <v>0.11722114330183374</v>
      </c>
      <c r="R1237" s="13">
        <f t="shared" si="1519"/>
        <v>3.1568157352596368E-2</v>
      </c>
      <c r="S1237" s="13">
        <f t="shared" si="1520"/>
        <v>2.5845943048066509E-2</v>
      </c>
      <c r="T1237" s="13">
        <f t="shared" si="1521"/>
        <v>7.7842032268029063E-2</v>
      </c>
      <c r="U1237" s="13">
        <f t="shared" si="1522"/>
        <v>4.039576208137699E-2</v>
      </c>
      <c r="V1237" s="13">
        <f t="shared" si="1523"/>
        <v>2.4403080888443711E-3</v>
      </c>
      <c r="W1237" s="13">
        <f t="shared" si="1524"/>
        <v>5.0000145852018583E-2</v>
      </c>
      <c r="X1237" s="13">
        <f t="shared" si="1525"/>
        <v>3.3203165036508428E-2</v>
      </c>
      <c r="Y1237" s="13">
        <f t="shared" si="1526"/>
        <v>1.102446952559347E-2</v>
      </c>
      <c r="Z1237" s="13">
        <f t="shared" si="1527"/>
        <v>6.9877312063507937E-3</v>
      </c>
      <c r="AA1237" s="13">
        <f t="shared" si="1528"/>
        <v>8.9417549509630788E-3</v>
      </c>
      <c r="AB1237" s="13">
        <f t="shared" si="1529"/>
        <v>5.7210973949889292E-3</v>
      </c>
      <c r="AC1237" s="13">
        <f t="shared" si="1530"/>
        <v>1.2960431550282223E-4</v>
      </c>
      <c r="AD1237" s="13">
        <f t="shared" si="1531"/>
        <v>1.5995501204841236E-2</v>
      </c>
      <c r="AE1237" s="13">
        <f t="shared" si="1532"/>
        <v>1.0621994342133937E-2</v>
      </c>
      <c r="AF1237" s="13">
        <f t="shared" si="1533"/>
        <v>3.526828023687588E-3</v>
      </c>
      <c r="AG1237" s="13">
        <f t="shared" si="1534"/>
        <v>7.806767422403047E-4</v>
      </c>
      <c r="AH1237" s="13">
        <f t="shared" si="1535"/>
        <v>1.1600705784034161E-3</v>
      </c>
      <c r="AI1237" s="13">
        <f t="shared" si="1536"/>
        <v>1.484468496509682E-3</v>
      </c>
      <c r="AJ1237" s="13">
        <f t="shared" si="1537"/>
        <v>9.497899344031957E-4</v>
      </c>
      <c r="AK1237" s="13">
        <f t="shared" si="1538"/>
        <v>4.0512857929270895E-4</v>
      </c>
      <c r="AL1237" s="13">
        <f t="shared" si="1539"/>
        <v>4.4052873287577936E-6</v>
      </c>
      <c r="AM1237" s="13">
        <f t="shared" si="1540"/>
        <v>4.0936849992608262E-3</v>
      </c>
      <c r="AN1237" s="13">
        <f t="shared" si="1541"/>
        <v>2.7184580429068621E-3</v>
      </c>
      <c r="AO1237" s="13">
        <f t="shared" si="1542"/>
        <v>9.0261147748048234E-4</v>
      </c>
      <c r="AP1237" s="13">
        <f t="shared" si="1543"/>
        <v>1.997964695231734E-4</v>
      </c>
      <c r="AQ1237" s="13">
        <f t="shared" si="1544"/>
        <v>3.3169279000322317E-5</v>
      </c>
      <c r="AR1237" s="13">
        <f t="shared" si="1545"/>
        <v>1.5407161004179904E-4</v>
      </c>
      <c r="AS1237" s="13">
        <f t="shared" si="1546"/>
        <v>1.9715563481348777E-4</v>
      </c>
      <c r="AT1237" s="13">
        <f t="shared" si="1547"/>
        <v>1.2614375980157531E-4</v>
      </c>
      <c r="AU1237" s="13">
        <f t="shared" si="1548"/>
        <v>5.380604736263563E-5</v>
      </c>
      <c r="AV1237" s="13">
        <f t="shared" si="1549"/>
        <v>1.7213043697192274E-5</v>
      </c>
      <c r="AW1237" s="13">
        <f t="shared" si="1550"/>
        <v>1.0398400130011372E-7</v>
      </c>
      <c r="AX1237" s="13">
        <f t="shared" si="1551"/>
        <v>8.7307136438780986E-4</v>
      </c>
      <c r="AY1237" s="13">
        <f t="shared" si="1552"/>
        <v>5.7977296078722776E-4</v>
      </c>
      <c r="AZ1237" s="13">
        <f t="shared" si="1553"/>
        <v>1.9250241146992854E-4</v>
      </c>
      <c r="BA1237" s="13">
        <f t="shared" si="1554"/>
        <v>4.2611137954669575E-5</v>
      </c>
      <c r="BB1237" s="13">
        <f t="shared" si="1555"/>
        <v>7.0741025940687482E-6</v>
      </c>
      <c r="BC1237" s="13">
        <f t="shared" si="1556"/>
        <v>9.3952764302416317E-7</v>
      </c>
      <c r="BD1237" s="13">
        <f t="shared" si="1557"/>
        <v>1.7052167243667796E-5</v>
      </c>
      <c r="BE1237" s="13">
        <f t="shared" si="1558"/>
        <v>2.182057328380619E-5</v>
      </c>
      <c r="BF1237" s="13">
        <f t="shared" si="1559"/>
        <v>1.3961199524675286E-5</v>
      </c>
      <c r="BG1237" s="13">
        <f t="shared" si="1560"/>
        <v>5.9550861972524096E-6</v>
      </c>
      <c r="BH1237" s="13">
        <f t="shared" si="1561"/>
        <v>1.905086211648296E-6</v>
      </c>
      <c r="BI1237" s="13">
        <f t="shared" si="1562"/>
        <v>4.875635184574806E-7</v>
      </c>
      <c r="BJ1237" s="14">
        <f t="shared" si="1563"/>
        <v>0.51306973279853485</v>
      </c>
      <c r="BK1237" s="14">
        <f t="shared" si="1564"/>
        <v>0.29383632539644311</v>
      </c>
      <c r="BL1237" s="14">
        <f t="shared" si="1565"/>
        <v>0.18631182598146206</v>
      </c>
      <c r="BM1237" s="14">
        <f t="shared" si="1566"/>
        <v>0.30771424448578977</v>
      </c>
      <c r="BN1237" s="14">
        <f t="shared" si="1567"/>
        <v>0.69191170192021523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1.5681818181818199</v>
      </c>
      <c r="F1238" s="10">
        <f>VLOOKUP(B1238,home!$B$2:$E$405,3,FALSE)</f>
        <v>1.28</v>
      </c>
      <c r="G1238" s="10">
        <f>VLOOKUP(C1238,away!$B$2:$E$405,4,FALSE)</f>
        <v>0.89</v>
      </c>
      <c r="H1238" s="10">
        <f>VLOOKUP(A1238,away!$A$2:$E$405,3,FALSE)</f>
        <v>1.11363636363636</v>
      </c>
      <c r="I1238" s="10">
        <f>VLOOKUP(C1238,away!$B$2:$E$405,3,FALSE)</f>
        <v>0.51</v>
      </c>
      <c r="J1238" s="10">
        <f>VLOOKUP(B1238,home!$B$2:$E$405,4,FALSE)</f>
        <v>1.1200000000000001</v>
      </c>
      <c r="K1238" s="12">
        <f t="shared" si="1512"/>
        <v>1.7864727272727292</v>
      </c>
      <c r="L1238" s="12">
        <f t="shared" si="1513"/>
        <v>0.63610909090908885</v>
      </c>
      <c r="M1238" s="13">
        <f t="shared" si="1514"/>
        <v>8.8692334121980437E-2</v>
      </c>
      <c r="N1238" s="13">
        <f t="shared" si="1515"/>
        <v>0.15844643602707853</v>
      </c>
      <c r="O1238" s="13">
        <f t="shared" si="1516"/>
        <v>5.6418000028938146E-2</v>
      </c>
      <c r="P1238" s="13">
        <f t="shared" si="1517"/>
        <v>0.10078921837897004</v>
      </c>
      <c r="Q1238" s="13">
        <f t="shared" si="1518"/>
        <v>0.14153011834796952</v>
      </c>
      <c r="R1238" s="13">
        <f t="shared" si="1519"/>
        <v>1.7944001354658394E-2</v>
      </c>
      <c r="S1238" s="13">
        <f t="shared" si="1520"/>
        <v>2.8634003834741111E-2</v>
      </c>
      <c r="T1238" s="13">
        <f t="shared" si="1521"/>
        <v>9.0028594918582658E-2</v>
      </c>
      <c r="U1238" s="13">
        <f t="shared" si="1522"/>
        <v>3.2056469038242129E-2</v>
      </c>
      <c r="V1238" s="13">
        <f t="shared" si="1523"/>
        <v>3.6154933094578534E-3</v>
      </c>
      <c r="W1238" s="13">
        <f t="shared" si="1524"/>
        <v>8.4279898838776401E-2</v>
      </c>
      <c r="X1238" s="13">
        <f t="shared" si="1525"/>
        <v>5.3611209832244031E-2</v>
      </c>
      <c r="Y1238" s="13">
        <f t="shared" si="1526"/>
        <v>1.7051288974462578E-2</v>
      </c>
      <c r="Z1238" s="13">
        <f t="shared" si="1527"/>
        <v>3.8047807963277366E-3</v>
      </c>
      <c r="AA1238" s="13">
        <f t="shared" si="1528"/>
        <v>6.7971371258905185E-3</v>
      </c>
      <c r="AB1238" s="13">
        <f t="shared" si="1529"/>
        <v>6.0714500494681778E-3</v>
      </c>
      <c r="AC1238" s="13">
        <f t="shared" si="1530"/>
        <v>2.567885011724083E-4</v>
      </c>
      <c r="AD1238" s="13">
        <f t="shared" si="1531"/>
        <v>3.7640935183194682E-2</v>
      </c>
      <c r="AE1238" s="13">
        <f t="shared" si="1532"/>
        <v>2.3943741060349907E-2</v>
      </c>
      <c r="AF1238" s="13">
        <f t="shared" si="1533"/>
        <v>7.6154156794309008E-3</v>
      </c>
      <c r="AG1238" s="13">
        <f t="shared" si="1534"/>
        <v>1.6147450482458705E-3</v>
      </c>
      <c r="AH1238" s="13">
        <f t="shared" si="1535"/>
        <v>6.0506391336509881E-4</v>
      </c>
      <c r="AI1238" s="13">
        <f t="shared" si="1536"/>
        <v>1.0809301794836583E-3</v>
      </c>
      <c r="AJ1238" s="13">
        <f t="shared" si="1537"/>
        <v>9.6552614286678608E-4</v>
      </c>
      <c r="AK1238" s="13">
        <f t="shared" si="1538"/>
        <v>5.7496204056678186E-4</v>
      </c>
      <c r="AL1238" s="13">
        <f t="shared" si="1539"/>
        <v>1.1672491237530802E-5</v>
      </c>
      <c r="AM1238" s="13">
        <f t="shared" si="1540"/>
        <v>1.3448900826763567E-2</v>
      </c>
      <c r="AN1238" s="13">
        <f t="shared" si="1541"/>
        <v>8.5549680786390671E-3</v>
      </c>
      <c r="AO1238" s="13">
        <f t="shared" si="1542"/>
        <v>2.7209464836296855E-3</v>
      </c>
      <c r="AP1238" s="13">
        <f t="shared" si="1543"/>
        <v>5.7693959803798713E-4</v>
      </c>
      <c r="AQ1238" s="13">
        <f t="shared" si="1544"/>
        <v>9.1749130804349752E-5</v>
      </c>
      <c r="AR1238" s="13">
        <f t="shared" si="1545"/>
        <v>7.6977331174513748E-5</v>
      </c>
      <c r="AS1238" s="13">
        <f t="shared" si="1546"/>
        <v>1.3751790276150968E-4</v>
      </c>
      <c r="AT1238" s="13">
        <f t="shared" si="1547"/>
        <v>1.2283599139759009E-4</v>
      </c>
      <c r="AU1238" s="13">
        <f t="shared" si="1548"/>
        <v>7.3147716186434074E-5</v>
      </c>
      <c r="AV1238" s="13">
        <f t="shared" si="1549"/>
        <v>3.2669100007337638E-5</v>
      </c>
      <c r="AW1238" s="13">
        <f t="shared" si="1550"/>
        <v>3.6845889783317128E-7</v>
      </c>
      <c r="AX1238" s="13">
        <f t="shared" si="1551"/>
        <v>4.0043490898014631E-3</v>
      </c>
      <c r="AY1238" s="13">
        <f t="shared" si="1552"/>
        <v>2.5472028591962464E-3</v>
      </c>
      <c r="AZ1238" s="13">
        <f t="shared" si="1553"/>
        <v>8.1014944756217799E-4</v>
      </c>
      <c r="BA1238" s="13">
        <f t="shared" si="1554"/>
        <v>1.7178114286309253E-4</v>
      </c>
      <c r="BB1238" s="13">
        <f t="shared" si="1555"/>
        <v>2.731788665549152E-5</v>
      </c>
      <c r="BC1238" s="13">
        <f t="shared" si="1556"/>
        <v>3.4754312091964488E-6</v>
      </c>
      <c r="BD1238" s="13">
        <f t="shared" si="1557"/>
        <v>8.1609966923379659E-6</v>
      </c>
      <c r="BE1238" s="13">
        <f t="shared" si="1558"/>
        <v>1.4579398018224728E-5</v>
      </c>
      <c r="BF1238" s="13">
        <f t="shared" si="1559"/>
        <v>1.3022848469806278E-5</v>
      </c>
      <c r="BG1238" s="13">
        <f t="shared" si="1560"/>
        <v>7.7549878742381011E-6</v>
      </c>
      <c r="BH1238" s="13">
        <f t="shared" si="1561"/>
        <v>3.4635185844142745E-6</v>
      </c>
      <c r="BI1238" s="13">
        <f t="shared" si="1562"/>
        <v>1.2374962982916704E-6</v>
      </c>
      <c r="BJ1238" s="14">
        <f t="shared" si="1563"/>
        <v>0.64872016388549736</v>
      </c>
      <c r="BK1238" s="14">
        <f t="shared" si="1564"/>
        <v>0.22454671349675562</v>
      </c>
      <c r="BL1238" s="14">
        <f t="shared" si="1565"/>
        <v>0.12300490716094438</v>
      </c>
      <c r="BM1238" s="14">
        <f t="shared" si="1566"/>
        <v>0.43370962267963176</v>
      </c>
      <c r="BN1238" s="14">
        <f t="shared" si="1567"/>
        <v>0.56382010825959505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1.5681818181818199</v>
      </c>
      <c r="F1239" s="10">
        <f>VLOOKUP(B1239,home!$B$2:$E$405,3,FALSE)</f>
        <v>1.02</v>
      </c>
      <c r="G1239" s="10">
        <f>VLOOKUP(C1239,away!$B$2:$E$405,4,FALSE)</f>
        <v>0.64</v>
      </c>
      <c r="H1239" s="10">
        <f>VLOOKUP(A1239,away!$A$2:$E$405,3,FALSE)</f>
        <v>1.11363636363636</v>
      </c>
      <c r="I1239" s="10">
        <f>VLOOKUP(C1239,away!$B$2:$E$405,3,FALSE)</f>
        <v>0.48</v>
      </c>
      <c r="J1239" s="10">
        <f>VLOOKUP(B1239,home!$B$2:$E$405,4,FALSE)</f>
        <v>1.44</v>
      </c>
      <c r="K1239" s="12">
        <f t="shared" si="1512"/>
        <v>1.023709090909092</v>
      </c>
      <c r="L1239" s="12">
        <f t="shared" si="1513"/>
        <v>0.76974545454545196</v>
      </c>
      <c r="M1239" s="13">
        <f t="shared" si="1514"/>
        <v>0.16638439326730375</v>
      </c>
      <c r="N1239" s="13">
        <f t="shared" si="1515"/>
        <v>0.17032921597313239</v>
      </c>
      <c r="O1239" s="13">
        <f t="shared" si="1516"/>
        <v>0.12807363042480996</v>
      </c>
      <c r="P1239" s="13">
        <f t="shared" si="1517"/>
        <v>0.13111013977160924</v>
      </c>
      <c r="Q1239" s="13">
        <f t="shared" si="1518"/>
        <v>8.7183783419556862E-2</v>
      </c>
      <c r="R1239" s="13">
        <f t="shared" si="1519"/>
        <v>4.9292047433315785E-2</v>
      </c>
      <c r="S1239" s="13">
        <f t="shared" si="1520"/>
        <v>2.5828547397643595E-2</v>
      </c>
      <c r="T1239" s="13">
        <f t="shared" si="1521"/>
        <v>6.7109320997279037E-2</v>
      </c>
      <c r="U1239" s="13">
        <f t="shared" si="1522"/>
        <v>5.0460717067007541E-2</v>
      </c>
      <c r="V1239" s="13">
        <f t="shared" si="1523"/>
        <v>2.2614196713098317E-3</v>
      </c>
      <c r="W1239" s="13">
        <f t="shared" si="1524"/>
        <v>2.9750277222149908E-2</v>
      </c>
      <c r="X1239" s="13">
        <f t="shared" si="1525"/>
        <v>2.2900140663216988E-2</v>
      </c>
      <c r="Y1239" s="13">
        <f t="shared" si="1526"/>
        <v>8.8136395919813735E-3</v>
      </c>
      <c r="Z1239" s="13">
        <f t="shared" si="1527"/>
        <v>1.2647443152344548E-2</v>
      </c>
      <c r="AA1239" s="13">
        <f t="shared" si="1528"/>
        <v>1.2947302531811058E-2</v>
      </c>
      <c r="AB1239" s="13">
        <f t="shared" si="1529"/>
        <v>6.6271356522826412E-3</v>
      </c>
      <c r="AC1239" s="13">
        <f t="shared" si="1530"/>
        <v>1.1137427141054272E-4</v>
      </c>
      <c r="AD1239" s="13">
        <f t="shared" si="1531"/>
        <v>7.6139073123451381E-3</v>
      </c>
      <c r="AE1239" s="13">
        <f t="shared" si="1532"/>
        <v>5.8607705450080486E-3</v>
      </c>
      <c r="AF1239" s="13">
        <f t="shared" si="1533"/>
        <v>2.255650743576908E-3</v>
      </c>
      <c r="AG1239" s="13">
        <f t="shared" si="1534"/>
        <v>5.7875896897013142E-4</v>
      </c>
      <c r="AH1239" s="13">
        <f t="shared" si="1535"/>
        <v>2.433827969534804E-3</v>
      </c>
      <c r="AI1239" s="13">
        <f t="shared" si="1536"/>
        <v>2.4915318181215956E-3</v>
      </c>
      <c r="AJ1239" s="13">
        <f t="shared" si="1537"/>
        <v>1.2753018862501678E-3</v>
      </c>
      <c r="AK1239" s="13">
        <f t="shared" si="1538"/>
        <v>4.3517937820260319E-4</v>
      </c>
      <c r="AL1239" s="13">
        <f t="shared" si="1539"/>
        <v>3.5104966288847019E-6</v>
      </c>
      <c r="AM1239" s="13">
        <f t="shared" si="1540"/>
        <v>1.5588852265973863E-3</v>
      </c>
      <c r="AN1239" s="13">
        <f t="shared" si="1541"/>
        <v>1.1999448173313949E-3</v>
      </c>
      <c r="AO1239" s="13">
        <f t="shared" si="1542"/>
        <v>4.6182603442310692E-4</v>
      </c>
      <c r="AP1239" s="13">
        <f t="shared" si="1543"/>
        <v>1.1849616359597936E-4</v>
      </c>
      <c r="AQ1239" s="13">
        <f t="shared" si="1544"/>
        <v>2.2802970827269839E-5</v>
      </c>
      <c r="AR1239" s="13">
        <f t="shared" si="1545"/>
        <v>3.7468560333900059E-4</v>
      </c>
      <c r="AS1239" s="13">
        <f t="shared" si="1546"/>
        <v>3.8356905837089292E-4</v>
      </c>
      <c r="AT1239" s="13">
        <f t="shared" si="1547"/>
        <v>1.9633156602286161E-4</v>
      </c>
      <c r="AU1239" s="13">
        <f t="shared" si="1548"/>
        <v>6.6995469656674016E-5</v>
      </c>
      <c r="AV1239" s="13">
        <f t="shared" si="1549"/>
        <v>1.7145967834315355E-5</v>
      </c>
      <c r="AW1239" s="13">
        <f t="shared" si="1550"/>
        <v>7.6840423992939816E-8</v>
      </c>
      <c r="AX1239" s="13">
        <f t="shared" si="1551"/>
        <v>2.6597416302527057E-4</v>
      </c>
      <c r="AY1239" s="13">
        <f t="shared" si="1552"/>
        <v>2.0473240301523303E-4</v>
      </c>
      <c r="AZ1239" s="13">
        <f t="shared" si="1553"/>
        <v>7.8795918309571594E-5</v>
      </c>
      <c r="BA1239" s="13">
        <f t="shared" si="1554"/>
        <v>2.0217599985175833E-5</v>
      </c>
      <c r="BB1239" s="13">
        <f t="shared" si="1555"/>
        <v>3.8906014226018236E-6</v>
      </c>
      <c r="BC1239" s="13">
        <f t="shared" si="1556"/>
        <v>5.9895455209916479E-7</v>
      </c>
      <c r="BD1239" s="13">
        <f t="shared" si="1557"/>
        <v>4.8068756675635962E-5</v>
      </c>
      <c r="BE1239" s="13">
        <f t="shared" si="1558"/>
        <v>4.9208423197545638E-5</v>
      </c>
      <c r="BF1239" s="13">
        <f t="shared" si="1559"/>
        <v>2.5187555088314656E-5</v>
      </c>
      <c r="BG1239" s="13">
        <f t="shared" si="1560"/>
        <v>8.5949097072270906E-6</v>
      </c>
      <c r="BH1239" s="13">
        <f t="shared" si="1561"/>
        <v>2.1996718007077939E-6</v>
      </c>
      <c r="BI1239" s="13">
        <f t="shared" si="1562"/>
        <v>4.5036480388018838E-7</v>
      </c>
      <c r="BJ1239" s="14">
        <f t="shared" si="1563"/>
        <v>0.40633163029030189</v>
      </c>
      <c r="BK1239" s="14">
        <f t="shared" si="1564"/>
        <v>0.3259041172789211</v>
      </c>
      <c r="BL1239" s="14">
        <f t="shared" si="1565"/>
        <v>0.25520911150783321</v>
      </c>
      <c r="BM1239" s="14">
        <f t="shared" si="1566"/>
        <v>0.26751443637708139</v>
      </c>
      <c r="BN1239" s="14">
        <f t="shared" si="1567"/>
        <v>0.73237321028972813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1.5681818181818199</v>
      </c>
      <c r="F1240" s="10">
        <f>VLOOKUP(B1240,home!$B$2:$E$405,3,FALSE)</f>
        <v>1.1499999999999999</v>
      </c>
      <c r="G1240" s="10">
        <f>VLOOKUP(C1240,away!$B$2:$E$405,4,FALSE)</f>
        <v>1.02</v>
      </c>
      <c r="H1240" s="10">
        <f>VLOOKUP(A1240,away!$A$2:$E$405,3,FALSE)</f>
        <v>1.11363636363636</v>
      </c>
      <c r="I1240" s="10">
        <f>VLOOKUP(C1240,away!$B$2:$E$405,3,FALSE)</f>
        <v>0.64</v>
      </c>
      <c r="J1240" s="10">
        <f>VLOOKUP(B1240,home!$B$2:$E$405,4,FALSE)</f>
        <v>1.08</v>
      </c>
      <c r="K1240" s="12">
        <f t="shared" si="1512"/>
        <v>1.8394772727272746</v>
      </c>
      <c r="L1240" s="12">
        <f t="shared" si="1513"/>
        <v>0.76974545454545207</v>
      </c>
      <c r="M1240" s="13">
        <f t="shared" si="1514"/>
        <v>7.359172237724658E-2</v>
      </c>
      <c r="N1240" s="13">
        <f t="shared" si="1515"/>
        <v>0.13537030077380027</v>
      </c>
      <c r="O1240" s="13">
        <f t="shared" si="1516"/>
        <v>5.6646893792056383E-2</v>
      </c>
      <c r="P1240" s="13">
        <f t="shared" si="1517"/>
        <v>0.10420067370108343</v>
      </c>
      <c r="Q1240" s="13">
        <f t="shared" si="1518"/>
        <v>0.12450529583783052</v>
      </c>
      <c r="R1240" s="13">
        <f t="shared" si="1519"/>
        <v>2.1801844505277192E-2</v>
      </c>
      <c r="S1240" s="13">
        <f t="shared" si="1520"/>
        <v>3.6885195946700401E-2</v>
      </c>
      <c r="T1240" s="13">
        <f t="shared" si="1521"/>
        <v>9.5837385538006831E-2</v>
      </c>
      <c r="U1240" s="13">
        <f t="shared" si="1522"/>
        <v>4.0103997470991401E-2</v>
      </c>
      <c r="V1240" s="13">
        <f t="shared" si="1523"/>
        <v>5.8029809499199779E-3</v>
      </c>
      <c r="W1240" s="13">
        <f t="shared" si="1524"/>
        <v>7.6341554009291657E-2</v>
      </c>
      <c r="X1240" s="13">
        <f t="shared" si="1525"/>
        <v>5.8763564191588381E-2</v>
      </c>
      <c r="Y1240" s="13">
        <f t="shared" si="1526"/>
        <v>2.2616493214682523E-2</v>
      </c>
      <c r="Z1240" s="13">
        <f t="shared" si="1527"/>
        <v>5.5939569028812869E-3</v>
      </c>
      <c r="AA1240" s="13">
        <f t="shared" si="1528"/>
        <v>1.028995658746598E-2</v>
      </c>
      <c r="AB1240" s="13">
        <f t="shared" si="1529"/>
        <v>9.4640706399969892E-3</v>
      </c>
      <c r="AC1240" s="13">
        <f t="shared" si="1530"/>
        <v>5.1353816105543636E-4</v>
      </c>
      <c r="AD1240" s="13">
        <f t="shared" si="1531"/>
        <v>3.5107138391193421E-2</v>
      </c>
      <c r="AE1240" s="13">
        <f t="shared" si="1532"/>
        <v>2.7023560198719272E-2</v>
      </c>
      <c r="AF1240" s="13">
        <f t="shared" si="1533"/>
        <v>1.0400631314299776E-2</v>
      </c>
      <c r="AG1240" s="13">
        <f t="shared" si="1534"/>
        <v>2.6686128928617814E-3</v>
      </c>
      <c r="AH1240" s="13">
        <f t="shared" si="1535"/>
        <v>1.0764807247290061E-3</v>
      </c>
      <c r="AI1240" s="13">
        <f t="shared" si="1536"/>
        <v>1.9801618276679917E-3</v>
      </c>
      <c r="AJ1240" s="13">
        <f t="shared" si="1537"/>
        <v>1.821231339158687E-3</v>
      </c>
      <c r="AK1240" s="13">
        <f t="shared" si="1538"/>
        <v>1.1167045522536879E-3</v>
      </c>
      <c r="AL1240" s="13">
        <f t="shared" si="1539"/>
        <v>2.9085348528131062E-5</v>
      </c>
      <c r="AM1240" s="13">
        <f t="shared" si="1540"/>
        <v>1.2915756636218289E-2</v>
      </c>
      <c r="AN1240" s="13">
        <f t="shared" si="1541"/>
        <v>9.9418449627442854E-3</v>
      </c>
      <c r="AO1240" s="13">
        <f t="shared" si="1542"/>
        <v>3.8263449849340065E-3</v>
      </c>
      <c r="AP1240" s="13">
        <f t="shared" si="1543"/>
        <v>9.8177055322524608E-4</v>
      </c>
      <c r="AQ1240" s="13">
        <f t="shared" si="1544"/>
        <v>1.889283551879267E-4</v>
      </c>
      <c r="AR1240" s="13">
        <f t="shared" si="1545"/>
        <v>1.6572322895318936E-4</v>
      </c>
      <c r="AS1240" s="13">
        <f t="shared" si="1546"/>
        <v>3.0484411322237041E-4</v>
      </c>
      <c r="AT1240" s="13">
        <f t="shared" si="1547"/>
        <v>2.8037690899862533E-4</v>
      </c>
      <c r="AU1240" s="13">
        <f t="shared" si="1548"/>
        <v>1.7191565063349817E-4</v>
      </c>
      <c r="AV1240" s="13">
        <f t="shared" si="1549"/>
        <v>7.9058733041610513E-5</v>
      </c>
      <c r="AW1240" s="13">
        <f t="shared" si="1550"/>
        <v>1.1439665636751625E-6</v>
      </c>
      <c r="AX1240" s="13">
        <f t="shared" si="1551"/>
        <v>3.9597067987333368E-3</v>
      </c>
      <c r="AY1240" s="13">
        <f t="shared" si="1552"/>
        <v>3.0479663096577088E-3</v>
      </c>
      <c r="AZ1240" s="13">
        <f t="shared" si="1553"/>
        <v>1.1730791062333486E-3</v>
      </c>
      <c r="BA1240" s="13">
        <f t="shared" si="1554"/>
        <v>3.0099076994845385E-4</v>
      </c>
      <c r="BB1240" s="13">
        <f t="shared" si="1555"/>
        <v>5.7921569256989538E-5</v>
      </c>
      <c r="BC1240" s="13">
        <f t="shared" si="1556"/>
        <v>8.9169729311414635E-6</v>
      </c>
      <c r="BD1240" s="13">
        <f t="shared" si="1557"/>
        <v>2.1260783699885454E-5</v>
      </c>
      <c r="BE1240" s="13">
        <f t="shared" si="1558"/>
        <v>3.9108728416309779E-5</v>
      </c>
      <c r="BF1240" s="13">
        <f t="shared" si="1559"/>
        <v>3.5969808543532597E-5</v>
      </c>
      <c r="BG1240" s="13">
        <f t="shared" si="1560"/>
        <v>2.205521510672652E-5</v>
      </c>
      <c r="BH1240" s="13">
        <f t="shared" si="1561"/>
        <v>1.0142516733483668E-5</v>
      </c>
      <c r="BI1240" s="13">
        <f t="shared" si="1562"/>
        <v>3.731385803899855E-6</v>
      </c>
      <c r="BJ1240" s="14">
        <f t="shared" si="1563"/>
        <v>0.62503776338134542</v>
      </c>
      <c r="BK1240" s="14">
        <f t="shared" si="1564"/>
        <v>0.22407116279419168</v>
      </c>
      <c r="BL1240" s="14">
        <f t="shared" si="1565"/>
        <v>0.14543552851275046</v>
      </c>
      <c r="BM1240" s="14">
        <f t="shared" si="1566"/>
        <v>0.48097485826078018</v>
      </c>
      <c r="BN1240" s="14">
        <f t="shared" si="1567"/>
        <v>0.51611673098729438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1.5681818181818199</v>
      </c>
      <c r="F1241" s="10">
        <f>VLOOKUP(B1241,home!$B$2:$E$405,3,FALSE)</f>
        <v>1.02</v>
      </c>
      <c r="G1241" s="10">
        <f>VLOOKUP(C1241,away!$B$2:$E$405,4,FALSE)</f>
        <v>1.59</v>
      </c>
      <c r="H1241" s="10">
        <f>VLOOKUP(A1241,away!$A$2:$E$405,3,FALSE)</f>
        <v>1.11363636363636</v>
      </c>
      <c r="I1241" s="10">
        <f>VLOOKUP(C1241,away!$B$2:$E$405,3,FALSE)</f>
        <v>0.48</v>
      </c>
      <c r="J1241" s="10">
        <f>VLOOKUP(B1241,home!$B$2:$E$405,4,FALSE)</f>
        <v>0.9</v>
      </c>
      <c r="K1241" s="12">
        <f t="shared" si="1512"/>
        <v>2.5432772727272757</v>
      </c>
      <c r="L1241" s="12">
        <f t="shared" si="1513"/>
        <v>0.48109090909090751</v>
      </c>
      <c r="M1241" s="13">
        <f t="shared" si="1514"/>
        <v>4.8588510678399963E-2</v>
      </c>
      <c r="N1241" s="13">
        <f t="shared" si="1515"/>
        <v>0.12357405492404117</v>
      </c>
      <c r="O1241" s="13">
        <f t="shared" si="1516"/>
        <v>2.3375490773644703E-2</v>
      </c>
      <c r="P1241" s="13">
        <f t="shared" si="1517"/>
        <v>5.9450354423456697E-2</v>
      </c>
      <c r="Q1241" s="13">
        <f t="shared" si="1518"/>
        <v>0.15714154269353298</v>
      </c>
      <c r="R1241" s="13">
        <f t="shared" si="1519"/>
        <v>5.6228680533694257E-3</v>
      </c>
      <c r="S1241" s="13">
        <f t="shared" si="1520"/>
        <v>1.8185084249998484E-2</v>
      </c>
      <c r="T1241" s="13">
        <f t="shared" si="1521"/>
        <v>7.5599367630379444E-2</v>
      </c>
      <c r="U1241" s="13">
        <f t="shared" si="1522"/>
        <v>1.4300512527678718E-2</v>
      </c>
      <c r="V1241" s="13">
        <f t="shared" si="1523"/>
        <v>2.4722573043348389E-3</v>
      </c>
      <c r="W1241" s="13">
        <f t="shared" si="1524"/>
        <v>0.13321817137792177</v>
      </c>
      <c r="X1241" s="13">
        <f t="shared" si="1525"/>
        <v>6.4090051175632712E-2</v>
      </c>
      <c r="Y1241" s="13">
        <f t="shared" si="1526"/>
        <v>1.5416570491883962E-2</v>
      </c>
      <c r="Z1241" s="13">
        <f t="shared" si="1527"/>
        <v>9.0170356783123972E-4</v>
      </c>
      <c r="AA1241" s="13">
        <f t="shared" si="1528"/>
        <v>2.2932821908022891E-3</v>
      </c>
      <c r="AB1241" s="13">
        <f t="shared" si="1529"/>
        <v>2.916226237908839E-3</v>
      </c>
      <c r="AC1241" s="13">
        <f t="shared" si="1530"/>
        <v>1.8905777687535741E-4</v>
      </c>
      <c r="AD1241" s="13">
        <f t="shared" si="1531"/>
        <v>8.4702686894938928E-2</v>
      </c>
      <c r="AE1241" s="13">
        <f t="shared" si="1532"/>
        <v>4.0749692640728662E-2</v>
      </c>
      <c r="AF1241" s="13">
        <f t="shared" si="1533"/>
        <v>9.8021533388516074E-3</v>
      </c>
      <c r="AG1241" s="13">
        <f t="shared" si="1534"/>
        <v>1.5719089536121984E-3</v>
      </c>
      <c r="AH1241" s="13">
        <f t="shared" si="1535"/>
        <v>1.0845034729461145E-4</v>
      </c>
      <c r="AI1241" s="13">
        <f t="shared" si="1536"/>
        <v>2.7581930349376529E-4</v>
      </c>
      <c r="AJ1241" s="13">
        <f t="shared" si="1537"/>
        <v>3.5074248297758005E-4</v>
      </c>
      <c r="AK1241" s="13">
        <f t="shared" si="1538"/>
        <v>2.9734512851227094E-4</v>
      </c>
      <c r="AL1241" s="13">
        <f t="shared" si="1539"/>
        <v>9.2528473787918287E-6</v>
      </c>
      <c r="AM1241" s="13">
        <f t="shared" si="1540"/>
        <v>4.3084483703766531E-2</v>
      </c>
      <c r="AN1241" s="13">
        <f t="shared" si="1541"/>
        <v>2.072755343275743E-2</v>
      </c>
      <c r="AO1241" s="13">
        <f t="shared" si="1542"/>
        <v>4.9859187620978161E-3</v>
      </c>
      <c r="AP1241" s="13">
        <f t="shared" si="1543"/>
        <v>7.9956006330368363E-4</v>
      </c>
      <c r="AQ1241" s="13">
        <f t="shared" si="1544"/>
        <v>9.6165269431888162E-5</v>
      </c>
      <c r="AR1241" s="13">
        <f t="shared" si="1545"/>
        <v>1.0434895234237855E-5</v>
      </c>
      <c r="AS1241" s="13">
        <f t="shared" si="1546"/>
        <v>2.6538831892527296E-5</v>
      </c>
      <c r="AT1241" s="13">
        <f t="shared" si="1547"/>
        <v>3.3747803998497235E-5</v>
      </c>
      <c r="AU1241" s="13">
        <f t="shared" si="1548"/>
        <v>2.8610007637944231E-5</v>
      </c>
      <c r="AV1241" s="13">
        <f t="shared" si="1549"/>
        <v>1.8190795549534331E-5</v>
      </c>
      <c r="AW1241" s="13">
        <f t="shared" si="1550"/>
        <v>3.1448052705771047E-7</v>
      </c>
      <c r="AX1241" s="13">
        <f t="shared" si="1551"/>
        <v>1.826263136849636E-2</v>
      </c>
      <c r="AY1241" s="13">
        <f t="shared" si="1552"/>
        <v>8.7859859274620391E-3</v>
      </c>
      <c r="AZ1241" s="13">
        <f t="shared" si="1553"/>
        <v>2.113428978551316E-3</v>
      </c>
      <c r="BA1241" s="13">
        <f t="shared" si="1554"/>
        <v>3.3891715619677366E-4</v>
      </c>
      <c r="BB1241" s="13">
        <f t="shared" si="1555"/>
        <v>4.076249069530273E-5</v>
      </c>
      <c r="BC1241" s="13">
        <f t="shared" si="1556"/>
        <v>3.9220927410825704E-6</v>
      </c>
      <c r="BD1241" s="13">
        <f t="shared" si="1557"/>
        <v>8.3668887241797788E-7</v>
      </c>
      <c r="BE1241" s="13">
        <f t="shared" si="1558"/>
        <v>2.1279317935644543E-6</v>
      </c>
      <c r="BF1241" s="13">
        <f t="shared" si="1559"/>
        <v>2.7059602842431327E-6</v>
      </c>
      <c r="BG1241" s="13">
        <f t="shared" si="1560"/>
        <v>2.2940024306060662E-6</v>
      </c>
      <c r="BH1241" s="13">
        <f t="shared" si="1561"/>
        <v>1.4585710613353842E-6</v>
      </c>
      <c r="BI1241" s="13">
        <f t="shared" si="1562"/>
        <v>7.4191012619039684E-7</v>
      </c>
      <c r="BJ1241" s="14">
        <f t="shared" si="1563"/>
        <v>0.80510552936702373</v>
      </c>
      <c r="BK1241" s="14">
        <f t="shared" si="1564"/>
        <v>0.1376805032079062</v>
      </c>
      <c r="BL1241" s="14">
        <f t="shared" si="1565"/>
        <v>4.9668424444563299E-2</v>
      </c>
      <c r="BM1241" s="14">
        <f t="shared" si="1566"/>
        <v>0.56681766759394459</v>
      </c>
      <c r="BN1241" s="14">
        <f t="shared" si="1567"/>
        <v>0.41775282154644494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1.5681818181818199</v>
      </c>
      <c r="F1242" s="10">
        <f>VLOOKUP(B1242,home!$B$2:$E$405,3,FALSE)</f>
        <v>1.02</v>
      </c>
      <c r="G1242" s="10">
        <f>VLOOKUP(C1242,away!$B$2:$E$405,4,FALSE)</f>
        <v>1.79</v>
      </c>
      <c r="H1242" s="10">
        <f>VLOOKUP(A1242,away!$A$2:$E$405,3,FALSE)</f>
        <v>1.11363636363636</v>
      </c>
      <c r="I1242" s="10">
        <f>VLOOKUP(C1242,away!$B$2:$E$405,3,FALSE)</f>
        <v>0.38</v>
      </c>
      <c r="J1242" s="10">
        <f>VLOOKUP(B1242,home!$B$2:$E$405,4,FALSE)</f>
        <v>0.72</v>
      </c>
      <c r="K1242" s="12">
        <f t="shared" si="1512"/>
        <v>2.863186363636367</v>
      </c>
      <c r="L1242" s="12">
        <f t="shared" si="1513"/>
        <v>0.30469090909090807</v>
      </c>
      <c r="M1242" s="13">
        <f t="shared" si="1514"/>
        <v>4.2092854786762265E-2</v>
      </c>
      <c r="N1242" s="13">
        <f t="shared" si="1515"/>
        <v>0.1205196878319835</v>
      </c>
      <c r="O1242" s="13">
        <f t="shared" si="1516"/>
        <v>1.2825310191210176E-2</v>
      </c>
      <c r="P1242" s="13">
        <f t="shared" si="1517"/>
        <v>3.6721253248879503E-2</v>
      </c>
      <c r="Q1242" s="13">
        <f t="shared" si="1518"/>
        <v>0.17253516337512353</v>
      </c>
      <c r="R1242" s="13">
        <f t="shared" si="1519"/>
        <v>1.9538777107663582E-3</v>
      </c>
      <c r="S1242" s="13">
        <f t="shared" si="1520"/>
        <v>8.0087846678459102E-3</v>
      </c>
      <c r="T1242" s="13">
        <f t="shared" si="1521"/>
        <v>5.256989577891473E-2</v>
      </c>
      <c r="U1242" s="13">
        <f t="shared" si="1522"/>
        <v>5.5943160176792784E-3</v>
      </c>
      <c r="V1242" s="13">
        <f t="shared" si="1523"/>
        <v>7.7630649744753742E-4</v>
      </c>
      <c r="W1242" s="13">
        <f t="shared" si="1524"/>
        <v>0.16466677567447546</v>
      </c>
      <c r="X1242" s="13">
        <f t="shared" si="1525"/>
        <v>5.0172469577324554E-2</v>
      </c>
      <c r="Y1242" s="13">
        <f t="shared" si="1526"/>
        <v>7.6435476834254721E-3</v>
      </c>
      <c r="Z1242" s="13">
        <f t="shared" si="1527"/>
        <v>1.9844292531528808E-4</v>
      </c>
      <c r="AA1242" s="13">
        <f t="shared" si="1528"/>
        <v>5.6817907772284285E-4</v>
      </c>
      <c r="AB1242" s="13">
        <f t="shared" si="1529"/>
        <v>8.1340129371976569E-4</v>
      </c>
      <c r="AC1242" s="13">
        <f t="shared" si="1530"/>
        <v>4.2327474039143154E-5</v>
      </c>
      <c r="AD1242" s="13">
        <f t="shared" si="1531"/>
        <v>0.1178679166637817</v>
      </c>
      <c r="AE1242" s="13">
        <f t="shared" si="1532"/>
        <v>3.5913282680939039E-2</v>
      </c>
      <c r="AF1242" s="13">
        <f t="shared" si="1533"/>
        <v>5.4712253742470393E-3</v>
      </c>
      <c r="AG1242" s="13">
        <f t="shared" si="1534"/>
        <v>5.5567754437352485E-4</v>
      </c>
      <c r="AH1242" s="13">
        <f t="shared" si="1535"/>
        <v>1.5115938829243564E-5</v>
      </c>
      <c r="AI1242" s="13">
        <f t="shared" si="1536"/>
        <v>4.3279749929451644E-5</v>
      </c>
      <c r="AJ1242" s="13">
        <f t="shared" si="1537"/>
        <v>6.1958994909799001E-5</v>
      </c>
      <c r="AK1242" s="13">
        <f t="shared" si="1538"/>
        <v>5.9133383110117182E-5</v>
      </c>
      <c r="AL1242" s="13">
        <f t="shared" si="1539"/>
        <v>1.4770372800331551E-6</v>
      </c>
      <c r="AM1242" s="13">
        <f t="shared" si="1540"/>
        <v>6.7495562340393472E-2</v>
      </c>
      <c r="AN1242" s="13">
        <f t="shared" si="1541"/>
        <v>2.0565284249096545E-2</v>
      </c>
      <c r="AO1242" s="13">
        <f t="shared" si="1542"/>
        <v>3.1330275767850794E-3</v>
      </c>
      <c r="AP1242" s="13">
        <f t="shared" si="1543"/>
        <v>3.1820167352584366E-4</v>
      </c>
      <c r="AQ1242" s="13">
        <f t="shared" si="1544"/>
        <v>2.4238289295209394E-5</v>
      </c>
      <c r="AR1242" s="13">
        <f t="shared" si="1545"/>
        <v>9.2113782872895567E-7</v>
      </c>
      <c r="AS1242" s="13">
        <f t="shared" si="1546"/>
        <v>2.6373892702463572E-6</v>
      </c>
      <c r="AT1242" s="13">
        <f t="shared" si="1547"/>
        <v>3.7756684970851205E-6</v>
      </c>
      <c r="AU1242" s="13">
        <f t="shared" si="1548"/>
        <v>3.6034808514885106E-6</v>
      </c>
      <c r="AV1242" s="13">
        <f t="shared" si="1549"/>
        <v>2.5793593089016674E-6</v>
      </c>
      <c r="AW1242" s="13">
        <f t="shared" si="1550"/>
        <v>3.5792997471437261E-8</v>
      </c>
      <c r="AX1242" s="13">
        <f t="shared" si="1551"/>
        <v>3.2208728949830498E-2</v>
      </c>
      <c r="AY1242" s="13">
        <f t="shared" si="1552"/>
        <v>9.8137069043865016E-3</v>
      </c>
      <c r="AZ1242" s="13">
        <f t="shared" si="1553"/>
        <v>1.4950736391246221E-3</v>
      </c>
      <c r="BA1242" s="13">
        <f t="shared" si="1554"/>
        <v>1.5184511542091117E-4</v>
      </c>
      <c r="BB1242" s="13">
        <f t="shared" si="1555"/>
        <v>1.1566456564652815E-5</v>
      </c>
      <c r="BC1242" s="13">
        <f t="shared" si="1556"/>
        <v>7.048388331289135E-7</v>
      </c>
      <c r="BD1242" s="13">
        <f t="shared" si="1557"/>
        <v>4.677705373890846E-8</v>
      </c>
      <c r="BE1242" s="13">
        <f t="shared" si="1558"/>
        <v>1.3393142239632823E-7</v>
      </c>
      <c r="BF1242" s="13">
        <f t="shared" si="1559"/>
        <v>1.9173531113379471E-7</v>
      </c>
      <c r="BG1242" s="13">
        <f t="shared" si="1560"/>
        <v>1.8299130942195236E-7</v>
      </c>
      <c r="BH1242" s="13">
        <f t="shared" si="1561"/>
        <v>1.3098455545022427E-7</v>
      </c>
      <c r="BI1242" s="13">
        <f t="shared" si="1562"/>
        <v>7.500663860241072E-8</v>
      </c>
      <c r="BJ1242" s="14">
        <f t="shared" si="1563"/>
        <v>0.86313358221784509</v>
      </c>
      <c r="BK1242" s="14">
        <f t="shared" si="1564"/>
        <v>9.7456710616640893E-2</v>
      </c>
      <c r="BL1242" s="14">
        <f t="shared" si="1565"/>
        <v>2.1948850819924221E-2</v>
      </c>
      <c r="BM1242" s="14">
        <f t="shared" si="1566"/>
        <v>0.58627576832361095</v>
      </c>
      <c r="BN1242" s="14">
        <f t="shared" si="1567"/>
        <v>0.38664814714472534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1.5681818181818199</v>
      </c>
      <c r="F1243" s="10">
        <f>VLOOKUP(B1243,home!$B$2:$E$405,3,FALSE)</f>
        <v>0.89</v>
      </c>
      <c r="G1243" s="10">
        <f>VLOOKUP(C1243,away!$B$2:$E$405,4,FALSE)</f>
        <v>1.1200000000000001</v>
      </c>
      <c r="H1243" s="10">
        <f>VLOOKUP(A1243,away!$A$2:$E$405,3,FALSE)</f>
        <v>1.11363636363636</v>
      </c>
      <c r="I1243" s="10">
        <f>VLOOKUP(C1243,away!$B$2:$E$405,3,FALSE)</f>
        <v>0.96</v>
      </c>
      <c r="J1243" s="10">
        <f>VLOOKUP(B1243,home!$B$2:$E$405,4,FALSE)</f>
        <v>0.9</v>
      </c>
      <c r="K1243" s="12">
        <f t="shared" si="1512"/>
        <v>1.5631636363636383</v>
      </c>
      <c r="L1243" s="12">
        <f t="shared" si="1513"/>
        <v>0.96218181818181503</v>
      </c>
      <c r="M1243" s="13">
        <f t="shared" si="1514"/>
        <v>8.0030661055150221E-2</v>
      </c>
      <c r="N1243" s="13">
        <f t="shared" si="1515"/>
        <v>0.12510101915555444</v>
      </c>
      <c r="O1243" s="13">
        <f t="shared" si="1516"/>
        <v>7.7004046964337006E-2</v>
      </c>
      <c r="P1243" s="13">
        <f t="shared" si="1517"/>
        <v>0.12036992606748942</v>
      </c>
      <c r="Q1243" s="13">
        <f t="shared" si="1518"/>
        <v>9.7776682007996829E-2</v>
      </c>
      <c r="R1243" s="13">
        <f t="shared" si="1519"/>
        <v>3.7045946957751826E-2</v>
      </c>
      <c r="S1243" s="13">
        <f t="shared" si="1520"/>
        <v>4.5260525498809635E-2</v>
      </c>
      <c r="T1243" s="13">
        <f t="shared" si="1521"/>
        <v>9.4078945670239542E-2</v>
      </c>
      <c r="U1243" s="13">
        <f t="shared" si="1522"/>
        <v>5.7908877159013807E-2</v>
      </c>
      <c r="V1243" s="13">
        <f t="shared" si="1523"/>
        <v>7.5637762330908274E-3</v>
      </c>
      <c r="W1243" s="13">
        <f t="shared" si="1524"/>
        <v>5.0946984599730474E-2</v>
      </c>
      <c r="X1243" s="13">
        <f t="shared" si="1525"/>
        <v>4.9020262273049592E-2</v>
      </c>
      <c r="Y1243" s="13">
        <f t="shared" si="1526"/>
        <v>2.3583202540816143E-2</v>
      </c>
      <c r="Z1243" s="13">
        <f t="shared" si="1527"/>
        <v>1.1881645533358912E-2</v>
      </c>
      <c r="AA1243" s="13">
        <f t="shared" si="1528"/>
        <v>1.85729562379091E-2</v>
      </c>
      <c r="AB1243" s="13">
        <f t="shared" si="1529"/>
        <v>1.4516284905436355E-2</v>
      </c>
      <c r="AC1243" s="13">
        <f t="shared" si="1530"/>
        <v>7.1101748220970282E-4</v>
      </c>
      <c r="AD1243" s="13">
        <f t="shared" si="1531"/>
        <v>1.9909618427169241E-2</v>
      </c>
      <c r="AE1243" s="13">
        <f t="shared" si="1532"/>
        <v>1.915667285755987E-2</v>
      </c>
      <c r="AF1243" s="13">
        <f t="shared" si="1533"/>
        <v>9.2161011602005898E-3</v>
      </c>
      <c r="AG1243" s="13">
        <f t="shared" si="1534"/>
        <v>2.9558549902897798E-3</v>
      </c>
      <c r="AH1243" s="13">
        <f t="shared" si="1535"/>
        <v>2.8580758255697795E-3</v>
      </c>
      <c r="AI1243" s="13">
        <f t="shared" si="1536"/>
        <v>4.467640200500664E-3</v>
      </c>
      <c r="AJ1243" s="13">
        <f t="shared" si="1537"/>
        <v>3.4918263508894967E-3</v>
      </c>
      <c r="AK1243" s="13">
        <f t="shared" si="1538"/>
        <v>1.8194319920689327E-3</v>
      </c>
      <c r="AL1243" s="13">
        <f t="shared" si="1539"/>
        <v>4.2776166353191332E-5</v>
      </c>
      <c r="AM1243" s="13">
        <f t="shared" si="1540"/>
        <v>6.2243983078452735E-3</v>
      </c>
      <c r="AN1243" s="13">
        <f t="shared" si="1541"/>
        <v>5.9890028809303775E-3</v>
      </c>
      <c r="AO1243" s="13">
        <f t="shared" si="1542"/>
        <v>2.8812548405348594E-3</v>
      </c>
      <c r="AP1243" s="13">
        <f t="shared" si="1543"/>
        <v>9.2409700703699569E-4</v>
      </c>
      <c r="AQ1243" s="13">
        <f t="shared" si="1544"/>
        <v>2.2228733460180746E-4</v>
      </c>
      <c r="AR1243" s="13">
        <f t="shared" si="1545"/>
        <v>5.4999771886964468E-4</v>
      </c>
      <c r="AS1243" s="13">
        <f t="shared" si="1546"/>
        <v>8.5973643421997979E-4</v>
      </c>
      <c r="AT1243" s="13">
        <f t="shared" si="1547"/>
        <v>6.7195436541480583E-4</v>
      </c>
      <c r="AU1243" s="13">
        <f t="shared" si="1548"/>
        <v>3.5012487643740957E-4</v>
      </c>
      <c r="AV1243" s="13">
        <f t="shared" si="1549"/>
        <v>1.3682561875831767E-4</v>
      </c>
      <c r="AW1243" s="13">
        <f t="shared" si="1550"/>
        <v>1.787149767038817E-6</v>
      </c>
      <c r="AX1243" s="13">
        <f t="shared" si="1551"/>
        <v>1.6216255155111841E-3</v>
      </c>
      <c r="AY1243" s="13">
        <f t="shared" si="1552"/>
        <v>1.5602985869245739E-3</v>
      </c>
      <c r="AZ1243" s="13">
        <f t="shared" si="1553"/>
        <v>7.5064546563680167E-4</v>
      </c>
      <c r="BA1243" s="13">
        <f t="shared" si="1554"/>
        <v>2.4075247297878437E-4</v>
      </c>
      <c r="BB1243" s="13">
        <f t="shared" si="1555"/>
        <v>5.7911913045623748E-5</v>
      </c>
      <c r="BC1243" s="13">
        <f t="shared" si="1556"/>
        <v>1.114435795772509E-5</v>
      </c>
      <c r="BD1243" s="13">
        <f t="shared" si="1557"/>
        <v>8.8199634189640866E-5</v>
      </c>
      <c r="BE1243" s="13">
        <f t="shared" si="1558"/>
        <v>1.3787046090582171E-4</v>
      </c>
      <c r="BF1243" s="13">
        <f t="shared" si="1559"/>
        <v>1.0775704550833757E-4</v>
      </c>
      <c r="BG1243" s="13">
        <f t="shared" si="1560"/>
        <v>5.6147298366871658E-5</v>
      </c>
      <c r="BH1243" s="13">
        <f t="shared" si="1561"/>
        <v>2.1941853771788319E-5</v>
      </c>
      <c r="BI1243" s="13">
        <f t="shared" si="1562"/>
        <v>6.8597415860935662E-6</v>
      </c>
      <c r="BJ1243" s="14">
        <f t="shared" si="1563"/>
        <v>0.51222876236561055</v>
      </c>
      <c r="BK1243" s="14">
        <f t="shared" si="1564"/>
        <v>0.25553898109002754</v>
      </c>
      <c r="BL1243" s="14">
        <f t="shared" si="1565"/>
        <v>0.2206725016415057</v>
      </c>
      <c r="BM1243" s="14">
        <f t="shared" si="1566"/>
        <v>0.46143509698506557</v>
      </c>
      <c r="BN1243" s="14">
        <f t="shared" si="1567"/>
        <v>0.53732828220827977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1.46835443037975</v>
      </c>
      <c r="F1244" s="10">
        <f>VLOOKUP(B1244,home!$B$2:$E$405,3,FALSE)</f>
        <v>1.02</v>
      </c>
      <c r="G1244" s="10">
        <f>VLOOKUP(C1244,away!$B$2:$E$405,4,FALSE)</f>
        <v>0.34</v>
      </c>
      <c r="H1244" s="10">
        <f>VLOOKUP(A1244,away!$A$2:$E$405,3,FALSE)</f>
        <v>1.16455696202532</v>
      </c>
      <c r="I1244" s="10">
        <f>VLOOKUP(C1244,away!$B$2:$E$405,3,FALSE)</f>
        <v>0.68</v>
      </c>
      <c r="J1244" s="10">
        <f>VLOOKUP(B1244,home!$B$2:$E$405,4,FALSE)</f>
        <v>0.64</v>
      </c>
      <c r="K1244" s="12">
        <f t="shared" si="1512"/>
        <v>0.50922531645569735</v>
      </c>
      <c r="L1244" s="12">
        <f t="shared" si="1513"/>
        <v>0.50681518987341934</v>
      </c>
      <c r="M1244" s="13">
        <f t="shared" si="1514"/>
        <v>0.36202554392065373</v>
      </c>
      <c r="N1244" s="13">
        <f t="shared" si="1515"/>
        <v>0.18435257216804085</v>
      </c>
      <c r="O1244" s="13">
        <f t="shared" si="1516"/>
        <v>0.18348004478117405</v>
      </c>
      <c r="P1244" s="13">
        <f t="shared" si="1517"/>
        <v>9.3432683866998864E-2</v>
      </c>
      <c r="Q1244" s="13">
        <f t="shared" si="1518"/>
        <v>4.6938498450846189E-2</v>
      </c>
      <c r="R1244" s="13">
        <f t="shared" si="1519"/>
        <v>4.64952368668771E-2</v>
      </c>
      <c r="S1244" s="13">
        <f t="shared" si="1520"/>
        <v>6.0283497678439071E-3</v>
      </c>
      <c r="T1244" s="13">
        <f t="shared" si="1521"/>
        <v>2.3789144004738812E-2</v>
      </c>
      <c r="U1244" s="13">
        <f t="shared" si="1522"/>
        <v>2.3676551707218094E-2</v>
      </c>
      <c r="V1244" s="13">
        <f t="shared" si="1523"/>
        <v>1.7286837215310609E-4</v>
      </c>
      <c r="W1244" s="13">
        <f t="shared" si="1524"/>
        <v>7.967423909195805E-3</v>
      </c>
      <c r="X1244" s="13">
        <f t="shared" si="1525"/>
        <v>4.0380114613410931E-3</v>
      </c>
      <c r="Y1244" s="13">
        <f t="shared" si="1526"/>
        <v>1.0232627727453146E-3</v>
      </c>
      <c r="Z1244" s="13">
        <f t="shared" si="1527"/>
        <v>7.8548307669653091E-3</v>
      </c>
      <c r="AA1244" s="13">
        <f t="shared" si="1528"/>
        <v>3.9998786830138565E-3</v>
      </c>
      <c r="AB1244" s="13">
        <f t="shared" si="1529"/>
        <v>1.0184197440710645E-3</v>
      </c>
      <c r="AC1244" s="13">
        <f t="shared" si="1530"/>
        <v>2.7884006110221902E-6</v>
      </c>
      <c r="AD1244" s="13">
        <f t="shared" si="1531"/>
        <v>1.0143034903742306E-3</v>
      </c>
      <c r="AE1244" s="13">
        <f t="shared" si="1532"/>
        <v>5.1406441606328761E-4</v>
      </c>
      <c r="AF1244" s="13">
        <f t="shared" si="1533"/>
        <v>1.3026782731714179E-4</v>
      </c>
      <c r="AG1244" s="13">
        <f t="shared" si="1534"/>
        <v>2.2007237878711674E-5</v>
      </c>
      <c r="AH1244" s="13">
        <f t="shared" si="1535"/>
        <v>9.9523688664577463E-4</v>
      </c>
      <c r="AI1244" s="13">
        <f t="shared" si="1536"/>
        <v>5.0679981855057752E-4</v>
      </c>
      <c r="AJ1244" s="13">
        <f t="shared" si="1537"/>
        <v>1.290376489905539E-4</v>
      </c>
      <c r="AK1244" s="13">
        <f t="shared" si="1538"/>
        <v>2.190307921397134E-5</v>
      </c>
      <c r="AL1244" s="13">
        <f t="shared" si="1539"/>
        <v>2.8785565787731668E-8</v>
      </c>
      <c r="AM1244" s="13">
        <f t="shared" si="1540"/>
        <v>1.0330180317358721E-4</v>
      </c>
      <c r="AN1244" s="13">
        <f t="shared" si="1541"/>
        <v>5.2354922989688199E-5</v>
      </c>
      <c r="AO1244" s="13">
        <f t="shared" si="1542"/>
        <v>1.3267135117913535E-5</v>
      </c>
      <c r="AP1244" s="13">
        <f t="shared" si="1543"/>
        <v>2.2413285346205529E-6</v>
      </c>
      <c r="AQ1244" s="13">
        <f t="shared" si="1544"/>
        <v>2.8398483671060701E-7</v>
      </c>
      <c r="AR1244" s="13">
        <f t="shared" si="1545"/>
        <v>1.0088023433488183E-4</v>
      </c>
      <c r="AS1244" s="13">
        <f t="shared" si="1546"/>
        <v>5.1370769253305103E-5</v>
      </c>
      <c r="AT1244" s="13">
        <f t="shared" si="1547"/>
        <v>1.307964811479345E-5</v>
      </c>
      <c r="AU1244" s="13">
        <f t="shared" si="1548"/>
        <v>2.2201626501282867E-6</v>
      </c>
      <c r="AV1244" s="13">
        <f t="shared" si="1549"/>
        <v>2.8264075702367408E-7</v>
      </c>
      <c r="AW1244" s="13">
        <f t="shared" si="1550"/>
        <v>2.0636302184117721E-10</v>
      </c>
      <c r="AX1244" s="13">
        <f t="shared" si="1551"/>
        <v>8.7673155685856831E-6</v>
      </c>
      <c r="AY1244" s="13">
        <f t="shared" si="1552"/>
        <v>4.4434087045729389E-6</v>
      </c>
      <c r="AZ1244" s="13">
        <f t="shared" si="1553"/>
        <v>1.125993513146669E-6</v>
      </c>
      <c r="BA1244" s="13">
        <f t="shared" si="1554"/>
        <v>1.9022353872055586E-7</v>
      </c>
      <c r="BB1244" s="13">
        <f t="shared" si="1555"/>
        <v>2.4102044723763058E-8</v>
      </c>
      <c r="BC1244" s="13">
        <f t="shared" si="1556"/>
        <v>2.4430564746023248E-9</v>
      </c>
      <c r="BD1244" s="13">
        <f t="shared" si="1557"/>
        <v>8.5212725198180255E-6</v>
      </c>
      <c r="BE1244" s="13">
        <f t="shared" si="1558"/>
        <v>4.3392476955095714E-6</v>
      </c>
      <c r="BF1244" s="13">
        <f t="shared" si="1559"/>
        <v>1.1048273904627585E-6</v>
      </c>
      <c r="BG1244" s="13">
        <f t="shared" si="1560"/>
        <v>1.8753535917910683E-7</v>
      </c>
      <c r="BH1244" s="13">
        <f t="shared" si="1561"/>
        <v>2.3874438156153386E-8</v>
      </c>
      <c r="BI1244" s="13">
        <f t="shared" si="1562"/>
        <v>2.431493665053837E-9</v>
      </c>
      <c r="BJ1244" s="14">
        <f t="shared" si="1563"/>
        <v>0.26997555839962012</v>
      </c>
      <c r="BK1244" s="14">
        <f t="shared" si="1564"/>
        <v>0.46166670652253095</v>
      </c>
      <c r="BL1244" s="14">
        <f t="shared" si="1565"/>
        <v>0.26050512185976193</v>
      </c>
      <c r="BM1244" s="14">
        <f t="shared" si="1566"/>
        <v>8.3273194291946143E-2</v>
      </c>
      <c r="BN1244" s="14">
        <f t="shared" si="1567"/>
        <v>0.91672458005459079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1.30952380952381</v>
      </c>
      <c r="F1245" s="10">
        <f>VLOOKUP(B1245,home!$B$2:$E$405,3,FALSE)</f>
        <v>0.46</v>
      </c>
      <c r="G1245" s="10">
        <f>VLOOKUP(C1245,away!$B$2:$E$405,4,FALSE)</f>
        <v>1.1499999999999999</v>
      </c>
      <c r="H1245" s="10">
        <f>VLOOKUP(A1245,away!$A$2:$E$405,3,FALSE)</f>
        <v>0.92857142857142905</v>
      </c>
      <c r="I1245" s="10">
        <f>VLOOKUP(C1245,away!$B$2:$E$405,3,FALSE)</f>
        <v>0.19</v>
      </c>
      <c r="J1245" s="10">
        <f>VLOOKUP(B1245,home!$B$2:$E$405,4,FALSE)</f>
        <v>1.29</v>
      </c>
      <c r="K1245" s="12">
        <f t="shared" si="1512"/>
        <v>0.69273809523809537</v>
      </c>
      <c r="L1245" s="12">
        <f t="shared" si="1513"/>
        <v>0.22759285714285726</v>
      </c>
      <c r="M1245" s="13">
        <f t="shared" si="1514"/>
        <v>0.39838717208139623</v>
      </c>
      <c r="N1245" s="13">
        <f t="shared" si="1515"/>
        <v>0.27597797075495772</v>
      </c>
      <c r="O1245" s="13">
        <f t="shared" si="1516"/>
        <v>9.0670074743068096E-2</v>
      </c>
      <c r="P1245" s="13">
        <f t="shared" si="1517"/>
        <v>6.2810614872608722E-2</v>
      </c>
      <c r="Q1245" s="13">
        <f t="shared" si="1518"/>
        <v>9.5590226894232092E-2</v>
      </c>
      <c r="R1245" s="13">
        <f t="shared" si="1519"/>
        <v>1.0317930684065644E-2</v>
      </c>
      <c r="S1245" s="13">
        <f t="shared" si="1520"/>
        <v>2.4757155960013701E-3</v>
      </c>
      <c r="T1245" s="13">
        <f t="shared" si="1521"/>
        <v>2.1755652853792273E-2</v>
      </c>
      <c r="U1245" s="13">
        <f t="shared" si="1522"/>
        <v>7.1476236488783318E-3</v>
      </c>
      <c r="V1245" s="13">
        <f t="shared" si="1523"/>
        <v>4.3369652475429362E-5</v>
      </c>
      <c r="W1245" s="13">
        <f t="shared" si="1524"/>
        <v>2.2072997234029234E-2</v>
      </c>
      <c r="X1245" s="13">
        <f t="shared" si="1525"/>
        <v>5.0236565061990979E-3</v>
      </c>
      <c r="Y1245" s="13">
        <f t="shared" si="1526"/>
        <v>5.7167416877507843E-4</v>
      </c>
      <c r="Z1245" s="13">
        <f t="shared" si="1527"/>
        <v>7.8276244139615194E-4</v>
      </c>
      <c r="AA1245" s="13">
        <f t="shared" si="1528"/>
        <v>5.4224936267669149E-4</v>
      </c>
      <c r="AB1245" s="13">
        <f t="shared" si="1529"/>
        <v>1.8781839532236119E-4</v>
      </c>
      <c r="AC1245" s="13">
        <f t="shared" si="1530"/>
        <v>4.2735979119272881E-7</v>
      </c>
      <c r="AD1245" s="13">
        <f t="shared" si="1531"/>
        <v>3.8227015150242884E-3</v>
      </c>
      <c r="AE1245" s="13">
        <f t="shared" si="1532"/>
        <v>8.7001955980870675E-4</v>
      </c>
      <c r="AF1245" s="13">
        <f t="shared" si="1533"/>
        <v>9.9005118693517273E-5</v>
      </c>
      <c r="AG1245" s="13">
        <f t="shared" si="1534"/>
        <v>7.5109526117417687E-6</v>
      </c>
      <c r="AH1245" s="13">
        <f t="shared" si="1535"/>
        <v>4.4537785125367149E-5</v>
      </c>
      <c r="AI1245" s="13">
        <f t="shared" si="1536"/>
        <v>3.0853020433870414E-5</v>
      </c>
      <c r="AJ1245" s="13">
        <f t="shared" si="1537"/>
        <v>1.0686531303850711E-5</v>
      </c>
      <c r="AK1245" s="13">
        <f t="shared" si="1538"/>
        <v>2.4676557800439409E-6</v>
      </c>
      <c r="AL1245" s="13">
        <f t="shared" si="1539"/>
        <v>2.6951401187346105E-9</v>
      </c>
      <c r="AM1245" s="13">
        <f t="shared" si="1540"/>
        <v>5.2962619323634159E-4</v>
      </c>
      <c r="AN1245" s="13">
        <f t="shared" si="1541"/>
        <v>1.20539138536354E-4</v>
      </c>
      <c r="AO1245" s="13">
        <f t="shared" si="1542"/>
        <v>1.3716923468513747E-5</v>
      </c>
      <c r="AP1245" s="13">
        <f t="shared" si="1543"/>
        <v>1.0406246011363185E-6</v>
      </c>
      <c r="AQ1245" s="13">
        <f t="shared" si="1544"/>
        <v>5.920968154644025E-8</v>
      </c>
      <c r="AR1245" s="13">
        <f t="shared" si="1545"/>
        <v>2.0272963534993927E-6</v>
      </c>
      <c r="AS1245" s="13">
        <f t="shared" si="1546"/>
        <v>1.4043854144063055E-6</v>
      </c>
      <c r="AT1245" s="13">
        <f t="shared" si="1547"/>
        <v>4.8643563847799362E-7</v>
      </c>
      <c r="AU1245" s="13">
        <f t="shared" si="1548"/>
        <v>1.1232416588505736E-7</v>
      </c>
      <c r="AV1245" s="13">
        <f t="shared" si="1549"/>
        <v>1.9452807181105617E-8</v>
      </c>
      <c r="AW1245" s="13">
        <f t="shared" si="1550"/>
        <v>1.1803384293302593E-11</v>
      </c>
      <c r="AX1245" s="13">
        <f t="shared" si="1551"/>
        <v>6.1148706715124428E-5</v>
      </c>
      <c r="AY1245" s="13">
        <f t="shared" si="1552"/>
        <v>1.3917008871885791E-5</v>
      </c>
      <c r="AZ1245" s="13">
        <f t="shared" si="1553"/>
        <v>1.58370590601749E-6</v>
      </c>
      <c r="BA1245" s="13">
        <f t="shared" si="1554"/>
        <v>1.2014671734151265E-7</v>
      </c>
      <c r="BB1245" s="13">
        <f t="shared" si="1555"/>
        <v>6.8361336690225356E-9</v>
      </c>
      <c r="BC1245" s="13">
        <f t="shared" si="1556"/>
        <v>3.1117103870866467E-10</v>
      </c>
      <c r="BD1245" s="13">
        <f t="shared" si="1557"/>
        <v>7.6899694894703719E-8</v>
      </c>
      <c r="BE1245" s="13">
        <f t="shared" si="1558"/>
        <v>5.3271348165747731E-8</v>
      </c>
      <c r="BF1245" s="13">
        <f t="shared" si="1559"/>
        <v>1.8451546129552746E-8</v>
      </c>
      <c r="BG1245" s="13">
        <f t="shared" si="1560"/>
        <v>4.2606963066614063E-9</v>
      </c>
      <c r="BH1245" s="13">
        <f t="shared" si="1561"/>
        <v>7.3788666096615237E-10</v>
      </c>
      <c r="BI1245" s="13">
        <f t="shared" si="1562"/>
        <v>1.0223244000385817E-10</v>
      </c>
      <c r="BJ1245" s="14">
        <f t="shared" si="1563"/>
        <v>0.42653317436316279</v>
      </c>
      <c r="BK1245" s="14">
        <f t="shared" si="1564"/>
        <v>0.46373121926628486</v>
      </c>
      <c r="BL1245" s="14">
        <f t="shared" si="1565"/>
        <v>0.10895844544443829</v>
      </c>
      <c r="BM1245" s="14">
        <f t="shared" si="1566"/>
        <v>6.6237694487885107E-2</v>
      </c>
      <c r="BN1245" s="14">
        <f t="shared" si="1567"/>
        <v>0.93375399003032855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1.4097222222222201</v>
      </c>
      <c r="F1246" s="10">
        <f>VLOOKUP(B1246,home!$B$2:$E$405,3,FALSE)</f>
        <v>0.59</v>
      </c>
      <c r="G1246" s="10">
        <f>VLOOKUP(C1246,away!$B$2:$E$405,4,FALSE)</f>
        <v>0.59</v>
      </c>
      <c r="H1246" s="10">
        <f>VLOOKUP(A1246,away!$A$2:$E$405,3,FALSE)</f>
        <v>1.11805555555556</v>
      </c>
      <c r="I1246" s="10">
        <f>VLOOKUP(C1246,away!$B$2:$E$405,3,FALSE)</f>
        <v>1.18</v>
      </c>
      <c r="J1246" s="10">
        <f>VLOOKUP(B1246,home!$B$2:$E$405,4,FALSE)</f>
        <v>1.49</v>
      </c>
      <c r="K1246" s="12">
        <f t="shared" si="1512"/>
        <v>0.49072430555555474</v>
      </c>
      <c r="L1246" s="12">
        <f t="shared" si="1513"/>
        <v>1.9657652777777856</v>
      </c>
      <c r="M1246" s="13">
        <f t="shared" si="1514"/>
        <v>8.5735390268149927E-2</v>
      </c>
      <c r="N1246" s="13">
        <f t="shared" si="1515"/>
        <v>4.2072439850872348E-2</v>
      </c>
      <c r="O1246" s="13">
        <f t="shared" si="1516"/>
        <v>0.16853565326585662</v>
      </c>
      <c r="P1246" s="13">
        <f t="shared" si="1517"/>
        <v>8.2704541410239266E-2</v>
      </c>
      <c r="Q1246" s="13">
        <f t="shared" si="1518"/>
        <v>1.0322984414423588E-2</v>
      </c>
      <c r="R1246" s="13">
        <f t="shared" si="1519"/>
        <v>0.16565076762880862</v>
      </c>
      <c r="S1246" s="13">
        <f t="shared" si="1520"/>
        <v>1.9945209173495196E-2</v>
      </c>
      <c r="T1246" s="13">
        <f t="shared" si="1521"/>
        <v>2.0292564324915136E-2</v>
      </c>
      <c r="U1246" s="13">
        <f t="shared" si="1522"/>
        <v>8.1288857909391693E-2</v>
      </c>
      <c r="V1246" s="13">
        <f t="shared" si="1523"/>
        <v>2.1377913457078417E-3</v>
      </c>
      <c r="W1246" s="13">
        <f t="shared" si="1524"/>
        <v>1.6885797860096102E-3</v>
      </c>
      <c r="X1246" s="13">
        <f t="shared" si="1525"/>
        <v>3.3193515120951353E-3</v>
      </c>
      <c r="Y1246" s="13">
        <f t="shared" si="1526"/>
        <v>3.2625329736079038E-3</v>
      </c>
      <c r="Z1246" s="13">
        <f t="shared" si="1527"/>
        <v>0.10854350908064947</v>
      </c>
      <c r="AA1246" s="13">
        <f t="shared" si="1528"/>
        <v>5.326493811616477E-2</v>
      </c>
      <c r="AB1246" s="13">
        <f t="shared" si="1529"/>
        <v>1.3069199883757274E-2</v>
      </c>
      <c r="AC1246" s="13">
        <f t="shared" si="1530"/>
        <v>1.2888861612789197E-4</v>
      </c>
      <c r="AD1246" s="13">
        <f t="shared" si="1531"/>
        <v>2.0715678571617827E-4</v>
      </c>
      <c r="AE1246" s="13">
        <f t="shared" si="1532"/>
        <v>4.0722161641691641E-4</v>
      </c>
      <c r="AF1246" s="13">
        <f t="shared" si="1533"/>
        <v>4.0025105695645937E-4</v>
      </c>
      <c r="AG1246" s="13">
        <f t="shared" si="1534"/>
        <v>2.6226654338628886E-4</v>
      </c>
      <c r="AH1246" s="13">
        <f t="shared" si="1535"/>
        <v>5.3342765319724629E-2</v>
      </c>
      <c r="AI1246" s="13">
        <f t="shared" si="1536"/>
        <v>2.6176591467934805E-2</v>
      </c>
      <c r="AJ1246" s="13">
        <f t="shared" si="1537"/>
        <v>6.4227448349568816E-3</v>
      </c>
      <c r="AK1246" s="13">
        <f t="shared" si="1538"/>
        <v>1.0505989996315807E-3</v>
      </c>
      <c r="AL1246" s="13">
        <f t="shared" si="1539"/>
        <v>4.9732899594988677E-6</v>
      </c>
      <c r="AM1246" s="13">
        <f t="shared" si="1540"/>
        <v>2.0331373962338498E-5</v>
      </c>
      <c r="AN1246" s="13">
        <f t="shared" si="1541"/>
        <v>3.9966708984680375E-5</v>
      </c>
      <c r="AO1246" s="13">
        <f t="shared" si="1542"/>
        <v>3.9282584394567081E-5</v>
      </c>
      <c r="AP1246" s="13">
        <f t="shared" si="1543"/>
        <v>2.5740113474738487E-5</v>
      </c>
      <c r="AQ1246" s="13">
        <f t="shared" si="1544"/>
        <v>1.2649755328675257E-5</v>
      </c>
      <c r="AR1246" s="13">
        <f t="shared" si="1545"/>
        <v>2.0971871177232742E-2</v>
      </c>
      <c r="AS1246" s="13">
        <f t="shared" si="1546"/>
        <v>1.0291406919648093E-2</v>
      </c>
      <c r="AT1246" s="13">
        <f t="shared" si="1547"/>
        <v>2.52512175691697E-3</v>
      </c>
      <c r="AU1246" s="13">
        <f t="shared" si="1548"/>
        <v>4.1304620686876753E-4</v>
      </c>
      <c r="AV1246" s="13">
        <f t="shared" si="1549"/>
        <v>5.0672953257007983E-5</v>
      </c>
      <c r="AW1246" s="13">
        <f t="shared" si="1550"/>
        <v>1.3326328321039675E-7</v>
      </c>
      <c r="AX1246" s="13">
        <f t="shared" si="1551"/>
        <v>1.6628498947764733E-6</v>
      </c>
      <c r="AY1246" s="13">
        <f t="shared" si="1552"/>
        <v>3.2687725853080357E-6</v>
      </c>
      <c r="AZ1246" s="13">
        <f t="shared" si="1553"/>
        <v>3.2128198245752314E-6</v>
      </c>
      <c r="BA1246" s="13">
        <f t="shared" si="1554"/>
        <v>2.1052165516353685E-6</v>
      </c>
      <c r="BB1246" s="13">
        <f t="shared" si="1555"/>
        <v>1.0345903998519733E-6</v>
      </c>
      <c r="BC1246" s="13">
        <f t="shared" si="1556"/>
        <v>4.0675237695024884E-7</v>
      </c>
      <c r="BD1246" s="13">
        <f t="shared" si="1557"/>
        <v>6.8709626950388099E-3</v>
      </c>
      <c r="BE1246" s="13">
        <f t="shared" si="1558"/>
        <v>3.3717483970210436E-3</v>
      </c>
      <c r="BF1246" s="13">
        <f t="shared" si="1559"/>
        <v>8.2729944531810301E-4</v>
      </c>
      <c r="BG1246" s="13">
        <f t="shared" si="1560"/>
        <v>1.3532531526340725E-4</v>
      </c>
      <c r="BH1246" s="13">
        <f t="shared" si="1561"/>
        <v>1.6601855339180508E-5</v>
      </c>
      <c r="BI1246" s="13">
        <f t="shared" si="1562"/>
        <v>1.6293867864506274E-6</v>
      </c>
      <c r="BJ1246" s="14">
        <f t="shared" si="1563"/>
        <v>8.2385010402177633E-2</v>
      </c>
      <c r="BK1246" s="14">
        <f t="shared" si="1564"/>
        <v>0.19066006287626494</v>
      </c>
      <c r="BL1246" s="14">
        <f t="shared" si="1565"/>
        <v>0.61427780353491745</v>
      </c>
      <c r="BM1246" s="14">
        <f t="shared" si="1566"/>
        <v>0.44084147354635705</v>
      </c>
      <c r="BN1246" s="14">
        <f t="shared" si="1567"/>
        <v>0.55502177683835041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1.4097222222222201</v>
      </c>
      <c r="F1247" s="10">
        <f>VLOOKUP(B1247,home!$B$2:$E$405,3,FALSE)</f>
        <v>1.3</v>
      </c>
      <c r="G1247" s="10">
        <f>VLOOKUP(C1247,away!$B$2:$E$405,4,FALSE)</f>
        <v>0.95</v>
      </c>
      <c r="H1247" s="10">
        <f>VLOOKUP(A1247,away!$A$2:$E$405,3,FALSE)</f>
        <v>1.11805555555556</v>
      </c>
      <c r="I1247" s="10">
        <f>VLOOKUP(C1247,away!$B$2:$E$405,3,FALSE)</f>
        <v>0.83</v>
      </c>
      <c r="J1247" s="10">
        <f>VLOOKUP(B1247,home!$B$2:$E$405,4,FALSE)</f>
        <v>1.34</v>
      </c>
      <c r="K1247" s="12">
        <f t="shared" si="1512"/>
        <v>1.7410069444444418</v>
      </c>
      <c r="L1247" s="12">
        <f t="shared" si="1513"/>
        <v>1.2435013888888937</v>
      </c>
      <c r="M1247" s="13">
        <f t="shared" si="1514"/>
        <v>5.0564358247992346E-2</v>
      </c>
      <c r="N1247" s="13">
        <f t="shared" si="1515"/>
        <v>8.8032898851131261E-2</v>
      </c>
      <c r="O1247" s="13">
        <f t="shared" si="1516"/>
        <v>6.2876849709654084E-2</v>
      </c>
      <c r="P1247" s="13">
        <f t="shared" si="1517"/>
        <v>0.10946903198929724</v>
      </c>
      <c r="Q1247" s="13">
        <f t="shared" si="1518"/>
        <v>7.663294411969733E-2</v>
      </c>
      <c r="R1247" s="13">
        <f t="shared" si="1519"/>
        <v>3.9093724971456544E-2</v>
      </c>
      <c r="S1247" s="13">
        <f t="shared" si="1520"/>
        <v>5.9248596145040487E-2</v>
      </c>
      <c r="T1247" s="13">
        <f t="shared" si="1521"/>
        <v>9.5293172447488625E-2</v>
      </c>
      <c r="U1247" s="13">
        <f t="shared" si="1522"/>
        <v>6.806244665950692E-2</v>
      </c>
      <c r="V1247" s="13">
        <f t="shared" si="1523"/>
        <v>1.4252213947294718E-2</v>
      </c>
      <c r="W1247" s="13">
        <f t="shared" si="1524"/>
        <v>4.447282929520531E-2</v>
      </c>
      <c r="X1247" s="13">
        <f t="shared" si="1525"/>
        <v>5.530202499640649E-2</v>
      </c>
      <c r="Y1247" s="13">
        <f t="shared" si="1526"/>
        <v>3.4384072445699895E-2</v>
      </c>
      <c r="Z1247" s="13">
        <f t="shared" si="1527"/>
        <v>1.6204367099615546E-2</v>
      </c>
      <c r="AA1247" s="13">
        <f t="shared" si="1528"/>
        <v>2.8211915650757698E-2</v>
      </c>
      <c r="AB1247" s="13">
        <f t="shared" si="1529"/>
        <v>2.4558570532024995E-2</v>
      </c>
      <c r="AC1247" s="13">
        <f t="shared" si="1530"/>
        <v>1.9284533100158814E-3</v>
      </c>
      <c r="AD1247" s="13">
        <f t="shared" si="1531"/>
        <v>1.9356876160511165E-2</v>
      </c>
      <c r="AE1247" s="13">
        <f t="shared" si="1532"/>
        <v>2.4070302390145952E-2</v>
      </c>
      <c r="AF1247" s="13">
        <f t="shared" si="1533"/>
        <v>1.4965727226561077E-2</v>
      </c>
      <c r="AG1247" s="13">
        <f t="shared" si="1534"/>
        <v>6.2033008639870088E-3</v>
      </c>
      <c r="AH1247" s="13">
        <f t="shared" si="1535"/>
        <v>5.0375382486093591E-3</v>
      </c>
      <c r="AI1247" s="13">
        <f t="shared" si="1536"/>
        <v>8.7703890737333839E-3</v>
      </c>
      <c r="AJ1247" s="13">
        <f t="shared" si="1537"/>
        <v>7.6346541414247402E-3</v>
      </c>
      <c r="AK1247" s="13">
        <f t="shared" si="1538"/>
        <v>4.4306619595506644E-3</v>
      </c>
      <c r="AL1247" s="13">
        <f t="shared" si="1539"/>
        <v>1.6699977960651851E-4</v>
      </c>
      <c r="AM1247" s="13">
        <f t="shared" si="1540"/>
        <v>6.7400911636401961E-3</v>
      </c>
      <c r="AN1247" s="13">
        <f t="shared" si="1541"/>
        <v>8.3813127232243451E-3</v>
      </c>
      <c r="AO1247" s="13">
        <f t="shared" si="1542"/>
        <v>5.2110870060208146E-3</v>
      </c>
      <c r="AP1247" s="13">
        <f t="shared" si="1543"/>
        <v>2.1599979765359162E-3</v>
      </c>
      <c r="AQ1247" s="13">
        <f t="shared" si="1544"/>
        <v>6.7149012095490349E-4</v>
      </c>
      <c r="AR1247" s="13">
        <f t="shared" si="1545"/>
        <v>1.2528371617453308E-3</v>
      </c>
      <c r="AS1247" s="13">
        <f t="shared" si="1546"/>
        <v>2.1811981988566851E-3</v>
      </c>
      <c r="AT1247" s="13">
        <f t="shared" si="1547"/>
        <v>1.8987406057095989E-3</v>
      </c>
      <c r="AU1247" s="13">
        <f t="shared" si="1548"/>
        <v>1.101906860079686E-3</v>
      </c>
      <c r="AV1247" s="13">
        <f t="shared" si="1549"/>
        <v>4.7960687388242588E-4</v>
      </c>
      <c r="AW1247" s="13">
        <f t="shared" si="1550"/>
        <v>1.0042923980327937E-5</v>
      </c>
      <c r="AX1247" s="13">
        <f t="shared" si="1551"/>
        <v>1.9557575870143679E-3</v>
      </c>
      <c r="AY1247" s="13">
        <f t="shared" si="1552"/>
        <v>2.4319872757823584E-3</v>
      </c>
      <c r="AZ1247" s="13">
        <f t="shared" si="1553"/>
        <v>1.51208977759774E-3</v>
      </c>
      <c r="BA1247" s="13">
        <f t="shared" si="1554"/>
        <v>6.2676191285582921E-4</v>
      </c>
      <c r="BB1247" s="13">
        <f t="shared" si="1555"/>
        <v>1.9484482728472099E-4</v>
      </c>
      <c r="BC1247" s="13">
        <f t="shared" si="1556"/>
        <v>4.8457962669273365E-5</v>
      </c>
      <c r="BD1247" s="13">
        <f t="shared" si="1557"/>
        <v>2.5965079178032321E-4</v>
      </c>
      <c r="BE1247" s="13">
        <f t="shared" si="1558"/>
        <v>4.5205383162004047E-4</v>
      </c>
      <c r="BF1247" s="13">
        <f t="shared" si="1559"/>
        <v>3.9351443005660445E-4</v>
      </c>
      <c r="BG1247" s="13">
        <f t="shared" si="1560"/>
        <v>2.2837045182254835E-4</v>
      </c>
      <c r="BH1247" s="13">
        <f t="shared" si="1561"/>
        <v>9.9398635632242885E-5</v>
      </c>
      <c r="BI1247" s="13">
        <f t="shared" si="1562"/>
        <v>3.4610742980807502E-5</v>
      </c>
      <c r="BJ1247" s="14">
        <f t="shared" si="1563"/>
        <v>0.48864802713041472</v>
      </c>
      <c r="BK1247" s="14">
        <f t="shared" si="1564"/>
        <v>0.23806164069502955</v>
      </c>
      <c r="BL1247" s="14">
        <f t="shared" si="1565"/>
        <v>0.2570586395308847</v>
      </c>
      <c r="BM1247" s="14">
        <f t="shared" si="1566"/>
        <v>0.57088092221491349</v>
      </c>
      <c r="BN1247" s="14">
        <f t="shared" si="1567"/>
        <v>0.42666980788922881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1.4097222222222201</v>
      </c>
      <c r="F1248" s="10">
        <f>VLOOKUP(B1248,home!$B$2:$E$405,3,FALSE)</f>
        <v>0.47</v>
      </c>
      <c r="G1248" s="10">
        <f>VLOOKUP(C1248,away!$B$2:$E$405,4,FALSE)</f>
        <v>1.06</v>
      </c>
      <c r="H1248" s="10">
        <f>VLOOKUP(A1248,away!$A$2:$E$405,3,FALSE)</f>
        <v>1.11805555555556</v>
      </c>
      <c r="I1248" s="10">
        <f>VLOOKUP(C1248,away!$B$2:$E$405,3,FALSE)</f>
        <v>0.95</v>
      </c>
      <c r="J1248" s="10">
        <f>VLOOKUP(B1248,home!$B$2:$E$405,4,FALSE)</f>
        <v>1.19</v>
      </c>
      <c r="K1248" s="12">
        <f t="shared" si="1512"/>
        <v>0.70232361111111008</v>
      </c>
      <c r="L1248" s="12">
        <f t="shared" si="1513"/>
        <v>1.2639618055555604</v>
      </c>
      <c r="M1248" s="13">
        <f t="shared" si="1514"/>
        <v>0.1399758436431367</v>
      </c>
      <c r="N1248" s="13">
        <f t="shared" si="1515"/>
        <v>9.8308339975771888E-2</v>
      </c>
      <c r="O1248" s="13">
        <f t="shared" si="1516"/>
        <v>0.17692412006534186</v>
      </c>
      <c r="P1248" s="13">
        <f t="shared" si="1517"/>
        <v>0.1242579868969465</v>
      </c>
      <c r="Q1248" s="13">
        <f t="shared" si="1518"/>
        <v>3.4522134167061402E-2</v>
      </c>
      <c r="R1248" s="13">
        <f t="shared" si="1519"/>
        <v>0.11181266512205915</v>
      </c>
      <c r="S1248" s="13">
        <f t="shared" si="1520"/>
        <v>2.7576271208347863E-2</v>
      </c>
      <c r="T1248" s="13">
        <f t="shared" si="1521"/>
        <v>4.363465903343023E-2</v>
      </c>
      <c r="U1248" s="13">
        <f t="shared" si="1522"/>
        <v>7.8528674736481854E-2</v>
      </c>
      <c r="V1248" s="13">
        <f t="shared" si="1523"/>
        <v>2.7199708632976321E-3</v>
      </c>
      <c r="W1248" s="13">
        <f t="shared" si="1524"/>
        <v>8.081903310490933E-3</v>
      </c>
      <c r="X1248" s="13">
        <f t="shared" si="1525"/>
        <v>1.0215217100653581E-2</v>
      </c>
      <c r="Y1248" s="13">
        <f t="shared" si="1526"/>
        <v>6.45582212534207E-3</v>
      </c>
      <c r="Z1248" s="13">
        <f t="shared" si="1527"/>
        <v>4.7108979363885695E-2</v>
      </c>
      <c r="AA1248" s="13">
        <f t="shared" si="1528"/>
        <v>3.3085748502602971E-2</v>
      </c>
      <c r="AB1248" s="13">
        <f t="shared" si="1529"/>
        <v>1.1618451182331058E-2</v>
      </c>
      <c r="AC1248" s="13">
        <f t="shared" si="1530"/>
        <v>1.5090912077005245E-4</v>
      </c>
      <c r="AD1248" s="13">
        <f t="shared" si="1531"/>
        <v>1.4190278794187063E-3</v>
      </c>
      <c r="AE1248" s="13">
        <f t="shared" si="1532"/>
        <v>1.7935970406037461E-3</v>
      </c>
      <c r="AF1248" s="13">
        <f t="shared" si="1533"/>
        <v>1.1335190769403106E-3</v>
      </c>
      <c r="AG1248" s="13">
        <f t="shared" si="1534"/>
        <v>4.7757493970704897E-4</v>
      </c>
      <c r="AH1248" s="13">
        <f t="shared" si="1535"/>
        <v>1.4885987653664157E-2</v>
      </c>
      <c r="AI1248" s="13">
        <f t="shared" si="1536"/>
        <v>1.0454780603876813E-2</v>
      </c>
      <c r="AJ1248" s="13">
        <f t="shared" si="1537"/>
        <v>3.6713196335445768E-3</v>
      </c>
      <c r="AK1248" s="13">
        <f t="shared" si="1538"/>
        <v>8.5948482085804829E-4</v>
      </c>
      <c r="AL1248" s="13">
        <f t="shared" si="1539"/>
        <v>5.3585427494422753E-6</v>
      </c>
      <c r="AM1248" s="13">
        <f t="shared" si="1540"/>
        <v>1.9932335690813741E-4</v>
      </c>
      <c r="AN1248" s="13">
        <f t="shared" si="1541"/>
        <v>2.5193711008700476E-4</v>
      </c>
      <c r="AO1248" s="13">
        <f t="shared" si="1542"/>
        <v>1.592194422760103E-4</v>
      </c>
      <c r="AP1248" s="13">
        <f t="shared" si="1543"/>
        <v>6.7082431246245086E-5</v>
      </c>
      <c r="AQ1248" s="13">
        <f t="shared" si="1544"/>
        <v>2.119740772976518E-5</v>
      </c>
      <c r="AR1248" s="13">
        <f t="shared" si="1545"/>
        <v>3.7630639664406238E-3</v>
      </c>
      <c r="AS1248" s="13">
        <f t="shared" si="1546"/>
        <v>2.6428886737526764E-3</v>
      </c>
      <c r="AT1248" s="13">
        <f t="shared" si="1547"/>
        <v>9.2808155855731594E-4</v>
      </c>
      <c r="AU1248" s="13">
        <f t="shared" si="1548"/>
        <v>2.1727119720386711E-4</v>
      </c>
      <c r="AV1248" s="13">
        <f t="shared" si="1549"/>
        <v>3.8148672952663505E-5</v>
      </c>
      <c r="AW1248" s="13">
        <f t="shared" si="1550"/>
        <v>1.3213425446553487E-7</v>
      </c>
      <c r="AX1248" s="13">
        <f t="shared" si="1551"/>
        <v>2.3331583300418614E-5</v>
      </c>
      <c r="AY1248" s="13">
        <f t="shared" si="1552"/>
        <v>2.9490230154867072E-5</v>
      </c>
      <c r="AZ1248" s="13">
        <f t="shared" si="1553"/>
        <v>1.8637262276397413E-5</v>
      </c>
      <c r="BA1248" s="13">
        <f t="shared" si="1554"/>
        <v>7.852262559162602E-6</v>
      </c>
      <c r="BB1248" s="13">
        <f t="shared" si="1555"/>
        <v>2.4812399904938732E-6</v>
      </c>
      <c r="BC1248" s="13">
        <f t="shared" si="1556"/>
        <v>6.2723851568025921E-7</v>
      </c>
      <c r="BD1248" s="13">
        <f t="shared" si="1557"/>
        <v>7.9272818757389243E-4</v>
      </c>
      <c r="BE1248" s="13">
        <f t="shared" si="1558"/>
        <v>5.5675172332646163E-4</v>
      </c>
      <c r="BF1248" s="13">
        <f t="shared" si="1559"/>
        <v>1.9550994040948703E-4</v>
      </c>
      <c r="BG1248" s="13">
        <f t="shared" si="1560"/>
        <v>4.5770415785502969E-5</v>
      </c>
      <c r="BH1248" s="13">
        <f t="shared" si="1561"/>
        <v>8.0364109241328479E-6</v>
      </c>
      <c r="BI1248" s="13">
        <f t="shared" si="1562"/>
        <v>1.1288322281219513E-6</v>
      </c>
      <c r="BJ1248" s="14">
        <f t="shared" si="1563"/>
        <v>0.20682297421446411</v>
      </c>
      <c r="BK1248" s="14">
        <f t="shared" si="1564"/>
        <v>0.29471583050540306</v>
      </c>
      <c r="BL1248" s="14">
        <f t="shared" si="1565"/>
        <v>0.45103061189991528</v>
      </c>
      <c r="BM1248" s="14">
        <f t="shared" si="1566"/>
        <v>0.31384794801745042</v>
      </c>
      <c r="BN1248" s="14">
        <f t="shared" si="1567"/>
        <v>0.6858010898703174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1.4097222222222201</v>
      </c>
      <c r="F1249" s="10">
        <f>VLOOKUP(B1249,home!$B$2:$E$405,3,FALSE)</f>
        <v>1.18</v>
      </c>
      <c r="G1249" s="10">
        <f>VLOOKUP(C1249,away!$B$2:$E$405,4,FALSE)</f>
        <v>1.06</v>
      </c>
      <c r="H1249" s="10">
        <f>VLOOKUP(A1249,away!$A$2:$E$405,3,FALSE)</f>
        <v>1.11805555555556</v>
      </c>
      <c r="I1249" s="10">
        <f>VLOOKUP(C1249,away!$B$2:$E$405,3,FALSE)</f>
        <v>0.47</v>
      </c>
      <c r="J1249" s="10">
        <f>VLOOKUP(B1249,home!$B$2:$E$405,4,FALSE)</f>
        <v>1.04</v>
      </c>
      <c r="K1249" s="12">
        <f t="shared" si="1512"/>
        <v>1.7632805555555529</v>
      </c>
      <c r="L1249" s="12">
        <f t="shared" si="1513"/>
        <v>0.5465055555555578</v>
      </c>
      <c r="M1249" s="13">
        <f t="shared" si="1514"/>
        <v>9.9282484709137947E-2</v>
      </c>
      <c r="N1249" s="13">
        <f t="shared" si="1515"/>
        <v>0.17506287479486443</v>
      </c>
      <c r="O1249" s="13">
        <f t="shared" si="1516"/>
        <v>5.4258429462903594E-2</v>
      </c>
      <c r="P1249" s="13">
        <f t="shared" si="1517"/>
        <v>9.5672833646920419E-2</v>
      </c>
      <c r="Q1249" s="13">
        <f t="shared" si="1518"/>
        <v>0.15434248156272043</v>
      </c>
      <c r="R1249" s="13">
        <f t="shared" si="1519"/>
        <v>1.4826266568598088E-2</v>
      </c>
      <c r="S1249" s="13">
        <f t="shared" si="1520"/>
        <v>2.3048605010357999E-2</v>
      </c>
      <c r="T1249" s="13">
        <f t="shared" si="1521"/>
        <v>8.434902363225795E-2</v>
      </c>
      <c r="U1249" s="13">
        <f t="shared" si="1522"/>
        <v>2.6142867551892355E-2</v>
      </c>
      <c r="V1249" s="13">
        <f t="shared" si="1523"/>
        <v>2.4678464567371504E-3</v>
      </c>
      <c r="W1249" s="13">
        <f t="shared" si="1524"/>
        <v>9.0716365545245425E-2</v>
      </c>
      <c r="X1249" s="13">
        <f t="shared" si="1525"/>
        <v>4.9576997750285401E-2</v>
      </c>
      <c r="Y1249" s="13">
        <f t="shared" si="1526"/>
        <v>1.3547052349148181E-2</v>
      </c>
      <c r="Z1249" s="13">
        <f t="shared" si="1527"/>
        <v>2.7008790159621637E-3</v>
      </c>
      <c r="AA1249" s="13">
        <f t="shared" si="1528"/>
        <v>4.7624074517540983E-3</v>
      </c>
      <c r="AB1249" s="13">
        <f t="shared" si="1529"/>
        <v>4.1987302286554369E-3</v>
      </c>
      <c r="AC1249" s="13">
        <f t="shared" si="1530"/>
        <v>1.4863262652348809E-4</v>
      </c>
      <c r="AD1249" s="13">
        <f t="shared" si="1531"/>
        <v>3.9989600859150244E-2</v>
      </c>
      <c r="AE1249" s="13">
        <f t="shared" si="1532"/>
        <v>2.1854539033974912E-2</v>
      </c>
      <c r="AF1249" s="13">
        <f t="shared" si="1533"/>
        <v>5.9718134980865419E-3</v>
      </c>
      <c r="AG1249" s="13">
        <f t="shared" si="1534"/>
        <v>1.0878764178153214E-3</v>
      </c>
      <c r="AH1249" s="13">
        <f t="shared" si="1535"/>
        <v>3.6901134677668764E-4</v>
      </c>
      <c r="AI1249" s="13">
        <f t="shared" si="1536"/>
        <v>6.5067053255070048E-4</v>
      </c>
      <c r="AJ1249" s="13">
        <f t="shared" si="1537"/>
        <v>5.7365734905981348E-4</v>
      </c>
      <c r="AK1249" s="13">
        <f t="shared" si="1538"/>
        <v>3.3717294971623778E-4</v>
      </c>
      <c r="AL1249" s="13">
        <f t="shared" si="1539"/>
        <v>5.7291493433293212E-6</v>
      </c>
      <c r="AM1249" s="13">
        <f t="shared" si="1540"/>
        <v>1.4102577123873444E-2</v>
      </c>
      <c r="AN1249" s="13">
        <f t="shared" si="1541"/>
        <v>7.7071367458475554E-3</v>
      </c>
      <c r="AO1249" s="13">
        <f t="shared" si="1542"/>
        <v>2.1059965245160358E-3</v>
      </c>
      <c r="AP1249" s="13">
        <f t="shared" si="1543"/>
        <v>3.8364626687623668E-4</v>
      </c>
      <c r="AQ1249" s="13">
        <f t="shared" si="1544"/>
        <v>5.2416204054003377E-5</v>
      </c>
      <c r="AR1249" s="13">
        <f t="shared" si="1545"/>
        <v>4.033335021529966E-5</v>
      </c>
      <c r="AS1249" s="13">
        <f t="shared" si="1546"/>
        <v>7.1119012175050256E-5</v>
      </c>
      <c r="AT1249" s="13">
        <f t="shared" si="1547"/>
        <v>6.2701385649292389E-5</v>
      </c>
      <c r="AU1249" s="13">
        <f t="shared" si="1548"/>
        <v>3.685337804059575E-5</v>
      </c>
      <c r="AV1249" s="13">
        <f t="shared" si="1549"/>
        <v>1.6245711226380122E-5</v>
      </c>
      <c r="AW1249" s="13">
        <f t="shared" si="1550"/>
        <v>1.5335701337130095E-7</v>
      </c>
      <c r="AX1249" s="13">
        <f t="shared" si="1551"/>
        <v>4.1444666709580975E-3</v>
      </c>
      <c r="AY1249" s="13">
        <f t="shared" si="1552"/>
        <v>2.2649740604934478E-3</v>
      </c>
      <c r="AZ1249" s="13">
        <f t="shared" si="1553"/>
        <v>6.1891045362444971E-4</v>
      </c>
      <c r="BA1249" s="13">
        <f t="shared" si="1554"/>
        <v>1.1274600043239072E-4</v>
      </c>
      <c r="BB1249" s="13">
        <f t="shared" si="1555"/>
        <v>1.540407890074271E-5</v>
      </c>
      <c r="BC1249" s="13">
        <f t="shared" si="1556"/>
        <v>1.6836829394944088E-6</v>
      </c>
      <c r="BD1249" s="13">
        <f t="shared" si="1557"/>
        <v>3.6737333278048672E-6</v>
      </c>
      <c r="BE1249" s="13">
        <f t="shared" si="1558"/>
        <v>6.4778225432147154E-6</v>
      </c>
      <c r="BF1249" s="13">
        <f t="shared" si="1559"/>
        <v>5.7111092663949653E-6</v>
      </c>
      <c r="BG1249" s="13">
        <f t="shared" si="1560"/>
        <v>3.3567626400291263E-6</v>
      </c>
      <c r="BH1249" s="13">
        <f t="shared" si="1561"/>
        <v>1.4797285731946708E-6</v>
      </c>
      <c r="BI1249" s="13">
        <f t="shared" si="1562"/>
        <v>5.2183532412282459E-7</v>
      </c>
      <c r="BJ1249" s="14">
        <f t="shared" si="1563"/>
        <v>0.66800858325606494</v>
      </c>
      <c r="BK1249" s="14">
        <f t="shared" si="1564"/>
        <v>0.22289110565951376</v>
      </c>
      <c r="BL1249" s="14">
        <f t="shared" si="1565"/>
        <v>0.10636768727088841</v>
      </c>
      <c r="BM1249" s="14">
        <f t="shared" si="1566"/>
        <v>0.40425806375380402</v>
      </c>
      <c r="BN1249" s="14">
        <f t="shared" si="1567"/>
        <v>0.59344537074514492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1.4097222222222201</v>
      </c>
      <c r="F1250" s="10">
        <f>VLOOKUP(B1250,home!$B$2:$E$405,3,FALSE)</f>
        <v>0.83</v>
      </c>
      <c r="G1250" s="10">
        <f>VLOOKUP(C1250,away!$B$2:$E$405,4,FALSE)</f>
        <v>1.06</v>
      </c>
      <c r="H1250" s="10">
        <f>VLOOKUP(A1250,away!$A$2:$E$405,3,FALSE)</f>
        <v>1.11805555555556</v>
      </c>
      <c r="I1250" s="10">
        <f>VLOOKUP(C1250,away!$B$2:$E$405,3,FALSE)</f>
        <v>0.71</v>
      </c>
      <c r="J1250" s="10">
        <f>VLOOKUP(B1250,home!$B$2:$E$405,4,FALSE)</f>
        <v>1.04</v>
      </c>
      <c r="K1250" s="12">
        <f t="shared" si="1512"/>
        <v>1.2402736111111092</v>
      </c>
      <c r="L1250" s="12">
        <f t="shared" si="1513"/>
        <v>0.82557222222222559</v>
      </c>
      <c r="M1250" s="13">
        <f t="shared" si="1514"/>
        <v>0.12671106878282862</v>
      </c>
      <c r="N1250" s="13">
        <f t="shared" si="1515"/>
        <v>0.15715639484702701</v>
      </c>
      <c r="O1250" s="13">
        <f t="shared" si="1516"/>
        <v>0.1046091386351931</v>
      </c>
      <c r="P1250" s="13">
        <f t="shared" si="1517"/>
        <v>0.1297439541302936</v>
      </c>
      <c r="Q1250" s="13">
        <f t="shared" si="1518"/>
        <v>9.7458464673062767E-2</v>
      </c>
      <c r="R1250" s="13">
        <f t="shared" si="1519"/>
        <v>4.3181199523904618E-2</v>
      </c>
      <c r="S1250" s="13">
        <f t="shared" si="1520"/>
        <v>3.3212358231731964E-2</v>
      </c>
      <c r="T1250" s="13">
        <f t="shared" si="1521"/>
        <v>8.0459001254506696E-2</v>
      </c>
      <c r="U1250" s="13">
        <f t="shared" si="1522"/>
        <v>5.3556502265622495E-2</v>
      </c>
      <c r="V1250" s="13">
        <f t="shared" si="1523"/>
        <v>3.7785900758047718E-3</v>
      </c>
      <c r="W1250" s="13">
        <f t="shared" si="1524"/>
        <v>4.0291720637801322E-2</v>
      </c>
      <c r="X1250" s="13">
        <f t="shared" si="1525"/>
        <v>3.3263725344106744E-2</v>
      </c>
      <c r="Y1250" s="13">
        <f t="shared" si="1526"/>
        <v>1.3730803825861984E-2</v>
      </c>
      <c r="Z1250" s="13">
        <f t="shared" si="1527"/>
        <v>1.1883066283057081E-2</v>
      </c>
      <c r="AA1250" s="13">
        <f t="shared" si="1528"/>
        <v>1.4738253529959873E-2</v>
      </c>
      <c r="AB1250" s="13">
        <f t="shared" si="1529"/>
        <v>9.1397334635371936E-3</v>
      </c>
      <c r="AC1250" s="13">
        <f t="shared" si="1530"/>
        <v>2.4181451854486381E-4</v>
      </c>
      <c r="AD1250" s="13">
        <f t="shared" si="1531"/>
        <v>1.249318946333147E-2</v>
      </c>
      <c r="AE1250" s="13">
        <f t="shared" si="1532"/>
        <v>1.0314030187885855E-2</v>
      </c>
      <c r="AF1250" s="13">
        <f t="shared" si="1533"/>
        <v>4.2574884111400224E-3</v>
      </c>
      <c r="AG1250" s="13">
        <f t="shared" si="1534"/>
        <v>1.1716213895567467E-3</v>
      </c>
      <c r="AH1250" s="13">
        <f t="shared" si="1535"/>
        <v>2.452582359529359E-3</v>
      </c>
      <c r="AI1250" s="13">
        <f t="shared" si="1536"/>
        <v>3.0418731796008828E-3</v>
      </c>
      <c r="AJ1250" s="13">
        <f t="shared" si="1537"/>
        <v>1.8863775165028098E-3</v>
      </c>
      <c r="AK1250" s="13">
        <f t="shared" si="1538"/>
        <v>7.7987475143724821E-4</v>
      </c>
      <c r="AL1250" s="13">
        <f t="shared" si="1539"/>
        <v>9.904098230248851E-6</v>
      </c>
      <c r="AM1250" s="13">
        <f t="shared" si="1540"/>
        <v>3.098994641996275E-3</v>
      </c>
      <c r="AN1250" s="13">
        <f t="shared" si="1541"/>
        <v>2.5584438932476348E-3</v>
      </c>
      <c r="AO1250" s="13">
        <f t="shared" si="1542"/>
        <v>1.0560901051896662E-3</v>
      </c>
      <c r="AP1250" s="13">
        <f t="shared" si="1543"/>
        <v>2.906262183361122E-4</v>
      </c>
      <c r="AQ1250" s="13">
        <f t="shared" si="1544"/>
        <v>5.9983233226946468E-5</v>
      </c>
      <c r="AR1250" s="13">
        <f t="shared" si="1545"/>
        <v>4.0495677374793659E-4</v>
      </c>
      <c r="AS1250" s="13">
        <f t="shared" si="1546"/>
        <v>5.0225720012025781E-4</v>
      </c>
      <c r="AT1250" s="13">
        <f t="shared" si="1547"/>
        <v>3.1146817564985362E-4</v>
      </c>
      <c r="AU1250" s="13">
        <f t="shared" si="1548"/>
        <v>1.2876858631981101E-4</v>
      </c>
      <c r="AV1250" s="13">
        <f t="shared" si="1549"/>
        <v>3.9927069888136171E-5</v>
      </c>
      <c r="AW1250" s="13">
        <f t="shared" si="1550"/>
        <v>2.8169881088764745E-7</v>
      </c>
      <c r="AX1250" s="13">
        <f t="shared" si="1551"/>
        <v>6.4060021257378221E-4</v>
      </c>
      <c r="AY1250" s="13">
        <f t="shared" si="1552"/>
        <v>5.2886174105056742E-4</v>
      </c>
      <c r="AZ1250" s="13">
        <f t="shared" si="1553"/>
        <v>2.1830678140371607E-4</v>
      </c>
      <c r="BA1250" s="13">
        <f t="shared" si="1554"/>
        <v>6.0076004883215833E-5</v>
      </c>
      <c r="BB1250" s="13">
        <f t="shared" si="1555"/>
        <v>1.2399270213417442E-5</v>
      </c>
      <c r="BC1250" s="13">
        <f t="shared" si="1556"/>
        <v>2.0472986128049781E-6</v>
      </c>
      <c r="BD1250" s="13">
        <f t="shared" si="1557"/>
        <v>5.5720177267837814E-5</v>
      </c>
      <c r="BE1250" s="13">
        <f t="shared" si="1558"/>
        <v>6.9108265471732341E-5</v>
      </c>
      <c r="BF1250" s="13">
        <f t="shared" si="1559"/>
        <v>4.2856578987125338E-5</v>
      </c>
      <c r="BG1250" s="13">
        <f t="shared" si="1560"/>
        <v>1.7717961326743466E-5</v>
      </c>
      <c r="BH1250" s="13">
        <f t="shared" si="1561"/>
        <v>5.4937799690617787E-6</v>
      </c>
      <c r="BI1250" s="13">
        <f t="shared" si="1562"/>
        <v>1.3627580641756251E-6</v>
      </c>
      <c r="BJ1250" s="14">
        <f t="shared" si="1563"/>
        <v>0.45912286943501462</v>
      </c>
      <c r="BK1250" s="14">
        <f t="shared" si="1564"/>
        <v>0.29422655157848465</v>
      </c>
      <c r="BL1250" s="14">
        <f t="shared" si="1565"/>
        <v>0.23496517255210025</v>
      </c>
      <c r="BM1250" s="14">
        <f t="shared" si="1566"/>
        <v>0.34080885921410725</v>
      </c>
      <c r="BN1250" s="14">
        <f t="shared" si="1567"/>
        <v>0.65886022059230975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1.4097222222222201</v>
      </c>
      <c r="F1251" s="15">
        <f>VLOOKUP(B1251,home!$B$2:$E$405,3,FALSE)</f>
        <v>1.3</v>
      </c>
      <c r="G1251" s="15">
        <f>VLOOKUP(C1251,away!$B$2:$E$405,4,FALSE)</f>
        <v>0.83</v>
      </c>
      <c r="H1251" s="15">
        <f>VLOOKUP(A1251,away!$A$2:$E$405,3,FALSE)</f>
        <v>1.11805555555556</v>
      </c>
      <c r="I1251" s="15">
        <f>VLOOKUP(C1251,away!$B$2:$E$405,3,FALSE)</f>
        <v>0.83</v>
      </c>
      <c r="J1251" s="15">
        <f>VLOOKUP(B1251,home!$B$2:$E$405,4,FALSE)</f>
        <v>1.04</v>
      </c>
      <c r="K1251" s="20">
        <f t="shared" si="1512"/>
        <v>1.5210902777777755</v>
      </c>
      <c r="L1251" s="20">
        <f t="shared" si="1513"/>
        <v>0.96510555555555932</v>
      </c>
      <c r="M1251" s="21">
        <f t="shared" si="1514"/>
        <v>8.322597059123206E-2</v>
      </c>
      <c r="N1251" s="21">
        <f t="shared" si="1515"/>
        <v>0.12659421472494217</v>
      </c>
      <c r="O1251" s="21">
        <f t="shared" si="1516"/>
        <v>8.0321846584101658E-2</v>
      </c>
      <c r="P1251" s="21">
        <f t="shared" si="1517"/>
        <v>0.12217677993223508</v>
      </c>
      <c r="Q1251" s="21">
        <f t="shared" si="1518"/>
        <v>9.6280614620510824E-2</v>
      </c>
      <c r="R1251" s="21">
        <f t="shared" si="1519"/>
        <v>3.8759530185398912E-2</v>
      </c>
      <c r="S1251" s="21">
        <f t="shared" si="1520"/>
        <v>4.4839265461754763E-2</v>
      </c>
      <c r="T1251" s="21">
        <f t="shared" si="1521"/>
        <v>9.2920956062558818E-2</v>
      </c>
      <c r="U1251" s="21">
        <f t="shared" si="1522"/>
        <v>5.8956744536244513E-2</v>
      </c>
      <c r="V1251" s="21">
        <f t="shared" si="1523"/>
        <v>7.3138455723833172E-3</v>
      </c>
      <c r="W1251" s="21">
        <f t="shared" si="1524"/>
        <v>4.8817168945909255E-2</v>
      </c>
      <c r="X1251" s="21">
        <f t="shared" si="1525"/>
        <v>4.7113720956191353E-2</v>
      </c>
      <c r="Y1251" s="21">
        <f t="shared" si="1526"/>
        <v>2.2734856918857321E-2</v>
      </c>
      <c r="Z1251" s="21">
        <f t="shared" si="1527"/>
        <v>1.246901263755063E-2</v>
      </c>
      <c r="AA1251" s="21">
        <f t="shared" si="1528"/>
        <v>1.8966493896466485E-2</v>
      </c>
      <c r="AB1251" s="21">
        <f t="shared" si="1529"/>
        <v>1.4424874734723347E-2</v>
      </c>
      <c r="AC1251" s="21">
        <f t="shared" si="1530"/>
        <v>6.7105112638479725E-4</v>
      </c>
      <c r="AD1251" s="21">
        <f t="shared" si="1531"/>
        <v>1.8563830268064432E-2</v>
      </c>
      <c r="AE1251" s="21">
        <f t="shared" si="1532"/>
        <v>1.791605572409943E-2</v>
      </c>
      <c r="AF1251" s="21">
        <f t="shared" si="1533"/>
        <v>8.6454424564856684E-3</v>
      </c>
      <c r="AG1251" s="21">
        <f t="shared" si="1534"/>
        <v>2.7812548483300741E-3</v>
      </c>
      <c r="AH1251" s="21">
        <f t="shared" si="1535"/>
        <v>3.008478342198148E-3</v>
      </c>
      <c r="AI1251" s="21">
        <f t="shared" si="1536"/>
        <v>4.5761671572226029E-3</v>
      </c>
      <c r="AJ1251" s="21">
        <f t="shared" si="1537"/>
        <v>3.4803816861686317E-3</v>
      </c>
      <c r="AK1251" s="21">
        <f t="shared" si="1538"/>
        <v>1.7646582485956422E-3</v>
      </c>
      <c r="AL1251" s="21">
        <f t="shared" si="1539"/>
        <v>3.9404462433619823E-5</v>
      </c>
      <c r="AM1251" s="21">
        <f t="shared" si="1540"/>
        <v>5.6474523478139173E-3</v>
      </c>
      <c r="AN1251" s="21">
        <f t="shared" si="1541"/>
        <v>5.4503876356104984E-3</v>
      </c>
      <c r="AO1251" s="21">
        <f t="shared" si="1542"/>
        <v>2.6300996935295102E-3</v>
      </c>
      <c r="AP1251" s="21">
        <f t="shared" si="1543"/>
        <v>8.461079419634349E-4</v>
      </c>
      <c r="AQ1251" s="21">
        <f t="shared" si="1544"/>
        <v>2.0414586884714793E-4</v>
      </c>
      <c r="AR1251" s="21">
        <f t="shared" si="1545"/>
        <v>5.8069983236480247E-4</v>
      </c>
      <c r="AS1251" s="21">
        <f t="shared" si="1546"/>
        <v>8.8329686931728514E-4</v>
      </c>
      <c r="AT1251" s="21">
        <f t="shared" si="1547"/>
        <v>6.7178714015503447E-4</v>
      </c>
      <c r="AU1251" s="21">
        <f t="shared" si="1548"/>
        <v>3.406162958753196E-4</v>
      </c>
      <c r="AV1251" s="21">
        <f t="shared" si="1549"/>
        <v>1.2952703402715674E-4</v>
      </c>
      <c r="AW1251" s="21">
        <f t="shared" si="1550"/>
        <v>1.6068402890547526E-6</v>
      </c>
      <c r="AX1251" s="21">
        <f t="shared" si="1551"/>
        <v>1.4317141434121718E-3</v>
      </c>
      <c r="AY1251" s="21">
        <f t="shared" si="1552"/>
        <v>1.3817552737745559E-3</v>
      </c>
      <c r="AZ1251" s="21">
        <f t="shared" si="1553"/>
        <v>6.6676984556900826E-4</v>
      </c>
      <c r="BA1251" s="21">
        <f t="shared" si="1554"/>
        <v>2.145010940785241E-4</v>
      </c>
      <c r="BB1251" s="21">
        <f t="shared" si="1555"/>
        <v>5.1754049391982325E-5</v>
      </c>
      <c r="BC1251" s="21">
        <f t="shared" si="1556"/>
        <v>9.989624118139794E-6</v>
      </c>
      <c r="BD1251" s="21">
        <f t="shared" si="1557"/>
        <v>9.3406105720908759E-5</v>
      </c>
      <c r="BE1251" s="21">
        <f t="shared" si="1558"/>
        <v>1.4207911929715739E-4</v>
      </c>
      <c r="BF1251" s="21">
        <f t="shared" si="1559"/>
        <v>1.0805758351906744E-4</v>
      </c>
      <c r="BG1251" s="21">
        <f t="shared" si="1560"/>
        <v>5.4788446577004493E-5</v>
      </c>
      <c r="BH1251" s="21">
        <f t="shared" si="1561"/>
        <v>2.0834543355707149E-5</v>
      </c>
      <c r="BI1251" s="21">
        <f t="shared" si="1562"/>
        <v>6.3382442680611344E-6</v>
      </c>
      <c r="BJ1251" s="22">
        <f t="shared" si="1563"/>
        <v>0.50090279304405827</v>
      </c>
      <c r="BK1251" s="22">
        <f t="shared" si="1564"/>
        <v>0.25964807242019811</v>
      </c>
      <c r="BL1251" s="22">
        <f t="shared" si="1565"/>
        <v>0.22729060658559747</v>
      </c>
      <c r="BM1251" s="22">
        <f t="shared" si="1566"/>
        <v>0.45157137961549826</v>
      </c>
      <c r="BN1251" s="22">
        <f t="shared" si="1567"/>
        <v>0.54735895663842071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1.5347222222222201</v>
      </c>
      <c r="F1252" s="10">
        <f>VLOOKUP(B1252,home!$B$2:$E$405,3,FALSE)</f>
        <v>0.78</v>
      </c>
      <c r="G1252" s="10">
        <f>VLOOKUP(C1252,away!$B$2:$E$405,4,FALSE)</f>
        <v>1.41</v>
      </c>
      <c r="H1252" s="10">
        <f>VLOOKUP(A1252,away!$A$2:$E$405,3,FALSE)</f>
        <v>1.2152777777777799</v>
      </c>
      <c r="I1252" s="10">
        <f>VLOOKUP(C1252,away!$B$2:$E$405,3,FALSE)</f>
        <v>1.19</v>
      </c>
      <c r="J1252" s="10">
        <f>VLOOKUP(B1252,home!$B$2:$E$405,4,FALSE)</f>
        <v>1.1499999999999999</v>
      </c>
      <c r="K1252" s="12">
        <f t="shared" ref="K1252:K1315" si="1568">E1252*F1252*G1252</f>
        <v>1.6878874999999975</v>
      </c>
      <c r="L1252" s="12">
        <f t="shared" ref="L1252:L1315" si="1569">H1252*I1252*J1252</f>
        <v>1.6631076388888917</v>
      </c>
      <c r="M1252" s="13">
        <f t="shared" ref="M1252:M1315" si="1570">_xlfn.POISSON.DIST(0,K1252,FALSE) * _xlfn.POISSON.DIST(0,L1252,FALSE)</f>
        <v>3.5049457661969256E-2</v>
      </c>
      <c r="N1252" s="13">
        <f t="shared" ref="N1252:N1315" si="1571">_xlfn.POISSON.DIST(1,K1252,FALSE) * _xlfn.POISSON.DIST(0,L1252,FALSE)</f>
        <v>5.915954146941705E-2</v>
      </c>
      <c r="O1252" s="13">
        <f t="shared" ref="O1252:O1315" si="1572">_xlfn.POISSON.DIST(0,K1252,FALSE) * _xlfn.POISSON.DIST(1,L1252,FALSE)</f>
        <v>5.829102077653385E-2</v>
      </c>
      <c r="P1252" s="13">
        <f t="shared" ref="P1252:P1315" si="1573">_xlfn.POISSON.DIST(1,K1252,FALSE) * _xlfn.POISSON.DIST(1,L1252,FALSE)</f>
        <v>9.8388685330951645E-2</v>
      </c>
      <c r="Q1252" s="13">
        <f t="shared" ref="Q1252:Q1315" si="1574">_xlfn.POISSON.DIST(2,K1252,FALSE) * _xlfn.POISSON.DIST(0,L1252,FALSE)</f>
        <v>4.9927325275980261E-2</v>
      </c>
      <c r="R1252" s="13">
        <f t="shared" ref="R1252:R1315" si="1575">_xlfn.POISSON.DIST(0,K1252,FALSE) * _xlfn.POISSON.DIST(2,L1252,FALSE)</f>
        <v>4.8472120966042288E-2</v>
      </c>
      <c r="S1252" s="13">
        <f t="shared" ref="S1252:S1315" si="1576">_xlfn.POISSON.DIST(2,K1252,FALSE) * _xlfn.POISSON.DIST(2,L1252,FALSE)</f>
        <v>6.9047668971899401E-2</v>
      </c>
      <c r="T1252" s="13">
        <f t="shared" ref="T1252:T1315" si="1577">_xlfn.POISSON.DIST(2,K1252,FALSE) * _xlfn.POISSON.DIST(1,L1252,FALSE)</f>
        <v>8.3034516055773208E-2</v>
      </c>
      <c r="U1252" s="13">
        <f t="shared" ref="U1252:U1315" si="1578">_xlfn.POISSON.DIST(1,K1252,FALSE) * _xlfn.POISSON.DIST(2,L1252,FALSE)</f>
        <v>8.1815487077070592E-2</v>
      </c>
      <c r="V1252" s="13">
        <f t="shared" ref="V1252:V1315" si="1579">_xlfn.POISSON.DIST(3,K1252,FALSE) * _xlfn.POISSON.DIST(3,L1252,FALSE)</f>
        <v>2.1536264050490535E-2</v>
      </c>
      <c r="W1252" s="13">
        <f t="shared" ref="W1252:W1315" si="1580">_xlfn.POISSON.DIST(3,K1252,FALSE) * _xlfn.POISSON.DIST(0,L1252,FALSE)</f>
        <v>2.8090569413920345E-2</v>
      </c>
      <c r="X1252" s="13">
        <f t="shared" ref="X1252:X1315" si="1581">_xlfn.POISSON.DIST(3,K1252,FALSE) * _xlfn.POISSON.DIST(1,L1252,FALSE)</f>
        <v>4.671764057302958E-2</v>
      </c>
      <c r="Y1252" s="13">
        <f t="shared" ref="Y1252:Y1315" si="1582">_xlfn.POISSON.DIST(3,K1252,FALSE) * _xlfn.POISSON.DIST(2,L1252,FALSE)</f>
        <v>3.8848232453935573E-2</v>
      </c>
      <c r="Z1252" s="13">
        <f t="shared" ref="Z1252:Z1315" si="1583">_xlfn.POISSON.DIST(0,K1252,FALSE) * _xlfn.POISSON.DIST(3,L1252,FALSE)</f>
        <v>2.6871451550590446E-2</v>
      </c>
      <c r="AA1252" s="13">
        <f t="shared" ref="AA1252:AA1315" si="1584">_xlfn.POISSON.DIST(1,K1252,FALSE) * _xlfn.POISSON.DIST(3,L1252,FALSE)</f>
        <v>4.5355987179097168E-2</v>
      </c>
      <c r="AB1252" s="13">
        <f t="shared" ref="AB1252:AB1315" si="1585">_xlfn.POISSON.DIST(2,K1252,FALSE) * _xlfn.POISSON.DIST(3,L1252,FALSE)</f>
        <v>3.8277901904879133E-2</v>
      </c>
      <c r="AC1252" s="13">
        <f t="shared" ref="AC1252:AC1315" si="1586">_xlfn.POISSON.DIST(4,K1252,FALSE) * _xlfn.POISSON.DIST(4,L1252,FALSE)</f>
        <v>3.7784548752931866E-3</v>
      </c>
      <c r="AD1252" s="13">
        <f t="shared" ref="AD1252:AD1315" si="1587">_xlfn.POISSON.DIST(4,K1252,FALSE) * _xlfn.POISSON.DIST(0,L1252,FALSE)</f>
        <v>1.1853430245409597E-2</v>
      </c>
      <c r="AE1252" s="13">
        <f t="shared" ref="AE1252:AE1315" si="1588">_xlfn.POISSON.DIST(4,K1252,FALSE) * _xlfn.POISSON.DIST(1,L1252,FALSE)</f>
        <v>1.9713530388177327E-2</v>
      </c>
      <c r="AF1252" s="13">
        <f t="shared" ref="AF1252:AF1315" si="1589">_xlfn.POISSON.DIST(4,K1252,FALSE) * _xlfn.POISSON.DIST(2,L1252,FALSE)</f>
        <v>1.6392861489023011E-2</v>
      </c>
      <c r="AG1252" s="13">
        <f t="shared" ref="AG1252:AG1315" si="1590">_xlfn.POISSON.DIST(4,K1252,FALSE) * _xlfn.POISSON.DIST(3,L1252,FALSE)</f>
        <v>9.087697721880568E-3</v>
      </c>
      <c r="AH1252" s="13">
        <f t="shared" ref="AH1252:AH1315" si="1591">_xlfn.POISSON.DIST(0,K1252,FALSE) * _xlfn.POISSON.DIST(4,L1252,FALSE)</f>
        <v>1.1172529085454927E-2</v>
      </c>
      <c r="AI1252" s="13">
        <f t="shared" ref="AI1252:AI1315" si="1592">_xlfn.POISSON.DIST(1,K1252,FALSE) * _xlfn.POISSON.DIST(4,L1252,FALSE)</f>
        <v>1.8857972186725778E-2</v>
      </c>
      <c r="AJ1252" s="13">
        <f t="shared" ref="AJ1252:AJ1315" si="1593">_xlfn.POISSON.DIST(2,K1252,FALSE) * _xlfn.POISSON.DIST(4,L1252,FALSE)</f>
        <v>1.591506776466103E-2</v>
      </c>
      <c r="AK1252" s="13">
        <f t="shared" ref="AK1252:AK1315" si="1594">_xlfn.POISSON.DIST(3,K1252,FALSE) * _xlfn.POISSON.DIST(4,L1252,FALSE)</f>
        <v>8.954281313874754E-3</v>
      </c>
      <c r="AL1252" s="13">
        <f t="shared" ref="AL1252:AL1315" si="1595">_xlfn.POISSON.DIST(5,K1252,FALSE) * _xlfn.POISSON.DIST(5,L1252,FALSE)</f>
        <v>4.24265860371129E-4</v>
      </c>
      <c r="AM1252" s="13">
        <f t="shared" ref="AM1252:AM1315" si="1596">_xlfn.POISSON.DIST(5,K1252,FALSE) * _xlfn.POISSON.DIST(0,L1252,FALSE)</f>
        <v>4.0014513486697498E-3</v>
      </c>
      <c r="AN1252" s="13">
        <f t="shared" ref="AN1252:AN1315" si="1597">_xlfn.POISSON.DIST(5,K1252,FALSE) * _xlfn.POISSON.DIST(1,L1252,FALSE)</f>
        <v>6.6548443046149184E-3</v>
      </c>
      <c r="AO1252" s="13">
        <f t="shared" ref="AO1252:AO1315" si="1598">_xlfn.POISSON.DIST(5,K1252,FALSE) * _xlfn.POISSON.DIST(2,L1252,FALSE)</f>
        <v>5.5338611993106549E-3</v>
      </c>
      <c r="AP1252" s="13">
        <f t="shared" ref="AP1252:AP1315" si="1599">_xlfn.POISSON.DIST(5,K1252,FALSE) * _xlfn.POISSON.DIST(3,L1252,FALSE)</f>
        <v>3.0678022777081313E-3</v>
      </c>
      <c r="AQ1252" s="13">
        <f t="shared" ref="AQ1252:AQ1315" si="1600">_xlfn.POISSON.DIST(5,K1252,FALSE) * _xlfn.POISSON.DIST(4,L1252,FALSE)</f>
        <v>1.2755213506642831E-3</v>
      </c>
      <c r="AR1252" s="13">
        <f t="shared" ref="AR1252:AR1315" si="1601">_xlfn.POISSON.DIST(0,K1252,FALSE) * _xlfn.POISSON.DIST(5,L1252,FALSE)</f>
        <v>3.7162236935456808E-3</v>
      </c>
      <c r="AS1252" s="13">
        <f t="shared" ref="AS1252:AS1315" si="1602">_xlfn.POISSON.DIST(1,K1252,FALSE) * _xlfn.POISSON.DIST(5,L1252,FALSE)</f>
        <v>6.272567519539576E-3</v>
      </c>
      <c r="AT1252" s="13">
        <f t="shared" ref="AT1252:AT1315" si="1603">_xlfn.POISSON.DIST(2,K1252,FALSE) * _xlfn.POISSON.DIST(5,L1252,FALSE)</f>
        <v>5.2936941545684213E-3</v>
      </c>
      <c r="AU1252" s="13">
        <f t="shared" ref="AU1252:AU1315" si="1604">_xlfn.POISSON.DIST(3,K1252,FALSE) * _xlfn.POISSON.DIST(5,L1252,FALSE)</f>
        <v>2.9783867307730319E-3</v>
      </c>
      <c r="AV1252" s="13">
        <f t="shared" ref="AV1252:AV1315" si="1605">_xlfn.POISSON.DIST(4,K1252,FALSE) * _xlfn.POISSON.DIST(5,L1252,FALSE)</f>
        <v>1.256795433259414E-3</v>
      </c>
      <c r="AW1252" s="13">
        <f t="shared" ref="AW1252:AW1315" si="1606">_xlfn.POISSON.DIST(6,K1252,FALSE) * _xlfn.POISSON.DIST(6,L1252,FALSE)</f>
        <v>3.3082585308852898E-5</v>
      </c>
      <c r="AX1252" s="13">
        <f t="shared" ref="AX1252:AX1315" si="1607">_xlfn.POISSON.DIST(6,K1252,FALSE) * _xlfn.POISSON.DIST(0,L1252,FALSE)</f>
        <v>1.1256666188796352E-3</v>
      </c>
      <c r="AY1252" s="13">
        <f t="shared" ref="AY1252:AY1315" si="1608">_xlfn.POISSON.DIST(6,K1252,FALSE) * _xlfn.POISSON.DIST(1,L1252,FALSE)</f>
        <v>1.872104752700952E-3</v>
      </c>
      <c r="AZ1252" s="13">
        <f t="shared" ref="AZ1252:AZ1315" si="1609">_xlfn.POISSON.DIST(6,K1252,FALSE) * _xlfn.POISSON.DIST(2,L1252,FALSE)</f>
        <v>1.5567558575085769E-3</v>
      </c>
      <c r="BA1252" s="13">
        <f t="shared" ref="BA1252:BA1315" si="1610">_xlfn.POISSON.DIST(6,K1252,FALSE) * _xlfn.POISSON.DIST(3,L1252,FALSE)</f>
        <v>8.6301751950251381E-4</v>
      </c>
      <c r="BB1252" s="13">
        <f t="shared" ref="BB1252:BB1315" si="1611">_xlfn.POISSON.DIST(6,K1252,FALSE) * _xlfn.POISSON.DIST(4,L1252,FALSE)</f>
        <v>3.5882275729489331E-4</v>
      </c>
      <c r="BC1252" s="13">
        <f t="shared" ref="BC1252:BC1315" si="1612">_xlfn.POISSON.DIST(6,K1252,FALSE) * _xlfn.POISSON.DIST(5,L1252,FALSE)</f>
        <v>1.1935217373286232E-4</v>
      </c>
      <c r="BD1252" s="13">
        <f t="shared" ref="BD1252:BD1315" si="1613">_xlfn.POISSON.DIST(0,K1252,FALSE) * _xlfn.POISSON.DIST(6,L1252,FALSE)</f>
        <v>1.0300800020926185E-3</v>
      </c>
      <c r="BE1252" s="13">
        <f t="shared" ref="BE1252:BE1315" si="1614">_xlfn.POISSON.DIST(1,K1252,FALSE) * _xlfn.POISSON.DIST(6,L1252,FALSE)</f>
        <v>1.7386591595321022E-3</v>
      </c>
      <c r="BF1252" s="13">
        <f t="shared" ref="BF1252:BF1315" si="1615">_xlfn.POISSON.DIST(2,K1252,FALSE) * _xlfn.POISSON.DIST(6,L1252,FALSE)</f>
        <v>1.4673305310673687E-3</v>
      </c>
      <c r="BG1252" s="13">
        <f t="shared" ref="BG1252:BG1315" si="1616">_xlfn.POISSON.DIST(3,K1252,FALSE) * _xlfn.POISSON.DIST(6,L1252,FALSE)</f>
        <v>8.2556295391899008E-4</v>
      </c>
      <c r="BH1252" s="13">
        <f t="shared" ref="BH1252:BH1315" si="1617">_xlfn.POISSON.DIST(4,K1252,FALSE) * _xlfn.POISSON.DIST(6,L1252,FALSE)</f>
        <v>3.4836434759573419E-4</v>
      </c>
      <c r="BI1252" s="13">
        <f t="shared" ref="BI1252:BI1315" si="1618">_xlfn.POISSON.DIST(5,K1252,FALSE) * _xlfn.POISSON.DIST(6,L1252,FALSE)</f>
        <v>1.1759996555049871E-4</v>
      </c>
      <c r="BJ1252" s="14">
        <f t="shared" ref="BJ1252:BJ1315" si="1619">SUM(N1252,Q1252,T1252,W1252,X1252,Y1252,AD1252,AE1252,AF1252,AG1252,AM1252,AN1252,AO1252,AP1252,AQ1252,AX1252,AY1252,AZ1252,BA1252,BB1252,BC1252)</f>
        <v>0.38925454524713371</v>
      </c>
      <c r="BK1252" s="14">
        <f t="shared" ref="BK1252:BK1315" si="1620">SUM(M1252,P1252,S1252,V1252,AC1252,AL1252,AY1252)</f>
        <v>0.23009690150367609</v>
      </c>
      <c r="BL1252" s="14">
        <f t="shared" ref="BL1252:BL1315" si="1621">SUM(O1252,R1252,U1252,AA1252,AB1252,AH1252,AI1252,AJ1252,AK1252,AR1252,AS1252,AT1252,AU1252,AV1252,BD1252,BE1252,BF1252,BG1252,BH1252,BI1252)</f>
        <v>0.35215763274578293</v>
      </c>
      <c r="BM1252" s="14">
        <f t="shared" ref="BM1252:BM1315" si="1622">SUM(S1252:BI1252)</f>
        <v>0.64725335739889667</v>
      </c>
      <c r="BN1252" s="14">
        <f t="shared" ref="BN1252:BN1315" si="1623">SUM(M1252:R1252)</f>
        <v>0.34928815148089437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1.5347222222222201</v>
      </c>
      <c r="F1253" s="10">
        <f>VLOOKUP(B1253,home!$B$2:$E$405,3,FALSE)</f>
        <v>0.65</v>
      </c>
      <c r="G1253" s="10">
        <f>VLOOKUP(C1253,away!$B$2:$E$405,4,FALSE)</f>
        <v>1.0900000000000001</v>
      </c>
      <c r="H1253" s="10">
        <f>VLOOKUP(A1253,away!$A$2:$E$405,3,FALSE)</f>
        <v>1.2152777777777799</v>
      </c>
      <c r="I1253" s="10">
        <f>VLOOKUP(C1253,away!$B$2:$E$405,3,FALSE)</f>
        <v>0.76</v>
      </c>
      <c r="J1253" s="10">
        <f>VLOOKUP(B1253,home!$B$2:$E$405,4,FALSE)</f>
        <v>1.51</v>
      </c>
      <c r="K1253" s="12">
        <f t="shared" si="1568"/>
        <v>1.0873506944444431</v>
      </c>
      <c r="L1253" s="12">
        <f t="shared" si="1569"/>
        <v>1.3946527777777802</v>
      </c>
      <c r="M1253" s="13">
        <f t="shared" si="1570"/>
        <v>8.3575616322244806E-2</v>
      </c>
      <c r="N1253" s="13">
        <f t="shared" si="1571"/>
        <v>9.0876004446615213E-2</v>
      </c>
      <c r="O1253" s="13">
        <f t="shared" si="1572"/>
        <v>0.11655896545830867</v>
      </c>
      <c r="P1253" s="13">
        <f t="shared" si="1573"/>
        <v>0.12674047203481781</v>
      </c>
      <c r="Q1253" s="13">
        <f t="shared" si="1574"/>
        <v>4.9407043271681675E-2</v>
      </c>
      <c r="R1253" s="13">
        <f t="shared" si="1575"/>
        <v>8.1279642475667283E-2</v>
      </c>
      <c r="S1253" s="13">
        <f t="shared" si="1576"/>
        <v>4.8049742133140005E-2</v>
      </c>
      <c r="T1253" s="13">
        <f t="shared" si="1577"/>
        <v>6.8905670140637823E-2</v>
      </c>
      <c r="U1253" s="13">
        <f t="shared" si="1578"/>
        <v>8.8379475690112869E-2</v>
      </c>
      <c r="V1253" s="13">
        <f t="shared" si="1579"/>
        <v>8.0962569747412196E-3</v>
      </c>
      <c r="W1253" s="13">
        <f t="shared" si="1580"/>
        <v>1.7907594270636571E-2</v>
      </c>
      <c r="X1253" s="13">
        <f t="shared" si="1581"/>
        <v>2.4974876092860754E-2</v>
      </c>
      <c r="Y1253" s="13">
        <f t="shared" si="1582"/>
        <v>1.7415640158782067E-2</v>
      </c>
      <c r="Z1253" s="13">
        <f t="shared" si="1583"/>
        <v>3.7785626385158061E-2</v>
      </c>
      <c r="AA1253" s="13">
        <f t="shared" si="1584"/>
        <v>4.1086227089919887E-2</v>
      </c>
      <c r="AB1253" s="13">
        <f t="shared" si="1585"/>
        <v>2.2337568779163239E-2</v>
      </c>
      <c r="AC1253" s="13">
        <f t="shared" si="1586"/>
        <v>7.6736154922375636E-4</v>
      </c>
      <c r="AD1253" s="13">
        <f t="shared" si="1587"/>
        <v>4.8679587665015015E-3</v>
      </c>
      <c r="AE1253" s="13">
        <f t="shared" si="1588"/>
        <v>6.7891122158090147E-3</v>
      </c>
      <c r="AF1253" s="13">
        <f t="shared" si="1589"/>
        <v>4.7342271052115527E-3</v>
      </c>
      <c r="AG1253" s="13">
        <f t="shared" si="1590"/>
        <v>2.2008676609713827E-3</v>
      </c>
      <c r="AH1253" s="13">
        <f t="shared" si="1591"/>
        <v>1.317445719953352E-2</v>
      </c>
      <c r="AI1253" s="13">
        <f t="shared" si="1592"/>
        <v>1.4325255184841366E-2</v>
      </c>
      <c r="AJ1253" s="13">
        <f t="shared" si="1593"/>
        <v>7.7882880866655593E-3</v>
      </c>
      <c r="AK1253" s="13">
        <f t="shared" si="1594"/>
        <v>2.8228668198563927E-3</v>
      </c>
      <c r="AL1253" s="13">
        <f t="shared" si="1595"/>
        <v>4.6547435364399242E-5</v>
      </c>
      <c r="AM1253" s="13">
        <f t="shared" si="1596"/>
        <v>1.0586356690564648E-3</v>
      </c>
      <c r="AN1253" s="13">
        <f t="shared" si="1597"/>
        <v>1.4764291765042372E-3</v>
      </c>
      <c r="AO1253" s="13">
        <f t="shared" si="1598"/>
        <v>1.0295530261018977E-3</v>
      </c>
      <c r="AP1253" s="13">
        <f t="shared" si="1599"/>
        <v>4.7862299590751016E-4</v>
      </c>
      <c r="AQ1253" s="13">
        <f t="shared" si="1600"/>
        <v>1.6687822268768307E-4</v>
      </c>
      <c r="AR1253" s="13">
        <f t="shared" si="1601"/>
        <v>3.6747586658087798E-3</v>
      </c>
      <c r="AS1253" s="13">
        <f t="shared" si="1602"/>
        <v>3.9957513871829121E-3</v>
      </c>
      <c r="AT1253" s="13">
        <f t="shared" si="1603"/>
        <v>2.1723915228403431E-3</v>
      </c>
      <c r="AU1253" s="13">
        <f t="shared" si="1604"/>
        <v>7.8738381032188935E-4</v>
      </c>
      <c r="AV1253" s="13">
        <f t="shared" si="1605"/>
        <v>2.1404058323695453E-4</v>
      </c>
      <c r="AW1253" s="13">
        <f t="shared" si="1606"/>
        <v>1.9607805447795105E-6</v>
      </c>
      <c r="AX1253" s="13">
        <f t="shared" si="1607"/>
        <v>1.9185137165203403E-4</v>
      </c>
      <c r="AY1253" s="13">
        <f t="shared" si="1608"/>
        <v>2.6756604839498648E-4</v>
      </c>
      <c r="AZ1253" s="13">
        <f t="shared" si="1609"/>
        <v>1.8658086631654597E-4</v>
      </c>
      <c r="BA1253" s="13">
        <f t="shared" si="1610"/>
        <v>8.6738507829518477E-5</v>
      </c>
      <c r="BB1253" s="13">
        <f t="shared" si="1611"/>
        <v>3.0242525221184425E-5</v>
      </c>
      <c r="BC1253" s="13">
        <f t="shared" si="1612"/>
        <v>8.4355643613478866E-6</v>
      </c>
      <c r="BD1253" s="13">
        <f t="shared" si="1613"/>
        <v>8.5416873015552977E-4</v>
      </c>
      <c r="BE1253" s="13">
        <f t="shared" si="1614"/>
        <v>9.2878096190734342E-4</v>
      </c>
      <c r="BF1253" s="13">
        <f t="shared" si="1615"/>
        <v>5.0495531195836384E-4</v>
      </c>
      <c r="BG1253" s="13">
        <f t="shared" si="1616"/>
        <v>1.8302116970711244E-4</v>
      </c>
      <c r="BH1253" s="13">
        <f t="shared" si="1617"/>
        <v>4.9752048994765744E-5</v>
      </c>
      <c r="BI1253" s="13">
        <f t="shared" si="1618"/>
        <v>1.0819585004898501E-5</v>
      </c>
      <c r="BJ1253" s="14">
        <f t="shared" si="1619"/>
        <v>0.29306052810374095</v>
      </c>
      <c r="BK1253" s="14">
        <f t="shared" si="1620"/>
        <v>0.26754356249792699</v>
      </c>
      <c r="BL1253" s="14">
        <f t="shared" si="1621"/>
        <v>0.40112857056118761</v>
      </c>
      <c r="BM1253" s="14">
        <f t="shared" si="1622"/>
        <v>0.45081493827082791</v>
      </c>
      <c r="BN1253" s="14">
        <f t="shared" si="1623"/>
        <v>0.54843774400933543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1.5347222222222201</v>
      </c>
      <c r="F1254" s="10">
        <f>VLOOKUP(B1254,home!$B$2:$E$405,3,FALSE)</f>
        <v>1.3</v>
      </c>
      <c r="G1254" s="10">
        <f>VLOOKUP(C1254,away!$B$2:$E$405,4,FALSE)</f>
        <v>0.76</v>
      </c>
      <c r="H1254" s="10">
        <f>VLOOKUP(A1254,away!$A$2:$E$405,3,FALSE)</f>
        <v>1.2152777777777799</v>
      </c>
      <c r="I1254" s="10">
        <f>VLOOKUP(C1254,away!$B$2:$E$405,3,FALSE)</f>
        <v>1.19</v>
      </c>
      <c r="J1254" s="10">
        <f>VLOOKUP(B1254,home!$B$2:$E$405,4,FALSE)</f>
        <v>0.66</v>
      </c>
      <c r="K1254" s="12">
        <f t="shared" si="1568"/>
        <v>1.5163055555555536</v>
      </c>
      <c r="L1254" s="12">
        <f t="shared" si="1569"/>
        <v>0.95447916666666832</v>
      </c>
      <c r="M1254" s="13">
        <f t="shared" si="1570"/>
        <v>8.4518509419443208E-2</v>
      </c>
      <c r="N1254" s="13">
        <f t="shared" si="1571"/>
        <v>0.12815588537997613</v>
      </c>
      <c r="O1254" s="13">
        <f t="shared" si="1572"/>
        <v>8.0671156438579111E-2</v>
      </c>
      <c r="P1254" s="13">
        <f t="shared" si="1573"/>
        <v>0.12232212268090867</v>
      </c>
      <c r="Q1254" s="13">
        <f t="shared" si="1574"/>
        <v>9.7161740489399281E-2</v>
      </c>
      <c r="R1254" s="13">
        <f t="shared" si="1575"/>
        <v>3.8499469085765708E-2</v>
      </c>
      <c r="S1254" s="13">
        <f t="shared" si="1576"/>
        <v>4.4258653518447974E-2</v>
      </c>
      <c r="T1254" s="13">
        <f t="shared" si="1577"/>
        <v>9.2738857094204902E-2</v>
      </c>
      <c r="U1254" s="13">
        <f t="shared" si="1578"/>
        <v>5.8376958860685842E-2</v>
      </c>
      <c r="V1254" s="13">
        <f t="shared" si="1579"/>
        <v>7.117195041473884E-3</v>
      </c>
      <c r="W1254" s="13">
        <f t="shared" si="1580"/>
        <v>4.9108962297174381E-2</v>
      </c>
      <c r="X1254" s="13">
        <f t="shared" si="1581"/>
        <v>4.6873481409271833E-2</v>
      </c>
      <c r="Y1254" s="13">
        <f t="shared" si="1582"/>
        <v>2.2369880737143674E-2</v>
      </c>
      <c r="Z1254" s="13">
        <f t="shared" si="1583"/>
        <v>1.2248980390030272E-2</v>
      </c>
      <c r="AA1254" s="13">
        <f t="shared" si="1584"/>
        <v>1.8573197015293932E-2</v>
      </c>
      <c r="AB1254" s="13">
        <f t="shared" si="1585"/>
        <v>1.408132090935901E-2</v>
      </c>
      <c r="AC1254" s="13">
        <f t="shared" si="1586"/>
        <v>6.4378679518486504E-4</v>
      </c>
      <c r="AD1254" s="13">
        <f t="shared" si="1587"/>
        <v>1.8616048089693426E-2</v>
      </c>
      <c r="AE1254" s="13">
        <f t="shared" si="1588"/>
        <v>1.7768630067277202E-2</v>
      </c>
      <c r="AF1254" s="13">
        <f t="shared" si="1589"/>
        <v>8.4798936097115248E-3</v>
      </c>
      <c r="AG1254" s="13">
        <f t="shared" si="1590"/>
        <v>2.697960595339821E-3</v>
      </c>
      <c r="AH1254" s="13">
        <f t="shared" si="1591"/>
        <v>2.9228491487981135E-3</v>
      </c>
      <c r="AI1254" s="13">
        <f t="shared" si="1592"/>
        <v>4.4319324023734006E-3</v>
      </c>
      <c r="AJ1254" s="13">
        <f t="shared" si="1593"/>
        <v>3.360081861782729E-3</v>
      </c>
      <c r="AK1254" s="13">
        <f t="shared" si="1594"/>
        <v>1.6983035980475338E-3</v>
      </c>
      <c r="AL1254" s="13">
        <f t="shared" si="1595"/>
        <v>3.7269643244719152E-5</v>
      </c>
      <c r="AM1254" s="13">
        <f t="shared" si="1596"/>
        <v>5.645523428178297E-3</v>
      </c>
      <c r="AN1254" s="13">
        <f t="shared" si="1597"/>
        <v>5.3885344971247731E-3</v>
      </c>
      <c r="AO1254" s="13">
        <f t="shared" si="1598"/>
        <v>2.5716219581851242E-3</v>
      </c>
      <c r="AP1254" s="13">
        <f t="shared" si="1599"/>
        <v>8.1818652787674767E-4</v>
      </c>
      <c r="AQ1254" s="13">
        <f t="shared" si="1600"/>
        <v>1.9523549882642321E-4</v>
      </c>
      <c r="AR1254" s="13">
        <f t="shared" si="1601"/>
        <v>5.5795972396744092E-4</v>
      </c>
      <c r="AS1254" s="13">
        <f t="shared" si="1602"/>
        <v>8.4603742922807388E-4</v>
      </c>
      <c r="AT1254" s="13">
        <f t="shared" si="1603"/>
        <v>6.4142562707323345E-4</v>
      </c>
      <c r="AU1254" s="13">
        <f t="shared" si="1604"/>
        <v>3.2419908060228299E-4</v>
      </c>
      <c r="AV1254" s="13">
        <f t="shared" si="1605"/>
        <v>1.2289621675581102E-4</v>
      </c>
      <c r="AW1254" s="13">
        <f t="shared" si="1606"/>
        <v>1.4983246157062336E-6</v>
      </c>
      <c r="AX1254" s="13">
        <f t="shared" si="1607"/>
        <v>1.4267230896942977E-3</v>
      </c>
      <c r="AY1254" s="13">
        <f t="shared" si="1608"/>
        <v>1.3617774657155074E-3</v>
      </c>
      <c r="AZ1254" s="13">
        <f t="shared" si="1609"/>
        <v>6.498941103307925E-4</v>
      </c>
      <c r="BA1254" s="13">
        <f t="shared" si="1610"/>
        <v>2.0677012961670355E-4</v>
      </c>
      <c r="BB1254" s="13">
        <f t="shared" si="1611"/>
        <v>4.9339445252027539E-5</v>
      </c>
      <c r="BC1254" s="13">
        <f t="shared" si="1612"/>
        <v>9.4186945175901927E-6</v>
      </c>
      <c r="BD1254" s="13">
        <f t="shared" si="1613"/>
        <v>8.8760155394334523E-5</v>
      </c>
      <c r="BE1254" s="13">
        <f t="shared" si="1614"/>
        <v>1.3458751673640367E-4</v>
      </c>
      <c r="BF1254" s="13">
        <f t="shared" si="1615"/>
        <v>1.0203789966791749E-4</v>
      </c>
      <c r="BG1254" s="13">
        <f t="shared" si="1616"/>
        <v>5.1573544714561166E-5</v>
      </c>
      <c r="BH1254" s="13">
        <f t="shared" si="1617"/>
        <v>1.9550313092595453E-5</v>
      </c>
      <c r="BI1254" s="13">
        <f t="shared" si="1618"/>
        <v>5.9288496710305916E-6</v>
      </c>
      <c r="BJ1254" s="14">
        <f t="shared" si="1619"/>
        <v>0.50229436461451038</v>
      </c>
      <c r="BK1254" s="14">
        <f t="shared" si="1620"/>
        <v>0.26025931456441886</v>
      </c>
      <c r="BL1254" s="14">
        <f t="shared" si="1621"/>
        <v>0.22551022567758902</v>
      </c>
      <c r="BM1254" s="14">
        <f t="shared" si="1622"/>
        <v>0.44762372261137662</v>
      </c>
      <c r="BN1254" s="14">
        <f t="shared" si="1623"/>
        <v>0.55132888349407216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1.3076923076923099</v>
      </c>
      <c r="F1255" s="10">
        <f>VLOOKUP(B1255,home!$B$2:$E$405,3,FALSE)</f>
        <v>1.02</v>
      </c>
      <c r="G1255" s="10">
        <f>VLOOKUP(C1255,away!$B$2:$E$405,4,FALSE)</f>
        <v>0.89</v>
      </c>
      <c r="H1255" s="10">
        <f>VLOOKUP(A1255,away!$A$2:$E$405,3,FALSE)</f>
        <v>1.0419580419580401</v>
      </c>
      <c r="I1255" s="10">
        <f>VLOOKUP(C1255,away!$B$2:$E$405,3,FALSE)</f>
        <v>1.1499999999999999</v>
      </c>
      <c r="J1255" s="10">
        <f>VLOOKUP(B1255,home!$B$2:$E$405,4,FALSE)</f>
        <v>0.96</v>
      </c>
      <c r="K1255" s="12">
        <f t="shared" si="1568"/>
        <v>1.1871230769230789</v>
      </c>
      <c r="L1255" s="12">
        <f t="shared" si="1569"/>
        <v>1.1503216783216761</v>
      </c>
      <c r="M1255" s="13">
        <f t="shared" si="1570"/>
        <v>9.6574093665747859E-2</v>
      </c>
      <c r="N1255" s="13">
        <f t="shared" si="1571"/>
        <v>0.11464533522354022</v>
      </c>
      <c r="O1255" s="13">
        <f t="shared" si="1572"/>
        <v>0.11109127350797782</v>
      </c>
      <c r="P1255" s="13">
        <f t="shared" si="1573"/>
        <v>0.13187901442609395</v>
      </c>
      <c r="Q1255" s="13">
        <f t="shared" si="1574"/>
        <v>6.8049061552723472E-2</v>
      </c>
      <c r="R1255" s="13">
        <f t="shared" si="1575"/>
        <v>6.3895350094294714E-2</v>
      </c>
      <c r="S1255" s="13">
        <f t="shared" si="1576"/>
        <v>4.5022618866591514E-2</v>
      </c>
      <c r="T1255" s="13">
        <f t="shared" si="1577"/>
        <v>7.8278310693543893E-2</v>
      </c>
      <c r="U1255" s="13">
        <f t="shared" si="1578"/>
        <v>7.5851644605016477E-2</v>
      </c>
      <c r="V1255" s="13">
        <f t="shared" si="1579"/>
        <v>6.8312990203012632E-3</v>
      </c>
      <c r="W1255" s="13">
        <f t="shared" si="1580"/>
        <v>2.6927537110732359E-2</v>
      </c>
      <c r="X1255" s="13">
        <f t="shared" si="1581"/>
        <v>3.0975329682286862E-2</v>
      </c>
      <c r="Y1255" s="13">
        <f t="shared" si="1582"/>
        <v>1.7815796613347729E-2</v>
      </c>
      <c r="Z1255" s="13">
        <f t="shared" si="1583"/>
        <v>2.4500068785806711E-2</v>
      </c>
      <c r="AA1255" s="13">
        <f t="shared" si="1584"/>
        <v>2.9084597041833946E-2</v>
      </c>
      <c r="AB1255" s="13">
        <f t="shared" si="1585"/>
        <v>1.7263498165684898E-2</v>
      </c>
      <c r="AC1255" s="13">
        <f t="shared" si="1586"/>
        <v>5.8304001871181839E-4</v>
      </c>
      <c r="AD1255" s="13">
        <f t="shared" si="1587"/>
        <v>7.9915751772132483E-3</v>
      </c>
      <c r="AE1255" s="13">
        <f t="shared" si="1588"/>
        <v>9.1928821702857884E-3</v>
      </c>
      <c r="AF1255" s="13">
        <f t="shared" si="1589"/>
        <v>5.2873858233682819E-3</v>
      </c>
      <c r="AG1255" s="13">
        <f t="shared" si="1590"/>
        <v>2.0273981780904123E-3</v>
      </c>
      <c r="AH1255" s="13">
        <f t="shared" si="1591"/>
        <v>7.0457400611714273E-3</v>
      </c>
      <c r="AI1255" s="13">
        <f t="shared" si="1592"/>
        <v>8.3641606206180264E-3</v>
      </c>
      <c r="AJ1255" s="13">
        <f t="shared" si="1593"/>
        <v>4.9646440459134621E-3</v>
      </c>
      <c r="AK1255" s="13">
        <f t="shared" si="1594"/>
        <v>1.9645478385375442E-3</v>
      </c>
      <c r="AL1255" s="13">
        <f t="shared" si="1595"/>
        <v>3.1847357865893977E-5</v>
      </c>
      <c r="AM1255" s="13">
        <f t="shared" si="1596"/>
        <v>1.8973966627670979E-3</v>
      </c>
      <c r="AN1255" s="13">
        <f t="shared" si="1597"/>
        <v>2.182616513556195E-3</v>
      </c>
      <c r="AO1255" s="13">
        <f t="shared" si="1598"/>
        <v>1.2553555455032841E-3</v>
      </c>
      <c r="AP1255" s="13">
        <f t="shared" si="1599"/>
        <v>4.813542326645869E-4</v>
      </c>
      <c r="AQ1255" s="13">
        <f t="shared" si="1600"/>
        <v>1.3842805219649266E-4</v>
      </c>
      <c r="AR1255" s="13">
        <f t="shared" si="1601"/>
        <v>1.620973506436996E-3</v>
      </c>
      <c r="AS1255" s="13">
        <f t="shared" si="1602"/>
        <v>1.9242950565722789E-3</v>
      </c>
      <c r="AT1255" s="13">
        <f t="shared" si="1603"/>
        <v>1.1421875342329771E-3</v>
      </c>
      <c r="AU1255" s="13">
        <f t="shared" si="1604"/>
        <v>4.5197239335394547E-4</v>
      </c>
      <c r="AV1255" s="13">
        <f t="shared" si="1605"/>
        <v>1.3413671457065599E-4</v>
      </c>
      <c r="AW1255" s="13">
        <f t="shared" si="1606"/>
        <v>1.2080529190956393E-6</v>
      </c>
      <c r="AX1255" s="13">
        <f t="shared" si="1607"/>
        <v>3.7540722740794335E-4</v>
      </c>
      <c r="AY1255" s="13">
        <f t="shared" si="1608"/>
        <v>4.3183907188599249E-4</v>
      </c>
      <c r="AZ1255" s="13">
        <f t="shared" si="1609"/>
        <v>2.4837692296838496E-4</v>
      </c>
      <c r="BA1255" s="13">
        <f t="shared" si="1610"/>
        <v>9.5237786295122054E-5</v>
      </c>
      <c r="BB1255" s="13">
        <f t="shared" si="1611"/>
        <v>2.7388522542661504E-5</v>
      </c>
      <c r="BC1255" s="13">
        <f t="shared" si="1612"/>
        <v>6.3011222436050839E-6</v>
      </c>
      <c r="BD1255" s="13">
        <f t="shared" si="1613"/>
        <v>3.1077349407326242E-4</v>
      </c>
      <c r="BE1255" s="13">
        <f t="shared" si="1614"/>
        <v>3.6892638651038755E-4</v>
      </c>
      <c r="BF1255" s="13">
        <f t="shared" si="1615"/>
        <v>2.1898051355616222E-4</v>
      </c>
      <c r="BG1255" s="13">
        <f t="shared" si="1616"/>
        <v>8.6652273679662425E-5</v>
      </c>
      <c r="BH1255" s="13">
        <f t="shared" si="1617"/>
        <v>2.5716728438245398E-5</v>
      </c>
      <c r="BI1255" s="13">
        <f t="shared" si="1618"/>
        <v>6.1057843584010238E-6</v>
      </c>
      <c r="BJ1255" s="14">
        <f t="shared" si="1619"/>
        <v>0.36833031388516363</v>
      </c>
      <c r="BK1255" s="14">
        <f t="shared" si="1620"/>
        <v>0.28135375242719834</v>
      </c>
      <c r="BL1255" s="14">
        <f t="shared" si="1621"/>
        <v>0.32581617636683119</v>
      </c>
      <c r="BM1255" s="14">
        <f t="shared" si="1622"/>
        <v>0.41343555197565479</v>
      </c>
      <c r="BN1255" s="14">
        <f t="shared" si="1623"/>
        <v>0.58613412847037805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1.5546218487395</v>
      </c>
      <c r="F1256" s="10">
        <f>VLOOKUP(B1256,home!$B$2:$E$405,3,FALSE)</f>
        <v>0.21</v>
      </c>
      <c r="G1256" s="10">
        <f>VLOOKUP(C1256,away!$B$2:$E$405,4,FALSE)</f>
        <v>0.77</v>
      </c>
      <c r="H1256" s="10">
        <f>VLOOKUP(A1256,away!$A$2:$E$405,3,FALSE)</f>
        <v>1.3361344537815101</v>
      </c>
      <c r="I1256" s="10">
        <f>VLOOKUP(C1256,away!$B$2:$E$405,3,FALSE)</f>
        <v>0.51</v>
      </c>
      <c r="J1256" s="10">
        <f>VLOOKUP(B1256,home!$B$2:$E$405,4,FALSE)</f>
        <v>0.75</v>
      </c>
      <c r="K1256" s="12">
        <f t="shared" si="1568"/>
        <v>0.25138235294117717</v>
      </c>
      <c r="L1256" s="12">
        <f t="shared" si="1569"/>
        <v>0.51107142857142762</v>
      </c>
      <c r="M1256" s="13">
        <f t="shared" si="1570"/>
        <v>0.46652028254637612</v>
      </c>
      <c r="N1256" s="13">
        <f t="shared" si="1571"/>
        <v>0.11727496632129082</v>
      </c>
      <c r="O1256" s="13">
        <f t="shared" si="1572"/>
        <v>0.23842518725852246</v>
      </c>
      <c r="P1256" s="13">
        <f t="shared" si="1573"/>
        <v>5.9935884573488155E-2</v>
      </c>
      <c r="Q1256" s="13">
        <f t="shared" si="1574"/>
        <v>1.4740428487471698E-2</v>
      </c>
      <c r="R1256" s="13">
        <f t="shared" si="1575"/>
        <v>6.0926150529811603E-2</v>
      </c>
      <c r="S1256" s="13">
        <f t="shared" si="1576"/>
        <v>1.9250557767814674E-3</v>
      </c>
      <c r="T1256" s="13">
        <f t="shared" si="1577"/>
        <v>7.5334118448471274E-3</v>
      </c>
      <c r="U1256" s="13">
        <f t="shared" si="1578"/>
        <v>1.5315759075832389E-2</v>
      </c>
      <c r="V1256" s="13">
        <f t="shared" si="1579"/>
        <v>2.7480029665336601E-5</v>
      </c>
      <c r="W1256" s="13">
        <f t="shared" si="1580"/>
        <v>1.2351611988472644E-3</v>
      </c>
      <c r="X1256" s="13">
        <f t="shared" si="1581"/>
        <v>6.3125559841086844E-4</v>
      </c>
      <c r="Y1256" s="13">
        <f t="shared" si="1582"/>
        <v>1.6130835023677695E-4</v>
      </c>
      <c r="Z1256" s="13">
        <f t="shared" si="1583"/>
        <v>1.0379204929542888E-2</v>
      </c>
      <c r="AA1256" s="13">
        <f t="shared" si="1584"/>
        <v>2.6091489568471561E-3</v>
      </c>
      <c r="AB1256" s="13">
        <f t="shared" si="1585"/>
        <v>3.2794700197312802E-4</v>
      </c>
      <c r="AC1256" s="13">
        <f t="shared" si="1586"/>
        <v>2.2065491412127325E-7</v>
      </c>
      <c r="AD1256" s="13">
        <f t="shared" si="1587"/>
        <v>7.7624432106967613E-5</v>
      </c>
      <c r="AE1256" s="13">
        <f t="shared" si="1588"/>
        <v>3.9671629408953722E-5</v>
      </c>
      <c r="AF1256" s="13">
        <f t="shared" si="1589"/>
        <v>1.0137518157895119E-5</v>
      </c>
      <c r="AG1256" s="13">
        <f t="shared" si="1590"/>
        <v>1.7269986290414156E-6</v>
      </c>
      <c r="AH1256" s="13">
        <f t="shared" si="1591"/>
        <v>1.3261287726942714E-3</v>
      </c>
      <c r="AI1256" s="13">
        <f t="shared" si="1592"/>
        <v>3.3336537118288149E-4</v>
      </c>
      <c r="AJ1256" s="13">
        <f t="shared" si="1593"/>
        <v>4.1901085698530816E-5</v>
      </c>
      <c r="AK1256" s="13">
        <f t="shared" si="1594"/>
        <v>3.5110645045621958E-6</v>
      </c>
      <c r="AL1256" s="13">
        <f t="shared" si="1595"/>
        <v>1.1339397628038512E-9</v>
      </c>
      <c r="AM1256" s="13">
        <f t="shared" si="1596"/>
        <v>3.9026824777544368E-6</v>
      </c>
      <c r="AN1256" s="13">
        <f t="shared" si="1597"/>
        <v>1.9945495091666385E-6</v>
      </c>
      <c r="AO1256" s="13">
        <f t="shared" si="1598"/>
        <v>5.0967863350311678E-7</v>
      </c>
      <c r="AP1256" s="13">
        <f t="shared" si="1599"/>
        <v>8.6827395778923681E-8</v>
      </c>
      <c r="AQ1256" s="13">
        <f t="shared" si="1600"/>
        <v>1.1093750299967814E-8</v>
      </c>
      <c r="AR1256" s="13">
        <f t="shared" si="1601"/>
        <v>1.3554930526610712E-4</v>
      </c>
      <c r="AS1256" s="13">
        <f t="shared" si="1602"/>
        <v>3.4074703297335902E-5</v>
      </c>
      <c r="AT1256" s="13">
        <f t="shared" si="1603"/>
        <v>4.2828895453283936E-6</v>
      </c>
      <c r="AU1256" s="13">
        <f t="shared" si="1604"/>
        <v>3.5888095043060672E-7</v>
      </c>
      <c r="AV1256" s="13">
        <f t="shared" si="1605"/>
        <v>2.2554084436252966E-8</v>
      </c>
      <c r="AW1256" s="13">
        <f t="shared" si="1606"/>
        <v>4.0467266840253109E-12</v>
      </c>
      <c r="AX1256" s="13">
        <f t="shared" si="1607"/>
        <v>1.6351091734003556E-7</v>
      </c>
      <c r="AY1256" s="13">
        <f t="shared" si="1608"/>
        <v>8.3565758111996567E-8</v>
      </c>
      <c r="AZ1256" s="13">
        <f t="shared" si="1609"/>
        <v>2.1354035688976224E-8</v>
      </c>
      <c r="BA1256" s="13">
        <f t="shared" si="1610"/>
        <v>3.6378125084434435E-9</v>
      </c>
      <c r="BB1256" s="13">
        <f t="shared" si="1611"/>
        <v>4.6479550889129968E-10</v>
      </c>
      <c r="BC1256" s="13">
        <f t="shared" si="1612"/>
        <v>4.7508740944532056E-11</v>
      </c>
      <c r="BD1256" s="13">
        <f t="shared" si="1613"/>
        <v>1.1545896180702312E-5</v>
      </c>
      <c r="BE1256" s="13">
        <f t="shared" si="1614"/>
        <v>2.9024345487194981E-6</v>
      </c>
      <c r="BF1256" s="13">
        <f t="shared" si="1615"/>
        <v>3.6481041305743557E-7</v>
      </c>
      <c r="BG1256" s="13">
        <f t="shared" si="1616"/>
        <v>3.0568966670606972E-8</v>
      </c>
      <c r="BH1256" s="13">
        <f t="shared" si="1617"/>
        <v>1.9211246921594002E-9</v>
      </c>
      <c r="BI1256" s="13">
        <f t="shared" si="1618"/>
        <v>9.6587369081684977E-11</v>
      </c>
      <c r="BJ1256" s="14">
        <f t="shared" si="1619"/>
        <v>0.14171246979200178</v>
      </c>
      <c r="BK1256" s="14">
        <f t="shared" si="1620"/>
        <v>0.52840900828092308</v>
      </c>
      <c r="BL1256" s="14">
        <f t="shared" si="1621"/>
        <v>0.31949823317803189</v>
      </c>
      <c r="BM1256" s="14">
        <f t="shared" si="1622"/>
        <v>4.2175932901827348E-2</v>
      </c>
      <c r="BN1256" s="14">
        <f t="shared" si="1623"/>
        <v>0.957822899716961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1.1680672268907599</v>
      </c>
      <c r="F1257" s="10">
        <f>VLOOKUP(B1257,home!$B$2:$E$405,3,FALSE)</f>
        <v>1</v>
      </c>
      <c r="G1257" s="10">
        <f>VLOOKUP(C1257,away!$B$2:$E$405,4,FALSE)</f>
        <v>0.98</v>
      </c>
      <c r="H1257" s="10">
        <f>VLOOKUP(A1257,away!$A$2:$E$405,3,FALSE)</f>
        <v>1.04201680672269</v>
      </c>
      <c r="I1257" s="10">
        <f>VLOOKUP(C1257,away!$B$2:$E$405,3,FALSE)</f>
        <v>0.73</v>
      </c>
      <c r="J1257" s="10">
        <f>VLOOKUP(B1257,home!$B$2:$E$405,4,FALSE)</f>
        <v>0.32</v>
      </c>
      <c r="K1257" s="12">
        <f t="shared" si="1568"/>
        <v>1.1447058823529448</v>
      </c>
      <c r="L1257" s="12">
        <f t="shared" si="1569"/>
        <v>0.24341512605042037</v>
      </c>
      <c r="M1257" s="13">
        <f t="shared" si="1570"/>
        <v>0.24954375500533185</v>
      </c>
      <c r="N1257" s="13">
        <f t="shared" si="1571"/>
        <v>0.28565420425904553</v>
      </c>
      <c r="O1257" s="13">
        <f t="shared" si="1572"/>
        <v>6.0742724579718077E-2</v>
      </c>
      <c r="P1257" s="13">
        <f t="shared" si="1573"/>
        <v>6.9532554136548103E-2</v>
      </c>
      <c r="Q1257" s="13">
        <f t="shared" si="1574"/>
        <v>0.16349502396708956</v>
      </c>
      <c r="R1257" s="13">
        <f t="shared" si="1575"/>
        <v>7.3928489801090205E-3</v>
      </c>
      <c r="S1257" s="13">
        <f t="shared" si="1576"/>
        <v>4.843615586221232E-3</v>
      </c>
      <c r="T1257" s="13">
        <f t="shared" si="1577"/>
        <v>3.9797161867565607E-2</v>
      </c>
      <c r="U1257" s="13">
        <f t="shared" si="1578"/>
        <v>8.4626377148777666E-3</v>
      </c>
      <c r="V1257" s="13">
        <f t="shared" si="1579"/>
        <v>1.4995765325508627E-4</v>
      </c>
      <c r="W1257" s="13">
        <f t="shared" si="1580"/>
        <v>6.2384571890187687E-2</v>
      </c>
      <c r="X1257" s="13">
        <f t="shared" si="1581"/>
        <v>1.5185348430251547E-2</v>
      </c>
      <c r="Y1257" s="13">
        <f t="shared" si="1582"/>
        <v>1.8481717511346165E-3</v>
      </c>
      <c r="Z1257" s="13">
        <f t="shared" si="1583"/>
        <v>5.998437554549863E-4</v>
      </c>
      <c r="AA1257" s="13">
        <f t="shared" si="1584"/>
        <v>6.8664467536200431E-4</v>
      </c>
      <c r="AB1257" s="13">
        <f t="shared" si="1585"/>
        <v>3.9300309948660733E-4</v>
      </c>
      <c r="AC1257" s="13">
        <f t="shared" si="1586"/>
        <v>2.6115005970912342E-6</v>
      </c>
      <c r="AD1257" s="13">
        <f t="shared" si="1587"/>
        <v>1.7852996602692021E-2</v>
      </c>
      <c r="AE1257" s="13">
        <f t="shared" si="1588"/>
        <v>4.3456894184220052E-3</v>
      </c>
      <c r="AF1257" s="13">
        <f t="shared" si="1589"/>
        <v>5.2890326878058508E-4</v>
      </c>
      <c r="AG1257" s="13">
        <f t="shared" si="1590"/>
        <v>4.2914351946235165E-5</v>
      </c>
      <c r="AH1257" s="13">
        <f t="shared" si="1591"/>
        <v>3.6502760836158267E-5</v>
      </c>
      <c r="AI1257" s="13">
        <f t="shared" si="1592"/>
        <v>4.1784925051273068E-5</v>
      </c>
      <c r="AJ1257" s="13">
        <f t="shared" si="1593"/>
        <v>2.3915724749934611E-5</v>
      </c>
      <c r="AK1257" s="13">
        <f t="shared" si="1594"/>
        <v>9.1254902673280166E-6</v>
      </c>
      <c r="AL1257" s="13">
        <f t="shared" si="1595"/>
        <v>2.9106608040100073E-8</v>
      </c>
      <c r="AM1257" s="13">
        <f t="shared" si="1596"/>
        <v>4.0872860457457361E-3</v>
      </c>
      <c r="AN1257" s="13">
        <f t="shared" si="1597"/>
        <v>9.9490724802932273E-4</v>
      </c>
      <c r="AO1257" s="13">
        <f t="shared" si="1598"/>
        <v>1.2108773659376721E-4</v>
      </c>
      <c r="AP1257" s="13">
        <f t="shared" si="1599"/>
        <v>9.8248622220439806E-6</v>
      </c>
      <c r="AQ1257" s="13">
        <f t="shared" si="1600"/>
        <v>5.9788001905171228E-7</v>
      </c>
      <c r="AR1257" s="13">
        <f t="shared" si="1601"/>
        <v>1.7770648260243634E-6</v>
      </c>
      <c r="AS1257" s="13">
        <f t="shared" si="1602"/>
        <v>2.0342165596726013E-6</v>
      </c>
      <c r="AT1257" s="13">
        <f t="shared" si="1603"/>
        <v>1.1642898309184988E-6</v>
      </c>
      <c r="AU1257" s="13">
        <f t="shared" si="1604"/>
        <v>4.4425647273870691E-7</v>
      </c>
      <c r="AV1257" s="13">
        <f t="shared" si="1605"/>
        <v>1.2713574940434224E-7</v>
      </c>
      <c r="AW1257" s="13">
        <f t="shared" si="1606"/>
        <v>2.2528411670021769E-10</v>
      </c>
      <c r="AX1257" s="13">
        <f t="shared" si="1607"/>
        <v>7.7979006323737512E-4</v>
      </c>
      <c r="AY1257" s="13">
        <f t="shared" si="1608"/>
        <v>1.8981269653579096E-4</v>
      </c>
      <c r="AZ1257" s="13">
        <f t="shared" si="1609"/>
        <v>2.3101640726614869E-5</v>
      </c>
      <c r="BA1257" s="13">
        <f t="shared" si="1610"/>
        <v>1.8744295964801612E-6</v>
      </c>
      <c r="BB1257" s="13">
        <f t="shared" si="1611"/>
        <v>1.1406612912496428E-7</v>
      </c>
      <c r="BC1257" s="13">
        <f t="shared" si="1612"/>
        <v>5.5530842398073437E-9</v>
      </c>
      <c r="BD1257" s="13">
        <f t="shared" si="1613"/>
        <v>7.2094076437748051E-8</v>
      </c>
      <c r="BE1257" s="13">
        <f t="shared" si="1614"/>
        <v>8.2526513381093042E-8</v>
      </c>
      <c r="BF1257" s="13">
        <f t="shared" si="1615"/>
        <v>4.7234292658708127E-8</v>
      </c>
      <c r="BG1257" s="13">
        <f t="shared" si="1616"/>
        <v>1.802312421840123E-8</v>
      </c>
      <c r="BH1257" s="13">
        <f t="shared" si="1617"/>
        <v>5.1577940777954319E-9</v>
      </c>
      <c r="BI1257" s="13">
        <f t="shared" si="1618"/>
        <v>1.180831444163522E-9</v>
      </c>
      <c r="BJ1257" s="14">
        <f t="shared" si="1619"/>
        <v>0.59734338802903486</v>
      </c>
      <c r="BK1257" s="14">
        <f t="shared" si="1620"/>
        <v>0.32426233568509716</v>
      </c>
      <c r="BL1257" s="14">
        <f t="shared" si="1621"/>
        <v>7.7794961130529125E-2</v>
      </c>
      <c r="BM1257" s="14">
        <f t="shared" si="1622"/>
        <v>0.16344960520102245</v>
      </c>
      <c r="BN1257" s="14">
        <f t="shared" si="1623"/>
        <v>0.83636111092784227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1.1680672268907599</v>
      </c>
      <c r="F1258" s="10">
        <f>VLOOKUP(B1258,home!$B$2:$E$405,3,FALSE)</f>
        <v>0.56999999999999995</v>
      </c>
      <c r="G1258" s="10">
        <f>VLOOKUP(C1258,away!$B$2:$E$405,4,FALSE)</f>
        <v>1.03</v>
      </c>
      <c r="H1258" s="10">
        <f>VLOOKUP(A1258,away!$A$2:$E$405,3,FALSE)</f>
        <v>1.04201680672269</v>
      </c>
      <c r="I1258" s="10">
        <f>VLOOKUP(C1258,away!$B$2:$E$405,3,FALSE)</f>
        <v>0.68</v>
      </c>
      <c r="J1258" s="10">
        <f>VLOOKUP(B1258,home!$B$2:$E$405,4,FALSE)</f>
        <v>1.28</v>
      </c>
      <c r="K1258" s="12">
        <f t="shared" si="1568"/>
        <v>0.68577226890756515</v>
      </c>
      <c r="L1258" s="12">
        <f t="shared" si="1569"/>
        <v>0.90697142857142954</v>
      </c>
      <c r="M1258" s="13">
        <f t="shared" si="1570"/>
        <v>0.2033668684092344</v>
      </c>
      <c r="N1258" s="13">
        <f t="shared" si="1571"/>
        <v>0.1394633587696269</v>
      </c>
      <c r="O1258" s="13">
        <f t="shared" si="1572"/>
        <v>0.18444793916522123</v>
      </c>
      <c r="P1258" s="13">
        <f t="shared" si="1573"/>
        <v>0.1264892817366583</v>
      </c>
      <c r="Q1258" s="13">
        <f t="shared" si="1574"/>
        <v>4.7820051986458403E-2</v>
      </c>
      <c r="R1258" s="13">
        <f t="shared" si="1575"/>
        <v>8.3644505440868405E-2</v>
      </c>
      <c r="S1258" s="13">
        <f t="shared" si="1576"/>
        <v>1.9668319770332385E-2</v>
      </c>
      <c r="T1258" s="13">
        <f t="shared" si="1577"/>
        <v>4.3371420864518194E-2</v>
      </c>
      <c r="U1258" s="13">
        <f t="shared" si="1578"/>
        <v>5.7361082277835498E-2</v>
      </c>
      <c r="V1258" s="13">
        <f t="shared" si="1579"/>
        <v>1.3592466659864766E-3</v>
      </c>
      <c r="W1258" s="13">
        <f t="shared" si="1580"/>
        <v>1.0931221850010435E-2</v>
      </c>
      <c r="X1258" s="13">
        <f t="shared" si="1581"/>
        <v>9.9143058973351871E-3</v>
      </c>
      <c r="Y1258" s="13">
        <f t="shared" si="1582"/>
        <v>4.4959960915001212E-3</v>
      </c>
      <c r="Z1258" s="13">
        <f t="shared" si="1583"/>
        <v>2.528772553061838E-2</v>
      </c>
      <c r="AA1258" s="13">
        <f t="shared" si="1584"/>
        <v>1.7341620912643928E-2</v>
      </c>
      <c r="AB1258" s="13">
        <f t="shared" si="1585"/>
        <v>5.9462013598993533E-3</v>
      </c>
      <c r="AC1258" s="13">
        <f t="shared" si="1586"/>
        <v>5.2838662901570352E-5</v>
      </c>
      <c r="AD1258" s="13">
        <f t="shared" si="1587"/>
        <v>1.8740822025034012E-3</v>
      </c>
      <c r="AE1258" s="13">
        <f t="shared" si="1588"/>
        <v>1.6997390124648007E-3</v>
      </c>
      <c r="AF1258" s="13">
        <f t="shared" si="1589"/>
        <v>7.7080736016689553E-4</v>
      </c>
      <c r="AG1258" s="13">
        <f t="shared" si="1590"/>
        <v>2.3303341753464727E-4</v>
      </c>
      <c r="AH1258" s="13">
        <f t="shared" si="1591"/>
        <v>5.7338111374567891E-3</v>
      </c>
      <c r="AI1258" s="13">
        <f t="shared" si="1592"/>
        <v>3.9320886732212091E-3</v>
      </c>
      <c r="AJ1258" s="13">
        <f t="shared" si="1593"/>
        <v>1.3482586854903229E-3</v>
      </c>
      <c r="AK1258" s="13">
        <f t="shared" si="1594"/>
        <v>3.0819947260767678E-4</v>
      </c>
      <c r="AL1258" s="13">
        <f t="shared" si="1595"/>
        <v>1.3145749001544974E-6</v>
      </c>
      <c r="AM1258" s="13">
        <f t="shared" si="1596"/>
        <v>2.5703872082600898E-4</v>
      </c>
      <c r="AN1258" s="13">
        <f t="shared" si="1597"/>
        <v>2.3312677582573821E-4</v>
      </c>
      <c r="AO1258" s="13">
        <f t="shared" si="1598"/>
        <v>1.0571966245446059E-4</v>
      </c>
      <c r="AP1258" s="13">
        <f t="shared" si="1599"/>
        <v>3.196157109480382E-5</v>
      </c>
      <c r="AQ1258" s="13">
        <f t="shared" si="1600"/>
        <v>7.2470579488103809E-6</v>
      </c>
      <c r="AR1258" s="13">
        <f t="shared" si="1601"/>
        <v>1.040080575699592E-3</v>
      </c>
      <c r="AS1258" s="13">
        <f t="shared" si="1602"/>
        <v>7.1325841624419572E-4</v>
      </c>
      <c r="AT1258" s="13">
        <f t="shared" si="1603"/>
        <v>2.4456642121259929E-4</v>
      </c>
      <c r="AU1258" s="13">
        <f t="shared" si="1604"/>
        <v>5.5905623191189172E-5</v>
      </c>
      <c r="AV1258" s="13">
        <f t="shared" si="1605"/>
        <v>9.5846315151282939E-6</v>
      </c>
      <c r="AW1258" s="13">
        <f t="shared" si="1606"/>
        <v>2.2712051297332389E-8</v>
      </c>
      <c r="AX1258" s="13">
        <f t="shared" si="1607"/>
        <v>2.937833779632506E-5</v>
      </c>
      <c r="AY1258" s="13">
        <f t="shared" si="1608"/>
        <v>2.6645313000186956E-5</v>
      </c>
      <c r="AZ1258" s="13">
        <f t="shared" si="1609"/>
        <v>1.2083268798256224E-5</v>
      </c>
      <c r="BA1258" s="13">
        <f t="shared" si="1610"/>
        <v>3.6530598545890098E-6</v>
      </c>
      <c r="BB1258" s="13">
        <f t="shared" si="1611"/>
        <v>8.2830522874338299E-7</v>
      </c>
      <c r="BC1258" s="13">
        <f t="shared" si="1612"/>
        <v>1.5024983532131422E-7</v>
      </c>
      <c r="BD1258" s="13">
        <f t="shared" si="1613"/>
        <v>1.5722056092860889E-4</v>
      </c>
      <c r="BE1258" s="13">
        <f t="shared" si="1614"/>
        <v>1.078175007869322E-4</v>
      </c>
      <c r="BF1258" s="13">
        <f t="shared" si="1615"/>
        <v>3.6969126071298838E-5</v>
      </c>
      <c r="BG1258" s="13">
        <f t="shared" si="1616"/>
        <v>8.4508004884814769E-6</v>
      </c>
      <c r="BH1258" s="13">
        <f t="shared" si="1617"/>
        <v>1.4488311562677752E-6</v>
      </c>
      <c r="BI1258" s="13">
        <f t="shared" si="1618"/>
        <v>1.9871364585954473E-7</v>
      </c>
      <c r="BJ1258" s="14">
        <f t="shared" si="1619"/>
        <v>0.26128184977478225</v>
      </c>
      <c r="BK1258" s="14">
        <f t="shared" si="1620"/>
        <v>0.35096451513301347</v>
      </c>
      <c r="BL1258" s="14">
        <f t="shared" si="1621"/>
        <v>0.36243920832618459</v>
      </c>
      <c r="BM1258" s="14">
        <f t="shared" si="1622"/>
        <v>0.21471467065558211</v>
      </c>
      <c r="BN1258" s="14">
        <f t="shared" si="1623"/>
        <v>0.78523200550806771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1.1680672268907599</v>
      </c>
      <c r="F1259" s="10">
        <f>VLOOKUP(B1259,home!$B$2:$E$405,3,FALSE)</f>
        <v>1.57</v>
      </c>
      <c r="G1259" s="10">
        <f>VLOOKUP(C1259,away!$B$2:$E$405,4,FALSE)</f>
        <v>1.28</v>
      </c>
      <c r="H1259" s="10">
        <f>VLOOKUP(A1259,away!$A$2:$E$405,3,FALSE)</f>
        <v>1.04201680672269</v>
      </c>
      <c r="I1259" s="10">
        <f>VLOOKUP(C1259,away!$B$2:$E$405,3,FALSE)</f>
        <v>1</v>
      </c>
      <c r="J1259" s="10">
        <f>VLOOKUP(B1259,home!$B$2:$E$405,4,FALSE)</f>
        <v>0.64</v>
      </c>
      <c r="K1259" s="12">
        <f t="shared" si="1568"/>
        <v>2.3473478991596712</v>
      </c>
      <c r="L1259" s="12">
        <f t="shared" si="1569"/>
        <v>0.66689075630252159</v>
      </c>
      <c r="M1259" s="13">
        <f t="shared" si="1570"/>
        <v>4.9083190484174102E-2</v>
      </c>
      <c r="N1259" s="13">
        <f t="shared" si="1571"/>
        <v>0.11521532406708004</v>
      </c>
      <c r="O1259" s="13">
        <f t="shared" si="1572"/>
        <v>3.2733126023731594E-2</v>
      </c>
      <c r="P1259" s="13">
        <f t="shared" si="1573"/>
        <v>7.6836034604735121E-2</v>
      </c>
      <c r="Q1259" s="13">
        <f t="shared" si="1574"/>
        <v>0.13522522444993057</v>
      </c>
      <c r="R1259" s="13">
        <f t="shared" si="1575"/>
        <v>1.0914709585056057E-2</v>
      </c>
      <c r="S1259" s="13">
        <f t="shared" si="1576"/>
        <v>3.0070254987212018E-2</v>
      </c>
      <c r="T1259" s="13">
        <f t="shared" si="1577"/>
        <v>9.0180452204592421E-2</v>
      </c>
      <c r="U1259" s="13">
        <f t="shared" si="1578"/>
        <v>2.5620620614419262E-2</v>
      </c>
      <c r="V1259" s="13">
        <f t="shared" si="1579"/>
        <v>5.2303019288482827E-3</v>
      </c>
      <c r="W1259" s="13">
        <f t="shared" si="1580"/>
        <v>0.10580688217531316</v>
      </c>
      <c r="X1259" s="13">
        <f t="shared" si="1581"/>
        <v>7.0561631675906372E-2</v>
      </c>
      <c r="Y1259" s="13">
        <f t="shared" si="1582"/>
        <v>2.3528449957142584E-2</v>
      </c>
      <c r="Z1259" s="13">
        <f t="shared" si="1583"/>
        <v>2.4263063100001384E-3</v>
      </c>
      <c r="AA1259" s="13">
        <f t="shared" si="1584"/>
        <v>5.6953850194966793E-3</v>
      </c>
      <c r="AB1259" s="13">
        <f t="shared" si="1585"/>
        <v>6.6845250302104984E-3</v>
      </c>
      <c r="AC1259" s="13">
        <f t="shared" si="1586"/>
        <v>5.1172771170989817E-4</v>
      </c>
      <c r="AD1259" s="13">
        <f t="shared" si="1587"/>
        <v>6.2091390647714038E-2</v>
      </c>
      <c r="AE1259" s="13">
        <f t="shared" si="1588"/>
        <v>4.1408174468929332E-2</v>
      </c>
      <c r="AF1259" s="13">
        <f t="shared" si="1589"/>
        <v>1.3807364394345522E-2</v>
      </c>
      <c r="AG1259" s="13">
        <f t="shared" si="1590"/>
        <v>3.0693345611631979E-3</v>
      </c>
      <c r="AH1259" s="13">
        <f t="shared" si="1591"/>
        <v>4.0452031252439309E-4</v>
      </c>
      <c r="AI1259" s="13">
        <f t="shared" si="1592"/>
        <v>9.4954990577154788E-4</v>
      </c>
      <c r="AJ1259" s="13">
        <f t="shared" si="1593"/>
        <v>1.1144619882300535E-3</v>
      </c>
      <c r="AK1259" s="13">
        <f t="shared" si="1594"/>
        <v>8.7201000225504207E-4</v>
      </c>
      <c r="AL1259" s="13">
        <f t="shared" si="1595"/>
        <v>3.204284625941043E-5</v>
      </c>
      <c r="AM1259" s="13">
        <f t="shared" si="1596"/>
        <v>2.9150019078562819E-2</v>
      </c>
      <c r="AN1259" s="13">
        <f t="shared" si="1597"/>
        <v>1.943987826953569E-2</v>
      </c>
      <c r="AO1259" s="13">
        <f t="shared" si="1598"/>
        <v>6.4821375607998057E-3</v>
      </c>
      <c r="AP1259" s="13">
        <f t="shared" si="1599"/>
        <v>1.4409592067929217E-3</v>
      </c>
      <c r="AQ1259" s="13">
        <f t="shared" si="1600"/>
        <v>2.4024059380480322E-4</v>
      </c>
      <c r="AR1259" s="13">
        <f t="shared" si="1601"/>
        <v>5.3954171431824999E-5</v>
      </c>
      <c r="AS1259" s="13">
        <f t="shared" si="1602"/>
        <v>1.2664921096139516E-4</v>
      </c>
      <c r="AT1259" s="13">
        <f t="shared" si="1603"/>
        <v>1.486448796402305E-4</v>
      </c>
      <c r="AU1259" s="13">
        <f t="shared" si="1604"/>
        <v>1.1630708198144574E-4</v>
      </c>
      <c r="AV1259" s="13">
        <f t="shared" si="1605"/>
        <v>6.8253296136634568E-5</v>
      </c>
      <c r="AW1259" s="13">
        <f t="shared" si="1606"/>
        <v>1.3933516748332861E-6</v>
      </c>
      <c r="AX1259" s="13">
        <f t="shared" si="1607"/>
        <v>1.1404206007421463E-2</v>
      </c>
      <c r="AY1259" s="13">
        <f t="shared" si="1608"/>
        <v>7.6053595693190588E-3</v>
      </c>
      <c r="AZ1259" s="13">
        <f t="shared" si="1609"/>
        <v>2.5359719975679034E-3</v>
      </c>
      <c r="BA1259" s="13">
        <f t="shared" si="1610"/>
        <v>5.6373876114002518E-4</v>
      </c>
      <c r="BB1259" s="13">
        <f t="shared" si="1611"/>
        <v>9.3988042193429477E-5</v>
      </c>
      <c r="BC1259" s="13">
        <f t="shared" si="1612"/>
        <v>1.2535951308353902E-5</v>
      </c>
      <c r="BD1259" s="13">
        <f t="shared" si="1613"/>
        <v>5.996923031974278E-6</v>
      </c>
      <c r="BE1259" s="13">
        <f t="shared" si="1614"/>
        <v>1.4076864680527068E-5</v>
      </c>
      <c r="BF1259" s="13">
        <f t="shared" si="1615"/>
        <v>1.6521649367295097E-5</v>
      </c>
      <c r="BG1259" s="13">
        <f t="shared" si="1616"/>
        <v>1.292735297765762E-5</v>
      </c>
      <c r="BH1259" s="13">
        <f t="shared" si="1617"/>
        <v>7.5862487134500315E-6</v>
      </c>
      <c r="BI1259" s="13">
        <f t="shared" si="1618"/>
        <v>3.5615129960039402E-6</v>
      </c>
      <c r="BJ1259" s="14">
        <f t="shared" si="1619"/>
        <v>0.73986326364056332</v>
      </c>
      <c r="BK1259" s="14">
        <f t="shared" si="1620"/>
        <v>0.16936891213225794</v>
      </c>
      <c r="BL1259" s="14">
        <f t="shared" si="1621"/>
        <v>8.5563387673613558E-2</v>
      </c>
      <c r="BM1259" s="14">
        <f t="shared" si="1622"/>
        <v>0.56961029432408328</v>
      </c>
      <c r="BN1259" s="14">
        <f t="shared" si="1623"/>
        <v>0.42000760921470753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1.1680672268907599</v>
      </c>
      <c r="F1260" s="10">
        <f>VLOOKUP(B1260,home!$B$2:$E$405,3,FALSE)</f>
        <v>1.22</v>
      </c>
      <c r="G1260" s="10">
        <f>VLOOKUP(C1260,away!$B$2:$E$405,4,FALSE)</f>
        <v>1.37</v>
      </c>
      <c r="H1260" s="10">
        <f>VLOOKUP(A1260,away!$A$2:$E$405,3,FALSE)</f>
        <v>1.04201680672269</v>
      </c>
      <c r="I1260" s="10">
        <f>VLOOKUP(C1260,away!$B$2:$E$405,3,FALSE)</f>
        <v>0.51</v>
      </c>
      <c r="J1260" s="10">
        <f>VLOOKUP(B1260,home!$B$2:$E$405,4,FALSE)</f>
        <v>1.23</v>
      </c>
      <c r="K1260" s="12">
        <f t="shared" si="1568"/>
        <v>1.9523075630252162</v>
      </c>
      <c r="L1260" s="12">
        <f t="shared" si="1569"/>
        <v>0.65365714285714349</v>
      </c>
      <c r="M1260" s="13">
        <f t="shared" si="1570"/>
        <v>7.3831876784573008E-2</v>
      </c>
      <c r="N1260" s="13">
        <f t="shared" si="1571"/>
        <v>0.14414253143886779</v>
      </c>
      <c r="O1260" s="13">
        <f t="shared" si="1572"/>
        <v>4.8260733630784654E-2</v>
      </c>
      <c r="P1260" s="13">
        <f t="shared" si="1573"/>
        <v>9.4219795264526299E-2</v>
      </c>
      <c r="Q1260" s="13">
        <f t="shared" si="1574"/>
        <v>0.14070527714085079</v>
      </c>
      <c r="R1260" s="13">
        <f t="shared" si="1575"/>
        <v>1.5772986628644174E-2</v>
      </c>
      <c r="S1260" s="13">
        <f t="shared" si="1576"/>
        <v>3.0059407285526821E-2</v>
      </c>
      <c r="T1260" s="13">
        <f t="shared" si="1577"/>
        <v>9.1973009440811077E-2</v>
      </c>
      <c r="U1260" s="13">
        <f t="shared" si="1578"/>
        <v>3.0793721086597631E-2</v>
      </c>
      <c r="V1260" s="13">
        <f t="shared" si="1579"/>
        <v>4.262222834362406E-3</v>
      </c>
      <c r="W1260" s="13">
        <f t="shared" si="1580"/>
        <v>9.1566658906547374E-2</v>
      </c>
      <c r="X1260" s="13">
        <f t="shared" si="1581"/>
        <v>5.9853200641828364E-2</v>
      </c>
      <c r="Y1260" s="13">
        <f t="shared" si="1582"/>
        <v>1.9561736061196433E-2</v>
      </c>
      <c r="Z1260" s="13">
        <f t="shared" si="1583"/>
        <v>3.436708458001161E-3</v>
      </c>
      <c r="AA1260" s="13">
        <f t="shared" si="1584"/>
        <v>6.7095119144683956E-3</v>
      </c>
      <c r="AB1260" s="13">
        <f t="shared" si="1585"/>
        <v>6.5495154274122233E-3</v>
      </c>
      <c r="AC1260" s="13">
        <f t="shared" si="1586"/>
        <v>3.3994950785041968E-4</v>
      </c>
      <c r="AD1260" s="13">
        <f t="shared" si="1587"/>
        <v>4.4691570176050695E-2</v>
      </c>
      <c r="AE1260" s="13">
        <f t="shared" si="1588"/>
        <v>2.9212964071076819E-2</v>
      </c>
      <c r="AF1260" s="13">
        <f t="shared" si="1589"/>
        <v>9.5476313145442283E-3</v>
      </c>
      <c r="AG1260" s="13">
        <f t="shared" si="1590"/>
        <v>2.0802924687061252E-3</v>
      </c>
      <c r="AH1260" s="13">
        <f t="shared" si="1591"/>
        <v>5.6160725787250427E-4</v>
      </c>
      <c r="AI1260" s="13">
        <f t="shared" si="1592"/>
        <v>1.0964300969943431E-3</v>
      </c>
      <c r="AJ1260" s="13">
        <f t="shared" si="1593"/>
        <v>1.0702843853452639E-3</v>
      </c>
      <c r="AK1260" s="13">
        <f t="shared" si="1594"/>
        <v>6.9650810003245127E-4</v>
      </c>
      <c r="AL1260" s="13">
        <f t="shared" si="1595"/>
        <v>1.7352923655672583E-5</v>
      </c>
      <c r="AM1260" s="13">
        <f t="shared" si="1596"/>
        <v>1.7450338091635185E-2</v>
      </c>
      <c r="AN1260" s="13">
        <f t="shared" si="1597"/>
        <v>1.1406538138869432E-2</v>
      </c>
      <c r="AO1260" s="13">
        <f t="shared" si="1598"/>
        <v>3.7279825648722158E-3</v>
      </c>
      <c r="AP1260" s="13">
        <f t="shared" si="1599"/>
        <v>8.1227414399187299E-4</v>
      </c>
      <c r="AQ1260" s="13">
        <f t="shared" si="1600"/>
        <v>1.3273719904461487E-4</v>
      </c>
      <c r="AR1260" s="13">
        <f t="shared" si="1601"/>
        <v>7.3419719117755249E-5</v>
      </c>
      <c r="AS1260" s="13">
        <f t="shared" si="1602"/>
        <v>1.4333787290878063E-4</v>
      </c>
      <c r="AT1260" s="13">
        <f t="shared" si="1603"/>
        <v>1.3991980667387986E-4</v>
      </c>
      <c r="AU1260" s="13">
        <f t="shared" si="1604"/>
        <v>9.1055498928813928E-5</v>
      </c>
      <c r="AV1260" s="13">
        <f t="shared" si="1605"/>
        <v>4.4442084803439491E-5</v>
      </c>
      <c r="AW1260" s="13">
        <f t="shared" si="1606"/>
        <v>6.1513211775608552E-7</v>
      </c>
      <c r="AX1260" s="13">
        <f t="shared" si="1607"/>
        <v>5.6780711722744046E-3</v>
      </c>
      <c r="AY1260" s="13">
        <f t="shared" si="1608"/>
        <v>3.7115117794083987E-3</v>
      </c>
      <c r="AZ1260" s="13">
        <f t="shared" si="1609"/>
        <v>1.213028092704363E-3</v>
      </c>
      <c r="BA1260" s="13">
        <f t="shared" si="1610"/>
        <v>2.643014924275281E-4</v>
      </c>
      <c r="BB1260" s="13">
        <f t="shared" si="1611"/>
        <v>4.3190639598264229E-5</v>
      </c>
      <c r="BC1260" s="13">
        <f t="shared" si="1612"/>
        <v>5.6463740155948002E-6</v>
      </c>
      <c r="BD1260" s="13">
        <f t="shared" si="1613"/>
        <v>7.9985539713143152E-6</v>
      </c>
      <c r="BE1260" s="13">
        <f t="shared" si="1614"/>
        <v>1.5615637411462315E-5</v>
      </c>
      <c r="BF1260" s="13">
        <f t="shared" si="1615"/>
        <v>1.5243263509928697E-5</v>
      </c>
      <c r="BG1260" s="13">
        <f t="shared" si="1616"/>
        <v>9.9198462118733675E-6</v>
      </c>
      <c r="BH1260" s="13">
        <f t="shared" si="1617"/>
        <v>4.8416476958718555E-6</v>
      </c>
      <c r="BI1260" s="13">
        <f t="shared" si="1618"/>
        <v>1.8904770828308464E-6</v>
      </c>
      <c r="BJ1260" s="14">
        <f t="shared" si="1619"/>
        <v>0.67778049134932161</v>
      </c>
      <c r="BK1260" s="14">
        <f t="shared" si="1620"/>
        <v>0.20644211637990301</v>
      </c>
      <c r="BL1260" s="14">
        <f t="shared" si="1621"/>
        <v>0.11205898293646759</v>
      </c>
      <c r="BM1260" s="14">
        <f t="shared" si="1622"/>
        <v>0.47907420158815595</v>
      </c>
      <c r="BN1260" s="14">
        <f t="shared" si="1623"/>
        <v>0.51693320088824668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1.1680672268907599</v>
      </c>
      <c r="F1261" s="10">
        <f>VLOOKUP(B1261,home!$B$2:$E$405,3,FALSE)</f>
        <v>0.56999999999999995</v>
      </c>
      <c r="G1261" s="10">
        <f>VLOOKUP(C1261,away!$B$2:$E$405,4,FALSE)</f>
        <v>0.43</v>
      </c>
      <c r="H1261" s="10">
        <f>VLOOKUP(A1261,away!$A$2:$E$405,3,FALSE)</f>
        <v>1.04201680672269</v>
      </c>
      <c r="I1261" s="10">
        <f>VLOOKUP(C1261,away!$B$2:$E$405,3,FALSE)</f>
        <v>1.71</v>
      </c>
      <c r="J1261" s="10">
        <f>VLOOKUP(B1261,home!$B$2:$E$405,4,FALSE)</f>
        <v>1.1200000000000001</v>
      </c>
      <c r="K1261" s="12">
        <f t="shared" si="1568"/>
        <v>0.28629327731092524</v>
      </c>
      <c r="L1261" s="12">
        <f t="shared" si="1569"/>
        <v>1.9956705882352963</v>
      </c>
      <c r="M1261" s="13">
        <f t="shared" si="1570"/>
        <v>0.10208353140021162</v>
      </c>
      <c r="N1261" s="13">
        <f t="shared" si="1571"/>
        <v>2.9225828764039327E-2</v>
      </c>
      <c r="O1261" s="13">
        <f t="shared" si="1572"/>
        <v>0.20372510115859663</v>
      </c>
      <c r="P1261" s="13">
        <f t="shared" si="1573"/>
        <v>5.83251268811944E-2</v>
      </c>
      <c r="Q1261" s="13">
        <f t="shared" si="1574"/>
        <v>4.1835791494923636E-3</v>
      </c>
      <c r="R1261" s="13">
        <f t="shared" si="1575"/>
        <v>0.20328409623373594</v>
      </c>
      <c r="S1261" s="13">
        <f t="shared" si="1576"/>
        <v>8.3309726335064251E-3</v>
      </c>
      <c r="T1261" s="13">
        <f t="shared" si="1577"/>
        <v>8.349045862196345E-3</v>
      </c>
      <c r="U1261" s="13">
        <f t="shared" si="1578"/>
        <v>5.8198870135945775E-2</v>
      </c>
      <c r="V1261" s="13">
        <f t="shared" si="1579"/>
        <v>5.2887520339491251E-4</v>
      </c>
      <c r="W1261" s="13">
        <f t="shared" si="1580"/>
        <v>3.9924352853260746E-4</v>
      </c>
      <c r="X1261" s="13">
        <f t="shared" si="1581"/>
        <v>7.9675856743580391E-4</v>
      </c>
      <c r="Y1261" s="13">
        <f t="shared" si="1582"/>
        <v>7.9503381947806158E-4</v>
      </c>
      <c r="Z1261" s="13">
        <f t="shared" si="1583"/>
        <v>0.13522936396988677</v>
      </c>
      <c r="AA1261" s="13">
        <f t="shared" si="1584"/>
        <v>3.8715257799610839E-2</v>
      </c>
      <c r="AB1261" s="13">
        <f t="shared" si="1585"/>
        <v>5.5419590186939743E-3</v>
      </c>
      <c r="AC1261" s="13">
        <f t="shared" si="1586"/>
        <v>1.888570621971414E-5</v>
      </c>
      <c r="AD1261" s="13">
        <f t="shared" si="1587"/>
        <v>2.8575184557194519E-5</v>
      </c>
      <c r="AE1261" s="13">
        <f t="shared" si="1588"/>
        <v>5.7026655374188532E-5</v>
      </c>
      <c r="AF1261" s="13">
        <f t="shared" si="1589"/>
        <v>5.6903209437849192E-5</v>
      </c>
      <c r="AG1261" s="13">
        <f t="shared" si="1590"/>
        <v>3.7853353817102913E-5</v>
      </c>
      <c r="AH1261" s="13">
        <f t="shared" si="1591"/>
        <v>6.7468316085117219E-2</v>
      </c>
      <c r="AI1261" s="13">
        <f t="shared" si="1592"/>
        <v>1.9315725326657623E-2</v>
      </c>
      <c r="AJ1261" s="13">
        <f t="shared" si="1593"/>
        <v>2.7649811537032269E-3</v>
      </c>
      <c r="AK1261" s="13">
        <f t="shared" si="1594"/>
        <v>2.6386517206554672E-4</v>
      </c>
      <c r="AL1261" s="13">
        <f t="shared" si="1595"/>
        <v>4.3161171891179589E-7</v>
      </c>
      <c r="AM1261" s="13">
        <f t="shared" si="1596"/>
        <v>1.636176647328753E-6</v>
      </c>
      <c r="AN1261" s="13">
        <f t="shared" si="1597"/>
        <v>3.265269612231427E-6</v>
      </c>
      <c r="AO1261" s="13">
        <f t="shared" si="1598"/>
        <v>3.258201263894366E-6</v>
      </c>
      <c r="AP1261" s="13">
        <f t="shared" si="1599"/>
        <v>2.1674321443016847E-6</v>
      </c>
      <c r="AQ1261" s="13">
        <f t="shared" si="1600"/>
        <v>1.0813701455946579E-6</v>
      </c>
      <c r="AR1261" s="13">
        <f t="shared" si="1601"/>
        <v>2.6928906809766159E-2</v>
      </c>
      <c r="AS1261" s="13">
        <f t="shared" si="1602"/>
        <v>7.7095649849684466E-3</v>
      </c>
      <c r="AT1261" s="13">
        <f t="shared" si="1603"/>
        <v>1.1035983130940855E-3</v>
      </c>
      <c r="AU1261" s="13">
        <f t="shared" si="1604"/>
        <v>1.0531759263017145E-4</v>
      </c>
      <c r="AV1261" s="13">
        <f t="shared" si="1605"/>
        <v>7.5379296881471825E-6</v>
      </c>
      <c r="AW1261" s="13">
        <f t="shared" si="1606"/>
        <v>6.8500025647973919E-9</v>
      </c>
      <c r="AX1261" s="13">
        <f t="shared" si="1607"/>
        <v>7.8071062437225038E-8</v>
      </c>
      <c r="AY1261" s="13">
        <f t="shared" si="1608"/>
        <v>1.5580412309825143E-7</v>
      </c>
      <c r="AZ1261" s="13">
        <f t="shared" si="1609"/>
        <v>1.5546685299648603E-7</v>
      </c>
      <c r="BA1261" s="13">
        <f t="shared" si="1610"/>
        <v>1.0342020865686252E-7</v>
      </c>
      <c r="BB1261" s="13">
        <f t="shared" si="1611"/>
        <v>5.1598167161414463E-8</v>
      </c>
      <c r="BC1261" s="13">
        <f t="shared" si="1612"/>
        <v>2.0594588922176633E-8</v>
      </c>
      <c r="BD1261" s="13">
        <f t="shared" si="1613"/>
        <v>8.9568712155965839E-3</v>
      </c>
      <c r="BE1261" s="13">
        <f t="shared" si="1614"/>
        <v>2.564292014765037E-3</v>
      </c>
      <c r="BF1261" s="13">
        <f t="shared" si="1615"/>
        <v>3.6706978244465896E-4</v>
      </c>
      <c r="BG1261" s="13">
        <f t="shared" si="1616"/>
        <v>3.502987033929659E-5</v>
      </c>
      <c r="BH1261" s="13">
        <f t="shared" si="1617"/>
        <v>2.5072040958034985E-6</v>
      </c>
      <c r="BI1261" s="13">
        <f t="shared" si="1618"/>
        <v>1.4355913549499182E-7</v>
      </c>
      <c r="BJ1261" s="14">
        <f t="shared" si="1619"/>
        <v>4.3941821499177455E-2</v>
      </c>
      <c r="BK1261" s="14">
        <f t="shared" si="1620"/>
        <v>0.16928797924036912</v>
      </c>
      <c r="BL1261" s="14">
        <f t="shared" si="1621"/>
        <v>0.64705901136065047</v>
      </c>
      <c r="BM1261" s="14">
        <f t="shared" si="1622"/>
        <v>0.39469076352869331</v>
      </c>
      <c r="BN1261" s="14">
        <f t="shared" si="1623"/>
        <v>0.60082726358727023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1.1680672268907599</v>
      </c>
      <c r="F1262" s="10">
        <f>VLOOKUP(B1262,home!$B$2:$E$405,3,FALSE)</f>
        <v>1.43</v>
      </c>
      <c r="G1262" s="10">
        <f>VLOOKUP(C1262,away!$B$2:$E$405,4,FALSE)</f>
        <v>1.28</v>
      </c>
      <c r="H1262" s="10">
        <f>VLOOKUP(A1262,away!$A$2:$E$405,3,FALSE)</f>
        <v>1.04201680672269</v>
      </c>
      <c r="I1262" s="10">
        <f>VLOOKUP(C1262,away!$B$2:$E$405,3,FALSE)</f>
        <v>0.56999999999999995</v>
      </c>
      <c r="J1262" s="10">
        <f>VLOOKUP(B1262,home!$B$2:$E$405,4,FALSE)</f>
        <v>0.96</v>
      </c>
      <c r="K1262" s="12">
        <f t="shared" si="1568"/>
        <v>2.138030252100847</v>
      </c>
      <c r="L1262" s="12">
        <f t="shared" si="1569"/>
        <v>0.57019159663865593</v>
      </c>
      <c r="M1262" s="13">
        <f t="shared" si="1570"/>
        <v>6.6655224472888006E-2</v>
      </c>
      <c r="N1262" s="13">
        <f t="shared" si="1571"/>
        <v>0.14251088638360729</v>
      </c>
      <c r="O1262" s="13">
        <f t="shared" si="1572"/>
        <v>3.8006248866504028E-2</v>
      </c>
      <c r="P1262" s="13">
        <f t="shared" si="1573"/>
        <v>8.125850984545914E-2</v>
      </c>
      <c r="Q1262" s="13">
        <f t="shared" si="1574"/>
        <v>0.15234629317092957</v>
      </c>
      <c r="R1262" s="13">
        <f t="shared" si="1575"/>
        <v>1.0835421861719017E-2</v>
      </c>
      <c r="S1262" s="13">
        <f t="shared" si="1576"/>
        <v>2.4765295873357702E-2</v>
      </c>
      <c r="T1262" s="13">
        <f t="shared" si="1577"/>
        <v>8.6866576145113089E-2</v>
      </c>
      <c r="U1262" s="13">
        <f t="shared" si="1578"/>
        <v>2.3166459734630138E-2</v>
      </c>
      <c r="V1262" s="13">
        <f t="shared" si="1579"/>
        <v>3.3545608172752791E-3</v>
      </c>
      <c r="W1262" s="13">
        <f t="shared" si="1580"/>
        <v>0.10857366119829068</v>
      </c>
      <c r="X1262" s="13">
        <f t="shared" si="1581"/>
        <v>6.1907789231557847E-2</v>
      </c>
      <c r="Y1262" s="13">
        <f t="shared" si="1582"/>
        <v>1.7649650593155677E-2</v>
      </c>
      <c r="Z1262" s="13">
        <f t="shared" si="1583"/>
        <v>2.0594221638623217E-3</v>
      </c>
      <c r="AA1262" s="13">
        <f t="shared" si="1584"/>
        <v>4.4031068881846313E-3</v>
      </c>
      <c r="AB1262" s="13">
        <f t="shared" si="1585"/>
        <v>4.7069878650861825E-3</v>
      </c>
      <c r="AC1262" s="13">
        <f t="shared" si="1586"/>
        <v>2.5559381818283911E-4</v>
      </c>
      <c r="AD1262" s="13">
        <f t="shared" si="1587"/>
        <v>5.8033443055823336E-2</v>
      </c>
      <c r="AE1262" s="13">
        <f t="shared" si="1588"/>
        <v>3.3090181554438429E-2</v>
      </c>
      <c r="AF1262" s="13">
        <f t="shared" si="1589"/>
        <v>9.4338717267941231E-3</v>
      </c>
      <c r="AG1262" s="13">
        <f t="shared" si="1590"/>
        <v>1.7930381274616721E-3</v>
      </c>
      <c r="AH1262" s="13">
        <f t="shared" si="1591"/>
        <v>2.9356630294142313E-4</v>
      </c>
      <c r="AI1262" s="13">
        <f t="shared" si="1592"/>
        <v>6.2765363668616455E-4</v>
      </c>
      <c r="AJ1262" s="13">
        <f t="shared" si="1593"/>
        <v>6.7097123153806706E-4</v>
      </c>
      <c r="AK1262" s="13">
        <f t="shared" si="1594"/>
        <v>4.7818559710591636E-4</v>
      </c>
      <c r="AL1262" s="13">
        <f t="shared" si="1595"/>
        <v>1.2463642845998715E-5</v>
      </c>
      <c r="AM1262" s="13">
        <f t="shared" si="1596"/>
        <v>2.4815451377384421E-2</v>
      </c>
      <c r="AN1262" s="13">
        <f t="shared" si="1597"/>
        <v>1.4149561842179756E-2</v>
      </c>
      <c r="AO1262" s="13">
        <f t="shared" si="1598"/>
        <v>4.0339806292649374E-3</v>
      </c>
      <c r="AP1262" s="13">
        <f t="shared" si="1599"/>
        <v>7.667139519366618E-4</v>
      </c>
      <c r="AQ1262" s="13">
        <f t="shared" si="1600"/>
        <v>1.092934631049747E-4</v>
      </c>
      <c r="AR1262" s="13">
        <f t="shared" si="1601"/>
        <v>3.34778077986955E-5</v>
      </c>
      <c r="AS1262" s="13">
        <f t="shared" si="1602"/>
        <v>7.1576565847628634E-5</v>
      </c>
      <c r="AT1262" s="13">
        <f t="shared" si="1603"/>
        <v>7.651643156185919E-5</v>
      </c>
      <c r="AU1262" s="13">
        <f t="shared" si="1604"/>
        <v>5.4531481820686326E-5</v>
      </c>
      <c r="AV1262" s="13">
        <f t="shared" si="1605"/>
        <v>2.9147489456128684E-5</v>
      </c>
      <c r="AW1262" s="13">
        <f t="shared" si="1606"/>
        <v>4.2206287525802885E-7</v>
      </c>
      <c r="AX1262" s="13">
        <f t="shared" si="1607"/>
        <v>8.8426976273975801E-3</v>
      </c>
      <c r="AY1262" s="13">
        <f t="shared" si="1608"/>
        <v>5.042031878758681E-3</v>
      </c>
      <c r="AZ1262" s="13">
        <f t="shared" si="1609"/>
        <v>1.4374621036262068E-3</v>
      </c>
      <c r="BA1262" s="13">
        <f t="shared" si="1610"/>
        <v>2.7320960399139607E-4</v>
      </c>
      <c r="BB1262" s="13">
        <f t="shared" si="1611"/>
        <v>3.8945455079217244E-5</v>
      </c>
      <c r="BC1262" s="13">
        <f t="shared" si="1612"/>
        <v>4.4412742426875888E-6</v>
      </c>
      <c r="BD1262" s="13">
        <f t="shared" si="1613"/>
        <v>3.181460780116705E-6</v>
      </c>
      <c r="BE1262" s="13">
        <f t="shared" si="1614"/>
        <v>6.8020593937618757E-6</v>
      </c>
      <c r="BF1262" s="13">
        <f t="shared" si="1615"/>
        <v>7.2715043802248211E-6</v>
      </c>
      <c r="BG1262" s="13">
        <f t="shared" si="1616"/>
        <v>5.1822321144014948E-6</v>
      </c>
      <c r="BH1262" s="13">
        <f t="shared" si="1617"/>
        <v>2.7699422584997331E-6</v>
      </c>
      <c r="BI1262" s="13">
        <f t="shared" si="1618"/>
        <v>1.1844440690489946E-6</v>
      </c>
      <c r="BJ1262" s="14">
        <f t="shared" si="1619"/>
        <v>0.73171918039413808</v>
      </c>
      <c r="BK1262" s="14">
        <f t="shared" si="1620"/>
        <v>0.18134368034876763</v>
      </c>
      <c r="BL1262" s="14">
        <f t="shared" si="1621"/>
        <v>8.3480243403876594E-2</v>
      </c>
      <c r="BM1262" s="14">
        <f t="shared" si="1622"/>
        <v>0.50194833189365429</v>
      </c>
      <c r="BN1262" s="14">
        <f t="shared" si="1623"/>
        <v>0.49161258460110707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1.1680672268907599</v>
      </c>
      <c r="F1263" s="10">
        <f>VLOOKUP(B1263,home!$B$2:$E$405,3,FALSE)</f>
        <v>0.86</v>
      </c>
      <c r="G1263" s="10">
        <f>VLOOKUP(C1263,away!$B$2:$E$405,4,FALSE)</f>
        <v>0.56999999999999995</v>
      </c>
      <c r="H1263" s="10">
        <f>VLOOKUP(A1263,away!$A$2:$E$405,3,FALSE)</f>
        <v>1.04201680672269</v>
      </c>
      <c r="I1263" s="10">
        <f>VLOOKUP(C1263,away!$B$2:$E$405,3,FALSE)</f>
        <v>1.1399999999999999</v>
      </c>
      <c r="J1263" s="10">
        <f>VLOOKUP(B1263,home!$B$2:$E$405,4,FALSE)</f>
        <v>1.34</v>
      </c>
      <c r="K1263" s="12">
        <f t="shared" si="1568"/>
        <v>0.57258655462185049</v>
      </c>
      <c r="L1263" s="12">
        <f t="shared" si="1569"/>
        <v>1.5917848739495815</v>
      </c>
      <c r="M1263" s="13">
        <f t="shared" si="1570"/>
        <v>0.11482208580131378</v>
      </c>
      <c r="N1263" s="13">
        <f t="shared" si="1571"/>
        <v>6.574558250346875E-2</v>
      </c>
      <c r="O1263" s="13">
        <f t="shared" si="1572"/>
        <v>0.18277205937387228</v>
      </c>
      <c r="P1263" s="13">
        <f t="shared" si="1573"/>
        <v>0.10465282375802581</v>
      </c>
      <c r="Q1263" s="13">
        <f t="shared" si="1574"/>
        <v>1.8822518283633891E-2</v>
      </c>
      <c r="R1263" s="13">
        <f t="shared" si="1575"/>
        <v>0.14546689974597238</v>
      </c>
      <c r="S1263" s="13">
        <f t="shared" si="1576"/>
        <v>2.3846051576436132E-2</v>
      </c>
      <c r="T1263" s="13">
        <f t="shared" si="1577"/>
        <v>2.9961399893527866E-2</v>
      </c>
      <c r="U1263" s="13">
        <f t="shared" si="1578"/>
        <v>8.3292390937068458E-2</v>
      </c>
      <c r="V1263" s="13">
        <f t="shared" si="1579"/>
        <v>2.4149018753063019E-3</v>
      </c>
      <c r="W1263" s="13">
        <f t="shared" si="1580"/>
        <v>3.5925069644442394E-3</v>
      </c>
      <c r="X1263" s="13">
        <f t="shared" si="1581"/>
        <v>5.7184982455608666E-3</v>
      </c>
      <c r="Y1263" s="13">
        <f t="shared" si="1582"/>
        <v>4.5513095044955043E-3</v>
      </c>
      <c r="Z1263" s="13">
        <f t="shared" si="1583"/>
        <v>7.7184003558659661E-2</v>
      </c>
      <c r="AA1263" s="13">
        <f t="shared" si="1584"/>
        <v>4.4194522669573577E-2</v>
      </c>
      <c r="AB1263" s="13">
        <f t="shared" si="1585"/>
        <v>1.2652594734264198E-2</v>
      </c>
      <c r="AC1263" s="13">
        <f t="shared" si="1586"/>
        <v>1.3756407281406526E-4</v>
      </c>
      <c r="AD1263" s="13">
        <f t="shared" si="1587"/>
        <v>5.1425529630653229E-4</v>
      </c>
      <c r="AE1263" s="13">
        <f t="shared" si="1588"/>
        <v>8.1858380200919832E-4</v>
      </c>
      <c r="AF1263" s="13">
        <f t="shared" si="1589"/>
        <v>6.5150465704919046E-4</v>
      </c>
      <c r="AG1263" s="13">
        <f t="shared" si="1590"/>
        <v>3.4568508613287024E-4</v>
      </c>
      <c r="AH1263" s="13">
        <f t="shared" si="1591"/>
        <v>3.0715082343886275E-2</v>
      </c>
      <c r="AI1263" s="13">
        <f t="shared" si="1592"/>
        <v>1.7587043174212273E-2</v>
      </c>
      <c r="AJ1263" s="13">
        <f t="shared" si="1593"/>
        <v>5.0350522285539682E-3</v>
      </c>
      <c r="AK1263" s="13">
        <f t="shared" si="1594"/>
        <v>9.6100106929626237E-4</v>
      </c>
      <c r="AL1263" s="13">
        <f t="shared" si="1595"/>
        <v>5.0152263189358865E-6</v>
      </c>
      <c r="AM1263" s="13">
        <f t="shared" si="1596"/>
        <v>5.8891133661639227E-5</v>
      </c>
      <c r="AN1263" s="13">
        <f t="shared" si="1597"/>
        <v>9.3742015772340354E-5</v>
      </c>
      <c r="AO1263" s="13">
        <f t="shared" si="1598"/>
        <v>7.4608561379977241E-5</v>
      </c>
      <c r="AP1263" s="13">
        <f t="shared" si="1599"/>
        <v>3.958692649059555E-5</v>
      </c>
      <c r="AQ1263" s="13">
        <f t="shared" si="1600"/>
        <v>1.5753467698470996E-5</v>
      </c>
      <c r="AR1263" s="13">
        <f t="shared" si="1601"/>
        <v>9.7783606954227956E-3</v>
      </c>
      <c r="AS1263" s="13">
        <f t="shared" si="1602"/>
        <v>5.59895786044186E-3</v>
      </c>
      <c r="AT1263" s="13">
        <f t="shared" si="1603"/>
        <v>1.6029439953916659E-3</v>
      </c>
      <c r="AU1263" s="13">
        <f t="shared" si="1604"/>
        <v>3.0594139319103253E-4</v>
      </c>
      <c r="AV1263" s="13">
        <f t="shared" si="1605"/>
        <v>4.3794482060865538E-5</v>
      </c>
      <c r="AW1263" s="13">
        <f t="shared" si="1606"/>
        <v>1.2697363548701462E-7</v>
      </c>
      <c r="AX1263" s="13">
        <f t="shared" si="1607"/>
        <v>5.6200452201821473E-6</v>
      </c>
      <c r="AY1263" s="13">
        <f t="shared" si="1608"/>
        <v>8.9459029723985878E-6</v>
      </c>
      <c r="AZ1263" s="13">
        <f t="shared" si="1609"/>
        <v>7.1199765176423371E-6</v>
      </c>
      <c r="BA1263" s="13">
        <f t="shared" si="1610"/>
        <v>3.7778236412197616E-6</v>
      </c>
      <c r="BB1263" s="13">
        <f t="shared" si="1611"/>
        <v>1.5033706321356865E-6</v>
      </c>
      <c r="BC1263" s="13">
        <f t="shared" si="1612"/>
        <v>4.7860852643472078E-7</v>
      </c>
      <c r="BD1263" s="13">
        <f t="shared" si="1613"/>
        <v>2.594174441166189E-3</v>
      </c>
      <c r="BE1263" s="13">
        <f t="shared" si="1614"/>
        <v>1.4853894053554124E-3</v>
      </c>
      <c r="BF1263" s="13">
        <f t="shared" si="1615"/>
        <v>4.252570009421273E-4</v>
      </c>
      <c r="BG1263" s="13">
        <f t="shared" si="1616"/>
        <v>8.1165480332757916E-5</v>
      </c>
      <c r="BH1263" s="13">
        <f t="shared" si="1617"/>
        <v>1.1618565684490354E-5</v>
      </c>
      <c r="BI1263" s="13">
        <f t="shared" si="1618"/>
        <v>1.3305268989859986E-6</v>
      </c>
      <c r="BJ1263" s="14">
        <f t="shared" si="1619"/>
        <v>0.13103187206914188</v>
      </c>
      <c r="BK1263" s="14">
        <f t="shared" si="1620"/>
        <v>0.24588738821318742</v>
      </c>
      <c r="BL1263" s="14">
        <f t="shared" si="1621"/>
        <v>0.54460558012358784</v>
      </c>
      <c r="BM1263" s="14">
        <f t="shared" si="1622"/>
        <v>0.36641805556895324</v>
      </c>
      <c r="BN1263" s="14">
        <f t="shared" si="1623"/>
        <v>0.6322819694662869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1.1680672268907599</v>
      </c>
      <c r="F1264" s="10">
        <f>VLOOKUP(B1264,home!$B$2:$E$405,3,FALSE)</f>
        <v>1</v>
      </c>
      <c r="G1264" s="10">
        <f>VLOOKUP(C1264,away!$B$2:$E$405,4,FALSE)</f>
        <v>0.86</v>
      </c>
      <c r="H1264" s="10">
        <f>VLOOKUP(A1264,away!$A$2:$E$405,3,FALSE)</f>
        <v>1.04201680672269</v>
      </c>
      <c r="I1264" s="10">
        <f>VLOOKUP(C1264,away!$B$2:$E$405,3,FALSE)</f>
        <v>1</v>
      </c>
      <c r="J1264" s="10">
        <f>VLOOKUP(B1264,home!$B$2:$E$405,4,FALSE)</f>
        <v>0.64</v>
      </c>
      <c r="K1264" s="12">
        <f t="shared" si="1568"/>
        <v>1.0045378151260536</v>
      </c>
      <c r="L1264" s="12">
        <f t="shared" si="1569"/>
        <v>0.66689075630252159</v>
      </c>
      <c r="M1264" s="13">
        <f t="shared" si="1570"/>
        <v>0.18797833325666644</v>
      </c>
      <c r="N1264" s="13">
        <f t="shared" si="1571"/>
        <v>0.18883134418068886</v>
      </c>
      <c r="O1264" s="13">
        <f t="shared" si="1572"/>
        <v>0.1253610128340257</v>
      </c>
      <c r="P1264" s="13">
        <f t="shared" si="1573"/>
        <v>0.12592987793428134</v>
      </c>
      <c r="Q1264" s="13">
        <f t="shared" si="1574"/>
        <v>9.4844112955292492E-2</v>
      </c>
      <c r="R1264" s="13">
        <f t="shared" si="1575"/>
        <v>4.1801050329866758E-2</v>
      </c>
      <c r="S1264" s="13">
        <f t="shared" si="1576"/>
        <v>2.1090640982131117E-2</v>
      </c>
      <c r="T1264" s="13">
        <f t="shared" si="1577"/>
        <v>6.3250662219596784E-2</v>
      </c>
      <c r="U1264" s="13">
        <f t="shared" si="1578"/>
        <v>4.1990735768338554E-2</v>
      </c>
      <c r="V1264" s="13">
        <f t="shared" si="1579"/>
        <v>1.5698865090945759E-3</v>
      </c>
      <c r="W1264" s="13">
        <f t="shared" si="1580"/>
        <v>3.1758166001892726E-2</v>
      </c>
      <c r="X1264" s="13">
        <f t="shared" si="1581"/>
        <v>2.1179227343783264E-2</v>
      </c>
      <c r="Y1264" s="13">
        <f t="shared" si="1582"/>
        <v>7.0621154705993337E-3</v>
      </c>
      <c r="Z1264" s="13">
        <f t="shared" si="1583"/>
        <v>9.292244689574871E-3</v>
      </c>
      <c r="AA1264" s="13">
        <f t="shared" si="1584"/>
        <v>9.3344111780822147E-3</v>
      </c>
      <c r="AB1264" s="13">
        <f t="shared" si="1585"/>
        <v>4.6883845051594588E-3</v>
      </c>
      <c r="AC1264" s="13">
        <f t="shared" si="1586"/>
        <v>6.5730852139957957E-5</v>
      </c>
      <c r="AD1264" s="13">
        <f t="shared" si="1587"/>
        <v>7.9755696719879567E-3</v>
      </c>
      <c r="AE1264" s="13">
        <f t="shared" si="1588"/>
        <v>5.3188336904955013E-3</v>
      </c>
      <c r="AF1264" s="13">
        <f t="shared" si="1589"/>
        <v>1.7735405112509386E-3</v>
      </c>
      <c r="AG1264" s="13">
        <f t="shared" si="1590"/>
        <v>3.9425259096043309E-4</v>
      </c>
      <c r="AH1264" s="13">
        <f t="shared" si="1591"/>
        <v>1.5492280221946686E-3</v>
      </c>
      <c r="AI1264" s="13">
        <f t="shared" si="1592"/>
        <v>1.5562581325474897E-3</v>
      </c>
      <c r="AJ1264" s="13">
        <f t="shared" si="1593"/>
        <v>7.8166007212070361E-4</v>
      </c>
      <c r="AK1264" s="13">
        <f t="shared" si="1594"/>
        <v>2.6173570033980175E-4</v>
      </c>
      <c r="AL1264" s="13">
        <f t="shared" si="1595"/>
        <v>1.7613685669186359E-6</v>
      </c>
      <c r="AM1264" s="13">
        <f t="shared" si="1596"/>
        <v>1.6023522665368801E-3</v>
      </c>
      <c r="AN1264" s="13">
        <f t="shared" si="1597"/>
        <v>1.0685939148938394E-3</v>
      </c>
      <c r="AO1264" s="13">
        <f t="shared" si="1598"/>
        <v>3.5631770204191249E-4</v>
      </c>
      <c r="AP1264" s="13">
        <f t="shared" si="1599"/>
        <v>7.9208327266235844E-5</v>
      </c>
      <c r="AQ1264" s="13">
        <f t="shared" si="1600"/>
        <v>1.3205825319009415E-5</v>
      </c>
      <c r="AR1264" s="13">
        <f t="shared" si="1601"/>
        <v>2.0663316948129251E-4</v>
      </c>
      <c r="AS1264" s="13">
        <f t="shared" si="1602"/>
        <v>2.075708326033091E-4</v>
      </c>
      <c r="AT1264" s="13">
        <f t="shared" si="1603"/>
        <v>1.0425637533361195E-4</v>
      </c>
      <c r="AU1264" s="13">
        <f t="shared" si="1604"/>
        <v>3.490982383019612E-5</v>
      </c>
      <c r="AV1264" s="13">
        <f t="shared" si="1605"/>
        <v>8.7670595392051592E-6</v>
      </c>
      <c r="AW1264" s="13">
        <f t="shared" si="1606"/>
        <v>3.2776964354610679E-8</v>
      </c>
      <c r="AX1264" s="13">
        <f t="shared" si="1607"/>
        <v>2.6827057414820612E-4</v>
      </c>
      <c r="AY1264" s="13">
        <f t="shared" si="1608"/>
        <v>1.7890716608740887E-4</v>
      </c>
      <c r="AZ1264" s="13">
        <f t="shared" si="1609"/>
        <v>5.9655767649986469E-5</v>
      </c>
      <c r="BA1264" s="13">
        <f t="shared" si="1610"/>
        <v>1.3261293335302326E-5</v>
      </c>
      <c r="BB1264" s="13">
        <f t="shared" si="1611"/>
        <v>2.2109584854823388E-6</v>
      </c>
      <c r="BC1264" s="13">
        <f t="shared" si="1612"/>
        <v>2.9489355530735903E-7</v>
      </c>
      <c r="BD1264" s="13">
        <f t="shared" si="1613"/>
        <v>2.2966958445427709E-5</v>
      </c>
      <c r="BE1264" s="13">
        <f t="shared" si="1614"/>
        <v>2.3071178256860814E-5</v>
      </c>
      <c r="BF1264" s="13">
        <f t="shared" si="1615"/>
        <v>1.1587935499265335E-5</v>
      </c>
      <c r="BG1264" s="13">
        <f t="shared" si="1616"/>
        <v>3.8801731360845454E-6</v>
      </c>
      <c r="BH1264" s="13">
        <f t="shared" si="1617"/>
        <v>9.7444516110829397E-7</v>
      </c>
      <c r="BI1264" s="13">
        <f t="shared" si="1618"/>
        <v>1.9577340261997623E-7</v>
      </c>
      <c r="BJ1264" s="14">
        <f t="shared" si="1619"/>
        <v>0.42603010332586783</v>
      </c>
      <c r="BK1264" s="14">
        <f t="shared" si="1620"/>
        <v>0.33681513806896779</v>
      </c>
      <c r="BL1264" s="14">
        <f t="shared" si="1621"/>
        <v>0.22794929026736435</v>
      </c>
      <c r="BM1264" s="14">
        <f t="shared" si="1622"/>
        <v>0.23516217047183022</v>
      </c>
      <c r="BN1264" s="14">
        <f t="shared" si="1623"/>
        <v>0.76474573149082159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1.1680672268907599</v>
      </c>
      <c r="F1265" s="10">
        <f>VLOOKUP(B1265,home!$B$2:$E$405,3,FALSE)</f>
        <v>1.03</v>
      </c>
      <c r="G1265" s="10">
        <f>VLOOKUP(C1265,away!$B$2:$E$405,4,FALSE)</f>
        <v>1</v>
      </c>
      <c r="H1265" s="10">
        <f>VLOOKUP(A1265,away!$A$2:$E$405,3,FALSE)</f>
        <v>1.04201680672269</v>
      </c>
      <c r="I1265" s="10">
        <f>VLOOKUP(C1265,away!$B$2:$E$405,3,FALSE)</f>
        <v>1.28</v>
      </c>
      <c r="J1265" s="10">
        <f>VLOOKUP(B1265,home!$B$2:$E$405,4,FALSE)</f>
        <v>0.77</v>
      </c>
      <c r="K1265" s="12">
        <f t="shared" si="1568"/>
        <v>1.2031092436974828</v>
      </c>
      <c r="L1265" s="12">
        <f t="shared" si="1569"/>
        <v>1.0270117647058832</v>
      </c>
      <c r="M1265" s="13">
        <f t="shared" si="1570"/>
        <v>0.10751541907938722</v>
      </c>
      <c r="N1265" s="13">
        <f t="shared" si="1571"/>
        <v>0.12935279453441945</v>
      </c>
      <c r="O1265" s="13">
        <f t="shared" si="1572"/>
        <v>0.11041960028181404</v>
      </c>
      <c r="P1265" s="13">
        <f t="shared" si="1573"/>
        <v>0.13284684178443165</v>
      </c>
      <c r="Q1265" s="13">
        <f t="shared" si="1574"/>
        <v>7.7812771401230663E-2</v>
      </c>
      <c r="R1265" s="13">
        <f t="shared" si="1575"/>
        <v>5.6701114271772032E-2</v>
      </c>
      <c r="S1265" s="13">
        <f t="shared" si="1576"/>
        <v>4.1036633450376739E-2</v>
      </c>
      <c r="T1265" s="13">
        <f t="shared" si="1577"/>
        <v>7.9914631673433378E-2</v>
      </c>
      <c r="U1265" s="13">
        <f t="shared" si="1578"/>
        <v>6.8217634708316197E-2</v>
      </c>
      <c r="V1265" s="13">
        <f t="shared" si="1579"/>
        <v>5.6339073120113487E-3</v>
      </c>
      <c r="W1265" s="13">
        <f t="shared" si="1580"/>
        <v>3.1205754850179925E-2</v>
      </c>
      <c r="X1265" s="13">
        <f t="shared" si="1581"/>
        <v>3.2048677357662453E-2</v>
      </c>
      <c r="Y1265" s="13">
        <f t="shared" si="1582"/>
        <v>1.6457184344791199E-2</v>
      </c>
      <c r="Z1265" s="13">
        <f t="shared" si="1583"/>
        <v>1.941090380968085E-2</v>
      </c>
      <c r="AA1265" s="13">
        <f t="shared" si="1584"/>
        <v>2.3353437801949713E-2</v>
      </c>
      <c r="AB1265" s="13">
        <f t="shared" si="1585"/>
        <v>1.4048368445819965E-2</v>
      </c>
      <c r="AC1265" s="13">
        <f t="shared" si="1586"/>
        <v>4.3508107936725683E-4</v>
      </c>
      <c r="AD1265" s="13">
        <f t="shared" si="1587"/>
        <v>9.3859830292022522E-3</v>
      </c>
      <c r="AE1265" s="13">
        <f t="shared" si="1588"/>
        <v>9.6395149943204767E-3</v>
      </c>
      <c r="AF1265" s="13">
        <f t="shared" si="1589"/>
        <v>4.9499476526129469E-3</v>
      </c>
      <c r="AG1265" s="13">
        <f t="shared" si="1590"/>
        <v>1.6945514913039225E-3</v>
      </c>
      <c r="AH1265" s="13">
        <f t="shared" si="1591"/>
        <v>4.9838066440291194E-3</v>
      </c>
      <c r="AI1265" s="13">
        <f t="shared" si="1592"/>
        <v>5.9960638422323631E-3</v>
      </c>
      <c r="AJ1265" s="13">
        <f t="shared" si="1593"/>
        <v>3.6069599171950017E-3</v>
      </c>
      <c r="AK1265" s="13">
        <f t="shared" si="1594"/>
        <v>1.4465222726745383E-3</v>
      </c>
      <c r="AL1265" s="13">
        <f t="shared" si="1595"/>
        <v>2.1503575137041142E-5</v>
      </c>
      <c r="AM1265" s="13">
        <f t="shared" si="1596"/>
        <v>2.2584725887241862E-3</v>
      </c>
      <c r="AN1265" s="13">
        <f t="shared" si="1597"/>
        <v>2.319477918885491E-3</v>
      </c>
      <c r="AO1265" s="13">
        <f t="shared" si="1598"/>
        <v>1.1910655553354587E-3</v>
      </c>
      <c r="AP1265" s="13">
        <f t="shared" si="1599"/>
        <v>4.0774611262182079E-4</v>
      </c>
      <c r="AQ1265" s="13">
        <f t="shared" si="1600"/>
        <v>1.0469001366892498E-4</v>
      </c>
      <c r="AR1265" s="13">
        <f t="shared" si="1601"/>
        <v>1.0236856112874507E-3</v>
      </c>
      <c r="AS1265" s="13">
        <f t="shared" si="1602"/>
        <v>1.2316056215800398E-3</v>
      </c>
      <c r="AT1265" s="13">
        <f t="shared" si="1603"/>
        <v>7.4087805395636524E-4</v>
      </c>
      <c r="AU1265" s="13">
        <f t="shared" si="1604"/>
        <v>2.9711907838916857E-4</v>
      </c>
      <c r="AV1265" s="13">
        <f t="shared" si="1605"/>
        <v>8.9366677422221397E-5</v>
      </c>
      <c r="AW1265" s="13">
        <f t="shared" si="1606"/>
        <v>7.3805487324794864E-7</v>
      </c>
      <c r="AX1265" s="13">
        <f t="shared" si="1607"/>
        <v>4.5286487468857502E-4</v>
      </c>
      <c r="AY1265" s="13">
        <f t="shared" si="1608"/>
        <v>4.6509755412722206E-4</v>
      </c>
      <c r="AZ1265" s="13">
        <f t="shared" si="1609"/>
        <v>2.3883032991229417E-4</v>
      </c>
      <c r="BA1265" s="13">
        <f t="shared" si="1610"/>
        <v>8.1760519529504517E-5</v>
      </c>
      <c r="BB1265" s="13">
        <f t="shared" si="1611"/>
        <v>2.0992253861316562E-5</v>
      </c>
      <c r="BC1265" s="13">
        <f t="shared" si="1612"/>
        <v>4.3118583366529241E-6</v>
      </c>
      <c r="BD1265" s="13">
        <f t="shared" si="1613"/>
        <v>1.7522286102539082E-4</v>
      </c>
      <c r="BE1265" s="13">
        <f t="shared" si="1614"/>
        <v>2.1081224380676707E-4</v>
      </c>
      <c r="BF1265" s="13">
        <f t="shared" si="1615"/>
        <v>1.2681507960426449E-4</v>
      </c>
      <c r="BG1265" s="13">
        <f t="shared" si="1616"/>
        <v>5.0857464837374258E-5</v>
      </c>
      <c r="BH1265" s="13">
        <f t="shared" si="1617"/>
        <v>1.5296771514216162E-5</v>
      </c>
      <c r="BI1265" s="13">
        <f t="shared" si="1618"/>
        <v>3.6807374414963613E-6</v>
      </c>
      <c r="BJ1265" s="14">
        <f t="shared" si="1619"/>
        <v>0.40000712090884816</v>
      </c>
      <c r="BK1265" s="14">
        <f t="shared" si="1620"/>
        <v>0.28795448383483846</v>
      </c>
      <c r="BL1265" s="14">
        <f t="shared" si="1621"/>
        <v>0.29273884838666775</v>
      </c>
      <c r="BM1265" s="14">
        <f t="shared" si="1622"/>
        <v>0.3849984560877262</v>
      </c>
      <c r="BN1265" s="14">
        <f t="shared" si="1623"/>
        <v>0.61464854135305502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1.1680672268907599</v>
      </c>
      <c r="F1266" s="10">
        <f>VLOOKUP(B1266,home!$B$2:$E$405,3,FALSE)</f>
        <v>0.71</v>
      </c>
      <c r="G1266" s="10">
        <f>VLOOKUP(C1266,away!$B$2:$E$405,4,FALSE)</f>
        <v>1.43</v>
      </c>
      <c r="H1266" s="10">
        <f>VLOOKUP(A1266,away!$A$2:$E$405,3,FALSE)</f>
        <v>1.04201680672269</v>
      </c>
      <c r="I1266" s="10">
        <f>VLOOKUP(C1266,away!$B$2:$E$405,3,FALSE)</f>
        <v>0.56999999999999995</v>
      </c>
      <c r="J1266" s="10">
        <f>VLOOKUP(B1266,home!$B$2:$E$405,4,FALSE)</f>
        <v>2.08</v>
      </c>
      <c r="K1266" s="12">
        <f t="shared" si="1568"/>
        <v>1.1859386554621885</v>
      </c>
      <c r="L1266" s="12">
        <f t="shared" si="1569"/>
        <v>1.2354151260504214</v>
      </c>
      <c r="M1266" s="13">
        <f t="shared" si="1570"/>
        <v>8.8801318465248497E-2</v>
      </c>
      <c r="N1266" s="13">
        <f t="shared" si="1571"/>
        <v>0.10531291622394641</v>
      </c>
      <c r="O1266" s="13">
        <f t="shared" si="1572"/>
        <v>0.10970649204518856</v>
      </c>
      <c r="P1266" s="13">
        <f t="shared" si="1573"/>
        <v>0.1301051696715442</v>
      </c>
      <c r="Q1266" s="13">
        <f t="shared" si="1574"/>
        <v>6.2447329134714562E-2</v>
      </c>
      <c r="R1266" s="13">
        <f t="shared" si="1575"/>
        <v>6.7766529849278112E-2</v>
      </c>
      <c r="S1266" s="13">
        <f t="shared" si="1576"/>
        <v>4.7655134709192595E-2</v>
      </c>
      <c r="T1266" s="13">
        <f t="shared" si="1577"/>
        <v>7.7148374994475521E-2</v>
      </c>
      <c r="U1266" s="13">
        <f t="shared" si="1578"/>
        <v>8.0366947294791144E-2</v>
      </c>
      <c r="V1266" s="13">
        <f t="shared" si="1579"/>
        <v>7.7578670304767989E-3</v>
      </c>
      <c r="W1266" s="13">
        <f t="shared" si="1580"/>
        <v>2.468623385040938E-2</v>
      </c>
      <c r="X1266" s="13">
        <f t="shared" si="1581"/>
        <v>3.049774670401368E-2</v>
      </c>
      <c r="Y1266" s="13">
        <f t="shared" si="1582"/>
        <v>1.8838688794296447E-2</v>
      </c>
      <c r="Z1266" s="13">
        <f t="shared" si="1583"/>
        <v>2.7906598671915174E-2</v>
      </c>
      <c r="AA1266" s="13">
        <f t="shared" si="1584"/>
        <v>3.3095514107493978E-2</v>
      </c>
      <c r="AB1266" s="13">
        <f t="shared" si="1585"/>
        <v>1.9624624751235654E-2</v>
      </c>
      <c r="AC1266" s="13">
        <f t="shared" si="1586"/>
        <v>7.103910615671613E-4</v>
      </c>
      <c r="AD1266" s="13">
        <f t="shared" si="1587"/>
        <v>7.3190897452449152E-3</v>
      </c>
      <c r="AE1266" s="13">
        <f t="shared" si="1588"/>
        <v>9.0421141801960911E-3</v>
      </c>
      <c r="AF1266" s="13">
        <f t="shared" si="1589"/>
        <v>5.5853823148446302E-3</v>
      </c>
      <c r="AG1266" s="13">
        <f t="shared" si="1590"/>
        <v>2.3000885988445235E-3</v>
      </c>
      <c r="AH1266" s="13">
        <f t="shared" si="1591"/>
        <v>8.6190585289756556E-3</v>
      </c>
      <c r="AI1266" s="13">
        <f t="shared" si="1592"/>
        <v>1.0221674683203296E-2</v>
      </c>
      <c r="AJ1266" s="13">
        <f t="shared" si="1593"/>
        <v>6.0611395651850048E-3</v>
      </c>
      <c r="AK1266" s="13">
        <f t="shared" si="1594"/>
        <v>2.3960465688347265E-3</v>
      </c>
      <c r="AL1266" s="13">
        <f t="shared" si="1595"/>
        <v>4.1632512307579569E-5</v>
      </c>
      <c r="AM1266" s="13">
        <f t="shared" si="1596"/>
        <v>1.735998290336567E-3</v>
      </c>
      <c r="AN1266" s="13">
        <f t="shared" si="1597"/>
        <v>2.1446785466794653E-3</v>
      </c>
      <c r="AO1266" s="13">
        <f t="shared" si="1598"/>
        <v>1.3247841585418236E-3</v>
      </c>
      <c r="AP1266" s="13">
        <f t="shared" si="1599"/>
        <v>5.4555279607151593E-4</v>
      </c>
      <c r="AQ1266" s="13">
        <f t="shared" si="1600"/>
        <v>1.6849604408146297E-4</v>
      </c>
      <c r="AR1266" s="13">
        <f t="shared" si="1601"/>
        <v>2.1296230558020828E-3</v>
      </c>
      <c r="AS1266" s="13">
        <f t="shared" si="1602"/>
        <v>2.5256023034391992E-3</v>
      </c>
      <c r="AT1266" s="13">
        <f t="shared" si="1603"/>
        <v>1.4976046999864451E-3</v>
      </c>
      <c r="AU1266" s="13">
        <f t="shared" si="1604"/>
        <v>5.9202243477192646E-4</v>
      </c>
      <c r="AV1266" s="13">
        <f t="shared" si="1605"/>
        <v>1.7552557257421737E-4</v>
      </c>
      <c r="AW1266" s="13">
        <f t="shared" si="1606"/>
        <v>1.6943583131063381E-6</v>
      </c>
      <c r="AX1266" s="13">
        <f t="shared" si="1607"/>
        <v>3.4313124638773443E-4</v>
      </c>
      <c r="AY1266" s="13">
        <f t="shared" si="1608"/>
        <v>4.2390953200794105E-4</v>
      </c>
      <c r="AZ1266" s="13">
        <f t="shared" si="1609"/>
        <v>2.6185212395978289E-4</v>
      </c>
      <c r="BA1266" s="13">
        <f t="shared" si="1610"/>
        <v>1.0783202490944853E-4</v>
      </c>
      <c r="BB1266" s="13">
        <f t="shared" si="1611"/>
        <v>3.3304328661444649E-5</v>
      </c>
      <c r="BC1266" s="13">
        <f t="shared" si="1612"/>
        <v>8.2289342782606567E-6</v>
      </c>
      <c r="BD1266" s="13">
        <f t="shared" si="1613"/>
        <v>4.3849475598726925E-4</v>
      </c>
      <c r="BE1266" s="13">
        <f t="shared" si="1614"/>
        <v>5.200278813427625E-4</v>
      </c>
      <c r="BF1266" s="13">
        <f t="shared" si="1615"/>
        <v>3.0836058320124319E-4</v>
      </c>
      <c r="BG1266" s="13">
        <f t="shared" si="1616"/>
        <v>1.2189891181307289E-4</v>
      </c>
      <c r="BH1266" s="13">
        <f t="shared" si="1617"/>
        <v>3.6141157894474878E-5</v>
      </c>
      <c r="BI1266" s="13">
        <f t="shared" si="1618"/>
        <v>8.572239240044027E-6</v>
      </c>
      <c r="BJ1266" s="14">
        <f t="shared" si="1619"/>
        <v>0.35027573256690153</v>
      </c>
      <c r="BK1266" s="14">
        <f t="shared" si="1620"/>
        <v>0.27549542298234481</v>
      </c>
      <c r="BL1266" s="14">
        <f t="shared" si="1621"/>
        <v>0.34621190099023885</v>
      </c>
      <c r="BM1266" s="14">
        <f t="shared" si="1622"/>
        <v>0.43532768464778526</v>
      </c>
      <c r="BN1266" s="14">
        <f t="shared" si="1623"/>
        <v>0.56413975538992034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1.72151898734177</v>
      </c>
      <c r="F1267" s="10">
        <f>VLOOKUP(B1267,home!$B$2:$E$405,3,FALSE)</f>
        <v>1.31</v>
      </c>
      <c r="G1267" s="10">
        <f>VLOOKUP(C1267,away!$B$2:$E$405,4,FALSE)</f>
        <v>1.31</v>
      </c>
      <c r="H1267" s="10">
        <f>VLOOKUP(A1267,away!$A$2:$E$405,3,FALSE)</f>
        <v>1.48101265822785</v>
      </c>
      <c r="I1267" s="10">
        <f>VLOOKUP(C1267,away!$B$2:$E$405,3,FALSE)</f>
        <v>0.73</v>
      </c>
      <c r="J1267" s="10">
        <f>VLOOKUP(B1267,home!$B$2:$E$405,4,FALSE)</f>
        <v>0.68</v>
      </c>
      <c r="K1267" s="12">
        <f t="shared" si="1568"/>
        <v>2.9542987341772116</v>
      </c>
      <c r="L1267" s="12">
        <f t="shared" si="1569"/>
        <v>0.73517468354430482</v>
      </c>
      <c r="M1267" s="13">
        <f t="shared" si="1570"/>
        <v>2.498515531884711E-2</v>
      </c>
      <c r="N1267" s="13">
        <f t="shared" si="1571"/>
        <v>7.3813612731691042E-2</v>
      </c>
      <c r="O1267" s="13">
        <f t="shared" si="1572"/>
        <v>1.8368453654838728E-2</v>
      </c>
      <c r="P1267" s="13">
        <f t="shared" si="1573"/>
        <v>5.4265899381282824E-2</v>
      </c>
      <c r="Q1267" s="13">
        <f t="shared" si="1574"/>
        <v>0.10903373132914089</v>
      </c>
      <c r="R1267" s="13">
        <f t="shared" si="1575"/>
        <v>6.7520110514471448E-3</v>
      </c>
      <c r="S1267" s="13">
        <f t="shared" si="1576"/>
        <v>2.9465374520187229E-2</v>
      </c>
      <c r="T1267" s="13">
        <f t="shared" si="1577"/>
        <v>8.0158838925555906E-2</v>
      </c>
      <c r="U1267" s="13">
        <f t="shared" si="1578"/>
        <v>1.994745770244084E-2</v>
      </c>
      <c r="V1267" s="13">
        <f t="shared" si="1579"/>
        <v>7.1107335915585046E-3</v>
      </c>
      <c r="W1267" s="13">
        <f t="shared" si="1580"/>
        <v>0.10737273814943303</v>
      </c>
      <c r="X1267" s="13">
        <f t="shared" si="1581"/>
        <v>7.8937718790294931E-2</v>
      </c>
      <c r="Y1267" s="13">
        <f t="shared" si="1582"/>
        <v>2.9016506215682195E-2</v>
      </c>
      <c r="Z1267" s="13">
        <f t="shared" si="1583"/>
        <v>1.6546358626784346E-3</v>
      </c>
      <c r="AA1267" s="13">
        <f t="shared" si="1584"/>
        <v>4.8882886346351172E-3</v>
      </c>
      <c r="AB1267" s="13">
        <f t="shared" si="1585"/>
        <v>7.2207324627976896E-3</v>
      </c>
      <c r="AC1267" s="13">
        <f t="shared" si="1586"/>
        <v>9.652490365838031E-4</v>
      </c>
      <c r="AD1267" s="13">
        <f t="shared" si="1587"/>
        <v>7.9302786100002812E-2</v>
      </c>
      <c r="AE1267" s="13">
        <f t="shared" si="1588"/>
        <v>5.8301400675251261E-2</v>
      </c>
      <c r="AF1267" s="13">
        <f t="shared" si="1589"/>
        <v>2.1430856895808779E-2</v>
      </c>
      <c r="AG1267" s="13">
        <f t="shared" si="1590"/>
        <v>5.2518078121531675E-3</v>
      </c>
      <c r="AH1267" s="13">
        <f t="shared" si="1591"/>
        <v>3.0411159918141892E-4</v>
      </c>
      <c r="AI1267" s="13">
        <f t="shared" si="1592"/>
        <v>8.9843651251027344E-4</v>
      </c>
      <c r="AJ1267" s="13">
        <f t="shared" si="1593"/>
        <v>1.3271249258238449E-3</v>
      </c>
      <c r="AK1267" s="13">
        <f t="shared" si="1594"/>
        <v>1.3069078294854703E-3</v>
      </c>
      <c r="AL1267" s="13">
        <f t="shared" si="1595"/>
        <v>8.3857965145607647E-5</v>
      </c>
      <c r="AM1267" s="13">
        <f t="shared" si="1596"/>
        <v>4.6856824118392884E-2</v>
      </c>
      <c r="AN1267" s="13">
        <f t="shared" si="1597"/>
        <v>3.444795084313064E-2</v>
      </c>
      <c r="AO1267" s="13">
        <f t="shared" si="1598"/>
        <v>1.2662630679924167E-2</v>
      </c>
      <c r="AP1267" s="13">
        <f t="shared" si="1599"/>
        <v>3.1030818343172183E-3</v>
      </c>
      <c r="AQ1267" s="13">
        <f t="shared" si="1600"/>
        <v>5.7032680138906038E-4</v>
      </c>
      <c r="AR1267" s="13">
        <f t="shared" si="1601"/>
        <v>4.471502973807044E-5</v>
      </c>
      <c r="AS1267" s="13">
        <f t="shared" si="1602"/>
        <v>1.3210155575387787E-4</v>
      </c>
      <c r="AT1267" s="13">
        <f t="shared" si="1603"/>
        <v>1.9513372947326091E-4</v>
      </c>
      <c r="AU1267" s="13">
        <f t="shared" si="1604"/>
        <v>1.9216110999271103E-4</v>
      </c>
      <c r="AV1267" s="13">
        <f t="shared" si="1605"/>
        <v>1.4192533100238855E-4</v>
      </c>
      <c r="AW1267" s="13">
        <f t="shared" si="1606"/>
        <v>5.0592573434972312E-6</v>
      </c>
      <c r="AX1267" s="13">
        <f t="shared" si="1607"/>
        <v>2.3071509363422039E-2</v>
      </c>
      <c r="AY1267" s="13">
        <f t="shared" si="1608"/>
        <v>1.6961589595143264E-2</v>
      </c>
      <c r="AZ1267" s="13">
        <f t="shared" si="1609"/>
        <v>6.2348656315089103E-3</v>
      </c>
      <c r="BA1267" s="13">
        <f t="shared" si="1610"/>
        <v>1.5279051225286085E-3</v>
      </c>
      <c r="BB1267" s="13">
        <f t="shared" si="1611"/>
        <v>2.8081929123517299E-4</v>
      </c>
      <c r="BC1267" s="13">
        <f t="shared" si="1612"/>
        <v>4.1290246713390866E-5</v>
      </c>
      <c r="BD1267" s="13">
        <f t="shared" si="1613"/>
        <v>5.4788929728933501E-6</v>
      </c>
      <c r="BE1267" s="13">
        <f t="shared" si="1614"/>
        <v>1.6186286574511243E-5</v>
      </c>
      <c r="BF1267" s="13">
        <f t="shared" si="1615"/>
        <v>2.3909562969054083E-5</v>
      </c>
      <c r="BG1267" s="13">
        <f t="shared" si="1616"/>
        <v>2.3545330538068937E-5</v>
      </c>
      <c r="BH1267" s="13">
        <f t="shared" si="1617"/>
        <v>1.7389985051100278E-5</v>
      </c>
      <c r="BI1267" s="13">
        <f t="shared" si="1618"/>
        <v>1.0275042164765236E-5</v>
      </c>
      <c r="BJ1267" s="14">
        <f t="shared" si="1619"/>
        <v>0.78837879115271936</v>
      </c>
      <c r="BK1267" s="14">
        <f t="shared" si="1620"/>
        <v>0.13383785940874834</v>
      </c>
      <c r="BL1267" s="14">
        <f t="shared" si="1621"/>
        <v>6.1816346229391229E-2</v>
      </c>
      <c r="BM1267" s="14">
        <f t="shared" si="1622"/>
        <v>0.68151223884848988</v>
      </c>
      <c r="BN1267" s="14">
        <f t="shared" si="1623"/>
        <v>0.28721886346724773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1.72151898734177</v>
      </c>
      <c r="F1268" s="10">
        <f>VLOOKUP(B1268,home!$B$2:$E$405,3,FALSE)</f>
        <v>0.73</v>
      </c>
      <c r="G1268" s="10">
        <f>VLOOKUP(C1268,away!$B$2:$E$405,4,FALSE)</f>
        <v>1.1599999999999999</v>
      </c>
      <c r="H1268" s="10">
        <f>VLOOKUP(A1268,away!$A$2:$E$405,3,FALSE)</f>
        <v>1.48101265822785</v>
      </c>
      <c r="I1268" s="10">
        <f>VLOOKUP(C1268,away!$B$2:$E$405,3,FALSE)</f>
        <v>1.02</v>
      </c>
      <c r="J1268" s="10">
        <f>VLOOKUP(B1268,home!$B$2:$E$405,4,FALSE)</f>
        <v>1.01</v>
      </c>
      <c r="K1268" s="12">
        <f t="shared" si="1568"/>
        <v>1.4577822784810106</v>
      </c>
      <c r="L1268" s="12">
        <f t="shared" si="1569"/>
        <v>1.5257392405063313</v>
      </c>
      <c r="M1268" s="13">
        <f t="shared" si="1570"/>
        <v>5.0614280510058424E-2</v>
      </c>
      <c r="N1268" s="13">
        <f t="shared" si="1571"/>
        <v>7.3784601165629973E-2</v>
      </c>
      <c r="O1268" s="13">
        <f t="shared" si="1572"/>
        <v>7.7224193904190941E-2</v>
      </c>
      <c r="P1268" s="13">
        <f t="shared" si="1573"/>
        <v>0.11257606134351085</v>
      </c>
      <c r="Q1268" s="13">
        <f t="shared" si="1574"/>
        <v>5.378094200202236E-2</v>
      </c>
      <c r="R1268" s="13">
        <f t="shared" si="1575"/>
        <v>5.8911991478046988E-2</v>
      </c>
      <c r="S1268" s="13">
        <f t="shared" si="1576"/>
        <v>6.2597795819202551E-2</v>
      </c>
      <c r="T1268" s="13">
        <f t="shared" si="1577"/>
        <v>8.2055693603880639E-2</v>
      </c>
      <c r="U1268" s="13">
        <f t="shared" si="1578"/>
        <v>8.5880857166721211E-2</v>
      </c>
      <c r="V1268" s="13">
        <f t="shared" si="1579"/>
        <v>1.5469971520325034E-2</v>
      </c>
      <c r="W1268" s="13">
        <f t="shared" si="1580"/>
        <v>2.6133634723521083E-2</v>
      </c>
      <c r="X1268" s="13">
        <f t="shared" si="1581"/>
        <v>3.9873111994734943E-2</v>
      </c>
      <c r="Y1268" s="13">
        <f t="shared" si="1582"/>
        <v>3.0417985805735397E-2</v>
      </c>
      <c r="Z1268" s="13">
        <f t="shared" si="1583"/>
        <v>2.9961445711476964E-2</v>
      </c>
      <c r="AA1268" s="13">
        <f t="shared" si="1584"/>
        <v>4.3677264595861992E-2</v>
      </c>
      <c r="AB1268" s="13">
        <f t="shared" si="1585"/>
        <v>3.183597115018684E-2</v>
      </c>
      <c r="AC1268" s="13">
        <f t="shared" si="1586"/>
        <v>2.1505151872458993E-3</v>
      </c>
      <c r="AD1268" s="13">
        <f t="shared" si="1587"/>
        <v>9.524287393061253E-3</v>
      </c>
      <c r="AE1268" s="13">
        <f t="shared" si="1588"/>
        <v>1.4531579013453302E-2</v>
      </c>
      <c r="AF1268" s="13">
        <f t="shared" si="1589"/>
        <v>1.1085700163671993E-2</v>
      </c>
      <c r="AG1268" s="13">
        <f t="shared" si="1590"/>
        <v>5.6379625827339408E-3</v>
      </c>
      <c r="AH1268" s="13">
        <f t="shared" si="1591"/>
        <v>1.1428338356075134E-2</v>
      </c>
      <c r="AI1268" s="13">
        <f t="shared" si="1592"/>
        <v>1.6660029127971137E-2</v>
      </c>
      <c r="AJ1268" s="13">
        <f t="shared" si="1593"/>
        <v>1.2143347610866887E-2</v>
      </c>
      <c r="AK1268" s="13">
        <f t="shared" si="1594"/>
        <v>5.9007856495188228E-3</v>
      </c>
      <c r="AL1268" s="13">
        <f t="shared" si="1595"/>
        <v>1.9132665895857989E-4</v>
      </c>
      <c r="AM1268" s="13">
        <f t="shared" si="1596"/>
        <v>2.7768674753529598E-3</v>
      </c>
      <c r="AN1268" s="13">
        <f t="shared" si="1597"/>
        <v>4.236775672831759E-3</v>
      </c>
      <c r="AO1268" s="13">
        <f t="shared" si="1598"/>
        <v>3.2321074486310148E-3</v>
      </c>
      <c r="AP1268" s="13">
        <f t="shared" si="1599"/>
        <v>1.643784387969714E-3</v>
      </c>
      <c r="AQ1268" s="13">
        <f t="shared" si="1600"/>
        <v>6.2699658591426903E-4</v>
      </c>
      <c r="AR1268" s="13">
        <f t="shared" si="1601"/>
        <v>3.48733285672949E-3</v>
      </c>
      <c r="AS1268" s="13">
        <f t="shared" si="1602"/>
        <v>5.0837720377048074E-3</v>
      </c>
      <c r="AT1268" s="13">
        <f t="shared" si="1603"/>
        <v>3.7055163922016829E-3</v>
      </c>
      <c r="AU1268" s="13">
        <f t="shared" si="1604"/>
        <v>1.8006120430575014E-3</v>
      </c>
      <c r="AV1268" s="13">
        <f t="shared" si="1605"/>
        <v>6.5622508169717786E-4</v>
      </c>
      <c r="AW1268" s="13">
        <f t="shared" si="1606"/>
        <v>1.1820775501891618E-5</v>
      </c>
      <c r="AX1268" s="13">
        <f t="shared" si="1607"/>
        <v>6.7467803254330882E-4</v>
      </c>
      <c r="AY1268" s="13">
        <f t="shared" si="1608"/>
        <v>1.0293827489589338E-3</v>
      </c>
      <c r="AZ1268" s="13">
        <f t="shared" si="1609"/>
        <v>7.8528482679346174E-4</v>
      </c>
      <c r="BA1268" s="13">
        <f t="shared" si="1610"/>
        <v>3.9937995840433419E-4</v>
      </c>
      <c r="BB1268" s="13">
        <f t="shared" si="1611"/>
        <v>1.5233741860231975E-4</v>
      </c>
      <c r="BC1268" s="13">
        <f t="shared" si="1612"/>
        <v>4.6485435471799679E-5</v>
      </c>
      <c r="BD1268" s="13">
        <f t="shared" si="1613"/>
        <v>8.8679343070320431E-4</v>
      </c>
      <c r="BE1268" s="13">
        <f t="shared" si="1614"/>
        <v>1.2927517479525094E-3</v>
      </c>
      <c r="BF1268" s="13">
        <f t="shared" si="1615"/>
        <v>9.4227529432025937E-4</v>
      </c>
      <c r="BG1268" s="13">
        <f t="shared" si="1616"/>
        <v>4.5787740850351756E-4</v>
      </c>
      <c r="BH1268" s="13">
        <f t="shared" si="1617"/>
        <v>1.6687139295830952E-4</v>
      </c>
      <c r="BI1268" s="13">
        <f t="shared" si="1618"/>
        <v>4.8652431888012916E-5</v>
      </c>
      <c r="BJ1268" s="14">
        <f t="shared" si="1619"/>
        <v>0.36242957843991869</v>
      </c>
      <c r="BK1268" s="14">
        <f t="shared" si="1620"/>
        <v>0.24462933378826029</v>
      </c>
      <c r="BL1268" s="14">
        <f t="shared" si="1621"/>
        <v>0.36219145915715639</v>
      </c>
      <c r="BM1268" s="14">
        <f t="shared" si="1622"/>
        <v>0.57130218471989591</v>
      </c>
      <c r="BN1268" s="14">
        <f t="shared" si="1623"/>
        <v>0.42689207040345956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1.72151898734177</v>
      </c>
      <c r="F1269" s="10">
        <f>VLOOKUP(B1269,home!$B$2:$E$405,3,FALSE)</f>
        <v>0.77</v>
      </c>
      <c r="G1269" s="10">
        <f>VLOOKUP(C1269,away!$B$2:$E$405,4,FALSE)</f>
        <v>0.93</v>
      </c>
      <c r="H1269" s="10">
        <f>VLOOKUP(A1269,away!$A$2:$E$405,3,FALSE)</f>
        <v>1.48101265822785</v>
      </c>
      <c r="I1269" s="10">
        <f>VLOOKUP(C1269,away!$B$2:$E$405,3,FALSE)</f>
        <v>1.28</v>
      </c>
      <c r="J1269" s="10">
        <f>VLOOKUP(B1269,home!$B$2:$E$405,4,FALSE)</f>
        <v>1.35</v>
      </c>
      <c r="K1269" s="12">
        <f t="shared" si="1568"/>
        <v>1.2327797468354416</v>
      </c>
      <c r="L1269" s="12">
        <f t="shared" si="1569"/>
        <v>2.5591898734177247</v>
      </c>
      <c r="M1269" s="13">
        <f t="shared" si="1570"/>
        <v>2.2551140896055699E-2</v>
      </c>
      <c r="N1269" s="13">
        <f t="shared" si="1571"/>
        <v>2.7800589764689916E-2</v>
      </c>
      <c r="O1269" s="13">
        <f t="shared" si="1572"/>
        <v>5.771265141520205E-2</v>
      </c>
      <c r="P1269" s="13">
        <f t="shared" si="1573"/>
        <v>7.1146987800834879E-2</v>
      </c>
      <c r="Q1269" s="13">
        <f t="shared" si="1574"/>
        <v>1.7136002005995209E-2</v>
      </c>
      <c r="R1269" s="13">
        <f t="shared" si="1575"/>
        <v>7.3848816534936121E-2</v>
      </c>
      <c r="S1269" s="13">
        <f t="shared" si="1576"/>
        <v>5.6115718229775895E-2</v>
      </c>
      <c r="T1269" s="13">
        <f t="shared" si="1577"/>
        <v>4.3854282804608749E-2</v>
      </c>
      <c r="U1269" s="13">
        <f t="shared" si="1578"/>
        <v>9.103932535203553E-2</v>
      </c>
      <c r="V1269" s="13">
        <f t="shared" si="1579"/>
        <v>1.9671162037784344E-2</v>
      </c>
      <c r="W1269" s="13">
        <f t="shared" si="1580"/>
        <v>7.0416387382407951E-3</v>
      </c>
      <c r="X1269" s="13">
        <f t="shared" si="1581"/>
        <v>1.8020890551171807E-2</v>
      </c>
      <c r="Y1269" s="13">
        <f t="shared" si="1582"/>
        <v>2.3059440304264028E-2</v>
      </c>
      <c r="Z1269" s="13">
        <f t="shared" si="1583"/>
        <v>6.299771448003065E-2</v>
      </c>
      <c r="AA1269" s="13">
        <f t="shared" si="1584"/>
        <v>7.7662306507903608E-2</v>
      </c>
      <c r="AB1269" s="13">
        <f t="shared" si="1585"/>
        <v>4.7870259277734958E-2</v>
      </c>
      <c r="AC1269" s="13">
        <f t="shared" si="1586"/>
        <v>3.8788057663616819E-3</v>
      </c>
      <c r="AD1269" s="13">
        <f t="shared" si="1587"/>
        <v>2.1701974052587823E-3</v>
      </c>
      <c r="AE1269" s="13">
        <f t="shared" si="1588"/>
        <v>5.5539472228556975E-3</v>
      </c>
      <c r="AF1269" s="13">
        <f t="shared" si="1589"/>
        <v>7.1068027451144005E-3</v>
      </c>
      <c r="AG1269" s="13">
        <f t="shared" si="1590"/>
        <v>6.0625525392246863E-3</v>
      </c>
      <c r="AH1269" s="13">
        <f t="shared" si="1591"/>
        <v>4.030577823643889E-2</v>
      </c>
      <c r="AI1269" s="13">
        <f t="shared" si="1592"/>
        <v>4.9688147090322585E-2</v>
      </c>
      <c r="AJ1269" s="13">
        <f t="shared" si="1593"/>
        <v>3.0627270695365041E-2</v>
      </c>
      <c r="AK1269" s="13">
        <f t="shared" si="1594"/>
        <v>1.2585559671364216E-2</v>
      </c>
      <c r="AL1269" s="13">
        <f t="shared" si="1595"/>
        <v>4.8949247900696735E-4</v>
      </c>
      <c r="AM1269" s="13">
        <f t="shared" si="1596"/>
        <v>5.3507508156757082E-4</v>
      </c>
      <c r="AN1269" s="13">
        <f t="shared" si="1597"/>
        <v>1.3693587302658903E-3</v>
      </c>
      <c r="AO1269" s="13">
        <f t="shared" si="1598"/>
        <v>1.7522244977863104E-3</v>
      </c>
      <c r="AP1269" s="13">
        <f t="shared" si="1599"/>
        <v>1.4947583968963946E-3</v>
      </c>
      <c r="AQ1269" s="13">
        <f t="shared" si="1600"/>
        <v>9.5634263813584104E-4</v>
      </c>
      <c r="AR1269" s="13">
        <f t="shared" si="1601"/>
        <v>2.0630027900582992E-2</v>
      </c>
      <c r="AS1269" s="13">
        <f t="shared" si="1602"/>
        <v>2.5432280572488798E-2</v>
      </c>
      <c r="AT1269" s="13">
        <f t="shared" si="1603"/>
        <v>1.5676200202800337E-2</v>
      </c>
      <c r="AU1269" s="13">
        <f t="shared" si="1604"/>
        <v>6.4417673724499634E-3</v>
      </c>
      <c r="AV1269" s="13">
        <f t="shared" si="1605"/>
        <v>1.9853200876454192E-3</v>
      </c>
      <c r="AW1269" s="13">
        <f t="shared" si="1606"/>
        <v>4.2897454468085045E-5</v>
      </c>
      <c r="AX1269" s="13">
        <f t="shared" si="1607"/>
        <v>1.0993828726547046E-4</v>
      </c>
      <c r="AY1269" s="13">
        <f t="shared" si="1608"/>
        <v>2.8135295147068079E-4</v>
      </c>
      <c r="AZ1269" s="13">
        <f t="shared" si="1609"/>
        <v>3.6001781212997749E-4</v>
      </c>
      <c r="BA1269" s="13">
        <f t="shared" si="1610"/>
        <v>3.0711797968434773E-4</v>
      </c>
      <c r="BB1269" s="13">
        <f t="shared" si="1611"/>
        <v>1.9649330588817327E-4</v>
      </c>
      <c r="BC1269" s="13">
        <f t="shared" si="1612"/>
        <v>1.0057273572467693E-4</v>
      </c>
      <c r="BD1269" s="13">
        <f t="shared" si="1613"/>
        <v>8.7993597485828551E-3</v>
      </c>
      <c r="BE1269" s="13">
        <f t="shared" si="1614"/>
        <v>1.0847672483171948E-2</v>
      </c>
      <c r="BF1269" s="13">
        <f t="shared" si="1615"/>
        <v>6.6863954687792519E-3</v>
      </c>
      <c r="BG1269" s="13">
        <f t="shared" si="1616"/>
        <v>2.747617637747776E-3</v>
      </c>
      <c r="BH1269" s="13">
        <f t="shared" si="1617"/>
        <v>8.4680184396582463E-4</v>
      </c>
      <c r="BI1269" s="13">
        <f t="shared" si="1618"/>
        <v>2.0878403256479491E-4</v>
      </c>
      <c r="BJ1269" s="14">
        <f t="shared" si="1619"/>
        <v>0.16526959649823941</v>
      </c>
      <c r="BK1269" s="14">
        <f t="shared" si="1620"/>
        <v>0.17413466016129017</v>
      </c>
      <c r="BL1269" s="14">
        <f t="shared" si="1621"/>
        <v>0.58164234213208288</v>
      </c>
      <c r="BM1269" s="14">
        <f t="shared" si="1622"/>
        <v>0.71360966935692671</v>
      </c>
      <c r="BN1269" s="14">
        <f t="shared" si="1623"/>
        <v>0.27019618841771387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</v>
      </c>
      <c r="F1270" s="10">
        <f>VLOOKUP(B1270,home!$B$2:$E$405,3,FALSE)</f>
        <v>0.71</v>
      </c>
      <c r="G1270" s="10">
        <f>VLOOKUP(C1270,away!$B$2:$E$405,4,FALSE)</f>
        <v>0.89</v>
      </c>
      <c r="H1270" s="10">
        <f>VLOOKUP(A1270,away!$A$2:$E$405,3,FALSE)</f>
        <v>1.25</v>
      </c>
      <c r="I1270" s="10">
        <f>VLOOKUP(C1270,away!$B$2:$E$405,3,FALSE)</f>
        <v>1.61</v>
      </c>
      <c r="J1270" s="10">
        <f>VLOOKUP(B1270,home!$B$2:$E$405,4,FALSE)</f>
        <v>1.6</v>
      </c>
      <c r="K1270" s="12">
        <f t="shared" si="1568"/>
        <v>0.88465999999999989</v>
      </c>
      <c r="L1270" s="12">
        <f t="shared" si="1569"/>
        <v>3.2200000000000006</v>
      </c>
      <c r="M1270" s="13">
        <f t="shared" si="1570"/>
        <v>1.6495626397998193E-2</v>
      </c>
      <c r="N1270" s="13">
        <f t="shared" si="1571"/>
        <v>1.4593020849253079E-2</v>
      </c>
      <c r="O1270" s="13">
        <f t="shared" si="1572"/>
        <v>5.3115917001554193E-2</v>
      </c>
      <c r="P1270" s="13">
        <f t="shared" si="1573"/>
        <v>4.6989527134594929E-2</v>
      </c>
      <c r="Q1270" s="13">
        <f t="shared" si="1574"/>
        <v>6.4549309122501133E-3</v>
      </c>
      <c r="R1270" s="13">
        <f t="shared" si="1575"/>
        <v>8.5516626372502291E-2</v>
      </c>
      <c r="S1270" s="13">
        <f t="shared" si="1576"/>
        <v>3.3463652835287058E-2</v>
      </c>
      <c r="T1270" s="13">
        <f t="shared" si="1577"/>
        <v>2.078487753744537E-2</v>
      </c>
      <c r="U1270" s="13">
        <f t="shared" si="1578"/>
        <v>7.5653138686697874E-2</v>
      </c>
      <c r="V1270" s="13">
        <f t="shared" si="1579"/>
        <v>1.0591637275288163E-2</v>
      </c>
      <c r="W1270" s="13">
        <f t="shared" si="1580"/>
        <v>1.9034730602770619E-3</v>
      </c>
      <c r="X1270" s="13">
        <f t="shared" si="1581"/>
        <v>6.1291832540921404E-3</v>
      </c>
      <c r="Y1270" s="13">
        <f t="shared" si="1582"/>
        <v>9.8679850390883499E-3</v>
      </c>
      <c r="Z1270" s="13">
        <f t="shared" si="1583"/>
        <v>9.1787845639819121E-2</v>
      </c>
      <c r="AA1270" s="13">
        <f t="shared" si="1584"/>
        <v>8.1201035523722376E-2</v>
      </c>
      <c r="AB1270" s="13">
        <f t="shared" si="1585"/>
        <v>3.5917654043208111E-2</v>
      </c>
      <c r="AC1270" s="13">
        <f t="shared" si="1586"/>
        <v>1.8857120636812308E-3</v>
      </c>
      <c r="AD1270" s="13">
        <f t="shared" si="1587"/>
        <v>4.2098161937617628E-4</v>
      </c>
      <c r="AE1270" s="13">
        <f t="shared" si="1588"/>
        <v>1.3555608143912879E-3</v>
      </c>
      <c r="AF1270" s="13">
        <f t="shared" si="1589"/>
        <v>2.1824529111699746E-3</v>
      </c>
      <c r="AG1270" s="13">
        <f t="shared" si="1590"/>
        <v>2.3424994579891059E-3</v>
      </c>
      <c r="AH1270" s="13">
        <f t="shared" si="1591"/>
        <v>7.3889215740054415E-2</v>
      </c>
      <c r="AI1270" s="13">
        <f t="shared" si="1592"/>
        <v>6.5366833596596535E-2</v>
      </c>
      <c r="AJ1270" s="13">
        <f t="shared" si="1593"/>
        <v>2.891371150478254E-2</v>
      </c>
      <c r="AK1270" s="13">
        <f t="shared" si="1594"/>
        <v>8.5262680066069737E-3</v>
      </c>
      <c r="AL1270" s="13">
        <f t="shared" si="1595"/>
        <v>2.1486596761220353E-4</v>
      </c>
      <c r="AM1270" s="13">
        <f t="shared" si="1596"/>
        <v>7.4485119879465637E-5</v>
      </c>
      <c r="AN1270" s="13">
        <f t="shared" si="1597"/>
        <v>2.3984208601187941E-4</v>
      </c>
      <c r="AO1270" s="13">
        <f t="shared" si="1598"/>
        <v>3.8614575847912603E-4</v>
      </c>
      <c r="AP1270" s="13">
        <f t="shared" si="1599"/>
        <v>4.1446311410092858E-4</v>
      </c>
      <c r="AQ1270" s="13">
        <f t="shared" si="1600"/>
        <v>3.3364280685124759E-4</v>
      </c>
      <c r="AR1270" s="13">
        <f t="shared" si="1601"/>
        <v>4.7584654936595062E-2</v>
      </c>
      <c r="AS1270" s="13">
        <f t="shared" si="1602"/>
        <v>4.2096240836208186E-2</v>
      </c>
      <c r="AT1270" s="13">
        <f t="shared" si="1603"/>
        <v>1.8620430209079962E-2</v>
      </c>
      <c r="AU1270" s="13">
        <f t="shared" si="1604"/>
        <v>5.4909165962548937E-3</v>
      </c>
      <c r="AV1270" s="13">
        <f t="shared" si="1605"/>
        <v>1.2143985690107131E-3</v>
      </c>
      <c r="AW1270" s="13">
        <f t="shared" si="1606"/>
        <v>1.7001897573420955E-5</v>
      </c>
      <c r="AX1270" s="13">
        <f t="shared" si="1607"/>
        <v>1.0982334358761338E-5</v>
      </c>
      <c r="AY1270" s="13">
        <f t="shared" si="1608"/>
        <v>3.5363116635211512E-5</v>
      </c>
      <c r="AZ1270" s="13">
        <f t="shared" si="1609"/>
        <v>5.6934617782690565E-5</v>
      </c>
      <c r="BA1270" s="13">
        <f t="shared" si="1610"/>
        <v>6.1109823086754543E-5</v>
      </c>
      <c r="BB1270" s="13">
        <f t="shared" si="1611"/>
        <v>4.9193407584837417E-5</v>
      </c>
      <c r="BC1270" s="13">
        <f t="shared" si="1612"/>
        <v>3.1680554484635312E-5</v>
      </c>
      <c r="BD1270" s="13">
        <f t="shared" si="1613"/>
        <v>2.5537098149306027E-2</v>
      </c>
      <c r="BE1270" s="13">
        <f t="shared" si="1614"/>
        <v>2.2591649248765066E-2</v>
      </c>
      <c r="BF1270" s="13">
        <f t="shared" si="1615"/>
        <v>9.9929642122062491E-3</v>
      </c>
      <c r="BG1270" s="13">
        <f t="shared" si="1616"/>
        <v>2.9467919066567937E-3</v>
      </c>
      <c r="BH1270" s="13">
        <f t="shared" si="1617"/>
        <v>6.5172723203574961E-4</v>
      </c>
      <c r="BI1270" s="13">
        <f t="shared" si="1618"/>
        <v>1.1531140261854928E-4</v>
      </c>
      <c r="BJ1270" s="14">
        <f t="shared" si="1619"/>
        <v>6.7728808194588208E-2</v>
      </c>
      <c r="BK1270" s="14">
        <f t="shared" si="1620"/>
        <v>0.109676384791097</v>
      </c>
      <c r="BL1270" s="14">
        <f t="shared" si="1621"/>
        <v>0.68494258377446282</v>
      </c>
      <c r="BM1270" s="14">
        <f t="shared" si="1622"/>
        <v>0.73095161251275254</v>
      </c>
      <c r="BN1270" s="14">
        <f t="shared" si="1623"/>
        <v>0.22316564866815278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</v>
      </c>
      <c r="F1271" s="10">
        <f>VLOOKUP(B1271,home!$B$2:$E$405,3,FALSE)</f>
        <v>1.43</v>
      </c>
      <c r="G1271" s="10">
        <f>VLOOKUP(C1271,away!$B$2:$E$405,4,FALSE)</f>
        <v>1.43</v>
      </c>
      <c r="H1271" s="10">
        <f>VLOOKUP(A1271,away!$A$2:$E$405,3,FALSE)</f>
        <v>1.25</v>
      </c>
      <c r="I1271" s="10">
        <f>VLOOKUP(C1271,away!$B$2:$E$405,3,FALSE)</f>
        <v>0.48</v>
      </c>
      <c r="J1271" s="10">
        <f>VLOOKUP(B1271,home!$B$2:$E$405,4,FALSE)</f>
        <v>0.8</v>
      </c>
      <c r="K1271" s="12">
        <f t="shared" si="1568"/>
        <v>2.8628599999999995</v>
      </c>
      <c r="L1271" s="12">
        <f t="shared" si="1569"/>
        <v>0.48</v>
      </c>
      <c r="M1271" s="13">
        <f t="shared" si="1570"/>
        <v>3.5335752814516633E-2</v>
      </c>
      <c r="N1271" s="13">
        <f t="shared" si="1571"/>
        <v>0.10116131330256709</v>
      </c>
      <c r="O1271" s="13">
        <f t="shared" si="1572"/>
        <v>1.6961161350967983E-2</v>
      </c>
      <c r="P1271" s="13">
        <f t="shared" si="1573"/>
        <v>4.8557430385232199E-2</v>
      </c>
      <c r="Q1271" s="13">
        <f t="shared" si="1574"/>
        <v>0.14480533870069359</v>
      </c>
      <c r="R1271" s="13">
        <f t="shared" si="1575"/>
        <v>4.0706787242323159E-3</v>
      </c>
      <c r="S1271" s="13">
        <f t="shared" si="1576"/>
        <v>1.6681575018319902E-2</v>
      </c>
      <c r="T1271" s="13">
        <f t="shared" si="1577"/>
        <v>6.9506562576332934E-2</v>
      </c>
      <c r="U1271" s="13">
        <f t="shared" si="1578"/>
        <v>1.1653783292455727E-2</v>
      </c>
      <c r="V1271" s="13">
        <f t="shared" si="1579"/>
        <v>2.5470407390371891E-3</v>
      </c>
      <c r="W1271" s="13">
        <f t="shared" si="1580"/>
        <v>0.1381858039842225</v>
      </c>
      <c r="X1271" s="13">
        <f t="shared" si="1581"/>
        <v>6.6329185912426813E-2</v>
      </c>
      <c r="Y1271" s="13">
        <f t="shared" si="1582"/>
        <v>1.5919004618982435E-2</v>
      </c>
      <c r="Z1271" s="13">
        <f t="shared" si="1583"/>
        <v>6.5130859587717049E-4</v>
      </c>
      <c r="AA1271" s="13">
        <f t="shared" si="1584"/>
        <v>1.8646053267929162E-3</v>
      </c>
      <c r="AB1271" s="13">
        <f t="shared" si="1585"/>
        <v>2.6690520029311843E-3</v>
      </c>
      <c r="AC1271" s="13">
        <f t="shared" si="1586"/>
        <v>2.1875463150480021E-4</v>
      </c>
      <c r="AD1271" s="13">
        <f t="shared" si="1587"/>
        <v>9.8901652698567807E-2</v>
      </c>
      <c r="AE1271" s="13">
        <f t="shared" si="1588"/>
        <v>4.7472793295312544E-2</v>
      </c>
      <c r="AF1271" s="13">
        <f t="shared" si="1589"/>
        <v>1.1393470390875012E-2</v>
      </c>
      <c r="AG1271" s="13">
        <f t="shared" si="1590"/>
        <v>1.8229552625400017E-3</v>
      </c>
      <c r="AH1271" s="13">
        <f t="shared" si="1591"/>
        <v>7.8157031505260468E-5</v>
      </c>
      <c r="AI1271" s="13">
        <f t="shared" si="1592"/>
        <v>2.2375263921514996E-4</v>
      </c>
      <c r="AJ1271" s="13">
        <f t="shared" si="1593"/>
        <v>3.2028624035174212E-4</v>
      </c>
      <c r="AK1271" s="13">
        <f t="shared" si="1594"/>
        <v>3.0564488868446271E-4</v>
      </c>
      <c r="AL1271" s="13">
        <f t="shared" si="1595"/>
        <v>1.2024266579516781E-5</v>
      </c>
      <c r="AM1271" s="13">
        <f t="shared" si="1596"/>
        <v>5.6628317088924338E-2</v>
      </c>
      <c r="AN1271" s="13">
        <f t="shared" si="1597"/>
        <v>2.7181592202683683E-2</v>
      </c>
      <c r="AO1271" s="13">
        <f t="shared" si="1598"/>
        <v>6.5235821286440841E-3</v>
      </c>
      <c r="AP1271" s="13">
        <f t="shared" si="1599"/>
        <v>1.0437731405830532E-3</v>
      </c>
      <c r="AQ1271" s="13">
        <f t="shared" si="1600"/>
        <v>1.252527768699664E-4</v>
      </c>
      <c r="AR1271" s="13">
        <f t="shared" si="1601"/>
        <v>7.5030750245050089E-6</v>
      </c>
      <c r="AS1271" s="13">
        <f t="shared" si="1602"/>
        <v>2.1480253364654409E-5</v>
      </c>
      <c r="AT1271" s="13">
        <f t="shared" si="1603"/>
        <v>3.0747479073767258E-5</v>
      </c>
      <c r="AU1271" s="13">
        <f t="shared" si="1604"/>
        <v>2.9341909313708436E-5</v>
      </c>
      <c r="AV1271" s="13">
        <f t="shared" si="1605"/>
        <v>2.1000444624460831E-5</v>
      </c>
      <c r="AW1271" s="13">
        <f t="shared" si="1606"/>
        <v>4.5898389093113821E-7</v>
      </c>
      <c r="AX1271" s="13">
        <f t="shared" si="1607"/>
        <v>2.7019823976866312E-2</v>
      </c>
      <c r="AY1271" s="13">
        <f t="shared" si="1608"/>
        <v>1.2969515508895831E-2</v>
      </c>
      <c r="AZ1271" s="13">
        <f t="shared" si="1609"/>
        <v>3.1126837221349996E-3</v>
      </c>
      <c r="BA1271" s="13">
        <f t="shared" si="1610"/>
        <v>4.9802939554159989E-4</v>
      </c>
      <c r="BB1271" s="13">
        <f t="shared" si="1611"/>
        <v>5.9763527464991982E-5</v>
      </c>
      <c r="BC1271" s="13">
        <f t="shared" si="1612"/>
        <v>5.7372986366392336E-6</v>
      </c>
      <c r="BD1271" s="13">
        <f t="shared" si="1613"/>
        <v>6.0024600196040015E-7</v>
      </c>
      <c r="BE1271" s="13">
        <f t="shared" si="1614"/>
        <v>1.718420269172351E-6</v>
      </c>
      <c r="BF1271" s="13">
        <f t="shared" si="1615"/>
        <v>2.4597983259013781E-6</v>
      </c>
      <c r="BG1271" s="13">
        <f t="shared" si="1616"/>
        <v>2.3473527450966725E-6</v>
      </c>
      <c r="BH1271" s="13">
        <f t="shared" si="1617"/>
        <v>1.6800355699568647E-6</v>
      </c>
      <c r="BI1271" s="13">
        <f t="shared" si="1618"/>
        <v>9.6194132636134154E-7</v>
      </c>
      <c r="BJ1271" s="14">
        <f t="shared" si="1619"/>
        <v>0.83066615150976597</v>
      </c>
      <c r="BK1271" s="14">
        <f t="shared" si="1620"/>
        <v>0.11632209336408608</v>
      </c>
      <c r="BL1271" s="14">
        <f t="shared" si="1621"/>
        <v>3.8266962452776276E-2</v>
      </c>
      <c r="BM1271" s="14">
        <f t="shared" si="1622"/>
        <v>0.62204578411929101</v>
      </c>
      <c r="BN1271" s="14">
        <f t="shared" si="1623"/>
        <v>0.3508916752782098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</v>
      </c>
      <c r="F1272" s="10">
        <f>VLOOKUP(B1272,home!$B$2:$E$405,3,FALSE)</f>
        <v>1.07</v>
      </c>
      <c r="G1272" s="10">
        <f>VLOOKUP(C1272,away!$B$2:$E$405,4,FALSE)</f>
        <v>1.25</v>
      </c>
      <c r="H1272" s="10">
        <f>VLOOKUP(A1272,away!$A$2:$E$405,3,FALSE)</f>
        <v>1.25</v>
      </c>
      <c r="I1272" s="10">
        <f>VLOOKUP(C1272,away!$B$2:$E$405,3,FALSE)</f>
        <v>1.25</v>
      </c>
      <c r="J1272" s="10">
        <f>VLOOKUP(B1272,home!$B$2:$E$405,4,FALSE)</f>
        <v>0.4</v>
      </c>
      <c r="K1272" s="12">
        <f t="shared" si="1568"/>
        <v>1.8725000000000001</v>
      </c>
      <c r="L1272" s="12">
        <f t="shared" si="1569"/>
        <v>0.625</v>
      </c>
      <c r="M1272" s="13">
        <f t="shared" si="1570"/>
        <v>8.2290467849975943E-2</v>
      </c>
      <c r="N1272" s="13">
        <f t="shared" si="1571"/>
        <v>0.15408890104907993</v>
      </c>
      <c r="O1272" s="13">
        <f t="shared" si="1572"/>
        <v>5.1431542406234952E-2</v>
      </c>
      <c r="P1272" s="13">
        <f t="shared" si="1573"/>
        <v>9.6305563155674942E-2</v>
      </c>
      <c r="Q1272" s="13">
        <f t="shared" si="1574"/>
        <v>0.14426573360720113</v>
      </c>
      <c r="R1272" s="13">
        <f t="shared" si="1575"/>
        <v>1.6072357001948423E-2</v>
      </c>
      <c r="S1272" s="13">
        <f t="shared" si="1576"/>
        <v>2.8176901095156467E-2</v>
      </c>
      <c r="T1272" s="13">
        <f t="shared" si="1577"/>
        <v>9.0166083504500685E-2</v>
      </c>
      <c r="U1272" s="13">
        <f t="shared" si="1578"/>
        <v>3.009548848614842E-2</v>
      </c>
      <c r="V1272" s="13">
        <f t="shared" si="1579"/>
        <v>3.6639755069917002E-3</v>
      </c>
      <c r="W1272" s="13">
        <f t="shared" si="1580"/>
        <v>9.0045862059828022E-2</v>
      </c>
      <c r="X1272" s="13">
        <f t="shared" si="1581"/>
        <v>5.6278663787392505E-2</v>
      </c>
      <c r="Y1272" s="13">
        <f t="shared" si="1582"/>
        <v>1.7587082433560157E-2</v>
      </c>
      <c r="Z1272" s="13">
        <f t="shared" si="1583"/>
        <v>3.3484077087392551E-3</v>
      </c>
      <c r="AA1272" s="13">
        <f t="shared" si="1584"/>
        <v>6.2698934346142555E-3</v>
      </c>
      <c r="AB1272" s="13">
        <f t="shared" si="1585"/>
        <v>5.8701877281575983E-3</v>
      </c>
      <c r="AC1272" s="13">
        <f t="shared" si="1586"/>
        <v>2.6799977097038903E-4</v>
      </c>
      <c r="AD1272" s="13">
        <f t="shared" si="1587"/>
        <v>4.215271917675701E-2</v>
      </c>
      <c r="AE1272" s="13">
        <f t="shared" si="1588"/>
        <v>2.6345449485473127E-2</v>
      </c>
      <c r="AF1272" s="13">
        <f t="shared" si="1589"/>
        <v>8.2329529642103522E-3</v>
      </c>
      <c r="AG1272" s="13">
        <f t="shared" si="1590"/>
        <v>1.7151985342104903E-3</v>
      </c>
      <c r="AH1272" s="13">
        <f t="shared" si="1591"/>
        <v>5.2318870449050842E-4</v>
      </c>
      <c r="AI1272" s="13">
        <f t="shared" si="1592"/>
        <v>9.7967084915847702E-4</v>
      </c>
      <c r="AJ1272" s="13">
        <f t="shared" si="1593"/>
        <v>9.1721683252462443E-4</v>
      </c>
      <c r="AK1272" s="13">
        <f t="shared" si="1594"/>
        <v>5.72496172967453E-4</v>
      </c>
      <c r="AL1272" s="13">
        <f t="shared" si="1595"/>
        <v>1.2545739278551338E-5</v>
      </c>
      <c r="AM1272" s="13">
        <f t="shared" si="1596"/>
        <v>1.5786193331695501E-2</v>
      </c>
      <c r="AN1272" s="13">
        <f t="shared" si="1597"/>
        <v>9.8663708323096858E-3</v>
      </c>
      <c r="AO1272" s="13">
        <f t="shared" si="1598"/>
        <v>3.0832408850967768E-3</v>
      </c>
      <c r="AP1272" s="13">
        <f t="shared" si="1599"/>
        <v>6.4234185106182859E-4</v>
      </c>
      <c r="AQ1272" s="13">
        <f t="shared" si="1600"/>
        <v>1.0036591422841069E-4</v>
      </c>
      <c r="AR1272" s="13">
        <f t="shared" si="1601"/>
        <v>6.5398588061313566E-5</v>
      </c>
      <c r="AS1272" s="13">
        <f t="shared" si="1602"/>
        <v>1.2245885614480965E-4</v>
      </c>
      <c r="AT1272" s="13">
        <f t="shared" si="1603"/>
        <v>1.1465210406557807E-4</v>
      </c>
      <c r="AU1272" s="13">
        <f t="shared" si="1604"/>
        <v>7.1562021620931638E-5</v>
      </c>
      <c r="AV1272" s="13">
        <f t="shared" si="1605"/>
        <v>3.3499971371298636E-5</v>
      </c>
      <c r="AW1272" s="13">
        <f t="shared" si="1606"/>
        <v>4.0784543053971127E-7</v>
      </c>
      <c r="AX1272" s="13">
        <f t="shared" si="1607"/>
        <v>4.9266078355999681E-3</v>
      </c>
      <c r="AY1272" s="13">
        <f t="shared" si="1608"/>
        <v>3.0791298972499795E-3</v>
      </c>
      <c r="AZ1272" s="13">
        <f t="shared" si="1609"/>
        <v>9.6222809289061857E-4</v>
      </c>
      <c r="BA1272" s="13">
        <f t="shared" si="1610"/>
        <v>2.004641860188789E-4</v>
      </c>
      <c r="BB1272" s="13">
        <f t="shared" si="1611"/>
        <v>3.1322529065449819E-5</v>
      </c>
      <c r="BC1272" s="13">
        <f t="shared" si="1612"/>
        <v>3.9153161331812282E-6</v>
      </c>
      <c r="BD1272" s="13">
        <f t="shared" si="1613"/>
        <v>6.8123529230534967E-6</v>
      </c>
      <c r="BE1272" s="13">
        <f t="shared" si="1614"/>
        <v>1.2756130848417673E-5</v>
      </c>
      <c r="BF1272" s="13">
        <f t="shared" si="1615"/>
        <v>1.194292750683105E-5</v>
      </c>
      <c r="BG1272" s="13">
        <f t="shared" si="1616"/>
        <v>7.4543772521803793E-6</v>
      </c>
      <c r="BH1272" s="13">
        <f t="shared" si="1617"/>
        <v>3.4895803511769414E-6</v>
      </c>
      <c r="BI1272" s="13">
        <f t="shared" si="1618"/>
        <v>1.3068478415157644E-6</v>
      </c>
      <c r="BJ1272" s="14">
        <f t="shared" si="1619"/>
        <v>0.66956082727356381</v>
      </c>
      <c r="BK1272" s="14">
        <f t="shared" si="1620"/>
        <v>0.213796583015298</v>
      </c>
      <c r="BL1272" s="14">
        <f t="shared" si="1621"/>
        <v>0.11318337537423184</v>
      </c>
      <c r="BM1272" s="14">
        <f t="shared" si="1622"/>
        <v>0.45235590624989785</v>
      </c>
      <c r="BN1272" s="14">
        <f t="shared" si="1623"/>
        <v>0.54445456507011525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</v>
      </c>
      <c r="F1273" s="10">
        <f>VLOOKUP(B1273,home!$B$2:$E$405,3,FALSE)</f>
        <v>1</v>
      </c>
      <c r="G1273" s="10">
        <f>VLOOKUP(C1273,away!$B$2:$E$405,4,FALSE)</f>
        <v>0.71</v>
      </c>
      <c r="H1273" s="10">
        <f>VLOOKUP(A1273,away!$A$2:$E$405,3,FALSE)</f>
        <v>1.25</v>
      </c>
      <c r="I1273" s="10">
        <f>VLOOKUP(C1273,away!$B$2:$E$405,3,FALSE)</f>
        <v>0.86</v>
      </c>
      <c r="J1273" s="10">
        <f>VLOOKUP(B1273,home!$B$2:$E$405,4,FALSE)</f>
        <v>1.44</v>
      </c>
      <c r="K1273" s="12">
        <f t="shared" si="1568"/>
        <v>0.99399999999999988</v>
      </c>
      <c r="L1273" s="12">
        <f t="shared" si="1569"/>
        <v>1.5479999999999998</v>
      </c>
      <c r="M1273" s="13">
        <f t="shared" si="1570"/>
        <v>7.8708824618790557E-2</v>
      </c>
      <c r="N1273" s="13">
        <f t="shared" si="1571"/>
        <v>7.8236571671077795E-2</v>
      </c>
      <c r="O1273" s="13">
        <f t="shared" si="1572"/>
        <v>0.12184126050988776</v>
      </c>
      <c r="P1273" s="13">
        <f t="shared" si="1573"/>
        <v>0.12111021294682842</v>
      </c>
      <c r="Q1273" s="13">
        <f t="shared" si="1574"/>
        <v>3.8883576120525669E-2</v>
      </c>
      <c r="R1273" s="13">
        <f t="shared" si="1575"/>
        <v>9.4305135634653148E-2</v>
      </c>
      <c r="S1273" s="13">
        <f t="shared" si="1576"/>
        <v>4.658843449596007E-2</v>
      </c>
      <c r="T1273" s="13">
        <f t="shared" si="1577"/>
        <v>6.0191775834573726E-2</v>
      </c>
      <c r="U1273" s="13">
        <f t="shared" si="1578"/>
        <v>9.3739304820845207E-2</v>
      </c>
      <c r="V1273" s="13">
        <f t="shared" si="1579"/>
        <v>7.9651314689052968E-3</v>
      </c>
      <c r="W1273" s="13">
        <f t="shared" si="1580"/>
        <v>1.288342488793417E-2</v>
      </c>
      <c r="X1273" s="13">
        <f t="shared" si="1581"/>
        <v>1.9943541726522091E-2</v>
      </c>
      <c r="Y1273" s="13">
        <f t="shared" si="1582"/>
        <v>1.54363012963281E-2</v>
      </c>
      <c r="Z1273" s="13">
        <f t="shared" si="1583"/>
        <v>4.8661449987480995E-2</v>
      </c>
      <c r="AA1273" s="13">
        <f t="shared" si="1584"/>
        <v>4.8369481287556103E-2</v>
      </c>
      <c r="AB1273" s="13">
        <f t="shared" si="1585"/>
        <v>2.4039632199915385E-2</v>
      </c>
      <c r="AC1273" s="13">
        <f t="shared" si="1586"/>
        <v>7.6600271079888752E-4</v>
      </c>
      <c r="AD1273" s="13">
        <f t="shared" si="1587"/>
        <v>3.2015310846516404E-3</v>
      </c>
      <c r="AE1273" s="13">
        <f t="shared" si="1588"/>
        <v>4.9559701190407387E-3</v>
      </c>
      <c r="AF1273" s="13">
        <f t="shared" si="1589"/>
        <v>3.8359208721375319E-3</v>
      </c>
      <c r="AG1273" s="13">
        <f t="shared" si="1590"/>
        <v>1.9793351700229654E-3</v>
      </c>
      <c r="AH1273" s="13">
        <f t="shared" si="1591"/>
        <v>1.8831981145155142E-2</v>
      </c>
      <c r="AI1273" s="13">
        <f t="shared" si="1592"/>
        <v>1.8718989258284208E-2</v>
      </c>
      <c r="AJ1273" s="13">
        <f t="shared" si="1593"/>
        <v>9.303337661367251E-3</v>
      </c>
      <c r="AK1273" s="13">
        <f t="shared" si="1594"/>
        <v>3.0825058784663493E-3</v>
      </c>
      <c r="AL1273" s="13">
        <f t="shared" si="1595"/>
        <v>4.7146302525551064E-5</v>
      </c>
      <c r="AM1273" s="13">
        <f t="shared" si="1596"/>
        <v>6.3646437962874619E-4</v>
      </c>
      <c r="AN1273" s="13">
        <f t="shared" si="1597"/>
        <v>9.8524685966529897E-4</v>
      </c>
      <c r="AO1273" s="13">
        <f t="shared" si="1598"/>
        <v>7.6258106938094144E-4</v>
      </c>
      <c r="AP1273" s="13">
        <f t="shared" si="1599"/>
        <v>3.9349183180056559E-4</v>
      </c>
      <c r="AQ1273" s="13">
        <f t="shared" si="1600"/>
        <v>1.5228133890681886E-4</v>
      </c>
      <c r="AR1273" s="13">
        <f t="shared" si="1601"/>
        <v>5.8303813625400248E-3</v>
      </c>
      <c r="AS1273" s="13">
        <f t="shared" si="1602"/>
        <v>5.795399074364784E-3</v>
      </c>
      <c r="AT1273" s="13">
        <f t="shared" si="1603"/>
        <v>2.8803133399592975E-3</v>
      </c>
      <c r="AU1273" s="13">
        <f t="shared" si="1604"/>
        <v>9.5434381997318058E-4</v>
      </c>
      <c r="AV1273" s="13">
        <f t="shared" si="1605"/>
        <v>2.3715443926333529E-4</v>
      </c>
      <c r="AW1273" s="13">
        <f t="shared" si="1606"/>
        <v>2.0151272625471041E-6</v>
      </c>
      <c r="AX1273" s="13">
        <f t="shared" si="1607"/>
        <v>1.0544093222516221E-4</v>
      </c>
      <c r="AY1273" s="13">
        <f t="shared" si="1608"/>
        <v>1.6322256308455108E-4</v>
      </c>
      <c r="AZ1273" s="13">
        <f t="shared" si="1609"/>
        <v>1.2633426382744256E-4</v>
      </c>
      <c r="BA1273" s="13">
        <f t="shared" si="1610"/>
        <v>6.5188480134960327E-5</v>
      </c>
      <c r="BB1273" s="13">
        <f t="shared" si="1611"/>
        <v>2.5227941812229642E-5</v>
      </c>
      <c r="BC1273" s="13">
        <f t="shared" si="1612"/>
        <v>7.8105707850662876E-6</v>
      </c>
      <c r="BD1273" s="13">
        <f t="shared" si="1613"/>
        <v>1.5042383915353278E-3</v>
      </c>
      <c r="BE1273" s="13">
        <f t="shared" si="1614"/>
        <v>1.4952129611861154E-3</v>
      </c>
      <c r="BF1273" s="13">
        <f t="shared" si="1615"/>
        <v>7.4312084170949941E-4</v>
      </c>
      <c r="BG1273" s="13">
        <f t="shared" si="1616"/>
        <v>2.4622070555308081E-4</v>
      </c>
      <c r="BH1273" s="13">
        <f t="shared" si="1617"/>
        <v>6.1185845329940559E-5</v>
      </c>
      <c r="BI1273" s="13">
        <f t="shared" si="1618"/>
        <v>1.2163746051592185E-5</v>
      </c>
      <c r="BJ1273" s="14">
        <f t="shared" si="1619"/>
        <v>0.24297123901406617</v>
      </c>
      <c r="BK1273" s="14">
        <f t="shared" si="1620"/>
        <v>0.25534897510689336</v>
      </c>
      <c r="BL1273" s="14">
        <f t="shared" si="1621"/>
        <v>0.45199136292359676</v>
      </c>
      <c r="BM1273" s="14">
        <f t="shared" si="1622"/>
        <v>0.46572623809445202</v>
      </c>
      <c r="BN1273" s="14">
        <f t="shared" si="1623"/>
        <v>0.53308558150176344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</v>
      </c>
      <c r="F1274" s="10">
        <f>VLOOKUP(B1274,home!$B$2:$E$405,3,FALSE)</f>
        <v>1.25</v>
      </c>
      <c r="G1274" s="10">
        <f>VLOOKUP(C1274,away!$B$2:$E$405,4,FALSE)</f>
        <v>0.86</v>
      </c>
      <c r="H1274" s="10">
        <f>VLOOKUP(A1274,away!$A$2:$E$405,3,FALSE)</f>
        <v>1.25</v>
      </c>
      <c r="I1274" s="10">
        <f>VLOOKUP(C1274,away!$B$2:$E$405,3,FALSE)</f>
        <v>0.28999999999999998</v>
      </c>
      <c r="J1274" s="10">
        <f>VLOOKUP(B1274,home!$B$2:$E$405,4,FALSE)</f>
        <v>0.2</v>
      </c>
      <c r="K1274" s="12">
        <f t="shared" si="1568"/>
        <v>1.5049999999999999</v>
      </c>
      <c r="L1274" s="12">
        <f t="shared" si="1569"/>
        <v>7.2499999999999995E-2</v>
      </c>
      <c r="M1274" s="13">
        <f t="shared" si="1570"/>
        <v>0.20649068015930649</v>
      </c>
      <c r="N1274" s="13">
        <f t="shared" si="1571"/>
        <v>0.31076847363975624</v>
      </c>
      <c r="O1274" s="13">
        <f t="shared" si="1572"/>
        <v>1.497057431154972E-2</v>
      </c>
      <c r="P1274" s="13">
        <f t="shared" si="1573"/>
        <v>2.2530714338882325E-2</v>
      </c>
      <c r="Q1274" s="13">
        <f t="shared" si="1574"/>
        <v>0.23385327641391659</v>
      </c>
      <c r="R1274" s="13">
        <f t="shared" si="1575"/>
        <v>5.426833187936773E-4</v>
      </c>
      <c r="S1274" s="13">
        <f t="shared" si="1576"/>
        <v>6.1459564207532445E-4</v>
      </c>
      <c r="T1274" s="13">
        <f t="shared" si="1577"/>
        <v>1.6954362540008951E-2</v>
      </c>
      <c r="U1274" s="13">
        <f t="shared" si="1578"/>
        <v>8.167383947844842E-4</v>
      </c>
      <c r="V1274" s="13">
        <f t="shared" si="1579"/>
        <v>7.4511185551048713E-6</v>
      </c>
      <c r="W1274" s="13">
        <f t="shared" si="1580"/>
        <v>0.11731639366764816</v>
      </c>
      <c r="X1274" s="13">
        <f t="shared" si="1581"/>
        <v>8.5054385409044919E-3</v>
      </c>
      <c r="Y1274" s="13">
        <f t="shared" si="1582"/>
        <v>3.0832214710778779E-4</v>
      </c>
      <c r="Z1274" s="13">
        <f t="shared" si="1583"/>
        <v>1.3114846870847202E-5</v>
      </c>
      <c r="AA1274" s="13">
        <f t="shared" si="1584"/>
        <v>1.9737844540625036E-5</v>
      </c>
      <c r="AB1274" s="13">
        <f t="shared" si="1585"/>
        <v>1.485272801682034E-5</v>
      </c>
      <c r="AC1274" s="13">
        <f t="shared" si="1586"/>
        <v>5.0813135833992504E-8</v>
      </c>
      <c r="AD1274" s="13">
        <f t="shared" si="1587"/>
        <v>4.4140293117452621E-2</v>
      </c>
      <c r="AE1274" s="13">
        <f t="shared" si="1588"/>
        <v>3.2001712510153148E-3</v>
      </c>
      <c r="AF1274" s="13">
        <f t="shared" si="1589"/>
        <v>1.1600620784930515E-4</v>
      </c>
      <c r="AG1274" s="13">
        <f t="shared" si="1590"/>
        <v>2.8034833563582078E-6</v>
      </c>
      <c r="AH1274" s="13">
        <f t="shared" si="1591"/>
        <v>2.3770659953410547E-7</v>
      </c>
      <c r="AI1274" s="13">
        <f t="shared" si="1592"/>
        <v>3.5774843229882868E-7</v>
      </c>
      <c r="AJ1274" s="13">
        <f t="shared" si="1593"/>
        <v>2.6920569530486861E-7</v>
      </c>
      <c r="AK1274" s="13">
        <f t="shared" si="1594"/>
        <v>1.3505152381127577E-7</v>
      </c>
      <c r="AL1274" s="13">
        <f t="shared" si="1595"/>
        <v>2.2177393134746022E-10</v>
      </c>
      <c r="AM1274" s="13">
        <f t="shared" si="1596"/>
        <v>1.3286228228353231E-2</v>
      </c>
      <c r="AN1274" s="13">
        <f t="shared" si="1597"/>
        <v>9.6325154655560919E-4</v>
      </c>
      <c r="AO1274" s="13">
        <f t="shared" si="1598"/>
        <v>3.4917868562640828E-5</v>
      </c>
      <c r="AP1274" s="13">
        <f t="shared" si="1599"/>
        <v>8.4384849026381996E-7</v>
      </c>
      <c r="AQ1274" s="13">
        <f t="shared" si="1600"/>
        <v>1.5294753886031733E-8</v>
      </c>
      <c r="AR1274" s="13">
        <f t="shared" si="1601"/>
        <v>3.4467456932445303E-9</v>
      </c>
      <c r="AS1274" s="13">
        <f t="shared" si="1602"/>
        <v>5.1873522683330175E-9</v>
      </c>
      <c r="AT1274" s="13">
        <f t="shared" si="1603"/>
        <v>3.9034825819205965E-9</v>
      </c>
      <c r="AU1274" s="13">
        <f t="shared" si="1604"/>
        <v>1.9582470952634991E-9</v>
      </c>
      <c r="AV1274" s="13">
        <f t="shared" si="1605"/>
        <v>7.3679046959289161E-10</v>
      </c>
      <c r="AW1274" s="13">
        <f t="shared" si="1606"/>
        <v>6.7217522455971519E-13</v>
      </c>
      <c r="AX1274" s="13">
        <f t="shared" si="1607"/>
        <v>3.3326289139452695E-3</v>
      </c>
      <c r="AY1274" s="13">
        <f t="shared" si="1608"/>
        <v>2.4161559626103204E-4</v>
      </c>
      <c r="AZ1274" s="13">
        <f t="shared" si="1609"/>
        <v>8.758565364462411E-6</v>
      </c>
      <c r="BA1274" s="13">
        <f t="shared" si="1610"/>
        <v>2.1166532964117492E-7</v>
      </c>
      <c r="BB1274" s="13">
        <f t="shared" si="1611"/>
        <v>3.8364340997462944E-9</v>
      </c>
      <c r="BC1274" s="13">
        <f t="shared" si="1612"/>
        <v>5.5628294446321284E-11</v>
      </c>
      <c r="BD1274" s="13">
        <f t="shared" si="1613"/>
        <v>4.1648177126704722E-11</v>
      </c>
      <c r="BE1274" s="13">
        <f t="shared" si="1614"/>
        <v>6.2680506575690595E-11</v>
      </c>
      <c r="BF1274" s="13">
        <f t="shared" si="1615"/>
        <v>4.7167081198207182E-11</v>
      </c>
      <c r="BG1274" s="13">
        <f t="shared" si="1616"/>
        <v>2.3662152401100603E-11</v>
      </c>
      <c r="BH1274" s="13">
        <f t="shared" si="1617"/>
        <v>8.902884840914102E-12</v>
      </c>
      <c r="BI1274" s="13">
        <f t="shared" si="1618"/>
        <v>2.6797683371151428E-12</v>
      </c>
      <c r="BJ1274" s="14">
        <f t="shared" si="1619"/>
        <v>0.75303401642869416</v>
      </c>
      <c r="BK1274" s="14">
        <f t="shared" si="1620"/>
        <v>0.22988510788999006</v>
      </c>
      <c r="BL1274" s="14">
        <f t="shared" si="1621"/>
        <v>1.6365601729294958E-2</v>
      </c>
      <c r="BM1274" s="14">
        <f t="shared" si="1622"/>
        <v>0.20989982311705621</v>
      </c>
      <c r="BN1274" s="14">
        <f t="shared" si="1623"/>
        <v>0.78915640218220506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</v>
      </c>
      <c r="F1275" s="10">
        <f>VLOOKUP(B1275,home!$B$2:$E$405,3,FALSE)</f>
        <v>0.56999999999999995</v>
      </c>
      <c r="G1275" s="10">
        <f>VLOOKUP(C1275,away!$B$2:$E$405,4,FALSE)</f>
        <v>0.71</v>
      </c>
      <c r="H1275" s="10">
        <f>VLOOKUP(A1275,away!$A$2:$E$405,3,FALSE)</f>
        <v>1.25</v>
      </c>
      <c r="I1275" s="10">
        <f>VLOOKUP(C1275,away!$B$2:$E$405,3,FALSE)</f>
        <v>0.54</v>
      </c>
      <c r="J1275" s="10">
        <f>VLOOKUP(B1275,home!$B$2:$E$405,4,FALSE)</f>
        <v>2.08</v>
      </c>
      <c r="K1275" s="12">
        <f t="shared" si="1568"/>
        <v>0.56657999999999997</v>
      </c>
      <c r="L1275" s="12">
        <f t="shared" si="1569"/>
        <v>1.4040000000000001</v>
      </c>
      <c r="M1275" s="13">
        <f t="shared" si="1570"/>
        <v>0.13937599469055512</v>
      </c>
      <c r="N1275" s="13">
        <f t="shared" si="1571"/>
        <v>7.8967651071774711E-2</v>
      </c>
      <c r="O1275" s="13">
        <f t="shared" si="1572"/>
        <v>0.19568389654553939</v>
      </c>
      <c r="P1275" s="13">
        <f t="shared" si="1573"/>
        <v>0.11087058210477169</v>
      </c>
      <c r="Q1275" s="13">
        <f t="shared" si="1574"/>
        <v>2.2370745872123055E-2</v>
      </c>
      <c r="R1275" s="13">
        <f t="shared" si="1575"/>
        <v>0.13737009537496869</v>
      </c>
      <c r="S1275" s="13">
        <f t="shared" si="1576"/>
        <v>2.2048786097531466E-2</v>
      </c>
      <c r="T1275" s="13">
        <f t="shared" si="1577"/>
        <v>3.1408527204460766E-2</v>
      </c>
      <c r="U1275" s="13">
        <f t="shared" si="1578"/>
        <v>7.7831148637549752E-2</v>
      </c>
      <c r="V1275" s="13">
        <f t="shared" si="1579"/>
        <v>1.948814591433743E-3</v>
      </c>
      <c r="W1275" s="13">
        <f t="shared" si="1580"/>
        <v>4.2249390654091603E-3</v>
      </c>
      <c r="X1275" s="13">
        <f t="shared" si="1581"/>
        <v>5.931814447834461E-3</v>
      </c>
      <c r="Y1275" s="13">
        <f t="shared" si="1582"/>
        <v>4.1641337423797935E-3</v>
      </c>
      <c r="Z1275" s="13">
        <f t="shared" si="1583"/>
        <v>6.4289204635485347E-2</v>
      </c>
      <c r="AA1275" s="13">
        <f t="shared" si="1584"/>
        <v>3.6424977562373277E-2</v>
      </c>
      <c r="AB1275" s="13">
        <f t="shared" si="1585"/>
        <v>1.0318831893644725E-2</v>
      </c>
      <c r="AC1275" s="13">
        <f t="shared" si="1586"/>
        <v>9.6889984824075033E-5</v>
      </c>
      <c r="AD1275" s="13">
        <f t="shared" si="1587"/>
        <v>5.9844149391988027E-4</v>
      </c>
      <c r="AE1275" s="13">
        <f t="shared" si="1588"/>
        <v>8.4021185746351197E-4</v>
      </c>
      <c r="AF1275" s="13">
        <f t="shared" si="1589"/>
        <v>5.8982872393938558E-4</v>
      </c>
      <c r="AG1275" s="13">
        <f t="shared" si="1590"/>
        <v>2.7603984280363244E-4</v>
      </c>
      <c r="AH1275" s="13">
        <f t="shared" si="1591"/>
        <v>2.2565510827055366E-2</v>
      </c>
      <c r="AI1275" s="13">
        <f t="shared" si="1592"/>
        <v>1.2785167124393027E-2</v>
      </c>
      <c r="AJ1275" s="13">
        <f t="shared" si="1593"/>
        <v>3.6219099946693005E-3</v>
      </c>
      <c r="AK1275" s="13">
        <f t="shared" si="1594"/>
        <v>6.8403392159324412E-4</v>
      </c>
      <c r="AL1275" s="13">
        <f t="shared" si="1595"/>
        <v>3.0829552941072291E-6</v>
      </c>
      <c r="AM1275" s="13">
        <f t="shared" si="1596"/>
        <v>6.7812996325025189E-5</v>
      </c>
      <c r="AN1275" s="13">
        <f t="shared" si="1597"/>
        <v>9.5209446840335379E-5</v>
      </c>
      <c r="AO1275" s="13">
        <f t="shared" si="1598"/>
        <v>6.6837031681915457E-5</v>
      </c>
      <c r="AP1275" s="13">
        <f t="shared" si="1599"/>
        <v>3.1279730827136428E-5</v>
      </c>
      <c r="AQ1275" s="13">
        <f t="shared" si="1600"/>
        <v>1.0979185520324891E-5</v>
      </c>
      <c r="AR1275" s="13">
        <f t="shared" si="1601"/>
        <v>6.3363954402371452E-3</v>
      </c>
      <c r="AS1275" s="13">
        <f t="shared" si="1602"/>
        <v>3.5900749285295614E-3</v>
      </c>
      <c r="AT1275" s="13">
        <f t="shared" si="1603"/>
        <v>1.0170323265031394E-3</v>
      </c>
      <c r="AU1275" s="13">
        <f t="shared" si="1604"/>
        <v>1.9207672518338292E-4</v>
      </c>
      <c r="AV1275" s="13">
        <f t="shared" si="1605"/>
        <v>2.7206707738600262E-5</v>
      </c>
      <c r="AW1275" s="13">
        <f t="shared" si="1606"/>
        <v>6.8122891610875551E-8</v>
      </c>
      <c r="AX1275" s="13">
        <f t="shared" si="1607"/>
        <v>6.4035812429721248E-6</v>
      </c>
      <c r="AY1275" s="13">
        <f t="shared" si="1608"/>
        <v>8.9906280651328626E-6</v>
      </c>
      <c r="AZ1275" s="13">
        <f t="shared" si="1609"/>
        <v>6.3114209017232718E-6</v>
      </c>
      <c r="BA1275" s="13">
        <f t="shared" si="1610"/>
        <v>2.9537449820064909E-6</v>
      </c>
      <c r="BB1275" s="13">
        <f t="shared" si="1611"/>
        <v>1.0367644886842789E-6</v>
      </c>
      <c r="BC1275" s="13">
        <f t="shared" si="1612"/>
        <v>2.9112346842254541E-7</v>
      </c>
      <c r="BD1275" s="13">
        <f t="shared" si="1613"/>
        <v>1.4827165330154903E-3</v>
      </c>
      <c r="BE1275" s="13">
        <f t="shared" si="1614"/>
        <v>8.4007753327591643E-4</v>
      </c>
      <c r="BF1275" s="13">
        <f t="shared" si="1615"/>
        <v>2.3798556440173433E-4</v>
      </c>
      <c r="BG1275" s="13">
        <f t="shared" si="1616"/>
        <v>4.4945953692911546E-5</v>
      </c>
      <c r="BH1275" s="13">
        <f t="shared" si="1617"/>
        <v>6.3663696108324541E-6</v>
      </c>
      <c r="BI1275" s="13">
        <f t="shared" si="1618"/>
        <v>7.2141153882109078E-7</v>
      </c>
      <c r="BJ1275" s="14">
        <f t="shared" si="1619"/>
        <v>0.14967043897645202</v>
      </c>
      <c r="BK1275" s="14">
        <f t="shared" si="1620"/>
        <v>0.27435314105247538</v>
      </c>
      <c r="BL1275" s="14">
        <f t="shared" si="1621"/>
        <v>0.51106117137551432</v>
      </c>
      <c r="BM1275" s="14">
        <f t="shared" si="1622"/>
        <v>0.31472606787502094</v>
      </c>
      <c r="BN1275" s="14">
        <f t="shared" si="1623"/>
        <v>0.6846389656597327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</v>
      </c>
      <c r="F1276" s="10">
        <f>VLOOKUP(B1276,home!$B$2:$E$405,3,FALSE)</f>
        <v>1.96</v>
      </c>
      <c r="G1276" s="10">
        <f>VLOOKUP(C1276,away!$B$2:$E$405,4,FALSE)</f>
        <v>1.43</v>
      </c>
      <c r="H1276" s="10">
        <f>VLOOKUP(A1276,away!$A$2:$E$405,3,FALSE)</f>
        <v>1.25</v>
      </c>
      <c r="I1276" s="10">
        <f>VLOOKUP(C1276,away!$B$2:$E$405,3,FALSE)</f>
        <v>1.25</v>
      </c>
      <c r="J1276" s="10">
        <f>VLOOKUP(B1276,home!$B$2:$E$405,4,FALSE)</f>
        <v>1</v>
      </c>
      <c r="K1276" s="12">
        <f t="shared" si="1568"/>
        <v>3.9239199999999994</v>
      </c>
      <c r="L1276" s="12">
        <f t="shared" si="1569"/>
        <v>1.5625</v>
      </c>
      <c r="M1276" s="13">
        <f t="shared" si="1570"/>
        <v>4.1426483400446969E-3</v>
      </c>
      <c r="N1276" s="13">
        <f t="shared" si="1571"/>
        <v>1.6255420674468182E-2</v>
      </c>
      <c r="O1276" s="13">
        <f t="shared" si="1572"/>
        <v>6.4728880313198386E-3</v>
      </c>
      <c r="P1276" s="13">
        <f t="shared" si="1573"/>
        <v>2.5399094803856534E-2</v>
      </c>
      <c r="Q1276" s="13">
        <f t="shared" si="1574"/>
        <v>3.1892485146479604E-2</v>
      </c>
      <c r="R1276" s="13">
        <f t="shared" si="1575"/>
        <v>5.0569437744686259E-3</v>
      </c>
      <c r="S1276" s="13">
        <f t="shared" si="1576"/>
        <v>3.8931256282323745E-2</v>
      </c>
      <c r="T1276" s="13">
        <f t="shared" si="1577"/>
        <v>4.9832008041374373E-2</v>
      </c>
      <c r="U1276" s="13">
        <f t="shared" si="1578"/>
        <v>1.9843042815512923E-2</v>
      </c>
      <c r="V1276" s="13">
        <f t="shared" si="1579"/>
        <v>2.652137763044024E-2</v>
      </c>
      <c r="W1276" s="13">
        <f t="shared" si="1580"/>
        <v>4.171452010532474E-2</v>
      </c>
      <c r="X1276" s="13">
        <f t="shared" si="1581"/>
        <v>6.5178937664569905E-2</v>
      </c>
      <c r="Y1276" s="13">
        <f t="shared" si="1582"/>
        <v>5.092104505044525E-2</v>
      </c>
      <c r="Z1276" s="13">
        <f t="shared" si="1583"/>
        <v>2.6338248825357432E-3</v>
      </c>
      <c r="AA1276" s="13">
        <f t="shared" si="1584"/>
        <v>1.0334918133079648E-2</v>
      </c>
      <c r="AB1276" s="13">
        <f t="shared" si="1585"/>
        <v>2.0276695980376954E-2</v>
      </c>
      <c r="AC1276" s="13">
        <f t="shared" si="1586"/>
        <v>1.0162867589027052E-2</v>
      </c>
      <c r="AD1276" s="13">
        <f t="shared" si="1587"/>
        <v>4.0921109932921459E-2</v>
      </c>
      <c r="AE1276" s="13">
        <f t="shared" si="1588"/>
        <v>6.3939234270189771E-2</v>
      </c>
      <c r="AF1276" s="13">
        <f t="shared" si="1589"/>
        <v>4.9952526773585776E-2</v>
      </c>
      <c r="AG1276" s="13">
        <f t="shared" si="1590"/>
        <v>2.6016941027909263E-2</v>
      </c>
      <c r="AH1276" s="13">
        <f t="shared" si="1591"/>
        <v>1.0288378447405244E-3</v>
      </c>
      <c r="AI1276" s="13">
        <f t="shared" si="1592"/>
        <v>4.0370773957342371E-3</v>
      </c>
      <c r="AJ1276" s="13">
        <f t="shared" si="1593"/>
        <v>7.9205843673347456E-3</v>
      </c>
      <c r="AK1276" s="13">
        <f t="shared" si="1594"/>
        <v>1.0359913136890716E-2</v>
      </c>
      <c r="AL1276" s="13">
        <f t="shared" si="1595"/>
        <v>2.4923924618709377E-3</v>
      </c>
      <c r="AM1276" s="13">
        <f t="shared" si="1596"/>
        <v>3.2114232337597824E-2</v>
      </c>
      <c r="AN1276" s="13">
        <f t="shared" si="1597"/>
        <v>5.0178488027496596E-2</v>
      </c>
      <c r="AO1276" s="13">
        <f t="shared" si="1598"/>
        <v>3.9201943771481729E-2</v>
      </c>
      <c r="AP1276" s="13">
        <f t="shared" si="1599"/>
        <v>2.0417679047646735E-2</v>
      </c>
      <c r="AQ1276" s="13">
        <f t="shared" si="1600"/>
        <v>7.9756558779870042E-3</v>
      </c>
      <c r="AR1276" s="13">
        <f t="shared" si="1601"/>
        <v>3.2151182648141371E-4</v>
      </c>
      <c r="AS1276" s="13">
        <f t="shared" si="1602"/>
        <v>1.2615866861669484E-3</v>
      </c>
      <c r="AT1276" s="13">
        <f t="shared" si="1603"/>
        <v>2.4751826147921068E-3</v>
      </c>
      <c r="AU1276" s="13">
        <f t="shared" si="1604"/>
        <v>3.2374728552783476E-3</v>
      </c>
      <c r="AV1276" s="13">
        <f t="shared" si="1605"/>
        <v>3.1758961215709526E-3</v>
      </c>
      <c r="AW1276" s="13">
        <f t="shared" si="1606"/>
        <v>4.2447693702190095E-4</v>
      </c>
      <c r="AX1276" s="13">
        <f t="shared" si="1607"/>
        <v>2.1002279759024467E-2</v>
      </c>
      <c r="AY1276" s="13">
        <f t="shared" si="1608"/>
        <v>3.2816062123475723E-2</v>
      </c>
      <c r="AZ1276" s="13">
        <f t="shared" si="1609"/>
        <v>2.563754853396542E-2</v>
      </c>
      <c r="BA1276" s="13">
        <f t="shared" si="1610"/>
        <v>1.3352889861440323E-2</v>
      </c>
      <c r="BB1276" s="13">
        <f t="shared" si="1611"/>
        <v>5.2159726021251251E-3</v>
      </c>
      <c r="BC1276" s="13">
        <f t="shared" si="1612"/>
        <v>1.629991438164101E-3</v>
      </c>
      <c r="BD1276" s="13">
        <f t="shared" si="1613"/>
        <v>8.3727038146201428E-5</v>
      </c>
      <c r="BE1276" s="13">
        <f t="shared" si="1614"/>
        <v>3.2853819952264257E-4</v>
      </c>
      <c r="BF1276" s="13">
        <f t="shared" si="1615"/>
        <v>6.4457880593544396E-4</v>
      </c>
      <c r="BG1276" s="13">
        <f t="shared" si="1616"/>
        <v>8.4309188939540229E-4</v>
      </c>
      <c r="BH1276" s="13">
        <f t="shared" si="1617"/>
        <v>8.2705628165910159E-4</v>
      </c>
      <c r="BI1276" s="13">
        <f t="shared" si="1618"/>
        <v>6.4906053694555618E-4</v>
      </c>
      <c r="BJ1276" s="14">
        <f t="shared" si="1619"/>
        <v>0.68616697206767341</v>
      </c>
      <c r="BK1276" s="14">
        <f t="shared" si="1620"/>
        <v>0.14046569923103894</v>
      </c>
      <c r="BL1276" s="14">
        <f t="shared" si="1621"/>
        <v>9.9178604335352347E-2</v>
      </c>
      <c r="BM1276" s="14">
        <f t="shared" si="1622"/>
        <v>0.80683403455950897</v>
      </c>
      <c r="BN1276" s="14">
        <f t="shared" si="1623"/>
        <v>8.9219480770637474E-2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1.78481012658228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1.36708860759494</v>
      </c>
      <c r="I1277" s="10">
        <f>VLOOKUP(C1277,away!$B$2:$E$405,3,FALSE)</f>
        <v>1.4</v>
      </c>
      <c r="J1277" s="10">
        <f>VLOOKUP(B1277,home!$B$2:$E$405,4,FALSE)</f>
        <v>1.61</v>
      </c>
      <c r="K1277" s="12">
        <f t="shared" si="1568"/>
        <v>0.16741518987341789</v>
      </c>
      <c r="L1277" s="12">
        <f t="shared" si="1569"/>
        <v>3.0814177215189948</v>
      </c>
      <c r="M1277" s="13">
        <f t="shared" si="1570"/>
        <v>3.881948718531994E-2</v>
      </c>
      <c r="N1277" s="13">
        <f t="shared" si="1571"/>
        <v>6.4989718179190494E-3</v>
      </c>
      <c r="O1277" s="13">
        <f t="shared" si="1572"/>
        <v>0.11961905575312437</v>
      </c>
      <c r="P1277" s="13">
        <f t="shared" si="1573"/>
        <v>2.0026046931388274E-2</v>
      </c>
      <c r="Q1277" s="13">
        <f t="shared" si="1574"/>
        <v>5.4401330043945466E-4</v>
      </c>
      <c r="R1277" s="13">
        <f t="shared" si="1575"/>
        <v>0.18429813911452311</v>
      </c>
      <c r="S1277" s="13">
        <f t="shared" si="1576"/>
        <v>2.5827399121968889E-3</v>
      </c>
      <c r="T1277" s="13">
        <f t="shared" si="1577"/>
        <v>1.6763322247161725E-3</v>
      </c>
      <c r="U1277" s="13">
        <f t="shared" si="1578"/>
        <v>3.085430795317547E-2</v>
      </c>
      <c r="V1277" s="13">
        <f t="shared" si="1579"/>
        <v>1.4804154202904758E-4</v>
      </c>
      <c r="W1277" s="13">
        <f t="shared" si="1580"/>
        <v>3.0358696662245351E-5</v>
      </c>
      <c r="X1277" s="13">
        <f t="shared" si="1581"/>
        <v>9.3547825897262368E-5</v>
      </c>
      <c r="Y1277" s="13">
        <f t="shared" si="1582"/>
        <v>1.4412996426469896E-4</v>
      </c>
      <c r="Z1277" s="13">
        <f t="shared" si="1583"/>
        <v>0.18929985063682148</v>
      </c>
      <c r="AA1277" s="13">
        <f t="shared" si="1584"/>
        <v>3.1691670437373115E-2</v>
      </c>
      <c r="AB1277" s="13">
        <f t="shared" si="1585"/>
        <v>2.6528335118393017E-3</v>
      </c>
      <c r="AC1277" s="13">
        <f t="shared" si="1586"/>
        <v>4.7731936384097982E-6</v>
      </c>
      <c r="AD1277" s="13">
        <f t="shared" si="1587"/>
        <v>1.2706267415048256E-6</v>
      </c>
      <c r="AE1277" s="13">
        <f t="shared" si="1588"/>
        <v>3.9153317587089046E-6</v>
      </c>
      <c r="AF1277" s="13">
        <f t="shared" si="1589"/>
        <v>6.0323863334558769E-6</v>
      </c>
      <c r="AG1277" s="13">
        <f t="shared" si="1590"/>
        <v>6.1961007169866438E-6</v>
      </c>
      <c r="AH1277" s="13">
        <f t="shared" si="1591"/>
        <v>0.14582797860830013</v>
      </c>
      <c r="AI1277" s="13">
        <f t="shared" si="1592"/>
        <v>2.4413818727565286E-2</v>
      </c>
      <c r="AJ1277" s="13">
        <f t="shared" si="1593"/>
        <v>2.0436220489052736E-3</v>
      </c>
      <c r="AK1277" s="13">
        <f t="shared" si="1594"/>
        <v>1.1404445778232658E-4</v>
      </c>
      <c r="AL1277" s="13">
        <f t="shared" si="1595"/>
        <v>9.8495067035863852E-8</v>
      </c>
      <c r="AM1277" s="13">
        <f t="shared" si="1596"/>
        <v>4.2544443437454532E-8</v>
      </c>
      <c r="AN1277" s="13">
        <f t="shared" si="1597"/>
        <v>1.3109720196033489E-7</v>
      </c>
      <c r="AO1277" s="13">
        <f t="shared" si="1598"/>
        <v>2.0198262068106538E-7</v>
      </c>
      <c r="AP1277" s="13">
        <f t="shared" si="1599"/>
        <v>2.0746427560182795E-7</v>
      </c>
      <c r="AQ1277" s="13">
        <f t="shared" si="1600"/>
        <v>1.5982102385539336E-7</v>
      </c>
      <c r="AR1277" s="13">
        <f t="shared" si="1601"/>
        <v>8.9871383515381806E-2</v>
      </c>
      <c r="AS1277" s="13">
        <f t="shared" si="1602"/>
        <v>1.5045834735414402E-2</v>
      </c>
      <c r="AT1277" s="13">
        <f t="shared" si="1603"/>
        <v>1.2594506395167339E-3</v>
      </c>
      <c r="AU1277" s="13">
        <f t="shared" si="1604"/>
        <v>7.0283722650297219E-5</v>
      </c>
      <c r="AV1277" s="13">
        <f t="shared" si="1605"/>
        <v>2.941640693127537E-6</v>
      </c>
      <c r="AW1277" s="13">
        <f t="shared" si="1606"/>
        <v>1.4114237304135592E-9</v>
      </c>
      <c r="AX1277" s="13">
        <f t="shared" si="1607"/>
        <v>1.1870976793567225E-9</v>
      </c>
      <c r="AY1277" s="13">
        <f t="shared" si="1608"/>
        <v>3.6579438263438776E-9</v>
      </c>
      <c r="AZ1277" s="13">
        <f t="shared" si="1609"/>
        <v>5.6358264654085146E-9</v>
      </c>
      <c r="BA1277" s="13">
        <f t="shared" si="1610"/>
        <v>5.7887785153051842E-9</v>
      </c>
      <c r="BB1277" s="13">
        <f t="shared" si="1611"/>
        <v>4.4594111757524527E-9</v>
      </c>
      <c r="BC1277" s="13">
        <f t="shared" si="1612"/>
        <v>2.7482617249006936E-9</v>
      </c>
      <c r="BD1277" s="13">
        <f t="shared" si="1613"/>
        <v>4.6155212303621247E-2</v>
      </c>
      <c r="BE1277" s="13">
        <f t="shared" si="1614"/>
        <v>7.727083631458664E-3</v>
      </c>
      <c r="BF1277" s="13">
        <f t="shared" si="1615"/>
        <v>6.468155866642156E-4</v>
      </c>
      <c r="BG1277" s="13">
        <f t="shared" si="1616"/>
        <v>3.6095584751491957E-5</v>
      </c>
      <c r="BH1277" s="13">
        <f t="shared" si="1617"/>
        <v>1.5107372936907681E-6</v>
      </c>
      <c r="BI1277" s="13">
        <f t="shared" si="1618"/>
        <v>5.058407417441869E-8</v>
      </c>
      <c r="BJ1277" s="14">
        <f t="shared" si="1619"/>
        <v>9.0055346623344641E-3</v>
      </c>
      <c r="BK1277" s="14">
        <f t="shared" si="1620"/>
        <v>6.1581190917583427E-2</v>
      </c>
      <c r="BL1277" s="14">
        <f t="shared" si="1621"/>
        <v>0.70233213329410826</v>
      </c>
      <c r="BM1277" s="14">
        <f t="shared" si="1622"/>
        <v>0.59241299316161344</v>
      </c>
      <c r="BN1277" s="14">
        <f t="shared" si="1623"/>
        <v>0.36980571410271423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1.78481012658228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1.36708860759494</v>
      </c>
      <c r="I1278" s="10">
        <f>VLOOKUP(C1278,away!$B$2:$E$405,3,FALSE)</f>
        <v>0.9</v>
      </c>
      <c r="J1278" s="10">
        <f>VLOOKUP(B1278,home!$B$2:$E$405,4,FALSE)</f>
        <v>0.91</v>
      </c>
      <c r="K1278" s="12">
        <f t="shared" si="1568"/>
        <v>0.5597164556962031</v>
      </c>
      <c r="L1278" s="12">
        <f t="shared" si="1569"/>
        <v>1.1196455696202559</v>
      </c>
      <c r="M1278" s="13">
        <f t="shared" si="1570"/>
        <v>0.18649291585405514</v>
      </c>
      <c r="N1278" s="13">
        <f t="shared" si="1571"/>
        <v>0.10438315387428199</v>
      </c>
      <c r="O1278" s="13">
        <f t="shared" si="1572"/>
        <v>0.20880596700155601</v>
      </c>
      <c r="P1278" s="13">
        <f t="shared" si="1573"/>
        <v>0.11687213577832926</v>
      </c>
      <c r="Q1278" s="13">
        <f t="shared" si="1574"/>
        <v>2.9212484460452246E-2</v>
      </c>
      <c r="R1278" s="13">
        <f t="shared" si="1575"/>
        <v>0.11689433793178282</v>
      </c>
      <c r="S1278" s="13">
        <f t="shared" si="1576"/>
        <v>1.8310475841449007E-2</v>
      </c>
      <c r="T1278" s="13">
        <f t="shared" si="1577"/>
        <v>3.2707628803745926E-2</v>
      </c>
      <c r="U1278" s="13">
        <f t="shared" si="1578"/>
        <v>6.5427684518131704E-2</v>
      </c>
      <c r="V1278" s="13">
        <f t="shared" si="1579"/>
        <v>1.2749870172502936E-3</v>
      </c>
      <c r="W1278" s="13">
        <f t="shared" si="1580"/>
        <v>5.4502360880949148E-3</v>
      </c>
      <c r="X1278" s="13">
        <f t="shared" si="1581"/>
        <v>6.102332689419906E-3</v>
      </c>
      <c r="Y1278" s="13">
        <f t="shared" si="1582"/>
        <v>3.4162248800289306E-3</v>
      </c>
      <c r="Z1278" s="13">
        <f t="shared" si="1583"/>
        <v>4.3626742526337872E-2</v>
      </c>
      <c r="AA1278" s="13">
        <f t="shared" si="1584"/>
        <v>2.4418605700412647E-2</v>
      </c>
      <c r="AB1278" s="13">
        <f t="shared" si="1585"/>
        <v>6.8337477178390333E-3</v>
      </c>
      <c r="AC1278" s="13">
        <f t="shared" si="1586"/>
        <v>4.9938376718386759E-5</v>
      </c>
      <c r="AD1278" s="13">
        <f t="shared" si="1587"/>
        <v>7.6264670648400602E-4</v>
      </c>
      <c r="AE1278" s="13">
        <f t="shared" si="1588"/>
        <v>8.5389400610029692E-4</v>
      </c>
      <c r="AF1278" s="13">
        <f t="shared" si="1589"/>
        <v>4.7802932042774482E-4</v>
      </c>
      <c r="AG1278" s="13">
        <f t="shared" si="1590"/>
        <v>1.7840780358850198E-4</v>
      </c>
      <c r="AH1278" s="13">
        <f t="shared" si="1591"/>
        <v>1.2211622246644451E-2</v>
      </c>
      <c r="AI1278" s="13">
        <f t="shared" si="1592"/>
        <v>6.8350459221927368E-3</v>
      </c>
      <c r="AJ1278" s="13">
        <f t="shared" si="1593"/>
        <v>1.9128438390452519E-3</v>
      </c>
      <c r="AK1278" s="13">
        <f t="shared" si="1594"/>
        <v>3.56883391296909E-4</v>
      </c>
      <c r="AL1278" s="13">
        <f t="shared" si="1595"/>
        <v>1.2518233666201209E-6</v>
      </c>
      <c r="AM1278" s="13">
        <f t="shared" si="1596"/>
        <v>8.5373182300322106E-5</v>
      </c>
      <c r="AN1278" s="13">
        <f t="shared" si="1597"/>
        <v>9.5587705326938082E-5</v>
      </c>
      <c r="AO1278" s="13">
        <f t="shared" si="1598"/>
        <v>5.3512175389736404E-5</v>
      </c>
      <c r="AP1278" s="13">
        <f t="shared" si="1599"/>
        <v>1.9971556698620144E-5</v>
      </c>
      <c r="AQ1278" s="13">
        <f t="shared" si="1600"/>
        <v>5.5902662440074467E-6</v>
      </c>
      <c r="AR1278" s="13">
        <f t="shared" si="1601"/>
        <v>2.7345377492663222E-3</v>
      </c>
      <c r="AS1278" s="13">
        <f t="shared" si="1602"/>
        <v>1.5305657769868182E-3</v>
      </c>
      <c r="AT1278" s="13">
        <f t="shared" si="1603"/>
        <v>4.2834142595248351E-4</v>
      </c>
      <c r="AU1278" s="13">
        <f t="shared" si="1604"/>
        <v>7.9916581587327246E-5</v>
      </c>
      <c r="AV1278" s="13">
        <f t="shared" si="1605"/>
        <v>1.1182656449353809E-5</v>
      </c>
      <c r="AW1278" s="13">
        <f t="shared" si="1606"/>
        <v>2.1791603808545587E-8</v>
      </c>
      <c r="AX1278" s="13">
        <f t="shared" si="1607"/>
        <v>7.9641291681070155E-6</v>
      </c>
      <c r="AY1278" s="13">
        <f t="shared" si="1608"/>
        <v>8.9170019389544744E-6</v>
      </c>
      <c r="AZ1278" s="13">
        <f t="shared" si="1609"/>
        <v>4.9919408576228063E-6</v>
      </c>
      <c r="BA1278" s="13">
        <f t="shared" si="1610"/>
        <v>1.8630681550145711E-6</v>
      </c>
      <c r="BB1278" s="13">
        <f t="shared" si="1611"/>
        <v>5.214940014156621E-7</v>
      </c>
      <c r="BC1278" s="13">
        <f t="shared" si="1612"/>
        <v>1.1677768965371708E-7</v>
      </c>
      <c r="BD1278" s="13">
        <f t="shared" si="1613"/>
        <v>5.1028551265423067E-4</v>
      </c>
      <c r="BE1278" s="13">
        <f t="shared" si="1614"/>
        <v>2.8561519853594595E-4</v>
      </c>
      <c r="BF1278" s="13">
        <f t="shared" si="1615"/>
        <v>7.9931763308753502E-5</v>
      </c>
      <c r="BG1278" s="13">
        <f t="shared" si="1616"/>
        <v>1.4913041085574444E-5</v>
      </c>
      <c r="BH1278" s="13">
        <f t="shared" si="1617"/>
        <v>2.0867686250173956E-6</v>
      </c>
      <c r="BI1278" s="13">
        <f t="shared" si="1618"/>
        <v>2.3359974773055526E-7</v>
      </c>
      <c r="BJ1278" s="14">
        <f t="shared" si="1619"/>
        <v>0.18382944793039488</v>
      </c>
      <c r="BK1278" s="14">
        <f t="shared" si="1620"/>
        <v>0.32301062169310774</v>
      </c>
      <c r="BL1278" s="14">
        <f t="shared" si="1621"/>
        <v>0.44937434834310108</v>
      </c>
      <c r="BM1278" s="14">
        <f t="shared" si="1622"/>
        <v>0.237171270382149</v>
      </c>
      <c r="BN1278" s="14">
        <f t="shared" si="1623"/>
        <v>0.76266099490045747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1.30952380952381</v>
      </c>
      <c r="F1279" s="10">
        <f>VLOOKUP(B1279,home!$B$2:$E$405,3,FALSE)</f>
        <v>0.38</v>
      </c>
      <c r="G1279" s="10">
        <f>VLOOKUP(C1279,away!$B$2:$E$405,4,FALSE)</f>
        <v>0.76</v>
      </c>
      <c r="H1279" s="10">
        <f>VLOOKUP(A1279,away!$A$2:$E$405,3,FALSE)</f>
        <v>0.92857142857142905</v>
      </c>
      <c r="I1279" s="10">
        <f>VLOOKUP(C1279,away!$B$2:$E$405,3,FALSE)</f>
        <v>1.1499999999999999</v>
      </c>
      <c r="J1279" s="10">
        <f>VLOOKUP(B1279,home!$B$2:$E$405,4,FALSE)</f>
        <v>1.35</v>
      </c>
      <c r="K1279" s="12">
        <f t="shared" si="1568"/>
        <v>0.37819047619047635</v>
      </c>
      <c r="L1279" s="12">
        <f t="shared" si="1569"/>
        <v>1.4416071428571435</v>
      </c>
      <c r="M1279" s="13">
        <f t="shared" si="1570"/>
        <v>0.16205854517801813</v>
      </c>
      <c r="N1279" s="13">
        <f t="shared" si="1571"/>
        <v>6.1288998371610504E-2</v>
      </c>
      <c r="O1279" s="13">
        <f t="shared" si="1572"/>
        <v>0.23362475628966803</v>
      </c>
      <c r="P1279" s="13">
        <f t="shared" si="1573"/>
        <v>8.8354657831073533E-2</v>
      </c>
      <c r="Q1279" s="13">
        <f t="shared" si="1574"/>
        <v>1.1589457739698352E-2</v>
      </c>
      <c r="R1279" s="13">
        <f t="shared" si="1575"/>
        <v>0.16839755870772241</v>
      </c>
      <c r="S1279" s="13">
        <f t="shared" si="1576"/>
        <v>1.2042786068255068E-2</v>
      </c>
      <c r="T1279" s="13">
        <f t="shared" si="1577"/>
        <v>1.670744505939015E-2</v>
      </c>
      <c r="U1279" s="13">
        <f t="shared" si="1578"/>
        <v>6.3686352916987238E-2</v>
      </c>
      <c r="V1279" s="13">
        <f t="shared" si="1579"/>
        <v>7.2952801732832845E-4</v>
      </c>
      <c r="W1279" s="13">
        <f t="shared" si="1580"/>
        <v>1.4610075137886408E-3</v>
      </c>
      <c r="X1279" s="13">
        <f t="shared" si="1581"/>
        <v>2.1061988676456611E-3</v>
      </c>
      <c r="Y1279" s="13">
        <f t="shared" si="1582"/>
        <v>1.5181556659378064E-3</v>
      </c>
      <c r="Z1279" s="13">
        <f t="shared" si="1583"/>
        <v>8.092104115758593E-2</v>
      </c>
      <c r="AA1279" s="13">
        <f t="shared" si="1584"/>
        <v>3.0603567089216563E-2</v>
      </c>
      <c r="AB1279" s="13">
        <f t="shared" si="1585"/>
        <v>5.7869888052990009E-3</v>
      </c>
      <c r="AC1279" s="13">
        <f t="shared" si="1586"/>
        <v>2.4858762568806906E-5</v>
      </c>
      <c r="AD1279" s="13">
        <f t="shared" si="1587"/>
        <v>1.3813478183939747E-4</v>
      </c>
      <c r="AE1279" s="13">
        <f t="shared" si="1588"/>
        <v>1.9913608817668865E-4</v>
      </c>
      <c r="AF1279" s="13">
        <f t="shared" si="1589"/>
        <v>1.4353800355807218E-4</v>
      </c>
      <c r="AG1279" s="13">
        <f t="shared" si="1590"/>
        <v>6.8975137066923644E-5</v>
      </c>
      <c r="AH1279" s="13">
        <f t="shared" si="1591"/>
        <v>2.9164087735053187E-2</v>
      </c>
      <c r="AI1279" s="13">
        <f t="shared" si="1592"/>
        <v>1.1029580228180597E-2</v>
      </c>
      <c r="AJ1279" s="13">
        <f t="shared" si="1593"/>
        <v>2.085641099338341E-3</v>
      </c>
      <c r="AK1279" s="13">
        <f t="shared" si="1594"/>
        <v>2.62923200173732E-4</v>
      </c>
      <c r="AL1279" s="13">
        <f t="shared" si="1595"/>
        <v>5.4212197411945033E-7</v>
      </c>
      <c r="AM1279" s="13">
        <f t="shared" si="1596"/>
        <v>1.0448251784461863E-5</v>
      </c>
      <c r="AN1279" s="13">
        <f t="shared" si="1597"/>
        <v>1.5062274402850117E-5</v>
      </c>
      <c r="AO1279" s="13">
        <f t="shared" si="1598"/>
        <v>1.0856941183411524E-5</v>
      </c>
      <c r="AP1279" s="13">
        <f t="shared" si="1599"/>
        <v>5.2171479865286474E-6</v>
      </c>
      <c r="AQ1279" s="13">
        <f t="shared" si="1600"/>
        <v>1.8802694506806151E-6</v>
      </c>
      <c r="AR1279" s="13">
        <f t="shared" si="1601"/>
        <v>8.4086314387530163E-3</v>
      </c>
      <c r="AS1279" s="13">
        <f t="shared" si="1602"/>
        <v>3.1800643279322133E-3</v>
      </c>
      <c r="AT1279" s="13">
        <f t="shared" si="1603"/>
        <v>6.0133502124851547E-4</v>
      </c>
      <c r="AU1279" s="13">
        <f t="shared" si="1604"/>
        <v>7.5806392678662101E-5</v>
      </c>
      <c r="AV1279" s="13">
        <f t="shared" si="1605"/>
        <v>7.1673139363563642E-6</v>
      </c>
      <c r="AW1279" s="13">
        <f t="shared" si="1606"/>
        <v>8.2101676200162398E-9</v>
      </c>
      <c r="AX1279" s="13">
        <f t="shared" si="1607"/>
        <v>6.5857155295393758E-7</v>
      </c>
      <c r="AY1279" s="13">
        <f t="shared" si="1608"/>
        <v>9.4940145482091791E-7</v>
      </c>
      <c r="AZ1279" s="13">
        <f t="shared" si="1609"/>
        <v>6.8433195935439959E-7</v>
      </c>
      <c r="BA1279" s="13">
        <f t="shared" si="1610"/>
        <v>3.2884594689690894E-7</v>
      </c>
      <c r="BB1279" s="13">
        <f t="shared" si="1611"/>
        <v>1.1851666648655118E-7</v>
      </c>
      <c r="BC1279" s="13">
        <f t="shared" si="1612"/>
        <v>3.4170894590925999E-8</v>
      </c>
      <c r="BD1279" s="13">
        <f t="shared" si="1613"/>
        <v>2.0203238572932473E-3</v>
      </c>
      <c r="BE1279" s="13">
        <f t="shared" si="1614"/>
        <v>7.640672416487133E-4</v>
      </c>
      <c r="BF1279" s="13">
        <f t="shared" si="1615"/>
        <v>1.4448147698033532E-4</v>
      </c>
      <c r="BG1279" s="13">
        <f t="shared" si="1616"/>
        <v>1.8213839526632122E-5</v>
      </c>
      <c r="BH1279" s="13">
        <f t="shared" si="1617"/>
        <v>1.7220751609584806E-6</v>
      </c>
      <c r="BI1279" s="13">
        <f t="shared" si="1618"/>
        <v>1.3025448503173582E-7</v>
      </c>
      <c r="BJ1279" s="14">
        <f t="shared" si="1619"/>
        <v>9.526728595199524E-2</v>
      </c>
      <c r="BK1279" s="14">
        <f t="shared" si="1620"/>
        <v>0.26321186738067281</v>
      </c>
      <c r="BL1279" s="14">
        <f t="shared" si="1621"/>
        <v>0.55986339931128259</v>
      </c>
      <c r="BM1279" s="14">
        <f t="shared" si="1622"/>
        <v>0.27394867849245874</v>
      </c>
      <c r="BN1279" s="14">
        <f t="shared" si="1623"/>
        <v>0.72531397411779097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1.30952380952381</v>
      </c>
      <c r="F1280" s="10">
        <f>VLOOKUP(B1280,home!$B$2:$E$405,3,FALSE)</f>
        <v>0.95</v>
      </c>
      <c r="G1280" s="10">
        <f>VLOOKUP(C1280,away!$B$2:$E$405,4,FALSE)</f>
        <v>1.07</v>
      </c>
      <c r="H1280" s="10">
        <f>VLOOKUP(A1280,away!$A$2:$E$405,3,FALSE)</f>
        <v>0.92857142857142905</v>
      </c>
      <c r="I1280" s="10">
        <f>VLOOKUP(C1280,away!$B$2:$E$405,3,FALSE)</f>
        <v>0.46</v>
      </c>
      <c r="J1280" s="10">
        <f>VLOOKUP(B1280,home!$B$2:$E$405,4,FALSE)</f>
        <v>0.81</v>
      </c>
      <c r="K1280" s="12">
        <f t="shared" si="1568"/>
        <v>1.3311309523809529</v>
      </c>
      <c r="L1280" s="12">
        <f t="shared" si="1569"/>
        <v>0.34598571428571451</v>
      </c>
      <c r="M1280" s="13">
        <f t="shared" si="1570"/>
        <v>0.18691212980249855</v>
      </c>
      <c r="N1280" s="13">
        <f t="shared" si="1571"/>
        <v>0.24880452135555217</v>
      </c>
      <c r="O1280" s="13">
        <f t="shared" si="1572"/>
        <v>6.4668926738381649E-2</v>
      </c>
      <c r="P1280" s="13">
        <f t="shared" si="1573"/>
        <v>8.6082810038716026E-2</v>
      </c>
      <c r="Q1280" s="13">
        <f t="shared" si="1574"/>
        <v>0.16559569973435168</v>
      </c>
      <c r="R1280" s="13">
        <f t="shared" si="1575"/>
        <v>1.1187262404834758E-2</v>
      </c>
      <c r="S1280" s="13">
        <f t="shared" si="1576"/>
        <v>9.9114088957090989E-3</v>
      </c>
      <c r="T1280" s="13">
        <f t="shared" si="1577"/>
        <v>5.7293746455232372E-2</v>
      </c>
      <c r="U1280" s="13">
        <f t="shared" si="1578"/>
        <v>1.489171125948332E-2</v>
      </c>
      <c r="V1280" s="13">
        <f t="shared" si="1579"/>
        <v>5.0719134415781709E-4</v>
      </c>
      <c r="W1280" s="13">
        <f t="shared" si="1580"/>
        <v>7.3476520499192621E-2</v>
      </c>
      <c r="X1280" s="13">
        <f t="shared" si="1581"/>
        <v>2.5421826428142103E-2</v>
      </c>
      <c r="Y1280" s="13">
        <f t="shared" si="1582"/>
        <v>4.3977943875941001E-3</v>
      </c>
      <c r="Z1280" s="13">
        <f t="shared" si="1583"/>
        <v>1.2902109913461579E-3</v>
      </c>
      <c r="AA1280" s="13">
        <f t="shared" si="1584"/>
        <v>1.7174397856829847E-3</v>
      </c>
      <c r="AB1280" s="13">
        <f t="shared" si="1585"/>
        <v>1.1430686287865657E-3</v>
      </c>
      <c r="AC1280" s="13">
        <f t="shared" si="1586"/>
        <v>1.4599258545496893E-5</v>
      </c>
      <c r="AD1280" s="13">
        <f t="shared" si="1587"/>
        <v>2.445171767743223E-2</v>
      </c>
      <c r="AE1280" s="13">
        <f t="shared" si="1588"/>
        <v>8.4599450061390215E-3</v>
      </c>
      <c r="AF1280" s="13">
        <f t="shared" si="1589"/>
        <v>1.4635100578834367E-3</v>
      </c>
      <c r="AG1280" s="13">
        <f t="shared" si="1590"/>
        <v>1.6878452424704272E-4</v>
      </c>
      <c r="AH1280" s="13">
        <f t="shared" si="1591"/>
        <v>1.1159864285504506E-4</v>
      </c>
      <c r="AI1280" s="13">
        <f t="shared" si="1592"/>
        <v>1.4855240774805796E-4</v>
      </c>
      <c r="AJ1280" s="13">
        <f t="shared" si="1593"/>
        <v>9.887135400207804E-5</v>
      </c>
      <c r="AK1280" s="13">
        <f t="shared" si="1594"/>
        <v>4.3870239871993489E-5</v>
      </c>
      <c r="AL1280" s="13">
        <f t="shared" si="1595"/>
        <v>2.6894888018365776E-7</v>
      </c>
      <c r="AM1280" s="13">
        <f t="shared" si="1596"/>
        <v>6.5096876478621122E-3</v>
      </c>
      <c r="AN1280" s="13">
        <f t="shared" si="1597"/>
        <v>2.2522589306224658E-3</v>
      </c>
      <c r="AO1280" s="13">
        <f t="shared" si="1598"/>
        <v>3.8962470743389665E-4</v>
      </c>
      <c r="AP1280" s="13">
        <f t="shared" si="1599"/>
        <v>4.4934860901626423E-5</v>
      </c>
      <c r="AQ1280" s="13">
        <f t="shared" si="1600"/>
        <v>3.8867049863446108E-6</v>
      </c>
      <c r="AR1280" s="13">
        <f t="shared" si="1601"/>
        <v>7.7223072323038254E-6</v>
      </c>
      <c r="AS1280" s="13">
        <f t="shared" si="1602"/>
        <v>1.0279402180714912E-5</v>
      </c>
      <c r="AT1280" s="13">
        <f t="shared" si="1603"/>
        <v>6.8416152073609441E-6</v>
      </c>
      <c r="AU1280" s="13">
        <f t="shared" si="1604"/>
        <v>3.0356952555994611E-6</v>
      </c>
      <c r="AV1280" s="13">
        <f t="shared" si="1605"/>
        <v>1.010226979181113E-6</v>
      </c>
      <c r="AW1280" s="13">
        <f t="shared" si="1606"/>
        <v>3.4406950990878696E-9</v>
      </c>
      <c r="AX1280" s="13">
        <f t="shared" si="1607"/>
        <v>1.4442077864002011E-3</v>
      </c>
      <c r="AY1280" s="13">
        <f t="shared" si="1608"/>
        <v>4.996752625546642E-4</v>
      </c>
      <c r="AZ1280" s="13">
        <f t="shared" si="1609"/>
        <v>8.6440251312938713E-5</v>
      </c>
      <c r="BA1280" s="13">
        <f t="shared" si="1610"/>
        <v>9.9690306978479236E-6</v>
      </c>
      <c r="BB1280" s="13">
        <f t="shared" si="1611"/>
        <v>8.6228555168278212E-7</v>
      </c>
      <c r="BC1280" s="13">
        <f t="shared" si="1612"/>
        <v>5.9667696503443771E-8</v>
      </c>
      <c r="BD1280" s="13">
        <f t="shared" si="1613"/>
        <v>4.4530133061706287E-7</v>
      </c>
      <c r="BE1280" s="13">
        <f t="shared" si="1614"/>
        <v>5.9275438432079645E-7</v>
      </c>
      <c r="BF1280" s="13">
        <f t="shared" si="1615"/>
        <v>3.9451685406446369E-7</v>
      </c>
      <c r="BG1280" s="13">
        <f t="shared" si="1616"/>
        <v>1.7505119856038898E-7</v>
      </c>
      <c r="BH1280" s="13">
        <f t="shared" si="1617"/>
        <v>5.8254017163779494E-8</v>
      </c>
      <c r="BI1280" s="13">
        <f t="shared" si="1618"/>
        <v>1.5508745069447641E-8</v>
      </c>
      <c r="BJ1280" s="14">
        <f t="shared" si="1619"/>
        <v>0.62077567326178695</v>
      </c>
      <c r="BK1280" s="14">
        <f t="shared" si="1620"/>
        <v>0.28392808355106186</v>
      </c>
      <c r="BL1280" s="14">
        <f t="shared" si="1621"/>
        <v>9.4041872095031426E-2</v>
      </c>
      <c r="BM1280" s="14">
        <f t="shared" si="1622"/>
        <v>0.23628481800303214</v>
      </c>
      <c r="BN1280" s="14">
        <f t="shared" si="1623"/>
        <v>0.76325135007433476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1.30952380952381</v>
      </c>
      <c r="F1281" s="10">
        <f>VLOOKUP(B1281,home!$B$2:$E$405,3,FALSE)</f>
        <v>0.76</v>
      </c>
      <c r="G1281" s="10">
        <f>VLOOKUP(C1281,away!$B$2:$E$405,4,FALSE)</f>
        <v>1.1499999999999999</v>
      </c>
      <c r="H1281" s="10">
        <f>VLOOKUP(A1281,away!$A$2:$E$405,3,FALSE)</f>
        <v>0.92857142857142905</v>
      </c>
      <c r="I1281" s="10">
        <f>VLOOKUP(C1281,away!$B$2:$E$405,3,FALSE)</f>
        <v>0.76</v>
      </c>
      <c r="J1281" s="10">
        <f>VLOOKUP(B1281,home!$B$2:$E$405,4,FALSE)</f>
        <v>1.62</v>
      </c>
      <c r="K1281" s="12">
        <f t="shared" si="1568"/>
        <v>1.1445238095238099</v>
      </c>
      <c r="L1281" s="12">
        <f t="shared" si="1569"/>
        <v>1.1432571428571434</v>
      </c>
      <c r="M1281" s="13">
        <f t="shared" si="1570"/>
        <v>0.10149142646622955</v>
      </c>
      <c r="N1281" s="13">
        <f t="shared" si="1571"/>
        <v>0.11615935405313466</v>
      </c>
      <c r="O1281" s="13">
        <f t="shared" si="1572"/>
        <v>0.11603079824627745</v>
      </c>
      <c r="P1281" s="13">
        <f t="shared" si="1573"/>
        <v>0.13280001123091806</v>
      </c>
      <c r="Q1281" s="13">
        <f t="shared" si="1574"/>
        <v>6.6473573206359368E-2</v>
      </c>
      <c r="R1281" s="13">
        <f t="shared" si="1575"/>
        <v>6.6326519443236434E-2</v>
      </c>
      <c r="S1281" s="13">
        <f t="shared" si="1576"/>
        <v>4.3441706351423102E-2</v>
      </c>
      <c r="T1281" s="13">
        <f t="shared" si="1577"/>
        <v>7.5996387379407573E-2</v>
      </c>
      <c r="U1281" s="13">
        <f t="shared" si="1578"/>
        <v>7.5912280705627999E-2</v>
      </c>
      <c r="V1281" s="13">
        <f t="shared" si="1579"/>
        <v>6.3158691135341465E-3</v>
      </c>
      <c r="W1281" s="13">
        <f t="shared" si="1580"/>
        <v>2.5360195746267425E-2</v>
      </c>
      <c r="X1281" s="13">
        <f t="shared" si="1581"/>
        <v>2.8993224931175576E-2</v>
      </c>
      <c r="Y1281" s="13">
        <f t="shared" si="1582"/>
        <v>1.6573355748515151E-2</v>
      </c>
      <c r="Z1281" s="13">
        <f t="shared" si="1583"/>
        <v>2.5276089038111078E-2</v>
      </c>
      <c r="AA1281" s="13">
        <f t="shared" si="1584"/>
        <v>2.8929085715761901E-2</v>
      </c>
      <c r="AB1281" s="13">
        <f t="shared" si="1585"/>
        <v>1.6555013694722329E-2</v>
      </c>
      <c r="AC1281" s="13">
        <f t="shared" si="1586"/>
        <v>5.1651375786987647E-4</v>
      </c>
      <c r="AD1281" s="13">
        <f t="shared" si="1587"/>
        <v>7.2563369614468765E-3</v>
      </c>
      <c r="AE1281" s="13">
        <f t="shared" si="1588"/>
        <v>8.2958590621524404E-3</v>
      </c>
      <c r="AF1281" s="13">
        <f t="shared" si="1589"/>
        <v>4.7421500644709725E-3</v>
      </c>
      <c r="AG1281" s="13">
        <f t="shared" si="1590"/>
        <v>1.8071656445689669E-3</v>
      </c>
      <c r="AH1281" s="13">
        <f t="shared" si="1591"/>
        <v>7.2242673340784103E-3</v>
      </c>
      <c r="AI1281" s="13">
        <f t="shared" si="1592"/>
        <v>8.26834597021784E-3</v>
      </c>
      <c r="AJ1281" s="13">
        <f t="shared" si="1593"/>
        <v>4.7316594141472842E-3</v>
      </c>
      <c r="AK1281" s="13">
        <f t="shared" si="1594"/>
        <v>1.8051656193496825E-3</v>
      </c>
      <c r="AL1281" s="13">
        <f t="shared" si="1595"/>
        <v>2.7034020600298538E-5</v>
      </c>
      <c r="AM1281" s="13">
        <f t="shared" si="1596"/>
        <v>1.6610100844607226E-3</v>
      </c>
      <c r="AN1281" s="13">
        <f t="shared" si="1597"/>
        <v>1.8989616434174682E-3</v>
      </c>
      <c r="AO1281" s="13">
        <f t="shared" si="1598"/>
        <v>1.0855007314243806E-3</v>
      </c>
      <c r="AP1281" s="13">
        <f t="shared" si="1599"/>
        <v>4.1366882159252547E-4</v>
      </c>
      <c r="AQ1281" s="13">
        <f t="shared" si="1600"/>
        <v>1.1823245876573805E-4</v>
      </c>
      <c r="AR1281" s="13">
        <f t="shared" si="1601"/>
        <v>1.651839046318935E-3</v>
      </c>
      <c r="AS1281" s="13">
        <f t="shared" si="1602"/>
        <v>1.8905691180131246E-3</v>
      </c>
      <c r="AT1281" s="13">
        <f t="shared" si="1603"/>
        <v>1.0819006845582256E-3</v>
      </c>
      <c r="AU1281" s="13">
        <f t="shared" si="1604"/>
        <v>4.1275369767233274E-4</v>
      </c>
      <c r="AV1281" s="13">
        <f t="shared" si="1605"/>
        <v>1.1810160861374425E-4</v>
      </c>
      <c r="AW1281" s="13">
        <f t="shared" si="1606"/>
        <v>9.8260030546934357E-7</v>
      </c>
      <c r="AX1281" s="13">
        <f t="shared" si="1607"/>
        <v>3.1684426492074196E-4</v>
      </c>
      <c r="AY1281" s="13">
        <f t="shared" si="1608"/>
        <v>3.6223446904395929E-4</v>
      </c>
      <c r="AZ1281" s="13">
        <f t="shared" si="1609"/>
        <v>2.0706357206178572E-4</v>
      </c>
      <c r="BA1281" s="13">
        <f t="shared" si="1610"/>
        <v>7.8908969261717095E-5</v>
      </c>
      <c r="BB1281" s="13">
        <f t="shared" si="1611"/>
        <v>2.2553310685988217E-5</v>
      </c>
      <c r="BC1281" s="13">
        <f t="shared" si="1612"/>
        <v>5.1568467073664735E-6</v>
      </c>
      <c r="BD1281" s="13">
        <f t="shared" si="1613"/>
        <v>3.1474613142574238E-4</v>
      </c>
      <c r="BE1281" s="13">
        <f t="shared" si="1614"/>
        <v>3.6023444137227236E-4</v>
      </c>
      <c r="BF1281" s="13">
        <f t="shared" si="1615"/>
        <v>2.0614844758053743E-4</v>
      </c>
      <c r="BG1281" s="13">
        <f t="shared" si="1616"/>
        <v>7.8647268850765375E-5</v>
      </c>
      <c r="BH1281" s="13">
        <f t="shared" si="1617"/>
        <v>2.2503417938430308E-5</v>
      </c>
      <c r="BI1281" s="13">
        <f t="shared" si="1618"/>
        <v>5.151139525239744E-6</v>
      </c>
      <c r="BJ1281" s="14">
        <f t="shared" si="1619"/>
        <v>0.35782773796984146</v>
      </c>
      <c r="BK1281" s="14">
        <f t="shared" si="1620"/>
        <v>0.28495479540961893</v>
      </c>
      <c r="BL1281" s="14">
        <f t="shared" si="1621"/>
        <v>0.33192573114528873</v>
      </c>
      <c r="BM1281" s="14">
        <f t="shared" si="1622"/>
        <v>0.40034141904796627</v>
      </c>
      <c r="BN1281" s="14">
        <f t="shared" si="1623"/>
        <v>0.59928168264615544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1.5681818181818199</v>
      </c>
      <c r="F1282" s="10">
        <f>VLOOKUP(B1282,home!$B$2:$E$405,3,FALSE)</f>
        <v>1.59</v>
      </c>
      <c r="G1282" s="10">
        <f>VLOOKUP(C1282,away!$B$2:$E$405,4,FALSE)</f>
        <v>0.96</v>
      </c>
      <c r="H1282" s="10">
        <f>VLOOKUP(A1282,away!$A$2:$E$405,3,FALSE)</f>
        <v>1.11363636363636</v>
      </c>
      <c r="I1282" s="10">
        <f>VLOOKUP(C1282,away!$B$2:$E$405,3,FALSE)</f>
        <v>0.32</v>
      </c>
      <c r="J1282" s="10">
        <f>VLOOKUP(B1282,home!$B$2:$E$405,4,FALSE)</f>
        <v>0.67</v>
      </c>
      <c r="K1282" s="12">
        <f t="shared" si="1568"/>
        <v>2.3936727272727301</v>
      </c>
      <c r="L1282" s="12">
        <f t="shared" si="1569"/>
        <v>0.23876363636363562</v>
      </c>
      <c r="M1282" s="13">
        <f t="shared" si="1570"/>
        <v>7.1903066644886271E-2</v>
      </c>
      <c r="N1282" s="13">
        <f t="shared" si="1571"/>
        <v>0.1721124096351378</v>
      </c>
      <c r="O1282" s="13">
        <f t="shared" si="1572"/>
        <v>1.7167837657829886E-2</v>
      </c>
      <c r="P1282" s="13">
        <f t="shared" si="1573"/>
        <v>4.1094184787793142E-2</v>
      </c>
      <c r="Q1282" s="13">
        <f t="shared" si="1574"/>
        <v>0.20599039048441084</v>
      </c>
      <c r="R1282" s="13">
        <f t="shared" si="1575"/>
        <v>2.0495276738420115E-3</v>
      </c>
      <c r="S1282" s="13">
        <f t="shared" si="1576"/>
        <v>5.8715577171192558E-3</v>
      </c>
      <c r="T1282" s="13">
        <f t="shared" si="1577"/>
        <v>4.9183014688023177E-2</v>
      </c>
      <c r="U1282" s="13">
        <f t="shared" si="1578"/>
        <v>4.9058984966663423E-3</v>
      </c>
      <c r="V1282" s="13">
        <f t="shared" si="1579"/>
        <v>3.7285827075306407E-4</v>
      </c>
      <c r="W1282" s="13">
        <f t="shared" si="1580"/>
        <v>0.16435785992759808</v>
      </c>
      <c r="X1282" s="13">
        <f t="shared" si="1581"/>
        <v>3.9242680301258388E-2</v>
      </c>
      <c r="Y1282" s="13">
        <f t="shared" si="1582"/>
        <v>4.6848625246920308E-3</v>
      </c>
      <c r="Z1282" s="13">
        <f t="shared" si="1583"/>
        <v>1.6311756007814072E-4</v>
      </c>
      <c r="AA1282" s="13">
        <f t="shared" si="1584"/>
        <v>3.904500548983165E-4</v>
      </c>
      <c r="AB1282" s="13">
        <f t="shared" si="1585"/>
        <v>4.6730482388612028E-4</v>
      </c>
      <c r="AC1282" s="13">
        <f t="shared" si="1586"/>
        <v>1.3318544146434829E-5</v>
      </c>
      <c r="AD1282" s="13">
        <f t="shared" si="1587"/>
        <v>9.835473170540078E-2</v>
      </c>
      <c r="AE1282" s="13">
        <f t="shared" si="1588"/>
        <v>2.3483533395551256E-2</v>
      </c>
      <c r="AF1282" s="13">
        <f t="shared" si="1589"/>
        <v>2.8035069140943457E-3</v>
      </c>
      <c r="AG1282" s="13">
        <f t="shared" si="1590"/>
        <v>2.2312516845992024E-4</v>
      </c>
      <c r="AH1282" s="13">
        <f t="shared" si="1591"/>
        <v>9.7366354497551657E-6</v>
      </c>
      <c r="AI1282" s="13">
        <f t="shared" si="1592"/>
        <v>2.3306318731475793E-5</v>
      </c>
      <c r="AJ1282" s="13">
        <f t="shared" si="1593"/>
        <v>2.7893849760329592E-5</v>
      </c>
      <c r="AK1282" s="13">
        <f t="shared" si="1594"/>
        <v>2.225624914331464E-5</v>
      </c>
      <c r="AL1282" s="13">
        <f t="shared" si="1595"/>
        <v>3.0447364197193002E-7</v>
      </c>
      <c r="AM1282" s="13">
        <f t="shared" si="1596"/>
        <v>4.7085807776288846E-2</v>
      </c>
      <c r="AN1282" s="13">
        <f t="shared" si="1597"/>
        <v>1.1242378685785877E-2</v>
      </c>
      <c r="AO1282" s="13">
        <f t="shared" si="1598"/>
        <v>1.342135608197633E-3</v>
      </c>
      <c r="AP1282" s="13">
        <f t="shared" si="1599"/>
        <v>1.0681772610212888E-4</v>
      </c>
      <c r="AQ1282" s="13">
        <f t="shared" si="1600"/>
        <v>6.3760471780597796E-6</v>
      </c>
      <c r="AR1282" s="13">
        <f t="shared" si="1601"/>
        <v>4.6495089718612518E-7</v>
      </c>
      <c r="AS1282" s="13">
        <f t="shared" si="1602"/>
        <v>1.112940282115415E-6</v>
      </c>
      <c r="AT1282" s="13">
        <f t="shared" si="1603"/>
        <v>1.3320074001914437E-6</v>
      </c>
      <c r="AU1282" s="13">
        <f t="shared" si="1604"/>
        <v>1.0627965954545704E-6</v>
      </c>
      <c r="AV1282" s="13">
        <f t="shared" si="1605"/>
        <v>6.3599680629447861E-7</v>
      </c>
      <c r="AW1282" s="13">
        <f t="shared" si="1606"/>
        <v>4.8337051726726458E-9</v>
      </c>
      <c r="AX1282" s="13">
        <f t="shared" si="1607"/>
        <v>1.8784668985951471E-2</v>
      </c>
      <c r="AY1282" s="13">
        <f t="shared" si="1608"/>
        <v>4.4850958749729809E-3</v>
      </c>
      <c r="AZ1282" s="13">
        <f t="shared" si="1609"/>
        <v>5.3543890027404537E-4</v>
      </c>
      <c r="BA1282" s="13">
        <f t="shared" si="1610"/>
        <v>4.2614446293325716E-5</v>
      </c>
      <c r="BB1282" s="13">
        <f t="shared" si="1611"/>
        <v>2.5436950396543243E-6</v>
      </c>
      <c r="BC1282" s="13">
        <f t="shared" si="1612"/>
        <v>1.2146837549360175E-7</v>
      </c>
      <c r="BD1282" s="13">
        <f t="shared" si="1613"/>
        <v>1.8502227823782355E-8</v>
      </c>
      <c r="BE1282" s="13">
        <f t="shared" si="1614"/>
        <v>4.4288278135574501E-8</v>
      </c>
      <c r="BF1282" s="13">
        <f t="shared" si="1615"/>
        <v>5.3005821755496926E-8</v>
      </c>
      <c r="BG1282" s="13">
        <f t="shared" si="1616"/>
        <v>4.2292863307604177E-8</v>
      </c>
      <c r="BH1282" s="13">
        <f t="shared" si="1617"/>
        <v>2.5308818364421417E-8</v>
      </c>
      <c r="BI1282" s="13">
        <f t="shared" si="1618"/>
        <v>1.2116205655682948E-8</v>
      </c>
      <c r="BJ1282" s="14">
        <f t="shared" si="1619"/>
        <v>0.84407011395908593</v>
      </c>
      <c r="BK1282" s="14">
        <f t="shared" si="1620"/>
        <v>0.12374038631331311</v>
      </c>
      <c r="BL1282" s="14">
        <f t="shared" si="1621"/>
        <v>2.5069015966403842E-2</v>
      </c>
      <c r="BM1282" s="14">
        <f t="shared" si="1622"/>
        <v>0.47824012587371328</v>
      </c>
      <c r="BN1282" s="14">
        <f t="shared" si="1623"/>
        <v>0.51031741688389998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1.5681818181818199</v>
      </c>
      <c r="F1283" s="10">
        <f>VLOOKUP(B1283,home!$B$2:$E$405,3,FALSE)</f>
        <v>0.48</v>
      </c>
      <c r="G1283" s="10">
        <f>VLOOKUP(C1283,away!$B$2:$E$405,4,FALSE)</f>
        <v>1.43</v>
      </c>
      <c r="H1283" s="10">
        <f>VLOOKUP(A1283,away!$A$2:$E$405,3,FALSE)</f>
        <v>1.11363636363636</v>
      </c>
      <c r="I1283" s="10">
        <f>VLOOKUP(C1283,away!$B$2:$E$405,3,FALSE)</f>
        <v>1.28</v>
      </c>
      <c r="J1283" s="10">
        <f>VLOOKUP(B1283,home!$B$2:$E$405,4,FALSE)</f>
        <v>1.57</v>
      </c>
      <c r="K1283" s="12">
        <f t="shared" si="1568"/>
        <v>1.0764000000000011</v>
      </c>
      <c r="L1283" s="12">
        <f t="shared" si="1569"/>
        <v>2.237963636363629</v>
      </c>
      <c r="M1283" s="13">
        <f t="shared" si="1570"/>
        <v>3.6357177603071639E-2</v>
      </c>
      <c r="N1283" s="13">
        <f t="shared" si="1571"/>
        <v>3.9134865971946355E-2</v>
      </c>
      <c r="O1283" s="13">
        <f t="shared" si="1572"/>
        <v>8.1366041396488495E-2</v>
      </c>
      <c r="P1283" s="13">
        <f t="shared" si="1573"/>
        <v>8.758240695918032E-2</v>
      </c>
      <c r="Q1283" s="13">
        <f t="shared" si="1574"/>
        <v>2.1062384866101548E-2</v>
      </c>
      <c r="R1283" s="13">
        <f t="shared" si="1575"/>
        <v>9.1047120940099507E-2</v>
      </c>
      <c r="S1283" s="13">
        <f t="shared" si="1576"/>
        <v>5.274527971139472E-2</v>
      </c>
      <c r="T1283" s="13">
        <f t="shared" si="1577"/>
        <v>4.7136851425430892E-2</v>
      </c>
      <c r="U1283" s="13">
        <f t="shared" si="1578"/>
        <v>9.8003120979923211E-2</v>
      </c>
      <c r="V1283" s="13">
        <f t="shared" si="1579"/>
        <v>1.4117825350878004E-2</v>
      </c>
      <c r="W1283" s="13">
        <f t="shared" si="1580"/>
        <v>7.5571836899572444E-3</v>
      </c>
      <c r="X1283" s="13">
        <f t="shared" si="1581"/>
        <v>1.6912702291444624E-2</v>
      </c>
      <c r="Y1283" s="13">
        <f t="shared" si="1582"/>
        <v>1.892500636044845E-2</v>
      </c>
      <c r="Z1283" s="13">
        <f t="shared" si="1583"/>
        <v>6.7920048619848059E-2</v>
      </c>
      <c r="AA1283" s="13">
        <f t="shared" si="1584"/>
        <v>7.3109140334404535E-2</v>
      </c>
      <c r="AB1283" s="13">
        <f t="shared" si="1585"/>
        <v>3.9347339327976558E-2</v>
      </c>
      <c r="AC1283" s="13">
        <f t="shared" si="1586"/>
        <v>2.1255657183403827E-3</v>
      </c>
      <c r="AD1283" s="13">
        <f t="shared" si="1587"/>
        <v>2.0336381309674963E-3</v>
      </c>
      <c r="AE1283" s="13">
        <f t="shared" si="1588"/>
        <v>4.5512081866277516E-3</v>
      </c>
      <c r="AF1283" s="13">
        <f t="shared" si="1589"/>
        <v>5.0927192115966819E-3</v>
      </c>
      <c r="AG1283" s="13">
        <f t="shared" si="1590"/>
        <v>3.7991068019212742E-3</v>
      </c>
      <c r="AH1283" s="13">
        <f t="shared" si="1591"/>
        <v>3.800064974781741E-2</v>
      </c>
      <c r="AI1283" s="13">
        <f t="shared" si="1592"/>
        <v>4.0903899388550699E-2</v>
      </c>
      <c r="AJ1283" s="13">
        <f t="shared" si="1593"/>
        <v>2.2014478650918008E-2</v>
      </c>
      <c r="AK1283" s="13">
        <f t="shared" si="1594"/>
        <v>7.8987949399493898E-3</v>
      </c>
      <c r="AL1283" s="13">
        <f t="shared" si="1595"/>
        <v>2.0481475629884101E-4</v>
      </c>
      <c r="AM1283" s="13">
        <f t="shared" si="1596"/>
        <v>4.3780161683468319E-4</v>
      </c>
      <c r="AN1283" s="13">
        <f t="shared" si="1597"/>
        <v>9.7978409841722384E-4</v>
      </c>
      <c r="AO1283" s="13">
        <f t="shared" si="1598"/>
        <v>1.0963605918725351E-3</v>
      </c>
      <c r="AP1283" s="13">
        <f t="shared" si="1599"/>
        <v>8.1787171231761306E-4</v>
      </c>
      <c r="AQ1283" s="13">
        <f t="shared" si="1600"/>
        <v>4.5759178784431824E-4</v>
      </c>
      <c r="AR1283" s="13">
        <f t="shared" si="1601"/>
        <v>1.7008814458761221E-2</v>
      </c>
      <c r="AS1283" s="13">
        <f t="shared" si="1602"/>
        <v>1.8308287883410594E-2</v>
      </c>
      <c r="AT1283" s="13">
        <f t="shared" si="1603"/>
        <v>9.8535205388515911E-3</v>
      </c>
      <c r="AU1283" s="13">
        <f t="shared" si="1604"/>
        <v>3.5354431693399553E-3</v>
      </c>
      <c r="AV1283" s="13">
        <f t="shared" si="1605"/>
        <v>9.5138775686938275E-4</v>
      </c>
      <c r="AW1283" s="13">
        <f t="shared" si="1606"/>
        <v>1.3705202505945793E-5</v>
      </c>
      <c r="AX1283" s="13">
        <f t="shared" si="1607"/>
        <v>7.8541610060142234E-5</v>
      </c>
      <c r="AY1283" s="13">
        <f t="shared" si="1608"/>
        <v>1.7577326725605008E-4</v>
      </c>
      <c r="AZ1283" s="13">
        <f t="shared" si="1609"/>
        <v>1.9668709018193296E-4</v>
      </c>
      <c r="BA1283" s="13">
        <f t="shared" si="1610"/>
        <v>1.467261851897799E-4</v>
      </c>
      <c r="BB1283" s="13">
        <f t="shared" si="1611"/>
        <v>8.2091966739270759E-5</v>
      </c>
      <c r="BC1283" s="13">
        <f t="shared" si="1612"/>
        <v>3.6743767280012106E-5</v>
      </c>
      <c r="BD1283" s="13">
        <f t="shared" si="1613"/>
        <v>6.3441847093939161E-3</v>
      </c>
      <c r="BE1283" s="13">
        <f t="shared" si="1614"/>
        <v>6.8288804211916179E-3</v>
      </c>
      <c r="BF1283" s="13">
        <f t="shared" si="1615"/>
        <v>3.6753034426853324E-3</v>
      </c>
      <c r="BG1283" s="13">
        <f t="shared" si="1616"/>
        <v>1.3186988752354988E-3</v>
      </c>
      <c r="BH1283" s="13">
        <f t="shared" si="1617"/>
        <v>3.5486186732587306E-4</v>
      </c>
      <c r="BI1283" s="13">
        <f t="shared" si="1618"/>
        <v>7.6394662797914047E-5</v>
      </c>
      <c r="BJ1283" s="14">
        <f t="shared" si="1619"/>
        <v>0.17071164063043587</v>
      </c>
      <c r="BK1283" s="14">
        <f t="shared" si="1620"/>
        <v>0.19330884336641996</v>
      </c>
      <c r="BL1283" s="14">
        <f t="shared" si="1621"/>
        <v>0.55994636349199067</v>
      </c>
      <c r="BM1283" s="14">
        <f t="shared" si="1622"/>
        <v>0.63517483030705679</v>
      </c>
      <c r="BN1283" s="14">
        <f t="shared" si="1623"/>
        <v>0.35654999773688789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1.5681818181818199</v>
      </c>
      <c r="F1284" s="10">
        <f>VLOOKUP(B1284,home!$B$2:$E$405,3,FALSE)</f>
        <v>1.53</v>
      </c>
      <c r="G1284" s="10">
        <f>VLOOKUP(C1284,away!$B$2:$E$405,4,FALSE)</f>
        <v>1.43</v>
      </c>
      <c r="H1284" s="10">
        <f>VLOOKUP(A1284,away!$A$2:$E$405,3,FALSE)</f>
        <v>1.11363636363636</v>
      </c>
      <c r="I1284" s="10">
        <f>VLOOKUP(C1284,away!$B$2:$E$405,3,FALSE)</f>
        <v>0.96</v>
      </c>
      <c r="J1284" s="10">
        <f>VLOOKUP(B1284,home!$B$2:$E$405,4,FALSE)</f>
        <v>0.72</v>
      </c>
      <c r="K1284" s="12">
        <f t="shared" si="1568"/>
        <v>3.431025000000004</v>
      </c>
      <c r="L1284" s="12">
        <f t="shared" si="1569"/>
        <v>0.76974545454545196</v>
      </c>
      <c r="M1284" s="13">
        <f t="shared" si="1570"/>
        <v>1.4984027859700587E-2</v>
      </c>
      <c r="N1284" s="13">
        <f t="shared" si="1571"/>
        <v>5.1410574187329264E-2</v>
      </c>
      <c r="O1284" s="13">
        <f t="shared" si="1572"/>
        <v>1.1533887335786945E-2</v>
      </c>
      <c r="P1284" s="13">
        <f t="shared" si="1573"/>
        <v>3.9573055796268443E-2</v>
      </c>
      <c r="Q1284" s="13">
        <f t="shared" si="1574"/>
        <v>8.8195482650540794E-2</v>
      </c>
      <c r="R1284" s="13">
        <f t="shared" si="1575"/>
        <v>4.4390786749806763E-3</v>
      </c>
      <c r="S1284" s="13">
        <f t="shared" si="1576"/>
        <v>2.6128267374395216E-2</v>
      </c>
      <c r="T1284" s="13">
        <f t="shared" si="1577"/>
        <v>6.7888071881696044E-2</v>
      </c>
      <c r="U1284" s="13">
        <f t="shared" si="1578"/>
        <v>1.5230589910825591E-2</v>
      </c>
      <c r="V1284" s="13">
        <f t="shared" si="1579"/>
        <v>7.6672410586358843E-3</v>
      </c>
      <c r="W1284" s="13">
        <f t="shared" si="1580"/>
        <v>0.10086696862035738</v>
      </c>
      <c r="X1284" s="13">
        <f t="shared" si="1581"/>
        <v>7.7641890609298825E-2</v>
      </c>
      <c r="Y1284" s="13">
        <f t="shared" si="1582"/>
        <v>2.9882246189411491E-2</v>
      </c>
      <c r="Z1284" s="13">
        <f t="shared" si="1583"/>
        <v>1.1389868774786746E-3</v>
      </c>
      <c r="AA1284" s="13">
        <f t="shared" si="1584"/>
        <v>3.9078924513012737E-3</v>
      </c>
      <c r="AB1284" s="13">
        <f t="shared" si="1585"/>
        <v>6.7040383488629852E-3</v>
      </c>
      <c r="AC1284" s="13">
        <f t="shared" si="1586"/>
        <v>1.2655815956906073E-3</v>
      </c>
      <c r="AD1284" s="13">
        <f t="shared" si="1587"/>
        <v>8.6519272752665521E-2</v>
      </c>
      <c r="AE1284" s="13">
        <f t="shared" si="1588"/>
        <v>6.6597816931942458E-2</v>
      </c>
      <c r="AF1284" s="13">
        <f t="shared" si="1589"/>
        <v>2.5631683433006421E-2</v>
      </c>
      <c r="AG1284" s="13">
        <f t="shared" si="1590"/>
        <v>6.5766239383015538E-3</v>
      </c>
      <c r="AH1284" s="13">
        <f t="shared" si="1591"/>
        <v>2.1918249293153183E-4</v>
      </c>
      <c r="AI1284" s="13">
        <f t="shared" si="1592"/>
        <v>7.5202061281040978E-4</v>
      </c>
      <c r="AJ1284" s="13">
        <f t="shared" si="1593"/>
        <v>1.2901007615339197E-3</v>
      </c>
      <c r="AK1284" s="13">
        <f t="shared" si="1594"/>
        <v>1.4754559884473076E-3</v>
      </c>
      <c r="AL1284" s="13">
        <f t="shared" si="1595"/>
        <v>1.336968445866081E-4</v>
      </c>
      <c r="AM1284" s="13">
        <f t="shared" si="1596"/>
        <v>5.9369957559242924E-2</v>
      </c>
      <c r="AN1284" s="13">
        <f t="shared" si="1597"/>
        <v>4.5699754967783633E-2</v>
      </c>
      <c r="AO1284" s="13">
        <f t="shared" si="1598"/>
        <v>1.7588589330146193E-2</v>
      </c>
      <c r="AP1284" s="13">
        <f t="shared" si="1599"/>
        <v>4.5129122295822239E-3</v>
      </c>
      <c r="AQ1284" s="13">
        <f t="shared" si="1600"/>
        <v>8.6844841887087436E-4</v>
      </c>
      <c r="AR1284" s="13">
        <f t="shared" si="1601"/>
        <v>3.3742945529997468E-5</v>
      </c>
      <c r="AS1284" s="13">
        <f t="shared" si="1602"/>
        <v>1.1577288968705969E-4</v>
      </c>
      <c r="AT1284" s="13">
        <f t="shared" si="1603"/>
        <v>1.9860983941927222E-4</v>
      </c>
      <c r="AU1284" s="13">
        <f t="shared" si="1604"/>
        <v>2.2714510809783645E-4</v>
      </c>
      <c r="AV1284" s="13">
        <f t="shared" si="1605"/>
        <v>1.9483513612784508E-4</v>
      </c>
      <c r="AW1284" s="13">
        <f t="shared" si="1606"/>
        <v>9.8082081136104072E-6</v>
      </c>
      <c r="AX1284" s="13">
        <f t="shared" si="1607"/>
        <v>3.3949968105783601E-2</v>
      </c>
      <c r="AY1284" s="13">
        <f t="shared" si="1608"/>
        <v>2.6132833631389994E-2</v>
      </c>
      <c r="AZ1284" s="13">
        <f t="shared" si="1609"/>
        <v>1.0057814951077481E-2</v>
      </c>
      <c r="BA1284" s="13">
        <f t="shared" si="1610"/>
        <v>2.5806524470837269E-3</v>
      </c>
      <c r="BB1284" s="13">
        <f t="shared" si="1611"/>
        <v>4.9661137272607396E-4</v>
      </c>
      <c r="BC1284" s="13">
        <f t="shared" si="1612"/>
        <v>7.6452869366294563E-5</v>
      </c>
      <c r="BD1284" s="13">
        <f t="shared" si="1613"/>
        <v>4.3289131574483857E-6</v>
      </c>
      <c r="BE1284" s="13">
        <f t="shared" si="1614"/>
        <v>1.4852609266034364E-5</v>
      </c>
      <c r="BF1284" s="13">
        <f t="shared" si="1615"/>
        <v>2.5479836853497809E-5</v>
      </c>
      <c r="BG1284" s="13">
        <f t="shared" si="1616"/>
        <v>2.9140652413424143E-5</v>
      </c>
      <c r="BH1284" s="13">
        <f t="shared" si="1617"/>
        <v>2.4995576736692174E-5</v>
      </c>
      <c r="BI1284" s="13">
        <f t="shared" si="1618"/>
        <v>1.7152089734601874E-5</v>
      </c>
      <c r="BJ1284" s="14">
        <f t="shared" si="1619"/>
        <v>0.80254462707760277</v>
      </c>
      <c r="BK1284" s="14">
        <f t="shared" si="1620"/>
        <v>0.11588470416066733</v>
      </c>
      <c r="BL1284" s="14">
        <f t="shared" si="1621"/>
        <v>4.6438302174504356E-2</v>
      </c>
      <c r="BM1284" s="14">
        <f t="shared" si="1622"/>
        <v>0.72974748836237024</v>
      </c>
      <c r="BN1284" s="14">
        <f t="shared" si="1623"/>
        <v>0.21013610650460668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1.5681818181818199</v>
      </c>
      <c r="F1285" s="10">
        <f>VLOOKUP(B1285,home!$B$2:$E$405,3,FALSE)</f>
        <v>0.77</v>
      </c>
      <c r="G1285" s="10">
        <f>VLOOKUP(C1285,away!$B$2:$E$405,4,FALSE)</f>
        <v>0.8</v>
      </c>
      <c r="H1285" s="10">
        <f>VLOOKUP(A1285,away!$A$2:$E$405,3,FALSE)</f>
        <v>1.11363636363636</v>
      </c>
      <c r="I1285" s="10">
        <f>VLOOKUP(C1285,away!$B$2:$E$405,3,FALSE)</f>
        <v>0.64</v>
      </c>
      <c r="J1285" s="10">
        <f>VLOOKUP(B1285,home!$B$2:$E$405,4,FALSE)</f>
        <v>2.16</v>
      </c>
      <c r="K1285" s="12">
        <f t="shared" si="1568"/>
        <v>0.96600000000000108</v>
      </c>
      <c r="L1285" s="12">
        <f t="shared" si="1569"/>
        <v>1.5394909090909041</v>
      </c>
      <c r="M1285" s="13">
        <f t="shared" si="1570"/>
        <v>8.1635512531699164E-2</v>
      </c>
      <c r="N1285" s="13">
        <f t="shared" si="1571"/>
        <v>7.8859905105621492E-2</v>
      </c>
      <c r="O1285" s="13">
        <f t="shared" si="1572"/>
        <v>0.12567712940152748</v>
      </c>
      <c r="P1285" s="13">
        <f t="shared" si="1573"/>
        <v>0.12140410700187566</v>
      </c>
      <c r="Q1285" s="13">
        <f t="shared" si="1574"/>
        <v>3.8089334166015218E-2</v>
      </c>
      <c r="R1285" s="13">
        <f t="shared" si="1575"/>
        <v>9.673939909714635E-2</v>
      </c>
      <c r="S1285" s="13">
        <f t="shared" si="1576"/>
        <v>4.5136475351948445E-2</v>
      </c>
      <c r="T1285" s="13">
        <f t="shared" si="1577"/>
        <v>5.8638183681906007E-2</v>
      </c>
      <c r="U1285" s="13">
        <f t="shared" si="1578"/>
        <v>9.3450259527843485E-2</v>
      </c>
      <c r="V1285" s="13">
        <f t="shared" si="1579"/>
        <v>7.4582920994063946E-3</v>
      </c>
      <c r="W1285" s="13">
        <f t="shared" si="1580"/>
        <v>1.2264765601456916E-2</v>
      </c>
      <c r="X1285" s="13">
        <f t="shared" si="1581"/>
        <v>1.888149514557376E-2</v>
      </c>
      <c r="Y1285" s="13">
        <f t="shared" si="1582"/>
        <v>1.4533945063327417E-2</v>
      </c>
      <c r="Z1285" s="13">
        <f t="shared" si="1583"/>
        <v>4.9643141820324539E-2</v>
      </c>
      <c r="AA1285" s="13">
        <f t="shared" si="1584"/>
        <v>4.7955274998433557E-2</v>
      </c>
      <c r="AB1285" s="13">
        <f t="shared" si="1585"/>
        <v>2.3162397824243432E-2</v>
      </c>
      <c r="AC1285" s="13">
        <f t="shared" si="1586"/>
        <v>6.9322411289448303E-4</v>
      </c>
      <c r="AD1285" s="13">
        <f t="shared" si="1587"/>
        <v>2.9619408927518479E-3</v>
      </c>
      <c r="AE1285" s="13">
        <f t="shared" si="1588"/>
        <v>4.5598810776560665E-3</v>
      </c>
      <c r="AF1285" s="13">
        <f t="shared" si="1589"/>
        <v>3.5099477327935748E-3</v>
      </c>
      <c r="AG1285" s="13">
        <f t="shared" si="1590"/>
        <v>1.8011775420066459E-3</v>
      </c>
      <c r="AH1285" s="13">
        <f t="shared" si="1591"/>
        <v>1.9106291382775031E-2</v>
      </c>
      <c r="AI1285" s="13">
        <f t="shared" si="1592"/>
        <v>1.8456677475760699E-2</v>
      </c>
      <c r="AJ1285" s="13">
        <f t="shared" si="1593"/>
        <v>8.914575220792427E-3</v>
      </c>
      <c r="AK1285" s="13">
        <f t="shared" si="1594"/>
        <v>2.8704932210951652E-3</v>
      </c>
      <c r="AL1285" s="13">
        <f t="shared" si="1595"/>
        <v>4.1237080171668002E-5</v>
      </c>
      <c r="AM1285" s="13">
        <f t="shared" si="1596"/>
        <v>5.7224698047965785E-4</v>
      </c>
      <c r="AN1285" s="13">
        <f t="shared" si="1597"/>
        <v>8.8096902420315337E-4</v>
      </c>
      <c r="AO1285" s="13">
        <f t="shared" si="1598"/>
        <v>6.7812190197571965E-4</v>
      </c>
      <c r="AP1285" s="13">
        <f t="shared" si="1599"/>
        <v>3.479875011156845E-4</v>
      </c>
      <c r="AQ1285" s="13">
        <f t="shared" si="1600"/>
        <v>1.3393089861121432E-4</v>
      </c>
      <c r="AR1285" s="13">
        <f t="shared" si="1601"/>
        <v>5.8827923780448068E-3</v>
      </c>
      <c r="AS1285" s="13">
        <f t="shared" si="1602"/>
        <v>5.6827774371912892E-3</v>
      </c>
      <c r="AT1285" s="13">
        <f t="shared" si="1603"/>
        <v>2.7447815021633955E-3</v>
      </c>
      <c r="AU1285" s="13">
        <f t="shared" si="1604"/>
        <v>8.8381964369661455E-4</v>
      </c>
      <c r="AV1285" s="13">
        <f t="shared" si="1605"/>
        <v>2.1344244395273259E-4</v>
      </c>
      <c r="AW1285" s="13">
        <f t="shared" si="1606"/>
        <v>1.7034902861199058E-6</v>
      </c>
      <c r="AX1285" s="13">
        <f t="shared" si="1607"/>
        <v>9.2131763857224979E-5</v>
      </c>
      <c r="AY1285" s="13">
        <f t="shared" si="1608"/>
        <v>1.4183601289670779E-4</v>
      </c>
      <c r="AZ1285" s="13">
        <f t="shared" si="1609"/>
        <v>1.0917762621809093E-4</v>
      </c>
      <c r="BA1285" s="13">
        <f t="shared" si="1610"/>
        <v>5.6025987679625247E-5</v>
      </c>
      <c r="BB1285" s="13">
        <f t="shared" si="1611"/>
        <v>2.1562874676405521E-5</v>
      </c>
      <c r="BC1285" s="13">
        <f t="shared" si="1612"/>
        <v>6.6391699076385528E-6</v>
      </c>
      <c r="BD1285" s="13">
        <f t="shared" si="1613"/>
        <v>1.5094175643448715E-3</v>
      </c>
      <c r="BE1285" s="13">
        <f t="shared" si="1614"/>
        <v>1.4580973671571473E-3</v>
      </c>
      <c r="BF1285" s="13">
        <f t="shared" si="1615"/>
        <v>7.0426102833690289E-4</v>
      </c>
      <c r="BG1285" s="13">
        <f t="shared" si="1616"/>
        <v>2.2677205112448304E-4</v>
      </c>
      <c r="BH1285" s="13">
        <f t="shared" si="1617"/>
        <v>5.4765450346562703E-5</v>
      </c>
      <c r="BI1285" s="13">
        <f t="shared" si="1618"/>
        <v>1.058068500695593E-5</v>
      </c>
      <c r="BJ1285" s="14">
        <f t="shared" si="1619"/>
        <v>0.23714120575073006</v>
      </c>
      <c r="BK1285" s="14">
        <f t="shared" si="1620"/>
        <v>0.25651068419089251</v>
      </c>
      <c r="BL1285" s="14">
        <f t="shared" si="1621"/>
        <v>0.45570400570098335</v>
      </c>
      <c r="BM1285" s="14">
        <f t="shared" si="1622"/>
        <v>0.45645351763643449</v>
      </c>
      <c r="BN1285" s="14">
        <f t="shared" si="1623"/>
        <v>0.54240538730388543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1.60606060606061</v>
      </c>
      <c r="F1286" s="10">
        <f>VLOOKUP(B1286,home!$B$2:$E$405,3,FALSE)</f>
        <v>1.1200000000000001</v>
      </c>
      <c r="G1286" s="10">
        <f>VLOOKUP(C1286,away!$B$2:$E$405,4,FALSE)</f>
        <v>1.25</v>
      </c>
      <c r="H1286" s="10">
        <f>VLOOKUP(A1286,away!$A$2:$E$405,3,FALSE)</f>
        <v>1.4242424242424201</v>
      </c>
      <c r="I1286" s="10">
        <f>VLOOKUP(C1286,away!$B$2:$E$405,3,FALSE)</f>
        <v>0.93</v>
      </c>
      <c r="J1286" s="10">
        <f>VLOOKUP(B1286,home!$B$2:$E$405,4,FALSE)</f>
        <v>0.84</v>
      </c>
      <c r="K1286" s="12">
        <f t="shared" si="1568"/>
        <v>2.2484848484848543</v>
      </c>
      <c r="L1286" s="12">
        <f t="shared" si="1569"/>
        <v>1.1126181818181786</v>
      </c>
      <c r="M1286" s="13">
        <f t="shared" si="1570"/>
        <v>3.4696966024547006E-2</v>
      </c>
      <c r="N1286" s="13">
        <f t="shared" si="1571"/>
        <v>7.8015602394587713E-2</v>
      </c>
      <c r="O1286" s="13">
        <f t="shared" si="1572"/>
        <v>3.8604475252838603E-2</v>
      </c>
      <c r="P1286" s="13">
        <f t="shared" si="1573"/>
        <v>8.6801577689716108E-2</v>
      </c>
      <c r="Q1286" s="13">
        <f t="shared" si="1574"/>
        <v>8.7708449964824603E-2</v>
      </c>
      <c r="R1286" s="13">
        <f t="shared" si="1575"/>
        <v>2.1476020532929088E-2</v>
      </c>
      <c r="S1286" s="13">
        <f t="shared" si="1576"/>
        <v>5.4287987918694373E-2</v>
      </c>
      <c r="T1286" s="13">
        <f t="shared" si="1577"/>
        <v>9.7586016129953837E-2</v>
      </c>
      <c r="U1286" s="13">
        <f t="shared" si="1578"/>
        <v>4.8288506774040681E-2</v>
      </c>
      <c r="V1286" s="13">
        <f t="shared" si="1579"/>
        <v>1.5090281949561454E-2</v>
      </c>
      <c r="W1286" s="13">
        <f t="shared" si="1580"/>
        <v>6.5737040276666686E-2</v>
      </c>
      <c r="X1286" s="13">
        <f t="shared" si="1581"/>
        <v>7.3140226230733255E-2</v>
      </c>
      <c r="Y1286" s="13">
        <f t="shared" si="1582"/>
        <v>4.068857276330437E-2</v>
      </c>
      <c r="Z1286" s="13">
        <f t="shared" si="1583"/>
        <v>7.9648703060124764E-3</v>
      </c>
      <c r="AA1286" s="13">
        <f t="shared" si="1584"/>
        <v>1.7908890203215979E-2</v>
      </c>
      <c r="AB1286" s="13">
        <f t="shared" si="1585"/>
        <v>2.0133934137554991E-2</v>
      </c>
      <c r="AC1286" s="13">
        <f t="shared" si="1586"/>
        <v>2.3594647297077334E-3</v>
      </c>
      <c r="AD1286" s="13">
        <f t="shared" si="1587"/>
        <v>3.6952184761580908E-2</v>
      </c>
      <c r="AE1286" s="13">
        <f t="shared" si="1588"/>
        <v>4.1113672623639554E-2</v>
      </c>
      <c r="AF1286" s="13">
        <f t="shared" si="1589"/>
        <v>2.2871909841190845E-2</v>
      </c>
      <c r="AG1286" s="13">
        <f t="shared" si="1590"/>
        <v>8.4825675807383531E-3</v>
      </c>
      <c r="AH1286" s="13">
        <f t="shared" si="1591"/>
        <v>2.2154648795733004E-3</v>
      </c>
      <c r="AI1286" s="13">
        <f t="shared" si="1592"/>
        <v>4.9814392140708885E-3</v>
      </c>
      <c r="AJ1286" s="13">
        <f t="shared" si="1593"/>
        <v>5.600345298243348E-3</v>
      </c>
      <c r="AK1286" s="13">
        <f t="shared" si="1594"/>
        <v>4.1974305164611866E-3</v>
      </c>
      <c r="AL1286" s="13">
        <f t="shared" si="1595"/>
        <v>2.3610740016516448E-4</v>
      </c>
      <c r="AM1286" s="13">
        <f t="shared" si="1596"/>
        <v>1.6617285510965515E-2</v>
      </c>
      <c r="AN1286" s="13">
        <f t="shared" si="1597"/>
        <v>1.8488693991964015E-2</v>
      </c>
      <c r="AO1286" s="13">
        <f t="shared" si="1598"/>
        <v>1.0285428546765847E-2</v>
      </c>
      <c r="AP1286" s="13">
        <f t="shared" si="1599"/>
        <v>3.8145849363078023E-3</v>
      </c>
      <c r="AQ1286" s="13">
        <f t="shared" si="1600"/>
        <v>1.0610441390564499E-3</v>
      </c>
      <c r="AR1286" s="13">
        <f t="shared" si="1601"/>
        <v>4.9299330123857537E-4</v>
      </c>
      <c r="AS1286" s="13">
        <f t="shared" si="1602"/>
        <v>1.108487968239466E-3</v>
      </c>
      <c r="AT1286" s="13">
        <f t="shared" si="1603"/>
        <v>1.2462092006571002E-3</v>
      </c>
      <c r="AU1286" s="13">
        <f t="shared" si="1604"/>
        <v>9.3402750190663705E-4</v>
      </c>
      <c r="AV1286" s="13">
        <f t="shared" si="1605"/>
        <v>5.2503667152630786E-4</v>
      </c>
      <c r="AW1286" s="13">
        <f t="shared" si="1606"/>
        <v>1.6407530355547355E-5</v>
      </c>
      <c r="AX1286" s="13">
        <f t="shared" si="1607"/>
        <v>6.2272857823921501E-3</v>
      </c>
      <c r="AY1286" s="13">
        <f t="shared" si="1608"/>
        <v>6.9285913848673476E-3</v>
      </c>
      <c r="AZ1286" s="13">
        <f t="shared" si="1609"/>
        <v>3.8544383745961041E-3</v>
      </c>
      <c r="BA1286" s="13">
        <f t="shared" si="1610"/>
        <v>1.4295060720911107E-3</v>
      </c>
      <c r="BB1286" s="13">
        <f t="shared" si="1611"/>
        <v>3.9762361170701447E-4</v>
      </c>
      <c r="BC1286" s="13">
        <f t="shared" si="1612"/>
        <v>8.8480651981087208E-5</v>
      </c>
      <c r="BD1286" s="13">
        <f t="shared" si="1613"/>
        <v>9.1418885078767422E-5</v>
      </c>
      <c r="BE1286" s="13">
        <f t="shared" si="1614"/>
        <v>2.0555397796498669E-4</v>
      </c>
      <c r="BF1286" s="13">
        <f t="shared" si="1615"/>
        <v>2.3109250250003113E-4</v>
      </c>
      <c r="BG1286" s="13">
        <f t="shared" si="1616"/>
        <v>1.7320266348992274E-4</v>
      </c>
      <c r="BH1286" s="13">
        <f t="shared" si="1617"/>
        <v>9.7360891143578028E-5</v>
      </c>
      <c r="BI1286" s="13">
        <f t="shared" si="1618"/>
        <v>4.3782897714263679E-5</v>
      </c>
      <c r="BJ1286" s="14">
        <f t="shared" si="1619"/>
        <v>0.62148920556991472</v>
      </c>
      <c r="BK1286" s="14">
        <f t="shared" si="1620"/>
        <v>0.20040097709725921</v>
      </c>
      <c r="BL1286" s="14">
        <f t="shared" si="1621"/>
        <v>0.16855567327038767</v>
      </c>
      <c r="BM1286" s="14">
        <f t="shared" si="1622"/>
        <v>0.64419545052961913</v>
      </c>
      <c r="BN1286" s="14">
        <f t="shared" si="1623"/>
        <v>0.34730309185944308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1.63636363636364</v>
      </c>
      <c r="F1287" s="10">
        <f>VLOOKUP(B1287,home!$B$2:$E$405,3,FALSE)</f>
        <v>0.92</v>
      </c>
      <c r="G1287" s="10">
        <f>VLOOKUP(C1287,away!$B$2:$E$405,4,FALSE)</f>
        <v>0.61</v>
      </c>
      <c r="H1287" s="10">
        <f>VLOOKUP(A1287,away!$A$2:$E$405,3,FALSE)</f>
        <v>1.23232323232323</v>
      </c>
      <c r="I1287" s="10">
        <f>VLOOKUP(C1287,away!$B$2:$E$405,3,FALSE)</f>
        <v>0.51</v>
      </c>
      <c r="J1287" s="10">
        <f>VLOOKUP(B1287,home!$B$2:$E$405,4,FALSE)</f>
        <v>1.22</v>
      </c>
      <c r="K1287" s="12">
        <f t="shared" si="1568"/>
        <v>0.91832727272727488</v>
      </c>
      <c r="L1287" s="12">
        <f t="shared" si="1569"/>
        <v>0.76675151515151374</v>
      </c>
      <c r="M1287" s="13">
        <f t="shared" si="1570"/>
        <v>0.18542982175810471</v>
      </c>
      <c r="N1287" s="13">
        <f t="shared" si="1571"/>
        <v>0.17028526249742498</v>
      </c>
      <c r="O1287" s="13">
        <f t="shared" si="1572"/>
        <v>0.14217859678730191</v>
      </c>
      <c r="P1287" s="13">
        <f t="shared" si="1573"/>
        <v>0.13056648302787383</v>
      </c>
      <c r="Q1287" s="13">
        <f t="shared" si="1574"/>
        <v>7.8188800347454193E-2</v>
      </c>
      <c r="R1287" s="13">
        <f t="shared" si="1575"/>
        <v>5.4507827254389934E-2</v>
      </c>
      <c r="S1287" s="13">
        <f t="shared" si="1576"/>
        <v>2.298390616007125E-2</v>
      </c>
      <c r="T1287" s="13">
        <f t="shared" si="1577"/>
        <v>5.9951381134289695E-2</v>
      </c>
      <c r="U1287" s="13">
        <f t="shared" si="1578"/>
        <v>5.0056024344813328E-2</v>
      </c>
      <c r="V1287" s="13">
        <f t="shared" si="1579"/>
        <v>1.7981812113371529E-3</v>
      </c>
      <c r="W1287" s="13">
        <f t="shared" si="1580"/>
        <v>2.3934302593631676E-2</v>
      </c>
      <c r="X1287" s="13">
        <f t="shared" si="1581"/>
        <v>1.8351662777761891E-2</v>
      </c>
      <c r="Y1287" s="13">
        <f t="shared" si="1582"/>
        <v>7.0355826201992828E-3</v>
      </c>
      <c r="Z1287" s="13">
        <f t="shared" si="1583"/>
        <v>1.3931319711640158E-2</v>
      </c>
      <c r="AA1287" s="13">
        <f t="shared" si="1584"/>
        <v>1.279351083628223E-2</v>
      </c>
      <c r="AB1287" s="13">
        <f t="shared" si="1585"/>
        <v>5.8743149574449482E-3</v>
      </c>
      <c r="AC1287" s="13">
        <f t="shared" si="1586"/>
        <v>7.9134451778396369E-5</v>
      </c>
      <c r="AD1287" s="13">
        <f t="shared" si="1587"/>
        <v>5.4948807063597786E-3</v>
      </c>
      <c r="AE1287" s="13">
        <f t="shared" si="1588"/>
        <v>4.2132081071781799E-3</v>
      </c>
      <c r="AF1287" s="13">
        <f t="shared" si="1589"/>
        <v>1.6152418499137552E-3</v>
      </c>
      <c r="AG1287" s="13">
        <f t="shared" si="1590"/>
        <v>4.1282971191916872E-4</v>
      </c>
      <c r="AH1287" s="13">
        <f t="shared" si="1591"/>
        <v>2.6704651242400596E-3</v>
      </c>
      <c r="AI1287" s="13">
        <f t="shared" si="1592"/>
        <v>2.4523609544566767E-3</v>
      </c>
      <c r="AJ1287" s="13">
        <f t="shared" si="1593"/>
        <v>1.1260349735245283E-3</v>
      </c>
      <c r="AK1287" s="13">
        <f t="shared" si="1594"/>
        <v>3.4468954207743651E-4</v>
      </c>
      <c r="AL1287" s="13">
        <f t="shared" si="1595"/>
        <v>2.2288339506733085E-6</v>
      </c>
      <c r="AM1287" s="13">
        <f t="shared" si="1596"/>
        <v>1.0092197626066198E-3</v>
      </c>
      <c r="AN1287" s="13">
        <f t="shared" si="1597"/>
        <v>7.7382078209947669E-4</v>
      </c>
      <c r="AO1287" s="13">
        <f t="shared" si="1598"/>
        <v>2.9666412856525152E-4</v>
      </c>
      <c r="AP1287" s="13">
        <f t="shared" si="1599"/>
        <v>7.582255668950338E-5</v>
      </c>
      <c r="AQ1287" s="13">
        <f t="shared" si="1600"/>
        <v>1.4534265056084562E-5</v>
      </c>
      <c r="AR1287" s="13">
        <f t="shared" si="1601"/>
        <v>4.0951663603406826E-4</v>
      </c>
      <c r="AS1287" s="13">
        <f t="shared" si="1602"/>
        <v>3.7607029550561395E-4</v>
      </c>
      <c r="AT1287" s="13">
        <f t="shared" si="1603"/>
        <v>1.7267780441270538E-4</v>
      </c>
      <c r="AU1287" s="13">
        <f t="shared" si="1604"/>
        <v>5.2858245728951192E-5</v>
      </c>
      <c r="AV1287" s="13">
        <f t="shared" si="1605"/>
        <v>1.2135292160353966E-5</v>
      </c>
      <c r="AW1287" s="13">
        <f t="shared" si="1606"/>
        <v>4.3594062138290066E-8</v>
      </c>
      <c r="AX1287" s="13">
        <f t="shared" si="1607"/>
        <v>1.5446567202950074E-4</v>
      </c>
      <c r="AY1287" s="13">
        <f t="shared" si="1608"/>
        <v>1.1843678806751649E-4</v>
      </c>
      <c r="AZ1287" s="13">
        <f t="shared" si="1609"/>
        <v>4.5405793350223491E-5</v>
      </c>
      <c r="BA1287" s="13">
        <f t="shared" si="1610"/>
        <v>1.1604986949313466E-5</v>
      </c>
      <c r="BB1287" s="13">
        <f t="shared" si="1611"/>
        <v>2.2245353316749103E-6</v>
      </c>
      <c r="BC1287" s="13">
        <f t="shared" si="1612"/>
        <v>3.4113316721396263E-7</v>
      </c>
      <c r="BD1287" s="13">
        <f t="shared" si="1613"/>
        <v>5.2332916859812119E-5</v>
      </c>
      <c r="BE1287" s="13">
        <f t="shared" si="1614"/>
        <v>4.8058744813734478E-5</v>
      </c>
      <c r="BF1287" s="13">
        <f t="shared" si="1615"/>
        <v>2.2066828027746424E-5</v>
      </c>
      <c r="BG1287" s="13">
        <f t="shared" si="1616"/>
        <v>6.7548566668207229E-6</v>
      </c>
      <c r="BH1287" s="13">
        <f t="shared" si="1617"/>
        <v>1.550792275126281E-6</v>
      </c>
      <c r="BI1287" s="13">
        <f t="shared" si="1618"/>
        <v>2.8482696811664877E-7</v>
      </c>
      <c r="BJ1287" s="14">
        <f t="shared" si="1619"/>
        <v>0.37198569275004495</v>
      </c>
      <c r="BK1287" s="14">
        <f t="shared" si="1620"/>
        <v>0.34097819223118347</v>
      </c>
      <c r="BL1287" s="14">
        <f t="shared" si="1621"/>
        <v>0.27315813201398415</v>
      </c>
      <c r="BM1287" s="14">
        <f t="shared" si="1622"/>
        <v>0.23877815184029785</v>
      </c>
      <c r="BN1287" s="14">
        <f t="shared" si="1623"/>
        <v>0.76115679167254968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1.63636363636364</v>
      </c>
      <c r="F1288" s="10">
        <f>VLOOKUP(B1288,home!$B$2:$E$405,3,FALSE)</f>
        <v>0.86</v>
      </c>
      <c r="G1288" s="10">
        <f>VLOOKUP(C1288,away!$B$2:$E$405,4,FALSE)</f>
        <v>1.83</v>
      </c>
      <c r="H1288" s="10">
        <f>VLOOKUP(A1288,away!$A$2:$E$405,3,FALSE)</f>
        <v>1.23232323232323</v>
      </c>
      <c r="I1288" s="10">
        <f>VLOOKUP(C1288,away!$B$2:$E$405,3,FALSE)</f>
        <v>0.61</v>
      </c>
      <c r="J1288" s="10">
        <f>VLOOKUP(B1288,home!$B$2:$E$405,4,FALSE)</f>
        <v>0.97</v>
      </c>
      <c r="K1288" s="12">
        <f t="shared" si="1568"/>
        <v>2.5753090909090965</v>
      </c>
      <c r="L1288" s="12">
        <f t="shared" si="1569"/>
        <v>0.72916565656565524</v>
      </c>
      <c r="M1288" s="13">
        <f t="shared" si="1570"/>
        <v>3.6718493253441425E-2</v>
      </c>
      <c r="N1288" s="13">
        <f t="shared" si="1571"/>
        <v>9.4561469480072033E-2</v>
      </c>
      <c r="O1288" s="13">
        <f t="shared" si="1572"/>
        <v>2.6773864241247197E-2</v>
      </c>
      <c r="P1288" s="13">
        <f t="shared" si="1573"/>
        <v>6.8950975979249887E-2</v>
      </c>
      <c r="Q1288" s="13">
        <f t="shared" si="1574"/>
        <v>0.12176250600087629</v>
      </c>
      <c r="R1288" s="13">
        <f t="shared" si="1575"/>
        <v>9.7612911491343646E-3</v>
      </c>
      <c r="S1288" s="13">
        <f t="shared" si="1576"/>
        <v>3.2369500129512438E-2</v>
      </c>
      <c r="T1288" s="13">
        <f t="shared" si="1577"/>
        <v>8.8785037633208497E-2</v>
      </c>
      <c r="U1288" s="13">
        <f t="shared" si="1578"/>
        <v>2.5138341835376232E-2</v>
      </c>
      <c r="V1288" s="13">
        <f t="shared" si="1579"/>
        <v>6.7538132790322487E-3</v>
      </c>
      <c r="W1288" s="13">
        <f t="shared" si="1580"/>
        <v>0.10452536287864339</v>
      </c>
      <c r="X1288" s="13">
        <f t="shared" si="1581"/>
        <v>7.621630485116937E-2</v>
      </c>
      <c r="Y1288" s="13">
        <f t="shared" si="1582"/>
        <v>2.778715598390552E-2</v>
      </c>
      <c r="Z1288" s="13">
        <f t="shared" si="1583"/>
        <v>2.3725327565623597E-3</v>
      </c>
      <c r="AA1288" s="13">
        <f t="shared" si="1584"/>
        <v>6.1100051764546633E-3</v>
      </c>
      <c r="AB1288" s="13">
        <f t="shared" si="1585"/>
        <v>7.8675759382126672E-3</v>
      </c>
      <c r="AC1288" s="13">
        <f t="shared" si="1586"/>
        <v>7.9265578443780103E-4</v>
      </c>
      <c r="AD1288" s="13">
        <f t="shared" si="1587"/>
        <v>6.7296279312985638E-2</v>
      </c>
      <c r="AE1288" s="13">
        <f t="shared" si="1588"/>
        <v>4.9070135689678891E-2</v>
      </c>
      <c r="AF1288" s="13">
        <f t="shared" si="1589"/>
        <v>1.7890128853965247E-2</v>
      </c>
      <c r="AG1288" s="13">
        <f t="shared" si="1590"/>
        <v>4.3482891839485812E-3</v>
      </c>
      <c r="AH1288" s="13">
        <f t="shared" si="1591"/>
        <v>4.3249235129057918E-4</v>
      </c>
      <c r="AI1288" s="13">
        <f t="shared" si="1592"/>
        <v>1.113801484027279E-3</v>
      </c>
      <c r="AJ1288" s="13">
        <f t="shared" si="1593"/>
        <v>1.4341915436417473E-3</v>
      </c>
      <c r="AK1288" s="13">
        <f t="shared" si="1594"/>
        <v>1.2311621734818474E-3</v>
      </c>
      <c r="AL1288" s="13">
        <f t="shared" si="1595"/>
        <v>5.9538815577582945E-5</v>
      </c>
      <c r="AM1288" s="13">
        <f t="shared" si="1596"/>
        <v>3.466174397981793E-2</v>
      </c>
      <c r="AN1288" s="13">
        <f t="shared" si="1597"/>
        <v>2.5274153306754588E-2</v>
      </c>
      <c r="AO1288" s="13">
        <f t="shared" si="1598"/>
        <v>9.2145222950303658E-3</v>
      </c>
      <c r="AP1288" s="13">
        <f t="shared" si="1599"/>
        <v>2.2396377330648953E-3</v>
      </c>
      <c r="AQ1288" s="13">
        <f t="shared" si="1600"/>
        <v>4.0826672952486999E-4</v>
      </c>
      <c r="AR1288" s="13">
        <f t="shared" si="1601"/>
        <v>6.3071713857683855E-5</v>
      </c>
      <c r="AS1288" s="13">
        <f t="shared" si="1602"/>
        <v>1.6242915807691049E-4</v>
      </c>
      <c r="AT1288" s="13">
        <f t="shared" si="1603"/>
        <v>2.0915264371208916E-4</v>
      </c>
      <c r="AU1288" s="13">
        <f t="shared" si="1604"/>
        <v>1.7954423491313816E-4</v>
      </c>
      <c r="AV1288" s="13">
        <f t="shared" si="1605"/>
        <v>1.1559547509803079E-4</v>
      </c>
      <c r="AW1288" s="13">
        <f t="shared" si="1606"/>
        <v>3.1056553364806983E-6</v>
      </c>
      <c r="AX1288" s="13">
        <f t="shared" si="1607"/>
        <v>1.4877450729664806E-2</v>
      </c>
      <c r="AY1288" s="13">
        <f t="shared" si="1608"/>
        <v>1.0848126129319225E-2</v>
      </c>
      <c r="AZ1288" s="13">
        <f t="shared" si="1609"/>
        <v>3.9550405057960456E-3</v>
      </c>
      <c r="BA1288" s="13">
        <f t="shared" si="1610"/>
        <v>9.612932357175117E-4</v>
      </c>
      <c r="BB1288" s="13">
        <f t="shared" si="1611"/>
        <v>1.7523550334352063E-4</v>
      </c>
      <c r="BC1288" s="13">
        <f t="shared" si="1612"/>
        <v>2.5555142169818268E-5</v>
      </c>
      <c r="BD1288" s="13">
        <f t="shared" si="1613"/>
        <v>7.6649546076265262E-6</v>
      </c>
      <c r="BE1288" s="13">
        <f t="shared" si="1614"/>
        <v>1.9739627282426162E-5</v>
      </c>
      <c r="BF1288" s="13">
        <f t="shared" si="1615"/>
        <v>2.5417820795794661E-5</v>
      </c>
      <c r="BG1288" s="13">
        <f t="shared" si="1616"/>
        <v>2.181958165550276E-5</v>
      </c>
      <c r="BH1288" s="13">
        <f t="shared" si="1617"/>
        <v>1.4048041749312403E-5</v>
      </c>
      <c r="BI1288" s="13">
        <f t="shared" si="1618"/>
        <v>7.2356099252949506E-6</v>
      </c>
      <c r="BJ1288" s="14">
        <f t="shared" si="1619"/>
        <v>0.75488369515865716</v>
      </c>
      <c r="BK1288" s="14">
        <f t="shared" si="1620"/>
        <v>0.1564931033705706</v>
      </c>
      <c r="BL1288" s="14">
        <f t="shared" si="1621"/>
        <v>8.0688444754540345E-2</v>
      </c>
      <c r="BM1288" s="14">
        <f t="shared" si="1622"/>
        <v>0.62506415546232674</v>
      </c>
      <c r="BN1288" s="14">
        <f t="shared" si="1623"/>
        <v>0.35852860010402121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1.63636363636364</v>
      </c>
      <c r="F1289" s="10">
        <f>VLOOKUP(B1289,home!$B$2:$E$405,3,FALSE)</f>
        <v>1.22</v>
      </c>
      <c r="G1289" s="10">
        <f>VLOOKUP(C1289,away!$B$2:$E$405,4,FALSE)</f>
        <v>1.59</v>
      </c>
      <c r="H1289" s="10">
        <f>VLOOKUP(A1289,away!$A$2:$E$405,3,FALSE)</f>
        <v>1.23232323232323</v>
      </c>
      <c r="I1289" s="10">
        <f>VLOOKUP(C1289,away!$B$2:$E$405,3,FALSE)</f>
        <v>0.86</v>
      </c>
      <c r="J1289" s="10">
        <f>VLOOKUP(B1289,home!$B$2:$E$405,4,FALSE)</f>
        <v>1.08</v>
      </c>
      <c r="K1289" s="12">
        <f t="shared" si="1568"/>
        <v>3.1742181818181892</v>
      </c>
      <c r="L1289" s="12">
        <f t="shared" si="1569"/>
        <v>1.1445818181818159</v>
      </c>
      <c r="M1289" s="13">
        <f t="shared" si="1570"/>
        <v>1.3315852982442304E-2</v>
      </c>
      <c r="N1289" s="13">
        <f t="shared" si="1571"/>
        <v>4.2267422643286319E-2</v>
      </c>
      <c r="O1289" s="13">
        <f t="shared" si="1572"/>
        <v>1.5241083217285565E-2</v>
      </c>
      <c r="P1289" s="13">
        <f t="shared" si="1573"/>
        <v>4.8378523458911901E-2</v>
      </c>
      <c r="Q1289" s="13">
        <f t="shared" si="1574"/>
        <v>6.7083010726456657E-2</v>
      </c>
      <c r="R1289" s="13">
        <f t="shared" si="1575"/>
        <v>8.7223333699505377E-3</v>
      </c>
      <c r="S1289" s="13">
        <f t="shared" si="1576"/>
        <v>4.3941637369204707E-2</v>
      </c>
      <c r="T1289" s="13">
        <f t="shared" si="1577"/>
        <v>7.6781994386398003E-2</v>
      </c>
      <c r="U1289" s="13">
        <f t="shared" si="1578"/>
        <v>2.7686589170776515E-2</v>
      </c>
      <c r="V1289" s="13">
        <f t="shared" si="1579"/>
        <v>1.7738518450252053E-2</v>
      </c>
      <c r="W1289" s="13">
        <f t="shared" si="1580"/>
        <v>7.097870411300776E-2</v>
      </c>
      <c r="X1289" s="13">
        <f t="shared" si="1581"/>
        <v>8.1240934205855542E-2</v>
      </c>
      <c r="Y1289" s="13">
        <f t="shared" si="1582"/>
        <v>4.6493448092063717E-2</v>
      </c>
      <c r="Z1289" s="13">
        <f t="shared" si="1583"/>
        <v>3.3278080624553033E-3</v>
      </c>
      <c r="AA1289" s="13">
        <f t="shared" si="1584"/>
        <v>1.0563188857446783E-2</v>
      </c>
      <c r="AB1289" s="13">
        <f t="shared" si="1585"/>
        <v>1.6764933064643446E-2</v>
      </c>
      <c r="AC1289" s="13">
        <f t="shared" si="1586"/>
        <v>4.0279213247895072E-3</v>
      </c>
      <c r="AD1289" s="13">
        <f t="shared" si="1587"/>
        <v>5.6325473279350689E-2</v>
      </c>
      <c r="AE1289" s="13">
        <f t="shared" si="1588"/>
        <v>6.4469112616030486E-2</v>
      </c>
      <c r="AF1289" s="13">
        <f t="shared" si="1589"/>
        <v>3.6895087067312218E-2</v>
      </c>
      <c r="AG1289" s="13">
        <f t="shared" si="1590"/>
        <v>1.407648194582687E-2</v>
      </c>
      <c r="AH1289" s="13">
        <f t="shared" si="1591"/>
        <v>9.5223715067129942E-4</v>
      </c>
      <c r="AI1289" s="13">
        <f t="shared" si="1592"/>
        <v>3.0226084770635848E-3</v>
      </c>
      <c r="AJ1289" s="13">
        <f t="shared" si="1593"/>
        <v>4.7972093922065105E-3</v>
      </c>
      <c r="AK1289" s="13">
        <f t="shared" si="1594"/>
        <v>5.0757964249102958E-3</v>
      </c>
      <c r="AL1289" s="13">
        <f t="shared" si="1595"/>
        <v>5.853620840029427E-4</v>
      </c>
      <c r="AM1289" s="13">
        <f t="shared" si="1596"/>
        <v>3.5757868276565893E-2</v>
      </c>
      <c r="AN1289" s="13">
        <f t="shared" si="1597"/>
        <v>4.0927805886297658E-2</v>
      </c>
      <c r="AO1289" s="13">
        <f t="shared" si="1598"/>
        <v>2.3422611237765505E-2</v>
      </c>
      <c r="AP1289" s="13">
        <f t="shared" si="1599"/>
        <v>8.936364985695824E-3</v>
      </c>
      <c r="AQ1289" s="13">
        <f t="shared" si="1600"/>
        <v>2.557100220816011E-3</v>
      </c>
      <c r="AR1289" s="13">
        <f t="shared" si="1601"/>
        <v>2.1798266585112557E-4</v>
      </c>
      <c r="AS1289" s="13">
        <f t="shared" si="1602"/>
        <v>6.9192454126584162E-4</v>
      </c>
      <c r="AT1289" s="13">
        <f t="shared" si="1603"/>
        <v>1.0981597296661227E-3</v>
      </c>
      <c r="AU1289" s="13">
        <f t="shared" si="1604"/>
        <v>1.1619328601489177E-3</v>
      </c>
      <c r="AV1289" s="13">
        <f t="shared" si="1605"/>
        <v>9.2205710268417659E-4</v>
      </c>
      <c r="AW1289" s="13">
        <f t="shared" si="1606"/>
        <v>5.907526863371478E-5</v>
      </c>
      <c r="AX1289" s="13">
        <f t="shared" si="1607"/>
        <v>1.8917212604422563E-2</v>
      </c>
      <c r="AY1289" s="13">
        <f t="shared" si="1608"/>
        <v>2.1652297597701937E-2</v>
      </c>
      <c r="AZ1289" s="13">
        <f t="shared" si="1609"/>
        <v>1.2391413076095726E-2</v>
      </c>
      <c r="BA1289" s="13">
        <f t="shared" si="1610"/>
        <v>4.7276620361598569E-3</v>
      </c>
      <c r="BB1289" s="13">
        <f t="shared" si="1611"/>
        <v>1.3527990022742489E-3</v>
      </c>
      <c r="BC1289" s="13">
        <f t="shared" si="1612"/>
        <v>3.0967782833152133E-4</v>
      </c>
      <c r="BD1289" s="13">
        <f t="shared" si="1613"/>
        <v>4.1583166002000061E-5</v>
      </c>
      <c r="BE1289" s="13">
        <f t="shared" si="1614"/>
        <v>1.3199404158111255E-4</v>
      </c>
      <c r="BF1289" s="13">
        <f t="shared" si="1615"/>
        <v>2.0948894333921685E-4</v>
      </c>
      <c r="BG1289" s="13">
        <f t="shared" si="1616"/>
        <v>2.2165453761240748E-4</v>
      </c>
      <c r="BH1289" s="13">
        <f t="shared" si="1617"/>
        <v>1.758949658429519E-4</v>
      </c>
      <c r="BI1289" s="13">
        <f t="shared" si="1618"/>
        <v>1.1166579973379741E-4</v>
      </c>
      <c r="BJ1289" s="14">
        <f t="shared" si="1619"/>
        <v>0.72756448182771494</v>
      </c>
      <c r="BK1289" s="14">
        <f t="shared" si="1620"/>
        <v>0.14964011326730536</v>
      </c>
      <c r="BL1289" s="14">
        <f t="shared" si="1621"/>
        <v>9.7810317478682213E-2</v>
      </c>
      <c r="BM1289" s="14">
        <f t="shared" si="1622"/>
        <v>0.76174127190875618</v>
      </c>
      <c r="BN1289" s="14">
        <f t="shared" si="1623"/>
        <v>0.19500822639833329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1.63636363636364</v>
      </c>
      <c r="F1290" s="10">
        <f>VLOOKUP(B1290,home!$B$2:$E$405,3,FALSE)</f>
        <v>0.86</v>
      </c>
      <c r="G1290" s="10">
        <f>VLOOKUP(C1290,away!$B$2:$E$405,4,FALSE)</f>
        <v>1.22</v>
      </c>
      <c r="H1290" s="10">
        <f>VLOOKUP(A1290,away!$A$2:$E$405,3,FALSE)</f>
        <v>1.23232323232323</v>
      </c>
      <c r="I1290" s="10">
        <f>VLOOKUP(C1290,away!$B$2:$E$405,3,FALSE)</f>
        <v>0.61</v>
      </c>
      <c r="J1290" s="10">
        <f>VLOOKUP(B1290,home!$B$2:$E$405,4,FALSE)</f>
        <v>0.65</v>
      </c>
      <c r="K1290" s="12">
        <f t="shared" si="1568"/>
        <v>1.7168727272727309</v>
      </c>
      <c r="L1290" s="12">
        <f t="shared" si="1569"/>
        <v>0.48861616161616073</v>
      </c>
      <c r="M1290" s="13">
        <f t="shared" si="1570"/>
        <v>0.11019663822114086</v>
      </c>
      <c r="N1290" s="13">
        <f t="shared" si="1571"/>
        <v>0.18919360279901654</v>
      </c>
      <c r="O1290" s="13">
        <f t="shared" si="1572"/>
        <v>5.3843858390618546E-2</v>
      </c>
      <c r="P1290" s="13">
        <f t="shared" si="1573"/>
        <v>9.2443052001987963E-2</v>
      </c>
      <c r="Q1290" s="13">
        <f t="shared" si="1574"/>
        <v>0.1624106684100507</v>
      </c>
      <c r="R1290" s="13">
        <f t="shared" si="1575"/>
        <v>1.3154489706714071E-2</v>
      </c>
      <c r="S1290" s="13">
        <f t="shared" si="1576"/>
        <v>1.9387428694269342E-2</v>
      </c>
      <c r="T1290" s="13">
        <f t="shared" si="1577"/>
        <v>7.9356477404034009E-2</v>
      </c>
      <c r="U1290" s="13">
        <f t="shared" si="1578"/>
        <v>2.2584584618647253E-2</v>
      </c>
      <c r="V1290" s="13">
        <f t="shared" si="1579"/>
        <v>1.8071060241849461E-3</v>
      </c>
      <c r="W1290" s="13">
        <f t="shared" si="1580"/>
        <v>9.294614907045029E-2</v>
      </c>
      <c r="X1290" s="13">
        <f t="shared" si="1581"/>
        <v>4.5414990595806899E-2</v>
      </c>
      <c r="Y1290" s="13">
        <f t="shared" si="1582"/>
        <v>1.1095249192378602E-2</v>
      </c>
      <c r="Z1290" s="13">
        <f t="shared" si="1583"/>
        <v>2.1424987561713079E-3</v>
      </c>
      <c r="AA1290" s="13">
        <f t="shared" si="1584"/>
        <v>3.6783976826862668E-3</v>
      </c>
      <c r="AB1290" s="13">
        <f t="shared" si="1585"/>
        <v>3.1576703307336332E-3</v>
      </c>
      <c r="AC1290" s="13">
        <f t="shared" si="1586"/>
        <v>9.4747897294965915E-5</v>
      </c>
      <c r="AD1290" s="13">
        <f t="shared" si="1587"/>
        <v>3.9894177111020439E-2</v>
      </c>
      <c r="AE1290" s="13">
        <f t="shared" si="1588"/>
        <v>1.9492939690822098E-2</v>
      </c>
      <c r="AF1290" s="13">
        <f t="shared" si="1589"/>
        <v>4.7622826851724028E-3</v>
      </c>
      <c r="AG1290" s="13">
        <f t="shared" si="1590"/>
        <v>7.7564276205334729E-4</v>
      </c>
      <c r="AH1290" s="13">
        <f t="shared" si="1591"/>
        <v>2.6171487962695582E-4</v>
      </c>
      <c r="AI1290" s="13">
        <f t="shared" si="1592"/>
        <v>4.4933113915298603E-4</v>
      </c>
      <c r="AJ1290" s="13">
        <f t="shared" si="1593"/>
        <v>3.8572218916307514E-4</v>
      </c>
      <c r="AK1290" s="13">
        <f t="shared" si="1594"/>
        <v>2.2074530229267234E-4</v>
      </c>
      <c r="AL1290" s="13">
        <f t="shared" si="1595"/>
        <v>3.1793292202401181E-6</v>
      </c>
      <c r="AM1290" s="13">
        <f t="shared" si="1596"/>
        <v>1.36986449317798E-2</v>
      </c>
      <c r="AN1290" s="13">
        <f t="shared" si="1597"/>
        <v>6.693379305908919E-3</v>
      </c>
      <c r="AO1290" s="13">
        <f t="shared" si="1598"/>
        <v>1.6352466523471291E-3</v>
      </c>
      <c r="AP1290" s="13">
        <f t="shared" si="1599"/>
        <v>2.6633598085517679E-4</v>
      </c>
      <c r="AQ1290" s="13">
        <f t="shared" si="1600"/>
        <v>3.2534016166432942E-5</v>
      </c>
      <c r="AR1290" s="13">
        <f t="shared" si="1601"/>
        <v>2.5575623984231748E-5</v>
      </c>
      <c r="AS1290" s="13">
        <f t="shared" si="1602"/>
        <v>4.3910091301509821E-5</v>
      </c>
      <c r="AT1290" s="13">
        <f t="shared" si="1603"/>
        <v>3.7694019103808903E-5</v>
      </c>
      <c r="AU1290" s="13">
        <f t="shared" si="1604"/>
        <v>2.1571944460208938E-5</v>
      </c>
      <c r="AV1290" s="13">
        <f t="shared" si="1605"/>
        <v>9.2590707794936965E-6</v>
      </c>
      <c r="AW1290" s="13">
        <f t="shared" si="1606"/>
        <v>7.4086474763687941E-8</v>
      </c>
      <c r="AX1290" s="13">
        <f t="shared" si="1607"/>
        <v>3.9198049806609264E-3</v>
      </c>
      <c r="AY1290" s="13">
        <f t="shared" si="1608"/>
        <v>1.9152800639344505E-3</v>
      </c>
      <c r="AZ1290" s="13">
        <f t="shared" si="1609"/>
        <v>4.6791839662980306E-4</v>
      </c>
      <c r="BA1290" s="13">
        <f t="shared" si="1610"/>
        <v>7.6210830303614197E-5</v>
      </c>
      <c r="BB1290" s="13">
        <f t="shared" si="1611"/>
        <v>9.3094608441331386E-6</v>
      </c>
      <c r="BC1290" s="13">
        <f t="shared" si="1612"/>
        <v>9.097506048752559E-7</v>
      </c>
      <c r="BD1290" s="13">
        <f t="shared" si="1613"/>
        <v>2.0827772036855874E-6</v>
      </c>
      <c r="BE1290" s="13">
        <f t="shared" si="1614"/>
        <v>3.5758633779931461E-6</v>
      </c>
      <c r="BF1290" s="13">
        <f t="shared" si="1615"/>
        <v>3.0696511550648874E-6</v>
      </c>
      <c r="BG1290" s="13">
        <f t="shared" si="1616"/>
        <v>1.7567334501240472E-6</v>
      </c>
      <c r="BH1290" s="13">
        <f t="shared" si="1617"/>
        <v>7.5402193740142645E-7</v>
      </c>
      <c r="BI1290" s="13">
        <f t="shared" si="1618"/>
        <v>2.5891194001797105E-7</v>
      </c>
      <c r="BJ1290" s="14">
        <f t="shared" si="1619"/>
        <v>0.67405775409084046</v>
      </c>
      <c r="BK1290" s="14">
        <f t="shared" si="1620"/>
        <v>0.22584743223203277</v>
      </c>
      <c r="BL1290" s="14">
        <f t="shared" si="1621"/>
        <v>9.7886022948329002E-2</v>
      </c>
      <c r="BM1290" s="14">
        <f t="shared" si="1622"/>
        <v>0.37677619252038513</v>
      </c>
      <c r="BN1290" s="14">
        <f t="shared" si="1623"/>
        <v>0.62124230952952864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1.63636363636364</v>
      </c>
      <c r="F1291" s="10">
        <f>VLOOKUP(B1291,home!$B$2:$E$405,3,FALSE)</f>
        <v>1.22</v>
      </c>
      <c r="G1291" s="10">
        <f>VLOOKUP(C1291,away!$B$2:$E$405,4,FALSE)</f>
        <v>1.71</v>
      </c>
      <c r="H1291" s="10">
        <f>VLOOKUP(A1291,away!$A$2:$E$405,3,FALSE)</f>
        <v>1.23232323232323</v>
      </c>
      <c r="I1291" s="10">
        <f>VLOOKUP(C1291,away!$B$2:$E$405,3,FALSE)</f>
        <v>0.73</v>
      </c>
      <c r="J1291" s="10">
        <f>VLOOKUP(B1291,home!$B$2:$E$405,4,FALSE)</f>
        <v>0.49</v>
      </c>
      <c r="K1291" s="12">
        <f t="shared" si="1568"/>
        <v>3.4137818181818256</v>
      </c>
      <c r="L1291" s="12">
        <f t="shared" si="1569"/>
        <v>0.44080202020201936</v>
      </c>
      <c r="M1291" s="13">
        <f t="shared" si="1570"/>
        <v>2.1182416784877638E-2</v>
      </c>
      <c r="N1291" s="13">
        <f t="shared" si="1571"/>
        <v>7.2312149285364807E-2</v>
      </c>
      <c r="O1291" s="13">
        <f t="shared" si="1572"/>
        <v>9.337252111535228E-3</v>
      </c>
      <c r="P1291" s="13">
        <f t="shared" si="1573"/>
        <v>3.187534149013882E-2</v>
      </c>
      <c r="Q1291" s="13">
        <f t="shared" si="1574"/>
        <v>0.12342895023201417</v>
      </c>
      <c r="R1291" s="13">
        <f t="shared" si="1575"/>
        <v>2.0579397969501499E-3</v>
      </c>
      <c r="S1291" s="13">
        <f t="shared" si="1576"/>
        <v>1.1991518784560102E-2</v>
      </c>
      <c r="T1291" s="13">
        <f t="shared" si="1577"/>
        <v>5.4407730613686353E-2</v>
      </c>
      <c r="U1291" s="13">
        <f t="shared" si="1578"/>
        <v>7.0253574617412202E-3</v>
      </c>
      <c r="V1291" s="13">
        <f t="shared" si="1579"/>
        <v>2.0049845016118818E-3</v>
      </c>
      <c r="W1291" s="13">
        <f t="shared" si="1580"/>
        <v>0.14045316871310645</v>
      </c>
      <c r="X1291" s="13">
        <f t="shared" si="1581"/>
        <v>6.1912040512512381E-2</v>
      </c>
      <c r="Y1291" s="13">
        <f t="shared" si="1582"/>
        <v>1.3645476266372365E-2</v>
      </c>
      <c r="Z1291" s="13">
        <f t="shared" si="1583"/>
        <v>3.0238133998325314E-4</v>
      </c>
      <c r="AA1291" s="13">
        <f t="shared" si="1584"/>
        <v>1.0322639205922867E-3</v>
      </c>
      <c r="AB1291" s="13">
        <f t="shared" si="1585"/>
        <v>1.7619619018415186E-3</v>
      </c>
      <c r="AC1291" s="13">
        <f t="shared" si="1586"/>
        <v>1.885690332232896E-4</v>
      </c>
      <c r="AD1291" s="13">
        <f t="shared" si="1587"/>
        <v>0.11986911841470681</v>
      </c>
      <c r="AE1291" s="13">
        <f t="shared" si="1588"/>
        <v>5.2838549557037845E-2</v>
      </c>
      <c r="AF1291" s="13">
        <f t="shared" si="1589"/>
        <v>1.1645669694643401E-2</v>
      </c>
      <c r="AG1291" s="13">
        <f t="shared" si="1590"/>
        <v>1.7111449093347481E-3</v>
      </c>
      <c r="AH1291" s="13">
        <f t="shared" si="1591"/>
        <v>3.3322576384002915E-5</v>
      </c>
      <c r="AI1291" s="13">
        <f t="shared" si="1592"/>
        <v>1.1375600539468424E-4</v>
      </c>
      <c r="AJ1291" s="13">
        <f t="shared" si="1593"/>
        <v>1.9416909146268343E-4</v>
      </c>
      <c r="AK1291" s="13">
        <f t="shared" si="1594"/>
        <v>2.2095030469606417E-4</v>
      </c>
      <c r="AL1291" s="13">
        <f t="shared" si="1595"/>
        <v>1.1350361744838851E-5</v>
      </c>
      <c r="AM1291" s="13">
        <f t="shared" si="1596"/>
        <v>8.1841403401122059E-2</v>
      </c>
      <c r="AN1291" s="13">
        <f t="shared" si="1597"/>
        <v>3.6075855955383027E-2</v>
      </c>
      <c r="AO1291" s="13">
        <f t="shared" si="1598"/>
        <v>7.9511550928249453E-3</v>
      </c>
      <c r="AP1291" s="13">
        <f t="shared" si="1599"/>
        <v>1.16829507595227E-3</v>
      </c>
      <c r="AQ1291" s="13">
        <f t="shared" si="1600"/>
        <v>1.2874670741795809E-4</v>
      </c>
      <c r="AR1291" s="13">
        <f t="shared" si="1601"/>
        <v>2.9377317976809182E-6</v>
      </c>
      <c r="AS1291" s="13">
        <f t="shared" si="1602"/>
        <v>1.0028775397617729E-5</v>
      </c>
      <c r="AT1291" s="13">
        <f t="shared" si="1603"/>
        <v>1.7118025555508309E-5</v>
      </c>
      <c r="AU1291" s="13">
        <f t="shared" si="1604"/>
        <v>1.9479068134855367E-5</v>
      </c>
      <c r="AV1291" s="13">
        <f t="shared" si="1605"/>
        <v>1.6624322158473555E-5</v>
      </c>
      <c r="AW1291" s="13">
        <f t="shared" si="1606"/>
        <v>4.7444572691225451E-7</v>
      </c>
      <c r="AX1291" s="13">
        <f t="shared" si="1607"/>
        <v>4.6564782484205786E-2</v>
      </c>
      <c r="AY1291" s="13">
        <f t="shared" si="1608"/>
        <v>2.0525850189305517E-2</v>
      </c>
      <c r="AZ1291" s="13">
        <f t="shared" si="1609"/>
        <v>4.523918114904938E-3</v>
      </c>
      <c r="BA1291" s="13">
        <f t="shared" si="1610"/>
        <v>6.6471741475953585E-4</v>
      </c>
      <c r="BB1291" s="13">
        <f t="shared" si="1611"/>
        <v>7.3252194822366758E-5</v>
      </c>
      <c r="BC1291" s="13">
        <f t="shared" si="1612"/>
        <v>6.4579430923862357E-6</v>
      </c>
      <c r="BD1291" s="13">
        <f t="shared" si="1613"/>
        <v>2.1582635187157633E-7</v>
      </c>
      <c r="BE1291" s="13">
        <f t="shared" si="1614"/>
        <v>7.3678407590370032E-7</v>
      </c>
      <c r="BF1291" s="13">
        <f t="shared" si="1615"/>
        <v>1.2576100411229756E-6</v>
      </c>
      <c r="BG1291" s="13">
        <f t="shared" si="1616"/>
        <v>1.4310687642495036E-6</v>
      </c>
      <c r="BH1291" s="13">
        <f t="shared" si="1617"/>
        <v>1.2213391319907224E-6</v>
      </c>
      <c r="BI1291" s="13">
        <f t="shared" si="1618"/>
        <v>8.3387706452477999E-7</v>
      </c>
      <c r="BJ1291" s="14">
        <f t="shared" si="1619"/>
        <v>0.85174843277256995</v>
      </c>
      <c r="BK1291" s="14">
        <f t="shared" si="1620"/>
        <v>8.7780031145462067E-2</v>
      </c>
      <c r="BL1291" s="14">
        <f t="shared" si="1621"/>
        <v>2.1848857599071625E-2</v>
      </c>
      <c r="BM1291" s="14">
        <f t="shared" si="1622"/>
        <v>0.68096027741262743</v>
      </c>
      <c r="BN1291" s="14">
        <f t="shared" si="1623"/>
        <v>0.26019404970088078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1.63636363636364</v>
      </c>
      <c r="F1292" s="10">
        <f>VLOOKUP(B1292,home!$B$2:$E$405,3,FALSE)</f>
        <v>1.1000000000000001</v>
      </c>
      <c r="G1292" s="10">
        <f>VLOOKUP(C1292,away!$B$2:$E$405,4,FALSE)</f>
        <v>0.61</v>
      </c>
      <c r="H1292" s="10">
        <f>VLOOKUP(A1292,away!$A$2:$E$405,3,FALSE)</f>
        <v>1.23232323232323</v>
      </c>
      <c r="I1292" s="10">
        <f>VLOOKUP(C1292,away!$B$2:$E$405,3,FALSE)</f>
        <v>0.76</v>
      </c>
      <c r="J1292" s="10">
        <f>VLOOKUP(B1292,home!$B$2:$E$405,4,FALSE)</f>
        <v>0.97</v>
      </c>
      <c r="K1292" s="12">
        <f t="shared" si="1568"/>
        <v>1.0980000000000025</v>
      </c>
      <c r="L1292" s="12">
        <f t="shared" si="1569"/>
        <v>0.9084686868686852</v>
      </c>
      <c r="M1292" s="13">
        <f t="shared" si="1570"/>
        <v>0.13446266705030671</v>
      </c>
      <c r="N1292" s="13">
        <f t="shared" si="1571"/>
        <v>0.14764000842123709</v>
      </c>
      <c r="O1292" s="13">
        <f t="shared" si="1572"/>
        <v>0.12215512256805337</v>
      </c>
      <c r="P1292" s="13">
        <f t="shared" si="1573"/>
        <v>0.13412632457972293</v>
      </c>
      <c r="Q1292" s="13">
        <f t="shared" si="1574"/>
        <v>8.1054364623259351E-2</v>
      </c>
      <c r="R1292" s="13">
        <f t="shared" si="1575"/>
        <v>5.5487051896841368E-2</v>
      </c>
      <c r="S1292" s="13">
        <f t="shared" si="1576"/>
        <v>3.3447705857519917E-2</v>
      </c>
      <c r="T1292" s="13">
        <f t="shared" si="1577"/>
        <v>7.3635352194268047E-2</v>
      </c>
      <c r="U1292" s="13">
        <f t="shared" si="1578"/>
        <v>6.0924782982731955E-2</v>
      </c>
      <c r="V1292" s="13">
        <f t="shared" si="1579"/>
        <v>3.7071155971364496E-3</v>
      </c>
      <c r="W1292" s="13">
        <f t="shared" si="1580"/>
        <v>2.9665897452112996E-2</v>
      </c>
      <c r="X1292" s="13">
        <f t="shared" si="1581"/>
        <v>2.6950538903102172E-2</v>
      </c>
      <c r="Y1292" s="13">
        <f t="shared" si="1582"/>
        <v>1.2241860343852322E-2</v>
      </c>
      <c r="Z1292" s="13">
        <f t="shared" si="1583"/>
        <v>1.6802749724979353E-2</v>
      </c>
      <c r="AA1292" s="13">
        <f t="shared" si="1584"/>
        <v>1.8449419198027374E-2</v>
      </c>
      <c r="AB1292" s="13">
        <f t="shared" si="1585"/>
        <v>1.0128731139717051E-2</v>
      </c>
      <c r="AC1292" s="13">
        <f t="shared" si="1586"/>
        <v>2.3111516784899216E-4</v>
      </c>
      <c r="AD1292" s="13">
        <f t="shared" si="1587"/>
        <v>8.1432888506050346E-3</v>
      </c>
      <c r="AE1292" s="13">
        <f t="shared" si="1588"/>
        <v>7.3979229289015611E-3</v>
      </c>
      <c r="AF1292" s="13">
        <f t="shared" si="1589"/>
        <v>3.3603906643874691E-3</v>
      </c>
      <c r="AG1292" s="13">
        <f t="shared" si="1590"/>
        <v>1.0176032314139574E-3</v>
      </c>
      <c r="AH1292" s="13">
        <f t="shared" si="1591"/>
        <v>3.8161929946087885E-3</v>
      </c>
      <c r="AI1292" s="13">
        <f t="shared" si="1592"/>
        <v>4.1901799080804594E-3</v>
      </c>
      <c r="AJ1292" s="13">
        <f t="shared" si="1593"/>
        <v>2.3004087695361773E-3</v>
      </c>
      <c r="AK1292" s="13">
        <f t="shared" si="1594"/>
        <v>8.4194960965024298E-4</v>
      </c>
      <c r="AL1292" s="13">
        <f t="shared" si="1595"/>
        <v>9.2214824228091576E-6</v>
      </c>
      <c r="AM1292" s="13">
        <f t="shared" si="1596"/>
        <v>1.78826623159287E-3</v>
      </c>
      <c r="AN1292" s="13">
        <f t="shared" si="1597"/>
        <v>1.6245838751867869E-3</v>
      </c>
      <c r="AO1292" s="13">
        <f t="shared" si="1598"/>
        <v>7.379417898994901E-4</v>
      </c>
      <c r="AP1292" s="13">
        <f t="shared" si="1599"/>
        <v>2.2346566961850564E-4</v>
      </c>
      <c r="AQ1292" s="13">
        <f t="shared" si="1600"/>
        <v>5.0752890859638809E-5</v>
      </c>
      <c r="AR1292" s="13">
        <f t="shared" si="1601"/>
        <v>6.933783677299445E-4</v>
      </c>
      <c r="AS1292" s="13">
        <f t="shared" si="1602"/>
        <v>7.613294477674809E-4</v>
      </c>
      <c r="AT1292" s="13">
        <f t="shared" si="1603"/>
        <v>4.1796986682434795E-4</v>
      </c>
      <c r="AU1292" s="13">
        <f t="shared" si="1604"/>
        <v>1.5297697125771172E-4</v>
      </c>
      <c r="AV1292" s="13">
        <f t="shared" si="1605"/>
        <v>4.1992178610241953E-5</v>
      </c>
      <c r="AW1292" s="13">
        <f t="shared" si="1606"/>
        <v>2.5551155484277937E-7</v>
      </c>
      <c r="AX1292" s="13">
        <f t="shared" si="1607"/>
        <v>3.2725272038149587E-4</v>
      </c>
      <c r="AY1292" s="13">
        <f t="shared" si="1608"/>
        <v>2.9729884915918262E-4</v>
      </c>
      <c r="AZ1292" s="13">
        <f t="shared" si="1609"/>
        <v>1.3504334755160696E-4</v>
      </c>
      <c r="BA1292" s="13">
        <f t="shared" si="1610"/>
        <v>4.0894217540186614E-5</v>
      </c>
      <c r="BB1292" s="13">
        <f t="shared" si="1611"/>
        <v>9.2877790273139211E-6</v>
      </c>
      <c r="BC1292" s="13">
        <f t="shared" si="1612"/>
        <v>1.6875312833740792E-6</v>
      </c>
      <c r="BD1292" s="13">
        <f t="shared" si="1613"/>
        <v>1.0498542253912913E-4</v>
      </c>
      <c r="BE1292" s="13">
        <f t="shared" si="1614"/>
        <v>1.1527399394796405E-4</v>
      </c>
      <c r="BF1292" s="13">
        <f t="shared" si="1615"/>
        <v>6.3285422677432403E-5</v>
      </c>
      <c r="BG1292" s="13">
        <f t="shared" si="1616"/>
        <v>2.3162464699940318E-5</v>
      </c>
      <c r="BH1292" s="13">
        <f t="shared" si="1617"/>
        <v>6.35809656013363E-6</v>
      </c>
      <c r="BI1292" s="13">
        <f t="shared" si="1618"/>
        <v>1.3962380046053489E-6</v>
      </c>
      <c r="BJ1292" s="14">
        <f t="shared" si="1619"/>
        <v>0.39634370251524054</v>
      </c>
      <c r="BK1292" s="14">
        <f t="shared" si="1620"/>
        <v>0.30628144858411704</v>
      </c>
      <c r="BL1292" s="14">
        <f t="shared" si="1621"/>
        <v>0.28067594753786568</v>
      </c>
      <c r="BM1292" s="14">
        <f t="shared" si="1622"/>
        <v>0.32488126588517746</v>
      </c>
      <c r="BN1292" s="14">
        <f t="shared" si="1623"/>
        <v>0.67492553913942077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1.63636363636364</v>
      </c>
      <c r="F1293" s="10">
        <f>VLOOKUP(B1293,home!$B$2:$E$405,3,FALSE)</f>
        <v>0.86</v>
      </c>
      <c r="G1293" s="10">
        <f>VLOOKUP(C1293,away!$B$2:$E$405,4,FALSE)</f>
        <v>1.22</v>
      </c>
      <c r="H1293" s="10">
        <f>VLOOKUP(A1293,away!$A$2:$E$405,3,FALSE)</f>
        <v>1.23232323232323</v>
      </c>
      <c r="I1293" s="10">
        <f>VLOOKUP(C1293,away!$B$2:$E$405,3,FALSE)</f>
        <v>0.76</v>
      </c>
      <c r="J1293" s="10">
        <f>VLOOKUP(B1293,home!$B$2:$E$405,4,FALSE)</f>
        <v>0.81</v>
      </c>
      <c r="K1293" s="12">
        <f t="shared" si="1568"/>
        <v>1.7168727272727309</v>
      </c>
      <c r="L1293" s="12">
        <f t="shared" si="1569"/>
        <v>0.75861818181818041</v>
      </c>
      <c r="M1293" s="13">
        <f t="shared" si="1570"/>
        <v>8.4121684019908036E-2</v>
      </c>
      <c r="N1293" s="13">
        <f t="shared" si="1571"/>
        <v>0.14442622506603439</v>
      </c>
      <c r="O1293" s="13">
        <f t="shared" si="1572"/>
        <v>6.3816238982666113E-2</v>
      </c>
      <c r="P1293" s="13">
        <f t="shared" si="1573"/>
        <v>0.10956436026645833</v>
      </c>
      <c r="Q1293" s="13">
        <f t="shared" si="1574"/>
        <v>0.1239807234594139</v>
      </c>
      <c r="R1293" s="13">
        <f t="shared" si="1575"/>
        <v>2.4206079593752323E-2</v>
      </c>
      <c r="S1293" s="13">
        <f t="shared" si="1576"/>
        <v>3.5675548999225204E-2</v>
      </c>
      <c r="T1293" s="13">
        <f t="shared" si="1577"/>
        <v>9.4054031011283193E-2</v>
      </c>
      <c r="U1293" s="13">
        <f t="shared" si="1578"/>
        <v>4.1558757888706346E-2</v>
      </c>
      <c r="V1293" s="13">
        <f t="shared" si="1579"/>
        <v>5.1628499685312445E-3</v>
      </c>
      <c r="W1293" s="13">
        <f t="shared" si="1580"/>
        <v>7.0953040938336723E-2</v>
      </c>
      <c r="X1293" s="13">
        <f t="shared" si="1581"/>
        <v>5.3826266911111927E-2</v>
      </c>
      <c r="Y1293" s="13">
        <f t="shared" si="1582"/>
        <v>2.0416792369083905E-2</v>
      </c>
      <c r="Z1293" s="13">
        <f t="shared" si="1583"/>
        <v>6.1210573634528503E-3</v>
      </c>
      <c r="AA1293" s="13">
        <f t="shared" si="1584"/>
        <v>1.0509076449384125E-2</v>
      </c>
      <c r="AB1293" s="13">
        <f t="shared" si="1585"/>
        <v>9.0213733723858783E-3</v>
      </c>
      <c r="AC1293" s="13">
        <f t="shared" si="1586"/>
        <v>4.2027240103452505E-4</v>
      </c>
      <c r="AD1293" s="13">
        <f t="shared" si="1587"/>
        <v>3.0454335226023966E-2</v>
      </c>
      <c r="AE1293" s="13">
        <f t="shared" si="1588"/>
        <v>2.3103212417647668E-2</v>
      </c>
      <c r="AF1293" s="13">
        <f t="shared" si="1589"/>
        <v>8.7632584992175383E-3</v>
      </c>
      <c r="AG1293" s="13">
        <f t="shared" si="1590"/>
        <v>2.2159890764930422E-3</v>
      </c>
      <c r="AH1293" s="13">
        <f t="shared" si="1591"/>
        <v>1.1608863519668464E-3</v>
      </c>
      <c r="AI1293" s="13">
        <f t="shared" si="1592"/>
        <v>1.9930941171550109E-3</v>
      </c>
      <c r="AJ1293" s="13">
        <f t="shared" si="1593"/>
        <v>1.7109444663155799E-3</v>
      </c>
      <c r="AK1293" s="13">
        <f t="shared" si="1594"/>
        <v>9.7915796403180559E-4</v>
      </c>
      <c r="AL1293" s="13">
        <f t="shared" si="1595"/>
        <v>2.1895366120392365E-5</v>
      </c>
      <c r="AM1293" s="13">
        <f t="shared" si="1596"/>
        <v>1.0457243515356351E-2</v>
      </c>
      <c r="AN1293" s="13">
        <f t="shared" si="1597"/>
        <v>7.933055062449592E-3</v>
      </c>
      <c r="AO1293" s="13">
        <f t="shared" si="1598"/>
        <v>3.0090799038695105E-3</v>
      </c>
      <c r="AP1293" s="13">
        <f t="shared" si="1599"/>
        <v>7.6091424187303778E-4</v>
      </c>
      <c r="AQ1293" s="13">
        <f t="shared" si="1600"/>
        <v>1.4431084467232075E-4</v>
      </c>
      <c r="AR1293" s="13">
        <f t="shared" si="1601"/>
        <v>1.7613389872532588E-4</v>
      </c>
      <c r="AS1293" s="13">
        <f t="shared" si="1602"/>
        <v>3.0239948706972918E-4</v>
      </c>
      <c r="AT1293" s="13">
        <f t="shared" si="1603"/>
        <v>2.5959071604564051E-4</v>
      </c>
      <c r="AU1293" s="13">
        <f t="shared" si="1604"/>
        <v>1.4856140687731994E-4</v>
      </c>
      <c r="AV1293" s="13">
        <f t="shared" si="1605"/>
        <v>6.3765256948234523E-5</v>
      </c>
      <c r="AW1293" s="13">
        <f t="shared" si="1606"/>
        <v>7.9215662727504771E-7</v>
      </c>
      <c r="AX1293" s="13">
        <f t="shared" si="1607"/>
        <v>2.9922926989941561E-3</v>
      </c>
      <c r="AY1293" s="13">
        <f t="shared" si="1608"/>
        <v>2.2700076467787626E-3</v>
      </c>
      <c r="AZ1293" s="13">
        <f t="shared" si="1609"/>
        <v>8.6103453685633542E-4</v>
      </c>
      <c r="BA1293" s="13">
        <f t="shared" si="1610"/>
        <v>2.1773215161087077E-4</v>
      </c>
      <c r="BB1293" s="13">
        <f t="shared" si="1611"/>
        <v>4.1293892244599791E-5</v>
      </c>
      <c r="BC1293" s="13">
        <f t="shared" si="1612"/>
        <v>6.2652594909588313E-6</v>
      </c>
      <c r="BD1293" s="13">
        <f t="shared" si="1613"/>
        <v>2.22697296679257E-5</v>
      </c>
      <c r="BE1293" s="13">
        <f t="shared" si="1614"/>
        <v>3.8234291510598043E-5</v>
      </c>
      <c r="BF1293" s="13">
        <f t="shared" si="1615"/>
        <v>3.2821706170570549E-5</v>
      </c>
      <c r="BG1293" s="13">
        <f t="shared" si="1616"/>
        <v>1.8783564062270558E-5</v>
      </c>
      <c r="BH1293" s="13">
        <f t="shared" si="1617"/>
        <v>8.0622472148731267E-6</v>
      </c>
      <c r="BI1293" s="13">
        <f t="shared" si="1618"/>
        <v>2.7683704727492401E-6</v>
      </c>
      <c r="BJ1293" s="14">
        <f t="shared" si="1619"/>
        <v>0.60088710472884288</v>
      </c>
      <c r="BK1293" s="14">
        <f t="shared" si="1620"/>
        <v>0.23723661866805654</v>
      </c>
      <c r="BL1293" s="14">
        <f t="shared" si="1621"/>
        <v>0.15602899986112928</v>
      </c>
      <c r="BM1293" s="14">
        <f t="shared" si="1622"/>
        <v>0.4478892537430969</v>
      </c>
      <c r="BN1293" s="14">
        <f t="shared" si="1623"/>
        <v>0.55011531138823311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1.63636363636364</v>
      </c>
      <c r="F1294" s="10">
        <f>VLOOKUP(B1294,home!$B$2:$E$405,3,FALSE)</f>
        <v>0.76</v>
      </c>
      <c r="G1294" s="10">
        <f>VLOOKUP(C1294,away!$B$2:$E$405,4,FALSE)</f>
        <v>0.24</v>
      </c>
      <c r="H1294" s="10">
        <f>VLOOKUP(A1294,away!$A$2:$E$405,3,FALSE)</f>
        <v>1.23232323232323</v>
      </c>
      <c r="I1294" s="10">
        <f>VLOOKUP(C1294,away!$B$2:$E$405,3,FALSE)</f>
        <v>1.1000000000000001</v>
      </c>
      <c r="J1294" s="10">
        <f>VLOOKUP(B1294,home!$B$2:$E$405,4,FALSE)</f>
        <v>0.41</v>
      </c>
      <c r="K1294" s="12">
        <f t="shared" si="1568"/>
        <v>0.29847272727272794</v>
      </c>
      <c r="L1294" s="12">
        <f t="shared" si="1569"/>
        <v>0.55577777777777682</v>
      </c>
      <c r="M1294" s="13">
        <f t="shared" si="1570"/>
        <v>0.42560205816580304</v>
      </c>
      <c r="N1294" s="13">
        <f t="shared" si="1571"/>
        <v>0.12703060703363342</v>
      </c>
      <c r="O1294" s="13">
        <f t="shared" si="1572"/>
        <v>0.23654016610503811</v>
      </c>
      <c r="P1294" s="13">
        <f t="shared" si="1573"/>
        <v>7.0600788486914812E-2</v>
      </c>
      <c r="Q1294" s="13">
        <f t="shared" si="1574"/>
        <v>1.8957585864219376E-2</v>
      </c>
      <c r="R1294" s="13">
        <f t="shared" si="1575"/>
        <v>6.5731883936522156E-2</v>
      </c>
      <c r="S1294" s="13">
        <f t="shared" si="1576"/>
        <v>2.9278942848957445E-3</v>
      </c>
      <c r="T1294" s="13">
        <f t="shared" si="1577"/>
        <v>1.0536204943647237E-2</v>
      </c>
      <c r="U1294" s="13">
        <f t="shared" si="1578"/>
        <v>1.9619174667308184E-2</v>
      </c>
      <c r="V1294" s="13">
        <f t="shared" si="1579"/>
        <v>5.3965811791112152E-5</v>
      </c>
      <c r="W1294" s="13">
        <f t="shared" si="1580"/>
        <v>1.886107451800158E-3</v>
      </c>
      <c r="X1294" s="13">
        <f t="shared" si="1581"/>
        <v>1.048256608211597E-3</v>
      </c>
      <c r="Y1294" s="13">
        <f t="shared" si="1582"/>
        <v>2.9129886412635554E-4</v>
      </c>
      <c r="Z1294" s="13">
        <f t="shared" si="1583"/>
        <v>1.2177440127795676E-2</v>
      </c>
      <c r="AA1294" s="13">
        <f t="shared" si="1584"/>
        <v>3.6346337661435323E-3</v>
      </c>
      <c r="AB1294" s="13">
        <f t="shared" si="1585"/>
        <v>5.4241952640920327E-4</v>
      </c>
      <c r="AC1294" s="13">
        <f t="shared" si="1586"/>
        <v>5.5950576229131447E-7</v>
      </c>
      <c r="AD1294" s="13">
        <f t="shared" si="1587"/>
        <v>1.4073790876705205E-4</v>
      </c>
      <c r="AE1294" s="13">
        <f t="shared" si="1588"/>
        <v>7.8219002183643678E-5</v>
      </c>
      <c r="AF1294" s="13">
        <f t="shared" si="1589"/>
        <v>2.1736191606810279E-5</v>
      </c>
      <c r="AG1294" s="13">
        <f t="shared" si="1590"/>
        <v>4.0268307561949941E-6</v>
      </c>
      <c r="AH1294" s="13">
        <f t="shared" si="1591"/>
        <v>1.6919876533120514E-3</v>
      </c>
      <c r="AI1294" s="13">
        <f t="shared" si="1592"/>
        <v>5.0501216939583091E-4</v>
      </c>
      <c r="AJ1294" s="13">
        <f t="shared" si="1593"/>
        <v>7.5366179752745264E-5</v>
      </c>
      <c r="AK1294" s="13">
        <f t="shared" si="1594"/>
        <v>7.498249738309512E-6</v>
      </c>
      <c r="AL1294" s="13">
        <f t="shared" si="1595"/>
        <v>3.7125335484491862E-9</v>
      </c>
      <c r="AM1294" s="13">
        <f t="shared" si="1596"/>
        <v>8.4012854920724787E-6</v>
      </c>
      <c r="AN1294" s="13">
        <f t="shared" si="1597"/>
        <v>4.6692477812607181E-6</v>
      </c>
      <c r="AO1294" s="13">
        <f t="shared" si="1598"/>
        <v>1.2975320778814486E-6</v>
      </c>
      <c r="AP1294" s="13">
        <f t="shared" si="1599"/>
        <v>2.403798316134443E-7</v>
      </c>
      <c r="AQ1294" s="13">
        <f t="shared" si="1600"/>
        <v>3.3399442159179053E-8</v>
      </c>
      <c r="AR1294" s="13">
        <f t="shared" si="1601"/>
        <v>1.8807382759704154E-4</v>
      </c>
      <c r="AS1294" s="13">
        <f t="shared" si="1602"/>
        <v>5.6134908251509837E-5</v>
      </c>
      <c r="AT1294" s="13">
        <f t="shared" si="1603"/>
        <v>8.3773695805162503E-6</v>
      </c>
      <c r="AU1294" s="13">
        <f t="shared" si="1604"/>
        <v>8.3347211535609171E-7</v>
      </c>
      <c r="AV1294" s="13">
        <f t="shared" si="1605"/>
        <v>6.2192173844025581E-8</v>
      </c>
      <c r="AW1294" s="13">
        <f t="shared" si="1606"/>
        <v>1.7106994588000682E-11</v>
      </c>
      <c r="AX1294" s="13">
        <f t="shared" si="1607"/>
        <v>4.1792576556927928E-7</v>
      </c>
      <c r="AY1294" s="13">
        <f t="shared" si="1608"/>
        <v>2.3227385326417012E-7</v>
      </c>
      <c r="AZ1294" s="13">
        <f t="shared" si="1609"/>
        <v>6.4546323001520948E-8</v>
      </c>
      <c r="BA1294" s="13">
        <f t="shared" si="1610"/>
        <v>1.1957803987170639E-8</v>
      </c>
      <c r="BB1294" s="13">
        <f t="shared" si="1611"/>
        <v>1.6614704317729838E-9</v>
      </c>
      <c r="BC1294" s="13">
        <f t="shared" si="1612"/>
        <v>1.8468166888285453E-10</v>
      </c>
      <c r="BD1294" s="13">
        <f t="shared" si="1613"/>
        <v>1.7421208993340745E-5</v>
      </c>
      <c r="BE1294" s="13">
        <f t="shared" si="1614"/>
        <v>5.1997557606305874E-6</v>
      </c>
      <c r="BF1294" s="13">
        <f t="shared" si="1615"/>
        <v>7.759926415137447E-7</v>
      </c>
      <c r="BG1294" s="13">
        <f t="shared" si="1616"/>
        <v>7.720421335205859E-8</v>
      </c>
      <c r="BH1294" s="13">
        <f t="shared" si="1617"/>
        <v>5.7608380290336192E-9</v>
      </c>
      <c r="BI1294" s="13">
        <f t="shared" si="1618"/>
        <v>3.4389060758042218E-10</v>
      </c>
      <c r="BJ1294" s="14">
        <f t="shared" si="1619"/>
        <v>0.16001015109347477</v>
      </c>
      <c r="BK1294" s="14">
        <f t="shared" si="1620"/>
        <v>0.49918550224155384</v>
      </c>
      <c r="BL1294" s="14">
        <f t="shared" si="1621"/>
        <v>0.32862510428967601</v>
      </c>
      <c r="BM1294" s="14">
        <f t="shared" si="1622"/>
        <v>5.5534875903622917E-2</v>
      </c>
      <c r="BN1294" s="14">
        <f t="shared" si="1623"/>
        <v>0.94446308959213099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1.63636363636364</v>
      </c>
      <c r="F1295" s="10">
        <f>VLOOKUP(B1295,home!$B$2:$E$405,3,FALSE)</f>
        <v>1.32</v>
      </c>
      <c r="G1295" s="10">
        <f>VLOOKUP(C1295,away!$B$2:$E$405,4,FALSE)</f>
        <v>0.98</v>
      </c>
      <c r="H1295" s="10">
        <f>VLOOKUP(A1295,away!$A$2:$E$405,3,FALSE)</f>
        <v>1.23232323232323</v>
      </c>
      <c r="I1295" s="10">
        <f>VLOOKUP(C1295,away!$B$2:$E$405,3,FALSE)</f>
        <v>0.49</v>
      </c>
      <c r="J1295" s="10">
        <f>VLOOKUP(B1295,home!$B$2:$E$405,4,FALSE)</f>
        <v>0.95</v>
      </c>
      <c r="K1295" s="12">
        <f t="shared" si="1568"/>
        <v>2.1168000000000049</v>
      </c>
      <c r="L1295" s="12">
        <f t="shared" si="1569"/>
        <v>0.57364646464646352</v>
      </c>
      <c r="M1295" s="13">
        <f t="shared" si="1570"/>
        <v>6.7850639696533085E-2</v>
      </c>
      <c r="N1295" s="13">
        <f t="shared" si="1571"/>
        <v>0.14362623410962155</v>
      </c>
      <c r="O1295" s="13">
        <f t="shared" si="1572"/>
        <v>3.8922279585917194E-2</v>
      </c>
      <c r="P1295" s="13">
        <f t="shared" si="1573"/>
        <v>8.2390681427469706E-2</v>
      </c>
      <c r="Q1295" s="13">
        <f t="shared" si="1574"/>
        <v>0.15201400618162383</v>
      </c>
      <c r="R1295" s="13">
        <f t="shared" si="1575"/>
        <v>1.1163814040221308E-2</v>
      </c>
      <c r="S1295" s="13">
        <f t="shared" si="1576"/>
        <v>2.5011644755464468E-2</v>
      </c>
      <c r="T1295" s="13">
        <f t="shared" si="1577"/>
        <v>8.7202297222834152E-2</v>
      </c>
      <c r="U1295" s="13">
        <f t="shared" si="1578"/>
        <v>2.3631561560340519E-2</v>
      </c>
      <c r="V1295" s="13">
        <f t="shared" si="1579"/>
        <v>3.3746123417246828E-3</v>
      </c>
      <c r="W1295" s="13">
        <f t="shared" si="1580"/>
        <v>0.10726108276175403</v>
      </c>
      <c r="X1295" s="13">
        <f t="shared" si="1581"/>
        <v>6.1529940920431923E-2</v>
      </c>
      <c r="Y1295" s="13">
        <f t="shared" si="1582"/>
        <v>1.764821653945577E-2</v>
      </c>
      <c r="Z1295" s="13">
        <f t="shared" si="1583"/>
        <v>2.1346941520478356E-3</v>
      </c>
      <c r="AA1295" s="13">
        <f t="shared" si="1584"/>
        <v>4.5187205810548678E-3</v>
      </c>
      <c r="AB1295" s="13">
        <f t="shared" si="1585"/>
        <v>4.7826138629884843E-3</v>
      </c>
      <c r="AC1295" s="13">
        <f t="shared" si="1586"/>
        <v>2.5611089633033009E-4</v>
      </c>
      <c r="AD1295" s="13">
        <f t="shared" si="1587"/>
        <v>5.6762564997520366E-2</v>
      </c>
      <c r="AE1295" s="13">
        <f t="shared" si="1588"/>
        <v>3.2561644735092647E-2</v>
      </c>
      <c r="AF1295" s="13">
        <f t="shared" si="1589"/>
        <v>9.3394361926800156E-3</v>
      </c>
      <c r="AG1295" s="13">
        <f t="shared" si="1590"/>
        <v>1.7858448512407064E-3</v>
      </c>
      <c r="AH1295" s="13">
        <f t="shared" si="1591"/>
        <v>3.0613993835593021E-4</v>
      </c>
      <c r="AI1295" s="13">
        <f t="shared" si="1592"/>
        <v>6.4803702151183448E-4</v>
      </c>
      <c r="AJ1295" s="13">
        <f t="shared" si="1593"/>
        <v>6.8588238356812731E-4</v>
      </c>
      <c r="AK1295" s="13">
        <f t="shared" si="1594"/>
        <v>4.8395860984567178E-4</v>
      </c>
      <c r="AL1295" s="13">
        <f t="shared" si="1595"/>
        <v>1.2439765558015304E-5</v>
      </c>
      <c r="AM1295" s="13">
        <f t="shared" si="1596"/>
        <v>2.4030999517350278E-2</v>
      </c>
      <c r="AN1295" s="13">
        <f t="shared" si="1597"/>
        <v>1.3785297915048858E-2</v>
      </c>
      <c r="AO1295" s="13">
        <f t="shared" si="1598"/>
        <v>3.953943706533021E-3</v>
      </c>
      <c r="AP1295" s="13">
        <f t="shared" si="1599"/>
        <v>7.5605527622126726E-4</v>
      </c>
      <c r="AQ1295" s="13">
        <f t="shared" si="1600"/>
        <v>1.0842710907040882E-4</v>
      </c>
      <c r="AR1295" s="13">
        <f t="shared" si="1601"/>
        <v>3.5123218664993124E-5</v>
      </c>
      <c r="AS1295" s="13">
        <f t="shared" si="1602"/>
        <v>7.4348829270057612E-5</v>
      </c>
      <c r="AT1295" s="13">
        <f t="shared" si="1603"/>
        <v>7.8690800899429181E-5</v>
      </c>
      <c r="AU1295" s="13">
        <f t="shared" si="1604"/>
        <v>5.5524229114637363E-5</v>
      </c>
      <c r="AV1295" s="13">
        <f t="shared" si="1605"/>
        <v>2.9383422047466162E-5</v>
      </c>
      <c r="AW1295" s="13">
        <f t="shared" si="1606"/>
        <v>4.195984189631167E-7</v>
      </c>
      <c r="AX1295" s="13">
        <f t="shared" si="1607"/>
        <v>8.4781366297211995E-3</v>
      </c>
      <c r="AY1295" s="13">
        <f t="shared" si="1608"/>
        <v>4.8634531044292493E-3</v>
      </c>
      <c r="AZ1295" s="13">
        <f t="shared" si="1609"/>
        <v>1.3949513396648533E-3</v>
      </c>
      <c r="BA1295" s="13">
        <f t="shared" si="1610"/>
        <v>2.6673630145086373E-4</v>
      </c>
      <c r="BB1295" s="13">
        <f t="shared" si="1611"/>
        <v>3.8253084080040329E-5</v>
      </c>
      <c r="BC1295" s="13">
        <f t="shared" si="1612"/>
        <v>4.3887492888678099E-6</v>
      </c>
      <c r="BD1295" s="13">
        <f t="shared" si="1613"/>
        <v>3.3580517023629981E-6</v>
      </c>
      <c r="BE1295" s="13">
        <f t="shared" si="1614"/>
        <v>7.1083238435620101E-6</v>
      </c>
      <c r="BF1295" s="13">
        <f t="shared" si="1615"/>
        <v>7.5234499560260507E-6</v>
      </c>
      <c r="BG1295" s="13">
        <f t="shared" si="1616"/>
        <v>5.3085462889719943E-6</v>
      </c>
      <c r="BH1295" s="13">
        <f t="shared" si="1617"/>
        <v>2.809282696123986E-6</v>
      </c>
      <c r="BI1295" s="13">
        <f t="shared" si="1618"/>
        <v>1.1893379222310536E-6</v>
      </c>
      <c r="BJ1295" s="14">
        <f t="shared" si="1619"/>
        <v>0.72741191124511395</v>
      </c>
      <c r="BK1295" s="14">
        <f t="shared" si="1620"/>
        <v>0.18375958198750952</v>
      </c>
      <c r="BL1295" s="14">
        <f t="shared" si="1621"/>
        <v>8.5443375076209763E-2</v>
      </c>
      <c r="BM1295" s="14">
        <f t="shared" si="1622"/>
        <v>0.49791887391348411</v>
      </c>
      <c r="BN1295" s="14">
        <f t="shared" si="1623"/>
        <v>0.49596765504138668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1.63636363636364</v>
      </c>
      <c r="F1296" s="10">
        <f>VLOOKUP(B1296,home!$B$2:$E$405,3,FALSE)</f>
        <v>0.61</v>
      </c>
      <c r="G1296" s="10">
        <f>VLOOKUP(C1296,away!$B$2:$E$405,4,FALSE)</f>
        <v>0.73</v>
      </c>
      <c r="H1296" s="10">
        <f>VLOOKUP(A1296,away!$A$2:$E$405,3,FALSE)</f>
        <v>1.23232323232323</v>
      </c>
      <c r="I1296" s="10">
        <f>VLOOKUP(C1296,away!$B$2:$E$405,3,FALSE)</f>
        <v>1.22</v>
      </c>
      <c r="J1296" s="10">
        <f>VLOOKUP(B1296,home!$B$2:$E$405,4,FALSE)</f>
        <v>1.79</v>
      </c>
      <c r="K1296" s="12">
        <f t="shared" si="1568"/>
        <v>0.72867272727272892</v>
      </c>
      <c r="L1296" s="12">
        <f t="shared" si="1569"/>
        <v>2.6911474747474697</v>
      </c>
      <c r="M1296" s="13">
        <f t="shared" si="1570"/>
        <v>3.2718317097520495E-2</v>
      </c>
      <c r="N1296" s="13">
        <f t="shared" si="1571"/>
        <v>2.3840945351224215E-2</v>
      </c>
      <c r="O1296" s="13">
        <f t="shared" si="1572"/>
        <v>8.8049816434979236E-2</v>
      </c>
      <c r="P1296" s="13">
        <f t="shared" si="1573"/>
        <v>6.4159499877539466E-2</v>
      </c>
      <c r="Q1296" s="13">
        <f t="shared" si="1574"/>
        <v>8.6861233349183175E-3</v>
      </c>
      <c r="R1296" s="13">
        <f t="shared" si="1575"/>
        <v>0.11847752057548633</v>
      </c>
      <c r="S1296" s="13">
        <f t="shared" si="1576"/>
        <v>3.1453645768717925E-2</v>
      </c>
      <c r="T1296" s="13">
        <f t="shared" si="1577"/>
        <v>2.3375638878110498E-2</v>
      </c>
      <c r="U1296" s="13">
        <f t="shared" si="1578"/>
        <v>8.633133803825048E-2</v>
      </c>
      <c r="V1296" s="13">
        <f t="shared" si="1579"/>
        <v>6.853280299062417E-3</v>
      </c>
      <c r="W1296" s="13">
        <f t="shared" si="1580"/>
        <v>2.1097803932940743E-3</v>
      </c>
      <c r="X1296" s="13">
        <f t="shared" si="1581"/>
        <v>5.6777301776850704E-3</v>
      </c>
      <c r="Y1296" s="13">
        <f t="shared" si="1582"/>
        <v>7.6398046149873415E-3</v>
      </c>
      <c r="Z1296" s="13">
        <f t="shared" si="1583"/>
        <v>0.10628016010368714</v>
      </c>
      <c r="AA1296" s="13">
        <f t="shared" si="1584"/>
        <v>7.7443454117735996E-2</v>
      </c>
      <c r="AB1296" s="13">
        <f t="shared" si="1585"/>
        <v>2.8215466460695563E-2</v>
      </c>
      <c r="AC1296" s="13">
        <f t="shared" si="1586"/>
        <v>8.3994050488189872E-4</v>
      </c>
      <c r="AD1296" s="13">
        <f t="shared" si="1587"/>
        <v>3.8433485828203085E-4</v>
      </c>
      <c r="AE1296" s="13">
        <f t="shared" si="1588"/>
        <v>1.0343017833231139E-3</v>
      </c>
      <c r="AF1296" s="13">
        <f t="shared" si="1589"/>
        <v>1.3917293161584015E-3</v>
      </c>
      <c r="AG1296" s="13">
        <f t="shared" si="1590"/>
        <v>1.2484496115705685E-3</v>
      </c>
      <c r="AH1296" s="13">
        <f t="shared" si="1591"/>
        <v>7.1503896119698609E-2</v>
      </c>
      <c r="AI1296" s="13">
        <f t="shared" si="1592"/>
        <v>5.2102938996166685E-2</v>
      </c>
      <c r="AJ1296" s="13">
        <f t="shared" si="1593"/>
        <v>1.8982995328630698E-2</v>
      </c>
      <c r="AK1296" s="13">
        <f t="shared" si="1594"/>
        <v>4.6107969926396019E-3</v>
      </c>
      <c r="AL1296" s="13">
        <f t="shared" si="1595"/>
        <v>6.5883783153620207E-5</v>
      </c>
      <c r="AM1296" s="13">
        <f t="shared" si="1596"/>
        <v>5.6010865874069053E-5</v>
      </c>
      <c r="AN1296" s="13">
        <f t="shared" si="1597"/>
        <v>1.5073350025542016E-4</v>
      </c>
      <c r="AO1296" s="13">
        <f t="shared" si="1598"/>
        <v>2.0282303928611053E-4</v>
      </c>
      <c r="AP1296" s="13">
        <f t="shared" si="1599"/>
        <v>1.8194223666514108E-4</v>
      </c>
      <c r="AQ1296" s="13">
        <f t="shared" si="1600"/>
        <v>1.2240834768782524E-4</v>
      </c>
      <c r="AR1296" s="13">
        <f t="shared" si="1601"/>
        <v>3.8485505895426451E-2</v>
      </c>
      <c r="AS1296" s="13">
        <f t="shared" si="1602"/>
        <v>2.8043338541291082E-2</v>
      </c>
      <c r="AT1296" s="13">
        <f t="shared" si="1603"/>
        <v>1.0217207988357501E-2</v>
      </c>
      <c r="AU1296" s="13">
        <f t="shared" si="1604"/>
        <v>2.4816669366630574E-3</v>
      </c>
      <c r="AV1296" s="13">
        <f t="shared" si="1605"/>
        <v>4.5208075373020715E-4</v>
      </c>
      <c r="AW1296" s="13">
        <f t="shared" si="1606"/>
        <v>3.5887734321363016E-6</v>
      </c>
      <c r="AX1296" s="13">
        <f t="shared" si="1607"/>
        <v>6.802265065560817E-6</v>
      </c>
      <c r="AY1296" s="13">
        <f t="shared" si="1608"/>
        <v>1.8305898453746922E-5</v>
      </c>
      <c r="AZ1296" s="13">
        <f t="shared" si="1609"/>
        <v>2.4631936198392323E-5</v>
      </c>
      <c r="BA1296" s="13">
        <f t="shared" si="1610"/>
        <v>2.2096057632814767E-5</v>
      </c>
      <c r="BB1296" s="13">
        <f t="shared" si="1611"/>
        <v>1.4865937425106001E-5</v>
      </c>
      <c r="BC1296" s="13">
        <f t="shared" si="1612"/>
        <v>8.0012859922655821E-6</v>
      </c>
      <c r="BD1296" s="13">
        <f t="shared" si="1613"/>
        <v>1.7261695334142613E-2</v>
      </c>
      <c r="BE1296" s="13">
        <f t="shared" si="1614"/>
        <v>1.2578126616480639E-2</v>
      </c>
      <c r="BF1296" s="13">
        <f t="shared" si="1615"/>
        <v>4.5826689128063243E-3</v>
      </c>
      <c r="BG1296" s="13">
        <f t="shared" si="1616"/>
        <v>1.1130886182941788E-3</v>
      </c>
      <c r="BH1296" s="13">
        <f t="shared" si="1617"/>
        <v>2.0276932979716315E-4</v>
      </c>
      <c r="BI1296" s="13">
        <f t="shared" si="1618"/>
        <v>2.9550496110112467E-5</v>
      </c>
      <c r="BJ1296" s="14">
        <f t="shared" si="1619"/>
        <v>7.6197459690090091E-2</v>
      </c>
      <c r="BK1296" s="14">
        <f t="shared" si="1620"/>
        <v>0.13610887322932955</v>
      </c>
      <c r="BL1296" s="14">
        <f t="shared" si="1621"/>
        <v>0.66116592248738215</v>
      </c>
      <c r="BM1296" s="14">
        <f t="shared" si="1622"/>
        <v>0.6438054757137992</v>
      </c>
      <c r="BN1296" s="14">
        <f t="shared" si="1623"/>
        <v>0.335932222671668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1.3902439024390201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1.09756097560976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1.3902439024390201</v>
      </c>
      <c r="F1298" s="10">
        <f>VLOOKUP(B1298,home!$B$2:$E$405,3,FALSE)</f>
        <v>0.96</v>
      </c>
      <c r="G1298" s="10">
        <f>VLOOKUP(C1298,away!$B$2:$E$405,4,FALSE)</f>
        <v>0</v>
      </c>
      <c r="H1298" s="10">
        <f>VLOOKUP(A1298,away!$A$2:$E$405,3,FALSE)</f>
        <v>1.09756097560976</v>
      </c>
      <c r="I1298" s="10">
        <f>VLOOKUP(C1298,away!$B$2:$E$405,3,FALSE)</f>
        <v>0</v>
      </c>
      <c r="J1298" s="10">
        <f>VLOOKUP(B1298,home!$B$2:$E$405,4,FALSE)</f>
        <v>0.3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1.3902439024390201</v>
      </c>
      <c r="F1299" s="10">
        <f>VLOOKUP(B1299,home!$B$2:$E$405,3,FALSE)</f>
        <v>0.54</v>
      </c>
      <c r="G1299" s="10">
        <f>VLOOKUP(C1299,away!$B$2:$E$405,4,FALSE)</f>
        <v>0.48</v>
      </c>
      <c r="H1299" s="10">
        <f>VLOOKUP(A1299,away!$A$2:$E$405,3,FALSE)</f>
        <v>1.09756097560976</v>
      </c>
      <c r="I1299" s="10">
        <f>VLOOKUP(C1299,away!$B$2:$E$405,3,FALSE)</f>
        <v>1.44</v>
      </c>
      <c r="J1299" s="10">
        <f>VLOOKUP(B1299,home!$B$2:$E$405,4,FALSE)</f>
        <v>1.59</v>
      </c>
      <c r="K1299" s="12">
        <f t="shared" si="1568"/>
        <v>0.36035121951219401</v>
      </c>
      <c r="L1299" s="12">
        <f t="shared" si="1569"/>
        <v>2.5129756097561065</v>
      </c>
      <c r="M1299" s="13">
        <f t="shared" si="1570"/>
        <v>5.6510612349751223E-2</v>
      </c>
      <c r="N1299" s="13">
        <f t="shared" si="1571"/>
        <v>2.0363668075613711E-2</v>
      </c>
      <c r="O1299" s="13">
        <f t="shared" si="1572"/>
        <v>0.14200979052730703</v>
      </c>
      <c r="P1299" s="13">
        <f t="shared" si="1573"/>
        <v>5.1173401199186314E-2</v>
      </c>
      <c r="Q1299" s="13">
        <f t="shared" si="1574"/>
        <v>3.6690363123944663E-3</v>
      </c>
      <c r="R1299" s="13">
        <f t="shared" si="1575"/>
        <v>0.17843356997084822</v>
      </c>
      <c r="S1299" s="13">
        <f t="shared" si="1576"/>
        <v>1.1585067305965993E-2</v>
      </c>
      <c r="T1299" s="13">
        <f t="shared" si="1577"/>
        <v>9.2201987643567799E-3</v>
      </c>
      <c r="U1299" s="13">
        <f t="shared" si="1578"/>
        <v>6.4298754540909581E-2</v>
      </c>
      <c r="V1299" s="13">
        <f t="shared" si="1579"/>
        <v>1.1656557798354922E-3</v>
      </c>
      <c r="W1299" s="13">
        <f t="shared" si="1580"/>
        <v>4.4071390320195639E-4</v>
      </c>
      <c r="X1299" s="13">
        <f t="shared" si="1581"/>
        <v>1.10750328962693E-3</v>
      </c>
      <c r="Y1299" s="13">
        <f t="shared" si="1582"/>
        <v>1.3915643772785646E-3</v>
      </c>
      <c r="Z1299" s="13">
        <f t="shared" si="1583"/>
        <v>0.14946640309948372</v>
      </c>
      <c r="AA1299" s="13">
        <f t="shared" si="1584"/>
        <v>5.3860400633000148E-2</v>
      </c>
      <c r="AB1299" s="13">
        <f t="shared" si="1585"/>
        <v>9.7043305257584738E-3</v>
      </c>
      <c r="AC1299" s="13">
        <f t="shared" si="1586"/>
        <v>6.5972753171217679E-5</v>
      </c>
      <c r="AD1299" s="13">
        <f t="shared" si="1587"/>
        <v>3.9702948118701016E-5</v>
      </c>
      <c r="AE1299" s="13">
        <f t="shared" si="1588"/>
        <v>9.9772540257707718E-5</v>
      </c>
      <c r="AF1299" s="13">
        <f t="shared" si="1589"/>
        <v>1.2536298009551441E-4</v>
      </c>
      <c r="AG1299" s="13">
        <f t="shared" si="1590"/>
        <v>1.0501137044878932E-4</v>
      </c>
      <c r="AH1299" s="13">
        <f t="shared" si="1591"/>
        <v>9.3901356366744279E-2</v>
      </c>
      <c r="AI1299" s="13">
        <f t="shared" si="1592"/>
        <v>3.383746828060543E-2</v>
      </c>
      <c r="AJ1299" s="13">
        <f t="shared" si="1593"/>
        <v>6.0966864800606748E-3</v>
      </c>
      <c r="AK1299" s="13">
        <f t="shared" si="1594"/>
        <v>7.3231613602445656E-4</v>
      </c>
      <c r="AL1299" s="13">
        <f t="shared" si="1595"/>
        <v>2.3896751607296823E-6</v>
      </c>
      <c r="AM1299" s="13">
        <f t="shared" si="1596"/>
        <v>2.8614011545606579E-6</v>
      </c>
      <c r="AN1299" s="13">
        <f t="shared" si="1597"/>
        <v>7.1906313111388948E-6</v>
      </c>
      <c r="AO1299" s="13">
        <f t="shared" si="1598"/>
        <v>9.0349405518203115E-6</v>
      </c>
      <c r="AP1299" s="13">
        <f t="shared" si="1599"/>
        <v>7.568195080773606E-6</v>
      </c>
      <c r="AQ1299" s="13">
        <f t="shared" si="1600"/>
        <v>4.7546724119650547E-6</v>
      </c>
      <c r="AR1299" s="13">
        <f t="shared" si="1601"/>
        <v>4.7194363654528892E-2</v>
      </c>
      <c r="AS1299" s="13">
        <f t="shared" si="1602"/>
        <v>1.7006546497011457E-2</v>
      </c>
      <c r="AT1299" s="13">
        <f t="shared" si="1603"/>
        <v>3.0641648849444544E-3</v>
      </c>
      <c r="AU1299" s="13">
        <f t="shared" si="1604"/>
        <v>3.6805851769205859E-4</v>
      </c>
      <c r="AV1299" s="13">
        <f t="shared" si="1605"/>
        <v>3.3157583925545945E-5</v>
      </c>
      <c r="AW1299" s="13">
        <f t="shared" si="1606"/>
        <v>6.0110541213674838E-8</v>
      </c>
      <c r="AX1299" s="13">
        <f t="shared" si="1607"/>
        <v>1.7185156592658867E-7</v>
      </c>
      <c r="AY1299" s="13">
        <f t="shared" si="1608"/>
        <v>4.3185879367191081E-7</v>
      </c>
      <c r="AZ1299" s="13">
        <f t="shared" si="1609"/>
        <v>5.4262530767810356E-7</v>
      </c>
      <c r="BA1299" s="13">
        <f t="shared" si="1610"/>
        <v>4.5453472114382567E-7</v>
      </c>
      <c r="BB1299" s="13">
        <f t="shared" si="1611"/>
        <v>2.8555866700543182E-7</v>
      </c>
      <c r="BC1299" s="13">
        <f t="shared" si="1612"/>
        <v>1.4352039306782307E-7</v>
      </c>
      <c r="BD1299" s="13">
        <f t="shared" si="1613"/>
        <v>1.9766380796965213E-2</v>
      </c>
      <c r="BE1299" s="13">
        <f t="shared" si="1614"/>
        <v>7.1228394255288298E-3</v>
      </c>
      <c r="BF1299" s="13">
        <f t="shared" si="1615"/>
        <v>1.2833619366894244E-3</v>
      </c>
      <c r="BG1299" s="13">
        <f t="shared" si="1616"/>
        <v>1.5415367965385506E-4</v>
      </c>
      <c r="BH1299" s="13">
        <f t="shared" si="1617"/>
        <v>1.3887366613889694E-5</v>
      </c>
      <c r="BI1299" s="13">
        <f t="shared" si="1618"/>
        <v>1.0008658990256167E-6</v>
      </c>
      <c r="BJ1299" s="14">
        <f t="shared" si="1619"/>
        <v>3.6595974351351875E-2</v>
      </c>
      <c r="BK1299" s="14">
        <f t="shared" si="1620"/>
        <v>0.12050353092186462</v>
      </c>
      <c r="BL1299" s="14">
        <f t="shared" si="1621"/>
        <v>0.67888258867071094</v>
      </c>
      <c r="BM1299" s="14">
        <f t="shared" si="1622"/>
        <v>0.53328804686005804</v>
      </c>
      <c r="BN1299" s="14">
        <f t="shared" si="1623"/>
        <v>0.45216007843510098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1.3902439024390201</v>
      </c>
      <c r="F1300" s="10">
        <f>VLOOKUP(B1300,home!$B$2:$E$405,3,FALSE)</f>
        <v>1.68</v>
      </c>
      <c r="G1300" s="10">
        <f>VLOOKUP(C1300,away!$B$2:$E$405,4,FALSE)</f>
        <v>0</v>
      </c>
      <c r="H1300" s="10">
        <f>VLOOKUP(A1300,away!$A$2:$E$405,3,FALSE)</f>
        <v>1.09756097560976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1.3902439024390201</v>
      </c>
      <c r="F1301" s="10">
        <f>VLOOKUP(B1301,home!$B$2:$E$405,3,FALSE)</f>
        <v>0.24</v>
      </c>
      <c r="G1301" s="10">
        <f>VLOOKUP(C1301,away!$B$2:$E$405,4,FALSE)</f>
        <v>0.48</v>
      </c>
      <c r="H1301" s="10">
        <f>VLOOKUP(A1301,away!$A$2:$E$405,3,FALSE)</f>
        <v>1.09756097560976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0.1601560975609751</v>
      </c>
      <c r="L1301" s="12">
        <f t="shared" si="1569"/>
        <v>0</v>
      </c>
      <c r="M1301" s="13">
        <f t="shared" si="1570"/>
        <v>0.8520107817804724</v>
      </c>
      <c r="N1301" s="13">
        <f t="shared" si="1571"/>
        <v>0.13645472188983601</v>
      </c>
      <c r="O1301" s="13">
        <f t="shared" si="1572"/>
        <v>0</v>
      </c>
      <c r="P1301" s="13">
        <f t="shared" si="1573"/>
        <v>0</v>
      </c>
      <c r="Q1301" s="13">
        <f t="shared" si="1574"/>
        <v>1.0927027875822148E-2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5.8334338084388892E-4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2.3356499853495727E-5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7.481371738438726E-7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1.9969788367188566E-8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0.14798921775331778</v>
      </c>
      <c r="BK1301" s="14">
        <f t="shared" si="1620"/>
        <v>0.8520107817804724</v>
      </c>
      <c r="BL1301" s="14">
        <f t="shared" si="1621"/>
        <v>0</v>
      </c>
      <c r="BM1301" s="14">
        <f t="shared" si="1622"/>
        <v>6.074679876595957E-4</v>
      </c>
      <c r="BN1301" s="14">
        <f t="shared" si="1623"/>
        <v>0.9993925315461305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1.72151898734177</v>
      </c>
      <c r="F1302" s="10">
        <f>VLOOKUP(B1302,home!$B$2:$E$405,3,FALSE)</f>
        <v>0.44</v>
      </c>
      <c r="G1302" s="10">
        <f>VLOOKUP(C1302,away!$B$2:$E$405,4,FALSE)</f>
        <v>1.31</v>
      </c>
      <c r="H1302" s="10">
        <f>VLOOKUP(A1302,away!$A$2:$E$405,3,FALSE)</f>
        <v>1.48101265822785</v>
      </c>
      <c r="I1302" s="10">
        <f>VLOOKUP(C1302,away!$B$2:$E$405,3,FALSE)</f>
        <v>1.02</v>
      </c>
      <c r="J1302" s="10">
        <f>VLOOKUP(B1302,home!$B$2:$E$405,4,FALSE)</f>
        <v>1.18</v>
      </c>
      <c r="K1302" s="12">
        <f t="shared" si="1568"/>
        <v>0.99228354430379639</v>
      </c>
      <c r="L1302" s="12">
        <f t="shared" si="1569"/>
        <v>1.7825468354430403</v>
      </c>
      <c r="M1302" s="13">
        <f t="shared" si="1570"/>
        <v>6.2360053320674187E-2</v>
      </c>
      <c r="N1302" s="13">
        <f t="shared" si="1571"/>
        <v>6.1878854732012309E-2</v>
      </c>
      <c r="O1302" s="13">
        <f t="shared" si="1572"/>
        <v>0.11115971570482702</v>
      </c>
      <c r="P1302" s="13">
        <f t="shared" si="1573"/>
        <v>0.11030195668338813</v>
      </c>
      <c r="Q1302" s="13">
        <f t="shared" si="1574"/>
        <v>3.0700684645470457E-2</v>
      </c>
      <c r="R1302" s="13">
        <f t="shared" si="1575"/>
        <v>9.907369972919372E-2</v>
      </c>
      <c r="S1302" s="13">
        <f t="shared" si="1576"/>
        <v>4.8775301656735735E-2</v>
      </c>
      <c r="T1302" s="13">
        <f t="shared" si="1577"/>
        <v>5.4725408260718096E-2</v>
      </c>
      <c r="U1302" s="13">
        <f t="shared" si="1578"/>
        <v>9.8309201914574415E-2</v>
      </c>
      <c r="V1302" s="13">
        <f t="shared" si="1579"/>
        <v>9.5859286765142149E-3</v>
      </c>
      <c r="W1302" s="13">
        <f t="shared" si="1580"/>
        <v>1.0154594724186856E-2</v>
      </c>
      <c r="X1302" s="13">
        <f t="shared" si="1581"/>
        <v>1.810104069080587E-2</v>
      </c>
      <c r="Y1302" s="13">
        <f t="shared" si="1582"/>
        <v>1.6132976400810857E-2</v>
      </c>
      <c r="Z1302" s="13">
        <f t="shared" si="1583"/>
        <v>5.8867836642636097E-2</v>
      </c>
      <c r="AA1302" s="13">
        <f t="shared" si="1584"/>
        <v>5.8413585589251839E-2</v>
      </c>
      <c r="AB1302" s="13">
        <f t="shared" si="1585"/>
        <v>2.8981419871997989E-2</v>
      </c>
      <c r="AC1302" s="13">
        <f t="shared" si="1586"/>
        <v>1.0597195573760615E-3</v>
      </c>
      <c r="AD1302" s="13">
        <f t="shared" si="1587"/>
        <v>2.5190593109711908E-3</v>
      </c>
      <c r="AE1302" s="13">
        <f t="shared" si="1588"/>
        <v>4.4903412030650215E-3</v>
      </c>
      <c r="AF1302" s="13">
        <f t="shared" si="1589"/>
        <v>4.0021217507915244E-3</v>
      </c>
      <c r="AG1302" s="13">
        <f t="shared" si="1590"/>
        <v>2.377989820643731E-3</v>
      </c>
      <c r="AH1302" s="13">
        <f t="shared" si="1591"/>
        <v>2.6233668979177213E-2</v>
      </c>
      <c r="AI1302" s="13">
        <f t="shared" si="1592"/>
        <v>2.603123803475052E-2</v>
      </c>
      <c r="AJ1302" s="13">
        <f t="shared" si="1593"/>
        <v>1.2915184569869018E-2</v>
      </c>
      <c r="AK1302" s="13">
        <f t="shared" si="1594"/>
        <v>4.271841706775777E-3</v>
      </c>
      <c r="AL1302" s="13">
        <f t="shared" si="1595"/>
        <v>7.4976934425090644E-5</v>
      </c>
      <c r="AM1302" s="13">
        <f t="shared" si="1596"/>
        <v>4.9992422028039463E-4</v>
      </c>
      <c r="AN1302" s="13">
        <f t="shared" si="1597"/>
        <v>8.9113833682214676E-4</v>
      </c>
      <c r="AO1302" s="13">
        <f t="shared" si="1598"/>
        <v>7.9424791112214592E-4</v>
      </c>
      <c r="AP1302" s="13">
        <f t="shared" si="1599"/>
        <v>4.719280335093422E-4</v>
      </c>
      <c r="AQ1302" s="13">
        <f t="shared" si="1600"/>
        <v>2.1030845567223381E-4</v>
      </c>
      <c r="AR1302" s="13">
        <f t="shared" si="1601"/>
        <v>9.3525487241785162E-3</v>
      </c>
      <c r="AS1302" s="13">
        <f t="shared" si="1602"/>
        <v>9.2803801963018077E-3</v>
      </c>
      <c r="AT1302" s="13">
        <f t="shared" si="1603"/>
        <v>4.6043842768365593E-3</v>
      </c>
      <c r="AU1302" s="13">
        <f t="shared" si="1604"/>
        <v>1.5229515831853512E-3</v>
      </c>
      <c r="AV1302" s="13">
        <f t="shared" si="1605"/>
        <v>3.7779994869155951E-4</v>
      </c>
      <c r="AW1302" s="13">
        <f t="shared" si="1606"/>
        <v>3.6838498244497674E-6</v>
      </c>
      <c r="AX1302" s="13">
        <f t="shared" si="1607"/>
        <v>8.2677762863856945E-5</v>
      </c>
      <c r="AY1302" s="13">
        <f t="shared" si="1608"/>
        <v>1.4737698455447829E-4</v>
      </c>
      <c r="AZ1302" s="13">
        <f t="shared" si="1609"/>
        <v>1.3135318871736155E-4</v>
      </c>
      <c r="BA1302" s="13">
        <f t="shared" si="1610"/>
        <v>7.8047736957828441E-5</v>
      </c>
      <c r="BB1302" s="13">
        <f t="shared" si="1611"/>
        <v>3.4780936631916987E-5</v>
      </c>
      <c r="BC1302" s="13">
        <f t="shared" si="1612"/>
        <v>1.2399729705393706E-5</v>
      </c>
      <c r="BD1302" s="13">
        <f t="shared" si="1613"/>
        <v>2.7785593552685419E-3</v>
      </c>
      <c r="BE1302" s="13">
        <f t="shared" si="1614"/>
        <v>2.7571187251043401E-3</v>
      </c>
      <c r="BF1302" s="13">
        <f t="shared" si="1615"/>
        <v>1.3679217703064495E-3</v>
      </c>
      <c r="BG1302" s="13">
        <f t="shared" si="1616"/>
        <v>4.5245542085666917E-4</v>
      </c>
      <c r="BH1302" s="13">
        <f t="shared" si="1617"/>
        <v>1.1224101716178036E-4</v>
      </c>
      <c r="BI1302" s="13">
        <f t="shared" si="1618"/>
        <v>2.2274982865110934E-5</v>
      </c>
      <c r="BJ1302" s="14">
        <f t="shared" si="1619"/>
        <v>0.20843725483631304</v>
      </c>
      <c r="BK1302" s="14">
        <f t="shared" si="1620"/>
        <v>0.2323053138136679</v>
      </c>
      <c r="BL1302" s="14">
        <f t="shared" si="1621"/>
        <v>0.49801819210117415</v>
      </c>
      <c r="BM1302" s="14">
        <f t="shared" si="1622"/>
        <v>0.52200993944349527</v>
      </c>
      <c r="BN1302" s="14">
        <f t="shared" si="1623"/>
        <v>0.47547496481556584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1.72151898734177</v>
      </c>
      <c r="F1303" s="10">
        <f>VLOOKUP(B1303,home!$B$2:$E$405,3,FALSE)</f>
        <v>0.73</v>
      </c>
      <c r="G1303" s="10">
        <f>VLOOKUP(C1303,away!$B$2:$E$405,4,FALSE)</f>
        <v>0.87</v>
      </c>
      <c r="H1303" s="10">
        <f>VLOOKUP(A1303,away!$A$2:$E$405,3,FALSE)</f>
        <v>1.48101265822785</v>
      </c>
      <c r="I1303" s="10">
        <f>VLOOKUP(C1303,away!$B$2:$E$405,3,FALSE)</f>
        <v>1.02</v>
      </c>
      <c r="J1303" s="10">
        <f>VLOOKUP(B1303,home!$B$2:$E$405,4,FALSE)</f>
        <v>1.18</v>
      </c>
      <c r="K1303" s="12">
        <f t="shared" si="1568"/>
        <v>1.0933367088607582</v>
      </c>
      <c r="L1303" s="12">
        <f t="shared" si="1569"/>
        <v>1.7825468354430403</v>
      </c>
      <c r="M1303" s="13">
        <f t="shared" si="1570"/>
        <v>5.6366315359237307E-2</v>
      </c>
      <c r="N1303" s="13">
        <f t="shared" si="1571"/>
        <v>6.1627361725476122E-2</v>
      </c>
      <c r="O1303" s="13">
        <f t="shared" si="1572"/>
        <v>0.10047559706919289</v>
      </c>
      <c r="P1303" s="13">
        <f t="shared" si="1573"/>
        <v>0.10985365862045099</v>
      </c>
      <c r="Q1303" s="13">
        <f t="shared" si="1574"/>
        <v>3.3689728422351753E-2</v>
      </c>
      <c r="R1303" s="13">
        <f t="shared" si="1575"/>
        <v>8.9551228797469906E-2</v>
      </c>
      <c r="S1303" s="13">
        <f t="shared" si="1576"/>
        <v>5.3524104934778709E-2</v>
      </c>
      <c r="T1303" s="13">
        <f t="shared" si="1577"/>
        <v>6.0053518786198558E-2</v>
      </c>
      <c r="U1303" s="13">
        <f t="shared" si="1578"/>
        <v>9.7909645767862499E-2</v>
      </c>
      <c r="V1303" s="13">
        <f t="shared" si="1579"/>
        <v>1.1590489646947536E-2</v>
      </c>
      <c r="W1303" s="13">
        <f t="shared" si="1580"/>
        <v>1.2278072265235605E-2</v>
      </c>
      <c r="X1303" s="13">
        <f t="shared" si="1581"/>
        <v>2.1886238861736688E-2</v>
      </c>
      <c r="Y1303" s="13">
        <f t="shared" si="1582"/>
        <v>1.9506622911369613E-2</v>
      </c>
      <c r="Z1303" s="13">
        <f t="shared" si="1583"/>
        <v>5.3209753167655222E-2</v>
      </c>
      <c r="AA1303" s="13">
        <f t="shared" si="1584"/>
        <v>5.8176176407617464E-2</v>
      </c>
      <c r="AB1303" s="13">
        <f t="shared" si="1585"/>
        <v>3.1803074623803669E-2</v>
      </c>
      <c r="AC1303" s="13">
        <f t="shared" si="1586"/>
        <v>1.4118113859368415E-3</v>
      </c>
      <c r="AD1303" s="13">
        <f t="shared" si="1587"/>
        <v>3.3560167804068124E-3</v>
      </c>
      <c r="AE1303" s="13">
        <f t="shared" si="1588"/>
        <v>5.9822570916079031E-3</v>
      </c>
      <c r="AF1303" s="13">
        <f t="shared" si="1589"/>
        <v>5.3318267237261775E-3</v>
      </c>
      <c r="AG1303" s="13">
        <f t="shared" si="1590"/>
        <v>3.1680769511695773E-3</v>
      </c>
      <c r="AH1303" s="13">
        <f t="shared" si="1591"/>
        <v>2.3712219280927281E-2</v>
      </c>
      <c r="AI1303" s="13">
        <f t="shared" si="1592"/>
        <v>2.5925439788393647E-2</v>
      </c>
      <c r="AJ1303" s="13">
        <f t="shared" si="1593"/>
        <v>1.4172617507005027E-2</v>
      </c>
      <c r="AK1303" s="13">
        <f t="shared" si="1594"/>
        <v>5.1651476603504142E-3</v>
      </c>
      <c r="AL1303" s="13">
        <f t="shared" si="1595"/>
        <v>1.1006051755466045E-4</v>
      </c>
      <c r="AM1303" s="13">
        <f t="shared" si="1596"/>
        <v>7.3385126831429265E-4</v>
      </c>
      <c r="AN1303" s="13">
        <f t="shared" si="1597"/>
        <v>1.3081242560195037E-3</v>
      </c>
      <c r="AO1303" s="13">
        <f t="shared" si="1598"/>
        <v>1.1658963764669239E-3</v>
      </c>
      <c r="AP1303" s="13">
        <f t="shared" si="1599"/>
        <v>6.927549654418743E-4</v>
      </c>
      <c r="AQ1303" s="13">
        <f t="shared" si="1600"/>
        <v>3.0871704284646652E-4</v>
      </c>
      <c r="AR1303" s="13">
        <f t="shared" si="1601"/>
        <v>8.453628288109671E-3</v>
      </c>
      <c r="AS1303" s="13">
        <f t="shared" si="1602"/>
        <v>9.2426621304540334E-3</v>
      </c>
      <c r="AT1303" s="13">
        <f t="shared" si="1603"/>
        <v>5.0526708974112872E-3</v>
      </c>
      <c r="AU1303" s="13">
        <f t="shared" si="1604"/>
        <v>1.8414235233107305E-3</v>
      </c>
      <c r="AV1303" s="13">
        <f t="shared" si="1605"/>
        <v>5.033239836488339E-4</v>
      </c>
      <c r="AW1303" s="13">
        <f t="shared" si="1606"/>
        <v>5.9583214460541469E-6</v>
      </c>
      <c r="AX1303" s="13">
        <f t="shared" si="1607"/>
        <v>1.3372442174867361E-4</v>
      </c>
      <c r="AY1303" s="13">
        <f t="shared" si="1608"/>
        <v>2.3837004480954858E-4</v>
      </c>
      <c r="AZ1303" s="13">
        <f t="shared" si="1609"/>
        <v>2.1245288451983828E-4</v>
      </c>
      <c r="BA1303" s="13">
        <f t="shared" si="1610"/>
        <v>1.2623573899386115E-4</v>
      </c>
      <c r="BB1303" s="13">
        <f t="shared" si="1611"/>
        <v>5.6255279265830217E-5</v>
      </c>
      <c r="BC1303" s="13">
        <f t="shared" si="1612"/>
        <v>2.0055534006454019E-5</v>
      </c>
      <c r="BD1303" s="13">
        <f t="shared" si="1613"/>
        <v>2.5114980588302762E-3</v>
      </c>
      <c r="BE1303" s="13">
        <f t="shared" si="1614"/>
        <v>2.745913021951677E-3</v>
      </c>
      <c r="BF1303" s="13">
        <f t="shared" si="1615"/>
        <v>1.5011037531192722E-3</v>
      </c>
      <c r="BG1303" s="13">
        <f t="shared" si="1616"/>
        <v>5.4707061236465245E-4</v>
      </c>
      <c r="BH1303" s="13">
        <f t="shared" si="1617"/>
        <v>1.4953309570930217E-4</v>
      </c>
      <c r="BI1303" s="13">
        <f t="shared" si="1618"/>
        <v>3.2698004545713853E-5</v>
      </c>
      <c r="BJ1303" s="14">
        <f t="shared" si="1619"/>
        <v>0.2318761583317121</v>
      </c>
      <c r="BK1303" s="14">
        <f t="shared" si="1620"/>
        <v>0.23309481050971562</v>
      </c>
      <c r="BL1303" s="14">
        <f t="shared" si="1621"/>
        <v>0.47947267227207824</v>
      </c>
      <c r="BM1303" s="14">
        <f t="shared" si="1622"/>
        <v>0.54585709256361847</v>
      </c>
      <c r="BN1303" s="14">
        <f t="shared" si="1623"/>
        <v>0.45156388999417896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1.72151898734177</v>
      </c>
      <c r="F1304" s="10">
        <f>VLOOKUP(B1304,home!$B$2:$E$405,3,FALSE)</f>
        <v>0.93</v>
      </c>
      <c r="G1304" s="10">
        <f>VLOOKUP(C1304,away!$B$2:$E$405,4,FALSE)</f>
        <v>0.39</v>
      </c>
      <c r="H1304" s="10">
        <f>VLOOKUP(A1304,away!$A$2:$E$405,3,FALSE)</f>
        <v>1.48101265822785</v>
      </c>
      <c r="I1304" s="10">
        <f>VLOOKUP(C1304,away!$B$2:$E$405,3,FALSE)</f>
        <v>0.57999999999999996</v>
      </c>
      <c r="J1304" s="10">
        <f>VLOOKUP(B1304,home!$B$2:$E$405,4,FALSE)</f>
        <v>1.22</v>
      </c>
      <c r="K1304" s="12">
        <f t="shared" si="1568"/>
        <v>0.62439493670886004</v>
      </c>
      <c r="L1304" s="12">
        <f t="shared" si="1569"/>
        <v>1.0479645569620266</v>
      </c>
      <c r="M1304" s="13">
        <f t="shared" si="1570"/>
        <v>0.18780342147243212</v>
      </c>
      <c r="N1304" s="13">
        <f t="shared" si="1571"/>
        <v>0.11726350546398663</v>
      </c>
      <c r="O1304" s="13">
        <f t="shared" si="1572"/>
        <v>0.19681132937931009</v>
      </c>
      <c r="P1304" s="13">
        <f t="shared" si="1573"/>
        <v>0.12288799755138094</v>
      </c>
      <c r="Q1304" s="13">
        <f t="shared" si="1574"/>
        <v>3.6609369536222493E-2</v>
      </c>
      <c r="R1304" s="13">
        <f t="shared" si="1575"/>
        <v>0.10312564879904808</v>
      </c>
      <c r="S1304" s="13">
        <f t="shared" si="1576"/>
        <v>2.0102748693006323E-2</v>
      </c>
      <c r="T1304" s="13">
        <f t="shared" si="1577"/>
        <v>3.8365321726686524E-2</v>
      </c>
      <c r="U1304" s="13">
        <f t="shared" si="1578"/>
        <v>6.4391132954941754E-2</v>
      </c>
      <c r="V1304" s="13">
        <f t="shared" si="1579"/>
        <v>1.4615675811995663E-3</v>
      </c>
      <c r="W1304" s="13">
        <f t="shared" si="1580"/>
        <v>7.619568324840305E-3</v>
      </c>
      <c r="X1304" s="13">
        <f t="shared" si="1581"/>
        <v>7.9850375437831612E-3</v>
      </c>
      <c r="Y1304" s="13">
        <f t="shared" si="1582"/>
        <v>4.1840181659479345E-3</v>
      </c>
      <c r="Z1304" s="13">
        <f t="shared" si="1583"/>
        <v>3.6024008285038663E-2</v>
      </c>
      <c r="AA1304" s="13">
        <f t="shared" si="1584"/>
        <v>2.2493208373136168E-2</v>
      </c>
      <c r="AB1304" s="13">
        <f t="shared" si="1585"/>
        <v>7.0223227092617779E-3</v>
      </c>
      <c r="AC1304" s="13">
        <f t="shared" si="1586"/>
        <v>5.9772976954920312E-5</v>
      </c>
      <c r="AD1304" s="13">
        <f t="shared" si="1587"/>
        <v>1.1894049704843739E-3</v>
      </c>
      <c r="AE1304" s="13">
        <f t="shared" si="1588"/>
        <v>1.2464542529420893E-3</v>
      </c>
      <c r="AF1304" s="13">
        <f t="shared" si="1589"/>
        <v>6.5311993947894512E-4</v>
      </c>
      <c r="AG1304" s="13">
        <f t="shared" si="1590"/>
        <v>2.2814884933970614E-4</v>
      </c>
      <c r="AH1304" s="13">
        <f t="shared" si="1591"/>
        <v>9.4379709706067273E-3</v>
      </c>
      <c r="AI1304" s="13">
        <f t="shared" si="1592"/>
        <v>5.8930212868520465E-3</v>
      </c>
      <c r="AJ1304" s="13">
        <f t="shared" si="1593"/>
        <v>1.8397863267139742E-3</v>
      </c>
      <c r="AK1304" s="13">
        <f t="shared" si="1594"/>
        <v>3.8291775567546603E-4</v>
      </c>
      <c r="AL1304" s="13">
        <f t="shared" si="1595"/>
        <v>1.5644829871756603E-6</v>
      </c>
      <c r="AM1304" s="13">
        <f t="shared" si="1596"/>
        <v>1.4853168825335893E-4</v>
      </c>
      <c r="AN1304" s="13">
        <f t="shared" si="1597"/>
        <v>1.5565594487525314E-4</v>
      </c>
      <c r="AO1304" s="13">
        <f t="shared" si="1598"/>
        <v>8.1560956654850144E-5</v>
      </c>
      <c r="AP1304" s="13">
        <f t="shared" si="1599"/>
        <v>2.8490997268733031E-5</v>
      </c>
      <c r="AQ1304" s="13">
        <f t="shared" si="1600"/>
        <v>7.4643888325335293E-6</v>
      </c>
      <c r="AR1304" s="13">
        <f t="shared" si="1601"/>
        <v>1.9781318133664703E-3</v>
      </c>
      <c r="AS1304" s="13">
        <f t="shared" si="1602"/>
        <v>1.2351354884087399E-3</v>
      </c>
      <c r="AT1304" s="13">
        <f t="shared" si="1603"/>
        <v>3.8560617255592098E-4</v>
      </c>
      <c r="AU1304" s="13">
        <f t="shared" si="1604"/>
        <v>8.0256847235866694E-5</v>
      </c>
      <c r="AV1304" s="13">
        <f t="shared" si="1605"/>
        <v>1.2527992262572903E-5</v>
      </c>
      <c r="AW1304" s="13">
        <f t="shared" si="1606"/>
        <v>2.8436380147726992E-8</v>
      </c>
      <c r="AX1304" s="13">
        <f t="shared" si="1607"/>
        <v>1.5457072347702686E-5</v>
      </c>
      <c r="AY1304" s="13">
        <f t="shared" si="1608"/>
        <v>1.6198463974790242E-5</v>
      </c>
      <c r="AZ1304" s="13">
        <f t="shared" si="1609"/>
        <v>8.4877080614032008E-6</v>
      </c>
      <c r="BA1304" s="13">
        <f t="shared" si="1610"/>
        <v>2.9649390727304758E-6</v>
      </c>
      <c r="BB1304" s="13">
        <f t="shared" si="1611"/>
        <v>7.7678776544334869E-7</v>
      </c>
      <c r="BC1304" s="13">
        <f t="shared" si="1612"/>
        <v>1.6280920929327238E-7</v>
      </c>
      <c r="BD1304" s="13">
        <f t="shared" si="1613"/>
        <v>3.455020049011804E-4</v>
      </c>
      <c r="BE1304" s="13">
        <f t="shared" si="1614"/>
        <v>2.1572970248305681E-4</v>
      </c>
      <c r="BF1304" s="13">
        <f t="shared" si="1615"/>
        <v>6.735026696406473E-5</v>
      </c>
      <c r="BG1304" s="13">
        <f t="shared" si="1616"/>
        <v>1.4017721892784008E-5</v>
      </c>
      <c r="BH1304" s="13">
        <f t="shared" si="1617"/>
        <v>2.1881486435118173E-6</v>
      </c>
      <c r="BI1304" s="13">
        <f t="shared" si="1618"/>
        <v>2.7325378675502803E-7</v>
      </c>
      <c r="BJ1304" s="14">
        <f t="shared" si="1619"/>
        <v>0.21580970053002826</v>
      </c>
      <c r="BK1304" s="14">
        <f t="shared" si="1620"/>
        <v>0.33233327122193579</v>
      </c>
      <c r="BL1304" s="14">
        <f t="shared" si="1621"/>
        <v>0.41573405796804713</v>
      </c>
      <c r="BM1304" s="14">
        <f t="shared" si="1622"/>
        <v>0.23538359577507476</v>
      </c>
      <c r="BN1304" s="14">
        <f t="shared" si="1623"/>
        <v>0.76450127220238029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1.72151898734177</v>
      </c>
      <c r="F1305" s="10">
        <f>VLOOKUP(B1305,home!$B$2:$E$405,3,FALSE)</f>
        <v>1.6</v>
      </c>
      <c r="G1305" s="10">
        <f>VLOOKUP(C1305,away!$B$2:$E$405,4,FALSE)</f>
        <v>0</v>
      </c>
      <c r="H1305" s="10">
        <f>VLOOKUP(A1305,away!$A$2:$E$405,3,FALSE)</f>
        <v>1.48101265822785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</v>
      </c>
      <c r="F1306" s="10">
        <f>VLOOKUP(B1306,home!$B$2:$E$405,3,FALSE)</f>
        <v>0.89</v>
      </c>
      <c r="G1306" s="10">
        <f>VLOOKUP(C1306,away!$B$2:$E$405,4,FALSE)</f>
        <v>1.25</v>
      </c>
      <c r="H1306" s="10">
        <f>VLOOKUP(A1306,away!$A$2:$E$405,3,FALSE)</f>
        <v>1.25</v>
      </c>
      <c r="I1306" s="10">
        <f>VLOOKUP(C1306,away!$B$2:$E$405,3,FALSE)</f>
        <v>1.61</v>
      </c>
      <c r="J1306" s="10">
        <f>VLOOKUP(B1306,home!$B$2:$E$405,4,FALSE)</f>
        <v>1.4</v>
      </c>
      <c r="K1306" s="12">
        <f t="shared" si="1568"/>
        <v>1.5575000000000001</v>
      </c>
      <c r="L1306" s="12">
        <f t="shared" si="1569"/>
        <v>2.8174999999999999</v>
      </c>
      <c r="M1306" s="13">
        <f t="shared" si="1570"/>
        <v>1.2588142242433998E-2</v>
      </c>
      <c r="N1306" s="13">
        <f t="shared" si="1571"/>
        <v>1.9606031542590954E-2</v>
      </c>
      <c r="O1306" s="13">
        <f t="shared" si="1572"/>
        <v>3.5467090768057784E-2</v>
      </c>
      <c r="P1306" s="13">
        <f t="shared" si="1573"/>
        <v>5.5239993871250004E-2</v>
      </c>
      <c r="Q1306" s="13">
        <f t="shared" si="1574"/>
        <v>1.526819706379271E-2</v>
      </c>
      <c r="R1306" s="13">
        <f t="shared" si="1575"/>
        <v>4.9964264119501417E-2</v>
      </c>
      <c r="S1306" s="13">
        <f t="shared" si="1576"/>
        <v>6.0601812088868667E-2</v>
      </c>
      <c r="T1306" s="13">
        <f t="shared" si="1577"/>
        <v>4.3018145227235953E-2</v>
      </c>
      <c r="U1306" s="13">
        <f t="shared" si="1578"/>
        <v>7.7819341366123465E-2</v>
      </c>
      <c r="V1306" s="13">
        <f t="shared" si="1579"/>
        <v>2.9548475628922606E-2</v>
      </c>
      <c r="W1306" s="13">
        <f t="shared" si="1580"/>
        <v>7.92673897561905E-3</v>
      </c>
      <c r="X1306" s="13">
        <f t="shared" si="1581"/>
        <v>2.233358706380667E-2</v>
      </c>
      <c r="Y1306" s="13">
        <f t="shared" si="1582"/>
        <v>3.1462440776137648E-2</v>
      </c>
      <c r="Z1306" s="13">
        <f t="shared" si="1583"/>
        <v>4.6924771385565077E-2</v>
      </c>
      <c r="AA1306" s="13">
        <f t="shared" si="1584"/>
        <v>7.3085331433017597E-2</v>
      </c>
      <c r="AB1306" s="13">
        <f t="shared" si="1585"/>
        <v>5.691520185346248E-2</v>
      </c>
      <c r="AC1306" s="13">
        <f t="shared" si="1586"/>
        <v>8.1041426785370199E-3</v>
      </c>
      <c r="AD1306" s="13">
        <f t="shared" si="1587"/>
        <v>3.0864739886316672E-3</v>
      </c>
      <c r="AE1306" s="13">
        <f t="shared" si="1588"/>
        <v>8.6961404629697214E-3</v>
      </c>
      <c r="AF1306" s="13">
        <f t="shared" si="1589"/>
        <v>1.2250687877208597E-2</v>
      </c>
      <c r="AG1306" s="13">
        <f t="shared" si="1590"/>
        <v>1.1505437698011739E-2</v>
      </c>
      <c r="AH1306" s="13">
        <f t="shared" si="1591"/>
        <v>3.3052635844707405E-2</v>
      </c>
      <c r="AI1306" s="13">
        <f t="shared" si="1592"/>
        <v>5.147948032813178E-2</v>
      </c>
      <c r="AJ1306" s="13">
        <f t="shared" si="1593"/>
        <v>4.0089645305532634E-2</v>
      </c>
      <c r="AK1306" s="13">
        <f t="shared" si="1594"/>
        <v>2.0813207521122361E-2</v>
      </c>
      <c r="AL1306" s="13">
        <f t="shared" si="1595"/>
        <v>1.4225221903992717E-3</v>
      </c>
      <c r="AM1306" s="13">
        <f t="shared" si="1596"/>
        <v>9.614366474587642E-4</v>
      </c>
      <c r="AN1306" s="13">
        <f t="shared" si="1597"/>
        <v>2.7088477542150679E-3</v>
      </c>
      <c r="AO1306" s="13">
        <f t="shared" si="1598"/>
        <v>3.816089273750478E-3</v>
      </c>
      <c r="AP1306" s="13">
        <f t="shared" si="1599"/>
        <v>3.5839438429306563E-3</v>
      </c>
      <c r="AQ1306" s="13">
        <f t="shared" si="1600"/>
        <v>2.5244404443642812E-3</v>
      </c>
      <c r="AR1306" s="13">
        <f t="shared" si="1601"/>
        <v>1.8625160298492611E-2</v>
      </c>
      <c r="AS1306" s="13">
        <f t="shared" si="1602"/>
        <v>2.9008687164902239E-2</v>
      </c>
      <c r="AT1306" s="13">
        <f t="shared" si="1603"/>
        <v>2.2590515129667629E-2</v>
      </c>
      <c r="AU1306" s="13">
        <f t="shared" si="1604"/>
        <v>1.1728242438152445E-2</v>
      </c>
      <c r="AV1306" s="13">
        <f t="shared" si="1605"/>
        <v>4.5666843993556082E-3</v>
      </c>
      <c r="AW1306" s="13">
        <f t="shared" si="1606"/>
        <v>1.7339977479953602E-4</v>
      </c>
      <c r="AX1306" s="13">
        <f t="shared" si="1607"/>
        <v>2.4957292973617101E-4</v>
      </c>
      <c r="AY1306" s="13">
        <f t="shared" si="1608"/>
        <v>7.031717295316618E-4</v>
      </c>
      <c r="AZ1306" s="13">
        <f t="shared" si="1609"/>
        <v>9.9059317397772882E-4</v>
      </c>
      <c r="BA1306" s="13">
        <f t="shared" si="1610"/>
        <v>9.3033208922741677E-4</v>
      </c>
      <c r="BB1306" s="13">
        <f t="shared" si="1611"/>
        <v>6.5530266534956176E-4</v>
      </c>
      <c r="BC1306" s="13">
        <f t="shared" si="1612"/>
        <v>3.6926305192447784E-4</v>
      </c>
      <c r="BD1306" s="13">
        <f t="shared" si="1613"/>
        <v>8.7460648568338205E-3</v>
      </c>
      <c r="BE1306" s="13">
        <f t="shared" si="1614"/>
        <v>1.3621996014518675E-2</v>
      </c>
      <c r="BF1306" s="13">
        <f t="shared" si="1615"/>
        <v>1.0608129396306423E-2</v>
      </c>
      <c r="BG1306" s="13">
        <f t="shared" si="1616"/>
        <v>5.5073871782490846E-3</v>
      </c>
      <c r="BH1306" s="13">
        <f t="shared" si="1617"/>
        <v>2.1444388825307371E-3</v>
      </c>
      <c r="BI1306" s="13">
        <f t="shared" si="1618"/>
        <v>6.6799271190832457E-4</v>
      </c>
      <c r="BJ1306" s="14">
        <f t="shared" si="1619"/>
        <v>0.19264687427847094</v>
      </c>
      <c r="BK1306" s="14">
        <f t="shared" si="1620"/>
        <v>0.16820826042994319</v>
      </c>
      <c r="BL1306" s="14">
        <f t="shared" si="1621"/>
        <v>0.56650149701057428</v>
      </c>
      <c r="BM1306" s="14">
        <f t="shared" si="1622"/>
        <v>0.78561791154219474</v>
      </c>
      <c r="BN1306" s="14">
        <f t="shared" si="1623"/>
        <v>0.18813371960762687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</v>
      </c>
      <c r="F1307" s="10">
        <f>VLOOKUP(B1307,home!$B$2:$E$405,3,FALSE)</f>
        <v>1.1399999999999999</v>
      </c>
      <c r="G1307" s="10">
        <f>VLOOKUP(C1307,away!$B$2:$E$405,4,FALSE)</f>
        <v>0</v>
      </c>
      <c r="H1307" s="10">
        <f>VLOOKUP(A1307,away!$A$2:$E$405,3,FALSE)</f>
        <v>1.25</v>
      </c>
      <c r="I1307" s="10">
        <f>VLOOKUP(C1307,away!$B$2:$E$405,3,FALSE)</f>
        <v>0.71</v>
      </c>
      <c r="J1307" s="10">
        <f>VLOOKUP(B1307,home!$B$2:$E$405,4,FALSE)</f>
        <v>0.64</v>
      </c>
      <c r="K1307" s="12">
        <f t="shared" si="1568"/>
        <v>0</v>
      </c>
      <c r="L1307" s="12">
        <f t="shared" si="1569"/>
        <v>0.56799999999999995</v>
      </c>
      <c r="M1307" s="13">
        <f t="shared" si="1570"/>
        <v>0.56665762138222464</v>
      </c>
      <c r="N1307" s="13">
        <f t="shared" si="1571"/>
        <v>0</v>
      </c>
      <c r="O1307" s="13">
        <f t="shared" si="1572"/>
        <v>0.32186152894510356</v>
      </c>
      <c r="P1307" s="13">
        <f t="shared" si="1573"/>
        <v>0</v>
      </c>
      <c r="Q1307" s="13">
        <f t="shared" si="1574"/>
        <v>0</v>
      </c>
      <c r="R1307" s="13">
        <f t="shared" si="1575"/>
        <v>9.1408674220409381E-2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1.7306708985730845E-2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2.4575526759737791E-3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2.7917798399062132E-4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2.6428849151112142E-5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0.56665762138222464</v>
      </c>
      <c r="BL1307" s="14">
        <f t="shared" si="1621"/>
        <v>0.41603336267462848</v>
      </c>
      <c r="BM1307" s="14">
        <f t="shared" si="1622"/>
        <v>2.0069868494846356E-2</v>
      </c>
      <c r="BN1307" s="14">
        <f t="shared" si="1623"/>
        <v>0.97992782454773764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1.78481012658228</v>
      </c>
      <c r="F1308" s="10">
        <f>VLOOKUP(B1308,home!$B$2:$E$405,3,FALSE)</f>
        <v>0.9</v>
      </c>
      <c r="G1308" s="10">
        <f>VLOOKUP(C1308,away!$B$2:$E$405,4,FALSE)</f>
        <v>0.42</v>
      </c>
      <c r="H1308" s="10">
        <f>VLOOKUP(A1308,away!$A$2:$E$405,3,FALSE)</f>
        <v>1.36708860759494</v>
      </c>
      <c r="I1308" s="10">
        <f>VLOOKUP(C1308,away!$B$2:$E$405,3,FALSE)</f>
        <v>1.1200000000000001</v>
      </c>
      <c r="J1308" s="10">
        <f>VLOOKUP(B1308,home!$B$2:$E$405,4,FALSE)</f>
        <v>0.73</v>
      </c>
      <c r="K1308" s="12">
        <f t="shared" si="1568"/>
        <v>0.67465822784810181</v>
      </c>
      <c r="L1308" s="12">
        <f t="shared" si="1569"/>
        <v>1.1177316455696229</v>
      </c>
      <c r="M1308" s="13">
        <f t="shared" si="1570"/>
        <v>0.16656163241221722</v>
      </c>
      <c r="N1308" s="13">
        <f t="shared" si="1571"/>
        <v>0.11237217575071343</v>
      </c>
      <c r="O1308" s="13">
        <f t="shared" si="1572"/>
        <v>0.18617120748487018</v>
      </c>
      <c r="P1308" s="13">
        <f t="shared" si="1573"/>
        <v>0.12560193691808377</v>
      </c>
      <c r="Q1308" s="13">
        <f t="shared" si="1574"/>
        <v>3.7906406475705867E-2</v>
      </c>
      <c r="R1308" s="13">
        <f t="shared" si="1575"/>
        <v>0.10404472504987383</v>
      </c>
      <c r="S1308" s="13">
        <f t="shared" si="1576"/>
        <v>2.3678692279100685E-2</v>
      </c>
      <c r="T1308" s="13">
        <f t="shared" si="1577"/>
        <v>4.2369190087721727E-2</v>
      </c>
      <c r="U1308" s="13">
        <f t="shared" si="1578"/>
        <v>7.0194629819090887E-2</v>
      </c>
      <c r="V1308" s="13">
        <f t="shared" si="1579"/>
        <v>1.9839767223901695E-3</v>
      </c>
      <c r="W1308" s="13">
        <f t="shared" si="1580"/>
        <v>8.5246230056631803E-3</v>
      </c>
      <c r="X1308" s="13">
        <f t="shared" si="1581"/>
        <v>9.5282408999805713E-3</v>
      </c>
      <c r="Y1308" s="13">
        <f t="shared" si="1582"/>
        <v>5.3250081902595347E-3</v>
      </c>
      <c r="Z1308" s="13">
        <f t="shared" si="1583"/>
        <v>3.8764693914278142E-2</v>
      </c>
      <c r="AA1308" s="13">
        <f t="shared" si="1584"/>
        <v>2.6152919699280991E-2</v>
      </c>
      <c r="AB1308" s="13">
        <f t="shared" si="1585"/>
        <v>8.8221412286853106E-3</v>
      </c>
      <c r="AC1308" s="13">
        <f t="shared" si="1586"/>
        <v>9.3505672466289528E-5</v>
      </c>
      <c r="AD1308" s="13">
        <f t="shared" si="1587"/>
        <v>1.4378017625184696E-3</v>
      </c>
      <c r="AE1308" s="13">
        <f t="shared" si="1588"/>
        <v>1.6070765300226729E-3</v>
      </c>
      <c r="AF1308" s="13">
        <f t="shared" si="1589"/>
        <v>8.9814014722928103E-4</v>
      </c>
      <c r="AG1308" s="13">
        <f t="shared" si="1590"/>
        <v>3.3462655490490922E-4</v>
      </c>
      <c r="AH1308" s="13">
        <f t="shared" si="1591"/>
        <v>1.083213127970222E-2</v>
      </c>
      <c r="AI1308" s="13">
        <f t="shared" si="1592"/>
        <v>7.3079864929818921E-3</v>
      </c>
      <c r="AJ1308" s="13">
        <f t="shared" si="1593"/>
        <v>2.4651966082465128E-3</v>
      </c>
      <c r="AK1308" s="13">
        <f t="shared" si="1594"/>
        <v>5.5438839167224808E-4</v>
      </c>
      <c r="AL1308" s="13">
        <f t="shared" si="1595"/>
        <v>2.820455924814158E-6</v>
      </c>
      <c r="AM1308" s="13">
        <f t="shared" si="1596"/>
        <v>1.9400495781951764E-4</v>
      </c>
      <c r="AN1308" s="13">
        <f t="shared" si="1597"/>
        <v>2.168454807522747E-4</v>
      </c>
      <c r="AO1308" s="13">
        <f t="shared" si="1598"/>
        <v>1.2118752801778803E-4</v>
      </c>
      <c r="AP1308" s="13">
        <f t="shared" si="1599"/>
        <v>4.5151711704612326E-5</v>
      </c>
      <c r="AQ1308" s="13">
        <f t="shared" si="1600"/>
        <v>1.261687425597039E-5</v>
      </c>
      <c r="AR1308" s="13">
        <f t="shared" si="1601"/>
        <v>2.4214831840575486E-3</v>
      </c>
      <c r="AS1308" s="13">
        <f t="shared" si="1602"/>
        <v>1.6336735537202448E-3</v>
      </c>
      <c r="AT1308" s="13">
        <f t="shared" si="1603"/>
        <v>5.5108565231760541E-4</v>
      </c>
      <c r="AU1308" s="13">
        <f t="shared" si="1604"/>
        <v>1.2393148986170364E-4</v>
      </c>
      <c r="AV1308" s="13">
        <f t="shared" si="1605"/>
        <v>2.0902849831167986E-5</v>
      </c>
      <c r="AW1308" s="13">
        <f t="shared" si="1606"/>
        <v>5.9079686869971496E-8</v>
      </c>
      <c r="AX1308" s="13">
        <f t="shared" si="1607"/>
        <v>2.181450683937692E-5</v>
      </c>
      <c r="AY1308" s="13">
        <f t="shared" si="1608"/>
        <v>2.4382764626866554E-5</v>
      </c>
      <c r="AZ1308" s="13">
        <f t="shared" si="1609"/>
        <v>1.3626693814962176E-5</v>
      </c>
      <c r="BA1308" s="13">
        <f t="shared" si="1610"/>
        <v>5.0769956338236917E-6</v>
      </c>
      <c r="BB1308" s="13">
        <f t="shared" si="1611"/>
        <v>1.4186796710858871E-6</v>
      </c>
      <c r="BC1308" s="13">
        <f t="shared" si="1612"/>
        <v>3.1714063265979987E-7</v>
      </c>
      <c r="BD1308" s="13">
        <f t="shared" si="1613"/>
        <v>4.5109473067263511E-4</v>
      </c>
      <c r="BE1308" s="13">
        <f t="shared" si="1614"/>
        <v>3.0433477158721683E-4</v>
      </c>
      <c r="BF1308" s="13">
        <f t="shared" si="1615"/>
        <v>1.0266097883579423E-4</v>
      </c>
      <c r="BG1308" s="13">
        <f t="shared" si="1616"/>
        <v>2.3087024683502818E-5</v>
      </c>
      <c r="BH1308" s="13">
        <f t="shared" si="1617"/>
        <v>3.8939627898143467E-6</v>
      </c>
      <c r="BI1308" s="13">
        <f t="shared" si="1618"/>
        <v>5.254188070165197E-7</v>
      </c>
      <c r="BJ1308" s="14">
        <f t="shared" si="1619"/>
        <v>0.22095973273848857</v>
      </c>
      <c r="BK1308" s="14">
        <f t="shared" si="1620"/>
        <v>0.31794694722480976</v>
      </c>
      <c r="BL1308" s="14">
        <f t="shared" si="1621"/>
        <v>0.42218199967156828</v>
      </c>
      <c r="BM1308" s="14">
        <f t="shared" si="1622"/>
        <v>0.26717096577274047</v>
      </c>
      <c r="BN1308" s="14">
        <f t="shared" si="1623"/>
        <v>0.73265808409146427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1.78481012658228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1.36708860759494</v>
      </c>
      <c r="I1309" s="10">
        <f>VLOOKUP(C1309,away!$B$2:$E$405,3,FALSE)</f>
        <v>0.56000000000000005</v>
      </c>
      <c r="J1309" s="10">
        <f>VLOOKUP(B1309,home!$B$2:$E$405,4,FALSE)</f>
        <v>0.73</v>
      </c>
      <c r="K1309" s="12">
        <f t="shared" si="1568"/>
        <v>0.33483037974683577</v>
      </c>
      <c r="L1309" s="12">
        <f t="shared" si="1569"/>
        <v>0.55886582278481145</v>
      </c>
      <c r="M1309" s="13">
        <f t="shared" si="1570"/>
        <v>0.40914068763803263</v>
      </c>
      <c r="N1309" s="13">
        <f t="shared" si="1571"/>
        <v>0.136992731811724</v>
      </c>
      <c r="O1309" s="13">
        <f t="shared" si="1572"/>
        <v>0.22865474703157262</v>
      </c>
      <c r="P1309" s="13">
        <f t="shared" si="1573"/>
        <v>7.6560555779498135E-2</v>
      </c>
      <c r="Q1309" s="13">
        <f t="shared" si="1574"/>
        <v>2.2934664207537987E-2</v>
      </c>
      <c r="R1309" s="13">
        <f t="shared" si="1575"/>
        <v>6.3893661666726373E-2</v>
      </c>
      <c r="S1309" s="13">
        <f t="shared" si="1576"/>
        <v>3.5816033936298085E-3</v>
      </c>
      <c r="T1309" s="13">
        <f t="shared" si="1577"/>
        <v>1.2817399982639081E-2</v>
      </c>
      <c r="U1309" s="13">
        <f t="shared" si="1578"/>
        <v>2.1393538999285835E-2</v>
      </c>
      <c r="V1309" s="13">
        <f t="shared" si="1579"/>
        <v>7.4467605638171752E-5</v>
      </c>
      <c r="W1309" s="13">
        <f t="shared" si="1580"/>
        <v>2.5597407753253695E-3</v>
      </c>
      <c r="X1309" s="13">
        <f t="shared" si="1581"/>
        <v>1.4305516345180435E-3</v>
      </c>
      <c r="Y1309" s="13">
        <f t="shared" si="1582"/>
        <v>3.9974320813054159E-4</v>
      </c>
      <c r="Z1309" s="13">
        <f t="shared" si="1583"/>
        <v>1.1902661266036467E-2</v>
      </c>
      <c r="AA1309" s="13">
        <f t="shared" si="1584"/>
        <v>3.9853725917049438E-3</v>
      </c>
      <c r="AB1309" s="13">
        <f t="shared" si="1585"/>
        <v>6.6721190915659877E-4</v>
      </c>
      <c r="AC1309" s="13">
        <f t="shared" si="1586"/>
        <v>8.7092310901361179E-7</v>
      </c>
      <c r="AD1309" s="13">
        <f t="shared" si="1587"/>
        <v>2.1426974396391332E-4</v>
      </c>
      <c r="AE1309" s="13">
        <f t="shared" si="1588"/>
        <v>1.1974803675828329E-4</v>
      </c>
      <c r="AF1309" s="13">
        <f t="shared" si="1589"/>
        <v>3.346154254489191E-5</v>
      </c>
      <c r="AG1309" s="13">
        <f t="shared" si="1590"/>
        <v>6.2335041686666645E-6</v>
      </c>
      <c r="AH1309" s="13">
        <f t="shared" si="1591"/>
        <v>1.6629976454430938E-3</v>
      </c>
      <c r="AI1309" s="13">
        <f t="shared" si="1592"/>
        <v>5.5682213314180488E-4</v>
      </c>
      <c r="AJ1309" s="13">
        <f t="shared" si="1593"/>
        <v>9.3220483145656843E-5</v>
      </c>
      <c r="AK1309" s="13">
        <f t="shared" si="1594"/>
        <v>1.040434992394793E-5</v>
      </c>
      <c r="AL1309" s="13">
        <f t="shared" si="1595"/>
        <v>6.5188683777430642E-9</v>
      </c>
      <c r="AM1309" s="13">
        <f t="shared" si="1596"/>
        <v>1.4348803947938878E-5</v>
      </c>
      <c r="AN1309" s="13">
        <f t="shared" si="1597"/>
        <v>8.0190561243428108E-6</v>
      </c>
      <c r="AO1309" s="13">
        <f t="shared" si="1598"/>
        <v>2.2407881994442127E-6</v>
      </c>
      <c r="AP1309" s="13">
        <f t="shared" si="1599"/>
        <v>4.1743331358962874E-7</v>
      </c>
      <c r="AQ1309" s="13">
        <f t="shared" si="1600"/>
        <v>5.8322303064264514E-8</v>
      </c>
      <c r="AR1309" s="13">
        <f t="shared" si="1601"/>
        <v>1.8587850948195177E-4</v>
      </c>
      <c r="AS1309" s="13">
        <f t="shared" si="1602"/>
        <v>6.2237771916617737E-5</v>
      </c>
      <c r="AT1309" s="13">
        <f t="shared" si="1603"/>
        <v>1.0419548402719034E-5</v>
      </c>
      <c r="AU1309" s="13">
        <f t="shared" si="1604"/>
        <v>1.1629271161576502E-6</v>
      </c>
      <c r="AV1309" s="13">
        <f t="shared" si="1605"/>
        <v>9.7345831980239651E-8</v>
      </c>
      <c r="AW1309" s="13">
        <f t="shared" si="1606"/>
        <v>3.3884580885220552E-11</v>
      </c>
      <c r="AX1309" s="13">
        <f t="shared" si="1607"/>
        <v>8.0073591246687816E-7</v>
      </c>
      <c r="AY1309" s="13">
        <f t="shared" si="1608"/>
        <v>4.4750393455414858E-7</v>
      </c>
      <c r="AZ1309" s="13">
        <f t="shared" si="1609"/>
        <v>1.250473272920223E-7</v>
      </c>
      <c r="BA1309" s="13">
        <f t="shared" si="1610"/>
        <v>2.3294892484699222E-8</v>
      </c>
      <c r="BB1309" s="13">
        <f t="shared" si="1611"/>
        <v>3.2546798137862873E-9</v>
      </c>
      <c r="BC1309" s="13">
        <f t="shared" si="1612"/>
        <v>3.6378586240655813E-10</v>
      </c>
      <c r="BD1309" s="13">
        <f t="shared" si="1613"/>
        <v>1.7313524356607561E-5</v>
      </c>
      <c r="BE1309" s="13">
        <f t="shared" si="1614"/>
        <v>5.7970939350790007E-6</v>
      </c>
      <c r="BF1309" s="13">
        <f t="shared" si="1615"/>
        <v>9.7052158185529014E-7</v>
      </c>
      <c r="BG1309" s="13">
        <f t="shared" si="1616"/>
        <v>1.0832003660170219E-7</v>
      </c>
      <c r="BH1309" s="13">
        <f t="shared" si="1617"/>
        <v>9.0672097473847751E-9</v>
      </c>
      <c r="BI1309" s="13">
        <f t="shared" si="1618"/>
        <v>6.0719545659221117E-10</v>
      </c>
      <c r="BJ1309" s="14">
        <f t="shared" si="1619"/>
        <v>0.17753502905173163</v>
      </c>
      <c r="BK1309" s="14">
        <f t="shared" si="1620"/>
        <v>0.48935863936271068</v>
      </c>
      <c r="BL1309" s="14">
        <f t="shared" si="1621"/>
        <v>0.32120197204716561</v>
      </c>
      <c r="BM1309" s="14">
        <f t="shared" si="1622"/>
        <v>6.1820806122502701E-2</v>
      </c>
      <c r="BN1309" s="14">
        <f t="shared" si="1623"/>
        <v>0.93817704813509184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1.78481012658228</v>
      </c>
      <c r="F1310" s="10">
        <f>VLOOKUP(B1310,home!$B$2:$E$405,3,FALSE)</f>
        <v>0.28000000000000003</v>
      </c>
      <c r="G1310" s="10">
        <f>VLOOKUP(C1310,away!$B$2:$E$405,4,FALSE)</f>
        <v>0.67</v>
      </c>
      <c r="H1310" s="10">
        <f>VLOOKUP(A1310,away!$A$2:$E$405,3,FALSE)</f>
        <v>1.36708860759494</v>
      </c>
      <c r="I1310" s="10">
        <f>VLOOKUP(C1310,away!$B$2:$E$405,3,FALSE)</f>
        <v>0.56000000000000005</v>
      </c>
      <c r="J1310" s="10">
        <f>VLOOKUP(B1310,home!$B$2:$E$405,4,FALSE)</f>
        <v>0.55000000000000004</v>
      </c>
      <c r="K1310" s="12">
        <f t="shared" si="1568"/>
        <v>0.33483037974683577</v>
      </c>
      <c r="L1310" s="12">
        <f t="shared" si="1569"/>
        <v>0.42106329113924157</v>
      </c>
      <c r="M1310" s="13">
        <f t="shared" si="1570"/>
        <v>0.46959076755854556</v>
      </c>
      <c r="N1310" s="13">
        <f t="shared" si="1571"/>
        <v>0.1572332550272359</v>
      </c>
      <c r="O1310" s="13">
        <f t="shared" si="1572"/>
        <v>0.19772743407680377</v>
      </c>
      <c r="P1310" s="13">
        <f t="shared" si="1573"/>
        <v>6.6205151838303652E-2</v>
      </c>
      <c r="Q1310" s="13">
        <f t="shared" si="1574"/>
        <v>2.6323235244800236E-2</v>
      </c>
      <c r="R1310" s="13">
        <f t="shared" si="1575"/>
        <v>4.1627882070448215E-2</v>
      </c>
      <c r="S1310" s="13">
        <f t="shared" si="1576"/>
        <v>2.3334797193315677E-3</v>
      </c>
      <c r="T1310" s="13">
        <f t="shared" si="1577"/>
        <v>1.1083748065608067E-2</v>
      </c>
      <c r="U1310" s="13">
        <f t="shared" si="1578"/>
        <v>1.3938279561704674E-2</v>
      </c>
      <c r="V1310" s="13">
        <f t="shared" si="1579"/>
        <v>3.6553903195601297E-5</v>
      </c>
      <c r="W1310" s="13">
        <f t="shared" si="1580"/>
        <v>2.9379396177272518E-3</v>
      </c>
      <c r="X1310" s="13">
        <f t="shared" si="1581"/>
        <v>1.2370585246086019E-3</v>
      </c>
      <c r="Y1310" s="13">
        <f t="shared" si="1582"/>
        <v>2.6043996685177622E-4</v>
      </c>
      <c r="Z1310" s="13">
        <f t="shared" si="1583"/>
        <v>5.8426576759130515E-3</v>
      </c>
      <c r="AA1310" s="13">
        <f t="shared" si="1584"/>
        <v>1.956299288356732E-3</v>
      </c>
      <c r="AB1310" s="13">
        <f t="shared" si="1585"/>
        <v>3.2751421680947456E-4</v>
      </c>
      <c r="AC1310" s="13">
        <f t="shared" si="1586"/>
        <v>3.220965038252322E-7</v>
      </c>
      <c r="AD1310" s="13">
        <f t="shared" si="1587"/>
        <v>2.4592785946922236E-4</v>
      </c>
      <c r="AE1310" s="13">
        <f t="shared" si="1588"/>
        <v>1.0355119389093965E-4</v>
      </c>
      <c r="AF1310" s="13">
        <f t="shared" si="1589"/>
        <v>2.1800803250558388E-5</v>
      </c>
      <c r="AG1310" s="13">
        <f t="shared" si="1590"/>
        <v>3.0598393220530641E-6</v>
      </c>
      <c r="AH1310" s="13">
        <f t="shared" si="1591"/>
        <v>6.1503216750497544E-4</v>
      </c>
      <c r="AI1310" s="13">
        <f t="shared" si="1592"/>
        <v>2.0593145420221042E-4</v>
      </c>
      <c r="AJ1310" s="13">
        <f t="shared" si="1593"/>
        <v>3.4476053506172122E-5</v>
      </c>
      <c r="AK1310" s="13">
        <f t="shared" si="1594"/>
        <v>3.8478766958812801E-6</v>
      </c>
      <c r="AL1310" s="13">
        <f t="shared" si="1595"/>
        <v>1.816428210733735E-9</v>
      </c>
      <c r="AM1310" s="13">
        <f t="shared" si="1596"/>
        <v>1.6468823715281242E-5</v>
      </c>
      <c r="AN1310" s="13">
        <f t="shared" si="1597"/>
        <v>6.9344171147483105E-6</v>
      </c>
      <c r="AO1310" s="13">
        <f t="shared" si="1598"/>
        <v>1.4599142462341038E-6</v>
      </c>
      <c r="AP1310" s="13">
        <f t="shared" si="1599"/>
        <v>2.0490543243346564E-7</v>
      </c>
      <c r="AQ1310" s="13">
        <f t="shared" si="1600"/>
        <v>2.1569538938186135E-8</v>
      </c>
      <c r="AR1310" s="13">
        <f t="shared" si="1601"/>
        <v>5.1793493721229241E-5</v>
      </c>
      <c r="AS1310" s="13">
        <f t="shared" si="1602"/>
        <v>1.7342035171094543E-5</v>
      </c>
      <c r="AT1310" s="13">
        <f t="shared" si="1603"/>
        <v>2.9033201109602839E-6</v>
      </c>
      <c r="AU1310" s="13">
        <f t="shared" si="1604"/>
        <v>3.2403992509315248E-7</v>
      </c>
      <c r="AV1310" s="13">
        <f t="shared" si="1605"/>
        <v>2.7124602793019114E-8</v>
      </c>
      <c r="AW1310" s="13">
        <f t="shared" si="1606"/>
        <v>7.1135759641335066E-12</v>
      </c>
      <c r="AX1310" s="13">
        <f t="shared" si="1607"/>
        <v>9.1904374976188506E-7</v>
      </c>
      <c r="AY1310" s="13">
        <f t="shared" si="1608"/>
        <v>3.8697558597568885E-7</v>
      </c>
      <c r="AZ1310" s="13">
        <f t="shared" si="1609"/>
        <v>8.1470606910730052E-8</v>
      </c>
      <c r="BA1310" s="13">
        <f t="shared" si="1610"/>
        <v>1.1434760625647813E-8</v>
      </c>
      <c r="BB1310" s="13">
        <f t="shared" si="1611"/>
        <v>1.2036894856061702E-9</v>
      </c>
      <c r="BC1310" s="13">
        <f t="shared" si="1612"/>
        <v>1.0136589126380694E-10</v>
      </c>
      <c r="BD1310" s="13">
        <f t="shared" si="1613"/>
        <v>3.6347231543100708E-6</v>
      </c>
      <c r="BE1310" s="13">
        <f t="shared" si="1614"/>
        <v>1.2170157340322578E-6</v>
      </c>
      <c r="BF1310" s="13">
        <f t="shared" si="1615"/>
        <v>2.0374692019194749E-7</v>
      </c>
      <c r="BG1310" s="13">
        <f t="shared" si="1616"/>
        <v>2.2740219553372677E-8</v>
      </c>
      <c r="BH1310" s="13">
        <f t="shared" si="1617"/>
        <v>1.9035290871455484E-9</v>
      </c>
      <c r="BI1310" s="13">
        <f t="shared" si="1618"/>
        <v>1.2747187342161837E-10</v>
      </c>
      <c r="BJ1310" s="14">
        <f t="shared" si="1619"/>
        <v>0.19947650600257089</v>
      </c>
      <c r="BK1310" s="14">
        <f t="shared" si="1620"/>
        <v>0.53816666390789447</v>
      </c>
      <c r="BL1310" s="14">
        <f t="shared" si="1621"/>
        <v>0.2565141670365923</v>
      </c>
      <c r="BM1310" s="14">
        <f t="shared" si="1622"/>
        <v>4.1291881838360911E-2</v>
      </c>
      <c r="BN1310" s="14">
        <f t="shared" si="1623"/>
        <v>0.9587077258161375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1.78481012658228</v>
      </c>
      <c r="F1311" s="10">
        <f>VLOOKUP(B1311,home!$B$2:$E$405,3,FALSE)</f>
        <v>1.68</v>
      </c>
      <c r="G1311" s="10">
        <f>VLOOKUP(C1311,away!$B$2:$E$405,4,FALSE)</f>
        <v>0.56000000000000005</v>
      </c>
      <c r="H1311" s="10">
        <f>VLOOKUP(A1311,away!$A$2:$E$405,3,FALSE)</f>
        <v>1.36708860759494</v>
      </c>
      <c r="I1311" s="10">
        <f>VLOOKUP(C1311,away!$B$2:$E$405,3,FALSE)</f>
        <v>0.56000000000000005</v>
      </c>
      <c r="J1311" s="10">
        <f>VLOOKUP(B1311,home!$B$2:$E$405,4,FALSE)</f>
        <v>1.1000000000000001</v>
      </c>
      <c r="K1311" s="12">
        <f t="shared" si="1568"/>
        <v>1.6791493670886093</v>
      </c>
      <c r="L1311" s="12">
        <f t="shared" si="1569"/>
        <v>0.84212658227848314</v>
      </c>
      <c r="M1311" s="13">
        <f t="shared" si="1570"/>
        <v>8.0357009833378359E-2</v>
      </c>
      <c r="N1311" s="13">
        <f t="shared" si="1571"/>
        <v>0.1349314222028504</v>
      </c>
      <c r="O1311" s="13">
        <f t="shared" si="1572"/>
        <v>6.7670774053101387E-2</v>
      </c>
      <c r="P1311" s="13">
        <f t="shared" si="1573"/>
        <v>0.11362933742166145</v>
      </c>
      <c r="Q1311" s="13">
        <f t="shared" si="1574"/>
        <v>0.11328500609614113</v>
      </c>
      <c r="R1311" s="13">
        <f t="shared" si="1575"/>
        <v>2.8493678836738864E-2</v>
      </c>
      <c r="S1311" s="13">
        <f t="shared" si="1576"/>
        <v>4.0169570612626944E-2</v>
      </c>
      <c r="T1311" s="13">
        <f t="shared" si="1577"/>
        <v>9.5400315007140454E-2</v>
      </c>
      <c r="U1311" s="13">
        <f t="shared" si="1578"/>
        <v>4.7845142784736151E-2</v>
      </c>
      <c r="V1311" s="13">
        <f t="shared" si="1579"/>
        <v>6.3113372335253087E-3</v>
      </c>
      <c r="W1311" s="13">
        <f t="shared" si="1580"/>
        <v>6.340748209565486E-2</v>
      </c>
      <c r="X1311" s="13">
        <f t="shared" si="1581"/>
        <v>5.3397126188097943E-2</v>
      </c>
      <c r="Y1311" s="13">
        <f t="shared" si="1582"/>
        <v>2.2483569690137907E-2</v>
      </c>
      <c r="Z1311" s="13">
        <f t="shared" si="1583"/>
        <v>7.9984281251078808E-3</v>
      </c>
      <c r="AA1311" s="13">
        <f t="shared" si="1584"/>
        <v>1.3430555523978626E-2</v>
      </c>
      <c r="AB1311" s="13">
        <f t="shared" si="1585"/>
        <v>1.1275954403868572E-2</v>
      </c>
      <c r="AC1311" s="13">
        <f t="shared" si="1586"/>
        <v>5.5778664298949509E-4</v>
      </c>
      <c r="AD1311" s="13">
        <f t="shared" si="1587"/>
        <v>2.6617658357400324E-2</v>
      </c>
      <c r="AE1311" s="13">
        <f t="shared" si="1588"/>
        <v>2.2415437660773838E-2</v>
      </c>
      <c r="AF1311" s="13">
        <f t="shared" si="1589"/>
        <v>9.4383179537719346E-3</v>
      </c>
      <c r="AG1311" s="13">
        <f t="shared" si="1590"/>
        <v>2.6494194802892017E-3</v>
      </c>
      <c r="AH1311" s="13">
        <f t="shared" si="1591"/>
        <v>1.6839222351492985E-3</v>
      </c>
      <c r="AI1311" s="13">
        <f t="shared" si="1592"/>
        <v>2.8275569553773802E-3</v>
      </c>
      <c r="AJ1311" s="13">
        <f t="shared" si="1593"/>
        <v>2.3739452360144624E-3</v>
      </c>
      <c r="AK1311" s="13">
        <f t="shared" si="1594"/>
        <v>1.3287362135189012E-3</v>
      </c>
      <c r="AL1311" s="13">
        <f t="shared" si="1595"/>
        <v>3.1549669056611517E-5</v>
      </c>
      <c r="AM1311" s="13">
        <f t="shared" si="1596"/>
        <v>8.9390048368419087E-3</v>
      </c>
      <c r="AN1311" s="13">
        <f t="shared" si="1597"/>
        <v>7.5277735922205059E-3</v>
      </c>
      <c r="AO1311" s="13">
        <f t="shared" si="1598"/>
        <v>3.1696691236914373E-3</v>
      </c>
      <c r="AP1311" s="13">
        <f t="shared" si="1599"/>
        <v>8.8975420869596815E-4</v>
      </c>
      <c r="AQ1311" s="13">
        <f t="shared" si="1600"/>
        <v>1.8732141770925795E-4</v>
      </c>
      <c r="AR1311" s="13">
        <f t="shared" si="1601"/>
        <v>2.8361513534180469E-4</v>
      </c>
      <c r="AS1311" s="13">
        <f t="shared" si="1602"/>
        <v>4.7623217500594153E-4</v>
      </c>
      <c r="AT1311" s="13">
        <f t="shared" si="1603"/>
        <v>3.9983247762422942E-4</v>
      </c>
      <c r="AU1311" s="13">
        <f t="shared" si="1604"/>
        <v>2.2379281724806509E-4</v>
      </c>
      <c r="AV1311" s="13">
        <f t="shared" si="1605"/>
        <v>9.3945391860266413E-5</v>
      </c>
      <c r="AW1311" s="13">
        <f t="shared" si="1606"/>
        <v>1.2392502458054783E-6</v>
      </c>
      <c r="AX1311" s="13">
        <f t="shared" si="1607"/>
        <v>2.5016540523641884E-3</v>
      </c>
      <c r="AY1311" s="13">
        <f t="shared" si="1608"/>
        <v>2.1067093771605714E-3</v>
      </c>
      <c r="AZ1311" s="13">
        <f t="shared" si="1609"/>
        <v>8.87057983821132E-4</v>
      </c>
      <c r="BA1311" s="13">
        <f t="shared" si="1610"/>
        <v>2.4900503606604393E-4</v>
      </c>
      <c r="BB1311" s="13">
        <f t="shared" si="1611"/>
        <v>5.2423439998106996E-5</v>
      </c>
      <c r="BC1311" s="13">
        <f t="shared" si="1612"/>
        <v>8.829434471377398E-6</v>
      </c>
      <c r="BD1311" s="13">
        <f t="shared" si="1613"/>
        <v>3.9806640767973889E-5</v>
      </c>
      <c r="BE1311" s="13">
        <f t="shared" si="1614"/>
        <v>6.6841295651466978E-5</v>
      </c>
      <c r="BF1311" s="13">
        <f t="shared" si="1615"/>
        <v>5.6118259644271707E-5</v>
      </c>
      <c r="BG1311" s="13">
        <f t="shared" si="1616"/>
        <v>3.1410313387931022E-5</v>
      </c>
      <c r="BH1311" s="13">
        <f t="shared" si="1617"/>
        <v>1.3185651961349826E-5</v>
      </c>
      <c r="BI1311" s="13">
        <f t="shared" si="1618"/>
        <v>4.4281358291102433E-6</v>
      </c>
      <c r="BJ1311" s="14">
        <f t="shared" si="1619"/>
        <v>0.57054495723529852</v>
      </c>
      <c r="BK1311" s="14">
        <f t="shared" si="1620"/>
        <v>0.24316330079039875</v>
      </c>
      <c r="BL1311" s="14">
        <f t="shared" si="1621"/>
        <v>0.17861947453680607</v>
      </c>
      <c r="BM1311" s="14">
        <f t="shared" si="1622"/>
        <v>0.45985346211682487</v>
      </c>
      <c r="BN1311" s="14">
        <f t="shared" si="1623"/>
        <v>0.53836722844387153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1.78481012658228</v>
      </c>
      <c r="F1312" s="10">
        <f>VLOOKUP(B1312,home!$B$2:$E$405,3,FALSE)</f>
        <v>0.14000000000000001</v>
      </c>
      <c r="G1312" s="10">
        <f>VLOOKUP(C1312,away!$B$2:$E$405,4,FALSE)</f>
        <v>1.26</v>
      </c>
      <c r="H1312" s="10">
        <f>VLOOKUP(A1312,away!$A$2:$E$405,3,FALSE)</f>
        <v>1.36708860759494</v>
      </c>
      <c r="I1312" s="10">
        <f>VLOOKUP(C1312,away!$B$2:$E$405,3,FALSE)</f>
        <v>0.28000000000000003</v>
      </c>
      <c r="J1312" s="10">
        <f>VLOOKUP(B1312,home!$B$2:$E$405,4,FALSE)</f>
        <v>0.91</v>
      </c>
      <c r="K1312" s="12">
        <f t="shared" si="1568"/>
        <v>0.3148405063291142</v>
      </c>
      <c r="L1312" s="12">
        <f t="shared" si="1569"/>
        <v>0.34833417721519072</v>
      </c>
      <c r="M1312" s="13">
        <f t="shared" si="1570"/>
        <v>0.51521309688415395</v>
      </c>
      <c r="N1312" s="13">
        <f t="shared" si="1571"/>
        <v>0.16220995229039797</v>
      </c>
      <c r="O1312" s="13">
        <f t="shared" si="1572"/>
        <v>0.17946633019363215</v>
      </c>
      <c r="P1312" s="13">
        <f t="shared" si="1573"/>
        <v>5.6503270267191132E-2</v>
      </c>
      <c r="Q1312" s="13">
        <f t="shared" si="1574"/>
        <v>2.5535131755365179E-2</v>
      </c>
      <c r="R1312" s="13">
        <f t="shared" si="1575"/>
        <v>3.1257128232914287E-2</v>
      </c>
      <c r="S1312" s="13">
        <f t="shared" si="1576"/>
        <v>1.5491742980696722E-3</v>
      </c>
      <c r="T1312" s="13">
        <f t="shared" si="1577"/>
        <v>8.8947591100866207E-3</v>
      </c>
      <c r="U1312" s="13">
        <f t="shared" si="1578"/>
        <v>9.8410100792447851E-3</v>
      </c>
      <c r="V1312" s="13">
        <f t="shared" si="1579"/>
        <v>1.8877499337262635E-5</v>
      </c>
      <c r="W1312" s="13">
        <f t="shared" si="1580"/>
        <v>2.6798312703466051E-3</v>
      </c>
      <c r="X1312" s="13">
        <f t="shared" si="1581"/>
        <v>9.3347682063172417E-4</v>
      </c>
      <c r="Y1312" s="13">
        <f t="shared" si="1582"/>
        <v>1.6258094013210189E-4</v>
      </c>
      <c r="Z1312" s="13">
        <f t="shared" si="1583"/>
        <v>3.6293086817073034E-3</v>
      </c>
      <c r="AA1312" s="13">
        <f t="shared" si="1584"/>
        <v>1.1426533829733772E-3</v>
      </c>
      <c r="AB1312" s="13">
        <f t="shared" si="1585"/>
        <v>1.7987678482700667E-4</v>
      </c>
      <c r="AC1312" s="13">
        <f t="shared" si="1586"/>
        <v>1.2939311586224909E-7</v>
      </c>
      <c r="AD1312" s="13">
        <f t="shared" si="1587"/>
        <v>2.1092985850812963E-4</v>
      </c>
      <c r="AE1312" s="13">
        <f t="shared" si="1588"/>
        <v>7.3474078713545944E-5</v>
      </c>
      <c r="AF1312" s="13">
        <f t="shared" si="1589"/>
        <v>1.279676637766359E-5</v>
      </c>
      <c r="AG1312" s="13">
        <f t="shared" si="1590"/>
        <v>1.4858503623928212E-6</v>
      </c>
      <c r="AH1312" s="13">
        <f t="shared" si="1591"/>
        <v>3.1605306337561547E-4</v>
      </c>
      <c r="AI1312" s="13">
        <f t="shared" si="1592"/>
        <v>9.9506306500046391E-5</v>
      </c>
      <c r="AJ1312" s="13">
        <f t="shared" si="1593"/>
        <v>1.5664307960707318E-5</v>
      </c>
      <c r="AK1312" s="13">
        <f t="shared" si="1594"/>
        <v>1.6439195498814218E-6</v>
      </c>
      <c r="AL1312" s="13">
        <f t="shared" si="1595"/>
        <v>5.676202131113568E-10</v>
      </c>
      <c r="AM1312" s="13">
        <f t="shared" si="1596"/>
        <v>1.3281852690525597E-5</v>
      </c>
      <c r="AN1312" s="13">
        <f t="shared" si="1597"/>
        <v>4.6265232288476018E-6</v>
      </c>
      <c r="AO1312" s="13">
        <f t="shared" si="1598"/>
        <v>8.0578808114379829E-7</v>
      </c>
      <c r="AP1312" s="13">
        <f t="shared" si="1599"/>
        <v>9.3561176085010784E-8</v>
      </c>
      <c r="AQ1312" s="13">
        <f t="shared" si="1600"/>
        <v>8.1476388227144527E-9</v>
      </c>
      <c r="AR1312" s="13">
        <f t="shared" si="1601"/>
        <v>2.2018416757457109E-5</v>
      </c>
      <c r="AS1312" s="13">
        <f t="shared" si="1602"/>
        <v>6.932289480483248E-6</v>
      </c>
      <c r="AT1312" s="13">
        <f t="shared" si="1603"/>
        <v>1.0912827650276688E-6</v>
      </c>
      <c r="AU1312" s="13">
        <f t="shared" si="1604"/>
        <v>1.1452667276318234E-7</v>
      </c>
      <c r="AV1312" s="13">
        <f t="shared" si="1605"/>
        <v>9.0144089102372751E-9</v>
      </c>
      <c r="AW1312" s="13">
        <f t="shared" si="1606"/>
        <v>1.7291873177501871E-12</v>
      </c>
      <c r="AX1312" s="13">
        <f t="shared" si="1607"/>
        <v>6.9694420434563041E-7</v>
      </c>
      <c r="AY1312" s="13">
        <f t="shared" si="1608"/>
        <v>2.4276948598563097E-7</v>
      </c>
      <c r="AZ1312" s="13">
        <f t="shared" si="1609"/>
        <v>4.2282454576879763E-8</v>
      </c>
      <c r="BA1312" s="13">
        <f t="shared" si="1610"/>
        <v>4.9094746752253627E-9</v>
      </c>
      <c r="BB1312" s="13">
        <f t="shared" si="1611"/>
        <v>4.2753445538836064E-10</v>
      </c>
      <c r="BC1312" s="13">
        <f t="shared" si="1612"/>
        <v>2.9784972549769846E-11</v>
      </c>
      <c r="BD1312" s="13">
        <f t="shared" si="1613"/>
        <v>1.278294514131665E-6</v>
      </c>
      <c r="BE1312" s="13">
        <f t="shared" si="1614"/>
        <v>4.0245889206694241E-7</v>
      </c>
      <c r="BF1312" s="13">
        <f t="shared" si="1615"/>
        <v>6.3355180677505237E-8</v>
      </c>
      <c r="BG1312" s="13">
        <f t="shared" si="1616"/>
        <v>6.6489257210260866E-9</v>
      </c>
      <c r="BH1312" s="13">
        <f t="shared" si="1617"/>
        <v>5.2333778513813092E-10</v>
      </c>
      <c r="BI1312" s="13">
        <f t="shared" si="1618"/>
        <v>3.2953586650809287E-11</v>
      </c>
      <c r="BJ1312" s="14">
        <f t="shared" si="1619"/>
        <v>0.20073422197667637</v>
      </c>
      <c r="BK1312" s="14">
        <f t="shared" si="1620"/>
        <v>0.57328479167897406</v>
      </c>
      <c r="BL1312" s="14">
        <f t="shared" si="1621"/>
        <v>0.22235178311486645</v>
      </c>
      <c r="BM1312" s="14">
        <f t="shared" si="1622"/>
        <v>2.9814953060812756E-2</v>
      </c>
      <c r="BN1312" s="14">
        <f t="shared" si="1623"/>
        <v>0.97018490962365456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1.30952380952381</v>
      </c>
      <c r="F1313" s="10">
        <f>VLOOKUP(B1313,home!$B$2:$E$405,3,FALSE)</f>
        <v>0.76</v>
      </c>
      <c r="G1313" s="10">
        <f>VLOOKUP(C1313,away!$B$2:$E$405,4,FALSE)</f>
        <v>1.27</v>
      </c>
      <c r="H1313" s="10">
        <f>VLOOKUP(A1313,away!$A$2:$E$405,3,FALSE)</f>
        <v>0.92857142857142905</v>
      </c>
      <c r="I1313" s="10">
        <f>VLOOKUP(C1313,away!$B$2:$E$405,3,FALSE)</f>
        <v>0</v>
      </c>
      <c r="J1313" s="10">
        <f>VLOOKUP(B1313,home!$B$2:$E$405,4,FALSE)</f>
        <v>0.81</v>
      </c>
      <c r="K1313" s="12">
        <f t="shared" si="1568"/>
        <v>1.2639523809523814</v>
      </c>
      <c r="L1313" s="12">
        <f t="shared" si="1569"/>
        <v>0</v>
      </c>
      <c r="M1313" s="13">
        <f t="shared" si="1570"/>
        <v>0.28253513033685945</v>
      </c>
      <c r="N1313" s="13">
        <f t="shared" si="1571"/>
        <v>0.35711095069196491</v>
      </c>
      <c r="O1313" s="13">
        <f t="shared" si="1572"/>
        <v>0</v>
      </c>
      <c r="P1313" s="13">
        <f t="shared" si="1573"/>
        <v>0</v>
      </c>
      <c r="Q1313" s="13">
        <f t="shared" si="1574"/>
        <v>0.22568561819563882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9.5085291488362589E-2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3.0045820142566775E-2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7.5952971813728586E-3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1.6000156594061891E-3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0.71712299335931218</v>
      </c>
      <c r="BK1313" s="14">
        <f t="shared" si="1620"/>
        <v>0.28253513033685945</v>
      </c>
      <c r="BL1313" s="14">
        <f t="shared" si="1621"/>
        <v>0</v>
      </c>
      <c r="BM1313" s="14">
        <f t="shared" si="1622"/>
        <v>0.13432642447170839</v>
      </c>
      <c r="BN1313" s="14">
        <f t="shared" si="1623"/>
        <v>0.86533169922446318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1.30952380952381</v>
      </c>
      <c r="F1314" s="10">
        <f>VLOOKUP(B1314,home!$B$2:$E$405,3,FALSE)</f>
        <v>2.04</v>
      </c>
      <c r="G1314" s="10">
        <f>VLOOKUP(C1314,away!$B$2:$E$405,4,FALSE)</f>
        <v>1.22</v>
      </c>
      <c r="H1314" s="10">
        <f>VLOOKUP(A1314,away!$A$2:$E$405,3,FALSE)</f>
        <v>0.92857142857142905</v>
      </c>
      <c r="I1314" s="10">
        <f>VLOOKUP(C1314,away!$B$2:$E$405,3,FALSE)</f>
        <v>1.07</v>
      </c>
      <c r="J1314" s="10">
        <f>VLOOKUP(B1314,home!$B$2:$E$405,4,FALSE)</f>
        <v>0.36</v>
      </c>
      <c r="K1314" s="12">
        <f t="shared" si="1568"/>
        <v>3.2591428571428587</v>
      </c>
      <c r="L1314" s="12">
        <f t="shared" si="1569"/>
        <v>0.35768571428571444</v>
      </c>
      <c r="M1314" s="13">
        <f t="shared" si="1570"/>
        <v>2.6867750670118751E-2</v>
      </c>
      <c r="N1314" s="13">
        <f t="shared" si="1571"/>
        <v>8.7565837684012784E-2</v>
      </c>
      <c r="O1314" s="13">
        <f t="shared" si="1572"/>
        <v>9.6102105896919091E-3</v>
      </c>
      <c r="P1314" s="13">
        <f t="shared" si="1573"/>
        <v>3.1321049199033044E-2</v>
      </c>
      <c r="Q1314" s="13">
        <f t="shared" si="1574"/>
        <v>0.14269478720879064</v>
      </c>
      <c r="R1314" s="13">
        <f t="shared" si="1575"/>
        <v>1.7187175196050433E-3</v>
      </c>
      <c r="S1314" s="13">
        <f t="shared" si="1576"/>
        <v>9.1281191992309847E-3</v>
      </c>
      <c r="T1314" s="13">
        <f t="shared" si="1577"/>
        <v>5.1039886887624314E-2</v>
      </c>
      <c r="U1314" s="13">
        <f t="shared" si="1578"/>
        <v>5.6015459274670679E-3</v>
      </c>
      <c r="V1314" s="13">
        <f t="shared" si="1579"/>
        <v>1.1823438194818647E-3</v>
      </c>
      <c r="W1314" s="13">
        <f t="shared" si="1580"/>
        <v>0.15502089882768338</v>
      </c>
      <c r="X1314" s="13">
        <f t="shared" si="1581"/>
        <v>5.5448760926393406E-2</v>
      </c>
      <c r="Y1314" s="13">
        <f t="shared" si="1582"/>
        <v>9.9166148291074171E-3</v>
      </c>
      <c r="Z1314" s="13">
        <f t="shared" si="1583"/>
        <v>2.049202345517671E-4</v>
      </c>
      <c r="AA1314" s="13">
        <f t="shared" si="1584"/>
        <v>6.67864318723431E-4</v>
      </c>
      <c r="AB1314" s="13">
        <f t="shared" si="1585"/>
        <v>1.0883326119540261E-3</v>
      </c>
      <c r="AC1314" s="13">
        <f t="shared" si="1586"/>
        <v>8.6144746062958314E-5</v>
      </c>
      <c r="AD1314" s="13">
        <f t="shared" si="1587"/>
        <v>0.12630881378052752</v>
      </c>
      <c r="AE1314" s="13">
        <f t="shared" si="1588"/>
        <v>4.5178858277669279E-2</v>
      </c>
      <c r="AF1314" s="13">
        <f t="shared" si="1589"/>
        <v>8.0799160968305968E-3</v>
      </c>
      <c r="AG1314" s="13">
        <f t="shared" si="1590"/>
        <v>9.6335685348783126E-4</v>
      </c>
      <c r="AH1314" s="13">
        <f t="shared" si="1591"/>
        <v>1.8324260116811238E-5</v>
      </c>
      <c r="AI1314" s="13">
        <f t="shared" si="1592"/>
        <v>5.9721381472133117E-5</v>
      </c>
      <c r="AJ1314" s="13">
        <f t="shared" si="1593"/>
        <v>9.7320256921803273E-5</v>
      </c>
      <c r="AK1314" s="13">
        <f t="shared" si="1594"/>
        <v>1.0572687340066765E-4</v>
      </c>
      <c r="AL1314" s="13">
        <f t="shared" si="1595"/>
        <v>4.0169255146124239E-6</v>
      </c>
      <c r="AM1314" s="13">
        <f t="shared" si="1596"/>
        <v>8.2331693645398732E-2</v>
      </c>
      <c r="AN1314" s="13">
        <f t="shared" si="1597"/>
        <v>2.9448870649907064E-2</v>
      </c>
      <c r="AO1314" s="13">
        <f t="shared" si="1598"/>
        <v>5.2667201666598083E-3</v>
      </c>
      <c r="AP1314" s="13">
        <f t="shared" si="1599"/>
        <v>6.2794352158489686E-4</v>
      </c>
      <c r="AQ1314" s="13">
        <f t="shared" si="1600"/>
        <v>5.6151606762295191E-5</v>
      </c>
      <c r="AR1314" s="13">
        <f t="shared" si="1601"/>
        <v>1.3108652137277721E-6</v>
      </c>
      <c r="AS1314" s="13">
        <f t="shared" si="1602"/>
        <v>4.2722969979979155E-6</v>
      </c>
      <c r="AT1314" s="13">
        <f t="shared" si="1603"/>
        <v>6.962013122308893E-6</v>
      </c>
      <c r="AU1314" s="13">
        <f t="shared" si="1604"/>
        <v>7.5633984463026262E-6</v>
      </c>
      <c r="AV1314" s="13">
        <f t="shared" si="1605"/>
        <v>6.1625490054981499E-6</v>
      </c>
      <c r="AW1314" s="13">
        <f t="shared" si="1606"/>
        <v>1.3007572950847102E-7</v>
      </c>
      <c r="AX1314" s="13">
        <f t="shared" si="1607"/>
        <v>4.4721791876812543E-2</v>
      </c>
      <c r="AY1314" s="13">
        <f t="shared" si="1608"/>
        <v>1.5996346071594759E-2</v>
      </c>
      <c r="AZ1314" s="13">
        <f t="shared" si="1609"/>
        <v>2.8608322352899258E-3</v>
      </c>
      <c r="BA1314" s="13">
        <f t="shared" si="1610"/>
        <v>3.4109294051042473E-4</v>
      </c>
      <c r="BB1314" s="13">
        <f t="shared" si="1611"/>
        <v>3.0501018016071492E-5</v>
      </c>
      <c r="BC1314" s="13">
        <f t="shared" si="1612"/>
        <v>2.1819556831039965E-6</v>
      </c>
      <c r="BD1314" s="13">
        <f t="shared" si="1613"/>
        <v>7.8146293384085562E-8</v>
      </c>
      <c r="BE1314" s="13">
        <f t="shared" si="1614"/>
        <v>2.5468993389493269E-7</v>
      </c>
      <c r="BF1314" s="13">
        <f t="shared" si="1615"/>
        <v>4.1503543941992851E-7</v>
      </c>
      <c r="BG1314" s="13">
        <f t="shared" si="1616"/>
        <v>4.5088659594886914E-7</v>
      </c>
      <c r="BH1314" s="13">
        <f t="shared" si="1617"/>
        <v>3.6737595714205377E-7</v>
      </c>
      <c r="BI1314" s="13">
        <f t="shared" si="1618"/>
        <v>2.3946614532110903E-7</v>
      </c>
      <c r="BJ1314" s="14">
        <f t="shared" si="1619"/>
        <v>0.86390185706034672</v>
      </c>
      <c r="BK1314" s="14">
        <f t="shared" si="1620"/>
        <v>8.4585770631036977E-2</v>
      </c>
      <c r="BL1314" s="14">
        <f t="shared" si="1621"/>
        <v>1.8995840462503841E-2</v>
      </c>
      <c r="BM1314" s="14">
        <f t="shared" si="1622"/>
        <v>0.65191381952132221</v>
      </c>
      <c r="BN1314" s="14">
        <f t="shared" si="1623"/>
        <v>0.29977835287125221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1.30952380952381</v>
      </c>
      <c r="F1315" s="10">
        <f>VLOOKUP(B1315,home!$B$2:$E$405,3,FALSE)</f>
        <v>2.8</v>
      </c>
      <c r="G1315" s="10">
        <f>VLOOKUP(C1315,away!$B$2:$E$405,4,FALSE)</f>
        <v>1.72</v>
      </c>
      <c r="H1315" s="10">
        <f>VLOOKUP(A1315,away!$A$2:$E$405,3,FALSE)</f>
        <v>0.92857142857142905</v>
      </c>
      <c r="I1315" s="10">
        <f>VLOOKUP(C1315,away!$B$2:$E$405,3,FALSE)</f>
        <v>0.38</v>
      </c>
      <c r="J1315" s="10">
        <f>VLOOKUP(B1315,home!$B$2:$E$405,4,FALSE)</f>
        <v>1.08</v>
      </c>
      <c r="K1315" s="12">
        <f t="shared" si="1568"/>
        <v>6.3066666666666684</v>
      </c>
      <c r="L1315" s="12">
        <f t="shared" si="1569"/>
        <v>0.38108571428571453</v>
      </c>
      <c r="M1315" s="13">
        <f t="shared" si="1570"/>
        <v>1.2460803417600546E-3</v>
      </c>
      <c r="N1315" s="13">
        <f t="shared" si="1571"/>
        <v>7.8586133553667451E-3</v>
      </c>
      <c r="O1315" s="13">
        <f t="shared" si="1572"/>
        <v>4.7486341709701763E-4</v>
      </c>
      <c r="P1315" s="13">
        <f t="shared" si="1573"/>
        <v>2.9948052838251918E-3</v>
      </c>
      <c r="Q1315" s="13">
        <f t="shared" si="1574"/>
        <v>2.4780827447256487E-2</v>
      </c>
      <c r="R1315" s="13">
        <f t="shared" si="1575"/>
        <v>9.0481832246286091E-5</v>
      </c>
      <c r="S1315" s="13">
        <f t="shared" si="1576"/>
        <v>1.7994142085892761E-3</v>
      </c>
      <c r="T1315" s="13">
        <f t="shared" si="1577"/>
        <v>9.4436193283287777E-3</v>
      </c>
      <c r="U1315" s="13">
        <f t="shared" si="1578"/>
        <v>5.706387553665776E-4</v>
      </c>
      <c r="V1315" s="13">
        <f t="shared" si="1579"/>
        <v>4.8051968320844311E-4</v>
      </c>
      <c r="W1315" s="13">
        <f t="shared" si="1580"/>
        <v>5.2094806144676965E-2</v>
      </c>
      <c r="X1315" s="13">
        <f t="shared" si="1581"/>
        <v>1.9852586410220051E-2</v>
      </c>
      <c r="Y1315" s="13">
        <f t="shared" si="1582"/>
        <v>3.7827685362787893E-3</v>
      </c>
      <c r="Z1315" s="13">
        <f t="shared" si="1583"/>
        <v>1.1493777890485379E-5</v>
      </c>
      <c r="AA1315" s="13">
        <f t="shared" si="1584"/>
        <v>7.2487425895994455E-5</v>
      </c>
      <c r="AB1315" s="13">
        <f t="shared" si="1585"/>
        <v>2.2857701632536935E-4</v>
      </c>
      <c r="AC1315" s="13">
        <f t="shared" si="1586"/>
        <v>7.217947942576157E-5</v>
      </c>
      <c r="AD1315" s="13">
        <f t="shared" si="1587"/>
        <v>8.2136144354774052E-2</v>
      </c>
      <c r="AE1315" s="13">
        <f t="shared" si="1588"/>
        <v>3.1300911240113631E-2</v>
      </c>
      <c r="AF1315" s="13">
        <f t="shared" si="1589"/>
        <v>5.9641650588662274E-3</v>
      </c>
      <c r="AG1315" s="13">
        <f t="shared" si="1590"/>
        <v>7.5761936719197893E-4</v>
      </c>
      <c r="AH1315" s="13">
        <f t="shared" si="1591"/>
        <v>1.0950286393092432E-6</v>
      </c>
      <c r="AI1315" s="13">
        <f t="shared" si="1592"/>
        <v>6.905980618576961E-6</v>
      </c>
      <c r="AJ1315" s="13">
        <f t="shared" si="1593"/>
        <v>2.1776858883912701E-5</v>
      </c>
      <c r="AK1315" s="13">
        <f t="shared" si="1594"/>
        <v>4.5779796675958693E-5</v>
      </c>
      <c r="AL1315" s="13">
        <f t="shared" si="1595"/>
        <v>6.9389903403081557E-6</v>
      </c>
      <c r="AM1315" s="13">
        <f t="shared" si="1596"/>
        <v>0.10360105674615502</v>
      </c>
      <c r="AN1315" s="13">
        <f t="shared" si="1597"/>
        <v>3.9480882710863328E-2</v>
      </c>
      <c r="AO1315" s="13">
        <f t="shared" si="1598"/>
        <v>7.5228001942499352E-3</v>
      </c>
      <c r="AP1315" s="13">
        <f t="shared" si="1599"/>
        <v>9.5561056181814959E-4</v>
      </c>
      <c r="AQ1315" s="13">
        <f t="shared" si="1600"/>
        <v>9.1042383382360608E-5</v>
      </c>
      <c r="AR1315" s="13">
        <f t="shared" si="1601"/>
        <v>8.3459954234895431E-8</v>
      </c>
      <c r="AS1315" s="13">
        <f t="shared" si="1602"/>
        <v>5.2635411137474065E-7</v>
      </c>
      <c r="AT1315" s="13">
        <f t="shared" si="1603"/>
        <v>1.6597699645350166E-6</v>
      </c>
      <c r="AU1315" s="13">
        <f t="shared" si="1604"/>
        <v>3.4892053032225014E-6</v>
      </c>
      <c r="AV1315" s="13">
        <f t="shared" si="1605"/>
        <v>5.5013136947474795E-6</v>
      </c>
      <c r="AW1315" s="13">
        <f t="shared" si="1606"/>
        <v>4.6325096025631001E-7</v>
      </c>
      <c r="AX1315" s="13">
        <f t="shared" si="1607"/>
        <v>0.10889622186873632</v>
      </c>
      <c r="AY1315" s="13">
        <f t="shared" si="1608"/>
        <v>4.1498794493863025E-2</v>
      </c>
      <c r="AZ1315" s="13">
        <f t="shared" si="1609"/>
        <v>7.9072988708449345E-3</v>
      </c>
      <c r="BA1315" s="13">
        <f t="shared" si="1610"/>
        <v>1.0044528794221888E-3</v>
      </c>
      <c r="BB1315" s="13">
        <f t="shared" si="1611"/>
        <v>9.5695660755236859E-5</v>
      </c>
      <c r="BC1315" s="13">
        <f t="shared" si="1612"/>
        <v>7.2936498465905748E-6</v>
      </c>
      <c r="BD1315" s="13">
        <f t="shared" si="1613"/>
        <v>5.3008993789763593E-9</v>
      </c>
      <c r="BE1315" s="13">
        <f t="shared" si="1614"/>
        <v>3.3431005416744242E-8</v>
      </c>
      <c r="BF1315" s="13">
        <f t="shared" si="1615"/>
        <v>1.0541910374746693E-7</v>
      </c>
      <c r="BG1315" s="13">
        <f t="shared" si="1616"/>
        <v>2.216143825446749E-7</v>
      </c>
      <c r="BH1315" s="13">
        <f t="shared" si="1617"/>
        <v>3.4941200981210426E-7</v>
      </c>
      <c r="BI1315" s="13">
        <f t="shared" si="1618"/>
        <v>4.4072501504300092E-7</v>
      </c>
      <c r="BJ1315" s="14">
        <f t="shared" si="1619"/>
        <v>0.54903321126301097</v>
      </c>
      <c r="BK1315" s="14">
        <f t="shared" si="1620"/>
        <v>4.8098732481012062E-2</v>
      </c>
      <c r="BL1315" s="14">
        <f t="shared" si="1621"/>
        <v>1.5250221171930604E-3</v>
      </c>
      <c r="BM1315" s="14">
        <f t="shared" si="1622"/>
        <v>0.51972445671865197</v>
      </c>
      <c r="BN1315" s="14">
        <f t="shared" si="1623"/>
        <v>3.7445671677551785E-2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1.30952380952381</v>
      </c>
      <c r="F1316" s="10">
        <f>VLOOKUP(B1316,home!$B$2:$E$405,3,FALSE)</f>
        <v>1.34</v>
      </c>
      <c r="G1316" s="10">
        <f>VLOOKUP(C1316,away!$B$2:$E$405,4,FALSE)</f>
        <v>1.22</v>
      </c>
      <c r="H1316" s="10">
        <f>VLOOKUP(A1316,away!$A$2:$E$405,3,FALSE)</f>
        <v>0.92857142857142905</v>
      </c>
      <c r="I1316" s="10">
        <f>VLOOKUP(C1316,away!$B$2:$E$405,3,FALSE)</f>
        <v>0.46</v>
      </c>
      <c r="J1316" s="10">
        <f>VLOOKUP(B1316,home!$B$2:$E$405,4,FALSE)</f>
        <v>0.81</v>
      </c>
      <c r="K1316" s="12">
        <f t="shared" ref="K1316:K1333" si="1624">E1316*F1316*G1316</f>
        <v>2.1408095238095246</v>
      </c>
      <c r="L1316" s="12">
        <f t="shared" ref="L1316:L1333" si="1625">H1316*I1316*J1316</f>
        <v>0.34598571428571451</v>
      </c>
      <c r="M1316" s="13">
        <f t="shared" ref="M1316:M1333" si="1626">_xlfn.POISSON.DIST(0,K1316,FALSE) * _xlfn.POISSON.DIST(0,L1316,FALSE)</f>
        <v>8.3176099496124672E-2</v>
      </c>
      <c r="N1316" s="13">
        <f t="shared" ref="N1316:N1333" si="1627">_xlfn.POISSON.DIST(1,K1316,FALSE) * _xlfn.POISSON.DIST(0,L1316,FALSE)</f>
        <v>0.1780641859546323</v>
      </c>
      <c r="O1316" s="13">
        <f t="shared" ref="O1316:O1333" si="1628">_xlfn.POISSON.DIST(0,K1316,FALSE) * _xlfn.POISSON.DIST(1,L1316,FALSE)</f>
        <v>2.8777742195666357E-2</v>
      </c>
      <c r="P1316" s="13">
        <f t="shared" ref="P1316:P1333" si="1629">_xlfn.POISSON.DIST(1,K1316,FALSE) * _xlfn.POISSON.DIST(1,L1316,FALSE)</f>
        <v>6.1607664566217753E-2</v>
      </c>
      <c r="Q1316" s="13">
        <f t="shared" ref="Q1316:Q1333" si="1630">_xlfn.POISSON.DIST(2,K1316,FALSE) * _xlfn.POISSON.DIST(0,L1316,FALSE)</f>
        <v>0.19060075257053355</v>
      </c>
      <c r="R1316" s="13">
        <f t="shared" ref="R1316:R1333" si="1631">_xlfn.POISSON.DIST(0,K1316,FALSE) * _xlfn.POISSON.DIST(2,L1316,FALSE)</f>
        <v>4.9783438445488853E-3</v>
      </c>
      <c r="S1316" s="13">
        <f t="shared" ref="S1316:S1333" si="1632">_xlfn.POISSON.DIST(2,K1316,FALSE) * _xlfn.POISSON.DIST(2,L1316,FALSE)</f>
        <v>1.1408037754524791E-2</v>
      </c>
      <c r="T1316" s="13">
        <f t="shared" ref="T1316:T1333" si="1633">_xlfn.POISSON.DIST(2,K1316,FALSE) * _xlfn.POISSON.DIST(1,L1316,FALSE)</f>
        <v>6.594513752151078E-2</v>
      </c>
      <c r="U1316" s="13">
        <f t="shared" ref="U1316:U1333" si="1634">_xlfn.POISSON.DIST(1,K1316,FALSE) * _xlfn.POISSON.DIST(2,L1316,FALSE)</f>
        <v>1.0657685915208777E-2</v>
      </c>
      <c r="V1316" s="13">
        <f t="shared" ref="V1316:V1333" si="1635">_xlfn.POISSON.DIST(3,K1316,FALSE) * _xlfn.POISSON.DIST(3,L1316,FALSE)</f>
        <v>9.3886821334115077E-4</v>
      </c>
      <c r="W1316" s="13">
        <f t="shared" ref="W1316:W1333" si="1636">_xlfn.POISSON.DIST(3,K1316,FALSE) * _xlfn.POISSON.DIST(0,L1316,FALSE)</f>
        <v>0.13601330211608698</v>
      </c>
      <c r="X1316" s="13">
        <f t="shared" ref="X1316:X1333" si="1637">_xlfn.POISSON.DIST(3,K1316,FALSE) * _xlfn.POISSON.DIST(1,L1316,FALSE)</f>
        <v>4.7058659484993035E-2</v>
      </c>
      <c r="Y1316" s="13">
        <f t="shared" ref="Y1316:Y1333" si="1638">_xlfn.POISSON.DIST(3,K1316,FALSE) * _xlfn.POISSON.DIST(2,L1316,FALSE)</f>
        <v>8.1408119576217644E-3</v>
      </c>
      <c r="Z1316" s="13">
        <f t="shared" ref="Z1316:Z1333" si="1639">_xlfn.POISSON.DIST(0,K1316,FALSE) * _xlfn.POISSON.DIST(3,L1316,FALSE)</f>
        <v>5.7414528367204535E-4</v>
      </c>
      <c r="AA1316" s="13">
        <f t="shared" ref="AA1316:AA1333" si="1640">_xlfn.POISSON.DIST(1,K1316,FALSE) * _xlfn.POISSON.DIST(3,L1316,FALSE)</f>
        <v>1.2291356913354359E-3</v>
      </c>
      <c r="AB1316" s="13">
        <f t="shared" ref="AB1316:AB1333" si="1641">_xlfn.POISSON.DIST(2,K1316,FALSE) * _xlfn.POISSON.DIST(3,L1316,FALSE)</f>
        <v>1.3156726970325529E-3</v>
      </c>
      <c r="AC1316" s="13">
        <f t="shared" ref="AC1316:AC1333" si="1642">_xlfn.POISSON.DIST(4,K1316,FALSE) * _xlfn.POISSON.DIST(4,L1316,FALSE)</f>
        <v>4.3463114937618539E-5</v>
      </c>
      <c r="AD1316" s="13">
        <f t="shared" ref="AD1316:AD1333" si="1643">_xlfn.POISSON.DIST(4,K1316,FALSE) * _xlfn.POISSON.DIST(0,L1316,FALSE)</f>
        <v>7.2794643133725315E-2</v>
      </c>
      <c r="AE1316" s="13">
        <f t="shared" ref="AE1316:AE1333" si="1644">_xlfn.POISSON.DIST(4,K1316,FALSE) * _xlfn.POISSON.DIST(1,L1316,FALSE)</f>
        <v>2.5185906600795633E-2</v>
      </c>
      <c r="AF1316" s="13">
        <f t="shared" ref="AF1316:AF1333" si="1645">_xlfn.POISSON.DIST(4,K1316,FALSE) * _xlfn.POISSON.DIST(2,L1316,FALSE)</f>
        <v>4.3569819426047852E-3</v>
      </c>
      <c r="AG1316" s="13">
        <f t="shared" ref="AG1316:AG1333" si="1646">_xlfn.POISSON.DIST(4,K1316,FALSE) * _xlfn.POISSON.DIST(3,L1316,FALSE)</f>
        <v>5.0248450318069219E-4</v>
      </c>
      <c r="AH1316" s="13">
        <f t="shared" ref="AH1316:AH1333" si="1647">_xlfn.POISSON.DIST(0,K1316,FALSE) * _xlfn.POISSON.DIST(4,L1316,FALSE)</f>
        <v>4.9661516518761692E-5</v>
      </c>
      <c r="AI1316" s="13">
        <f t="shared" ref="AI1316:AI1333" si="1648">_xlfn.POISSON.DIST(1,K1316,FALSE) * _xlfn.POISSON.DIST(4,L1316,FALSE)</f>
        <v>1.0631584753018907E-4</v>
      </c>
      <c r="AJ1316" s="13">
        <f t="shared" ref="AJ1316:AJ1333" si="1649">_xlfn.POISSON.DIST(2,K1316,FALSE) * _xlfn.POISSON.DIST(4,L1316,FALSE)</f>
        <v>1.1380098946225505E-4</v>
      </c>
      <c r="AK1316" s="13">
        <f t="shared" ref="AK1316:AK1333" si="1650">_xlfn.POISSON.DIST(3,K1316,FALSE) * _xlfn.POISSON.DIST(4,L1316,FALSE)</f>
        <v>8.1208747353247646E-5</v>
      </c>
      <c r="AL1316" s="13">
        <f t="shared" ref="AL1316:AL1333" si="1651">_xlfn.POISSON.DIST(5,K1316,FALSE) * _xlfn.POISSON.DIST(5,L1316,FALSE)</f>
        <v>1.2877069361515451E-6</v>
      </c>
      <c r="AM1316" s="13">
        <f t="shared" ref="AM1316:AM1333" si="1652">_xlfn.POISSON.DIST(5,K1316,FALSE) * _xlfn.POISSON.DIST(0,L1316,FALSE)</f>
        <v>3.1167893060598924E-2</v>
      </c>
      <c r="AN1316" s="13">
        <f t="shared" ref="AN1316:AN1333" si="1653">_xlfn.POISSON.DIST(5,K1316,FALSE) * _xlfn.POISSON.DIST(1,L1316,FALSE)</f>
        <v>1.0783645743352084E-2</v>
      </c>
      <c r="AO1316" s="13">
        <f t="shared" ref="AO1316:AO1333" si="1654">_xlfn.POISSON.DIST(5,K1316,FALSE) * _xlfn.POISSON.DIST(2,L1316,FALSE)</f>
        <v>1.8654936875588878E-3</v>
      </c>
      <c r="AP1316" s="13">
        <f t="shared" ref="AP1316:AP1333" si="1655">_xlfn.POISSON.DIST(5,K1316,FALSE) * _xlfn.POISSON.DIST(3,L1316,FALSE)</f>
        <v>2.1514472199518444E-4</v>
      </c>
      <c r="AQ1316" s="13">
        <f t="shared" ref="AQ1316:AQ1333" si="1656">_xlfn.POISSON.DIST(5,K1316,FALSE) * _xlfn.POISSON.DIST(4,L1316,FALSE)</f>
        <v>1.8609250078576338E-5</v>
      </c>
      <c r="AR1316" s="13">
        <f t="shared" ref="AR1316:AR1333" si="1657">_xlfn.POISSON.DIST(0,K1316,FALSE) * _xlfn.POISSON.DIST(5,L1316,FALSE)</f>
        <v>3.4364350530511161E-6</v>
      </c>
      <c r="AS1316" s="13">
        <f t="shared" ref="AS1316:AS1333" si="1658">_xlfn.POISSON.DIST(1,K1316,FALSE) * _xlfn.POISSON.DIST(5,L1316,FALSE)</f>
        <v>7.3567528895247184E-6</v>
      </c>
      <c r="AT1316" s="13">
        <f t="shared" ref="AT1316:AT1333" si="1659">_xlfn.POISSON.DIST(2,K1316,FALSE) * _xlfn.POISSON.DIST(5,L1316,FALSE)</f>
        <v>7.8747033251038787E-6</v>
      </c>
      <c r="AU1316" s="13">
        <f t="shared" ref="AU1316:AU1333" si="1660">_xlfn.POISSON.DIST(3,K1316,FALSE) * _xlfn.POISSON.DIST(5,L1316,FALSE)</f>
        <v>5.6194132918523049E-6</v>
      </c>
      <c r="AV1316" s="13">
        <f t="shared" ref="AV1316:AV1333" si="1661">_xlfn.POISSON.DIST(4,K1316,FALSE) * _xlfn.POISSON.DIST(5,L1316,FALSE)</f>
        <v>3.0075233733548123E-6</v>
      </c>
      <c r="AW1316" s="13">
        <f t="shared" ref="AW1316:AW1333" si="1662">_xlfn.POISSON.DIST(6,K1316,FALSE) * _xlfn.POISSON.DIST(6,L1316,FALSE)</f>
        <v>2.6494195068123933E-8</v>
      </c>
      <c r="AX1316" s="13">
        <f t="shared" ref="AX1316:AX1333" si="1663">_xlfn.POISSON.DIST(6,K1316,FALSE) * _xlfn.POISSON.DIST(0,L1316,FALSE)</f>
        <v>1.112075371686784E-2</v>
      </c>
      <c r="AY1316" s="13">
        <f t="shared" ref="AY1316:AY1333" si="1664">_xlfn.POISSON.DIST(6,K1316,FALSE) * _xlfn.POISSON.DIST(1,L1316,FALSE)</f>
        <v>3.8476219181260343E-3</v>
      </c>
      <c r="AZ1316" s="13">
        <f t="shared" ref="AZ1316:AZ1333" si="1665">_xlfn.POISSON.DIST(6,K1316,FALSE) * _xlfn.POISSON.DIST(2,L1316,FALSE)</f>
        <v>6.6561110882210354E-4</v>
      </c>
      <c r="BA1316" s="13">
        <f t="shared" ref="BA1316:BA1333" si="1666">_xlfn.POISSON.DIST(6,K1316,FALSE) * _xlfn.POISSON.DIST(3,L1316,FALSE)</f>
        <v>7.6763978307440643E-5</v>
      </c>
      <c r="BB1316" s="13">
        <f t="shared" ref="BB1316:BB1333" si="1667">_xlfn.POISSON.DIST(6,K1316,FALSE) * _xlfn.POISSON.DIST(4,L1316,FALSE)</f>
        <v>6.6398099665282355E-6</v>
      </c>
      <c r="BC1316" s="13">
        <f t="shared" ref="BC1316:BC1333" si="1668">_xlfn.POISSON.DIST(6,K1316,FALSE) * _xlfn.POISSON.DIST(5,L1316,FALSE)</f>
        <v>4.5945587879813568E-7</v>
      </c>
      <c r="BD1316" s="13">
        <f t="shared" ref="BD1316:BD1333" si="1669">_xlfn.POISSON.DIST(0,K1316,FALSE) * _xlfn.POISSON.DIST(6,L1316,FALSE)</f>
        <v>1.9815957273772621E-7</v>
      </c>
      <c r="BE1316" s="13">
        <f t="shared" ref="BE1316:BE1333" si="1670">_xlfn.POISSON.DIST(1,K1316,FALSE) * _xlfn.POISSON.DIST(6,L1316,FALSE)</f>
        <v>4.242219005509505E-7</v>
      </c>
      <c r="BF1316" s="13">
        <f t="shared" ref="BF1316:BF1333" si="1671">_xlfn.POISSON.DIST(2,K1316,FALSE) * _xlfn.POISSON.DIST(6,L1316,FALSE)</f>
        <v>4.5408914245402599E-7</v>
      </c>
      <c r="BG1316" s="13">
        <f t="shared" ref="BG1316:BG1333" si="1672">_xlfn.POISSON.DIST(3,K1316,FALSE) * _xlfn.POISSON.DIST(6,L1316,FALSE)</f>
        <v>3.240394536080262E-7</v>
      </c>
      <c r="BH1316" s="13">
        <f t="shared" ref="BH1316:BH1333" si="1673">_xlfn.POISSON.DIST(4,K1316,FALSE) * _xlfn.POISSON.DIST(6,L1316,FALSE)</f>
        <v>1.7342668709352433E-7</v>
      </c>
      <c r="BI1316" s="13">
        <f t="shared" ref="BI1316:BI1333" si="1674">_xlfn.POISSON.DIST(5,K1316,FALSE) * _xlfn.POISSON.DIST(6,L1316,FALSE)</f>
        <v>7.4254700682510187E-8</v>
      </c>
      <c r="BJ1316" s="14">
        <f t="shared" ref="BJ1316:BJ1333" si="1675">SUM(N1316,Q1316,T1316,W1316,X1316,Y1316,AD1316,AE1316,AF1316,AG1316,AM1316,AN1316,AO1316,AP1316,AQ1316,AX1316,AY1316,AZ1316,BA1316,BB1316,BC1316)</f>
        <v>0.78843150223723724</v>
      </c>
      <c r="BK1316" s="14">
        <f t="shared" ref="BK1316:BK1333" si="1676">SUM(M1316,P1316,S1316,V1316,AC1316,AL1316,AY1316)</f>
        <v>0.16102304277020818</v>
      </c>
      <c r="BL1316" s="14">
        <f t="shared" ref="BL1316:BL1333" si="1677">SUM(O1316,R1316,U1316,AA1316,AB1316,AH1316,AI1316,AJ1316,AK1316,AR1316,AS1316,AT1316,AU1316,AV1316,BD1316,BE1316,BF1316,BG1316,BH1316,BI1316)</f>
        <v>4.7338510464046468E-2</v>
      </c>
      <c r="BM1316" s="14">
        <f t="shared" ref="BM1316:BM1333" si="1678">SUM(S1316:BI1316)</f>
        <v>0.44631481670350936</v>
      </c>
      <c r="BN1316" s="14">
        <f t="shared" ref="BN1316:BN1333" si="1679">SUM(M1316:R1316)</f>
        <v>0.54720478862772348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1.5681818181818199</v>
      </c>
      <c r="F1317" s="10">
        <f>VLOOKUP(B1317,home!$B$2:$E$405,3,FALSE)</f>
        <v>1.1200000000000001</v>
      </c>
      <c r="G1317" s="10">
        <f>VLOOKUP(C1317,away!$B$2:$E$405,4,FALSE)</f>
        <v>1.28</v>
      </c>
      <c r="H1317" s="10">
        <f>VLOOKUP(A1317,away!$A$2:$E$405,3,FALSE)</f>
        <v>1.11363636363636</v>
      </c>
      <c r="I1317" s="10">
        <f>VLOOKUP(C1317,away!$B$2:$E$405,3,FALSE)</f>
        <v>0.48</v>
      </c>
      <c r="J1317" s="10">
        <f>VLOOKUP(B1317,home!$B$2:$E$405,4,FALSE)</f>
        <v>0.22</v>
      </c>
      <c r="K1317" s="12">
        <f t="shared" si="1624"/>
        <v>2.2481454545454573</v>
      </c>
      <c r="L1317" s="12">
        <f t="shared" si="1625"/>
        <v>0.11759999999999961</v>
      </c>
      <c r="M1317" s="13">
        <f t="shared" si="1626"/>
        <v>9.3879291532921377E-2</v>
      </c>
      <c r="N1317" s="13">
        <f t="shared" si="1627"/>
        <v>0.211054302535685</v>
      </c>
      <c r="O1317" s="13">
        <f t="shared" si="1628"/>
        <v>1.1040204684271514E-2</v>
      </c>
      <c r="P1317" s="13">
        <f t="shared" si="1629"/>
        <v>2.4819985978196468E-2</v>
      </c>
      <c r="Q1317" s="13">
        <f t="shared" si="1630"/>
        <v>0.23724038545393106</v>
      </c>
      <c r="R1317" s="13">
        <f t="shared" si="1631"/>
        <v>6.4916403543516276E-4</v>
      </c>
      <c r="S1317" s="13">
        <f t="shared" si="1632"/>
        <v>1.6404887965676671E-3</v>
      </c>
      <c r="T1317" s="13">
        <f t="shared" si="1633"/>
        <v>2.7899469329382195E-2</v>
      </c>
      <c r="U1317" s="13">
        <f t="shared" si="1634"/>
        <v>1.4594151755179469E-3</v>
      </c>
      <c r="V1317" s="13">
        <f t="shared" si="1635"/>
        <v>4.8190617101488112E-5</v>
      </c>
      <c r="W1317" s="13">
        <f t="shared" si="1636"/>
        <v>0.17778363139762243</v>
      </c>
      <c r="X1317" s="13">
        <f t="shared" si="1637"/>
        <v>2.0907355052360323E-2</v>
      </c>
      <c r="Y1317" s="13">
        <f t="shared" si="1638"/>
        <v>1.2293524770787827E-3</v>
      </c>
      <c r="Z1317" s="13">
        <f t="shared" si="1639"/>
        <v>2.544723018905829E-5</v>
      </c>
      <c r="AA1317" s="13">
        <f t="shared" si="1640"/>
        <v>5.7209074880303327E-5</v>
      </c>
      <c r="AB1317" s="13">
        <f t="shared" si="1641"/>
        <v>6.4307160825452327E-5</v>
      </c>
      <c r="AC1317" s="13">
        <f t="shared" si="1642"/>
        <v>7.962954483951124E-7</v>
      </c>
      <c r="AD1317" s="13">
        <f t="shared" si="1643"/>
        <v>9.9920865704787476E-2</v>
      </c>
      <c r="AE1317" s="13">
        <f t="shared" si="1644"/>
        <v>1.1750693806882966E-2</v>
      </c>
      <c r="AF1317" s="13">
        <f t="shared" si="1645"/>
        <v>6.9094079584471589E-4</v>
      </c>
      <c r="AG1317" s="13">
        <f t="shared" si="1646"/>
        <v>2.7084879197112771E-5</v>
      </c>
      <c r="AH1317" s="13">
        <f t="shared" si="1647"/>
        <v>7.4814856755831094E-7</v>
      </c>
      <c r="AI1317" s="13">
        <f t="shared" si="1648"/>
        <v>1.6819468014809114E-6</v>
      </c>
      <c r="AJ1317" s="13">
        <f t="shared" si="1649"/>
        <v>1.8906305282682913E-6</v>
      </c>
      <c r="AK1317" s="13">
        <f t="shared" si="1650"/>
        <v>1.4168041427837451E-6</v>
      </c>
      <c r="AL1317" s="13">
        <f t="shared" si="1651"/>
        <v>8.4210443180592344E-9</v>
      </c>
      <c r="AM1317" s="13">
        <f t="shared" si="1652"/>
        <v>4.4927328009692999E-2</v>
      </c>
      <c r="AN1317" s="13">
        <f t="shared" si="1653"/>
        <v>5.2834537739398779E-3</v>
      </c>
      <c r="AO1317" s="13">
        <f t="shared" si="1654"/>
        <v>3.1066708190766369E-4</v>
      </c>
      <c r="AP1317" s="13">
        <f t="shared" si="1655"/>
        <v>1.2178149610780376E-5</v>
      </c>
      <c r="AQ1317" s="13">
        <f t="shared" si="1656"/>
        <v>3.580375985569417E-7</v>
      </c>
      <c r="AR1317" s="13">
        <f t="shared" si="1657"/>
        <v>1.7596454308971401E-8</v>
      </c>
      <c r="AS1317" s="13">
        <f t="shared" si="1658"/>
        <v>3.9559388770830874E-8</v>
      </c>
      <c r="AT1317" s="13">
        <f t="shared" si="1659"/>
        <v>4.4467630024870025E-8</v>
      </c>
      <c r="AU1317" s="13">
        <f t="shared" si="1660"/>
        <v>3.3323233438273546E-8</v>
      </c>
      <c r="AV1317" s="13">
        <f t="shared" si="1661"/>
        <v>1.8728868946252967E-8</v>
      </c>
      <c r="AW1317" s="13">
        <f t="shared" si="1662"/>
        <v>6.1843659520157486E-11</v>
      </c>
      <c r="AX1317" s="13">
        <f t="shared" si="1663"/>
        <v>1.6833861374977353E-2</v>
      </c>
      <c r="AY1317" s="13">
        <f t="shared" si="1664"/>
        <v>1.9796620976973299E-3</v>
      </c>
      <c r="AZ1317" s="13">
        <f t="shared" si="1665"/>
        <v>1.1640413134460257E-4</v>
      </c>
      <c r="BA1317" s="13">
        <f t="shared" si="1666"/>
        <v>4.5630419487084045E-6</v>
      </c>
      <c r="BB1317" s="13">
        <f t="shared" si="1667"/>
        <v>1.3415343329202661E-7</v>
      </c>
      <c r="BC1317" s="13">
        <f t="shared" si="1668"/>
        <v>3.1552887510284525E-9</v>
      </c>
      <c r="BD1317" s="13">
        <f t="shared" si="1669"/>
        <v>3.4489050445583842E-10</v>
      </c>
      <c r="BE1317" s="13">
        <f t="shared" si="1670"/>
        <v>7.7536401990828275E-10</v>
      </c>
      <c r="BF1317" s="13">
        <f t="shared" si="1671"/>
        <v>8.7156554848744984E-10</v>
      </c>
      <c r="BG1317" s="13">
        <f t="shared" si="1672"/>
        <v>6.5313537539015954E-10</v>
      </c>
      <c r="BH1317" s="13">
        <f t="shared" si="1673"/>
        <v>3.6708583134655704E-10</v>
      </c>
      <c r="BI1317" s="13">
        <f t="shared" si="1674"/>
        <v>1.6505246863396049E-10</v>
      </c>
      <c r="BJ1317" s="14">
        <f t="shared" si="1675"/>
        <v>0.85797269444021196</v>
      </c>
      <c r="BK1317" s="14">
        <f t="shared" si="1676"/>
        <v>0.12236842373897705</v>
      </c>
      <c r="BL1317" s="14">
        <f t="shared" si="1677"/>
        <v>1.3276194513639707E-2</v>
      </c>
      <c r="BM1317" s="14">
        <f t="shared" si="1678"/>
        <v>0.41297976366672356</v>
      </c>
      <c r="BN1317" s="14">
        <f t="shared" si="1679"/>
        <v>0.57868333422044049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1.5681818181818199</v>
      </c>
      <c r="F1318" s="10">
        <f>VLOOKUP(B1318,home!$B$2:$E$405,3,FALSE)</f>
        <v>0.32</v>
      </c>
      <c r="G1318" s="10">
        <f>VLOOKUP(C1318,away!$B$2:$E$405,4,FALSE)</f>
        <v>0.32</v>
      </c>
      <c r="H1318" s="10">
        <f>VLOOKUP(A1318,away!$A$2:$E$405,3,FALSE)</f>
        <v>1.11363636363636</v>
      </c>
      <c r="I1318" s="10">
        <f>VLOOKUP(C1318,away!$B$2:$E$405,3,FALSE)</f>
        <v>1.1200000000000001</v>
      </c>
      <c r="J1318" s="10">
        <f>VLOOKUP(B1318,home!$B$2:$E$405,4,FALSE)</f>
        <v>1.1200000000000001</v>
      </c>
      <c r="K1318" s="12">
        <f t="shared" si="1624"/>
        <v>0.16058181818181835</v>
      </c>
      <c r="L1318" s="12">
        <f t="shared" si="1625"/>
        <v>1.3969454545454503</v>
      </c>
      <c r="M1318" s="13">
        <f t="shared" si="1626"/>
        <v>0.21065632335076256</v>
      </c>
      <c r="N1318" s="13">
        <f t="shared" si="1627"/>
        <v>3.3827575415162486E-2</v>
      </c>
      <c r="O1318" s="13">
        <f t="shared" si="1628"/>
        <v>0.29427539337610437</v>
      </c>
      <c r="P1318" s="13">
        <f t="shared" si="1629"/>
        <v>4.7255277714504662E-2</v>
      </c>
      <c r="Q1318" s="13">
        <f t="shared" si="1630"/>
        <v>2.7160467824246855E-3</v>
      </c>
      <c r="R1318" s="13">
        <f t="shared" si="1631"/>
        <v>0.20554333658066168</v>
      </c>
      <c r="S1318" s="13">
        <f t="shared" si="1632"/>
        <v>2.6501237137760928E-3</v>
      </c>
      <c r="T1318" s="13">
        <f t="shared" si="1633"/>
        <v>3.7941692070409603E-3</v>
      </c>
      <c r="U1318" s="13">
        <f t="shared" si="1634"/>
        <v>3.3006522703280104E-2</v>
      </c>
      <c r="V1318" s="13">
        <f t="shared" si="1635"/>
        <v>6.6054051178030836E-5</v>
      </c>
      <c r="W1318" s="13">
        <f t="shared" si="1636"/>
        <v>1.4538257686287794E-4</v>
      </c>
      <c r="X1318" s="13">
        <f t="shared" si="1637"/>
        <v>2.0309152991870191E-4</v>
      </c>
      <c r="Y1318" s="13">
        <f t="shared" si="1638"/>
        <v>1.41853894788306E-4</v>
      </c>
      <c r="Z1318" s="13">
        <f t="shared" si="1639"/>
        <v>9.5710943249486938E-2</v>
      </c>
      <c r="AA1318" s="13">
        <f t="shared" si="1640"/>
        <v>1.5369437286899445E-2</v>
      </c>
      <c r="AB1318" s="13">
        <f t="shared" si="1641"/>
        <v>1.2340260919808733E-3</v>
      </c>
      <c r="AC1318" s="13">
        <f t="shared" si="1642"/>
        <v>9.2609448025817268E-7</v>
      </c>
      <c r="AD1318" s="13">
        <f t="shared" si="1643"/>
        <v>5.8364496311497214E-6</v>
      </c>
      <c r="AE1318" s="13">
        <f t="shared" si="1644"/>
        <v>8.1532017829180736E-6</v>
      </c>
      <c r="AF1318" s="13">
        <f t="shared" si="1645"/>
        <v>5.6947890853196332E-6</v>
      </c>
      <c r="AG1318" s="13">
        <f t="shared" si="1646"/>
        <v>2.6517699091107671E-6</v>
      </c>
      <c r="AH1318" s="13">
        <f t="shared" si="1647"/>
        <v>3.342574178065711E-2</v>
      </c>
      <c r="AI1318" s="13">
        <f t="shared" si="1648"/>
        <v>5.3675663892138884E-3</v>
      </c>
      <c r="AJ1318" s="13">
        <f t="shared" si="1649"/>
        <v>4.3096678499579197E-4</v>
      </c>
      <c r="AK1318" s="13">
        <f t="shared" si="1650"/>
        <v>2.3068476636865701E-5</v>
      </c>
      <c r="AL1318" s="13">
        <f t="shared" si="1651"/>
        <v>8.3098102460661618E-9</v>
      </c>
      <c r="AM1318" s="13">
        <f t="shared" si="1652"/>
        <v>1.8744553869932529E-7</v>
      </c>
      <c r="AN1318" s="13">
        <f t="shared" si="1653"/>
        <v>2.6185119326084577E-7</v>
      </c>
      <c r="AO1318" s="13">
        <f t="shared" si="1654"/>
        <v>1.828959170965204E-7</v>
      </c>
      <c r="AP1318" s="13">
        <f t="shared" si="1655"/>
        <v>8.5165206680968526E-8</v>
      </c>
      <c r="AQ1318" s="13">
        <f t="shared" si="1656"/>
        <v>2.9742787089600722E-8</v>
      </c>
      <c r="AR1318" s="13">
        <f t="shared" si="1657"/>
        <v>9.3387876090597725E-3</v>
      </c>
      <c r="AS1318" s="13">
        <f t="shared" si="1658"/>
        <v>1.4996394938766545E-3</v>
      </c>
      <c r="AT1318" s="13">
        <f t="shared" si="1659"/>
        <v>1.2040741827198752E-4</v>
      </c>
      <c r="AU1318" s="13">
        <f t="shared" si="1660"/>
        <v>6.4450807162314876E-6</v>
      </c>
      <c r="AV1318" s="13">
        <f t="shared" si="1661"/>
        <v>2.5874069493525696E-7</v>
      </c>
      <c r="AW1318" s="13">
        <f t="shared" si="1662"/>
        <v>5.1780283729780034E-11</v>
      </c>
      <c r="AX1318" s="13">
        <f t="shared" si="1663"/>
        <v>5.0167242357346716E-9</v>
      </c>
      <c r="AY1318" s="13">
        <f t="shared" si="1664"/>
        <v>7.0080901178175477E-9</v>
      </c>
      <c r="AZ1318" s="13">
        <f t="shared" si="1665"/>
        <v>4.8949598175650568E-9</v>
      </c>
      <c r="BA1318" s="13">
        <f t="shared" si="1666"/>
        <v>2.2793306224433771E-9</v>
      </c>
      <c r="BB1318" s="13">
        <f t="shared" si="1667"/>
        <v>7.9602513810713247E-10</v>
      </c>
      <c r="BC1318" s="13">
        <f t="shared" si="1668"/>
        <v>2.2240073967653448E-10</v>
      </c>
      <c r="BD1318" s="13">
        <f t="shared" si="1669"/>
        <v>2.1742961502402331E-3</v>
      </c>
      <c r="BE1318" s="13">
        <f t="shared" si="1670"/>
        <v>3.4915242907130472E-4</v>
      </c>
      <c r="BF1318" s="13">
        <f t="shared" si="1671"/>
        <v>2.8033765941434241E-5</v>
      </c>
      <c r="BG1318" s="13">
        <f t="shared" si="1672"/>
        <v>1.5005710351196825E-6</v>
      </c>
      <c r="BH1318" s="13">
        <f t="shared" si="1673"/>
        <v>6.0241106282622923E-8</v>
      </c>
      <c r="BI1318" s="13">
        <f t="shared" si="1674"/>
        <v>1.9347252752295523E-9</v>
      </c>
      <c r="BJ1318" s="14">
        <f t="shared" si="1675"/>
        <v>4.0851222934780003E-2</v>
      </c>
      <c r="BK1318" s="14">
        <f t="shared" si="1676"/>
        <v>0.26062872024260197</v>
      </c>
      <c r="BL1318" s="14">
        <f t="shared" si="1677"/>
        <v>0.60219464290516944</v>
      </c>
      <c r="BM1318" s="14">
        <f t="shared" si="1678"/>
        <v>0.20511156915610793</v>
      </c>
      <c r="BN1318" s="14">
        <f t="shared" si="1679"/>
        <v>0.79427395321962047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1.5681818181818199</v>
      </c>
      <c r="F1319" s="10">
        <f>VLOOKUP(B1319,home!$B$2:$E$405,3,FALSE)</f>
        <v>1.1200000000000001</v>
      </c>
      <c r="G1319" s="10">
        <f>VLOOKUP(C1319,away!$B$2:$E$405,4,FALSE)</f>
        <v>1.1499999999999999</v>
      </c>
      <c r="H1319" s="10">
        <f>VLOOKUP(A1319,away!$A$2:$E$405,3,FALSE)</f>
        <v>1.11363636363636</v>
      </c>
      <c r="I1319" s="10">
        <f>VLOOKUP(C1319,away!$B$2:$E$405,3,FALSE)</f>
        <v>1.1499999999999999</v>
      </c>
      <c r="J1319" s="10">
        <f>VLOOKUP(B1319,home!$B$2:$E$405,4,FALSE)</f>
        <v>0.67</v>
      </c>
      <c r="K1319" s="12">
        <f t="shared" si="1624"/>
        <v>2.019818181818184</v>
      </c>
      <c r="L1319" s="12">
        <f t="shared" si="1625"/>
        <v>0.85805681818181534</v>
      </c>
      <c r="M1319" s="13">
        <f t="shared" si="1626"/>
        <v>5.6254176036748642E-2</v>
      </c>
      <c r="N1319" s="13">
        <f t="shared" si="1627"/>
        <v>0.1136232075622257</v>
      </c>
      <c r="O1319" s="13">
        <f t="shared" si="1628"/>
        <v>4.8269279299532265E-2</v>
      </c>
      <c r="P1319" s="13">
        <f t="shared" si="1629"/>
        <v>9.7495167952455358E-2</v>
      </c>
      <c r="Q1319" s="13">
        <f t="shared" si="1630"/>
        <v>0.11474911025534243</v>
      </c>
      <c r="R1319" s="13">
        <f t="shared" si="1631"/>
        <v>2.0708892105843008E-2</v>
      </c>
      <c r="S1319" s="13">
        <f t="shared" si="1632"/>
        <v>4.2242676205354227E-2</v>
      </c>
      <c r="T1319" s="13">
        <f t="shared" si="1633"/>
        <v>9.8461256434893438E-2</v>
      </c>
      <c r="U1319" s="13">
        <f t="shared" si="1634"/>
        <v>4.1828196800692767E-2</v>
      </c>
      <c r="V1319" s="13">
        <f t="shared" si="1635"/>
        <v>8.134619411705294E-3</v>
      </c>
      <c r="W1319" s="13">
        <f t="shared" si="1636"/>
        <v>7.7257446413733361E-2</v>
      </c>
      <c r="X1319" s="13">
        <f t="shared" si="1637"/>
        <v>6.629127865062015E-2</v>
      </c>
      <c r="Y1319" s="13">
        <f t="shared" si="1638"/>
        <v>2.8440841816077613E-2</v>
      </c>
      <c r="Z1319" s="13">
        <f t="shared" si="1639"/>
        <v>5.9231353561367221E-3</v>
      </c>
      <c r="AA1319" s="13">
        <f t="shared" si="1640"/>
        <v>1.1963656485695076E-2</v>
      </c>
      <c r="AB1319" s="13">
        <f t="shared" si="1641"/>
        <v>1.2082205445416978E-2</v>
      </c>
      <c r="AC1319" s="13">
        <f t="shared" si="1642"/>
        <v>8.8114134546142303E-4</v>
      </c>
      <c r="AD1319" s="13">
        <f t="shared" si="1643"/>
        <v>3.9011498736825669E-2</v>
      </c>
      <c r="AE1319" s="13">
        <f t="shared" si="1644"/>
        <v>3.3474082478624538E-2</v>
      </c>
      <c r="AF1319" s="13">
        <f t="shared" si="1645"/>
        <v>1.4361332351582113E-2</v>
      </c>
      <c r="AG1319" s="13">
        <f t="shared" si="1646"/>
        <v>4.1076130474833727E-3</v>
      </c>
      <c r="AH1319" s="13">
        <f t="shared" si="1647"/>
        <v>1.2705966693367223E-3</v>
      </c>
      <c r="AI1319" s="13">
        <f t="shared" si="1648"/>
        <v>2.5663742544839384E-3</v>
      </c>
      <c r="AJ1319" s="13">
        <f t="shared" si="1649"/>
        <v>2.5918046902783732E-3</v>
      </c>
      <c r="AK1319" s="13">
        <f t="shared" si="1650"/>
        <v>1.7449914123819684E-3</v>
      </c>
      <c r="AL1319" s="13">
        <f t="shared" si="1651"/>
        <v>6.1084903925706259E-5</v>
      </c>
      <c r="AM1319" s="13">
        <f t="shared" si="1652"/>
        <v>1.5759226889723518E-2</v>
      </c>
      <c r="AN1319" s="13">
        <f t="shared" si="1653"/>
        <v>1.352231208200147E-2</v>
      </c>
      <c r="AO1319" s="13">
        <f t="shared" si="1654"/>
        <v>5.8014560397718498E-3</v>
      </c>
      <c r="AP1319" s="13">
        <f t="shared" si="1655"/>
        <v>1.6593263034361029E-3</v>
      </c>
      <c r="AQ1319" s="13">
        <f t="shared" si="1656"/>
        <v>3.5594906206294391E-4</v>
      </c>
      <c r="AR1319" s="13">
        <f t="shared" si="1657"/>
        <v>2.1804882705669606E-4</v>
      </c>
      <c r="AS1319" s="13">
        <f t="shared" si="1658"/>
        <v>4.4041898541324345E-4</v>
      </c>
      <c r="AT1319" s="13">
        <f t="shared" si="1659"/>
        <v>4.4478313717779335E-4</v>
      </c>
      <c r="AU1319" s="13">
        <f t="shared" si="1660"/>
        <v>2.9946035581261286E-4</v>
      </c>
      <c r="AV1319" s="13">
        <f t="shared" si="1661"/>
        <v>1.512138678510145E-4</v>
      </c>
      <c r="AW1319" s="13">
        <f t="shared" si="1662"/>
        <v>2.9407609192455765E-6</v>
      </c>
      <c r="AX1319" s="13">
        <f t="shared" si="1663"/>
        <v>5.3051288338769346E-3</v>
      </c>
      <c r="AY1319" s="13">
        <f t="shared" si="1664"/>
        <v>4.552101967241047E-3</v>
      </c>
      <c r="AZ1319" s="13">
        <f t="shared" si="1665"/>
        <v>1.9529810650250172E-3</v>
      </c>
      <c r="BA1319" s="13">
        <f t="shared" si="1666"/>
        <v>5.5858957287489982E-4</v>
      </c>
      <c r="BB1319" s="13">
        <f t="shared" si="1667"/>
        <v>1.1982539789264393E-4</v>
      </c>
      <c r="BC1319" s="13">
        <f t="shared" si="1668"/>
        <v>2.0563399930626416E-5</v>
      </c>
      <c r="BD1319" s="13">
        <f t="shared" si="1669"/>
        <v>3.1183047125424246E-5</v>
      </c>
      <c r="BE1319" s="13">
        <f t="shared" si="1670"/>
        <v>6.2984085548425147E-5</v>
      </c>
      <c r="BF1319" s="13">
        <f t="shared" si="1671"/>
        <v>6.3608200577950521E-5</v>
      </c>
      <c r="BG1319" s="13">
        <f t="shared" si="1672"/>
        <v>4.2825666680027465E-5</v>
      </c>
      <c r="BH1319" s="13">
        <f t="shared" si="1673"/>
        <v>2.1625015052201161E-5</v>
      </c>
      <c r="BI1319" s="13">
        <f t="shared" si="1674"/>
        <v>8.7357197169055612E-6</v>
      </c>
      <c r="BJ1319" s="14">
        <f t="shared" si="1675"/>
        <v>0.63938512836124561</v>
      </c>
      <c r="BK1319" s="14">
        <f t="shared" si="1676"/>
        <v>0.20962096782289169</v>
      </c>
      <c r="BL1319" s="14">
        <f t="shared" si="1677"/>
        <v>0.14481088407167342</v>
      </c>
      <c r="BM1319" s="14">
        <f t="shared" si="1678"/>
        <v>0.54409112119347813</v>
      </c>
      <c r="BN1319" s="14">
        <f t="shared" si="1679"/>
        <v>0.45109983321214742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1.60606060606061</v>
      </c>
      <c r="F1320" s="10">
        <f>VLOOKUP(B1320,home!$B$2:$E$405,3,FALSE)</f>
        <v>1.62</v>
      </c>
      <c r="G1320" s="10">
        <f>VLOOKUP(C1320,away!$B$2:$E$405,4,FALSE)</f>
        <v>0.75</v>
      </c>
      <c r="H1320" s="10">
        <f>VLOOKUP(A1320,away!$A$2:$E$405,3,FALSE)</f>
        <v>1.4242424242424201</v>
      </c>
      <c r="I1320" s="10">
        <f>VLOOKUP(C1320,away!$B$2:$E$405,3,FALSE)</f>
        <v>0.25</v>
      </c>
      <c r="J1320" s="10">
        <f>VLOOKUP(B1320,home!$B$2:$E$405,4,FALSE)</f>
        <v>0.98</v>
      </c>
      <c r="K1320" s="12">
        <f t="shared" si="1624"/>
        <v>1.9513636363636411</v>
      </c>
      <c r="L1320" s="12">
        <f t="shared" si="1625"/>
        <v>0.34893939393939294</v>
      </c>
      <c r="M1320" s="13">
        <f t="shared" si="1626"/>
        <v>0.10022846685779632</v>
      </c>
      <c r="N1320" s="13">
        <f t="shared" si="1627"/>
        <v>0.1955821855547821</v>
      </c>
      <c r="O1320" s="13">
        <f t="shared" si="1628"/>
        <v>3.497366048083398E-2</v>
      </c>
      <c r="P1320" s="13">
        <f t="shared" si="1629"/>
        <v>6.8246329292827562E-2</v>
      </c>
      <c r="Q1320" s="13">
        <f t="shared" si="1630"/>
        <v>0.19082598240606405</v>
      </c>
      <c r="R1320" s="13">
        <f t="shared" si="1631"/>
        <v>6.1018439460121541E-3</v>
      </c>
      <c r="S1320" s="13">
        <f t="shared" si="1632"/>
        <v>1.1617361833323212E-2</v>
      </c>
      <c r="T1320" s="13">
        <f t="shared" si="1633"/>
        <v>6.6586702648661247E-2</v>
      </c>
      <c r="U1320" s="13">
        <f t="shared" si="1634"/>
        <v>1.1906916391013744E-2</v>
      </c>
      <c r="V1320" s="13">
        <f t="shared" si="1635"/>
        <v>8.7892783141338697E-4</v>
      </c>
      <c r="W1320" s="13">
        <f t="shared" si="1636"/>
        <v>0.12412362764685379</v>
      </c>
      <c r="X1320" s="13">
        <f t="shared" si="1637"/>
        <v>4.3311623404652042E-2</v>
      </c>
      <c r="Y1320" s="13">
        <f t="shared" si="1638"/>
        <v>7.5565658106752547E-3</v>
      </c>
      <c r="Z1320" s="13">
        <f t="shared" si="1639"/>
        <v>7.0972457614474488E-4</v>
      </c>
      <c r="AA1320" s="13">
        <f t="shared" si="1640"/>
        <v>1.3849307297224532E-3</v>
      </c>
      <c r="AB1320" s="13">
        <f t="shared" si="1641"/>
        <v>1.3512517324314789E-3</v>
      </c>
      <c r="AC1320" s="13">
        <f t="shared" si="1642"/>
        <v>3.7404292467860744E-5</v>
      </c>
      <c r="AD1320" s="13">
        <f t="shared" si="1643"/>
        <v>6.0552583350902779E-2</v>
      </c>
      <c r="AE1320" s="13">
        <f t="shared" si="1644"/>
        <v>2.1129181735928593E-2</v>
      </c>
      <c r="AF1320" s="13">
        <f t="shared" si="1645"/>
        <v>3.6864019346851068E-3</v>
      </c>
      <c r="AG1320" s="13">
        <f t="shared" si="1646"/>
        <v>4.2877695230200891E-4</v>
      </c>
      <c r="AH1320" s="13">
        <f t="shared" si="1647"/>
        <v>6.1912715865959962E-5</v>
      </c>
      <c r="AI1320" s="13">
        <f t="shared" si="1648"/>
        <v>1.2081422236934851E-4</v>
      </c>
      <c r="AJ1320" s="13">
        <f t="shared" si="1649"/>
        <v>1.1787624014354876E-4</v>
      </c>
      <c r="AK1320" s="13">
        <f t="shared" si="1650"/>
        <v>7.6673136202463048E-5</v>
      </c>
      <c r="AL1320" s="13">
        <f t="shared" si="1651"/>
        <v>1.0187547473308652E-6</v>
      </c>
      <c r="AM1320" s="13">
        <f t="shared" si="1652"/>
        <v>2.3632021847766038E-2</v>
      </c>
      <c r="AN1320" s="13">
        <f t="shared" si="1653"/>
        <v>8.2461433811219734E-3</v>
      </c>
      <c r="AO1320" s="13">
        <f t="shared" si="1654"/>
        <v>1.438702136873019E-3</v>
      </c>
      <c r="AP1320" s="13">
        <f t="shared" si="1655"/>
        <v>1.6733995056659361E-4</v>
      </c>
      <c r="AQ1320" s="13">
        <f t="shared" si="1656"/>
        <v>1.4597875233138788E-5</v>
      </c>
      <c r="AR1320" s="13">
        <f t="shared" si="1657"/>
        <v>4.3207571102819839E-6</v>
      </c>
      <c r="AS1320" s="13">
        <f t="shared" si="1658"/>
        <v>8.4313683065639082E-6</v>
      </c>
      <c r="AT1320" s="13">
        <f t="shared" si="1659"/>
        <v>8.2263327591088525E-6</v>
      </c>
      <c r="AU1320" s="13">
        <f t="shared" si="1660"/>
        <v>5.3508555355839996E-6</v>
      </c>
      <c r="AV1320" s="13">
        <f t="shared" si="1661"/>
        <v>2.6103662288934274E-6</v>
      </c>
      <c r="AW1320" s="13">
        <f t="shared" si="1662"/>
        <v>1.9268830429409762E-8</v>
      </c>
      <c r="AX1320" s="13">
        <f t="shared" si="1663"/>
        <v>7.6857780145802778E-3</v>
      </c>
      <c r="AY1320" s="13">
        <f t="shared" si="1664"/>
        <v>2.6818707223603528E-3</v>
      </c>
      <c r="AZ1320" s="13">
        <f t="shared" si="1665"/>
        <v>4.6790517224211175E-4</v>
      </c>
      <c r="BA1320" s="13">
        <f t="shared" si="1666"/>
        <v>5.4423515741089908E-5</v>
      </c>
      <c r="BB1320" s="13">
        <f t="shared" si="1667"/>
        <v>4.7476271496867313E-6</v>
      </c>
      <c r="BC1320" s="13">
        <f t="shared" si="1668"/>
        <v>3.3132682805237932E-7</v>
      </c>
      <c r="BD1320" s="13">
        <f t="shared" si="1669"/>
        <v>2.5128039457018612E-7</v>
      </c>
      <c r="BE1320" s="13">
        <f t="shared" si="1670"/>
        <v>4.9033942449536875E-7</v>
      </c>
      <c r="BF1320" s="13">
        <f t="shared" si="1671"/>
        <v>4.7841526121786908E-7</v>
      </c>
      <c r="BG1320" s="13">
        <f t="shared" si="1672"/>
        <v>3.1118738127398747E-7</v>
      </c>
      <c r="BH1320" s="13">
        <f t="shared" si="1673"/>
        <v>1.5180993497832171E-7</v>
      </c>
      <c r="BI1320" s="13">
        <f t="shared" si="1674"/>
        <v>5.9247277351085184E-8</v>
      </c>
      <c r="BJ1320" s="14">
        <f t="shared" si="1675"/>
        <v>0.75817749301596926</v>
      </c>
      <c r="BK1320" s="14">
        <f t="shared" si="1676"/>
        <v>0.18369137958493603</v>
      </c>
      <c r="BL1320" s="14">
        <f t="shared" si="1677"/>
        <v>5.6126561554209448E-2</v>
      </c>
      <c r="BM1320" s="14">
        <f t="shared" si="1678"/>
        <v>0.40006483873941345</v>
      </c>
      <c r="BN1320" s="14">
        <f t="shared" si="1679"/>
        <v>0.59595846853831624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1.3902439024390201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1.09756097560976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1.3902439024390201</v>
      </c>
      <c r="F1322" s="10">
        <f>VLOOKUP(B1322,home!$B$2:$E$405,3,FALSE)</f>
        <v>1.68</v>
      </c>
      <c r="G1322" s="10">
        <f>VLOOKUP(C1322,away!$B$2:$E$405,4,FALSE)</f>
        <v>0</v>
      </c>
      <c r="H1322" s="10">
        <f>VLOOKUP(A1322,away!$A$2:$E$405,3,FALSE)</f>
        <v>1.09756097560976</v>
      </c>
      <c r="I1322" s="10">
        <f>VLOOKUP(C1322,away!$B$2:$E$405,3,FALSE)</f>
        <v>0</v>
      </c>
      <c r="J1322" s="10">
        <f>VLOOKUP(B1322,home!$B$2:$E$405,4,FALSE)</f>
        <v>0.61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1.72151898734177</v>
      </c>
      <c r="F1323" s="10">
        <f>VLOOKUP(B1323,home!$B$2:$E$405,3,FALSE)</f>
        <v>0.73</v>
      </c>
      <c r="G1323" s="10">
        <f>VLOOKUP(C1323,away!$B$2:$E$405,4,FALSE)</f>
        <v>0.28999999999999998</v>
      </c>
      <c r="H1323" s="10">
        <f>VLOOKUP(A1323,away!$A$2:$E$405,3,FALSE)</f>
        <v>1.48101265822785</v>
      </c>
      <c r="I1323" s="10">
        <f>VLOOKUP(C1323,away!$B$2:$E$405,3,FALSE)</f>
        <v>1.74</v>
      </c>
      <c r="J1323" s="10">
        <f>VLOOKUP(B1323,home!$B$2:$E$405,4,FALSE)</f>
        <v>1.69</v>
      </c>
      <c r="K1323" s="12">
        <f t="shared" si="1624"/>
        <v>0.36444556962025265</v>
      </c>
      <c r="L1323" s="12">
        <f t="shared" si="1625"/>
        <v>4.355065822784816</v>
      </c>
      <c r="M1323" s="13">
        <f t="shared" si="1626"/>
        <v>8.9195356367550247E-3</v>
      </c>
      <c r="N1323" s="13">
        <f t="shared" si="1627"/>
        <v>3.2506852458853278E-3</v>
      </c>
      <c r="O1323" s="13">
        <f t="shared" si="1628"/>
        <v>3.8845164806743014E-2</v>
      </c>
      <c r="P1323" s="13">
        <f t="shared" si="1629"/>
        <v>1.4156948214986047E-2</v>
      </c>
      <c r="Q1323" s="13">
        <f t="shared" si="1630"/>
        <v>5.9234891804641463E-4</v>
      </c>
      <c r="R1323" s="13">
        <f t="shared" si="1631"/>
        <v>8.458662481514502E-2</v>
      </c>
      <c r="S1323" s="13">
        <f t="shared" si="1632"/>
        <v>5.6174219971699725E-3</v>
      </c>
      <c r="T1323" s="13">
        <f t="shared" si="1633"/>
        <v>2.5797185281475044E-3</v>
      </c>
      <c r="U1323" s="13">
        <f t="shared" si="1634"/>
        <v>3.0827220663010121E-2</v>
      </c>
      <c r="V1323" s="13">
        <f t="shared" si="1635"/>
        <v>9.9065386802269623E-4</v>
      </c>
      <c r="W1323" s="13">
        <f t="shared" si="1636"/>
        <v>7.1959646283788645E-5</v>
      </c>
      <c r="X1323" s="13">
        <f t="shared" si="1637"/>
        <v>3.1338899615021234E-4</v>
      </c>
      <c r="Y1323" s="13">
        <f t="shared" si="1638"/>
        <v>6.8241485318531602E-4</v>
      </c>
      <c r="Z1323" s="13">
        <f t="shared" si="1639"/>
        <v>0.12279343959905341</v>
      </c>
      <c r="AA1323" s="13">
        <f t="shared" si="1640"/>
        <v>4.4751525040307098E-2</v>
      </c>
      <c r="AB1323" s="13">
        <f t="shared" si="1641"/>
        <v>8.15474751734486E-3</v>
      </c>
      <c r="AC1323" s="13">
        <f t="shared" si="1642"/>
        <v>9.8271900576732025E-5</v>
      </c>
      <c r="AD1323" s="13">
        <f t="shared" si="1643"/>
        <v>6.5563435698918115E-6</v>
      </c>
      <c r="AE1323" s="13">
        <f t="shared" si="1644"/>
        <v>2.8553307803670819E-5</v>
      </c>
      <c r="AF1323" s="13">
        <f t="shared" si="1645"/>
        <v>6.2175767471610887E-5</v>
      </c>
      <c r="AG1323" s="13">
        <f t="shared" si="1646"/>
        <v>9.0259853307009515E-5</v>
      </c>
      <c r="AH1323" s="13">
        <f t="shared" si="1647"/>
        <v>0.13369337801500725</v>
      </c>
      <c r="AI1323" s="13">
        <f t="shared" si="1648"/>
        <v>4.8723959305135067E-2</v>
      </c>
      <c r="AJ1323" s="13">
        <f t="shared" si="1649"/>
        <v>8.8786155515569783E-3</v>
      </c>
      <c r="AK1323" s="13">
        <f t="shared" si="1650"/>
        <v>1.0785907007088058E-3</v>
      </c>
      <c r="AL1323" s="13">
        <f t="shared" si="1651"/>
        <v>6.23902527714633E-6</v>
      </c>
      <c r="AM1323" s="13">
        <f t="shared" si="1652"/>
        <v>4.7788607339106018E-7</v>
      </c>
      <c r="AN1323" s="13">
        <f t="shared" si="1653"/>
        <v>2.0812253054102429E-6</v>
      </c>
      <c r="AO1323" s="13">
        <f t="shared" si="1654"/>
        <v>4.5319365985535197E-6</v>
      </c>
      <c r="AP1323" s="13">
        <f t="shared" si="1655"/>
        <v>6.5789607304627033E-6</v>
      </c>
      <c r="AQ1323" s="13">
        <f t="shared" si="1656"/>
        <v>7.1629517566703848E-6</v>
      </c>
      <c r="AR1323" s="13">
        <f t="shared" si="1657"/>
        <v>0.11644869226516177</v>
      </c>
      <c r="AS1323" s="13">
        <f t="shared" si="1658"/>
        <v>4.2439209984110389E-2</v>
      </c>
      <c r="AT1323" s="13">
        <f t="shared" si="1659"/>
        <v>7.7333910284463113E-3</v>
      </c>
      <c r="AU1323" s="13">
        <f t="shared" si="1660"/>
        <v>9.3946669948608919E-4</v>
      </c>
      <c r="AV1323" s="13">
        <f t="shared" si="1661"/>
        <v>8.5596119108366614E-5</v>
      </c>
      <c r="AW1323" s="13">
        <f t="shared" si="1662"/>
        <v>2.7506899635678949E-7</v>
      </c>
      <c r="AX1323" s="13">
        <f t="shared" si="1663"/>
        <v>2.9027243705098469E-8</v>
      </c>
      <c r="AY1323" s="13">
        <f t="shared" si="1664"/>
        <v>1.2641555698972006E-7</v>
      </c>
      <c r="AZ1323" s="13">
        <f t="shared" si="1665"/>
        <v>2.7527403585711796E-7</v>
      </c>
      <c r="BA1323" s="13">
        <f t="shared" si="1666"/>
        <v>3.9961218182045897E-7</v>
      </c>
      <c r="BB1323" s="13">
        <f t="shared" si="1667"/>
        <v>4.3508433885368799E-7</v>
      </c>
      <c r="BC1323" s="13">
        <f t="shared" si="1668"/>
        <v>3.7896418683412484E-7</v>
      </c>
      <c r="BD1323" s="13">
        <f t="shared" si="1669"/>
        <v>8.4523619965332114E-2</v>
      </c>
      <c r="BE1323" s="13">
        <f t="shared" si="1670"/>
        <v>3.0804258824631219E-2</v>
      </c>
      <c r="BF1323" s="13">
        <f t="shared" si="1671"/>
        <v>5.6132378270362087E-3</v>
      </c>
      <c r="BG1323" s="13">
        <f t="shared" si="1672"/>
        <v>6.8190655242938688E-4</v>
      </c>
      <c r="BH1323" s="13">
        <f t="shared" si="1673"/>
        <v>6.2129455481977629E-5</v>
      </c>
      <c r="BI1323" s="13">
        <f t="shared" si="1674"/>
        <v>4.5285609586650922E-6</v>
      </c>
      <c r="BJ1323" s="14">
        <f t="shared" si="1675"/>
        <v>7.700538797859295E-3</v>
      </c>
      <c r="BK1323" s="14">
        <f t="shared" si="1676"/>
        <v>2.978919705834461E-2</v>
      </c>
      <c r="BL1323" s="14">
        <f t="shared" si="1677"/>
        <v>0.68887586369714071</v>
      </c>
      <c r="BM1323" s="14">
        <f t="shared" si="1678"/>
        <v>0.69880788016827666</v>
      </c>
      <c r="BN1323" s="14">
        <f t="shared" si="1679"/>
        <v>0.15035130763756083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1.72151898734177</v>
      </c>
      <c r="F1324" s="10">
        <f>VLOOKUP(B1324,home!$B$2:$E$405,3,FALSE)</f>
        <v>0.87</v>
      </c>
      <c r="G1324" s="10">
        <f>VLOOKUP(C1324,away!$B$2:$E$405,4,FALSE)</f>
        <v>1.02</v>
      </c>
      <c r="H1324" s="10">
        <f>VLOOKUP(A1324,away!$A$2:$E$405,3,FALSE)</f>
        <v>1.48101265822785</v>
      </c>
      <c r="I1324" s="10">
        <f>VLOOKUP(C1324,away!$B$2:$E$405,3,FALSE)</f>
        <v>0.57999999999999996</v>
      </c>
      <c r="J1324" s="10">
        <f>VLOOKUP(B1324,home!$B$2:$E$405,4,FALSE)</f>
        <v>0.68</v>
      </c>
      <c r="K1324" s="12">
        <f t="shared" si="1624"/>
        <v>1.5276759493670866</v>
      </c>
      <c r="L1324" s="12">
        <f t="shared" si="1625"/>
        <v>0.58411139240506404</v>
      </c>
      <c r="M1324" s="13">
        <f t="shared" si="1626"/>
        <v>0.12102146628911623</v>
      </c>
      <c r="N1324" s="13">
        <f t="shared" si="1627"/>
        <v>0.18488158340702249</v>
      </c>
      <c r="O1324" s="13">
        <f t="shared" si="1628"/>
        <v>7.0690017185038201E-2</v>
      </c>
      <c r="P1324" s="13">
        <f t="shared" si="1629"/>
        <v>0.10799143911392889</v>
      </c>
      <c r="Q1324" s="13">
        <f t="shared" si="1630"/>
        <v>0.14121957422590667</v>
      </c>
      <c r="R1324" s="13">
        <f t="shared" si="1631"/>
        <v>2.064542218354528E-2</v>
      </c>
      <c r="S1324" s="13">
        <f t="shared" si="1632"/>
        <v>2.4091079209941409E-2</v>
      </c>
      <c r="T1324" s="13">
        <f t="shared" si="1633"/>
        <v>8.2487962135944642E-2</v>
      </c>
      <c r="U1324" s="13">
        <f t="shared" si="1634"/>
        <v>3.1539514934331846E-2</v>
      </c>
      <c r="V1324" s="13">
        <f t="shared" si="1635"/>
        <v>2.3885848000203534E-3</v>
      </c>
      <c r="W1324" s="13">
        <f t="shared" si="1636"/>
        <v>7.1912582374925926E-2</v>
      </c>
      <c r="X1324" s="13">
        <f t="shared" si="1637"/>
        <v>4.2004958622461855E-2</v>
      </c>
      <c r="Y1324" s="13">
        <f t="shared" si="1638"/>
        <v>1.2267787434441645E-2</v>
      </c>
      <c r="Z1324" s="13">
        <f t="shared" si="1639"/>
        <v>4.0197420994736782E-3</v>
      </c>
      <c r="AA1324" s="13">
        <f t="shared" si="1640"/>
        <v>6.1408633280242968E-3</v>
      </c>
      <c r="AB1324" s="13">
        <f t="shared" si="1641"/>
        <v>4.6906246072865232E-3</v>
      </c>
      <c r="AC1324" s="13">
        <f t="shared" si="1642"/>
        <v>1.3321330396441196E-4</v>
      </c>
      <c r="AD1324" s="13">
        <f t="shared" si="1643"/>
        <v>2.7464780637763454E-2</v>
      </c>
      <c r="AE1324" s="13">
        <f t="shared" si="1644"/>
        <v>1.6042491260423654E-2</v>
      </c>
      <c r="AF1324" s="13">
        <f t="shared" si="1645"/>
        <v>4.6853009538860646E-3</v>
      </c>
      <c r="AG1324" s="13">
        <f t="shared" si="1646"/>
        <v>9.1224588800372167E-4</v>
      </c>
      <c r="AH1324" s="13">
        <f t="shared" si="1647"/>
        <v>5.8699428870820629E-4</v>
      </c>
      <c r="AI1324" s="13">
        <f t="shared" si="1648"/>
        <v>8.9673705727536662E-4</v>
      </c>
      <c r="AJ1324" s="13">
        <f t="shared" si="1649"/>
        <v>6.8496181765289677E-4</v>
      </c>
      <c r="AK1324" s="13">
        <f t="shared" si="1650"/>
        <v>3.4879989835436492E-4</v>
      </c>
      <c r="AL1324" s="13">
        <f t="shared" si="1651"/>
        <v>4.7548246919668513E-6</v>
      </c>
      <c r="AM1324" s="13">
        <f t="shared" si="1652"/>
        <v>8.3914569669908089E-3</v>
      </c>
      <c r="AN1324" s="13">
        <f t="shared" si="1653"/>
        <v>4.9015456132961771E-3</v>
      </c>
      <c r="AO1324" s="13">
        <f t="shared" si="1654"/>
        <v>1.4315243165596817E-3</v>
      </c>
      <c r="AP1324" s="13">
        <f t="shared" si="1655"/>
        <v>2.7872322060246119E-4</v>
      </c>
      <c r="AQ1324" s="13">
        <f t="shared" si="1656"/>
        <v>4.0701352120431847E-5</v>
      </c>
      <c r="AR1324" s="13">
        <f t="shared" si="1657"/>
        <v>6.8574010262234121E-5</v>
      </c>
      <c r="AS1324" s="13">
        <f t="shared" si="1658"/>
        <v>1.0475886622926684E-4</v>
      </c>
      <c r="AT1324" s="13">
        <f t="shared" si="1659"/>
        <v>8.0018800210707449E-5</v>
      </c>
      <c r="AU1324" s="13">
        <f t="shared" si="1660"/>
        <v>4.0747598859702585E-5</v>
      </c>
      <c r="AV1324" s="13">
        <f t="shared" si="1661"/>
        <v>1.5562281693106345E-5</v>
      </c>
      <c r="AW1324" s="13">
        <f t="shared" si="1662"/>
        <v>1.1785796193500094E-7</v>
      </c>
      <c r="AX1324" s="13">
        <f t="shared" si="1663"/>
        <v>2.1365711647701223E-3</v>
      </c>
      <c r="AY1324" s="13">
        <f t="shared" si="1664"/>
        <v>1.2479955580263857E-3</v>
      </c>
      <c r="AZ1324" s="13">
        <f t="shared" si="1665"/>
        <v>3.6448421155706347E-4</v>
      </c>
      <c r="BA1324" s="13">
        <f t="shared" si="1666"/>
        <v>7.0966460107419447E-5</v>
      </c>
      <c r="BB1324" s="13">
        <f t="shared" si="1667"/>
        <v>1.0363079456850798E-5</v>
      </c>
      <c r="BC1324" s="13">
        <f t="shared" si="1668"/>
        <v>1.2106385542290872E-6</v>
      </c>
      <c r="BD1324" s="13">
        <f t="shared" si="1669"/>
        <v>6.6758101028454533E-6</v>
      </c>
      <c r="BE1324" s="13">
        <f t="shared" si="1670"/>
        <v>1.0198474536658814E-5</v>
      </c>
      <c r="BF1324" s="13">
        <f t="shared" si="1671"/>
        <v>7.7899821349431591E-6</v>
      </c>
      <c r="BG1324" s="13">
        <f t="shared" si="1672"/>
        <v>3.9668561178506456E-6</v>
      </c>
      <c r="BH1324" s="13">
        <f t="shared" si="1673"/>
        <v>1.5150176714600305E-6</v>
      </c>
      <c r="BI1324" s="13">
        <f t="shared" si="1674"/>
        <v>4.6289121191112283E-7</v>
      </c>
      <c r="BJ1324" s="14">
        <f t="shared" si="1675"/>
        <v>0.6027548095228219</v>
      </c>
      <c r="BK1324" s="14">
        <f t="shared" si="1676"/>
        <v>0.25687853309968967</v>
      </c>
      <c r="BL1324" s="14">
        <f t="shared" si="1677"/>
        <v>0.13656420588924767</v>
      </c>
      <c r="BM1324" s="14">
        <f t="shared" si="1678"/>
        <v>0.35251991050661058</v>
      </c>
      <c r="BN1324" s="14">
        <f t="shared" si="1679"/>
        <v>0.64644950240455767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1.72151898734177</v>
      </c>
      <c r="F1325" s="10">
        <f>VLOOKUP(B1325,home!$B$2:$E$405,3,FALSE)</f>
        <v>1.1599999999999999</v>
      </c>
      <c r="G1325" s="10">
        <f>VLOOKUP(C1325,away!$B$2:$E$405,4,FALSE)</f>
        <v>0.77</v>
      </c>
      <c r="H1325" s="10">
        <f>VLOOKUP(A1325,away!$A$2:$E$405,3,FALSE)</f>
        <v>1.48101265822785</v>
      </c>
      <c r="I1325" s="10">
        <f>VLOOKUP(C1325,away!$B$2:$E$405,3,FALSE)</f>
        <v>0.77</v>
      </c>
      <c r="J1325" s="10">
        <f>VLOOKUP(B1325,home!$B$2:$E$405,4,FALSE)</f>
        <v>0.34</v>
      </c>
      <c r="K1325" s="12">
        <f t="shared" si="1624"/>
        <v>1.5376607594936689</v>
      </c>
      <c r="L1325" s="12">
        <f t="shared" si="1625"/>
        <v>0.38772911392405118</v>
      </c>
      <c r="M1325" s="13">
        <f t="shared" si="1626"/>
        <v>0.1458188948615497</v>
      </c>
      <c r="N1325" s="13">
        <f t="shared" si="1627"/>
        <v>0.22421999262133796</v>
      </c>
      <c r="O1325" s="13">
        <f t="shared" si="1628"/>
        <v>5.6538230898053043E-2</v>
      </c>
      <c r="P1325" s="13">
        <f t="shared" si="1629"/>
        <v>8.6936619063128662E-2</v>
      </c>
      <c r="Q1325" s="13">
        <f t="shared" si="1630"/>
        <v>0.17238714207389572</v>
      </c>
      <c r="R1325" s="13">
        <f t="shared" si="1631"/>
        <v>1.096075908446776E-2</v>
      </c>
      <c r="S1325" s="13">
        <f t="shared" si="1632"/>
        <v>1.2957812739740619E-2</v>
      </c>
      <c r="T1325" s="13">
        <f t="shared" si="1633"/>
        <v>6.6839513848211102E-2</v>
      </c>
      <c r="U1325" s="13">
        <f t="shared" si="1634"/>
        <v>1.6853929138449825E-2</v>
      </c>
      <c r="V1325" s="13">
        <f t="shared" si="1635"/>
        <v>8.5837712223308001E-4</v>
      </c>
      <c r="W1325" s="13">
        <f t="shared" si="1636"/>
        <v>8.8357647936096503E-2</v>
      </c>
      <c r="X1325" s="13">
        <f t="shared" si="1637"/>
        <v>3.4258832542675963E-2</v>
      </c>
      <c r="Y1325" s="13">
        <f t="shared" si="1638"/>
        <v>6.6415733929220998E-3</v>
      </c>
      <c r="Z1325" s="13">
        <f t="shared" si="1639"/>
        <v>1.4166018025852261E-3</v>
      </c>
      <c r="AA1325" s="13">
        <f t="shared" si="1640"/>
        <v>2.1782530036632991E-3</v>
      </c>
      <c r="AB1325" s="13">
        <f t="shared" si="1641"/>
        <v>1.6747070839911373E-3</v>
      </c>
      <c r="AC1325" s="13">
        <f t="shared" si="1642"/>
        <v>3.1985054542715193E-5</v>
      </c>
      <c r="AD1325" s="13">
        <f t="shared" si="1643"/>
        <v>3.3966022008123084E-2</v>
      </c>
      <c r="AE1325" s="13">
        <f t="shared" si="1644"/>
        <v>1.3169615616734385E-2</v>
      </c>
      <c r="AF1325" s="13">
        <f t="shared" si="1645"/>
        <v>2.5531216968983847E-3</v>
      </c>
      <c r="AG1325" s="13">
        <f t="shared" si="1646"/>
        <v>3.2997320442622688E-4</v>
      </c>
      <c r="AH1325" s="13">
        <f t="shared" si="1647"/>
        <v>1.3731444042489586E-4</v>
      </c>
      <c r="AI1325" s="13">
        <f t="shared" si="1648"/>
        <v>2.111430267531935E-4</v>
      </c>
      <c r="AJ1325" s="13">
        <f t="shared" si="1649"/>
        <v>1.6233317343955381E-4</v>
      </c>
      <c r="AK1325" s="13">
        <f t="shared" si="1650"/>
        <v>8.3204450254027271E-5</v>
      </c>
      <c r="AL1325" s="13">
        <f t="shared" si="1651"/>
        <v>7.6277426327598562E-7</v>
      </c>
      <c r="AM1325" s="13">
        <f t="shared" si="1652"/>
        <v>1.0445643839597845E-2</v>
      </c>
      <c r="AN1325" s="13">
        <f t="shared" si="1653"/>
        <v>4.0500802302934963E-3</v>
      </c>
      <c r="AO1325" s="13">
        <f t="shared" si="1654"/>
        <v>7.8516700950650715E-4</v>
      </c>
      <c r="AP1325" s="13">
        <f t="shared" si="1655"/>
        <v>1.0147736962611836E-4</v>
      </c>
      <c r="AQ1325" s="13">
        <f t="shared" si="1656"/>
        <v>9.8364326521195738E-6</v>
      </c>
      <c r="AR1325" s="13">
        <f t="shared" si="1657"/>
        <v>1.0648161262984359E-5</v>
      </c>
      <c r="AS1325" s="13">
        <f t="shared" si="1658"/>
        <v>1.6373259734851591E-5</v>
      </c>
      <c r="AT1325" s="13">
        <f t="shared" si="1659"/>
        <v>1.2588259499639506E-5</v>
      </c>
      <c r="AU1325" s="13">
        <f t="shared" si="1660"/>
        <v>6.4521575543063589E-6</v>
      </c>
      <c r="AV1325" s="13">
        <f t="shared" si="1661"/>
        <v>2.4803073713318819E-6</v>
      </c>
      <c r="AW1325" s="13">
        <f t="shared" si="1662"/>
        <v>1.2632301264399267E-8</v>
      </c>
      <c r="AX1325" s="13">
        <f t="shared" si="1663"/>
        <v>2.6769761066327289E-3</v>
      </c>
      <c r="AY1325" s="13">
        <f t="shared" si="1664"/>
        <v>1.0379415738205643E-3</v>
      </c>
      <c r="AZ1325" s="13">
        <f t="shared" si="1665"/>
        <v>2.0122008336119127E-4</v>
      </c>
      <c r="BA1325" s="13">
        <f t="shared" si="1666"/>
        <v>2.6006294875119468E-5</v>
      </c>
      <c r="BB1325" s="13">
        <f t="shared" si="1667"/>
        <v>2.5208494170944163E-6</v>
      </c>
      <c r="BC1325" s="13">
        <f t="shared" si="1668"/>
        <v>1.954813421651958E-7</v>
      </c>
      <c r="BD1325" s="13">
        <f t="shared" si="1669"/>
        <v>6.8810035523622144E-7</v>
      </c>
      <c r="BE1325" s="13">
        <f t="shared" si="1670"/>
        <v>1.0580649148403917E-6</v>
      </c>
      <c r="BF1325" s="13">
        <f t="shared" si="1671"/>
        <v>8.1347245027354054E-7</v>
      </c>
      <c r="BG1325" s="13">
        <f t="shared" si="1672"/>
        <v>4.1694822190492939E-7</v>
      </c>
      <c r="BH1325" s="13">
        <f t="shared" si="1673"/>
        <v>1.6028122989096713E-7</v>
      </c>
      <c r="BI1325" s="13">
        <f t="shared" si="1674"/>
        <v>4.9291631537344778E-8</v>
      </c>
      <c r="BJ1325" s="14">
        <f t="shared" si="1675"/>
        <v>0.66206050021244611</v>
      </c>
      <c r="BK1325" s="14">
        <f t="shared" si="1676"/>
        <v>0.24764239318927861</v>
      </c>
      <c r="BL1325" s="14">
        <f t="shared" si="1677"/>
        <v>8.8851602603723517E-2</v>
      </c>
      <c r="BM1325" s="14">
        <f t="shared" si="1678"/>
        <v>0.30207153026408179</v>
      </c>
      <c r="BN1325" s="14">
        <f t="shared" si="1679"/>
        <v>0.69686163860243289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1.78481012658228</v>
      </c>
      <c r="F1326" s="10">
        <f>VLOOKUP(B1326,home!$B$2:$E$405,3,FALSE)</f>
        <v>1.23</v>
      </c>
      <c r="G1326" s="10">
        <f>VLOOKUP(C1326,away!$B$2:$E$405,4,FALSE)</f>
        <v>1.31</v>
      </c>
      <c r="H1326" s="10">
        <f>VLOOKUP(A1326,away!$A$2:$E$405,3,FALSE)</f>
        <v>1.36708860759494</v>
      </c>
      <c r="I1326" s="10">
        <f>VLOOKUP(C1326,away!$B$2:$E$405,3,FALSE)</f>
        <v>0.75</v>
      </c>
      <c r="J1326" s="10">
        <f>VLOOKUP(B1326,home!$B$2:$E$405,4,FALSE)</f>
        <v>1.17</v>
      </c>
      <c r="K1326" s="12">
        <f t="shared" si="1624"/>
        <v>2.875864556962028</v>
      </c>
      <c r="L1326" s="12">
        <f t="shared" si="1625"/>
        <v>1.1996202531645597</v>
      </c>
      <c r="M1326" s="13">
        <f t="shared" si="1626"/>
        <v>1.6983978675830218E-2</v>
      </c>
      <c r="N1326" s="13">
        <f t="shared" si="1627"/>
        <v>4.8843622310019E-2</v>
      </c>
      <c r="O1326" s="13">
        <f t="shared" si="1628"/>
        <v>2.0374324798840927E-2</v>
      </c>
      <c r="P1326" s="13">
        <f t="shared" si="1629"/>
        <v>5.8593798561019123E-2</v>
      </c>
      <c r="Q1326" s="13">
        <f t="shared" si="1630"/>
        <v>7.0233821117511724E-2</v>
      </c>
      <c r="R1326" s="13">
        <f t="shared" si="1631"/>
        <v>1.2220726336621265E-2</v>
      </c>
      <c r="S1326" s="13">
        <f t="shared" si="1632"/>
        <v>5.0536350983163621E-2</v>
      </c>
      <c r="T1326" s="13">
        <f t="shared" si="1633"/>
        <v>8.4253914269703814E-2</v>
      </c>
      <c r="U1326" s="13">
        <f t="shared" si="1634"/>
        <v>3.5145153731821505E-2</v>
      </c>
      <c r="V1326" s="13">
        <f t="shared" si="1635"/>
        <v>1.9371961109379662E-2</v>
      </c>
      <c r="W1326" s="13">
        <f t="shared" si="1636"/>
        <v>6.732765228395439E-2</v>
      </c>
      <c r="X1326" s="13">
        <f t="shared" si="1637"/>
        <v>8.0767615277852797E-2</v>
      </c>
      <c r="Y1326" s="13">
        <f t="shared" si="1638"/>
        <v>4.8445233543557786E-2</v>
      </c>
      <c r="Z1326" s="13">
        <f t="shared" si="1639"/>
        <v>4.886743607264132E-3</v>
      </c>
      <c r="AA1326" s="13">
        <f t="shared" si="1640"/>
        <v>1.4053612739091685E-2</v>
      </c>
      <c r="AB1326" s="13">
        <f t="shared" si="1641"/>
        <v>2.0208143386811917E-2</v>
      </c>
      <c r="AC1326" s="13">
        <f t="shared" si="1642"/>
        <v>4.1770129685153269E-3</v>
      </c>
      <c r="AD1326" s="13">
        <f t="shared" si="1643"/>
        <v>4.8406302226721994E-2</v>
      </c>
      <c r="AE1326" s="13">
        <f t="shared" si="1644"/>
        <v>5.8069180531980423E-2</v>
      </c>
      <c r="AF1326" s="13">
        <f t="shared" si="1645"/>
        <v>3.4830482525416456E-2</v>
      </c>
      <c r="AG1326" s="13">
        <f t="shared" si="1646"/>
        <v>1.3927784088327946E-2</v>
      </c>
      <c r="AH1326" s="13">
        <f t="shared" si="1647"/>
        <v>1.465559150824124E-3</v>
      </c>
      <c r="AI1326" s="13">
        <f t="shared" si="1648"/>
        <v>4.2147496179864652E-3</v>
      </c>
      <c r="AJ1326" s="13">
        <f t="shared" si="1649"/>
        <v>6.0605245214182639E-3</v>
      </c>
      <c r="AK1326" s="13">
        <f t="shared" si="1650"/>
        <v>5.8097492225820122E-3</v>
      </c>
      <c r="AL1326" s="13">
        <f t="shared" si="1651"/>
        <v>5.7641866169379772E-4</v>
      </c>
      <c r="AM1326" s="13">
        <f t="shared" si="1652"/>
        <v>2.7841993781484369E-2</v>
      </c>
      <c r="AN1326" s="13">
        <f t="shared" si="1653"/>
        <v>3.3399819628750368E-2</v>
      </c>
      <c r="AO1326" s="13">
        <f t="shared" si="1654"/>
        <v>2.0033550039346086E-2</v>
      </c>
      <c r="AP1326" s="13">
        <f t="shared" si="1655"/>
        <v>8.0108841233284041E-3</v>
      </c>
      <c r="AQ1326" s="13">
        <f t="shared" si="1656"/>
        <v>2.4025047100247948E-3</v>
      </c>
      <c r="AR1326" s="13">
        <f t="shared" si="1657"/>
        <v>3.5162288790785423E-4</v>
      </c>
      <c r="AS1326" s="13">
        <f t="shared" si="1658"/>
        <v>1.0112198007508301E-3</v>
      </c>
      <c r="AT1326" s="13">
        <f t="shared" si="1659"/>
        <v>1.4540655921387584E-3</v>
      </c>
      <c r="AU1326" s="13">
        <f t="shared" si="1660"/>
        <v>1.3938985666432863E-3</v>
      </c>
      <c r="AV1326" s="13">
        <f t="shared" si="1661"/>
        <v>1.0021658709524002E-3</v>
      </c>
      <c r="AW1326" s="13">
        <f t="shared" si="1662"/>
        <v>5.5239246996548286E-5</v>
      </c>
      <c r="AX1326" s="13">
        <f t="shared" si="1663"/>
        <v>1.3344967185221358E-2</v>
      </c>
      <c r="AY1326" s="13">
        <f t="shared" si="1664"/>
        <v>1.6008892913207985E-2</v>
      </c>
      <c r="AZ1326" s="13">
        <f t="shared" si="1665"/>
        <v>9.6022960847134495E-3</v>
      </c>
      <c r="BA1326" s="13">
        <f t="shared" si="1666"/>
        <v>3.8397029533683339E-3</v>
      </c>
      <c r="BB1326" s="13">
        <f t="shared" si="1667"/>
        <v>1.1515463572491079E-3</v>
      </c>
      <c r="BC1326" s="13">
        <f t="shared" si="1668"/>
        <v>2.7628366652278E-4</v>
      </c>
      <c r="BD1326" s="13">
        <f t="shared" si="1669"/>
        <v>7.0302322968412192E-5</v>
      </c>
      <c r="BE1326" s="13">
        <f t="shared" si="1670"/>
        <v>2.0217995889695414E-4</v>
      </c>
      <c r="BF1326" s="13">
        <f t="shared" si="1671"/>
        <v>2.9072108895989508E-4</v>
      </c>
      <c r="BG1326" s="13">
        <f t="shared" si="1672"/>
        <v>2.7869149190038898E-4</v>
      </c>
      <c r="BH1326" s="13">
        <f t="shared" si="1673"/>
        <v>2.0036974597079972E-4</v>
      </c>
      <c r="BI1326" s="13">
        <f t="shared" si="1674"/>
        <v>1.1524725014498157E-4</v>
      </c>
      <c r="BJ1326" s="14">
        <f t="shared" si="1675"/>
        <v>0.69101804961826319</v>
      </c>
      <c r="BK1326" s="14">
        <f t="shared" si="1676"/>
        <v>0.16624841387280975</v>
      </c>
      <c r="BL1326" s="14">
        <f t="shared" si="1677"/>
        <v>0.12592302808323269</v>
      </c>
      <c r="BM1326" s="14">
        <f t="shared" si="1678"/>
        <v>0.74487230971551621</v>
      </c>
      <c r="BN1326" s="14">
        <f t="shared" si="1679"/>
        <v>0.22725027179984225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1.78481012658228</v>
      </c>
      <c r="F1327" s="10">
        <f>VLOOKUP(B1327,home!$B$2:$E$405,3,FALSE)</f>
        <v>0.84</v>
      </c>
      <c r="G1327" s="10">
        <f>VLOOKUP(C1327,away!$B$2:$E$405,4,FALSE)</f>
        <v>1.01</v>
      </c>
      <c r="H1327" s="10">
        <f>VLOOKUP(A1327,away!$A$2:$E$405,3,FALSE)</f>
        <v>1.36708860759494</v>
      </c>
      <c r="I1327" s="10">
        <f>VLOOKUP(C1327,away!$B$2:$E$405,3,FALSE)</f>
        <v>1.01</v>
      </c>
      <c r="J1327" s="10">
        <f>VLOOKUP(B1327,home!$B$2:$E$405,4,FALSE)</f>
        <v>0.55000000000000004</v>
      </c>
      <c r="K1327" s="12">
        <f t="shared" si="1624"/>
        <v>1.5142329113924065</v>
      </c>
      <c r="L1327" s="12">
        <f t="shared" si="1625"/>
        <v>0.75941772151898923</v>
      </c>
      <c r="M1327" s="13">
        <f t="shared" si="1626"/>
        <v>0.10293571282831794</v>
      </c>
      <c r="N1327" s="13">
        <f t="shared" si="1627"/>
        <v>0.15586864412227655</v>
      </c>
      <c r="O1327" s="13">
        <f t="shared" si="1628"/>
        <v>7.8171204499014199E-2</v>
      </c>
      <c r="P1327" s="13">
        <f t="shared" si="1629"/>
        <v>0.11836941057559344</v>
      </c>
      <c r="Q1327" s="13">
        <f t="shared" si="1630"/>
        <v>0.11801071539203091</v>
      </c>
      <c r="R1327" s="13">
        <f t="shared" si="1631"/>
        <v>2.9682299004518155E-2</v>
      </c>
      <c r="S1327" s="13">
        <f t="shared" si="1632"/>
        <v>3.4029291134803456E-2</v>
      </c>
      <c r="T1327" s="13">
        <f t="shared" si="1633"/>
        <v>8.9619428597842013E-2</v>
      </c>
      <c r="U1327" s="13">
        <f t="shared" si="1634"/>
        <v>4.4945914038431456E-2</v>
      </c>
      <c r="V1327" s="13">
        <f t="shared" si="1635"/>
        <v>4.3479425958155788E-3</v>
      </c>
      <c r="W1327" s="13">
        <f t="shared" si="1636"/>
        <v>5.9565236381191856E-2</v>
      </c>
      <c r="X1327" s="13">
        <f t="shared" si="1637"/>
        <v>4.5234896094344723E-2</v>
      </c>
      <c r="Y1327" s="13">
        <f t="shared" si="1638"/>
        <v>1.7176090862557745E-2</v>
      </c>
      <c r="Z1327" s="13">
        <f t="shared" si="1639"/>
        <v>7.5137546264855146E-3</v>
      </c>
      <c r="AA1327" s="13">
        <f t="shared" si="1640"/>
        <v>1.1377574543551325E-2</v>
      </c>
      <c r="AB1327" s="13">
        <f t="shared" si="1641"/>
        <v>8.6141489128329293E-3</v>
      </c>
      <c r="AC1327" s="13">
        <f t="shared" si="1642"/>
        <v>3.124907940973744E-4</v>
      </c>
      <c r="AD1327" s="13">
        <f t="shared" si="1643"/>
        <v>2.254891032581726E-2</v>
      </c>
      <c r="AE1327" s="13">
        <f t="shared" si="1644"/>
        <v>1.7124042102368155E-2</v>
      </c>
      <c r="AF1327" s="13">
        <f t="shared" si="1645"/>
        <v>6.5021505182878319E-3</v>
      </c>
      <c r="AG1327" s="13">
        <f t="shared" si="1646"/>
        <v>1.6459494438572204E-3</v>
      </c>
      <c r="AH1327" s="13">
        <f t="shared" si="1647"/>
        <v>1.4265196046245982E-3</v>
      </c>
      <c r="AI1327" s="13">
        <f t="shared" si="1648"/>
        <v>2.1600829340690498E-3</v>
      </c>
      <c r="AJ1327" s="13">
        <f t="shared" si="1649"/>
        <v>1.635434335052215E-3</v>
      </c>
      <c r="AK1327" s="13">
        <f t="shared" si="1650"/>
        <v>8.2547616485240637E-4</v>
      </c>
      <c r="AL1327" s="13">
        <f t="shared" si="1651"/>
        <v>1.4373767895034949E-5</v>
      </c>
      <c r="AM1327" s="13">
        <f t="shared" si="1652"/>
        <v>6.8288604262777101E-3</v>
      </c>
      <c r="AN1327" s="13">
        <f t="shared" si="1653"/>
        <v>5.1859576254950123E-3</v>
      </c>
      <c r="AO1327" s="13">
        <f t="shared" si="1654"/>
        <v>1.9691540619237247E-3</v>
      </c>
      <c r="AP1327" s="13">
        <f t="shared" si="1655"/>
        <v>4.9847016367532599E-4</v>
      </c>
      <c r="AQ1327" s="13">
        <f t="shared" si="1656"/>
        <v>9.4636768985878399E-5</v>
      </c>
      <c r="AR1327" s="13">
        <f t="shared" si="1657"/>
        <v>2.1666485356923641E-4</v>
      </c>
      <c r="AS1327" s="13">
        <f t="shared" si="1658"/>
        <v>3.2808105201655429E-4</v>
      </c>
      <c r="AT1327" s="13">
        <f t="shared" si="1659"/>
        <v>2.4839556328385537E-4</v>
      </c>
      <c r="AU1327" s="13">
        <f t="shared" si="1660"/>
        <v>1.2537624565608964E-4</v>
      </c>
      <c r="AV1327" s="13">
        <f t="shared" si="1661"/>
        <v>4.7462209369817545E-5</v>
      </c>
      <c r="AW1327" s="13">
        <f t="shared" si="1662"/>
        <v>4.5913620008727399E-7</v>
      </c>
      <c r="AX1327" s="13">
        <f t="shared" si="1663"/>
        <v>1.723414200795815E-3</v>
      </c>
      <c r="AY1327" s="13">
        <f t="shared" si="1664"/>
        <v>1.3087912856018277E-3</v>
      </c>
      <c r="AZ1327" s="13">
        <f t="shared" si="1665"/>
        <v>4.9695964802782427E-4</v>
      </c>
      <c r="BA1327" s="13">
        <f t="shared" si="1666"/>
        <v>1.257999878640564E-4</v>
      </c>
      <c r="BB1327" s="13">
        <f t="shared" si="1667"/>
        <v>2.388368503770955E-5</v>
      </c>
      <c r="BC1327" s="13">
        <f t="shared" si="1668"/>
        <v>3.6275387345629132E-6</v>
      </c>
      <c r="BD1327" s="13">
        <f t="shared" si="1669"/>
        <v>2.7423188238465818E-5</v>
      </c>
      <c r="BE1327" s="13">
        <f t="shared" si="1670"/>
        <v>4.1525094165994094E-5</v>
      </c>
      <c r="BF1327" s="13">
        <f t="shared" si="1671"/>
        <v>3.1439332117408548E-5</v>
      </c>
      <c r="BG1327" s="13">
        <f t="shared" si="1672"/>
        <v>1.5868823801458772E-5</v>
      </c>
      <c r="BH1327" s="13">
        <f t="shared" si="1673"/>
        <v>6.0072738163140086E-6</v>
      </c>
      <c r="BI1327" s="13">
        <f t="shared" si="1674"/>
        <v>1.8192823440817059E-6</v>
      </c>
      <c r="BJ1327" s="14">
        <f t="shared" si="1675"/>
        <v>0.55155561923299379</v>
      </c>
      <c r="BK1327" s="14">
        <f t="shared" si="1676"/>
        <v>0.2613180129821247</v>
      </c>
      <c r="BL1327" s="14">
        <f t="shared" si="1677"/>
        <v>0.17992871695532561</v>
      </c>
      <c r="BM1327" s="14">
        <f t="shared" si="1678"/>
        <v>0.39596978522577653</v>
      </c>
      <c r="BN1327" s="14">
        <f t="shared" si="1679"/>
        <v>0.60303798642175122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1.30952380952381</v>
      </c>
      <c r="F1328" s="10">
        <f>VLOOKUP(B1328,home!$B$2:$E$405,3,FALSE)</f>
        <v>0.95</v>
      </c>
      <c r="G1328" s="10">
        <f>VLOOKUP(C1328,away!$B$2:$E$405,4,FALSE)</f>
        <v>1.34</v>
      </c>
      <c r="H1328" s="10">
        <f>VLOOKUP(A1328,away!$A$2:$E$405,3,FALSE)</f>
        <v>0.92857142857142905</v>
      </c>
      <c r="I1328" s="10">
        <f>VLOOKUP(C1328,away!$B$2:$E$405,3,FALSE)</f>
        <v>1.53</v>
      </c>
      <c r="J1328" s="10">
        <f>VLOOKUP(B1328,home!$B$2:$E$405,4,FALSE)</f>
        <v>1.62</v>
      </c>
      <c r="K1328" s="12">
        <f t="shared" si="1624"/>
        <v>1.6670238095238104</v>
      </c>
      <c r="L1328" s="12">
        <f t="shared" si="1625"/>
        <v>2.3015571428571442</v>
      </c>
      <c r="M1328" s="13">
        <f t="shared" si="1626"/>
        <v>1.8900234447176676E-2</v>
      </c>
      <c r="N1328" s="13">
        <f t="shared" si="1627"/>
        <v>3.1507140829025608E-2</v>
      </c>
      <c r="O1328" s="13">
        <f t="shared" si="1628"/>
        <v>4.349996959357412E-2</v>
      </c>
      <c r="P1328" s="13">
        <f t="shared" si="1629"/>
        <v>7.2515485026049833E-2</v>
      </c>
      <c r="Q1328" s="13">
        <f t="shared" si="1630"/>
        <v>2.6261576966002731E-2</v>
      </c>
      <c r="R1328" s="13">
        <f t="shared" si="1631"/>
        <v>5.005883286607956E-2</v>
      </c>
      <c r="S1328" s="13">
        <f t="shared" si="1632"/>
        <v>6.9555956875296573E-2</v>
      </c>
      <c r="T1328" s="13">
        <f t="shared" si="1633"/>
        <v>6.0442520048796224E-2</v>
      </c>
      <c r="U1328" s="13">
        <f t="shared" si="1634"/>
        <v>8.3449266264727665E-2</v>
      </c>
      <c r="V1328" s="13">
        <f t="shared" si="1635"/>
        <v>2.9652095135880387E-2</v>
      </c>
      <c r="W1328" s="13">
        <f t="shared" si="1636"/>
        <v>1.4592891359322875E-2</v>
      </c>
      <c r="X1328" s="13">
        <f t="shared" si="1637"/>
        <v>3.3586373342987863E-2</v>
      </c>
      <c r="Y1328" s="13">
        <f t="shared" si="1638"/>
        <v>3.8650478735110259E-2</v>
      </c>
      <c r="Z1328" s="13">
        <f t="shared" si="1639"/>
        <v>3.8404421448672454E-2</v>
      </c>
      <c r="AA1328" s="13">
        <f t="shared" si="1640"/>
        <v>6.4021084945923887E-2</v>
      </c>
      <c r="AB1328" s="13">
        <f t="shared" si="1641"/>
        <v>5.3362336458200765E-2</v>
      </c>
      <c r="AC1328" s="13">
        <f t="shared" si="1642"/>
        <v>7.1104807814240641E-3</v>
      </c>
      <c r="AD1328" s="13">
        <f t="shared" si="1643"/>
        <v>6.0816743364463816E-3</v>
      </c>
      <c r="AE1328" s="13">
        <f t="shared" si="1644"/>
        <v>1.399732100957915E-2</v>
      </c>
      <c r="AF1328" s="13">
        <f t="shared" si="1645"/>
        <v>1.6107817075230638E-2</v>
      </c>
      <c r="AG1328" s="13">
        <f t="shared" si="1646"/>
        <v>1.2357687148444449E-2</v>
      </c>
      <c r="AH1328" s="13">
        <f t="shared" si="1647"/>
        <v>2.2097492625622054E-2</v>
      </c>
      <c r="AI1328" s="13">
        <f t="shared" si="1648"/>
        <v>3.6837046337688778E-2</v>
      </c>
      <c r="AJ1328" s="13">
        <f t="shared" si="1649"/>
        <v>3.0704116658729543E-2</v>
      </c>
      <c r="AK1328" s="13">
        <f t="shared" si="1650"/>
        <v>1.7061497840166272E-2</v>
      </c>
      <c r="AL1328" s="13">
        <f t="shared" si="1651"/>
        <v>1.0912456436970714E-3</v>
      </c>
      <c r="AM1328" s="13">
        <f t="shared" si="1652"/>
        <v>2.0276591841252084E-3</v>
      </c>
      <c r="AN1328" s="13">
        <f t="shared" si="1653"/>
        <v>4.6667734785032621E-3</v>
      </c>
      <c r="AO1328" s="13">
        <f t="shared" si="1654"/>
        <v>5.3704229167727338E-3</v>
      </c>
      <c r="AP1328" s="13">
        <f t="shared" si="1655"/>
        <v>4.1201117414206611E-3</v>
      </c>
      <c r="AQ1328" s="13">
        <f t="shared" si="1656"/>
        <v>2.3706681519590775E-3</v>
      </c>
      <c r="AR1328" s="13">
        <f t="shared" si="1657"/>
        <v>1.0171728398346696E-2</v>
      </c>
      <c r="AS1328" s="13">
        <f t="shared" si="1658"/>
        <v>1.6956513424053434E-2</v>
      </c>
      <c r="AT1328" s="13">
        <f t="shared" si="1659"/>
        <v>1.4133455802203595E-2</v>
      </c>
      <c r="AU1328" s="13">
        <f t="shared" si="1660"/>
        <v>7.8536024443752808E-3</v>
      </c>
      <c r="AV1328" s="13">
        <f t="shared" si="1661"/>
        <v>3.2730355663269984E-3</v>
      </c>
      <c r="AW1328" s="13">
        <f t="shared" si="1662"/>
        <v>1.1630103695335945E-4</v>
      </c>
      <c r="AX1328" s="13">
        <f t="shared" si="1663"/>
        <v>5.6335935625605725E-4</v>
      </c>
      <c r="AY1328" s="13">
        <f t="shared" si="1664"/>
        <v>1.2966037503865308E-3</v>
      </c>
      <c r="AZ1328" s="13">
        <f t="shared" si="1665"/>
        <v>1.4921038115787413E-3</v>
      </c>
      <c r="BA1328" s="13">
        <f t="shared" si="1666"/>
        <v>1.144720728474474E-3</v>
      </c>
      <c r="BB1328" s="13">
        <f t="shared" si="1667"/>
        <v>6.5866004229926482E-4</v>
      </c>
      <c r="BC1328" s="13">
        <f t="shared" si="1668"/>
        <v>3.0318874501369215E-4</v>
      </c>
      <c r="BD1328" s="13">
        <f t="shared" si="1669"/>
        <v>3.9018023584029499E-3</v>
      </c>
      <c r="BE1328" s="13">
        <f t="shared" si="1670"/>
        <v>6.5043974315138727E-3</v>
      </c>
      <c r="BF1328" s="13">
        <f t="shared" si="1671"/>
        <v>5.421492692469573E-3</v>
      </c>
      <c r="BG1328" s="13">
        <f t="shared" si="1672"/>
        <v>3.0125858005020426E-3</v>
      </c>
      <c r="BH1328" s="13">
        <f t="shared" si="1673"/>
        <v>1.2555130644175639E-3</v>
      </c>
      <c r="BI1328" s="13">
        <f t="shared" si="1674"/>
        <v>4.1859403431045622E-4</v>
      </c>
      <c r="BJ1328" s="14">
        <f t="shared" si="1675"/>
        <v>0.27759975275773591</v>
      </c>
      <c r="BK1328" s="14">
        <f t="shared" si="1676"/>
        <v>0.20012210165991112</v>
      </c>
      <c r="BL1328" s="14">
        <f t="shared" si="1677"/>
        <v>0.47399436460763505</v>
      </c>
      <c r="BM1328" s="14">
        <f t="shared" si="1678"/>
        <v>0.74619709803261303</v>
      </c>
      <c r="BN1328" s="14">
        <f t="shared" si="1679"/>
        <v>0.24274323972790854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1.30952380952381</v>
      </c>
      <c r="F1329" s="10">
        <f>VLOOKUP(B1329,home!$B$2:$E$405,3,FALSE)</f>
        <v>0.46</v>
      </c>
      <c r="G1329" s="10">
        <f>VLOOKUP(C1329,away!$B$2:$E$405,4,FALSE)</f>
        <v>0.95</v>
      </c>
      <c r="H1329" s="10">
        <f>VLOOKUP(A1329,away!$A$2:$E$405,3,FALSE)</f>
        <v>0.92857142857142905</v>
      </c>
      <c r="I1329" s="10">
        <f>VLOOKUP(C1329,away!$B$2:$E$405,3,FALSE)</f>
        <v>1.1499999999999999</v>
      </c>
      <c r="J1329" s="10">
        <f>VLOOKUP(B1329,home!$B$2:$E$405,4,FALSE)</f>
        <v>1.51</v>
      </c>
      <c r="K1329" s="12">
        <f t="shared" si="1624"/>
        <v>0.57226190476190497</v>
      </c>
      <c r="L1329" s="12">
        <f t="shared" si="1625"/>
        <v>1.6124642857142863</v>
      </c>
      <c r="M1329" s="13">
        <f t="shared" si="1626"/>
        <v>0.11250853534568635</v>
      </c>
      <c r="N1329" s="13">
        <f t="shared" si="1627"/>
        <v>6.4384348738894578E-2</v>
      </c>
      <c r="O1329" s="13">
        <f t="shared" si="1628"/>
        <v>0.18141599508294265</v>
      </c>
      <c r="P1329" s="13">
        <f t="shared" si="1629"/>
        <v>0.10381746290044114</v>
      </c>
      <c r="Q1329" s="13">
        <f t="shared" si="1630"/>
        <v>1.8422355023087277E-2</v>
      </c>
      <c r="R1329" s="13">
        <f t="shared" si="1631"/>
        <v>0.14626340646428185</v>
      </c>
      <c r="S1329" s="13">
        <f t="shared" si="1632"/>
        <v>2.3949439857981661E-2</v>
      </c>
      <c r="T1329" s="13">
        <f t="shared" si="1633"/>
        <v>2.9705389533477417E-2</v>
      </c>
      <c r="U1329" s="13">
        <f t="shared" si="1634"/>
        <v>8.3700975580214651E-2</v>
      </c>
      <c r="V1329" s="13">
        <f t="shared" si="1635"/>
        <v>2.4554878597560035E-3</v>
      </c>
      <c r="W1329" s="13">
        <f t="shared" si="1636"/>
        <v>3.514137325237325E-3</v>
      </c>
      <c r="X1329" s="13">
        <f t="shared" si="1637"/>
        <v>5.6664209320407156E-3</v>
      </c>
      <c r="Y1329" s="13">
        <f t="shared" si="1638"/>
        <v>4.5684506903697578E-3</v>
      </c>
      <c r="Z1329" s="13">
        <f t="shared" si="1639"/>
        <v>7.8614839743522194E-2</v>
      </c>
      <c r="AA1329" s="13">
        <f t="shared" si="1640"/>
        <v>4.4988277934179921E-2</v>
      </c>
      <c r="AB1329" s="13">
        <f t="shared" si="1641"/>
        <v>1.2872538811285887E-2</v>
      </c>
      <c r="AC1329" s="13">
        <f t="shared" si="1642"/>
        <v>1.4161287796934937E-4</v>
      </c>
      <c r="AD1329" s="13">
        <f t="shared" si="1643"/>
        <v>5.0275172983380435E-4</v>
      </c>
      <c r="AE1329" s="13">
        <f t="shared" si="1644"/>
        <v>8.1066920893808697E-4</v>
      </c>
      <c r="AF1329" s="13">
        <f t="shared" si="1645"/>
        <v>6.5358757347045923E-4</v>
      </c>
      <c r="AG1329" s="13">
        <f t="shared" si="1646"/>
        <v>3.5129553993592594E-4</v>
      </c>
      <c r="AH1329" s="13">
        <f t="shared" si="1647"/>
        <v>3.1690905353395409E-2</v>
      </c>
      <c r="AI1329" s="13">
        <f t="shared" si="1648"/>
        <v>1.8135497861163308E-2</v>
      </c>
      <c r="AJ1329" s="13">
        <f t="shared" si="1649"/>
        <v>5.1891272749173831E-3</v>
      </c>
      <c r="AK1329" s="13">
        <f t="shared" si="1650"/>
        <v>9.8984661946539191E-4</v>
      </c>
      <c r="AL1329" s="13">
        <f t="shared" si="1651"/>
        <v>5.2269419949821834E-6</v>
      </c>
      <c r="AM1329" s="13">
        <f t="shared" si="1652"/>
        <v>5.7541132507407136E-5</v>
      </c>
      <c r="AN1329" s="13">
        <f t="shared" si="1653"/>
        <v>9.2783021127747347E-5</v>
      </c>
      <c r="AO1329" s="13">
        <f t="shared" si="1654"/>
        <v>7.480465394458335E-5</v>
      </c>
      <c r="AP1329" s="13">
        <f t="shared" si="1655"/>
        <v>4.0206610963618992E-5</v>
      </c>
      <c r="AQ1329" s="13">
        <f t="shared" si="1656"/>
        <v>1.620793105711103E-5</v>
      </c>
      <c r="AR1329" s="13">
        <f t="shared" si="1657"/>
        <v>1.022009061286035E-2</v>
      </c>
      <c r="AS1329" s="13">
        <f t="shared" si="1658"/>
        <v>5.8485685209547283E-3</v>
      </c>
      <c r="AT1329" s="13">
        <f t="shared" si="1659"/>
        <v>1.6734564809660346E-3</v>
      </c>
      <c r="AU1329" s="13">
        <f t="shared" si="1660"/>
        <v>3.1921846444459256E-4</v>
      </c>
      <c r="AV1329" s="13">
        <f t="shared" si="1661"/>
        <v>4.5669141624558238E-5</v>
      </c>
      <c r="AW1329" s="13">
        <f t="shared" si="1662"/>
        <v>1.3397696030091213E-7</v>
      </c>
      <c r="AX1329" s="13">
        <f t="shared" si="1663"/>
        <v>5.4880996818076595E-6</v>
      </c>
      <c r="AY1329" s="13">
        <f t="shared" si="1664"/>
        <v>8.8493647333547884E-6</v>
      </c>
      <c r="AZ1329" s="13">
        <f t="shared" si="1665"/>
        <v>7.1346422918970651E-6</v>
      </c>
      <c r="BA1329" s="13">
        <f t="shared" si="1666"/>
        <v>3.8347852956769138E-6</v>
      </c>
      <c r="BB1329" s="13">
        <f t="shared" si="1667"/>
        <v>1.5458635831653313E-6</v>
      </c>
      <c r="BC1329" s="13">
        <f t="shared" si="1668"/>
        <v>4.9852996368808227E-7</v>
      </c>
      <c r="BD1329" s="13">
        <f t="shared" si="1669"/>
        <v>2.7465885183335244E-3</v>
      </c>
      <c r="BE1329" s="13">
        <f t="shared" si="1670"/>
        <v>1.5717679770987211E-3</v>
      </c>
      <c r="BF1329" s="13">
        <f t="shared" si="1671"/>
        <v>4.4973146820914011E-4</v>
      </c>
      <c r="BG1329" s="13">
        <f t="shared" si="1672"/>
        <v>8.5788062209576885E-5</v>
      </c>
      <c r="BH1329" s="13">
        <f t="shared" si="1673"/>
        <v>1.2273309971471314E-5</v>
      </c>
      <c r="BI1329" s="13">
        <f t="shared" si="1674"/>
        <v>1.4047095484014921E-6</v>
      </c>
      <c r="BJ1329" s="14">
        <f t="shared" si="1675"/>
        <v>0.12888830093043541</v>
      </c>
      <c r="BK1329" s="14">
        <f t="shared" si="1676"/>
        <v>0.2428866151485628</v>
      </c>
      <c r="BL1329" s="14">
        <f t="shared" si="1677"/>
        <v>0.54822112824806746</v>
      </c>
      <c r="BM1329" s="14">
        <f t="shared" si="1678"/>
        <v>0.37179006512748114</v>
      </c>
      <c r="BN1329" s="14">
        <f t="shared" si="1679"/>
        <v>0.62681210355533379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1.30952380952381</v>
      </c>
      <c r="F1330" s="10">
        <f>VLOOKUP(B1330,home!$B$2:$E$405,3,FALSE)</f>
        <v>0.46</v>
      </c>
      <c r="G1330" s="10">
        <f>VLOOKUP(C1330,away!$B$2:$E$405,4,FALSE)</f>
        <v>0.76</v>
      </c>
      <c r="H1330" s="10">
        <f>VLOOKUP(A1330,away!$A$2:$E$405,3,FALSE)</f>
        <v>0.92857142857142905</v>
      </c>
      <c r="I1330" s="10">
        <f>VLOOKUP(C1330,away!$B$2:$E$405,3,FALSE)</f>
        <v>0.25</v>
      </c>
      <c r="J1330" s="10">
        <f>VLOOKUP(B1330,home!$B$2:$E$405,4,FALSE)</f>
        <v>1.29</v>
      </c>
      <c r="K1330" s="12">
        <f t="shared" si="1624"/>
        <v>0.45780952380952394</v>
      </c>
      <c r="L1330" s="12">
        <f t="shared" si="1625"/>
        <v>0.29946428571428585</v>
      </c>
      <c r="M1330" s="13">
        <f t="shared" si="1626"/>
        <v>0.46894311422481372</v>
      </c>
      <c r="N1330" s="13">
        <f t="shared" si="1627"/>
        <v>0.21468662381701714</v>
      </c>
      <c r="O1330" s="13">
        <f t="shared" si="1628"/>
        <v>0.14043171474196661</v>
      </c>
      <c r="P1330" s="13">
        <f t="shared" si="1629"/>
        <v>6.4290976453774629E-2</v>
      </c>
      <c r="Q1330" s="13">
        <f t="shared" si="1630"/>
        <v>4.9142790508971509E-2</v>
      </c>
      <c r="R1330" s="13">
        <f t="shared" si="1631"/>
        <v>2.1027141573417684E-2</v>
      </c>
      <c r="S1330" s="13">
        <f t="shared" si="1632"/>
        <v>2.2035346761687734E-3</v>
      </c>
      <c r="T1330" s="13">
        <f t="shared" si="1633"/>
        <v>1.4716510657775942E-2</v>
      </c>
      <c r="U1330" s="13">
        <f t="shared" si="1634"/>
        <v>9.6264256708017935E-3</v>
      </c>
      <c r="V1330" s="13">
        <f t="shared" si="1635"/>
        <v>3.3566591124058445E-5</v>
      </c>
      <c r="W1330" s="13">
        <f t="shared" si="1636"/>
        <v>7.4993458405278159E-3</v>
      </c>
      <c r="X1330" s="13">
        <f t="shared" si="1637"/>
        <v>2.2457862454580632E-3</v>
      </c>
      <c r="Y1330" s="13">
        <f t="shared" si="1638"/>
        <v>3.362663869315333E-4</v>
      </c>
      <c r="Z1330" s="13">
        <f t="shared" si="1639"/>
        <v>2.0989593106322318E-3</v>
      </c>
      <c r="AA1330" s="13">
        <f t="shared" si="1640"/>
        <v>9.6092356249610853E-4</v>
      </c>
      <c r="AB1330" s="13">
        <f t="shared" si="1641"/>
        <v>2.1995997928184738E-4</v>
      </c>
      <c r="AC1330" s="13">
        <f t="shared" si="1642"/>
        <v>2.8761869698706021E-7</v>
      </c>
      <c r="AD1330" s="13">
        <f t="shared" si="1643"/>
        <v>8.5831798703374319E-4</v>
      </c>
      <c r="AE1330" s="13">
        <f t="shared" si="1644"/>
        <v>2.5703558290278363E-4</v>
      </c>
      <c r="AF1330" s="13">
        <f t="shared" si="1645"/>
        <v>3.848648861856859E-5</v>
      </c>
      <c r="AG1330" s="13">
        <f t="shared" si="1646"/>
        <v>3.8417762746035469E-6</v>
      </c>
      <c r="AH1330" s="13">
        <f t="shared" si="1647"/>
        <v>1.571408376754577E-4</v>
      </c>
      <c r="AI1330" s="13">
        <f t="shared" si="1648"/>
        <v>7.1940572067230981E-5</v>
      </c>
      <c r="AJ1330" s="13">
        <f t="shared" si="1649"/>
        <v>1.6467539520341878E-5</v>
      </c>
      <c r="AK1330" s="13">
        <f t="shared" si="1650"/>
        <v>2.5129988087074117E-6</v>
      </c>
      <c r="AL1330" s="13">
        <f t="shared" si="1651"/>
        <v>1.5772733463612067E-9</v>
      </c>
      <c r="AM1330" s="13">
        <f t="shared" si="1652"/>
        <v>7.8589229784213442E-5</v>
      </c>
      <c r="AN1330" s="13">
        <f t="shared" si="1653"/>
        <v>2.3534667562165362E-5</v>
      </c>
      <c r="AO1330" s="13">
        <f t="shared" si="1654"/>
        <v>3.5238962055135107E-6</v>
      </c>
      <c r="AP1330" s="13">
        <f t="shared" si="1655"/>
        <v>3.517603533717954E-7</v>
      </c>
      <c r="AQ1330" s="13">
        <f t="shared" si="1656"/>
        <v>2.6334915741272364E-8</v>
      </c>
      <c r="AR1330" s="13">
        <f t="shared" si="1657"/>
        <v>9.4116137422051005E-6</v>
      </c>
      <c r="AS1330" s="13">
        <f t="shared" si="1658"/>
        <v>4.3087264055980882E-6</v>
      </c>
      <c r="AT1330" s="13">
        <f t="shared" si="1659"/>
        <v>9.8628799198619129E-7</v>
      </c>
      <c r="AU1330" s="13">
        <f t="shared" si="1660"/>
        <v>1.5051067865008332E-7</v>
      </c>
      <c r="AV1330" s="13">
        <f t="shared" si="1661"/>
        <v>1.7226305530260726E-8</v>
      </c>
      <c r="AW1330" s="13">
        <f t="shared" si="1662"/>
        <v>6.0066775985837669E-12</v>
      </c>
      <c r="AX1330" s="13">
        <f t="shared" si="1663"/>
        <v>5.9964829773446684E-6</v>
      </c>
      <c r="AY1330" s="13">
        <f t="shared" si="1664"/>
        <v>1.7957324916083954E-6</v>
      </c>
      <c r="AZ1330" s="13">
        <f t="shared" si="1665"/>
        <v>2.688788739667214E-7</v>
      </c>
      <c r="BA1330" s="13">
        <f t="shared" si="1666"/>
        <v>2.6839873312035255E-8</v>
      </c>
      <c r="BB1330" s="13">
        <f t="shared" si="1667"/>
        <v>2.0093958725126394E-9</v>
      </c>
      <c r="BC1330" s="13">
        <f t="shared" si="1668"/>
        <v>1.203484599358464E-10</v>
      </c>
      <c r="BD1330" s="13">
        <f t="shared" si="1669"/>
        <v>4.6974036445470139E-7</v>
      </c>
      <c r="BE1330" s="13">
        <f t="shared" si="1670"/>
        <v>2.1505161256511903E-7</v>
      </c>
      <c r="BF1330" s="13">
        <f t="shared" si="1671"/>
        <v>4.9226338171453691E-8</v>
      </c>
      <c r="BG1330" s="13">
        <f t="shared" si="1672"/>
        <v>7.512095479053271E-9</v>
      </c>
      <c r="BH1330" s="13">
        <f t="shared" si="1673"/>
        <v>8.5977721351926378E-10</v>
      </c>
      <c r="BI1330" s="13">
        <f t="shared" si="1674"/>
        <v>7.8722839340706729E-11</v>
      </c>
      <c r="BJ1330" s="14">
        <f t="shared" si="1675"/>
        <v>0.28989912124429323</v>
      </c>
      <c r="BK1330" s="14">
        <f t="shared" si="1676"/>
        <v>0.5354732768743431</v>
      </c>
      <c r="BL1330" s="14">
        <f t="shared" si="1677"/>
        <v>0.17252984431007048</v>
      </c>
      <c r="BM1330" s="14">
        <f t="shared" si="1678"/>
        <v>4.1477044692892866E-2</v>
      </c>
      <c r="BN1330" s="14">
        <f t="shared" si="1679"/>
        <v>0.95852236131996116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1.5681818181818199</v>
      </c>
      <c r="F1331" s="10">
        <f>VLOOKUP(B1331,home!$B$2:$E$405,3,FALSE)</f>
        <v>1.28</v>
      </c>
      <c r="G1331" s="10">
        <f>VLOOKUP(C1331,away!$B$2:$E$405,4,FALSE)</f>
        <v>0.51</v>
      </c>
      <c r="H1331" s="10">
        <f>VLOOKUP(A1331,away!$A$2:$E$405,3,FALSE)</f>
        <v>1.11363636363636</v>
      </c>
      <c r="I1331" s="10">
        <f>VLOOKUP(C1331,away!$B$2:$E$405,3,FALSE)</f>
        <v>1.4</v>
      </c>
      <c r="J1331" s="10">
        <f>VLOOKUP(B1331,home!$B$2:$E$405,4,FALSE)</f>
        <v>1.1200000000000001</v>
      </c>
      <c r="K1331" s="12">
        <f t="shared" si="1624"/>
        <v>1.023709090909092</v>
      </c>
      <c r="L1331" s="12">
        <f t="shared" si="1625"/>
        <v>1.7461818181818127</v>
      </c>
      <c r="M1331" s="13">
        <f t="shared" si="1626"/>
        <v>6.2668840970094578E-2</v>
      </c>
      <c r="N1331" s="13">
        <f t="shared" si="1627"/>
        <v>6.4154662217821984E-2</v>
      </c>
      <c r="O1331" s="13">
        <f t="shared" si="1628"/>
        <v>0.10943119066850661</v>
      </c>
      <c r="P1331" s="13">
        <f t="shared" si="1629"/>
        <v>0.11202570471635641</v>
      </c>
      <c r="Q1331" s="13">
        <f t="shared" si="1630"/>
        <v>3.2837855468293202E-2</v>
      </c>
      <c r="R1331" s="13">
        <f t="shared" si="1631"/>
        <v>9.5543377743666794E-2</v>
      </c>
      <c r="S1331" s="13">
        <f t="shared" si="1632"/>
        <v>5.0063788969645223E-2</v>
      </c>
      <c r="T1331" s="13">
        <f t="shared" si="1633"/>
        <v>5.7340866166815795E-2</v>
      </c>
      <c r="U1331" s="13">
        <f t="shared" si="1634"/>
        <v>9.7808624372353103E-2</v>
      </c>
      <c r="V1331" s="13">
        <f t="shared" si="1635"/>
        <v>9.9436820121604451E-3</v>
      </c>
      <c r="W1331" s="13">
        <f t="shared" si="1636"/>
        <v>1.1205470389616863E-2</v>
      </c>
      <c r="X1331" s="13">
        <f t="shared" si="1637"/>
        <v>1.9566788658523637E-2</v>
      </c>
      <c r="Y1331" s="13">
        <f t="shared" si="1638"/>
        <v>1.7083585297860047E-2</v>
      </c>
      <c r="Z1331" s="13">
        <f t="shared" si="1639"/>
        <v>5.561203635455593E-2</v>
      </c>
      <c r="AA1331" s="13">
        <f t="shared" si="1640"/>
        <v>5.6930547180125829E-2</v>
      </c>
      <c r="AB1331" s="13">
        <f t="shared" si="1641"/>
        <v>2.9140159349361889E-2</v>
      </c>
      <c r="AC1331" s="13">
        <f t="shared" si="1642"/>
        <v>1.1109468114896249E-3</v>
      </c>
      <c r="AD1331" s="13">
        <f t="shared" si="1643"/>
        <v>2.8677854764408576E-3</v>
      </c>
      <c r="AE1331" s="13">
        <f t="shared" si="1644"/>
        <v>5.0076748574068913E-3</v>
      </c>
      <c r="AF1331" s="13">
        <f t="shared" si="1645"/>
        <v>4.3721553936850602E-3</v>
      </c>
      <c r="AG1331" s="13">
        <f t="shared" si="1646"/>
        <v>2.5448594182394652E-3</v>
      </c>
      <c r="AH1331" s="13">
        <f t="shared" si="1647"/>
        <v>2.4277181688597885E-2</v>
      </c>
      <c r="AI1331" s="13">
        <f t="shared" si="1648"/>
        <v>2.4852771596269394E-2</v>
      </c>
      <c r="AJ1331" s="13">
        <f t="shared" si="1649"/>
        <v>1.2721004108694121E-2</v>
      </c>
      <c r="AK1331" s="13">
        <f t="shared" si="1650"/>
        <v>4.3408691838540282E-3</v>
      </c>
      <c r="AL1331" s="13">
        <f t="shared" si="1651"/>
        <v>7.9436349888075168E-5</v>
      </c>
      <c r="AM1331" s="13">
        <f t="shared" si="1652"/>
        <v>5.8715561260191365E-4</v>
      </c>
      <c r="AN1331" s="13">
        <f t="shared" si="1653"/>
        <v>1.0252804551688654E-3</v>
      </c>
      <c r="AO1331" s="13">
        <f t="shared" si="1654"/>
        <v>8.9516304467652348E-4</v>
      </c>
      <c r="AP1331" s="13">
        <f t="shared" si="1655"/>
        <v>5.2103914430747292E-4</v>
      </c>
      <c r="AQ1331" s="13">
        <f t="shared" si="1656"/>
        <v>2.2745727008767973E-4</v>
      </c>
      <c r="AR1331" s="13">
        <f t="shared" si="1657"/>
        <v>8.4784746522652051E-3</v>
      </c>
      <c r="AS1331" s="13">
        <f t="shared" si="1658"/>
        <v>8.6794915785661925E-3</v>
      </c>
      <c r="AT1331" s="13">
        <f t="shared" si="1659"/>
        <v>4.4426372167235577E-3</v>
      </c>
      <c r="AU1331" s="13">
        <f t="shared" si="1660"/>
        <v>1.5159893687903242E-3</v>
      </c>
      <c r="AV1331" s="13">
        <f t="shared" si="1661"/>
        <v>3.8798302463804779E-4</v>
      </c>
      <c r="AW1331" s="13">
        <f t="shared" si="1662"/>
        <v>3.944416811783181E-6</v>
      </c>
      <c r="AX1331" s="13">
        <f t="shared" si="1663"/>
        <v>1.0017942306647929E-4</v>
      </c>
      <c r="AY1331" s="13">
        <f t="shared" si="1664"/>
        <v>1.749314871146298E-4</v>
      </c>
      <c r="AZ1331" s="13">
        <f t="shared" si="1665"/>
        <v>1.5273109111353636E-4</v>
      </c>
      <c r="BA1331" s="13">
        <f t="shared" si="1666"/>
        <v>8.8898751457842337E-5</v>
      </c>
      <c r="BB1331" s="13">
        <f t="shared" si="1667"/>
        <v>3.8808345863687047E-5</v>
      </c>
      <c r="BC1331" s="13">
        <f t="shared" si="1668"/>
        <v>1.3553285588176323E-5</v>
      </c>
      <c r="BD1331" s="13">
        <f t="shared" si="1669"/>
        <v>2.4674930472834773E-3</v>
      </c>
      <c r="BE1331" s="13">
        <f t="shared" si="1670"/>
        <v>2.5259950642590738E-3</v>
      </c>
      <c r="BF1331" s="13">
        <f t="shared" si="1671"/>
        <v>1.2929420554367548E-3</v>
      </c>
      <c r="BG1331" s="13">
        <f t="shared" si="1672"/>
        <v>4.4119884538976439E-4</v>
      </c>
      <c r="BH1331" s="13">
        <f t="shared" si="1673"/>
        <v>1.129148172310242E-4</v>
      </c>
      <c r="BI1331" s="13">
        <f t="shared" si="1674"/>
        <v>2.3118384979547618E-5</v>
      </c>
      <c r="BJ1331" s="14">
        <f t="shared" si="1675"/>
        <v>0.22080690125575064</v>
      </c>
      <c r="BK1331" s="14">
        <f t="shared" si="1676"/>
        <v>0.23606733131674901</v>
      </c>
      <c r="BL1331" s="14">
        <f t="shared" si="1677"/>
        <v>0.4854139639469926</v>
      </c>
      <c r="BM1331" s="14">
        <f t="shared" si="1678"/>
        <v>0.52106761401900548</v>
      </c>
      <c r="BN1331" s="14">
        <f t="shared" si="1679"/>
        <v>0.47666163178473958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1.5681818181818199</v>
      </c>
      <c r="F1332" s="10">
        <f>VLOOKUP(B1332,home!$B$2:$E$405,3,FALSE)</f>
        <v>0.85</v>
      </c>
      <c r="G1332" s="10">
        <f>VLOOKUP(C1332,away!$B$2:$E$405,4,FALSE)</f>
        <v>1.1200000000000001</v>
      </c>
      <c r="H1332" s="10">
        <f>VLOOKUP(A1332,away!$A$2:$E$405,3,FALSE)</f>
        <v>1.11363636363636</v>
      </c>
      <c r="I1332" s="10">
        <f>VLOOKUP(C1332,away!$B$2:$E$405,3,FALSE)</f>
        <v>0.32</v>
      </c>
      <c r="J1332" s="10">
        <f>VLOOKUP(B1332,home!$B$2:$E$405,4,FALSE)</f>
        <v>1.2</v>
      </c>
      <c r="K1332" s="12">
        <f t="shared" si="1624"/>
        <v>1.4929090909090925</v>
      </c>
      <c r="L1332" s="12">
        <f t="shared" si="1625"/>
        <v>0.42763636363636226</v>
      </c>
      <c r="M1332" s="13">
        <f t="shared" si="1626"/>
        <v>0.14652701650179617</v>
      </c>
      <c r="N1332" s="13">
        <f t="shared" si="1627"/>
        <v>0.21875151499931808</v>
      </c>
      <c r="O1332" s="13">
        <f t="shared" si="1628"/>
        <v>6.2660280511313365E-2</v>
      </c>
      <c r="P1332" s="13">
        <f t="shared" si="1629"/>
        <v>9.3546102414253554E-2</v>
      </c>
      <c r="Q1332" s="13">
        <f t="shared" si="1630"/>
        <v>0.16328806269630944</v>
      </c>
      <c r="R1332" s="13">
        <f t="shared" si="1631"/>
        <v>1.3397907251146233E-2</v>
      </c>
      <c r="S1332" s="13">
        <f t="shared" si="1632"/>
        <v>1.4930477474081969E-2</v>
      </c>
      <c r="T1332" s="13">
        <f t="shared" si="1633"/>
        <v>6.9827913356676097E-2</v>
      </c>
      <c r="U1332" s="13">
        <f t="shared" si="1634"/>
        <v>2.0001857534393059E-2</v>
      </c>
      <c r="V1332" s="13">
        <f t="shared" si="1635"/>
        <v>1.0591053886844567E-3</v>
      </c>
      <c r="W1332" s="13">
        <f t="shared" si="1636"/>
        <v>8.1258077745418045E-2</v>
      </c>
      <c r="X1332" s="13">
        <f t="shared" si="1637"/>
        <v>3.4748908883131382E-2</v>
      </c>
      <c r="Y1332" s="13">
        <f t="shared" si="1638"/>
        <v>7.4299485175567965E-3</v>
      </c>
      <c r="Z1332" s="13">
        <f t="shared" si="1639"/>
        <v>1.9098107790724759E-3</v>
      </c>
      <c r="AA1332" s="13">
        <f t="shared" si="1640"/>
        <v>2.8511738739934751E-3</v>
      </c>
      <c r="AB1332" s="13">
        <f t="shared" si="1641"/>
        <v>2.1282716981236784E-3</v>
      </c>
      <c r="AC1332" s="13">
        <f t="shared" si="1642"/>
        <v>4.225977550194195E-5</v>
      </c>
      <c r="AD1332" s="13">
        <f t="shared" si="1643"/>
        <v>3.0327730743983108E-2</v>
      </c>
      <c r="AE1332" s="13">
        <f t="shared" si="1644"/>
        <v>1.2969240492699645E-2</v>
      </c>
      <c r="AF1332" s="13">
        <f t="shared" si="1645"/>
        <v>2.7730594217117697E-3</v>
      </c>
      <c r="AG1332" s="13">
        <f t="shared" si="1646"/>
        <v>3.952870157494584E-4</v>
      </c>
      <c r="AH1332" s="13">
        <f t="shared" si="1647"/>
        <v>2.0417613419902031E-4</v>
      </c>
      <c r="AI1332" s="13">
        <f t="shared" si="1648"/>
        <v>3.0481640689239225E-4</v>
      </c>
      <c r="AJ1332" s="13">
        <f t="shared" si="1649"/>
        <v>2.2753159245394878E-4</v>
      </c>
      <c r="AK1332" s="13">
        <f t="shared" si="1650"/>
        <v>1.1322799428117423E-4</v>
      </c>
      <c r="AL1332" s="13">
        <f t="shared" si="1651"/>
        <v>1.0791831790445461E-6</v>
      </c>
      <c r="AM1332" s="13">
        <f t="shared" si="1652"/>
        <v>9.0553089868671086E-3</v>
      </c>
      <c r="AN1332" s="13">
        <f t="shared" si="1653"/>
        <v>3.8723794067475224E-3</v>
      </c>
      <c r="AO1332" s="13">
        <f t="shared" si="1654"/>
        <v>8.2798512406092217E-4</v>
      </c>
      <c r="AP1332" s="13">
        <f t="shared" si="1655"/>
        <v>1.1802551586613839E-4</v>
      </c>
      <c r="AQ1332" s="13">
        <f t="shared" si="1656"/>
        <v>1.2618000605325294E-5</v>
      </c>
      <c r="AR1332" s="13">
        <f t="shared" si="1657"/>
        <v>1.7462627914039804E-5</v>
      </c>
      <c r="AS1332" s="13">
        <f t="shared" si="1658"/>
        <v>2.6070115964032901E-5</v>
      </c>
      <c r="AT1332" s="13">
        <f t="shared" si="1659"/>
        <v>1.9460156561879499E-5</v>
      </c>
      <c r="AU1332" s="13">
        <f t="shared" si="1660"/>
        <v>9.684081547248042E-6</v>
      </c>
      <c r="AV1332" s="13">
        <f t="shared" si="1661"/>
        <v>3.6143633447478988E-6</v>
      </c>
      <c r="AW1332" s="13">
        <f t="shared" si="1662"/>
        <v>1.9138180983960426E-8</v>
      </c>
      <c r="AX1332" s="13">
        <f t="shared" si="1663"/>
        <v>2.2531255179141165E-3</v>
      </c>
      <c r="AY1332" s="13">
        <f t="shared" si="1664"/>
        <v>9.6351840329708823E-4</v>
      </c>
      <c r="AZ1332" s="13">
        <f t="shared" si="1665"/>
        <v>2.0601775314134041E-4</v>
      </c>
      <c r="BA1332" s="13">
        <f t="shared" si="1666"/>
        <v>2.9366894265965528E-5</v>
      </c>
      <c r="BB1332" s="13">
        <f t="shared" si="1667"/>
        <v>3.139587968797758E-6</v>
      </c>
      <c r="BC1332" s="13">
        <f t="shared" si="1668"/>
        <v>2.6852039645862941E-7</v>
      </c>
      <c r="BD1332" s="13">
        <f t="shared" si="1669"/>
        <v>1.2446091167824687E-6</v>
      </c>
      <c r="BE1332" s="13">
        <f t="shared" si="1670"/>
        <v>1.8580882650728835E-6</v>
      </c>
      <c r="BF1332" s="13">
        <f t="shared" si="1671"/>
        <v>1.3869784313194064E-6</v>
      </c>
      <c r="BG1332" s="13">
        <f t="shared" si="1672"/>
        <v>6.9021090300385784E-7</v>
      </c>
      <c r="BH1332" s="13">
        <f t="shared" si="1673"/>
        <v>2.5760553293475838E-7</v>
      </c>
      <c r="BI1332" s="13">
        <f t="shared" si="1674"/>
        <v>7.6916328397356467E-8</v>
      </c>
      <c r="BJ1332" s="14">
        <f t="shared" si="1675"/>
        <v>0.6391114975836848</v>
      </c>
      <c r="BK1332" s="14">
        <f t="shared" si="1676"/>
        <v>0.25706955914079427</v>
      </c>
      <c r="BL1332" s="14">
        <f t="shared" si="1677"/>
        <v>0.1019710487507058</v>
      </c>
      <c r="BM1332" s="14">
        <f t="shared" si="1678"/>
        <v>0.30092753261500405</v>
      </c>
      <c r="BN1332" s="14">
        <f t="shared" si="1679"/>
        <v>0.69817088437413677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1.5681818181818199</v>
      </c>
      <c r="F1333" s="15">
        <f>VLOOKUP(B1333,home!$B$2:$E$405,3,FALSE)</f>
        <v>1.1200000000000001</v>
      </c>
      <c r="G1333" s="15">
        <f>VLOOKUP(C1333,away!$B$2:$E$405,4,FALSE)</f>
        <v>0.8</v>
      </c>
      <c r="H1333" s="15">
        <f>VLOOKUP(A1333,away!$A$2:$E$405,3,FALSE)</f>
        <v>1.11363636363636</v>
      </c>
      <c r="I1333" s="15">
        <f>VLOOKUP(C1333,away!$B$2:$E$405,3,FALSE)</f>
        <v>0.32</v>
      </c>
      <c r="J1333" s="15">
        <f>VLOOKUP(B1333,home!$B$2:$E$405,4,FALSE)</f>
        <v>0.67</v>
      </c>
      <c r="K1333" s="20">
        <f t="shared" si="1624"/>
        <v>1.4050909090909107</v>
      </c>
      <c r="L1333" s="20">
        <f t="shared" si="1625"/>
        <v>0.23876363636363562</v>
      </c>
      <c r="M1333" s="21">
        <f t="shared" si="1626"/>
        <v>0.19323377658212593</v>
      </c>
      <c r="N1333" s="21">
        <f t="shared" si="1627"/>
        <v>0.27151102280484923</v>
      </c>
      <c r="O1333" s="21">
        <f t="shared" si="1628"/>
        <v>4.6137199165026718E-2</v>
      </c>
      <c r="P1333" s="21">
        <f t="shared" si="1629"/>
        <v>6.4826959117695801E-2</v>
      </c>
      <c r="Q1333" s="21">
        <f t="shared" si="1630"/>
        <v>0.19074883493053435</v>
      </c>
      <c r="R1333" s="21">
        <f t="shared" si="1631"/>
        <v>5.5079427221375347E-3</v>
      </c>
      <c r="S1333" s="21">
        <f t="shared" si="1632"/>
        <v>5.4371118532961183E-3</v>
      </c>
      <c r="T1333" s="21">
        <f t="shared" si="1633"/>
        <v>4.5543885460141258E-2</v>
      </c>
      <c r="U1333" s="21">
        <f t="shared" si="1634"/>
        <v>7.7391602466688946E-3</v>
      </c>
      <c r="V1333" s="21">
        <f t="shared" si="1635"/>
        <v>2.026741529045511E-4</v>
      </c>
      <c r="W1333" s="21">
        <f t="shared" si="1636"/>
        <v>8.9339817960192219E-2</v>
      </c>
      <c r="X1333" s="21">
        <f t="shared" si="1637"/>
        <v>2.1331099808240737E-2</v>
      </c>
      <c r="Y1333" s="21">
        <f t="shared" si="1638"/>
        <v>2.5465454789256039E-3</v>
      </c>
      <c r="Z1333" s="21">
        <f t="shared" si="1639"/>
        <v>4.3836547774005999E-4</v>
      </c>
      <c r="AA1333" s="21">
        <f t="shared" si="1640"/>
        <v>6.1594334763185232E-4</v>
      </c>
      <c r="AB1333" s="21">
        <f t="shared" si="1641"/>
        <v>4.3272819913626917E-4</v>
      </c>
      <c r="AC1333" s="21">
        <f t="shared" si="1642"/>
        <v>4.2496287582818395E-6</v>
      </c>
      <c r="AD1333" s="21">
        <f t="shared" si="1643"/>
        <v>3.1382641508925752E-2</v>
      </c>
      <c r="AE1333" s="21">
        <f t="shared" si="1644"/>
        <v>7.4930336053674858E-3</v>
      </c>
      <c r="AF1333" s="21">
        <f t="shared" si="1645"/>
        <v>8.9453197550623173E-4</v>
      </c>
      <c r="AG1333" s="21">
        <f t="shared" si="1646"/>
        <v>7.119390243847152E-5</v>
      </c>
      <c r="AH1333" s="21">
        <f t="shared" si="1647"/>
        <v>2.6166433880374764E-5</v>
      </c>
      <c r="AI1333" s="21">
        <f t="shared" si="1648"/>
        <v>3.6766218368642985E-5</v>
      </c>
      <c r="AJ1333" s="21">
        <f t="shared" si="1649"/>
        <v>2.5829939595715759E-5</v>
      </c>
      <c r="AK1333" s="21">
        <f t="shared" si="1650"/>
        <v>1.2097804436102527E-5</v>
      </c>
      <c r="AL1333" s="21">
        <f t="shared" si="1651"/>
        <v>5.7027402693531758E-8</v>
      </c>
      <c r="AM1333" s="21">
        <f t="shared" si="1652"/>
        <v>8.8190928574901229E-3</v>
      </c>
      <c r="AN1333" s="21">
        <f t="shared" si="1653"/>
        <v>2.1056786800829081E-3</v>
      </c>
      <c r="AO1333" s="21">
        <f t="shared" si="1654"/>
        <v>2.5137974933498776E-4</v>
      </c>
      <c r="AP1333" s="21">
        <f t="shared" si="1655"/>
        <v>2.0006781019800301E-5</v>
      </c>
      <c r="AQ1333" s="21">
        <f t="shared" si="1656"/>
        <v>1.194222947054621E-6</v>
      </c>
      <c r="AR1333" s="21">
        <f t="shared" si="1657"/>
        <v>1.2495185807893827E-6</v>
      </c>
      <c r="AS1333" s="21">
        <f t="shared" si="1658"/>
        <v>1.7556871986073386E-6</v>
      </c>
      <c r="AT1333" s="21">
        <f t="shared" si="1659"/>
        <v>1.23345006098523E-6</v>
      </c>
      <c r="AU1333" s="21">
        <f t="shared" si="1660"/>
        <v>5.7770315583599219E-7</v>
      </c>
      <c r="AV1333" s="21">
        <f t="shared" si="1661"/>
        <v>2.0293136310457069E-7</v>
      </c>
      <c r="AW1333" s="21">
        <f t="shared" si="1662"/>
        <v>5.3143933972277521E-10</v>
      </c>
      <c r="AX1333" s="21">
        <f t="shared" si="1663"/>
        <v>2.0652712000813248E-3</v>
      </c>
      <c r="AY1333" s="21">
        <f t="shared" si="1664"/>
        <v>4.9311166180850683E-4</v>
      </c>
      <c r="AZ1333" s="21">
        <f t="shared" si="1665"/>
        <v>5.8868566753357176E-5</v>
      </c>
      <c r="BA1333" s="21">
        <f t="shared" si="1666"/>
        <v>4.6852243551823289E-6</v>
      </c>
      <c r="BB1333" s="21">
        <f t="shared" si="1667"/>
        <v>2.7966530105570059E-7</v>
      </c>
      <c r="BC1333" s="21">
        <f t="shared" si="1668"/>
        <v>1.3354780848957992E-8</v>
      </c>
      <c r="BD1333" s="21">
        <f t="shared" si="1669"/>
        <v>4.9723266675533717E-8</v>
      </c>
      <c r="BE1333" s="21">
        <f t="shared" si="1670"/>
        <v>6.9865709976095452E-8</v>
      </c>
      <c r="BF1333" s="21">
        <f t="shared" si="1671"/>
        <v>4.9083836972296943E-8</v>
      </c>
      <c r="BG1333" s="21">
        <f t="shared" si="1672"/>
        <v>2.2989084371024931E-8</v>
      </c>
      <c r="BH1333" s="21">
        <f t="shared" si="1673"/>
        <v>8.0754383645127708E-9</v>
      </c>
      <c r="BI1333" s="21">
        <f t="shared" si="1674"/>
        <v>2.269345006580172E-9</v>
      </c>
      <c r="BJ1333" s="22">
        <f t="shared" si="1675"/>
        <v>0.67468218939907665</v>
      </c>
      <c r="BK1333" s="22">
        <f t="shared" si="1676"/>
        <v>0.26419794002399183</v>
      </c>
      <c r="BL1333" s="22">
        <f t="shared" si="1677"/>
        <v>6.0539055373922804E-2</v>
      </c>
      <c r="BM1333" s="22">
        <f t="shared" si="1678"/>
        <v>0.22739870382199245</v>
      </c>
      <c r="BN1333" s="22">
        <f t="shared" si="1679"/>
        <v>0.77196573532236956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1.60606060606061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1.4242424242424201</v>
      </c>
      <c r="I1334" s="10">
        <f>VLOOKUP(C1334,away!$B$2:$E$405,3,FALSE)</f>
        <v>0.62</v>
      </c>
      <c r="J1334" s="10">
        <f>VLOOKUP(B1334,home!$B$2:$E$405,4,FALSE)</f>
        <v>0.7</v>
      </c>
      <c r="K1334" s="12">
        <f t="shared" ref="K1334:K1397" si="1680">E1334*F1334*G1334</f>
        <v>2.5094696969697026</v>
      </c>
      <c r="L1334" s="12">
        <f t="shared" ref="L1334:L1397" si="1681">H1334*I1334*J1334</f>
        <v>0.6181212121212103</v>
      </c>
      <c r="M1334" s="13">
        <f t="shared" ref="M1334:M1397" si="1682">_xlfn.POISSON.DIST(0,K1334,FALSE) * _xlfn.POISSON.DIST(0,L1334,FALSE)</f>
        <v>4.3823244365519459E-2</v>
      </c>
      <c r="N1334" s="13">
        <f t="shared" ref="N1334:N1397" si="1683">_xlfn.POISSON.DIST(1,K1334,FALSE) * _xlfn.POISSON.DIST(0,L1334,FALSE)</f>
        <v>0.10997310375816934</v>
      </c>
      <c r="O1334" s="13">
        <f t="shared" ref="O1334:O1397" si="1684">_xlfn.POISSON.DIST(0,K1334,FALSE) * _xlfn.POISSON.DIST(1,L1334,FALSE)</f>
        <v>2.7088076926298884E-2</v>
      </c>
      <c r="P1334" s="13">
        <f t="shared" ref="P1334:P1397" si="1685">_xlfn.POISSON.DIST(1,K1334,FALSE) * _xlfn.POISSON.DIST(1,L1334,FALSE)</f>
        <v>6.7976708195731247E-2</v>
      </c>
      <c r="Q1334" s="13">
        <f t="shared" ref="Q1334:Q1397" si="1686">_xlfn.POISSON.DIST(2,K1334,FALSE) * _xlfn.POISSON.DIST(0,L1334,FALSE)</f>
        <v>0.13798708568141549</v>
      </c>
      <c r="R1334" s="13">
        <f t="shared" ref="R1334:R1397" si="1687">_xlfn.POISSON.DIST(0,K1334,FALSE) * _xlfn.POISSON.DIST(2,L1334,FALSE)</f>
        <v>8.371857471858226E-3</v>
      </c>
      <c r="S1334" s="13">
        <f t="shared" ref="S1334:S1397" si="1688">_xlfn.POISSON.DIST(2,K1334,FALSE) * _xlfn.POISSON.DIST(2,L1334,FALSE)</f>
        <v>2.6360627356719124E-2</v>
      </c>
      <c r="T1334" s="13">
        <f t="shared" ref="T1334:T1397" si="1689">_xlfn.POISSON.DIST(2,K1334,FALSE) * _xlfn.POISSON.DIST(1,L1334,FALSE)</f>
        <v>8.5292744658469824E-2</v>
      </c>
      <c r="U1334" s="13">
        <f t="shared" ref="U1334:U1397" si="1690">_xlfn.POISSON.DIST(1,K1334,FALSE) * _xlfn.POISSON.DIST(2,L1334,FALSE)</f>
        <v>2.1008922632977604E-2</v>
      </c>
      <c r="V1334" s="13">
        <f t="shared" ref="V1334:V1397" si="1691">_xlfn.POISSON.DIST(3,K1334,FALSE) * _xlfn.POISSON.DIST(3,L1334,FALSE)</f>
        <v>4.5432730192685828E-3</v>
      </c>
      <c r="W1334" s="13">
        <f t="shared" ref="W1334:W1397" si="1692">_xlfn.POISSON.DIST(3,K1334,FALSE) * _xlfn.POISSON.DIST(0,L1334,FALSE)</f>
        <v>0.11542480336355801</v>
      </c>
      <c r="X1334" s="13">
        <f t="shared" ref="X1334:X1397" si="1693">_xlfn.POISSON.DIST(3,K1334,FALSE) * _xlfn.POISSON.DIST(1,L1334,FALSE)</f>
        <v>7.1346519363934824E-2</v>
      </c>
      <c r="Y1334" s="13">
        <f t="shared" ref="Y1334:Y1397" si="1694">_xlfn.POISSON.DIST(3,K1334,FALSE) * _xlfn.POISSON.DIST(2,L1334,FALSE)</f>
        <v>2.2050398514932394E-2</v>
      </c>
      <c r="Z1334" s="13">
        <f t="shared" ref="Z1334:Z1397" si="1695">_xlfn.POISSON.DIST(0,K1334,FALSE) * _xlfn.POISSON.DIST(3,L1334,FALSE)</f>
        <v>1.7249408960703398E-3</v>
      </c>
      <c r="AA1334" s="13">
        <f t="shared" ref="AA1334:AA1397" si="1696">_xlfn.POISSON.DIST(1,K1334,FALSE) * _xlfn.POISSON.DIST(3,L1334,FALSE)</f>
        <v>4.3286869077522822E-3</v>
      </c>
      <c r="AB1334" s="13">
        <f t="shared" ref="AB1334:AB1397" si="1697">_xlfn.POISSON.DIST(2,K1334,FALSE) * _xlfn.POISSON.DIST(3,L1334,FALSE)</f>
        <v>5.4313543113369217E-3</v>
      </c>
      <c r="AC1334" s="13">
        <f t="shared" ref="AC1334:AC1397" si="1698">_xlfn.POISSON.DIST(4,K1334,FALSE) * _xlfn.POISSON.DIST(4,L1334,FALSE)</f>
        <v>4.4045795324454992E-4</v>
      </c>
      <c r="AD1334" s="13">
        <f t="shared" ref="AD1334:AD1397" si="1699">_xlfn.POISSON.DIST(4,K1334,FALSE) * _xlfn.POISSON.DIST(0,L1334,FALSE)</f>
        <v>7.2413761579883856E-2</v>
      </c>
      <c r="AE1334" s="13">
        <f t="shared" ref="AE1334:AE1397" si="1700">_xlfn.POISSON.DIST(4,K1334,FALSE) * _xlfn.POISSON.DIST(1,L1334,FALSE)</f>
        <v>4.4760482082014129E-2</v>
      </c>
      <c r="AF1334" s="13">
        <f t="shared" ref="AF1334:AF1397" si="1701">_xlfn.POISSON.DIST(4,K1334,FALSE) * _xlfn.POISSON.DIST(2,L1334,FALSE)</f>
        <v>1.3833701719832142E-2</v>
      </c>
      <c r="AG1334" s="13">
        <f t="shared" ref="AG1334:AG1397" si="1702">_xlfn.POISSON.DIST(4,K1334,FALSE) * _xlfn.POISSON.DIST(3,L1334,FALSE)</f>
        <v>2.8503014917286391E-3</v>
      </c>
      <c r="AH1334" s="13">
        <f t="shared" ref="AH1334:AH1397" si="1703">_xlfn.POISSON.DIST(0,K1334,FALSE) * _xlfn.POISSON.DIST(4,L1334,FALSE)</f>
        <v>2.665556393791112E-4</v>
      </c>
      <c r="AI1334" s="13">
        <f t="shared" ref="AI1334:AI1397" si="1704">_xlfn.POISSON.DIST(1,K1334,FALSE) * _xlfn.POISSON.DIST(4,L1334,FALSE)</f>
        <v>6.6891329957826338E-4</v>
      </c>
      <c r="AJ1334" s="13">
        <f t="shared" ref="AJ1334:AJ1397" si="1705">_xlfn.POISSON.DIST(2,K1334,FALSE) * _xlfn.POISSON.DIST(4,L1334,FALSE)</f>
        <v>8.3930882759583462E-4</v>
      </c>
      <c r="AK1334" s="13">
        <f t="shared" ref="AK1334:AK1397" si="1706">_xlfn.POISSON.DIST(3,K1334,FALSE) * _xlfn.POISSON.DIST(4,L1334,FALSE)</f>
        <v>7.0207335641697167E-4</v>
      </c>
      <c r="AL1334" s="13">
        <f t="shared" ref="AL1334:AL1397" si="1707">_xlfn.POISSON.DIST(5,K1334,FALSE) * _xlfn.POISSON.DIST(5,L1334,FALSE)</f>
        <v>2.7328767820532788E-5</v>
      </c>
      <c r="AM1334" s="13">
        <f t="shared" ref="AM1334:AM1397" si="1708">_xlfn.POISSON.DIST(5,K1334,FALSE) * _xlfn.POISSON.DIST(0,L1334,FALSE)</f>
        <v>3.6344028065661477E-2</v>
      </c>
      <c r="AN1334" s="13">
        <f t="shared" ref="AN1334:AN1397" si="1709">_xlfn.POISSON.DIST(5,K1334,FALSE) * _xlfn.POISSON.DIST(1,L1334,FALSE)</f>
        <v>2.2465014681313955E-2</v>
      </c>
      <c r="AO1334" s="13">
        <f t="shared" ref="AO1334:AO1397" si="1710">_xlfn.POISSON.DIST(5,K1334,FALSE) * _xlfn.POISSON.DIST(2,L1334,FALSE)</f>
        <v>6.9430510525672826E-3</v>
      </c>
      <c r="AP1334" s="13">
        <f t="shared" ref="AP1334:AP1397" si="1711">_xlfn.POISSON.DIST(5,K1334,FALSE) * _xlfn.POISSON.DIST(3,L1334,FALSE)</f>
        <v>1.4305490441441115E-3</v>
      </c>
      <c r="AQ1334" s="13">
        <f t="shared" ref="AQ1334:AQ1397" si="1712">_xlfn.POISSON.DIST(5,K1334,FALSE) * _xlfn.POISSON.DIST(4,L1334,FALSE)</f>
        <v>2.2106317729129918E-4</v>
      </c>
      <c r="AR1334" s="13">
        <f t="shared" ref="AR1334:AR1397" si="1713">_xlfn.POISSON.DIST(0,K1334,FALSE) * _xlfn.POISSON.DIST(5,L1334,FALSE)</f>
        <v>3.2952738982152101E-5</v>
      </c>
      <c r="AS1334" s="13">
        <f t="shared" ref="AS1334:AS1397" si="1714">_xlfn.POISSON.DIST(1,K1334,FALSE) * _xlfn.POISSON.DIST(5,L1334,FALSE)</f>
        <v>8.2693899907862939E-5</v>
      </c>
      <c r="AT1334" s="13">
        <f t="shared" ref="AT1334:AT1397" si="1715">_xlfn.POISSON.DIST(2,K1334,FALSE) * _xlfn.POISSON.DIST(5,L1334,FALSE)</f>
        <v>1.037589179715139E-4</v>
      </c>
      <c r="AU1334" s="13">
        <f t="shared" ref="AU1334:AU1397" si="1716">_xlfn.POISSON.DIST(3,K1334,FALSE) * _xlfn.POISSON.DIST(5,L1334,FALSE)</f>
        <v>8.6793286813293053E-5</v>
      </c>
      <c r="AV1334" s="13">
        <f t="shared" ref="AV1334:AV1397" si="1717">_xlfn.POISSON.DIST(4,K1334,FALSE) * _xlfn.POISSON.DIST(5,L1334,FALSE)</f>
        <v>5.4451280789589745E-5</v>
      </c>
      <c r="AW1334" s="13">
        <f t="shared" ref="AW1334:AW1397" si="1718">_xlfn.POISSON.DIST(6,K1334,FALSE) * _xlfn.POISSON.DIST(6,L1334,FALSE)</f>
        <v>1.1775331805336757E-6</v>
      </c>
      <c r="AX1334" s="13">
        <f t="shared" ref="AX1334:AX1397" si="1719">_xlfn.POISSON.DIST(6,K1334,FALSE) * _xlfn.POISSON.DIST(0,L1334,FALSE)</f>
        <v>1.5200706182765642E-2</v>
      </c>
      <c r="AY1334" s="13">
        <f t="shared" ref="AY1334:AY1397" si="1720">_xlfn.POISSON.DIST(6,K1334,FALSE) * _xlfn.POISSON.DIST(1,L1334,FALSE)</f>
        <v>9.3958789307894731E-3</v>
      </c>
      <c r="AZ1334" s="13">
        <f t="shared" ref="AZ1334:AZ1397" si="1721">_xlfn.POISSON.DIST(6,K1334,FALSE) * _xlfn.POISSON.DIST(2,L1334,FALSE)</f>
        <v>2.9038960368218646E-3</v>
      </c>
      <c r="BA1334" s="13">
        <f t="shared" ref="BA1334:BA1397" si="1722">_xlfn.POISSON.DIST(6,K1334,FALSE) * _xlfn.POISSON.DIST(3,L1334,FALSE)</f>
        <v>5.983199127181034E-4</v>
      </c>
      <c r="BB1334" s="13">
        <f t="shared" ref="BB1334:BB1397" si="1723">_xlfn.POISSON.DIST(6,K1334,FALSE) * _xlfn.POISSON.DIST(4,L1334,FALSE)</f>
        <v>9.2458557421392669E-5</v>
      </c>
      <c r="BC1334" s="13">
        <f t="shared" ref="BC1334:BC1397" si="1724">_xlfn.POISSON.DIST(6,K1334,FALSE) * _xlfn.POISSON.DIST(5,L1334,FALSE)</f>
        <v>1.1430119116857959E-5</v>
      </c>
      <c r="BD1334" s="13">
        <f t="shared" ref="BD1334:BD1397" si="1725">_xlfn.POISSON.DIST(0,K1334,FALSE) * _xlfn.POISSON.DIST(6,L1334,FALSE)</f>
        <v>3.3947978270602833E-6</v>
      </c>
      <c r="BE1334" s="13">
        <f t="shared" ref="BE1334:BE1397" si="1726">_xlfn.POISSON.DIST(1,K1334,FALSE) * _xlfn.POISSON.DIST(6,L1334,FALSE)</f>
        <v>8.5191422743463731E-6</v>
      </c>
      <c r="BF1334" s="13">
        <f t="shared" ref="BF1334:BF1397" si="1727">_xlfn.POISSON.DIST(2,K1334,FALSE) * _xlfn.POISSON.DIST(6,L1334,FALSE)</f>
        <v>1.0689264690822892E-5</v>
      </c>
      <c r="BG1334" s="13">
        <f t="shared" ref="BG1334:BG1397" si="1728">_xlfn.POISSON.DIST(3,K1334,FALSE) * _xlfn.POISSON.DIST(6,L1334,FALSE)</f>
        <v>8.9414619415027528E-6</v>
      </c>
      <c r="BH1334" s="13">
        <f t="shared" ref="BH1334:BH1397" si="1729">_xlfn.POISSON.DIST(4,K1334,FALSE) * _xlfn.POISSON.DIST(6,L1334,FALSE)</f>
        <v>5.6095819472022599E-6</v>
      </c>
      <c r="BI1334" s="13">
        <f t="shared" ref="BI1334:BI1397" si="1730">_xlfn.POISSON.DIST(5,K1334,FALSE) * _xlfn.POISSON.DIST(6,L1334,FALSE)</f>
        <v>2.8154151818344732E-6</v>
      </c>
      <c r="BJ1334" s="14">
        <f t="shared" ref="BJ1334:BJ1397" si="1731">SUM(N1334,Q1334,T1334,W1334,X1334,Y1334,AD1334,AE1334,AF1334,AG1334,AM1334,AN1334,AO1334,AP1334,AQ1334,AX1334,AY1334,AZ1334,BA1334,BB1334,BC1334)</f>
        <v>0.77153929797455001</v>
      </c>
      <c r="BK1334" s="14">
        <f t="shared" ref="BK1334:BK1397" si="1732">SUM(M1334,P1334,S1334,V1334,AC1334,AL1334,AY1334)</f>
        <v>0.15256751858909293</v>
      </c>
      <c r="BL1334" s="14">
        <f t="shared" ref="BL1334:BL1397" si="1733">SUM(O1334,R1334,U1334,AA1334,AB1334,AH1334,AI1334,AJ1334,AK1334,AR1334,AS1334,AT1334,AU1334,AV1334,BD1334,BE1334,BF1334,BG1334,BH1334,BI1334)</f>
        <v>6.9106369161521269E-2</v>
      </c>
      <c r="BM1334" s="14">
        <f t="shared" ref="BM1334:BM1397" si="1734">SUM(S1334:BI1334)</f>
        <v>0.59032334882463311</v>
      </c>
      <c r="BN1334" s="14">
        <f t="shared" ref="BN1334:BN1397" si="1735">SUM(M1334:R1334)</f>
        <v>0.39522007639899265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1.80555555555556</v>
      </c>
      <c r="F1335" s="10">
        <f>VLOOKUP(B1335,home!$B$2:$E$405,3,FALSE)</f>
        <v>0.28000000000000003</v>
      </c>
      <c r="G1335" s="10">
        <f>VLOOKUP(C1335,away!$B$2:$E$405,4,FALSE)</f>
        <v>0.55000000000000004</v>
      </c>
      <c r="H1335" s="10">
        <f>VLOOKUP(A1335,away!$A$2:$E$405,3,FALSE)</f>
        <v>1.2361111111111101</v>
      </c>
      <c r="I1335" s="10">
        <f>VLOOKUP(C1335,away!$B$2:$E$405,3,FALSE)</f>
        <v>1.8</v>
      </c>
      <c r="J1335" s="10">
        <f>VLOOKUP(B1335,home!$B$2:$E$405,4,FALSE)</f>
        <v>1.42</v>
      </c>
      <c r="K1335" s="12">
        <f t="shared" si="1680"/>
        <v>0.27805555555555628</v>
      </c>
      <c r="L1335" s="12">
        <f t="shared" si="1681"/>
        <v>3.1594999999999973</v>
      </c>
      <c r="M1335" s="13">
        <f t="shared" si="1682"/>
        <v>3.2143161546074564E-2</v>
      </c>
      <c r="N1335" s="13">
        <f t="shared" si="1683"/>
        <v>8.9375846410057556E-3</v>
      </c>
      <c r="O1335" s="13">
        <f t="shared" si="1684"/>
        <v>0.1015563189048225</v>
      </c>
      <c r="P1335" s="13">
        <f t="shared" si="1685"/>
        <v>2.823829867325766E-2</v>
      </c>
      <c r="Q1335" s="13">
        <f t="shared" si="1686"/>
        <v>1.242572531339831E-3</v>
      </c>
      <c r="R1335" s="13">
        <f t="shared" si="1687"/>
        <v>0.16043359478989325</v>
      </c>
      <c r="S1335" s="13">
        <f t="shared" si="1688"/>
        <v>6.2019530251955484E-3</v>
      </c>
      <c r="T1335" s="13">
        <f t="shared" si="1689"/>
        <v>3.9259079127681928E-3</v>
      </c>
      <c r="U1335" s="13">
        <f t="shared" si="1690"/>
        <v>4.4609452329078758E-2</v>
      </c>
      <c r="V1335" s="13">
        <f t="shared" si="1691"/>
        <v>6.0539091523729885E-4</v>
      </c>
      <c r="W1335" s="13">
        <f t="shared" si="1692"/>
        <v>1.1516806517325688E-4</v>
      </c>
      <c r="X1335" s="13">
        <f t="shared" si="1693"/>
        <v>3.6387350191490484E-4</v>
      </c>
      <c r="Y1335" s="13">
        <f t="shared" si="1694"/>
        <v>5.748291646500706E-4</v>
      </c>
      <c r="Z1335" s="13">
        <f t="shared" si="1695"/>
        <v>0.16896331424622243</v>
      </c>
      <c r="AA1335" s="13">
        <f t="shared" si="1696"/>
        <v>4.6981188211241406E-2</v>
      </c>
      <c r="AB1335" s="13">
        <f t="shared" si="1697"/>
        <v>6.5316901943684395E-3</v>
      </c>
      <c r="AC1335" s="13">
        <f t="shared" si="1698"/>
        <v>3.3240370300155218E-5</v>
      </c>
      <c r="AD1335" s="13">
        <f t="shared" si="1699"/>
        <v>8.0057800860021121E-6</v>
      </c>
      <c r="AE1335" s="13">
        <f t="shared" si="1700"/>
        <v>2.5294262181723653E-5</v>
      </c>
      <c r="AF1335" s="13">
        <f t="shared" si="1701"/>
        <v>3.9958610681577917E-5</v>
      </c>
      <c r="AG1335" s="13">
        <f t="shared" si="1702"/>
        <v>4.2083076816148437E-5</v>
      </c>
      <c r="AH1335" s="13">
        <f t="shared" si="1703"/>
        <v>0.13345989784023482</v>
      </c>
      <c r="AI1335" s="13">
        <f t="shared" si="1704"/>
        <v>3.7109266038354273E-2</v>
      </c>
      <c r="AJ1335" s="13">
        <f t="shared" si="1705"/>
        <v>5.1592187922767669E-3</v>
      </c>
      <c r="AK1335" s="13">
        <f t="shared" si="1706"/>
        <v>4.7818314917306092E-4</v>
      </c>
      <c r="AL1335" s="13">
        <f t="shared" si="1707"/>
        <v>1.1680885879255989E-6</v>
      </c>
      <c r="AM1335" s="13">
        <f t="shared" si="1708"/>
        <v>4.4521032589378521E-7</v>
      </c>
      <c r="AN1335" s="13">
        <f t="shared" si="1709"/>
        <v>1.4066420246614133E-6</v>
      </c>
      <c r="AO1335" s="13">
        <f t="shared" si="1710"/>
        <v>2.2221427384588662E-6</v>
      </c>
      <c r="AP1335" s="13">
        <f t="shared" si="1711"/>
        <v>2.3402866607202607E-6</v>
      </c>
      <c r="AQ1335" s="13">
        <f t="shared" si="1712"/>
        <v>1.8485339261364142E-6</v>
      </c>
      <c r="AR1335" s="13">
        <f t="shared" si="1713"/>
        <v>8.4333309445244295E-2</v>
      </c>
      <c r="AS1335" s="13">
        <f t="shared" si="1714"/>
        <v>2.3449345209636045E-2</v>
      </c>
      <c r="AT1335" s="13">
        <f t="shared" si="1715"/>
        <v>3.2601103548396855E-3</v>
      </c>
      <c r="AU1335" s="13">
        <f t="shared" si="1716"/>
        <v>3.021639319624569E-4</v>
      </c>
      <c r="AV1335" s="13">
        <f t="shared" si="1717"/>
        <v>2.1004589992668061E-5</v>
      </c>
      <c r="AW1335" s="13">
        <f t="shared" si="1718"/>
        <v>2.8505142511145736E-8</v>
      </c>
      <c r="AX1335" s="13">
        <f t="shared" si="1719"/>
        <v>2.0632200750911119E-8</v>
      </c>
      <c r="AY1335" s="13">
        <f t="shared" si="1720"/>
        <v>6.5187438272503629E-8</v>
      </c>
      <c r="AZ1335" s="13">
        <f t="shared" si="1721"/>
        <v>1.0297985561098754E-7</v>
      </c>
      <c r="BA1335" s="13">
        <f t="shared" si="1722"/>
        <v>1.0845495126763828E-7</v>
      </c>
      <c r="BB1335" s="13">
        <f t="shared" si="1723"/>
        <v>8.5665854632525712E-8</v>
      </c>
      <c r="BC1335" s="13">
        <f t="shared" si="1724"/>
        <v>5.4132253542292942E-8</v>
      </c>
      <c r="BD1335" s="13">
        <f t="shared" si="1725"/>
        <v>4.4408515198708191E-2</v>
      </c>
      <c r="BE1335" s="13">
        <f t="shared" si="1726"/>
        <v>1.234803436497417E-2</v>
      </c>
      <c r="BF1335" s="13">
        <f t="shared" si="1727"/>
        <v>1.7167197776859963E-3</v>
      </c>
      <c r="BG1335" s="13">
        <f t="shared" si="1728"/>
        <v>1.5911449050589696E-4</v>
      </c>
      <c r="BH1335" s="13">
        <f t="shared" si="1729"/>
        <v>1.1060667013639115E-5</v>
      </c>
      <c r="BI1335" s="13">
        <f t="shared" si="1730"/>
        <v>6.1509598225848786E-7</v>
      </c>
      <c r="BJ1335" s="14">
        <f t="shared" si="1731"/>
        <v>1.5283977414847411E-2</v>
      </c>
      <c r="BK1335" s="14">
        <f t="shared" si="1732"/>
        <v>6.7223277806091414E-2</v>
      </c>
      <c r="BL1335" s="14">
        <f t="shared" si="1733"/>
        <v>0.70632880337598847</v>
      </c>
      <c r="BM1335" s="14">
        <f t="shared" si="1734"/>
        <v>0.62524780507446032</v>
      </c>
      <c r="BN1335" s="14">
        <f t="shared" si="1735"/>
        <v>0.33255153108639357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1.43333333333333</v>
      </c>
      <c r="F1336" s="10">
        <f>VLOOKUP(B1336,home!$B$2:$E$405,3,FALSE)</f>
        <v>0.81</v>
      </c>
      <c r="G1336" s="10">
        <f>VLOOKUP(C1336,away!$B$2:$E$405,4,FALSE)</f>
        <v>1.4</v>
      </c>
      <c r="H1336" s="10">
        <f>VLOOKUP(A1336,away!$A$2:$E$405,3,FALSE)</f>
        <v>1.3888888888888899</v>
      </c>
      <c r="I1336" s="10">
        <f>VLOOKUP(C1336,away!$B$2:$E$405,3,FALSE)</f>
        <v>1.4</v>
      </c>
      <c r="J1336" s="10">
        <f>VLOOKUP(B1336,home!$B$2:$E$405,4,FALSE)</f>
        <v>0.84</v>
      </c>
      <c r="K1336" s="12">
        <f t="shared" si="1680"/>
        <v>1.6253999999999962</v>
      </c>
      <c r="L1336" s="12">
        <f t="shared" si="1681"/>
        <v>1.6333333333333344</v>
      </c>
      <c r="M1336" s="13">
        <f t="shared" si="1682"/>
        <v>3.8437054130740583E-2</v>
      </c>
      <c r="N1336" s="13">
        <f t="shared" si="1683"/>
        <v>6.2475587784105599E-2</v>
      </c>
      <c r="O1336" s="13">
        <f t="shared" si="1684"/>
        <v>6.278052174687633E-2</v>
      </c>
      <c r="P1336" s="13">
        <f t="shared" si="1685"/>
        <v>0.10204346004737254</v>
      </c>
      <c r="Q1336" s="13">
        <f t="shared" si="1686"/>
        <v>5.0773910192142509E-2</v>
      </c>
      <c r="R1336" s="13">
        <f t="shared" si="1687"/>
        <v>5.1270759426615714E-2</v>
      </c>
      <c r="S1336" s="13">
        <f t="shared" si="1688"/>
        <v>6.7726754650741308E-2</v>
      </c>
      <c r="T1336" s="13">
        <f t="shared" si="1689"/>
        <v>8.2930719980499487E-2</v>
      </c>
      <c r="U1336" s="13">
        <f t="shared" si="1690"/>
        <v>8.3335492372020981E-2</v>
      </c>
      <c r="V1336" s="13">
        <f t="shared" si="1691"/>
        <v>1.9978038086875632E-2</v>
      </c>
      <c r="W1336" s="13">
        <f t="shared" si="1692"/>
        <v>2.7509304542102743E-2</v>
      </c>
      <c r="X1336" s="13">
        <f t="shared" si="1693"/>
        <v>4.4931864085434509E-2</v>
      </c>
      <c r="Y1336" s="13">
        <f t="shared" si="1694"/>
        <v>3.6694355669771549E-2</v>
      </c>
      <c r="Z1336" s="13">
        <f t="shared" si="1695"/>
        <v>2.7914080132268572E-2</v>
      </c>
      <c r="AA1336" s="13">
        <f t="shared" si="1696"/>
        <v>4.5371545846989228E-2</v>
      </c>
      <c r="AB1336" s="13">
        <f t="shared" si="1697"/>
        <v>3.6873455309848063E-2</v>
      </c>
      <c r="AC1336" s="13">
        <f t="shared" si="1698"/>
        <v>3.3148809421124446E-3</v>
      </c>
      <c r="AD1336" s="13">
        <f t="shared" si="1699"/>
        <v>1.117840590068343E-2</v>
      </c>
      <c r="AE1336" s="13">
        <f t="shared" si="1700"/>
        <v>1.825806297111628E-2</v>
      </c>
      <c r="AF1336" s="13">
        <f t="shared" si="1701"/>
        <v>1.491075142641164E-2</v>
      </c>
      <c r="AG1336" s="13">
        <f t="shared" si="1702"/>
        <v>8.118075776601898E-3</v>
      </c>
      <c r="AH1336" s="13">
        <f t="shared" si="1703"/>
        <v>1.1398249387343009E-2</v>
      </c>
      <c r="AI1336" s="13">
        <f t="shared" si="1704"/>
        <v>1.8526714554187283E-2</v>
      </c>
      <c r="AJ1336" s="13">
        <f t="shared" si="1705"/>
        <v>1.5056660918187971E-2</v>
      </c>
      <c r="AK1336" s="13">
        <f t="shared" si="1706"/>
        <v>8.1576988854742231E-3</v>
      </c>
      <c r="AL1336" s="13">
        <f t="shared" si="1707"/>
        <v>3.5201648890955723E-4</v>
      </c>
      <c r="AM1336" s="13">
        <f t="shared" si="1708"/>
        <v>3.6338761901941593E-3</v>
      </c>
      <c r="AN1336" s="13">
        <f t="shared" si="1709"/>
        <v>5.9353311106504639E-3</v>
      </c>
      <c r="AO1336" s="13">
        <f t="shared" si="1710"/>
        <v>4.8471870736978831E-3</v>
      </c>
      <c r="AP1336" s="13">
        <f t="shared" si="1711"/>
        <v>2.639024073457738E-3</v>
      </c>
      <c r="AQ1336" s="13">
        <f t="shared" si="1712"/>
        <v>1.0776014966619105E-3</v>
      </c>
      <c r="AR1336" s="13">
        <f t="shared" si="1713"/>
        <v>3.7234281331987142E-3</v>
      </c>
      <c r="AS1336" s="13">
        <f t="shared" si="1714"/>
        <v>6.0520600877011759E-3</v>
      </c>
      <c r="AT1336" s="13">
        <f t="shared" si="1715"/>
        <v>4.9185092332747343E-3</v>
      </c>
      <c r="AU1336" s="13">
        <f t="shared" si="1716"/>
        <v>2.6648483025882449E-3</v>
      </c>
      <c r="AV1336" s="13">
        <f t="shared" si="1717"/>
        <v>1.0828611077567311E-3</v>
      </c>
      <c r="AW1336" s="13">
        <f t="shared" si="1718"/>
        <v>2.5959455974635277E-5</v>
      </c>
      <c r="AX1336" s="13">
        <f t="shared" si="1719"/>
        <v>9.8441705992359518E-4</v>
      </c>
      <c r="AY1336" s="13">
        <f t="shared" si="1720"/>
        <v>1.6078811978752065E-3</v>
      </c>
      <c r="AZ1336" s="13">
        <f t="shared" si="1721"/>
        <v>1.3131029782647531E-3</v>
      </c>
      <c r="BA1336" s="13">
        <f t="shared" si="1722"/>
        <v>7.149116214996994E-4</v>
      </c>
      <c r="BB1336" s="13">
        <f t="shared" si="1723"/>
        <v>2.9192224544571081E-4</v>
      </c>
      <c r="BC1336" s="13">
        <f t="shared" si="1724"/>
        <v>9.536126684559881E-5</v>
      </c>
      <c r="BD1336" s="13">
        <f t="shared" si="1725"/>
        <v>1.0135998807040963E-3</v>
      </c>
      <c r="BE1336" s="13">
        <f t="shared" si="1726"/>
        <v>1.6475052460964341E-3</v>
      </c>
      <c r="BF1336" s="13">
        <f t="shared" si="1727"/>
        <v>1.338927513502569E-3</v>
      </c>
      <c r="BG1336" s="13">
        <f t="shared" si="1728"/>
        <v>7.2543092681569016E-4</v>
      </c>
      <c r="BH1336" s="13">
        <f t="shared" si="1729"/>
        <v>2.9477885711155517E-4</v>
      </c>
      <c r="BI1336" s="13">
        <f t="shared" si="1730"/>
        <v>9.5826710869824092E-5</v>
      </c>
      <c r="BJ1336" s="14">
        <f t="shared" si="1731"/>
        <v>0.38092165464338634</v>
      </c>
      <c r="BK1336" s="14">
        <f t="shared" si="1732"/>
        <v>0.23346008554462724</v>
      </c>
      <c r="BL1336" s="14">
        <f t="shared" si="1733"/>
        <v>0.3563288744471626</v>
      </c>
      <c r="BM1336" s="14">
        <f t="shared" si="1734"/>
        <v>0.62926147969769131</v>
      </c>
      <c r="BN1336" s="14">
        <f t="shared" si="1735"/>
        <v>0.36778129332785325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1.43333333333333</v>
      </c>
      <c r="F1337" s="10">
        <f>VLOOKUP(B1337,home!$B$2:$E$405,3,FALSE)</f>
        <v>1.95</v>
      </c>
      <c r="G1337" s="10">
        <f>VLOOKUP(C1337,away!$B$2:$E$405,4,FALSE)</f>
        <v>1.26</v>
      </c>
      <c r="H1337" s="10">
        <f>VLOOKUP(A1337,away!$A$2:$E$405,3,FALSE)</f>
        <v>1.3888888888888899</v>
      </c>
      <c r="I1337" s="10">
        <f>VLOOKUP(C1337,away!$B$2:$E$405,3,FALSE)</f>
        <v>0.56000000000000005</v>
      </c>
      <c r="J1337" s="10">
        <f>VLOOKUP(B1337,home!$B$2:$E$405,4,FALSE)</f>
        <v>1.01</v>
      </c>
      <c r="K1337" s="12">
        <f t="shared" si="1680"/>
        <v>3.5216999999999916</v>
      </c>
      <c r="L1337" s="12">
        <f t="shared" si="1681"/>
        <v>0.78555555555555623</v>
      </c>
      <c r="M1337" s="13">
        <f t="shared" si="1682"/>
        <v>1.347046786169322E-2</v>
      </c>
      <c r="N1337" s="13">
        <f t="shared" si="1683"/>
        <v>4.7438946668524898E-2</v>
      </c>
      <c r="O1337" s="13">
        <f t="shared" si="1684"/>
        <v>1.0581800864685683E-2</v>
      </c>
      <c r="P1337" s="13">
        <f t="shared" si="1685"/>
        <v>3.7265928105163479E-2</v>
      </c>
      <c r="Q1337" s="13">
        <f t="shared" si="1686"/>
        <v>8.3532869241271873E-2</v>
      </c>
      <c r="R1337" s="13">
        <f t="shared" si="1687"/>
        <v>4.1562962285182125E-3</v>
      </c>
      <c r="S1337" s="13">
        <f t="shared" si="1688"/>
        <v>2.5773963677395411E-2</v>
      </c>
      <c r="T1337" s="13">
        <f t="shared" si="1689"/>
        <v>6.5619709503976956E-2</v>
      </c>
      <c r="U1337" s="13">
        <f t="shared" si="1690"/>
        <v>1.4637228427972555E-2</v>
      </c>
      <c r="V1337" s="13">
        <f t="shared" si="1691"/>
        <v>7.9226042830934668E-3</v>
      </c>
      <c r="W1337" s="13">
        <f t="shared" si="1692"/>
        <v>9.8059235202328815E-2</v>
      </c>
      <c r="X1337" s="13">
        <f t="shared" si="1693"/>
        <v>7.7030976986718375E-2</v>
      </c>
      <c r="Y1337" s="13">
        <f t="shared" si="1694"/>
        <v>3.0256055960894403E-2</v>
      </c>
      <c r="Z1337" s="13">
        <f t="shared" si="1695"/>
        <v>1.0883338642823624E-3</v>
      </c>
      <c r="AA1337" s="13">
        <f t="shared" si="1696"/>
        <v>3.8327853698431869E-3</v>
      </c>
      <c r="AB1337" s="13">
        <f t="shared" si="1697"/>
        <v>6.7489601184883598E-3</v>
      </c>
      <c r="AC1337" s="13">
        <f t="shared" si="1698"/>
        <v>1.3698633403587187E-3</v>
      </c>
      <c r="AD1337" s="13">
        <f t="shared" si="1699"/>
        <v>8.6333802153010161E-2</v>
      </c>
      <c r="AE1337" s="13">
        <f t="shared" si="1700"/>
        <v>6.7819997913531369E-2</v>
      </c>
      <c r="AF1337" s="13">
        <f t="shared" si="1701"/>
        <v>2.6638188069370398E-2</v>
      </c>
      <c r="AG1337" s="13">
        <f t="shared" si="1702"/>
        <v>6.9752588759425501E-3</v>
      </c>
      <c r="AH1337" s="13">
        <f t="shared" si="1703"/>
        <v>2.1373667834656416E-4</v>
      </c>
      <c r="AI1337" s="13">
        <f t="shared" si="1704"/>
        <v>7.5271646013309315E-4</v>
      </c>
      <c r="AJ1337" s="13">
        <f t="shared" si="1705"/>
        <v>1.3254207788253539E-3</v>
      </c>
      <c r="AK1337" s="13">
        <f t="shared" si="1706"/>
        <v>1.5559114522630795E-3</v>
      </c>
      <c r="AL1337" s="13">
        <f t="shared" si="1707"/>
        <v>1.5158858409329302E-4</v>
      </c>
      <c r="AM1337" s="13">
        <f t="shared" si="1708"/>
        <v>6.0808350208451011E-2</v>
      </c>
      <c r="AN1337" s="13">
        <f t="shared" si="1709"/>
        <v>4.7768337330416556E-2</v>
      </c>
      <c r="AO1337" s="13">
        <f t="shared" si="1710"/>
        <v>1.8762341384780293E-2</v>
      </c>
      <c r="AP1337" s="13">
        <f t="shared" si="1711"/>
        <v>4.9129538366813625E-3</v>
      </c>
      <c r="AQ1337" s="13">
        <f t="shared" si="1712"/>
        <v>9.6484954514825731E-4</v>
      </c>
      <c r="AR1337" s="13">
        <f t="shared" si="1713"/>
        <v>3.358040702022689E-5</v>
      </c>
      <c r="AS1337" s="13">
        <f t="shared" si="1714"/>
        <v>1.1826011940313276E-4</v>
      </c>
      <c r="AT1337" s="13">
        <f t="shared" si="1715"/>
        <v>2.0823833125100584E-4</v>
      </c>
      <c r="AU1337" s="13">
        <f t="shared" si="1716"/>
        <v>2.4445097705555517E-4</v>
      </c>
      <c r="AV1337" s="13">
        <f t="shared" si="1717"/>
        <v>2.152207514741367E-4</v>
      </c>
      <c r="AW1337" s="13">
        <f t="shared" si="1718"/>
        <v>1.1649123711023272E-5</v>
      </c>
      <c r="AX1337" s="13">
        <f t="shared" si="1719"/>
        <v>3.5691461154850258E-2</v>
      </c>
      <c r="AY1337" s="13">
        <f t="shared" si="1720"/>
        <v>2.803762559608795E-2</v>
      </c>
      <c r="AZ1337" s="13">
        <f t="shared" si="1721"/>
        <v>1.1012556275796774E-2</v>
      </c>
      <c r="BA1337" s="13">
        <f t="shared" si="1722"/>
        <v>2.8836582544401208E-3</v>
      </c>
      <c r="BB1337" s="13">
        <f t="shared" si="1723"/>
        <v>5.6631844052476869E-4</v>
      </c>
      <c r="BC1337" s="13">
        <f t="shared" si="1724"/>
        <v>8.8974919433558184E-5</v>
      </c>
      <c r="BD1337" s="13">
        <f t="shared" si="1725"/>
        <v>4.3965458820926717E-6</v>
      </c>
      <c r="BE1337" s="13">
        <f t="shared" si="1726"/>
        <v>1.5483315632965725E-5</v>
      </c>
      <c r="BF1337" s="13">
        <f t="shared" si="1727"/>
        <v>2.7263796332307631E-5</v>
      </c>
      <c r="BG1337" s="13">
        <f t="shared" si="1728"/>
        <v>3.2004970514495856E-5</v>
      </c>
      <c r="BH1337" s="13">
        <f t="shared" si="1729"/>
        <v>2.8177976165224952E-5</v>
      </c>
      <c r="BI1337" s="13">
        <f t="shared" si="1730"/>
        <v>1.9846875732214487E-5</v>
      </c>
      <c r="BJ1337" s="14">
        <f t="shared" si="1731"/>
        <v>0.80120246752218061</v>
      </c>
      <c r="BK1337" s="14">
        <f t="shared" si="1732"/>
        <v>0.11399204144788554</v>
      </c>
      <c r="BL1337" s="14">
        <f t="shared" si="1733"/>
        <v>4.4751780445539451E-2</v>
      </c>
      <c r="BM1337" s="14">
        <f t="shared" si="1734"/>
        <v>0.73656233783765368</v>
      </c>
      <c r="BN1337" s="14">
        <f t="shared" si="1735"/>
        <v>0.19644630896985738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1.4097222222222201</v>
      </c>
      <c r="F1338" s="10">
        <f>VLOOKUP(B1338,home!$B$2:$E$405,3,FALSE)</f>
        <v>1.66</v>
      </c>
      <c r="G1338" s="10">
        <f>VLOOKUP(C1338,away!$B$2:$E$405,4,FALSE)</f>
        <v>2.13</v>
      </c>
      <c r="H1338" s="10">
        <f>VLOOKUP(A1338,away!$A$2:$E$405,3,FALSE)</f>
        <v>1.11805555555556</v>
      </c>
      <c r="I1338" s="10">
        <f>VLOOKUP(C1338,away!$B$2:$E$405,3,FALSE)</f>
        <v>0.35</v>
      </c>
      <c r="J1338" s="10">
        <f>VLOOKUP(B1338,home!$B$2:$E$405,4,FALSE)</f>
        <v>0.45</v>
      </c>
      <c r="K1338" s="12">
        <f t="shared" si="1680"/>
        <v>4.9844958333333249</v>
      </c>
      <c r="L1338" s="12">
        <f t="shared" si="1681"/>
        <v>0.17609375000000071</v>
      </c>
      <c r="M1338" s="13">
        <f t="shared" si="1682"/>
        <v>5.7383154729503151E-3</v>
      </c>
      <c r="N1338" s="13">
        <f t="shared" si="1683"/>
        <v>2.8602609565272996E-2</v>
      </c>
      <c r="O1338" s="13">
        <f t="shared" si="1684"/>
        <v>1.0104814903148485E-3</v>
      </c>
      <c r="P1338" s="13">
        <f t="shared" si="1685"/>
        <v>5.0367407781348114E-3</v>
      </c>
      <c r="Q1338" s="13">
        <f t="shared" si="1686"/>
        <v>7.1284794100281587E-2</v>
      </c>
      <c r="R1338" s="13">
        <f t="shared" si="1687"/>
        <v>8.8969737467565539E-5</v>
      </c>
      <c r="S1338" s="13">
        <f t="shared" si="1688"/>
        <v>1.1052354033910801E-3</v>
      </c>
      <c r="T1338" s="13">
        <f t="shared" si="1689"/>
        <v>1.2552806711096509E-2</v>
      </c>
      <c r="U1338" s="13">
        <f t="shared" si="1690"/>
        <v>4.434692856998403E-4</v>
      </c>
      <c r="V1338" s="13">
        <f t="shared" si="1691"/>
        <v>1.0778974832401677E-4</v>
      </c>
      <c r="W1338" s="13">
        <f t="shared" si="1692"/>
        <v>0.1184395863909592</v>
      </c>
      <c r="X1338" s="13">
        <f t="shared" si="1693"/>
        <v>2.085647091603305E-2</v>
      </c>
      <c r="Y1338" s="13">
        <f t="shared" si="1694"/>
        <v>1.8363470876851049E-3</v>
      </c>
      <c r="Z1338" s="13">
        <f t="shared" si="1695"/>
        <v>5.222338235726395E-6</v>
      </c>
      <c r="AA1338" s="13">
        <f t="shared" si="1696"/>
        <v>2.6030723176235526E-5</v>
      </c>
      <c r="AB1338" s="13">
        <f t="shared" si="1697"/>
        <v>6.4875015605299609E-5</v>
      </c>
      <c r="AC1338" s="13">
        <f t="shared" si="1698"/>
        <v>5.9132011760209408E-6</v>
      </c>
      <c r="AD1338" s="13">
        <f t="shared" si="1699"/>
        <v>0.14759040621686462</v>
      </c>
      <c r="AE1338" s="13">
        <f t="shared" si="1700"/>
        <v>2.5989748094751103E-2</v>
      </c>
      <c r="AF1338" s="13">
        <f t="shared" si="1701"/>
        <v>2.2883161017800478E-3</v>
      </c>
      <c r="AG1338" s="13">
        <f t="shared" si="1702"/>
        <v>1.3431938784927734E-4</v>
      </c>
      <c r="AH1338" s="13">
        <f t="shared" si="1703"/>
        <v>2.2990528092436203E-7</v>
      </c>
      <c r="AI1338" s="13">
        <f t="shared" si="1704"/>
        <v>1.1459619148288103E-6</v>
      </c>
      <c r="AJ1338" s="13">
        <f t="shared" si="1705"/>
        <v>2.8560211948114418E-6</v>
      </c>
      <c r="AK1338" s="13">
        <f t="shared" si="1706"/>
        <v>4.7452752484830986E-6</v>
      </c>
      <c r="AL1338" s="13">
        <f t="shared" si="1707"/>
        <v>2.0760978815454734E-7</v>
      </c>
      <c r="AM1338" s="13">
        <f t="shared" si="1708"/>
        <v>0.14713275296558689</v>
      </c>
      <c r="AN1338" s="13">
        <f t="shared" si="1709"/>
        <v>2.5909158217533916E-2</v>
      </c>
      <c r="AO1338" s="13">
        <f t="shared" si="1710"/>
        <v>2.281220414934441E-3</v>
      </c>
      <c r="AP1338" s="13">
        <f t="shared" si="1711"/>
        <v>1.3390288581412112E-4</v>
      </c>
      <c r="AQ1338" s="13">
        <f t="shared" si="1712"/>
        <v>5.894865324707619E-6</v>
      </c>
      <c r="AR1338" s="13">
        <f t="shared" si="1713"/>
        <v>8.0969766125549097E-9</v>
      </c>
      <c r="AS1338" s="13">
        <f t="shared" si="1714"/>
        <v>4.0359346187877336E-8</v>
      </c>
      <c r="AT1338" s="13">
        <f t="shared" si="1715"/>
        <v>1.005854964547659E-7</v>
      </c>
      <c r="AU1338" s="13">
        <f t="shared" si="1716"/>
        <v>1.6712266265751486E-7</v>
      </c>
      <c r="AV1338" s="13">
        <f t="shared" si="1717"/>
        <v>2.0825555391798842E-7</v>
      </c>
      <c r="AW1338" s="13">
        <f t="shared" si="1718"/>
        <v>5.0618643653018039E-9</v>
      </c>
      <c r="AX1338" s="13">
        <f t="shared" si="1719"/>
        <v>0.12223043235063817</v>
      </c>
      <c r="AY1338" s="13">
        <f t="shared" si="1720"/>
        <v>2.1524015196745273E-2</v>
      </c>
      <c r="AZ1338" s="13">
        <f t="shared" si="1721"/>
        <v>1.8951222755259393E-3</v>
      </c>
      <c r="BA1338" s="13">
        <f t="shared" si="1722"/>
        <v>1.1123972940196576E-4</v>
      </c>
      <c r="BB1338" s="13">
        <f t="shared" si="1723"/>
        <v>4.8971552748443695E-6</v>
      </c>
      <c r="BC1338" s="13">
        <f t="shared" si="1724"/>
        <v>1.7247168733592587E-7</v>
      </c>
      <c r="BD1338" s="13">
        <f t="shared" si="1725"/>
        <v>2.3763782922784956E-10</v>
      </c>
      <c r="BE1338" s="13">
        <f t="shared" si="1726"/>
        <v>1.1845047696285923E-9</v>
      </c>
      <c r="BF1338" s="13">
        <f t="shared" si="1727"/>
        <v>2.9520795443885844E-9</v>
      </c>
      <c r="BG1338" s="13">
        <f t="shared" si="1728"/>
        <v>4.9048760628911467E-9</v>
      </c>
      <c r="BH1338" s="13">
        <f t="shared" si="1729"/>
        <v>6.1120835746243212E-9</v>
      </c>
      <c r="BI1338" s="13">
        <f t="shared" si="1730"/>
        <v>6.0931310221399961E-9</v>
      </c>
      <c r="BJ1338" s="14">
        <f t="shared" si="1731"/>
        <v>0.75080421310104106</v>
      </c>
      <c r="BK1338" s="14">
        <f t="shared" si="1732"/>
        <v>3.3518217410509671E-2</v>
      </c>
      <c r="BL1338" s="14">
        <f t="shared" si="1733"/>
        <v>1.6433493202514706E-3</v>
      </c>
      <c r="BM1338" s="14">
        <f t="shared" si="1734"/>
        <v>0.65268508089073496</v>
      </c>
      <c r="BN1338" s="14">
        <f t="shared" si="1735"/>
        <v>0.11176191114442212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1.4097222222222201</v>
      </c>
      <c r="F1339" s="10">
        <f>VLOOKUP(B1339,home!$B$2:$E$405,3,FALSE)</f>
        <v>1.3</v>
      </c>
      <c r="G1339" s="10">
        <f>VLOOKUP(C1339,away!$B$2:$E$405,4,FALSE)</f>
        <v>1.54</v>
      </c>
      <c r="H1339" s="10">
        <f>VLOOKUP(A1339,away!$A$2:$E$405,3,FALSE)</f>
        <v>1.11805555555556</v>
      </c>
      <c r="I1339" s="10">
        <f>VLOOKUP(C1339,away!$B$2:$E$405,3,FALSE)</f>
        <v>1.42</v>
      </c>
      <c r="J1339" s="10">
        <f>VLOOKUP(B1339,home!$B$2:$E$405,4,FALSE)</f>
        <v>0.6</v>
      </c>
      <c r="K1339" s="12">
        <f t="shared" si="1680"/>
        <v>2.8222638888888851</v>
      </c>
      <c r="L1339" s="12">
        <f t="shared" si="1681"/>
        <v>0.95258333333333711</v>
      </c>
      <c r="M1339" s="13">
        <f t="shared" si="1682"/>
        <v>2.29405951873674E-2</v>
      </c>
      <c r="N1339" s="13">
        <f t="shared" si="1683"/>
        <v>6.4744413386925173E-2</v>
      </c>
      <c r="O1339" s="13">
        <f t="shared" si="1684"/>
        <v>2.1852828632233152E-2</v>
      </c>
      <c r="P1339" s="13">
        <f t="shared" si="1685"/>
        <v>6.1674449118828724E-2</v>
      </c>
      <c r="Q1339" s="13">
        <f t="shared" si="1686"/>
        <v>9.1362909954606525E-2</v>
      </c>
      <c r="R1339" s="13">
        <f t="shared" si="1687"/>
        <v>1.0408320170627421E-2</v>
      </c>
      <c r="S1339" s="13">
        <f t="shared" si="1688"/>
        <v>4.145203778546229E-2</v>
      </c>
      <c r="T1339" s="13">
        <f t="shared" si="1689"/>
        <v>8.7030785307592617E-2</v>
      </c>
      <c r="U1339" s="13">
        <f t="shared" si="1690"/>
        <v>2.9375026161555576E-2</v>
      </c>
      <c r="V1339" s="13">
        <f t="shared" si="1691"/>
        <v>1.2382375601905599E-2</v>
      </c>
      <c r="W1339" s="13">
        <f t="shared" si="1692"/>
        <v>8.5950080516230959E-2</v>
      </c>
      <c r="X1339" s="13">
        <f t="shared" si="1693"/>
        <v>8.1874614198420001E-2</v>
      </c>
      <c r="Y1339" s="13">
        <f t="shared" si="1694"/>
        <v>3.8996196454255935E-2</v>
      </c>
      <c r="Z1339" s="13">
        <f t="shared" si="1695"/>
        <v>3.3049307741789603E-3</v>
      </c>
      <c r="AA1339" s="13">
        <f t="shared" si="1696"/>
        <v>9.3273867792428682E-3</v>
      </c>
      <c r="AB1339" s="13">
        <f t="shared" si="1697"/>
        <v>1.3162173442378374E-2</v>
      </c>
      <c r="AC1339" s="13">
        <f t="shared" si="1698"/>
        <v>2.0805808104383964E-3</v>
      </c>
      <c r="AD1339" s="13">
        <f t="shared" si="1699"/>
        <v>6.0643452122012692E-2</v>
      </c>
      <c r="AE1339" s="13">
        <f t="shared" si="1700"/>
        <v>5.7767941767227486E-2</v>
      </c>
      <c r="AF1339" s="13">
        <f t="shared" si="1701"/>
        <v>2.751438926421583E-2</v>
      </c>
      <c r="AG1339" s="13">
        <f t="shared" si="1702"/>
        <v>8.736582879979235E-3</v>
      </c>
      <c r="AH1339" s="13">
        <f t="shared" si="1703"/>
        <v>7.8705549332582989E-4</v>
      </c>
      <c r="AI1339" s="13">
        <f t="shared" si="1704"/>
        <v>2.221278297365117E-3</v>
      </c>
      <c r="AJ1339" s="13">
        <f t="shared" si="1705"/>
        <v>3.1345167629130786E-3</v>
      </c>
      <c r="AK1339" s="13">
        <f t="shared" si="1706"/>
        <v>2.948811156362155E-3</v>
      </c>
      <c r="AL1339" s="13">
        <f t="shared" si="1707"/>
        <v>2.2374079535940718E-4</v>
      </c>
      <c r="AM1339" s="13">
        <f t="shared" si="1708"/>
        <v>3.4230365004303688E-2</v>
      </c>
      <c r="AN1339" s="13">
        <f t="shared" si="1709"/>
        <v>3.2607275197016415E-2</v>
      </c>
      <c r="AO1339" s="13">
        <f t="shared" si="1710"/>
        <v>1.5530573449045669E-2</v>
      </c>
      <c r="AP1339" s="13">
        <f t="shared" si="1711"/>
        <v>4.9313884748900501E-3</v>
      </c>
      <c r="AQ1339" s="13">
        <f t="shared" si="1712"/>
        <v>1.1743896178430912E-3</v>
      </c>
      <c r="AR1339" s="13">
        <f t="shared" si="1713"/>
        <v>1.4994718907012663E-4</v>
      </c>
      <c r="AS1339" s="13">
        <f t="shared" si="1714"/>
        <v>4.2319053695301259E-4</v>
      </c>
      <c r="AT1339" s="13">
        <f t="shared" si="1715"/>
        <v>5.9717768528099238E-4</v>
      </c>
      <c r="AU1339" s="13">
        <f t="shared" si="1716"/>
        <v>5.6179767213959881E-4</v>
      </c>
      <c r="AV1339" s="13">
        <f t="shared" si="1717"/>
        <v>3.9638532073535675E-4</v>
      </c>
      <c r="AW1339" s="13">
        <f t="shared" si="1718"/>
        <v>1.6708723585242552E-5</v>
      </c>
      <c r="AX1339" s="13">
        <f t="shared" si="1719"/>
        <v>1.6101187175855361E-2</v>
      </c>
      <c r="AY1339" s="13">
        <f t="shared" si="1720"/>
        <v>1.5337722550600282E-2</v>
      </c>
      <c r="AZ1339" s="13">
        <f t="shared" si="1721"/>
        <v>7.3052294364963537E-3</v>
      </c>
      <c r="BA1339" s="13">
        <f t="shared" si="1722"/>
        <v>2.3196132691275049E-3</v>
      </c>
      <c r="BB1339" s="13">
        <f t="shared" si="1723"/>
        <v>5.5240623498742933E-4</v>
      </c>
      <c r="BC1339" s="13">
        <f t="shared" si="1724"/>
        <v>1.0524259453568885E-4</v>
      </c>
      <c r="BD1339" s="13">
        <f t="shared" si="1725"/>
        <v>2.3806198864730888E-5</v>
      </c>
      <c r="BE1339" s="13">
        <f t="shared" si="1726"/>
        <v>6.7187375387637579E-5</v>
      </c>
      <c r="BF1339" s="13">
        <f t="shared" si="1727"/>
        <v>9.4810251672875691E-5</v>
      </c>
      <c r="BG1339" s="13">
        <f t="shared" si="1728"/>
        <v>8.9193183197608028E-5</v>
      </c>
      <c r="BH1339" s="13">
        <f t="shared" si="1729"/>
        <v>6.2931675018414995E-5</v>
      </c>
      <c r="BI1339" s="13">
        <f t="shared" si="1730"/>
        <v>3.5521958774352677E-5</v>
      </c>
      <c r="BJ1339" s="14">
        <f t="shared" si="1731"/>
        <v>0.73481675885616804</v>
      </c>
      <c r="BK1339" s="14">
        <f t="shared" si="1732"/>
        <v>0.15609150184996212</v>
      </c>
      <c r="BL1339" s="14">
        <f t="shared" si="1733"/>
        <v>9.5719345943098277E-2</v>
      </c>
      <c r="BM1339" s="14">
        <f t="shared" si="1734"/>
        <v>0.70162800714580398</v>
      </c>
      <c r="BN1339" s="14">
        <f t="shared" si="1735"/>
        <v>0.27298351645058838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1.3076923076923099</v>
      </c>
      <c r="F1340" s="10">
        <f>VLOOKUP(B1340,home!$B$2:$E$405,3,FALSE)</f>
        <v>1.1499999999999999</v>
      </c>
      <c r="G1340" s="10">
        <f>VLOOKUP(C1340,away!$B$2:$E$405,4,FALSE)</f>
        <v>1.2</v>
      </c>
      <c r="H1340" s="10">
        <f>VLOOKUP(A1340,away!$A$2:$E$405,3,FALSE)</f>
        <v>1.0419580419580401</v>
      </c>
      <c r="I1340" s="10">
        <f>VLOOKUP(C1340,away!$B$2:$E$405,3,FALSE)</f>
        <v>0.87</v>
      </c>
      <c r="J1340" s="10">
        <f>VLOOKUP(B1340,home!$B$2:$E$405,4,FALSE)</f>
        <v>1.28</v>
      </c>
      <c r="K1340" s="12">
        <f t="shared" si="1680"/>
        <v>1.8046153846153874</v>
      </c>
      <c r="L1340" s="12">
        <f t="shared" si="1681"/>
        <v>1.1603244755244735</v>
      </c>
      <c r="M1340" s="13">
        <f t="shared" si="1682"/>
        <v>5.1563570177767193E-2</v>
      </c>
      <c r="N1340" s="13">
        <f t="shared" si="1683"/>
        <v>9.3052412028493875E-2</v>
      </c>
      <c r="O1340" s="13">
        <f t="shared" si="1684"/>
        <v>5.9830472522687091E-2</v>
      </c>
      <c r="P1340" s="13">
        <f t="shared" si="1685"/>
        <v>0.10797099118324935</v>
      </c>
      <c r="Q1340" s="13">
        <f t="shared" si="1686"/>
        <v>8.3961907161094987E-2</v>
      </c>
      <c r="R1340" s="13">
        <f t="shared" si="1687"/>
        <v>3.4711380825134169E-2</v>
      </c>
      <c r="S1340" s="13">
        <f t="shared" si="1688"/>
        <v>5.6521178115202589E-2</v>
      </c>
      <c r="T1340" s="13">
        <f t="shared" si="1689"/>
        <v>9.7423055890732066E-2</v>
      </c>
      <c r="U1340" s="13">
        <f t="shared" si="1690"/>
        <v>6.2640691858280695E-2</v>
      </c>
      <c r="V1340" s="13">
        <f t="shared" si="1691"/>
        <v>1.3150213530177547E-2</v>
      </c>
      <c r="W1340" s="13">
        <f t="shared" si="1692"/>
        <v>5.050631646152029E-2</v>
      </c>
      <c r="X1340" s="13">
        <f t="shared" si="1693"/>
        <v>5.8603715158886606E-2</v>
      </c>
      <c r="Y1340" s="13">
        <f t="shared" si="1694"/>
        <v>3.3999662527760377E-2</v>
      </c>
      <c r="Z1340" s="13">
        <f t="shared" si="1695"/>
        <v>1.3425488250218019E-2</v>
      </c>
      <c r="AA1340" s="13">
        <f t="shared" si="1696"/>
        <v>2.4227842642316557E-2</v>
      </c>
      <c r="AB1340" s="13">
        <f t="shared" si="1697"/>
        <v>2.1860968784182588E-2</v>
      </c>
      <c r="AC1340" s="13">
        <f t="shared" si="1698"/>
        <v>1.7209843890629729E-3</v>
      </c>
      <c r="AD1340" s="13">
        <f t="shared" si="1699"/>
        <v>2.2786118926678225E-2</v>
      </c>
      <c r="AE1340" s="13">
        <f t="shared" si="1700"/>
        <v>2.6439291492836189E-2</v>
      </c>
      <c r="AF1340" s="13">
        <f t="shared" si="1701"/>
        <v>1.5339078517331916E-2</v>
      </c>
      <c r="AG1340" s="13">
        <f t="shared" si="1702"/>
        <v>5.9327694118839558E-3</v>
      </c>
      <c r="AH1340" s="13">
        <f t="shared" si="1703"/>
        <v>3.8944806531485522E-3</v>
      </c>
      <c r="AI1340" s="13">
        <f t="shared" si="1704"/>
        <v>7.0280397017588609E-3</v>
      </c>
      <c r="AJ1340" s="13">
        <f t="shared" si="1705"/>
        <v>6.3414542847408887E-3</v>
      </c>
      <c r="AK1340" s="13">
        <f t="shared" si="1706"/>
        <v>3.8146286543595254E-3</v>
      </c>
      <c r="AL1340" s="13">
        <f t="shared" si="1707"/>
        <v>1.441454807395373E-4</v>
      </c>
      <c r="AM1340" s="13">
        <f t="shared" si="1708"/>
        <v>8.2240361541518706E-3</v>
      </c>
      <c r="AN1340" s="13">
        <f t="shared" si="1709"/>
        <v>9.5425504372605753E-3</v>
      </c>
      <c r="AO1340" s="13">
        <f t="shared" si="1710"/>
        <v>5.5362274156401077E-3</v>
      </c>
      <c r="AP1340" s="13">
        <f t="shared" si="1711"/>
        <v>2.1412733908122723E-3</v>
      </c>
      <c r="AQ1340" s="13">
        <f t="shared" si="1712"/>
        <v>6.2114298103719038E-4</v>
      </c>
      <c r="AR1340" s="13">
        <f t="shared" si="1713"/>
        <v>9.0377224426096124E-4</v>
      </c>
      <c r="AS1340" s="13">
        <f t="shared" si="1714"/>
        <v>1.6309612961817065E-3</v>
      </c>
      <c r="AT1340" s="13">
        <f t="shared" si="1715"/>
        <v>1.4716289234008805E-3</v>
      </c>
      <c r="AU1340" s="13">
        <f t="shared" si="1716"/>
        <v>8.8524139853806956E-4</v>
      </c>
      <c r="AV1340" s="13">
        <f t="shared" si="1717"/>
        <v>3.9938006172506041E-4</v>
      </c>
      <c r="AW1340" s="13">
        <f t="shared" si="1718"/>
        <v>8.3842194834981771E-6</v>
      </c>
      <c r="AX1340" s="13">
        <f t="shared" si="1719"/>
        <v>2.4735370279026048E-3</v>
      </c>
      <c r="AY1340" s="13">
        <f t="shared" si="1720"/>
        <v>2.8701055545914543E-3</v>
      </c>
      <c r="AZ1340" s="13">
        <f t="shared" si="1721"/>
        <v>1.6651268611656042E-3</v>
      </c>
      <c r="BA1340" s="13">
        <f t="shared" si="1722"/>
        <v>6.4402915062123061E-4</v>
      </c>
      <c r="BB1340" s="13">
        <f t="shared" si="1723"/>
        <v>1.8682069660426294E-4</v>
      </c>
      <c r="BC1340" s="13">
        <f t="shared" si="1724"/>
        <v>4.3354525360891663E-5</v>
      </c>
      <c r="BD1340" s="13">
        <f t="shared" si="1725"/>
        <v>1.7477817588594586E-4</v>
      </c>
      <c r="BE1340" s="13">
        <f t="shared" si="1726"/>
        <v>3.1540738509879207E-4</v>
      </c>
      <c r="BF1340" s="13">
        <f t="shared" si="1727"/>
        <v>2.8459450978529513E-4</v>
      </c>
      <c r="BG1340" s="13">
        <f t="shared" si="1728"/>
        <v>1.7119454357853933E-4</v>
      </c>
      <c r="BH1340" s="13">
        <f t="shared" si="1729"/>
        <v>7.7235076776010356E-5</v>
      </c>
      <c r="BI1340" s="13">
        <f t="shared" si="1730"/>
        <v>2.7875921556387756E-5</v>
      </c>
      <c r="BJ1340" s="14">
        <f t="shared" si="1731"/>
        <v>0.52199253177236649</v>
      </c>
      <c r="BK1340" s="14">
        <f t="shared" si="1732"/>
        <v>0.23394118843079068</v>
      </c>
      <c r="BL1340" s="14">
        <f t="shared" si="1733"/>
        <v>0.23069202946339662</v>
      </c>
      <c r="BM1340" s="14">
        <f t="shared" si="1734"/>
        <v>0.5660987826832371</v>
      </c>
      <c r="BN1340" s="14">
        <f t="shared" si="1735"/>
        <v>0.43109073389842667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1.1680672268907599</v>
      </c>
      <c r="F1341" s="10">
        <f>VLOOKUP(B1341,home!$B$2:$E$405,3,FALSE)</f>
        <v>1.1000000000000001</v>
      </c>
      <c r="G1341" s="10">
        <f>VLOOKUP(C1341,away!$B$2:$E$405,4,FALSE)</f>
        <v>0.56999999999999995</v>
      </c>
      <c r="H1341" s="10">
        <f>VLOOKUP(A1341,away!$A$2:$E$405,3,FALSE)</f>
        <v>1.04201680672269</v>
      </c>
      <c r="I1341" s="10">
        <f>VLOOKUP(C1341,away!$B$2:$E$405,3,FALSE)</f>
        <v>0.86</v>
      </c>
      <c r="J1341" s="10">
        <f>VLOOKUP(B1341,home!$B$2:$E$405,4,FALSE)</f>
        <v>1.37</v>
      </c>
      <c r="K1341" s="12">
        <f t="shared" si="1680"/>
        <v>0.73237815126050643</v>
      </c>
      <c r="L1341" s="12">
        <f t="shared" si="1681"/>
        <v>1.2277042016806736</v>
      </c>
      <c r="M1341" s="13">
        <f t="shared" si="1682"/>
        <v>0.14084682129343046</v>
      </c>
      <c r="N1341" s="13">
        <f t="shared" si="1683"/>
        <v>0.10315313458980152</v>
      </c>
      <c r="O1341" s="13">
        <f t="shared" si="1684"/>
        <v>0.17291823429531156</v>
      </c>
      <c r="P1341" s="13">
        <f t="shared" si="1685"/>
        <v>0.12664153675243137</v>
      </c>
      <c r="Q1341" s="13">
        <f t="shared" si="1686"/>
        <v>3.7773551003802516E-2</v>
      </c>
      <c r="R1341" s="13">
        <f t="shared" si="1687"/>
        <v>0.10614622139577859</v>
      </c>
      <c r="S1341" s="13">
        <f t="shared" si="1688"/>
        <v>2.8467236043625027E-2</v>
      </c>
      <c r="T1341" s="13">
        <f t="shared" si="1689"/>
        <v>4.6374747279767578E-2</v>
      </c>
      <c r="U1341" s="13">
        <f t="shared" si="1690"/>
        <v>7.7739173389128724E-2</v>
      </c>
      <c r="V1341" s="13">
        <f t="shared" si="1691"/>
        <v>2.844015211034113E-3</v>
      </c>
      <c r="W1341" s="13">
        <f t="shared" si="1692"/>
        <v>9.2215078169031114E-3</v>
      </c>
      <c r="X1341" s="13">
        <f t="shared" si="1693"/>
        <v>1.1321283892643126E-2</v>
      </c>
      <c r="Y1341" s="13">
        <f t="shared" si="1694"/>
        <v>6.9495939017088495E-3</v>
      </c>
      <c r="Z1341" s="13">
        <f t="shared" si="1695"/>
        <v>4.3438720666708119E-2</v>
      </c>
      <c r="AA1341" s="13">
        <f t="shared" si="1696"/>
        <v>3.181356993500524E-2</v>
      </c>
      <c r="AB1341" s="13">
        <f t="shared" si="1697"/>
        <v>1.1649781766997986E-2</v>
      </c>
      <c r="AC1341" s="13">
        <f t="shared" si="1698"/>
        <v>1.5982365344009811E-4</v>
      </c>
      <c r="AD1341" s="13">
        <f t="shared" si="1699"/>
        <v>1.6884077116944521E-3</v>
      </c>
      <c r="AE1341" s="13">
        <f t="shared" si="1700"/>
        <v>2.0728652417973301E-3</v>
      </c>
      <c r="AF1341" s="13">
        <f t="shared" si="1701"/>
        <v>1.2724326834362041E-3</v>
      </c>
      <c r="AG1341" s="13">
        <f t="shared" si="1702"/>
        <v>5.2072365060348066E-4</v>
      </c>
      <c r="AH1341" s="13">
        <f t="shared" si="1703"/>
        <v>1.3332474969537673E-2</v>
      </c>
      <c r="AI1341" s="13">
        <f t="shared" si="1704"/>
        <v>9.7644133699169751E-3</v>
      </c>
      <c r="AJ1341" s="13">
        <f t="shared" si="1705"/>
        <v>3.5756215060015833E-3</v>
      </c>
      <c r="AK1341" s="13">
        <f t="shared" si="1706"/>
        <v>8.7290235605758234E-4</v>
      </c>
      <c r="AL1341" s="13">
        <f t="shared" si="1707"/>
        <v>5.7481774583679829E-6</v>
      </c>
      <c r="AM1341" s="13">
        <f t="shared" si="1708"/>
        <v>2.4731058369295306E-4</v>
      </c>
      <c r="AN1341" s="13">
        <f t="shared" si="1709"/>
        <v>3.0362424271993839E-4</v>
      </c>
      <c r="AO1341" s="13">
        <f t="shared" si="1710"/>
        <v>1.8638037925969056E-4</v>
      </c>
      <c r="AP1341" s="13">
        <f t="shared" si="1711"/>
        <v>7.6273324909319846E-5</v>
      </c>
      <c r="AQ1341" s="13">
        <f t="shared" si="1712"/>
        <v>2.3410270366831795E-5</v>
      </c>
      <c r="AR1341" s="13">
        <f t="shared" si="1713"/>
        <v>3.273667107780757E-3</v>
      </c>
      <c r="AS1341" s="13">
        <f t="shared" si="1714"/>
        <v>2.3975622642387995E-3</v>
      </c>
      <c r="AT1341" s="13">
        <f t="shared" si="1715"/>
        <v>8.7796110930758297E-4</v>
      </c>
      <c r="AU1341" s="13">
        <f t="shared" si="1716"/>
        <v>2.143331780377703E-4</v>
      </c>
      <c r="AV1341" s="13">
        <f t="shared" si="1717"/>
        <v>3.9243234171272796E-5</v>
      </c>
      <c r="AW1341" s="13">
        <f t="shared" si="1718"/>
        <v>1.4356771502394356E-7</v>
      </c>
      <c r="AX1341" s="13">
        <f t="shared" si="1719"/>
        <v>3.0187478012033606E-5</v>
      </c>
      <c r="AY1341" s="13">
        <f t="shared" si="1720"/>
        <v>3.7061293593516607E-5</v>
      </c>
      <c r="AZ1341" s="13">
        <f t="shared" si="1721"/>
        <v>2.2750152932240687E-5</v>
      </c>
      <c r="BA1341" s="13">
        <f t="shared" si="1722"/>
        <v>9.3101527812632612E-6</v>
      </c>
      <c r="BB1341" s="13">
        <f t="shared" si="1723"/>
        <v>2.8575284219614796E-6</v>
      </c>
      <c r="BC1341" s="13">
        <f t="shared" si="1724"/>
        <v>7.0163993001280956E-7</v>
      </c>
      <c r="BD1341" s="13">
        <f t="shared" si="1725"/>
        <v>6.6984914385437668E-4</v>
      </c>
      <c r="BE1341" s="13">
        <f t="shared" si="1726"/>
        <v>4.9058287759950136E-4</v>
      </c>
      <c r="BF1341" s="13">
        <f t="shared" si="1727"/>
        <v>1.7964609046819107E-4</v>
      </c>
      <c r="BG1341" s="13">
        <f t="shared" si="1728"/>
        <v>4.385629053942382E-5</v>
      </c>
      <c r="BH1341" s="13">
        <f t="shared" si="1729"/>
        <v>8.0298472466017121E-6</v>
      </c>
      <c r="BI1341" s="13">
        <f t="shared" si="1730"/>
        <v>1.1761769362740866E-6</v>
      </c>
      <c r="BJ1341" s="14">
        <f t="shared" si="1731"/>
        <v>0.221288114818778</v>
      </c>
      <c r="BK1341" s="14">
        <f t="shared" si="1732"/>
        <v>0.29900224242501289</v>
      </c>
      <c r="BL1341" s="14">
        <f t="shared" si="1733"/>
        <v>0.43600830030391652</v>
      </c>
      <c r="BM1341" s="14">
        <f t="shared" si="1734"/>
        <v>0.31222096115798093</v>
      </c>
      <c r="BN1341" s="14">
        <f t="shared" si="1735"/>
        <v>0.68747949933055597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1.1680672268907599</v>
      </c>
      <c r="F1342" s="10">
        <f>VLOOKUP(B1342,home!$B$2:$E$405,3,FALSE)</f>
        <v>0.71</v>
      </c>
      <c r="G1342" s="10">
        <f>VLOOKUP(C1342,away!$B$2:$E$405,4,FALSE)</f>
        <v>1.1399999999999999</v>
      </c>
      <c r="H1342" s="10">
        <f>VLOOKUP(A1342,away!$A$2:$E$405,3,FALSE)</f>
        <v>1.04201680672269</v>
      </c>
      <c r="I1342" s="10">
        <f>VLOOKUP(C1342,away!$B$2:$E$405,3,FALSE)</f>
        <v>1</v>
      </c>
      <c r="J1342" s="10">
        <f>VLOOKUP(B1342,home!$B$2:$E$405,4,FALSE)</f>
        <v>1.92</v>
      </c>
      <c r="K1342" s="12">
        <f t="shared" si="1680"/>
        <v>0.94543361344538102</v>
      </c>
      <c r="L1342" s="12">
        <f t="shared" si="1681"/>
        <v>2.0006722689075649</v>
      </c>
      <c r="M1342" s="13">
        <f t="shared" si="1682"/>
        <v>5.2543920280263119E-2</v>
      </c>
      <c r="N1342" s="13">
        <f t="shared" si="1683"/>
        <v>4.9676788415155188E-2</v>
      </c>
      <c r="O1342" s="13">
        <f t="shared" si="1684"/>
        <v>0.10512316420441223</v>
      </c>
      <c r="P1342" s="13">
        <f t="shared" si="1685"/>
        <v>9.9386972990589559E-2</v>
      </c>
      <c r="Q1342" s="13">
        <f t="shared" si="1686"/>
        <v>2.3483052787850907E-2</v>
      </c>
      <c r="R1342" s="13">
        <f t="shared" si="1687"/>
        <v>0.10515849972179198</v>
      </c>
      <c r="S1342" s="13">
        <f t="shared" si="1688"/>
        <v>4.6997684734719609E-2</v>
      </c>
      <c r="T1342" s="13">
        <f t="shared" si="1689"/>
        <v>4.6981892501945788E-2</v>
      </c>
      <c r="U1342" s="13">
        <f t="shared" si="1690"/>
        <v>9.9420380376468873E-2</v>
      </c>
      <c r="V1342" s="13">
        <f t="shared" si="1691"/>
        <v>9.8773614285925636E-3</v>
      </c>
      <c r="W1342" s="13">
        <f t="shared" si="1692"/>
        <v>7.400555817315504E-3</v>
      </c>
      <c r="X1342" s="13">
        <f t="shared" si="1693"/>
        <v>1.4806086798205687E-2</v>
      </c>
      <c r="Y1342" s="13">
        <f t="shared" si="1694"/>
        <v>1.481106363410426E-2</v>
      </c>
      <c r="Z1342" s="13">
        <f t="shared" si="1695"/>
        <v>7.0129231411104359E-2</v>
      </c>
      <c r="AA1342" s="13">
        <f t="shared" si="1696"/>
        <v>6.6302532661147703E-2</v>
      </c>
      <c r="AB1342" s="13">
        <f t="shared" si="1697"/>
        <v>3.1342321517204633E-2</v>
      </c>
      <c r="AC1342" s="13">
        <f t="shared" si="1698"/>
        <v>1.167691057649544E-3</v>
      </c>
      <c r="AD1342" s="13">
        <f t="shared" si="1699"/>
        <v>1.7491835569672079E-3</v>
      </c>
      <c r="AE1342" s="13">
        <f t="shared" si="1700"/>
        <v>3.4995430356533882E-3</v>
      </c>
      <c r="AF1342" s="13">
        <f t="shared" si="1701"/>
        <v>3.5007193526401664E-3</v>
      </c>
      <c r="AG1342" s="13">
        <f t="shared" si="1702"/>
        <v>2.3345973766850745E-3</v>
      </c>
      <c r="AH1342" s="13">
        <f t="shared" si="1703"/>
        <v>3.5076402130999454E-2</v>
      </c>
      <c r="AI1342" s="13">
        <f t="shared" si="1704"/>
        <v>3.3162409613374071E-2</v>
      </c>
      <c r="AJ1342" s="13">
        <f t="shared" si="1705"/>
        <v>1.5676428375664044E-2</v>
      </c>
      <c r="AK1342" s="13">
        <f t="shared" si="1706"/>
        <v>4.9403407750405869E-3</v>
      </c>
      <c r="AL1342" s="13">
        <f t="shared" si="1707"/>
        <v>8.8347636787627307E-5</v>
      </c>
      <c r="AM1342" s="13">
        <f t="shared" si="1708"/>
        <v>3.3074738616855042E-4</v>
      </c>
      <c r="AN1342" s="13">
        <f t="shared" si="1709"/>
        <v>6.6171712352108033E-4</v>
      </c>
      <c r="AO1342" s="13">
        <f t="shared" si="1710"/>
        <v>6.6193954944495368E-4</v>
      </c>
      <c r="AP1342" s="13">
        <f t="shared" si="1711"/>
        <v>4.4144136675589555E-4</v>
      </c>
      <c r="AQ1342" s="13">
        <f t="shared" si="1712"/>
        <v>2.2079487520429349E-4</v>
      </c>
      <c r="AR1342" s="13">
        <f t="shared" si="1713"/>
        <v>1.4035277007308167E-2</v>
      </c>
      <c r="AS1342" s="13">
        <f t="shared" si="1714"/>
        <v>1.326942265672623E-2</v>
      </c>
      <c r="AT1342" s="13">
        <f t="shared" si="1715"/>
        <v>6.2726791053413439E-3</v>
      </c>
      <c r="AU1342" s="13">
        <f t="shared" si="1716"/>
        <v>1.9768005575154022E-3</v>
      </c>
      <c r="AV1342" s="13">
        <f t="shared" si="1717"/>
        <v>4.6723342353815757E-4</v>
      </c>
      <c r="AW1342" s="13">
        <f t="shared" si="1718"/>
        <v>4.6419389850748843E-6</v>
      </c>
      <c r="AX1342" s="13">
        <f t="shared" si="1719"/>
        <v>5.2116616073824565E-5</v>
      </c>
      <c r="AY1342" s="13">
        <f t="shared" si="1720"/>
        <v>1.0426826852820305E-4</v>
      </c>
      <c r="AZ1342" s="13">
        <f t="shared" si="1721"/>
        <v>1.0430331668569165E-4</v>
      </c>
      <c r="BA1342" s="13">
        <f t="shared" si="1722"/>
        <v>6.9558917749382323E-5</v>
      </c>
      <c r="BB1342" s="13">
        <f t="shared" si="1723"/>
        <v>3.4791149449102846E-5</v>
      </c>
      <c r="BC1342" s="13">
        <f t="shared" si="1724"/>
        <v>1.3921137581247757E-5</v>
      </c>
      <c r="BD1342" s="13">
        <f t="shared" si="1725"/>
        <v>4.6799982491595648E-3</v>
      </c>
      <c r="BE1342" s="13">
        <f t="shared" si="1726"/>
        <v>4.4246276556209833E-3</v>
      </c>
      <c r="BF1342" s="13">
        <f t="shared" si="1727"/>
        <v>2.0915958563020557E-3</v>
      </c>
      <c r="BG1342" s="13">
        <f t="shared" si="1728"/>
        <v>6.5915500943034607E-4</v>
      </c>
      <c r="BH1342" s="13">
        <f t="shared" si="1729"/>
        <v>1.5579682559658907E-4</v>
      </c>
      <c r="BI1342" s="13">
        <f t="shared" si="1730"/>
        <v>2.9459111157420613E-5</v>
      </c>
      <c r="BJ1342" s="14">
        <f t="shared" si="1731"/>
        <v>0.1709390829836854</v>
      </c>
      <c r="BK1342" s="14">
        <f t="shared" si="1732"/>
        <v>0.21016624639713022</v>
      </c>
      <c r="BL1342" s="14">
        <f t="shared" si="1733"/>
        <v>0.54426452483379983</v>
      </c>
      <c r="BM1342" s="14">
        <f t="shared" si="1734"/>
        <v>0.56002706089611365</v>
      </c>
      <c r="BN1342" s="14">
        <f t="shared" si="1735"/>
        <v>0.43537239840006298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1.1680672268907599</v>
      </c>
      <c r="F1343" s="10">
        <f>VLOOKUP(B1343,home!$B$2:$E$405,3,FALSE)</f>
        <v>0.86</v>
      </c>
      <c r="G1343" s="10">
        <f>VLOOKUP(C1343,away!$B$2:$E$405,4,FALSE)</f>
        <v>0.43</v>
      </c>
      <c r="H1343" s="10">
        <f>VLOOKUP(A1343,away!$A$2:$E$405,3,FALSE)</f>
        <v>1.04201680672269</v>
      </c>
      <c r="I1343" s="10">
        <f>VLOOKUP(C1343,away!$B$2:$E$405,3,FALSE)</f>
        <v>0.86</v>
      </c>
      <c r="J1343" s="10">
        <f>VLOOKUP(B1343,home!$B$2:$E$405,4,FALSE)</f>
        <v>0.96</v>
      </c>
      <c r="K1343" s="12">
        <f t="shared" si="1680"/>
        <v>0.43195126050420302</v>
      </c>
      <c r="L1343" s="12">
        <f t="shared" si="1681"/>
        <v>0.86028907563025292</v>
      </c>
      <c r="M1343" s="13">
        <f t="shared" si="1682"/>
        <v>0.27465477429866436</v>
      </c>
      <c r="N1343" s="13">
        <f t="shared" si="1683"/>
        <v>0.11863747596180545</v>
      </c>
      <c r="O1343" s="13">
        <f t="shared" si="1684"/>
        <v>0.23628250189883374</v>
      </c>
      <c r="P1343" s="13">
        <f t="shared" si="1685"/>
        <v>0.10206252453028795</v>
      </c>
      <c r="Q1343" s="13">
        <f t="shared" si="1686"/>
        <v>2.5622803642369473E-2</v>
      </c>
      <c r="R1343" s="13">
        <f t="shared" si="1687"/>
        <v>0.10163562757307558</v>
      </c>
      <c r="S1343" s="13">
        <f t="shared" si="1688"/>
        <v>9.4816838157055546E-3</v>
      </c>
      <c r="T1343" s="13">
        <f t="shared" si="1689"/>
        <v>2.2043018060549511E-2</v>
      </c>
      <c r="U1343" s="13">
        <f t="shared" si="1690"/>
        <v>4.3901637442325725E-2</v>
      </c>
      <c r="V1343" s="13">
        <f t="shared" si="1691"/>
        <v>3.9149129808097131E-4</v>
      </c>
      <c r="W1343" s="13">
        <f t="shared" si="1692"/>
        <v>3.6892674436577264E-3</v>
      </c>
      <c r="X1343" s="13">
        <f t="shared" si="1693"/>
        <v>3.1738364788570918E-3</v>
      </c>
      <c r="Y1343" s="13">
        <f t="shared" si="1694"/>
        <v>1.365208425298772E-3</v>
      </c>
      <c r="Z1343" s="13">
        <f t="shared" si="1695"/>
        <v>2.9145340031980615E-2</v>
      </c>
      <c r="AA1343" s="13">
        <f t="shared" si="1696"/>
        <v>1.2589366364637634E-2</v>
      </c>
      <c r="AB1343" s="13">
        <f t="shared" si="1697"/>
        <v>2.7189963350772207E-3</v>
      </c>
      <c r="AC1343" s="13">
        <f t="shared" si="1698"/>
        <v>9.0924575942228814E-6</v>
      </c>
      <c r="AD1343" s="13">
        <f t="shared" si="1699"/>
        <v>3.9839593065626831E-4</v>
      </c>
      <c r="AE1343" s="13">
        <f t="shared" si="1700"/>
        <v>3.4273566691913541E-4</v>
      </c>
      <c r="AF1343" s="13">
        <f t="shared" si="1701"/>
        <v>1.4742587503969063E-4</v>
      </c>
      <c r="AG1343" s="13">
        <f t="shared" si="1702"/>
        <v>4.2276289920625552E-5</v>
      </c>
      <c r="AH1343" s="13">
        <f t="shared" si="1703"/>
        <v>6.2683544087605014E-3</v>
      </c>
      <c r="AI1343" s="13">
        <f t="shared" si="1704"/>
        <v>2.7076235881511763E-3</v>
      </c>
      <c r="AJ1343" s="13">
        <f t="shared" si="1705"/>
        <v>5.8478071093640688E-4</v>
      </c>
      <c r="AK1343" s="13">
        <f t="shared" si="1706"/>
        <v>8.4198921735841647E-5</v>
      </c>
      <c r="AL1343" s="13">
        <f t="shared" si="1707"/>
        <v>1.3515136281473911E-7</v>
      </c>
      <c r="AM1343" s="13">
        <f t="shared" si="1708"/>
        <v>3.4417524885344044E-5</v>
      </c>
      <c r="AN1343" s="13">
        <f t="shared" si="1709"/>
        <v>2.9609020669093858E-5</v>
      </c>
      <c r="AO1343" s="13">
        <f t="shared" si="1710"/>
        <v>1.2736158510865905E-5</v>
      </c>
      <c r="AP1343" s="13">
        <f t="shared" si="1711"/>
        <v>3.6522593441310695E-6</v>
      </c>
      <c r="AQ1343" s="13">
        <f t="shared" si="1712"/>
        <v>7.8549970378111782E-7</v>
      </c>
      <c r="AR1343" s="13">
        <f t="shared" si="1713"/>
        <v>1.0785193640070788E-3</v>
      </c>
      <c r="AS1343" s="13">
        <f t="shared" si="1714"/>
        <v>4.6586779876104897E-4</v>
      </c>
      <c r="AT1343" s="13">
        <f t="shared" si="1715"/>
        <v>1.0061609145157674E-4</v>
      </c>
      <c r="AU1343" s="13">
        <f t="shared" si="1716"/>
        <v>1.4487082509838248E-5</v>
      </c>
      <c r="AV1343" s="13">
        <f t="shared" si="1717"/>
        <v>1.5644283877882558E-6</v>
      </c>
      <c r="AW1343" s="13">
        <f t="shared" si="1718"/>
        <v>1.3950734778276633E-9</v>
      </c>
      <c r="AX1343" s="13">
        <f t="shared" si="1719"/>
        <v>2.4777822096098548E-6</v>
      </c>
      <c r="AY1343" s="13">
        <f t="shared" si="1720"/>
        <v>2.1316089667183476E-6</v>
      </c>
      <c r="AZ1343" s="13">
        <f t="shared" si="1721"/>
        <v>9.1689995379164292E-7</v>
      </c>
      <c r="BA1343" s="13">
        <f t="shared" si="1722"/>
        <v>2.6293300456427808E-7</v>
      </c>
      <c r="BB1343" s="13">
        <f t="shared" si="1723"/>
        <v>5.6549597862321952E-8</v>
      </c>
      <c r="BC1343" s="13">
        <f t="shared" si="1724"/>
        <v>9.7298002544478992E-9</v>
      </c>
      <c r="BD1343" s="13">
        <f t="shared" si="1725"/>
        <v>1.5463973778516297E-4</v>
      </c>
      <c r="BE1343" s="13">
        <f t="shared" si="1726"/>
        <v>6.6796829660340553E-5</v>
      </c>
      <c r="BF1343" s="13">
        <f t="shared" si="1727"/>
        <v>1.4426487384734319E-5</v>
      </c>
      <c r="BG1343" s="13">
        <f t="shared" si="1728"/>
        <v>2.0771798034946578E-6</v>
      </c>
      <c r="BH1343" s="13">
        <f t="shared" si="1729"/>
        <v>2.2431010860334747E-7</v>
      </c>
      <c r="BI1343" s="13">
        <f t="shared" si="1730"/>
        <v>1.9378206831010131E-8</v>
      </c>
      <c r="BJ1343" s="14">
        <f t="shared" si="1731"/>
        <v>0.17554949974171971</v>
      </c>
      <c r="BK1343" s="14">
        <f t="shared" si="1732"/>
        <v>0.38660183316066266</v>
      </c>
      <c r="BL1343" s="14">
        <f t="shared" si="1733"/>
        <v>0.40867232593160036</v>
      </c>
      <c r="BM1343" s="14">
        <f t="shared" si="1734"/>
        <v>0.14107116074703344</v>
      </c>
      <c r="BN1343" s="14">
        <f t="shared" si="1735"/>
        <v>0.85889570790503655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1.1680672268907599</v>
      </c>
      <c r="F1344" s="10">
        <f>VLOOKUP(B1344,home!$B$2:$E$405,3,FALSE)</f>
        <v>1.2</v>
      </c>
      <c r="G1344" s="10">
        <f>VLOOKUP(C1344,away!$B$2:$E$405,4,FALSE)</f>
        <v>1.1000000000000001</v>
      </c>
      <c r="H1344" s="10">
        <f>VLOOKUP(A1344,away!$A$2:$E$405,3,FALSE)</f>
        <v>1.04201680672269</v>
      </c>
      <c r="I1344" s="10">
        <f>VLOOKUP(C1344,away!$B$2:$E$405,3,FALSE)</f>
        <v>0.98</v>
      </c>
      <c r="J1344" s="10">
        <f>VLOOKUP(B1344,home!$B$2:$E$405,4,FALSE)</f>
        <v>0.38</v>
      </c>
      <c r="K1344" s="12">
        <f t="shared" si="1680"/>
        <v>1.5418487394958031</v>
      </c>
      <c r="L1344" s="12">
        <f t="shared" si="1681"/>
        <v>0.3880470588235298</v>
      </c>
      <c r="M1344" s="13">
        <f t="shared" si="1682"/>
        <v>0.14516332395788775</v>
      </c>
      <c r="N1344" s="13">
        <f t="shared" si="1683"/>
        <v>0.22381988806549014</v>
      </c>
      <c r="O1344" s="13">
        <f t="shared" si="1684"/>
        <v>5.6330200910905584E-2</v>
      </c>
      <c r="P1344" s="13">
        <f t="shared" si="1685"/>
        <v>8.6852649270025117E-2</v>
      </c>
      <c r="Q1344" s="13">
        <f t="shared" si="1686"/>
        <v>0.1725482061439339</v>
      </c>
      <c r="R1344" s="13">
        <f t="shared" si="1687"/>
        <v>1.0929384393207713E-2</v>
      </c>
      <c r="S1344" s="13">
        <f t="shared" si="1688"/>
        <v>1.2991199291169353E-2</v>
      </c>
      <c r="T1344" s="13">
        <f t="shared" si="1689"/>
        <v>6.6956823899429668E-2</v>
      </c>
      <c r="U1344" s="13">
        <f t="shared" si="1690"/>
        <v>1.6851457550132416E-2</v>
      </c>
      <c r="V1344" s="13">
        <f t="shared" si="1691"/>
        <v>8.6364030441268835E-4</v>
      </c>
      <c r="W1344" s="13">
        <f t="shared" si="1692"/>
        <v>8.8681078048428841E-2</v>
      </c>
      <c r="X1344" s="13">
        <f t="shared" si="1693"/>
        <v>3.4412431509992708E-2</v>
      </c>
      <c r="Y1344" s="13">
        <f t="shared" si="1694"/>
        <v>6.6768214172094132E-3</v>
      </c>
      <c r="Z1344" s="13">
        <f t="shared" si="1695"/>
        <v>1.4137051561786808E-3</v>
      </c>
      <c r="AA1344" s="13">
        <f t="shared" si="1696"/>
        <v>2.1797195130728165E-3</v>
      </c>
      <c r="AB1344" s="13">
        <f t="shared" si="1697"/>
        <v>1.6803988918428644E-3</v>
      </c>
      <c r="AC1344" s="13">
        <f t="shared" si="1698"/>
        <v>3.2295282310932303E-5</v>
      </c>
      <c r="AD1344" s="13">
        <f t="shared" si="1699"/>
        <v>3.4183202101524715E-2</v>
      </c>
      <c r="AE1344" s="13">
        <f t="shared" si="1700"/>
        <v>1.326469103666697E-2</v>
      </c>
      <c r="AF1344" s="13">
        <f t="shared" si="1701"/>
        <v>2.5736621714907279E-3</v>
      </c>
      <c r="AG1344" s="13">
        <f t="shared" si="1702"/>
        <v>3.3290067868411863E-4</v>
      </c>
      <c r="AH1344" s="13">
        <f t="shared" si="1703"/>
        <v>1.37146031974699E-4</v>
      </c>
      <c r="AI1344" s="13">
        <f t="shared" si="1704"/>
        <v>2.1145843652704076E-4</v>
      </c>
      <c r="AJ1344" s="13">
        <f t="shared" si="1705"/>
        <v>1.6301846190748558E-4</v>
      </c>
      <c r="AK1344" s="13">
        <f t="shared" si="1706"/>
        <v>8.3783270002200428E-5</v>
      </c>
      <c r="AL1344" s="13">
        <f t="shared" si="1707"/>
        <v>7.729034445206191E-7</v>
      </c>
      <c r="AM1344" s="13">
        <f t="shared" si="1708"/>
        <v>1.0541065414433235E-2</v>
      </c>
      <c r="AN1344" s="13">
        <f t="shared" si="1709"/>
        <v>4.090429430937249E-3</v>
      </c>
      <c r="AO1344" s="13">
        <f t="shared" si="1710"/>
        <v>7.9363955500020189E-4</v>
      </c>
      <c r="AP1344" s="13">
        <f t="shared" si="1711"/>
        <v>1.0265649836128113E-4</v>
      </c>
      <c r="AQ1344" s="13">
        <f t="shared" si="1712"/>
        <v>9.9588880645544148E-6</v>
      </c>
      <c r="AR1344" s="13">
        <f t="shared" si="1713"/>
        <v>1.0643822867419944E-5</v>
      </c>
      <c r="AS1344" s="13">
        <f t="shared" si="1714"/>
        <v>1.6411164871548047E-5</v>
      </c>
      <c r="AT1344" s="13">
        <f t="shared" si="1715"/>
        <v>1.2651766935427081E-5</v>
      </c>
      <c r="AU1344" s="13">
        <f t="shared" si="1716"/>
        <v>6.5023703005943097E-6</v>
      </c>
      <c r="AV1344" s="13">
        <f t="shared" si="1717"/>
        <v>2.5064178629265694E-6</v>
      </c>
      <c r="AW1344" s="13">
        <f t="shared" si="1718"/>
        <v>1.2845437729546973E-8</v>
      </c>
      <c r="AX1344" s="13">
        <f t="shared" si="1719"/>
        <v>2.7087880703644492E-3</v>
      </c>
      <c r="AY1344" s="13">
        <f t="shared" si="1720"/>
        <v>1.0511372436811893E-3</v>
      </c>
      <c r="AZ1344" s="13">
        <f t="shared" si="1721"/>
        <v>2.0394535791517867E-4</v>
      </c>
      <c r="BA1344" s="13">
        <f t="shared" si="1722"/>
        <v>2.6380132099899062E-5</v>
      </c>
      <c r="BB1344" s="13">
        <f t="shared" si="1723"/>
        <v>2.5591831681855048E-6</v>
      </c>
      <c r="BC1344" s="13">
        <f t="shared" si="1724"/>
        <v>1.9861670028101356E-7</v>
      </c>
      <c r="BD1344" s="13">
        <f t="shared" si="1725"/>
        <v>6.8838402639015621E-7</v>
      </c>
      <c r="BE1344" s="13">
        <f t="shared" si="1726"/>
        <v>1.0613840433787079E-6</v>
      </c>
      <c r="BF1344" s="13">
        <f t="shared" si="1727"/>
        <v>8.1824682470221009E-7</v>
      </c>
      <c r="BG1344" s="13">
        <f t="shared" si="1728"/>
        <v>4.205376117545154E-7</v>
      </c>
      <c r="BH1344" s="13">
        <f t="shared" si="1729"/>
        <v>1.6210134664856867E-7</v>
      </c>
      <c r="BI1344" s="13">
        <f t="shared" si="1730"/>
        <v>4.9987151400133561E-8</v>
      </c>
      <c r="BJ1344" s="14">
        <f t="shared" si="1731"/>
        <v>0.66298046346357675</v>
      </c>
      <c r="BK1344" s="14">
        <f t="shared" si="1732"/>
        <v>0.24695501825293156</v>
      </c>
      <c r="BL1344" s="14">
        <f t="shared" si="1733"/>
        <v>8.8618483643415014E-2</v>
      </c>
      <c r="BM1344" s="14">
        <f t="shared" si="1734"/>
        <v>0.30327289337640834</v>
      </c>
      <c r="BN1344" s="14">
        <f t="shared" si="1735"/>
        <v>0.69564365274145024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1.1680672268907599</v>
      </c>
      <c r="F1345" s="10">
        <f>VLOOKUP(B1345,home!$B$2:$E$405,3,FALSE)</f>
        <v>1.1000000000000001</v>
      </c>
      <c r="G1345" s="10">
        <f>VLOOKUP(C1345,away!$B$2:$E$405,4,FALSE)</f>
        <v>1.28</v>
      </c>
      <c r="H1345" s="10">
        <f>VLOOKUP(A1345,away!$A$2:$E$405,3,FALSE)</f>
        <v>1.04201680672269</v>
      </c>
      <c r="I1345" s="10">
        <f>VLOOKUP(C1345,away!$B$2:$E$405,3,FALSE)</f>
        <v>1.1399999999999999</v>
      </c>
      <c r="J1345" s="10">
        <f>VLOOKUP(B1345,home!$B$2:$E$405,4,FALSE)</f>
        <v>0.69</v>
      </c>
      <c r="K1345" s="12">
        <f t="shared" si="1680"/>
        <v>1.6446386554621901</v>
      </c>
      <c r="L1345" s="12">
        <f t="shared" si="1681"/>
        <v>0.81965042016806788</v>
      </c>
      <c r="M1345" s="13">
        <f t="shared" si="1682"/>
        <v>8.506929871678337E-2</v>
      </c>
      <c r="N1345" s="13">
        <f t="shared" si="1683"/>
        <v>0.13990825706268201</v>
      </c>
      <c r="O1345" s="13">
        <f t="shared" si="1684"/>
        <v>6.9727086436614349E-2</v>
      </c>
      <c r="P1345" s="13">
        <f t="shared" si="1685"/>
        <v>0.11467586168640935</v>
      </c>
      <c r="Q1345" s="13">
        <f t="shared" si="1686"/>
        <v>0.11504926389181393</v>
      </c>
      <c r="R1345" s="13">
        <f t="shared" si="1687"/>
        <v>2.8575917847433078E-2</v>
      </c>
      <c r="S1345" s="13">
        <f t="shared" si="1688"/>
        <v>3.8646590050371528E-2</v>
      </c>
      <c r="T1345" s="13">
        <f t="shared" si="1689"/>
        <v>9.4300177488952197E-2</v>
      </c>
      <c r="U1345" s="13">
        <f t="shared" si="1690"/>
        <v>4.699705910720034E-2</v>
      </c>
      <c r="V1345" s="13">
        <f t="shared" si="1691"/>
        <v>5.7885238951186357E-3</v>
      </c>
      <c r="W1345" s="13">
        <f t="shared" si="1692"/>
        <v>6.307148889298253E-2</v>
      </c>
      <c r="X1345" s="13">
        <f t="shared" si="1693"/>
        <v>5.1696572371758759E-2</v>
      </c>
      <c r="Y1345" s="13">
        <f t="shared" si="1694"/>
        <v>2.1186558632880503E-2</v>
      </c>
      <c r="Z1345" s="13">
        <f t="shared" si="1695"/>
        <v>7.8074210234455694E-3</v>
      </c>
      <c r="AA1345" s="13">
        <f t="shared" si="1696"/>
        <v>1.2840386414626759E-2</v>
      </c>
      <c r="AB1345" s="13">
        <f t="shared" si="1697"/>
        <v>1.0558897924283365E-2</v>
      </c>
      <c r="AC1345" s="13">
        <f t="shared" si="1698"/>
        <v>4.8769354483503688E-4</v>
      </c>
      <c r="AD1345" s="13">
        <f t="shared" si="1699"/>
        <v>2.5932452172738301E-2</v>
      </c>
      <c r="AE1345" s="13">
        <f t="shared" si="1700"/>
        <v>2.1255545319373272E-2</v>
      </c>
      <c r="AF1345" s="13">
        <f t="shared" si="1701"/>
        <v>8.7110583259628564E-3</v>
      </c>
      <c r="AG1345" s="13">
        <f t="shared" si="1702"/>
        <v>2.380007538994667E-3</v>
      </c>
      <c r="AH1345" s="13">
        <f t="shared" si="1703"/>
        <v>1.5998389805740418E-3</v>
      </c>
      <c r="AI1345" s="13">
        <f t="shared" si="1704"/>
        <v>2.6311570299672928E-3</v>
      </c>
      <c r="AJ1345" s="13">
        <f t="shared" si="1705"/>
        <v>2.1636512800376497E-3</v>
      </c>
      <c r="AK1345" s="13">
        <f t="shared" si="1706"/>
        <v>1.1861415106967225E-3</v>
      </c>
      <c r="AL1345" s="13">
        <f t="shared" si="1707"/>
        <v>2.6296997077195185E-5</v>
      </c>
      <c r="AM1345" s="13">
        <f t="shared" si="1708"/>
        <v>8.5299026548419747E-3</v>
      </c>
      <c r="AN1345" s="13">
        <f t="shared" si="1709"/>
        <v>6.991538295033942E-3</v>
      </c>
      <c r="AO1345" s="13">
        <f t="shared" si="1710"/>
        <v>2.8653086505728543E-3</v>
      </c>
      <c r="AP1345" s="13">
        <f t="shared" si="1711"/>
        <v>7.8285047978441313E-4</v>
      </c>
      <c r="AQ1345" s="13">
        <f t="shared" si="1712"/>
        <v>1.6041593117101691E-4</v>
      </c>
      <c r="AR1345" s="13">
        <f t="shared" si="1713"/>
        <v>2.6226173852575343E-4</v>
      </c>
      <c r="AS1345" s="13">
        <f t="shared" si="1714"/>
        <v>4.3132579302817159E-4</v>
      </c>
      <c r="AT1345" s="13">
        <f t="shared" si="1715"/>
        <v>3.5468753615600763E-4</v>
      </c>
      <c r="AU1345" s="13">
        <f t="shared" si="1716"/>
        <v>1.9444427752427117E-4</v>
      </c>
      <c r="AV1345" s="13">
        <f t="shared" si="1717"/>
        <v>7.9947643787458522E-5</v>
      </c>
      <c r="AW1345" s="13">
        <f t="shared" si="1718"/>
        <v>9.8469745812506522E-7</v>
      </c>
      <c r="AX1345" s="13">
        <f t="shared" si="1719"/>
        <v>2.338101272247112E-3</v>
      </c>
      <c r="AY1345" s="13">
        <f t="shared" si="1720"/>
        <v>1.9164256901928393E-3</v>
      </c>
      <c r="AZ1345" s="13">
        <f t="shared" si="1721"/>
        <v>7.8539956109372031E-4</v>
      </c>
      <c r="BA1345" s="13">
        <f t="shared" si="1722"/>
        <v>2.1458436008342795E-4</v>
      </c>
      <c r="BB1345" s="13">
        <f t="shared" si="1723"/>
        <v>4.3971040225969416E-5</v>
      </c>
      <c r="BC1345" s="13">
        <f t="shared" si="1724"/>
        <v>7.2081763192885723E-6</v>
      </c>
      <c r="BD1345" s="13">
        <f t="shared" si="1725"/>
        <v>3.5827157362773604E-5</v>
      </c>
      <c r="BE1345" s="13">
        <f t="shared" si="1726"/>
        <v>5.8922727914144287E-5</v>
      </c>
      <c r="BF1345" s="13">
        <f t="shared" si="1727"/>
        <v>4.8453298006441374E-5</v>
      </c>
      <c r="BG1345" s="13">
        <f t="shared" si="1728"/>
        <v>2.6562722295340859E-5</v>
      </c>
      <c r="BH1345" s="13">
        <f t="shared" si="1729"/>
        <v>1.0921519970306227E-5</v>
      </c>
      <c r="BI1345" s="13">
        <f t="shared" si="1730"/>
        <v>3.5923907839135786E-6</v>
      </c>
      <c r="BJ1345" s="14">
        <f t="shared" si="1731"/>
        <v>0.56812708780970556</v>
      </c>
      <c r="BK1345" s="14">
        <f t="shared" si="1732"/>
        <v>0.24661069058078799</v>
      </c>
      <c r="BL1345" s="14">
        <f t="shared" si="1733"/>
        <v>0.17778708333678814</v>
      </c>
      <c r="BM1345" s="14">
        <f t="shared" si="1734"/>
        <v>0.44541115611625648</v>
      </c>
      <c r="BN1345" s="14">
        <f t="shared" si="1735"/>
        <v>0.55300568564173613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1.1680672268907599</v>
      </c>
      <c r="F1346" s="10">
        <f>VLOOKUP(B1346,home!$B$2:$E$405,3,FALSE)</f>
        <v>0.71</v>
      </c>
      <c r="G1346" s="10">
        <f>VLOOKUP(C1346,away!$B$2:$E$405,4,FALSE)</f>
        <v>0.86</v>
      </c>
      <c r="H1346" s="10">
        <f>VLOOKUP(A1346,away!$A$2:$E$405,3,FALSE)</f>
        <v>1.04201680672269</v>
      </c>
      <c r="I1346" s="10">
        <f>VLOOKUP(C1346,away!$B$2:$E$405,3,FALSE)</f>
        <v>0.73</v>
      </c>
      <c r="J1346" s="10">
        <f>VLOOKUP(B1346,home!$B$2:$E$405,4,FALSE)</f>
        <v>1.44</v>
      </c>
      <c r="K1346" s="12">
        <f t="shared" si="1680"/>
        <v>0.71322184873949801</v>
      </c>
      <c r="L1346" s="12">
        <f t="shared" si="1681"/>
        <v>1.0953680672268917</v>
      </c>
      <c r="M1346" s="13">
        <f t="shared" si="1682"/>
        <v>0.16388506566433048</v>
      </c>
      <c r="N1346" s="13">
        <f t="shared" si="1683"/>
        <v>0.11688640951390782</v>
      </c>
      <c r="O1346" s="13">
        <f t="shared" si="1684"/>
        <v>0.17951446762408987</v>
      </c>
      <c r="P1346" s="13">
        <f t="shared" si="1685"/>
        <v>0.12803364047434015</v>
      </c>
      <c r="Q1346" s="13">
        <f t="shared" si="1686"/>
        <v>4.1682970543015688E-2</v>
      </c>
      <c r="R1346" s="13">
        <f t="shared" si="1687"/>
        <v>9.8317207720331881E-2</v>
      </c>
      <c r="S1346" s="13">
        <f t="shared" si="1688"/>
        <v>2.5006264339375434E-2</v>
      </c>
      <c r="T1346" s="13">
        <f t="shared" si="1689"/>
        <v>4.5658194879978548E-2</v>
      </c>
      <c r="U1346" s="13">
        <f t="shared" si="1690"/>
        <v>7.0121980653200355E-2</v>
      </c>
      <c r="V1346" s="13">
        <f t="shared" si="1691"/>
        <v>2.1706561004646158E-3</v>
      </c>
      <c r="W1346" s="13">
        <f t="shared" si="1692"/>
        <v>9.9097351038812294E-3</v>
      </c>
      <c r="X1346" s="13">
        <f t="shared" si="1693"/>
        <v>1.085480738746886E-2</v>
      </c>
      <c r="Y1346" s="13">
        <f t="shared" si="1694"/>
        <v>5.945004694065976E-3</v>
      </c>
      <c r="Z1346" s="13">
        <f t="shared" si="1695"/>
        <v>3.5897843265254928E-2</v>
      </c>
      <c r="AA1346" s="13">
        <f t="shared" si="1696"/>
        <v>2.5603126139405855E-2</v>
      </c>
      <c r="AB1346" s="13">
        <f t="shared" si="1697"/>
        <v>9.1303544793288061E-3</v>
      </c>
      <c r="AC1346" s="13">
        <f t="shared" si="1698"/>
        <v>1.0598777016141819E-4</v>
      </c>
      <c r="AD1346" s="13">
        <f t="shared" si="1699"/>
        <v>1.7669598978272175E-3</v>
      </c>
      <c r="AE1346" s="13">
        <f t="shared" si="1700"/>
        <v>1.935471448150425E-3</v>
      </c>
      <c r="AF1346" s="13">
        <f t="shared" si="1701"/>
        <v>1.0600268096666822E-3</v>
      </c>
      <c r="AG1346" s="13">
        <f t="shared" si="1702"/>
        <v>3.8703983923776066E-4</v>
      </c>
      <c r="AH1346" s="13">
        <f t="shared" si="1703"/>
        <v>9.8303377987690455E-3</v>
      </c>
      <c r="AI1346" s="13">
        <f t="shared" si="1704"/>
        <v>7.0112116985718252E-3</v>
      </c>
      <c r="AJ1346" s="13">
        <f t="shared" si="1705"/>
        <v>2.5002746847796967E-3</v>
      </c>
      <c r="AK1346" s="13">
        <f t="shared" si="1706"/>
        <v>5.9441684434504696E-4</v>
      </c>
      <c r="AL1346" s="13">
        <f t="shared" si="1707"/>
        <v>3.3120772791629732E-6</v>
      </c>
      <c r="AM1346" s="13">
        <f t="shared" si="1708"/>
        <v>2.520468809953766E-4</v>
      </c>
      <c r="AN1346" s="13">
        <f t="shared" si="1709"/>
        <v>2.7608410488647202E-4</v>
      </c>
      <c r="AO1346" s="13">
        <f t="shared" si="1710"/>
        <v>1.5120685618078065E-4</v>
      </c>
      <c r="AP1346" s="13">
        <f t="shared" si="1711"/>
        <v>5.520905393539877E-5</v>
      </c>
      <c r="AQ1346" s="13">
        <f t="shared" si="1712"/>
        <v>1.5118558675660743E-5</v>
      </c>
      <c r="AR1346" s="13">
        <f t="shared" si="1713"/>
        <v>2.1535676229650215E-3</v>
      </c>
      <c r="AS1346" s="13">
        <f t="shared" si="1714"/>
        <v>1.5359714814366389E-3</v>
      </c>
      <c r="AT1346" s="13">
        <f t="shared" si="1715"/>
        <v>5.4774420980069252E-4</v>
      </c>
      <c r="AU1346" s="13">
        <f t="shared" si="1716"/>
        <v>1.3022104598346847E-4</v>
      </c>
      <c r="AV1346" s="13">
        <f t="shared" si="1717"/>
        <v>2.3219123790280136E-5</v>
      </c>
      <c r="AW1346" s="13">
        <f t="shared" si="1718"/>
        <v>7.1875797336757568E-8</v>
      </c>
      <c r="AX1346" s="13">
        <f t="shared" si="1719"/>
        <v>2.9960890405424438E-5</v>
      </c>
      <c r="AY1346" s="13">
        <f t="shared" si="1720"/>
        <v>3.2818202615786491E-5</v>
      </c>
      <c r="AZ1346" s="13">
        <f t="shared" si="1721"/>
        <v>1.7974005584557283E-5</v>
      </c>
      <c r="BA1346" s="13">
        <f t="shared" si="1722"/>
        <v>6.5627172524939576E-6</v>
      </c>
      <c r="BB1346" s="13">
        <f t="shared" si="1723"/>
        <v>1.7971477281552207E-6</v>
      </c>
      <c r="BC1346" s="13">
        <f t="shared" si="1724"/>
        <v>3.9370764670211676E-7</v>
      </c>
      <c r="BD1346" s="13">
        <f t="shared" si="1725"/>
        <v>3.9315820080160099E-4</v>
      </c>
      <c r="BE1346" s="13">
        <f t="shared" si="1726"/>
        <v>2.8040901882281268E-4</v>
      </c>
      <c r="BF1346" s="13">
        <f t="shared" si="1727"/>
        <v>9.9996919404017569E-5</v>
      </c>
      <c r="BG1346" s="13">
        <f t="shared" si="1728"/>
        <v>2.3773329241862663E-5</v>
      </c>
      <c r="BH1346" s="13">
        <f t="shared" si="1729"/>
        <v>4.2389144581435135E-6</v>
      </c>
      <c r="BI1346" s="13">
        <f t="shared" si="1730"/>
        <v>6.0465728129714112E-7</v>
      </c>
      <c r="BJ1346" s="14">
        <f t="shared" si="1731"/>
        <v>0.23692579224310703</v>
      </c>
      <c r="BK1346" s="14">
        <f t="shared" si="1732"/>
        <v>0.31923774462856708</v>
      </c>
      <c r="BL1346" s="14">
        <f t="shared" si="1733"/>
        <v>0.40781628216680832</v>
      </c>
      <c r="BM1346" s="14">
        <f t="shared" si="1734"/>
        <v>0.27152515443690295</v>
      </c>
      <c r="BN1346" s="14">
        <f t="shared" si="1735"/>
        <v>0.72831976154001599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1.1680672268907599</v>
      </c>
      <c r="F1347" s="10">
        <f>VLOOKUP(B1347,home!$B$2:$E$405,3,FALSE)</f>
        <v>0.56999999999999995</v>
      </c>
      <c r="G1347" s="10">
        <f>VLOOKUP(C1347,away!$B$2:$E$405,4,FALSE)</f>
        <v>1.43</v>
      </c>
      <c r="H1347" s="10">
        <f>VLOOKUP(A1347,away!$A$2:$E$405,3,FALSE)</f>
        <v>1.04201680672269</v>
      </c>
      <c r="I1347" s="10">
        <f>VLOOKUP(C1347,away!$B$2:$E$405,3,FALSE)</f>
        <v>0.28999999999999998</v>
      </c>
      <c r="J1347" s="10">
        <f>VLOOKUP(B1347,home!$B$2:$E$405,4,FALSE)</f>
        <v>0.96</v>
      </c>
      <c r="K1347" s="12">
        <f t="shared" si="1680"/>
        <v>0.95209159663865839</v>
      </c>
      <c r="L1347" s="12">
        <f t="shared" si="1681"/>
        <v>0.29009747899159688</v>
      </c>
      <c r="M1347" s="13">
        <f t="shared" si="1682"/>
        <v>0.28875142686623534</v>
      </c>
      <c r="N1347" s="13">
        <f t="shared" si="1683"/>
        <v>0.27491780703676483</v>
      </c>
      <c r="O1347" s="13">
        <f t="shared" si="1684"/>
        <v>8.376606098912133E-2</v>
      </c>
      <c r="P1347" s="13">
        <f t="shared" si="1685"/>
        <v>7.975296275126377E-2</v>
      </c>
      <c r="Q1347" s="13">
        <f t="shared" si="1686"/>
        <v>0.13087346692301599</v>
      </c>
      <c r="R1347" s="13">
        <f t="shared" si="1687"/>
        <v>1.2150161559000222E-2</v>
      </c>
      <c r="S1347" s="13">
        <f t="shared" si="1688"/>
        <v>5.5069295558416356E-3</v>
      </c>
      <c r="T1347" s="13">
        <f t="shared" si="1689"/>
        <v>3.7966062821257078E-2</v>
      </c>
      <c r="U1347" s="13">
        <f t="shared" si="1690"/>
        <v>1.1568066718126173E-2</v>
      </c>
      <c r="V1347" s="13">
        <f t="shared" si="1691"/>
        <v>1.6900116496868395E-4</v>
      </c>
      <c r="W1347" s="13">
        <f t="shared" si="1692"/>
        <v>4.153450936012365E-2</v>
      </c>
      <c r="X1347" s="13">
        <f t="shared" si="1693"/>
        <v>1.2049056456524754E-2</v>
      </c>
      <c r="Y1347" s="13">
        <f t="shared" si="1694"/>
        <v>1.7477004511326272E-3</v>
      </c>
      <c r="Z1347" s="13">
        <f t="shared" si="1695"/>
        <v>1.1749104125355254E-3</v>
      </c>
      <c r="AA1347" s="13">
        <f t="shared" si="1696"/>
        <v>1.118622330578333E-3</v>
      </c>
      <c r="AB1347" s="13">
        <f t="shared" si="1697"/>
        <v>5.3251546037799116E-4</v>
      </c>
      <c r="AC1347" s="13">
        <f t="shared" si="1698"/>
        <v>2.9173759764898704E-6</v>
      </c>
      <c r="AD1347" s="13">
        <f t="shared" si="1699"/>
        <v>9.886164333070855E-3</v>
      </c>
      <c r="AE1347" s="13">
        <f t="shared" si="1700"/>
        <v>2.8679513499204968E-3</v>
      </c>
      <c r="AF1347" s="13">
        <f t="shared" si="1701"/>
        <v>4.1599272824124157E-4</v>
      </c>
      <c r="AG1347" s="13">
        <f t="shared" si="1702"/>
        <v>4.022614724720689E-5</v>
      </c>
      <c r="AH1347" s="13">
        <f t="shared" si="1703"/>
        <v>8.5209637179383234E-5</v>
      </c>
      <c r="AI1347" s="13">
        <f t="shared" si="1704"/>
        <v>8.1127379511119766E-5</v>
      </c>
      <c r="AJ1347" s="13">
        <f t="shared" si="1705"/>
        <v>3.8620348144926197E-5</v>
      </c>
      <c r="AK1347" s="13">
        <f t="shared" si="1706"/>
        <v>1.2256702976014545E-5</v>
      </c>
      <c r="AL1347" s="13">
        <f t="shared" si="1707"/>
        <v>3.2231096498402858E-8</v>
      </c>
      <c r="AM1347" s="13">
        <f t="shared" si="1708"/>
        <v>1.8825067969011186E-3</v>
      </c>
      <c r="AN1347" s="13">
        <f t="shared" si="1709"/>
        <v>5.4611047596556063E-4</v>
      </c>
      <c r="AO1347" s="13">
        <f t="shared" si="1710"/>
        <v>7.9212636164255077E-5</v>
      </c>
      <c r="AP1347" s="13">
        <f t="shared" si="1711"/>
        <v>7.6597953518430007E-6</v>
      </c>
      <c r="AQ1347" s="13">
        <f t="shared" si="1712"/>
        <v>5.5552183029030149E-7</v>
      </c>
      <c r="AR1347" s="13">
        <f t="shared" si="1713"/>
        <v>4.9438201863055478E-6</v>
      </c>
      <c r="AS1347" s="13">
        <f t="shared" si="1714"/>
        <v>4.7069696546740784E-6</v>
      </c>
      <c r="AT1347" s="13">
        <f t="shared" si="1715"/>
        <v>2.2407331269241787E-6</v>
      </c>
      <c r="AU1347" s="13">
        <f t="shared" si="1716"/>
        <v>7.1112772681812504E-7</v>
      </c>
      <c r="AV1347" s="13">
        <f t="shared" si="1717"/>
        <v>1.6926468321007205E-7</v>
      </c>
      <c r="AW1347" s="13">
        <f t="shared" si="1718"/>
        <v>2.4728357250684191E-10</v>
      </c>
      <c r="AX1347" s="13">
        <f t="shared" si="1719"/>
        <v>2.9871981699078527E-4</v>
      </c>
      <c r="AY1347" s="13">
        <f t="shared" si="1720"/>
        <v>8.6657865833858E-5</v>
      </c>
      <c r="AZ1347" s="13">
        <f t="shared" si="1721"/>
        <v>1.2569614206597118E-5</v>
      </c>
      <c r="BA1347" s="13">
        <f t="shared" si="1722"/>
        <v>1.2154711310769288E-6</v>
      </c>
      <c r="BB1347" s="13">
        <f t="shared" si="1723"/>
        <v>8.8151277728120446E-8</v>
      </c>
      <c r="BC1347" s="13">
        <f t="shared" si="1724"/>
        <v>5.1144926877631725E-9</v>
      </c>
      <c r="BD1347" s="13">
        <f t="shared" si="1725"/>
        <v>2.3903162877250084E-7</v>
      </c>
      <c r="BE1347" s="13">
        <f t="shared" si="1726"/>
        <v>2.2758000508514939E-7</v>
      </c>
      <c r="BF1347" s="13">
        <f t="shared" si="1727"/>
        <v>1.0833850520227693E-7</v>
      </c>
      <c r="BG1347" s="13">
        <f t="shared" si="1728"/>
        <v>3.4382726798493813E-8</v>
      </c>
      <c r="BH1347" s="13">
        <f t="shared" si="1729"/>
        <v>8.1838763135921898E-9</v>
      </c>
      <c r="BI1347" s="13">
        <f t="shared" si="1730"/>
        <v>1.558359973220258E-9</v>
      </c>
      <c r="BJ1347" s="14">
        <f t="shared" si="1731"/>
        <v>0.51521423886744466</v>
      </c>
      <c r="BK1347" s="14">
        <f t="shared" si="1732"/>
        <v>0.37426992781121626</v>
      </c>
      <c r="BL1347" s="14">
        <f t="shared" si="1733"/>
        <v>0.10936603211549557</v>
      </c>
      <c r="BM1347" s="14">
        <f t="shared" si="1734"/>
        <v>0.12972656546274017</v>
      </c>
      <c r="BN1347" s="14">
        <f t="shared" si="1735"/>
        <v>0.87021188612540146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1.1680672268907599</v>
      </c>
      <c r="F1348" s="10">
        <f>VLOOKUP(B1348,home!$B$2:$E$405,3,FALSE)</f>
        <v>0.71</v>
      </c>
      <c r="G1348" s="10">
        <f>VLOOKUP(C1348,away!$B$2:$E$405,4,FALSE)</f>
        <v>1.28</v>
      </c>
      <c r="H1348" s="10">
        <f>VLOOKUP(A1348,away!$A$2:$E$405,3,FALSE)</f>
        <v>1.04201680672269</v>
      </c>
      <c r="I1348" s="10">
        <f>VLOOKUP(C1348,away!$B$2:$E$405,3,FALSE)</f>
        <v>1</v>
      </c>
      <c r="J1348" s="10">
        <f>VLOOKUP(B1348,home!$B$2:$E$405,4,FALSE)</f>
        <v>0.32</v>
      </c>
      <c r="K1348" s="12">
        <f t="shared" si="1680"/>
        <v>1.0615394957983226</v>
      </c>
      <c r="L1348" s="12">
        <f t="shared" si="1681"/>
        <v>0.3334453781512608</v>
      </c>
      <c r="M1348" s="13">
        <f t="shared" si="1682"/>
        <v>0.24783678513058366</v>
      </c>
      <c r="N1348" s="13">
        <f t="shared" si="1683"/>
        <v>0.26308853592779696</v>
      </c>
      <c r="O1348" s="13">
        <f t="shared" si="1684"/>
        <v>8.2640030537660239E-2</v>
      </c>
      <c r="P1348" s="13">
        <f t="shared" si="1685"/>
        <v>8.7725656349705819E-2</v>
      </c>
      <c r="Q1348" s="13">
        <f t="shared" si="1686"/>
        <v>0.13963943588955621</v>
      </c>
      <c r="R1348" s="13">
        <f t="shared" si="1687"/>
        <v>1.3777968116530929E-2</v>
      </c>
      <c r="S1348" s="13">
        <f t="shared" si="1688"/>
        <v>7.7629626065515425E-3</v>
      </c>
      <c r="T1348" s="13">
        <f t="shared" si="1689"/>
        <v>4.6562124505021812E-2</v>
      </c>
      <c r="U1348" s="13">
        <f t="shared" si="1690"/>
        <v>1.4625857327547604E-2</v>
      </c>
      <c r="V1348" s="13">
        <f t="shared" si="1691"/>
        <v>3.05313384872825E-4</v>
      </c>
      <c r="W1348" s="13">
        <f t="shared" si="1692"/>
        <v>4.9410925455920587E-2</v>
      </c>
      <c r="X1348" s="13">
        <f t="shared" si="1693"/>
        <v>1.64758447234532E-2</v>
      </c>
      <c r="Y1348" s="13">
        <f t="shared" si="1694"/>
        <v>2.7468971370866535E-3</v>
      </c>
      <c r="Z1348" s="13">
        <f t="shared" si="1695"/>
        <v>1.5313999295908903E-3</v>
      </c>
      <c r="AA1348" s="13">
        <f t="shared" si="1696"/>
        <v>1.6256415091235002E-3</v>
      </c>
      <c r="AB1348" s="13">
        <f t="shared" si="1697"/>
        <v>8.6284133397189218E-4</v>
      </c>
      <c r="AC1348" s="13">
        <f t="shared" si="1698"/>
        <v>6.7543991366653557E-6</v>
      </c>
      <c r="AD1348" s="13">
        <f t="shared" si="1699"/>
        <v>1.3112912223851607E-2</v>
      </c>
      <c r="AE1348" s="13">
        <f t="shared" si="1700"/>
        <v>4.3724399751464893E-3</v>
      </c>
      <c r="AF1348" s="13">
        <f t="shared" si="1701"/>
        <v>7.2898495047820527E-4</v>
      </c>
      <c r="AG1348" s="13">
        <f t="shared" si="1702"/>
        <v>8.1025554159594438E-5</v>
      </c>
      <c r="AH1348" s="13">
        <f t="shared" si="1703"/>
        <v>1.2765955715581212E-4</v>
      </c>
      <c r="AI1348" s="13">
        <f t="shared" si="1704"/>
        <v>1.3551566193701793E-4</v>
      </c>
      <c r="AJ1348" s="13">
        <f t="shared" si="1705"/>
        <v>7.1927613722698954E-5</v>
      </c>
      <c r="AK1348" s="13">
        <f t="shared" si="1706"/>
        <v>2.5451334268390132E-5</v>
      </c>
      <c r="AL1348" s="13">
        <f t="shared" si="1707"/>
        <v>9.5632954115290447E-8</v>
      </c>
      <c r="AM1348" s="13">
        <f t="shared" si="1708"/>
        <v>2.78397484611102E-3</v>
      </c>
      <c r="AN1348" s="13">
        <f t="shared" si="1709"/>
        <v>9.2830354532508728E-4</v>
      </c>
      <c r="AO1348" s="13">
        <f t="shared" si="1710"/>
        <v>1.5476926335503989E-4</v>
      </c>
      <c r="AP1348" s="13">
        <f t="shared" si="1711"/>
        <v>1.7202365181871117E-5</v>
      </c>
      <c r="AQ1348" s="13">
        <f t="shared" si="1712"/>
        <v>1.4340122907912739E-6</v>
      </c>
      <c r="AR1348" s="13">
        <f t="shared" si="1713"/>
        <v>8.5134978620884539E-6</v>
      </c>
      <c r="AS1348" s="13">
        <f t="shared" si="1714"/>
        <v>9.0374142280014751E-6</v>
      </c>
      <c r="AT1348" s="13">
        <f t="shared" si="1715"/>
        <v>4.7967860714566358E-6</v>
      </c>
      <c r="AU1348" s="13">
        <f t="shared" si="1716"/>
        <v>1.6973259559154987E-6</v>
      </c>
      <c r="AV1348" s="13">
        <f t="shared" si="1717"/>
        <v>4.5044463486198591E-7</v>
      </c>
      <c r="AW1348" s="13">
        <f t="shared" si="1718"/>
        <v>9.4029890410927716E-10</v>
      </c>
      <c r="AX1348" s="13">
        <f t="shared" si="1719"/>
        <v>4.9254987574265082E-4</v>
      </c>
      <c r="AY1348" s="13">
        <f t="shared" si="1720"/>
        <v>1.6423847957536473E-4</v>
      </c>
      <c r="AZ1348" s="13">
        <f t="shared" si="1721"/>
        <v>2.7382280964497805E-5</v>
      </c>
      <c r="BA1348" s="13">
        <f t="shared" si="1722"/>
        <v>3.0434983436170141E-6</v>
      </c>
      <c r="BB1348" s="13">
        <f t="shared" si="1723"/>
        <v>2.5371011402252774E-7</v>
      </c>
      <c r="BC1348" s="13">
        <f t="shared" si="1724"/>
        <v>1.6919692982208255E-8</v>
      </c>
      <c r="BD1348" s="13">
        <f t="shared" si="1725"/>
        <v>4.7313108566900565E-7</v>
      </c>
      <c r="BE1348" s="13">
        <f t="shared" si="1726"/>
        <v>5.0224733412758921E-7</v>
      </c>
      <c r="BF1348" s="13">
        <f t="shared" si="1727"/>
        <v>2.665776909179263E-7</v>
      </c>
      <c r="BG1348" s="13">
        <f t="shared" si="1728"/>
        <v>9.4327582536032243E-8</v>
      </c>
      <c r="BH1348" s="13">
        <f t="shared" si="1729"/>
        <v>2.5033113601293571E-8</v>
      </c>
      <c r="BI1348" s="13">
        <f t="shared" si="1730"/>
        <v>5.3147277581158644E-9</v>
      </c>
      <c r="BJ1348" s="14">
        <f t="shared" si="1731"/>
        <v>0.54079229513916827</v>
      </c>
      <c r="BK1348" s="14">
        <f t="shared" si="1732"/>
        <v>0.34380180598337995</v>
      </c>
      <c r="BL1348" s="14">
        <f t="shared" si="1733"/>
        <v>0.113918755092205</v>
      </c>
      <c r="BM1348" s="14">
        <f t="shared" si="1734"/>
        <v>0.16517160665323397</v>
      </c>
      <c r="BN1348" s="14">
        <f t="shared" si="1735"/>
        <v>0.83470841195183387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1.3333333333333299</v>
      </c>
      <c r="F1351" s="10">
        <f>VLOOKUP(B1351,home!$B$2:$E$405,3,FALSE)</f>
        <v>1.31</v>
      </c>
      <c r="G1351" s="10">
        <f>VLOOKUP(C1351,away!$B$2:$E$405,4,FALSE)</f>
        <v>0.3</v>
      </c>
      <c r="H1351" s="10">
        <f>VLOOKUP(A1351,away!$A$2:$E$405,3,FALSE)</f>
        <v>1.3333333333333299</v>
      </c>
      <c r="I1351" s="10">
        <f>VLOOKUP(C1351,away!$B$2:$E$405,3,FALSE)</f>
        <v>1.05</v>
      </c>
      <c r="J1351" s="10">
        <f>VLOOKUP(B1351,home!$B$2:$E$405,4,FALSE)</f>
        <v>0.38</v>
      </c>
      <c r="K1351" s="12">
        <f t="shared" si="1680"/>
        <v>0.52399999999999869</v>
      </c>
      <c r="L1351" s="12">
        <f t="shared" si="1681"/>
        <v>0.5319999999999987</v>
      </c>
      <c r="M1351" s="13">
        <f t="shared" si="1682"/>
        <v>0.34784440891708834</v>
      </c>
      <c r="N1351" s="13">
        <f t="shared" si="1683"/>
        <v>0.1822704702725538</v>
      </c>
      <c r="O1351" s="13">
        <f t="shared" si="1684"/>
        <v>0.18505322554389056</v>
      </c>
      <c r="P1351" s="13">
        <f t="shared" si="1685"/>
        <v>9.6967890184998393E-2</v>
      </c>
      <c r="Q1351" s="13">
        <f t="shared" si="1686"/>
        <v>4.7754863211408982E-2</v>
      </c>
      <c r="R1351" s="13">
        <f t="shared" si="1687"/>
        <v>4.9224157994674757E-2</v>
      </c>
      <c r="S1351" s="13">
        <f t="shared" si="1688"/>
        <v>6.7578862027728743E-3</v>
      </c>
      <c r="T1351" s="13">
        <f t="shared" si="1689"/>
        <v>2.5405587228469518E-2</v>
      </c>
      <c r="U1351" s="13">
        <f t="shared" si="1690"/>
        <v>2.5793458789209505E-2</v>
      </c>
      <c r="V1351" s="13">
        <f t="shared" si="1691"/>
        <v>2.0932026899717554E-4</v>
      </c>
      <c r="W1351" s="13">
        <f t="shared" si="1692"/>
        <v>8.3411827742594161E-3</v>
      </c>
      <c r="X1351" s="13">
        <f t="shared" si="1693"/>
        <v>4.4375092359059988E-3</v>
      </c>
      <c r="Y1351" s="13">
        <f t="shared" si="1694"/>
        <v>1.1803774567509927E-3</v>
      </c>
      <c r="Z1351" s="13">
        <f t="shared" si="1695"/>
        <v>8.7290840177223043E-3</v>
      </c>
      <c r="AA1351" s="13">
        <f t="shared" si="1696"/>
        <v>4.5740400252864749E-3</v>
      </c>
      <c r="AB1351" s="13">
        <f t="shared" si="1697"/>
        <v>1.1983984866250537E-3</v>
      </c>
      <c r="AC1351" s="13">
        <f t="shared" si="1698"/>
        <v>3.6469870467377701E-6</v>
      </c>
      <c r="AD1351" s="13">
        <f t="shared" si="1699"/>
        <v>1.0926949434279804E-3</v>
      </c>
      <c r="AE1351" s="13">
        <f t="shared" si="1700"/>
        <v>5.813137099036842E-4</v>
      </c>
      <c r="AF1351" s="13">
        <f t="shared" si="1701"/>
        <v>1.546294468343796E-4</v>
      </c>
      <c r="AG1351" s="13">
        <f t="shared" si="1702"/>
        <v>2.7420955238629917E-5</v>
      </c>
      <c r="AH1351" s="13">
        <f t="shared" si="1703"/>
        <v>1.1609681743570636E-3</v>
      </c>
      <c r="AI1351" s="13">
        <f t="shared" si="1704"/>
        <v>6.0834732336309961E-4</v>
      </c>
      <c r="AJ1351" s="13">
        <f t="shared" si="1705"/>
        <v>1.5938699872113172E-4</v>
      </c>
      <c r="AK1351" s="13">
        <f t="shared" si="1706"/>
        <v>2.7839595776624279E-5</v>
      </c>
      <c r="AL1351" s="13">
        <f t="shared" si="1707"/>
        <v>4.0666531401799616E-8</v>
      </c>
      <c r="AM1351" s="13">
        <f t="shared" si="1708"/>
        <v>1.1451443007125208E-4</v>
      </c>
      <c r="AN1351" s="13">
        <f t="shared" si="1709"/>
        <v>6.0921676797905962E-5</v>
      </c>
      <c r="AO1351" s="13">
        <f t="shared" si="1710"/>
        <v>1.6205166028242944E-5</v>
      </c>
      <c r="AP1351" s="13">
        <f t="shared" si="1711"/>
        <v>2.8737161090084089E-6</v>
      </c>
      <c r="AQ1351" s="13">
        <f t="shared" si="1712"/>
        <v>3.8220424249811742E-7</v>
      </c>
      <c r="AR1351" s="13">
        <f t="shared" si="1713"/>
        <v>1.2352701375159132E-4</v>
      </c>
      <c r="AS1351" s="13">
        <f t="shared" si="1714"/>
        <v>6.472815520583368E-5</v>
      </c>
      <c r="AT1351" s="13">
        <f t="shared" si="1715"/>
        <v>1.6958776663928384E-5</v>
      </c>
      <c r="AU1351" s="13">
        <f t="shared" si="1716"/>
        <v>2.9621329906328175E-6</v>
      </c>
      <c r="AV1351" s="13">
        <f t="shared" si="1717"/>
        <v>3.8803942177289797E-7</v>
      </c>
      <c r="AW1351" s="13">
        <f t="shared" si="1718"/>
        <v>3.1490354516157804E-10</v>
      </c>
      <c r="AX1351" s="13">
        <f t="shared" si="1719"/>
        <v>1.0000926892889323E-5</v>
      </c>
      <c r="AY1351" s="13">
        <f t="shared" si="1720"/>
        <v>5.3204931070171073E-6</v>
      </c>
      <c r="AZ1351" s="13">
        <f t="shared" si="1721"/>
        <v>1.4152511664665469E-6</v>
      </c>
      <c r="BA1351" s="13">
        <f t="shared" si="1722"/>
        <v>2.5097120685340042E-7</v>
      </c>
      <c r="BB1351" s="13">
        <f t="shared" si="1723"/>
        <v>3.3379170511502172E-8</v>
      </c>
      <c r="BC1351" s="13">
        <f t="shared" si="1724"/>
        <v>3.5515437424238241E-9</v>
      </c>
      <c r="BD1351" s="13">
        <f t="shared" si="1725"/>
        <v>1.0952728552641062E-5</v>
      </c>
      <c r="BE1351" s="13">
        <f t="shared" si="1726"/>
        <v>5.7392297615839004E-6</v>
      </c>
      <c r="BF1351" s="13">
        <f t="shared" si="1727"/>
        <v>1.5036781975349783E-6</v>
      </c>
      <c r="BG1351" s="13">
        <f t="shared" si="1728"/>
        <v>2.6264245850277562E-7</v>
      </c>
      <c r="BH1351" s="13">
        <f t="shared" si="1729"/>
        <v>3.4406162063863507E-8</v>
      </c>
      <c r="BI1351" s="13">
        <f t="shared" si="1730"/>
        <v>3.6057657842928873E-9</v>
      </c>
      <c r="BJ1351" s="14">
        <f t="shared" si="1731"/>
        <v>0.27145797100108982</v>
      </c>
      <c r="BK1351" s="14">
        <f t="shared" si="1732"/>
        <v>0.45178851372054202</v>
      </c>
      <c r="BL1351" s="14">
        <f t="shared" si="1733"/>
        <v>0.26802688334083613</v>
      </c>
      <c r="BM1351" s="14">
        <f t="shared" si="1734"/>
        <v>9.0882115777371833E-2</v>
      </c>
      <c r="BN1351" s="14">
        <f t="shared" si="1735"/>
        <v>0.90911501612461487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1.28181818181818</v>
      </c>
      <c r="F1352" s="10">
        <f>VLOOKUP(B1352,home!$B$2:$E$405,3,FALSE)</f>
        <v>0.65</v>
      </c>
      <c r="G1352" s="10">
        <f>VLOOKUP(C1352,away!$B$2:$E$405,4,FALSE)</f>
        <v>0.94</v>
      </c>
      <c r="H1352" s="10">
        <f>VLOOKUP(A1352,away!$A$2:$E$405,3,FALSE)</f>
        <v>0.99090909090909096</v>
      </c>
      <c r="I1352" s="10">
        <f>VLOOKUP(C1352,away!$B$2:$E$405,3,FALSE)</f>
        <v>1.25</v>
      </c>
      <c r="J1352" s="10">
        <f>VLOOKUP(B1352,home!$B$2:$E$405,4,FALSE)</f>
        <v>1.18</v>
      </c>
      <c r="K1352" s="12">
        <f t="shared" si="1680"/>
        <v>0.78319090909090794</v>
      </c>
      <c r="L1352" s="12">
        <f t="shared" si="1681"/>
        <v>1.4615909090909092</v>
      </c>
      <c r="M1352" s="13">
        <f t="shared" si="1682"/>
        <v>0.10595065435833363</v>
      </c>
      <c r="N1352" s="13">
        <f t="shared" si="1683"/>
        <v>8.2979589305679904E-2</v>
      </c>
      <c r="O1352" s="13">
        <f t="shared" si="1684"/>
        <v>0.15485651322237354</v>
      </c>
      <c r="P1352" s="13">
        <f t="shared" si="1685"/>
        <v>0.12128221336927895</v>
      </c>
      <c r="Q1352" s="13">
        <f t="shared" si="1686"/>
        <v>3.249442999215281E-2</v>
      </c>
      <c r="R1352" s="13">
        <f t="shared" si="1687"/>
        <v>0.1131684359696687</v>
      </c>
      <c r="S1352" s="13">
        <f t="shared" si="1688"/>
        <v>3.4708080305957859E-2</v>
      </c>
      <c r="T1352" s="13">
        <f t="shared" si="1689"/>
        <v>4.7493563472621521E-2</v>
      </c>
      <c r="U1352" s="13">
        <f t="shared" si="1690"/>
        <v>8.8632490247481058E-2</v>
      </c>
      <c r="V1352" s="13">
        <f t="shared" si="1691"/>
        <v>4.4145003443127762E-3</v>
      </c>
      <c r="W1352" s="13">
        <f t="shared" si="1692"/>
        <v>8.4831140553150077E-3</v>
      </c>
      <c r="X1352" s="13">
        <f t="shared" si="1693"/>
        <v>1.2398842384029728E-2</v>
      </c>
      <c r="Y1352" s="13">
        <f t="shared" si="1694"/>
        <v>9.0610176558744565E-3</v>
      </c>
      <c r="Z1352" s="13">
        <f t="shared" si="1695"/>
        <v>5.5135319069768152E-2</v>
      </c>
      <c r="AA1352" s="13">
        <f t="shared" si="1696"/>
        <v>4.3181480665269001E-2</v>
      </c>
      <c r="AB1352" s="13">
        <f t="shared" si="1697"/>
        <v>1.6909671549061745E-2</v>
      </c>
      <c r="AC1352" s="13">
        <f t="shared" si="1698"/>
        <v>3.158312093022392E-4</v>
      </c>
      <c r="AD1352" s="13">
        <f t="shared" si="1699"/>
        <v>1.6609744522260046E-3</v>
      </c>
      <c r="AE1352" s="13">
        <f t="shared" si="1700"/>
        <v>2.4276651596057807E-3</v>
      </c>
      <c r="AF1352" s="13">
        <f t="shared" si="1701"/>
        <v>1.7741266637982707E-3</v>
      </c>
      <c r="AG1352" s="13">
        <f t="shared" si="1702"/>
        <v>8.6434913446111221E-4</v>
      </c>
      <c r="AH1352" s="13">
        <f t="shared" si="1703"/>
        <v>2.0146320280549933E-2</v>
      </c>
      <c r="AI1352" s="13">
        <f t="shared" si="1704"/>
        <v>1.5778414895360499E-2</v>
      </c>
      <c r="AJ1352" s="13">
        <f t="shared" si="1705"/>
        <v>6.178755552955455E-3</v>
      </c>
      <c r="AK1352" s="13">
        <f t="shared" si="1706"/>
        <v>1.6130483928565595E-3</v>
      </c>
      <c r="AL1352" s="13">
        <f t="shared" si="1707"/>
        <v>1.4461338949629124E-5</v>
      </c>
      <c r="AM1352" s="13">
        <f t="shared" si="1708"/>
        <v>2.6017201824313154E-4</v>
      </c>
      <c r="AN1352" s="13">
        <f t="shared" si="1709"/>
        <v>3.8026505666399518E-4</v>
      </c>
      <c r="AO1352" s="13">
        <f t="shared" si="1710"/>
        <v>2.7789597493251754E-4</v>
      </c>
      <c r="AP1352" s="13">
        <f t="shared" si="1711"/>
        <v>1.353900768781076E-4</v>
      </c>
      <c r="AQ1352" s="13">
        <f t="shared" si="1712"/>
        <v>4.9471226386540314E-5</v>
      </c>
      <c r="AR1352" s="13">
        <f t="shared" si="1713"/>
        <v>5.8891357147371178E-3</v>
      </c>
      <c r="AS1352" s="13">
        <f t="shared" si="1714"/>
        <v>4.6123175541846976E-3</v>
      </c>
      <c r="AT1352" s="13">
        <f t="shared" si="1715"/>
        <v>1.806162589138933E-3</v>
      </c>
      <c r="AU1352" s="13">
        <f t="shared" si="1716"/>
        <v>4.7152337338456969E-4</v>
      </c>
      <c r="AV1352" s="13">
        <f t="shared" si="1717"/>
        <v>9.2323204864668175E-5</v>
      </c>
      <c r="AW1352" s="13">
        <f t="shared" si="1718"/>
        <v>4.598323013661681E-7</v>
      </c>
      <c r="AX1352" s="13">
        <f t="shared" si="1719"/>
        <v>3.3960726581309062E-5</v>
      </c>
      <c r="AY1352" s="13">
        <f t="shared" si="1720"/>
        <v>4.9636689237363313E-5</v>
      </c>
      <c r="AZ1352" s="13">
        <f t="shared" si="1721"/>
        <v>3.627426687335041E-5</v>
      </c>
      <c r="BA1352" s="13">
        <f t="shared" si="1722"/>
        <v>1.7672712898675496E-5</v>
      </c>
      <c r="BB1352" s="13">
        <f t="shared" si="1723"/>
        <v>6.4575691279194341E-6</v>
      </c>
      <c r="BC1352" s="13">
        <f t="shared" si="1724"/>
        <v>1.8876648664386307E-6</v>
      </c>
      <c r="BD1352" s="13">
        <f t="shared" si="1725"/>
        <v>1.4345845371770613E-3</v>
      </c>
      <c r="BE1352" s="13">
        <f t="shared" si="1726"/>
        <v>1.1235535678394623E-3</v>
      </c>
      <c r="BF1352" s="13">
        <f t="shared" si="1727"/>
        <v>4.3997847010426069E-4</v>
      </c>
      <c r="BG1352" s="13">
        <f t="shared" si="1728"/>
        <v>1.148623793271276E-4</v>
      </c>
      <c r="BH1352" s="13">
        <f t="shared" si="1729"/>
        <v>2.2489792821389442E-5</v>
      </c>
      <c r="BI1352" s="13">
        <f t="shared" si="1730"/>
        <v>3.5227602570100353E-6</v>
      </c>
      <c r="BJ1352" s="14">
        <f t="shared" si="1731"/>
        <v>0.20088675625845401</v>
      </c>
      <c r="BK1352" s="14">
        <f t="shared" si="1732"/>
        <v>0.26673537761537242</v>
      </c>
      <c r="BL1352" s="14">
        <f t="shared" si="1733"/>
        <v>0.4764755847194127</v>
      </c>
      <c r="BM1352" s="14">
        <f t="shared" si="1734"/>
        <v>0.38845202458858363</v>
      </c>
      <c r="BN1352" s="14">
        <f t="shared" si="1735"/>
        <v>0.6107318362174875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1.28181818181818</v>
      </c>
      <c r="F1353" s="10">
        <f>VLOOKUP(B1353,home!$B$2:$E$405,3,FALSE)</f>
        <v>1.56</v>
      </c>
      <c r="G1353" s="10">
        <f>VLOOKUP(C1353,away!$B$2:$E$405,4,FALSE)</f>
        <v>0.91</v>
      </c>
      <c r="H1353" s="10">
        <f>VLOOKUP(A1353,away!$A$2:$E$405,3,FALSE)</f>
        <v>0.99090909090909096</v>
      </c>
      <c r="I1353" s="10">
        <f>VLOOKUP(C1353,away!$B$2:$E$405,3,FALSE)</f>
        <v>1.04</v>
      </c>
      <c r="J1353" s="10">
        <f>VLOOKUP(B1353,home!$B$2:$E$405,4,FALSE)</f>
        <v>0.76</v>
      </c>
      <c r="K1353" s="12">
        <f t="shared" si="1680"/>
        <v>1.8196690909090885</v>
      </c>
      <c r="L1353" s="12">
        <f t="shared" si="1681"/>
        <v>0.7832145454545455</v>
      </c>
      <c r="M1353" s="13">
        <f t="shared" si="1682"/>
        <v>7.405970873244544E-2</v>
      </c>
      <c r="N1353" s="13">
        <f t="shared" si="1683"/>
        <v>0.13476416286216089</v>
      </c>
      <c r="O1353" s="13">
        <f t="shared" si="1684"/>
        <v>5.8004641111378284E-2</v>
      </c>
      <c r="P1353" s="13">
        <f t="shared" si="1685"/>
        <v>0.10554925255964967</v>
      </c>
      <c r="Q1353" s="13">
        <f t="shared" si="1686"/>
        <v>0.12261309086125634</v>
      </c>
      <c r="R1353" s="13">
        <f t="shared" si="1687"/>
        <v>2.2715039311151094E-2</v>
      </c>
      <c r="S1353" s="13">
        <f t="shared" si="1688"/>
        <v>3.7606969115110821E-2</v>
      </c>
      <c r="T1353" s="13">
        <f t="shared" si="1689"/>
        <v>9.6032356225675769E-2</v>
      </c>
      <c r="U1353" s="13">
        <f t="shared" si="1690"/>
        <v>4.1333854933286521E-2</v>
      </c>
      <c r="V1353" s="13">
        <f t="shared" si="1691"/>
        <v>5.9552361332213585E-3</v>
      </c>
      <c r="W1353" s="13">
        <f t="shared" si="1692"/>
        <v>7.4371750527018582E-2</v>
      </c>
      <c r="X1353" s="13">
        <f t="shared" si="1693"/>
        <v>5.8249036783677717E-2</v>
      </c>
      <c r="Y1353" s="13">
        <f t="shared" si="1694"/>
        <v>2.2810746433846622E-2</v>
      </c>
      <c r="Z1353" s="13">
        <f t="shared" si="1695"/>
        <v>5.9302497296884454E-3</v>
      </c>
      <c r="AA1353" s="13">
        <f t="shared" si="1696"/>
        <v>1.0791092134486041E-2</v>
      </c>
      <c r="AB1353" s="13">
        <f t="shared" si="1697"/>
        <v>9.8181084071382162E-3</v>
      </c>
      <c r="AC1353" s="13">
        <f t="shared" si="1698"/>
        <v>5.304594203750535E-4</v>
      </c>
      <c r="AD1353" s="13">
        <f t="shared" si="1699"/>
        <v>3.3832993917704363E-2</v>
      </c>
      <c r="AE1353" s="13">
        <f t="shared" si="1700"/>
        <v>2.6498492952621223E-2</v>
      </c>
      <c r="AF1353" s="13">
        <f t="shared" si="1701"/>
        <v>1.0377002556558854E-2</v>
      </c>
      <c r="AG1353" s="13">
        <f t="shared" si="1702"/>
        <v>2.7091397801719663E-3</v>
      </c>
      <c r="AH1353" s="13">
        <f t="shared" si="1703"/>
        <v>1.1611644616174692E-3</v>
      </c>
      <c r="AI1353" s="13">
        <f t="shared" si="1704"/>
        <v>2.1129350802674015E-3</v>
      </c>
      <c r="AJ1353" s="13">
        <f t="shared" si="1705"/>
        <v>1.9224213283300525E-3</v>
      </c>
      <c r="AK1353" s="13">
        <f t="shared" si="1706"/>
        <v>1.1660568902888628E-3</v>
      </c>
      <c r="AL1353" s="13">
        <f t="shared" si="1707"/>
        <v>3.024024603503898E-5</v>
      </c>
      <c r="AM1353" s="13">
        <f t="shared" si="1708"/>
        <v>1.2312970656992354E-2</v>
      </c>
      <c r="AN1353" s="13">
        <f t="shared" si="1709"/>
        <v>9.6436977163114231E-3</v>
      </c>
      <c r="AO1353" s="13">
        <f t="shared" si="1710"/>
        <v>3.7765421616909448E-3</v>
      </c>
      <c r="AP1353" s="13">
        <f t="shared" si="1711"/>
        <v>9.8594758418623328E-4</v>
      </c>
      <c r="AQ1353" s="13">
        <f t="shared" si="1712"/>
        <v>1.9305212224760698E-4</v>
      </c>
      <c r="AR1353" s="13">
        <f t="shared" si="1713"/>
        <v>1.818881792007397E-4</v>
      </c>
      <c r="AS1353" s="13">
        <f t="shared" si="1714"/>
        <v>3.309762976933194E-4</v>
      </c>
      <c r="AT1353" s="13">
        <f t="shared" si="1715"/>
        <v>3.0113366936802919E-4</v>
      </c>
      <c r="AU1353" s="13">
        <f t="shared" si="1716"/>
        <v>1.8265454346034658E-4</v>
      </c>
      <c r="AV1353" s="13">
        <f t="shared" si="1717"/>
        <v>8.3092706762225862E-5</v>
      </c>
      <c r="AW1353" s="13">
        <f t="shared" si="1718"/>
        <v>1.1971704321221625E-6</v>
      </c>
      <c r="AX1353" s="13">
        <f t="shared" si="1719"/>
        <v>3.7342553536332639E-3</v>
      </c>
      <c r="AY1353" s="13">
        <f t="shared" si="1720"/>
        <v>2.9247231094070799E-3</v>
      </c>
      <c r="AZ1353" s="13">
        <f t="shared" si="1721"/>
        <v>1.1453428403573355E-3</v>
      </c>
      <c r="BA1353" s="13">
        <f t="shared" si="1722"/>
        <v>2.990163907000295E-4</v>
      </c>
      <c r="BB1353" s="13">
        <f t="shared" si="1723"/>
        <v>5.8548496631395597E-5</v>
      </c>
      <c r="BC1353" s="13">
        <f t="shared" si="1724"/>
        <v>9.171206835241101E-6</v>
      </c>
      <c r="BD1353" s="13">
        <f t="shared" si="1725"/>
        <v>2.374291126604369E-5</v>
      </c>
      <c r="BE1353" s="13">
        <f t="shared" si="1726"/>
        <v>4.3204241759016881E-5</v>
      </c>
      <c r="BF1353" s="13">
        <f t="shared" si="1727"/>
        <v>3.9308711662523369E-5</v>
      </c>
      <c r="BG1353" s="13">
        <f t="shared" si="1728"/>
        <v>2.3842949205250461E-5</v>
      </c>
      <c r="BH1353" s="13">
        <f t="shared" si="1729"/>
        <v>1.084656942622742E-5</v>
      </c>
      <c r="BI1353" s="13">
        <f t="shared" si="1730"/>
        <v>3.9474334254611105E-6</v>
      </c>
      <c r="BJ1353" s="14">
        <f t="shared" si="1731"/>
        <v>0.61734204053968533</v>
      </c>
      <c r="BK1353" s="14">
        <f t="shared" si="1732"/>
        <v>0.22665658931624447</v>
      </c>
      <c r="BL1353" s="14">
        <f t="shared" si="1733"/>
        <v>0.15024995187117315</v>
      </c>
      <c r="BM1353" s="14">
        <f t="shared" si="1734"/>
        <v>0.47954941007977436</v>
      </c>
      <c r="BN1353" s="14">
        <f t="shared" si="1735"/>
        <v>0.51770589543804169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1.5681818181818199</v>
      </c>
      <c r="F1354" s="10">
        <f>VLOOKUP(B1354,home!$B$2:$E$405,3,FALSE)</f>
        <v>0.89</v>
      </c>
      <c r="G1354" s="10">
        <f>VLOOKUP(C1354,away!$B$2:$E$405,4,FALSE)</f>
        <v>1.1200000000000001</v>
      </c>
      <c r="H1354" s="10">
        <f>VLOOKUP(A1354,away!$A$2:$E$405,3,FALSE)</f>
        <v>1.11363636363636</v>
      </c>
      <c r="I1354" s="10">
        <f>VLOOKUP(C1354,away!$B$2:$E$405,3,FALSE)</f>
        <v>0.96</v>
      </c>
      <c r="J1354" s="10">
        <f>VLOOKUP(B1354,home!$B$2:$E$405,4,FALSE)</f>
        <v>0.9</v>
      </c>
      <c r="K1354" s="12">
        <f t="shared" si="1680"/>
        <v>1.5631636363636383</v>
      </c>
      <c r="L1354" s="12">
        <f t="shared" si="1681"/>
        <v>0.96218181818181503</v>
      </c>
      <c r="M1354" s="13">
        <f t="shared" si="1682"/>
        <v>8.0030661055150221E-2</v>
      </c>
      <c r="N1354" s="13">
        <f t="shared" si="1683"/>
        <v>0.12510101915555444</v>
      </c>
      <c r="O1354" s="13">
        <f t="shared" si="1684"/>
        <v>7.7004046964337006E-2</v>
      </c>
      <c r="P1354" s="13">
        <f t="shared" si="1685"/>
        <v>0.12036992606748942</v>
      </c>
      <c r="Q1354" s="13">
        <f t="shared" si="1686"/>
        <v>9.7776682007996829E-2</v>
      </c>
      <c r="R1354" s="13">
        <f t="shared" si="1687"/>
        <v>3.7045946957751826E-2</v>
      </c>
      <c r="S1354" s="13">
        <f t="shared" si="1688"/>
        <v>4.5260525498809635E-2</v>
      </c>
      <c r="T1354" s="13">
        <f t="shared" si="1689"/>
        <v>9.4078945670239542E-2</v>
      </c>
      <c r="U1354" s="13">
        <f t="shared" si="1690"/>
        <v>5.7908877159013807E-2</v>
      </c>
      <c r="V1354" s="13">
        <f t="shared" si="1691"/>
        <v>7.5637762330908274E-3</v>
      </c>
      <c r="W1354" s="13">
        <f t="shared" si="1692"/>
        <v>5.0946984599730474E-2</v>
      </c>
      <c r="X1354" s="13">
        <f t="shared" si="1693"/>
        <v>4.9020262273049592E-2</v>
      </c>
      <c r="Y1354" s="13">
        <f t="shared" si="1694"/>
        <v>2.3583202540816143E-2</v>
      </c>
      <c r="Z1354" s="13">
        <f t="shared" si="1695"/>
        <v>1.1881645533358912E-2</v>
      </c>
      <c r="AA1354" s="13">
        <f t="shared" si="1696"/>
        <v>1.85729562379091E-2</v>
      </c>
      <c r="AB1354" s="13">
        <f t="shared" si="1697"/>
        <v>1.4516284905436355E-2</v>
      </c>
      <c r="AC1354" s="13">
        <f t="shared" si="1698"/>
        <v>7.1101748220970282E-4</v>
      </c>
      <c r="AD1354" s="13">
        <f t="shared" si="1699"/>
        <v>1.9909618427169241E-2</v>
      </c>
      <c r="AE1354" s="13">
        <f t="shared" si="1700"/>
        <v>1.915667285755987E-2</v>
      </c>
      <c r="AF1354" s="13">
        <f t="shared" si="1701"/>
        <v>9.2161011602005898E-3</v>
      </c>
      <c r="AG1354" s="13">
        <f t="shared" si="1702"/>
        <v>2.9558549902897798E-3</v>
      </c>
      <c r="AH1354" s="13">
        <f t="shared" si="1703"/>
        <v>2.8580758255697795E-3</v>
      </c>
      <c r="AI1354" s="13">
        <f t="shared" si="1704"/>
        <v>4.467640200500664E-3</v>
      </c>
      <c r="AJ1354" s="13">
        <f t="shared" si="1705"/>
        <v>3.4918263508894967E-3</v>
      </c>
      <c r="AK1354" s="13">
        <f t="shared" si="1706"/>
        <v>1.8194319920689327E-3</v>
      </c>
      <c r="AL1354" s="13">
        <f t="shared" si="1707"/>
        <v>4.2776166353191332E-5</v>
      </c>
      <c r="AM1354" s="13">
        <f t="shared" si="1708"/>
        <v>6.2243983078452735E-3</v>
      </c>
      <c r="AN1354" s="13">
        <f t="shared" si="1709"/>
        <v>5.9890028809303775E-3</v>
      </c>
      <c r="AO1354" s="13">
        <f t="shared" si="1710"/>
        <v>2.8812548405348594E-3</v>
      </c>
      <c r="AP1354" s="13">
        <f t="shared" si="1711"/>
        <v>9.2409700703699569E-4</v>
      </c>
      <c r="AQ1354" s="13">
        <f t="shared" si="1712"/>
        <v>2.2228733460180746E-4</v>
      </c>
      <c r="AR1354" s="13">
        <f t="shared" si="1713"/>
        <v>5.4999771886964468E-4</v>
      </c>
      <c r="AS1354" s="13">
        <f t="shared" si="1714"/>
        <v>8.5973643421997979E-4</v>
      </c>
      <c r="AT1354" s="13">
        <f t="shared" si="1715"/>
        <v>6.7195436541480583E-4</v>
      </c>
      <c r="AU1354" s="13">
        <f t="shared" si="1716"/>
        <v>3.5012487643740957E-4</v>
      </c>
      <c r="AV1354" s="13">
        <f t="shared" si="1717"/>
        <v>1.3682561875831767E-4</v>
      </c>
      <c r="AW1354" s="13">
        <f t="shared" si="1718"/>
        <v>1.787149767038817E-6</v>
      </c>
      <c r="AX1354" s="13">
        <f t="shared" si="1719"/>
        <v>1.6216255155111841E-3</v>
      </c>
      <c r="AY1354" s="13">
        <f t="shared" si="1720"/>
        <v>1.5602985869245739E-3</v>
      </c>
      <c r="AZ1354" s="13">
        <f t="shared" si="1721"/>
        <v>7.5064546563680167E-4</v>
      </c>
      <c r="BA1354" s="13">
        <f t="shared" si="1722"/>
        <v>2.4075247297878437E-4</v>
      </c>
      <c r="BB1354" s="13">
        <f t="shared" si="1723"/>
        <v>5.7911913045623748E-5</v>
      </c>
      <c r="BC1354" s="13">
        <f t="shared" si="1724"/>
        <v>1.114435795772509E-5</v>
      </c>
      <c r="BD1354" s="13">
        <f t="shared" si="1725"/>
        <v>8.8199634189640866E-5</v>
      </c>
      <c r="BE1354" s="13">
        <f t="shared" si="1726"/>
        <v>1.3787046090582171E-4</v>
      </c>
      <c r="BF1354" s="13">
        <f t="shared" si="1727"/>
        <v>1.0775704550833757E-4</v>
      </c>
      <c r="BG1354" s="13">
        <f t="shared" si="1728"/>
        <v>5.6147298366871658E-5</v>
      </c>
      <c r="BH1354" s="13">
        <f t="shared" si="1729"/>
        <v>2.1941853771788319E-5</v>
      </c>
      <c r="BI1354" s="13">
        <f t="shared" si="1730"/>
        <v>6.8597415860935662E-6</v>
      </c>
      <c r="BJ1354" s="14">
        <f t="shared" si="1731"/>
        <v>0.51222876236561055</v>
      </c>
      <c r="BK1354" s="14">
        <f t="shared" si="1732"/>
        <v>0.25553898109002754</v>
      </c>
      <c r="BL1354" s="14">
        <f t="shared" si="1733"/>
        <v>0.2206725016415057</v>
      </c>
      <c r="BM1354" s="14">
        <f t="shared" si="1734"/>
        <v>0.46143509698506557</v>
      </c>
      <c r="BN1354" s="14">
        <f t="shared" si="1735"/>
        <v>0.53732828220827977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1.60606060606061</v>
      </c>
      <c r="F1355" s="10">
        <f>VLOOKUP(B1355,home!$B$2:$E$405,3,FALSE)</f>
        <v>0</v>
      </c>
      <c r="G1355" s="10">
        <f>VLOOKUP(C1355,away!$B$2:$E$405,4,FALSE)</f>
        <v>0.73</v>
      </c>
      <c r="H1355" s="10">
        <f>VLOOKUP(A1355,away!$A$2:$E$405,3,FALSE)</f>
        <v>1.4242424242424201</v>
      </c>
      <c r="I1355" s="10">
        <f>VLOOKUP(C1355,away!$B$2:$E$405,3,FALSE)</f>
        <v>1.45</v>
      </c>
      <c r="J1355" s="10">
        <f>VLOOKUP(B1355,home!$B$2:$E$405,4,FALSE)</f>
        <v>1.17</v>
      </c>
      <c r="K1355" s="12">
        <f t="shared" si="1680"/>
        <v>0</v>
      </c>
      <c r="L1355" s="12">
        <f t="shared" si="1681"/>
        <v>2.4162272727272658</v>
      </c>
      <c r="M1355" s="13">
        <f t="shared" si="1682"/>
        <v>8.92577280989309E-2</v>
      </c>
      <c r="N1355" s="13">
        <f t="shared" si="1683"/>
        <v>0</v>
      </c>
      <c r="O1355" s="13">
        <f t="shared" si="1684"/>
        <v>0.21566695693431165</v>
      </c>
      <c r="P1355" s="13">
        <f t="shared" si="1685"/>
        <v>0</v>
      </c>
      <c r="Q1355" s="13">
        <f t="shared" si="1686"/>
        <v>0</v>
      </c>
      <c r="R1355" s="13">
        <f t="shared" si="1687"/>
        <v>0.26055019158539028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0.20984949294097807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0.12676101700299477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6.1256685280256129E-2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2.4668345601837609E-2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8.92577280989309E-2</v>
      </c>
      <c r="BL1355" s="14">
        <f t="shared" si="1733"/>
        <v>0.68890319640479036</v>
      </c>
      <c r="BM1355" s="14">
        <f t="shared" si="1734"/>
        <v>0.42253554082606659</v>
      </c>
      <c r="BN1355" s="14">
        <f t="shared" si="1735"/>
        <v>0.56547487661863283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1.60606060606061</v>
      </c>
      <c r="F1356" s="10">
        <f>VLOOKUP(B1356,home!$B$2:$E$405,3,FALSE)</f>
        <v>0.93</v>
      </c>
      <c r="G1356" s="10">
        <f>VLOOKUP(C1356,away!$B$2:$E$405,4,FALSE)</f>
        <v>0.83</v>
      </c>
      <c r="H1356" s="10">
        <f>VLOOKUP(A1356,away!$A$2:$E$405,3,FALSE)</f>
        <v>1.4242424242424201</v>
      </c>
      <c r="I1356" s="10">
        <f>VLOOKUP(C1356,away!$B$2:$E$405,3,FALSE)</f>
        <v>0.62</v>
      </c>
      <c r="J1356" s="10">
        <f>VLOOKUP(B1356,home!$B$2:$E$405,4,FALSE)</f>
        <v>1.76</v>
      </c>
      <c r="K1356" s="12">
        <f t="shared" si="1680"/>
        <v>1.2397181818181848</v>
      </c>
      <c r="L1356" s="12">
        <f t="shared" si="1681"/>
        <v>1.5541333333333289</v>
      </c>
      <c r="M1356" s="13">
        <f t="shared" si="1682"/>
        <v>6.118510416100386E-2</v>
      </c>
      <c r="N1356" s="13">
        <f t="shared" si="1683"/>
        <v>7.5852286084835963E-2</v>
      </c>
      <c r="O1356" s="13">
        <f t="shared" si="1684"/>
        <v>9.5089809880087875E-2</v>
      </c>
      <c r="P1356" s="13">
        <f t="shared" si="1685"/>
        <v>0.1178845662139794</v>
      </c>
      <c r="Q1356" s="13">
        <f t="shared" si="1686"/>
        <v>4.7017729095922826E-2</v>
      </c>
      <c r="R1356" s="13">
        <f t="shared" si="1687"/>
        <v>7.3891121597486745E-2</v>
      </c>
      <c r="S1356" s="13">
        <f t="shared" si="1688"/>
        <v>5.6781675630108518E-2</v>
      </c>
      <c r="T1356" s="13">
        <f t="shared" si="1689"/>
        <v>7.3071820045609998E-2</v>
      </c>
      <c r="U1356" s="13">
        <f t="shared" si="1690"/>
        <v>9.1604166919342672E-2</v>
      </c>
      <c r="V1356" s="13">
        <f t="shared" si="1691"/>
        <v>1.2155615129504428E-2</v>
      </c>
      <c r="W1356" s="13">
        <f t="shared" si="1692"/>
        <v>1.9429577876005799E-2</v>
      </c>
      <c r="X1356" s="13">
        <f t="shared" si="1693"/>
        <v>3.0196154629696395E-2</v>
      </c>
      <c r="Y1356" s="13">
        <f t="shared" si="1694"/>
        <v>2.3464425224249345E-2</v>
      </c>
      <c r="Z1356" s="13">
        <f t="shared" si="1695"/>
        <v>3.8278885037346805E-2</v>
      </c>
      <c r="AA1356" s="13">
        <f t="shared" si="1696"/>
        <v>4.7455029760526901E-2</v>
      </c>
      <c r="AB1356" s="13">
        <f t="shared" si="1697"/>
        <v>2.9415431606424139E-2</v>
      </c>
      <c r="AC1356" s="13">
        <f t="shared" si="1698"/>
        <v>1.4637543690730192E-3</v>
      </c>
      <c r="AD1356" s="13">
        <f t="shared" si="1699"/>
        <v>6.0218002394841885E-3</v>
      </c>
      <c r="AE1356" s="13">
        <f t="shared" si="1700"/>
        <v>9.3586804788570004E-3</v>
      </c>
      <c r="AF1356" s="13">
        <f t="shared" si="1701"/>
        <v>7.2723186441037927E-3</v>
      </c>
      <c r="AG1356" s="13">
        <f t="shared" si="1702"/>
        <v>3.7673842718077147E-3</v>
      </c>
      <c r="AH1356" s="13">
        <f t="shared" si="1703"/>
        <v>1.4872622799843763E-2</v>
      </c>
      <c r="AI1356" s="13">
        <f t="shared" si="1704"/>
        <v>1.8437860896289991E-2</v>
      </c>
      <c r="AJ1356" s="13">
        <f t="shared" si="1705"/>
        <v>1.142887569348262E-2</v>
      </c>
      <c r="AK1356" s="13">
        <f t="shared" si="1706"/>
        <v>4.7228616649834382E-3</v>
      </c>
      <c r="AL1356" s="13">
        <f t="shared" si="1707"/>
        <v>1.1280788107375114E-4</v>
      </c>
      <c r="AM1356" s="13">
        <f t="shared" si="1708"/>
        <v>1.4930670488331292E-3</v>
      </c>
      <c r="AN1356" s="13">
        <f t="shared" si="1709"/>
        <v>2.3204252694931874E-3</v>
      </c>
      <c r="AO1356" s="13">
        <f t="shared" si="1710"/>
        <v>1.8031251294141678E-3</v>
      </c>
      <c r="AP1356" s="13">
        <f t="shared" si="1711"/>
        <v>9.3409895593117706E-4</v>
      </c>
      <c r="AQ1356" s="13">
        <f t="shared" si="1712"/>
        <v>3.6292858101112543E-4</v>
      </c>
      <c r="AR1356" s="13">
        <f t="shared" si="1713"/>
        <v>4.6228077694660929E-3</v>
      </c>
      <c r="AS1356" s="13">
        <f t="shared" si="1714"/>
        <v>5.7309788428574829E-3</v>
      </c>
      <c r="AT1356" s="13">
        <f t="shared" si="1715"/>
        <v>3.5523993355528827E-3</v>
      </c>
      <c r="AU1356" s="13">
        <f t="shared" si="1716"/>
        <v>1.4679913484545819E-3</v>
      </c>
      <c r="AV1356" s="13">
        <f t="shared" si="1717"/>
        <v>4.5497389135773519E-4</v>
      </c>
      <c r="AW1356" s="13">
        <f t="shared" si="1718"/>
        <v>6.0373754855356889E-6</v>
      </c>
      <c r="AX1356" s="13">
        <f t="shared" si="1719"/>
        <v>3.0849706118534149E-4</v>
      </c>
      <c r="AY1356" s="13">
        <f t="shared" si="1720"/>
        <v>4.7944556602351078E-4</v>
      </c>
      <c r="AZ1356" s="13">
        <f t="shared" si="1721"/>
        <v>3.7256116783800173E-4</v>
      </c>
      <c r="BA1356" s="13">
        <f t="shared" si="1722"/>
        <v>1.9300324321421051E-4</v>
      </c>
      <c r="BB1356" s="13">
        <f t="shared" si="1723"/>
        <v>7.4988193430161002E-5</v>
      </c>
      <c r="BC1356" s="13">
        <f t="shared" si="1724"/>
        <v>2.3308330203252122E-5</v>
      </c>
      <c r="BD1356" s="13">
        <f t="shared" si="1725"/>
        <v>1.1974099413532586E-3</v>
      </c>
      <c r="BE1356" s="13">
        <f t="shared" si="1726"/>
        <v>1.4844508753854809E-3</v>
      </c>
      <c r="BF1356" s="13">
        <f t="shared" si="1727"/>
        <v>9.2015037011565081E-4</v>
      </c>
      <c r="BG1356" s="13">
        <f t="shared" si="1728"/>
        <v>3.8024238127970132E-4</v>
      </c>
      <c r="BH1356" s="13">
        <f t="shared" si="1729"/>
        <v>1.1784834839257216E-4</v>
      </c>
      <c r="BI1356" s="13">
        <f t="shared" si="1730"/>
        <v>2.9219748039903108E-5</v>
      </c>
      <c r="BJ1356" s="14">
        <f t="shared" si="1731"/>
        <v>0.30381762513715027</v>
      </c>
      <c r="BK1356" s="14">
        <f t="shared" si="1732"/>
        <v>0.25006296895076646</v>
      </c>
      <c r="BL1356" s="14">
        <f t="shared" si="1733"/>
        <v>0.4068762536707235</v>
      </c>
      <c r="BM1356" s="14">
        <f t="shared" si="1734"/>
        <v>0.52764170757213247</v>
      </c>
      <c r="BN1356" s="14">
        <f t="shared" si="1735"/>
        <v>0.47092061703331667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1.60606060606061</v>
      </c>
      <c r="F1357" s="10">
        <f>VLOOKUP(B1357,home!$B$2:$E$405,3,FALSE)</f>
        <v>0.73</v>
      </c>
      <c r="G1357" s="10">
        <f>VLOOKUP(C1357,away!$B$2:$E$405,4,FALSE)</f>
        <v>0.37</v>
      </c>
      <c r="H1357" s="10">
        <f>VLOOKUP(A1357,away!$A$2:$E$405,3,FALSE)</f>
        <v>1.4242424242424201</v>
      </c>
      <c r="I1357" s="10">
        <f>VLOOKUP(C1357,away!$B$2:$E$405,3,FALSE)</f>
        <v>0.62</v>
      </c>
      <c r="J1357" s="10">
        <f>VLOOKUP(B1357,home!$B$2:$E$405,4,FALSE)</f>
        <v>1.29</v>
      </c>
      <c r="K1357" s="12">
        <f t="shared" si="1680"/>
        <v>0.43379696969697074</v>
      </c>
      <c r="L1357" s="12">
        <f t="shared" si="1681"/>
        <v>1.1391090909090877</v>
      </c>
      <c r="M1357" s="13">
        <f t="shared" si="1682"/>
        <v>0.20744146808829267</v>
      </c>
      <c r="N1357" s="13">
        <f t="shared" si="1683"/>
        <v>8.9987480246192214E-2</v>
      </c>
      <c r="O1357" s="13">
        <f t="shared" si="1684"/>
        <v>0.23629846213090155</v>
      </c>
      <c r="P1357" s="13">
        <f t="shared" si="1685"/>
        <v>0.1025055568164395</v>
      </c>
      <c r="Q1357" s="13">
        <f t="shared" si="1686"/>
        <v>1.9518148120732094E-2</v>
      </c>
      <c r="R1357" s="13">
        <f t="shared" si="1687"/>
        <v>0.13458486319057342</v>
      </c>
      <c r="S1357" s="13">
        <f t="shared" si="1688"/>
        <v>1.2663077053831974E-2</v>
      </c>
      <c r="T1357" s="13">
        <f t="shared" si="1689"/>
        <v>2.2233299962036053E-2</v>
      </c>
      <c r="U1357" s="13">
        <f t="shared" si="1690"/>
        <v>5.8382505819152122E-2</v>
      </c>
      <c r="V1357" s="13">
        <f t="shared" si="1691"/>
        <v>6.9526212562499553E-4</v>
      </c>
      <c r="W1357" s="13">
        <f t="shared" si="1692"/>
        <v>2.8223045029567356E-3</v>
      </c>
      <c r="X1357" s="13">
        <f t="shared" si="1693"/>
        <v>3.2149127166316719E-3</v>
      </c>
      <c r="Y1357" s="13">
        <f t="shared" si="1694"/>
        <v>1.831068150997185E-3</v>
      </c>
      <c r="Z1357" s="13">
        <f t="shared" si="1695"/>
        <v>5.1102280386379317E-2</v>
      </c>
      <c r="AA1357" s="13">
        <f t="shared" si="1696"/>
        <v>2.2168014376216291E-2</v>
      </c>
      <c r="AB1357" s="13">
        <f t="shared" si="1697"/>
        <v>4.8082087303007543E-3</v>
      </c>
      <c r="AC1357" s="13">
        <f t="shared" si="1698"/>
        <v>2.1472391699618443E-5</v>
      </c>
      <c r="AD1357" s="13">
        <f t="shared" si="1699"/>
        <v>3.060767852361868E-4</v>
      </c>
      <c r="AE1357" s="13">
        <f t="shared" si="1700"/>
        <v>3.4865484857876878E-4</v>
      </c>
      <c r="AF1357" s="13">
        <f t="shared" si="1701"/>
        <v>1.9857795380280352E-4</v>
      </c>
      <c r="AG1357" s="13">
        <f t="shared" si="1702"/>
        <v>7.5400650810299413E-5</v>
      </c>
      <c r="AH1357" s="13">
        <f t="shared" si="1703"/>
        <v>1.455276803857747E-2</v>
      </c>
      <c r="AI1357" s="13">
        <f t="shared" si="1704"/>
        <v>6.3129466758378352E-3</v>
      </c>
      <c r="AJ1357" s="13">
        <f t="shared" si="1705"/>
        <v>1.3692685689185085E-3</v>
      </c>
      <c r="AK1357" s="13">
        <f t="shared" si="1706"/>
        <v>1.9799485196605226E-4</v>
      </c>
      <c r="AL1357" s="13">
        <f t="shared" si="1707"/>
        <v>4.2441648482997856E-7</v>
      </c>
      <c r="AM1357" s="13">
        <f t="shared" si="1708"/>
        <v>2.6555036386009679E-5</v>
      </c>
      <c r="AN1357" s="13">
        <f t="shared" si="1709"/>
        <v>3.024908335672523E-5</v>
      </c>
      <c r="AO1357" s="13">
        <f t="shared" si="1710"/>
        <v>1.722850292165625E-5</v>
      </c>
      <c r="AP1357" s="13">
        <f t="shared" si="1711"/>
        <v>6.5417147669374681E-6</v>
      </c>
      <c r="AQ1357" s="13">
        <f t="shared" si="1712"/>
        <v>1.8629316902881743E-6</v>
      </c>
      <c r="AR1357" s="13">
        <f t="shared" si="1713"/>
        <v>3.3154380741269624E-3</v>
      </c>
      <c r="AS1357" s="13">
        <f t="shared" si="1714"/>
        <v>1.4382269897742369E-3</v>
      </c>
      <c r="AT1357" s="13">
        <f t="shared" si="1715"/>
        <v>3.1194925495022999E-4</v>
      </c>
      <c r="AU1357" s="13">
        <f t="shared" si="1716"/>
        <v>4.5107547165545844E-5</v>
      </c>
      <c r="AV1357" s="13">
        <f t="shared" si="1717"/>
        <v>4.8918793177192419E-6</v>
      </c>
      <c r="AW1357" s="13">
        <f t="shared" si="1718"/>
        <v>5.825612253221756E-9</v>
      </c>
      <c r="AX1357" s="13">
        <f t="shared" si="1719"/>
        <v>1.9199157190739646E-6</v>
      </c>
      <c r="AY1357" s="13">
        <f t="shared" si="1720"/>
        <v>2.1869934493764111E-6</v>
      </c>
      <c r="AZ1357" s="13">
        <f t="shared" si="1721"/>
        <v>1.245612059971647E-6</v>
      </c>
      <c r="BA1357" s="13">
        <f t="shared" si="1722"/>
        <v>4.7296267375323281E-7</v>
      </c>
      <c r="BB1357" s="13">
        <f t="shared" si="1723"/>
        <v>1.3468902033324419E-7</v>
      </c>
      <c r="BC1357" s="13">
        <f t="shared" si="1724"/>
        <v>3.0685097501447483E-8</v>
      </c>
      <c r="BD1357" s="13">
        <f t="shared" si="1725"/>
        <v>6.2944094176402288E-4</v>
      </c>
      <c r="BE1357" s="13">
        <f t="shared" si="1726"/>
        <v>2.7304957314044058E-4</v>
      </c>
      <c r="BF1357" s="13">
        <f t="shared" si="1727"/>
        <v>5.9224038702687235E-5</v>
      </c>
      <c r="BG1357" s="13">
        <f t="shared" si="1728"/>
        <v>8.5637361741472795E-6</v>
      </c>
      <c r="BH1357" s="13">
        <f t="shared" si="1729"/>
        <v>9.2873070040735485E-7</v>
      </c>
      <c r="BI1357" s="13">
        <f t="shared" si="1730"/>
        <v>8.0576112700251179E-8</v>
      </c>
      <c r="BJ1357" s="14">
        <f t="shared" si="1731"/>
        <v>0.14062435206511562</v>
      </c>
      <c r="BK1357" s="14">
        <f t="shared" si="1732"/>
        <v>0.32332944788582296</v>
      </c>
      <c r="BL1357" s="14">
        <f t="shared" si="1733"/>
        <v>0.48476193372437304</v>
      </c>
      <c r="BM1357" s="14">
        <f t="shared" si="1734"/>
        <v>0.20947985430072238</v>
      </c>
      <c r="BN1357" s="14">
        <f t="shared" si="1735"/>
        <v>0.79033597859313132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1.80555555555556</v>
      </c>
      <c r="F1358" s="10">
        <f>VLOOKUP(B1358,home!$B$2:$E$405,3,FALSE)</f>
        <v>0.42</v>
      </c>
      <c r="G1358" s="10">
        <f>VLOOKUP(C1358,away!$B$2:$E$405,4,FALSE)</f>
        <v>1.38</v>
      </c>
      <c r="H1358" s="10">
        <f>VLOOKUP(A1358,away!$A$2:$E$405,3,FALSE)</f>
        <v>1.2361111111111101</v>
      </c>
      <c r="I1358" s="10">
        <f>VLOOKUP(C1358,away!$B$2:$E$405,3,FALSE)</f>
        <v>0.55000000000000004</v>
      </c>
      <c r="J1358" s="10">
        <f>VLOOKUP(B1358,home!$B$2:$E$405,4,FALSE)</f>
        <v>0.81</v>
      </c>
      <c r="K1358" s="12">
        <f t="shared" si="1680"/>
        <v>1.0465000000000024</v>
      </c>
      <c r="L1358" s="12">
        <f t="shared" si="1681"/>
        <v>0.55068749999999966</v>
      </c>
      <c r="M1358" s="13">
        <f t="shared" si="1682"/>
        <v>0.20246515121715267</v>
      </c>
      <c r="N1358" s="13">
        <f t="shared" si="1683"/>
        <v>0.21187978074875075</v>
      </c>
      <c r="O1358" s="13">
        <f t="shared" si="1684"/>
        <v>0.11149502796089571</v>
      </c>
      <c r="P1358" s="13">
        <f t="shared" si="1685"/>
        <v>0.11667954676107761</v>
      </c>
      <c r="Q1358" s="13">
        <f t="shared" si="1686"/>
        <v>0.11086609527678408</v>
      </c>
      <c r="R1358" s="13">
        <f t="shared" si="1687"/>
        <v>3.0699459105107851E-2</v>
      </c>
      <c r="S1358" s="13">
        <f t="shared" si="1688"/>
        <v>1.6810444353666527E-2</v>
      </c>
      <c r="T1358" s="13">
        <f t="shared" si="1689"/>
        <v>6.1052572842734E-2</v>
      </c>
      <c r="U1358" s="13">
        <f t="shared" si="1690"/>
        <v>3.2126983953495433E-2</v>
      </c>
      <c r="V1358" s="13">
        <f t="shared" si="1691"/>
        <v>1.0764184553608564E-3</v>
      </c>
      <c r="W1358" s="13">
        <f t="shared" si="1692"/>
        <v>3.8673789569051605E-2</v>
      </c>
      <c r="X1358" s="13">
        <f t="shared" si="1693"/>
        <v>2.1297172493307096E-2</v>
      </c>
      <c r="Y1358" s="13">
        <f t="shared" si="1694"/>
        <v>5.8640433387040208E-3</v>
      </c>
      <c r="Z1358" s="13">
        <f t="shared" si="1695"/>
        <v>5.6352694619813577E-3</v>
      </c>
      <c r="AA1358" s="13">
        <f t="shared" si="1696"/>
        <v>5.8973094919635037E-3</v>
      </c>
      <c r="AB1358" s="13">
        <f t="shared" si="1697"/>
        <v>3.0857671916699105E-3</v>
      </c>
      <c r="AC1358" s="13">
        <f t="shared" si="1698"/>
        <v>3.8770875117805075E-5</v>
      </c>
      <c r="AD1358" s="13">
        <f t="shared" si="1699"/>
        <v>1.0118030196003148E-2</v>
      </c>
      <c r="AE1358" s="13">
        <f t="shared" si="1700"/>
        <v>5.57187275356148E-3</v>
      </c>
      <c r="AF1358" s="13">
        <f t="shared" si="1701"/>
        <v>1.5341803384884426E-3</v>
      </c>
      <c r="AG1358" s="13">
        <f t="shared" si="1702"/>
        <v>2.8161797838378464E-4</v>
      </c>
      <c r="AH1358" s="13">
        <f t="shared" si="1703"/>
        <v>7.7581811296121423E-4</v>
      </c>
      <c r="AI1358" s="13">
        <f t="shared" si="1704"/>
        <v>8.1189365521391237E-4</v>
      </c>
      <c r="AJ1358" s="13">
        <f t="shared" si="1705"/>
        <v>4.2482335509068066E-4</v>
      </c>
      <c r="AK1358" s="13">
        <f t="shared" si="1706"/>
        <v>1.4819254703413279E-4</v>
      </c>
      <c r="AL1358" s="13">
        <f t="shared" si="1707"/>
        <v>8.9373763515952516E-7</v>
      </c>
      <c r="AM1358" s="13">
        <f t="shared" si="1708"/>
        <v>2.1177037200234648E-3</v>
      </c>
      <c r="AN1358" s="13">
        <f t="shared" si="1709"/>
        <v>1.1661929673204212E-3</v>
      </c>
      <c r="AO1358" s="13">
        <f t="shared" si="1710"/>
        <v>3.2110394484563196E-4</v>
      </c>
      <c r="AP1358" s="13">
        <f t="shared" si="1711"/>
        <v>5.8942642875726292E-5</v>
      </c>
      <c r="AQ1358" s="13">
        <f t="shared" si="1712"/>
        <v>8.1147441621566252E-6</v>
      </c>
      <c r="AR1358" s="13">
        <f t="shared" si="1713"/>
        <v>8.5446667416265722E-5</v>
      </c>
      <c r="AS1358" s="13">
        <f t="shared" si="1714"/>
        <v>8.9419937451122269E-5</v>
      </c>
      <c r="AT1358" s="13">
        <f t="shared" si="1715"/>
        <v>4.6788982271299841E-5</v>
      </c>
      <c r="AU1358" s="13">
        <f t="shared" si="1716"/>
        <v>1.6321556648971802E-5</v>
      </c>
      <c r="AV1358" s="13">
        <f t="shared" si="1717"/>
        <v>4.2701272582872555E-6</v>
      </c>
      <c r="AW1358" s="13">
        <f t="shared" si="1718"/>
        <v>1.4307112657115006E-8</v>
      </c>
      <c r="AX1358" s="13">
        <f t="shared" si="1719"/>
        <v>3.6936282383409332E-4</v>
      </c>
      <c r="AY1358" s="13">
        <f t="shared" si="1720"/>
        <v>2.0340349005013717E-4</v>
      </c>
      <c r="AZ1358" s="13">
        <f t="shared" si="1721"/>
        <v>5.6005879713492411E-5</v>
      </c>
      <c r="BA1358" s="13">
        <f t="shared" si="1722"/>
        <v>1.0280579294907946E-5</v>
      </c>
      <c r="BB1358" s="13">
        <f t="shared" si="1723"/>
        <v>1.4153466276161539E-6</v>
      </c>
      <c r="BC1358" s="13">
        <f t="shared" si="1724"/>
        <v>1.5588273919907413E-7</v>
      </c>
      <c r="BD1358" s="13">
        <f t="shared" si="1725"/>
        <v>7.8424019437991286E-6</v>
      </c>
      <c r="BE1358" s="13">
        <f t="shared" si="1726"/>
        <v>8.2070736341858064E-6</v>
      </c>
      <c r="BF1358" s="13">
        <f t="shared" si="1727"/>
        <v>4.294351279087733E-6</v>
      </c>
      <c r="BG1358" s="13">
        <f t="shared" si="1728"/>
        <v>1.4980128711884412E-6</v>
      </c>
      <c r="BH1358" s="13">
        <f t="shared" si="1729"/>
        <v>3.9191761742467671E-7</v>
      </c>
      <c r="BI1358" s="13">
        <f t="shared" si="1730"/>
        <v>8.2028357326985075E-8</v>
      </c>
      <c r="BJ1358" s="14">
        <f t="shared" si="1731"/>
        <v>0.47145183755725528</v>
      </c>
      <c r="BK1358" s="14">
        <f t="shared" si="1732"/>
        <v>0.33727462889006088</v>
      </c>
      <c r="BL1358" s="14">
        <f t="shared" si="1733"/>
        <v>0.18572983843018134</v>
      </c>
      <c r="BM1358" s="14">
        <f t="shared" si="1734"/>
        <v>0.21580312408677255</v>
      </c>
      <c r="BN1358" s="14">
        <f t="shared" si="1735"/>
        <v>0.78408506106976861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1.80555555555556</v>
      </c>
      <c r="F1359" s="10">
        <f>VLOOKUP(B1359,home!$B$2:$E$405,3,FALSE)</f>
        <v>1.38</v>
      </c>
      <c r="G1359" s="10">
        <f>VLOOKUP(C1359,away!$B$2:$E$405,4,FALSE)</f>
        <v>0.83</v>
      </c>
      <c r="H1359" s="10">
        <f>VLOOKUP(A1359,away!$A$2:$E$405,3,FALSE)</f>
        <v>1.2361111111111101</v>
      </c>
      <c r="I1359" s="10">
        <f>VLOOKUP(C1359,away!$B$2:$E$405,3,FALSE)</f>
        <v>0.69</v>
      </c>
      <c r="J1359" s="10">
        <f>VLOOKUP(B1359,home!$B$2:$E$405,4,FALSE)</f>
        <v>1.01</v>
      </c>
      <c r="K1359" s="12">
        <f t="shared" si="1680"/>
        <v>2.0680833333333379</v>
      </c>
      <c r="L1359" s="12">
        <f t="shared" si="1681"/>
        <v>0.86144583333333258</v>
      </c>
      <c r="M1359" s="13">
        <f t="shared" si="1682"/>
        <v>5.3422185170221161E-2</v>
      </c>
      <c r="N1359" s="13">
        <f t="shared" si="1683"/>
        <v>0.11048153078078178</v>
      </c>
      <c r="O1359" s="13">
        <f t="shared" si="1684"/>
        <v>4.6020318822448766E-2</v>
      </c>
      <c r="P1359" s="13">
        <f t="shared" si="1685"/>
        <v>9.5173854351392792E-2</v>
      </c>
      <c r="Q1359" s="13">
        <f t="shared" si="1686"/>
        <v>0.11424250622444451</v>
      </c>
      <c r="R1359" s="13">
        <f t="shared" si="1687"/>
        <v>1.9822005949135014E-2</v>
      </c>
      <c r="S1359" s="13">
        <f t="shared" si="1688"/>
        <v>4.2389049246291964E-2</v>
      </c>
      <c r="T1359" s="13">
        <f t="shared" si="1689"/>
        <v>9.8413730976605024E-2</v>
      </c>
      <c r="U1359" s="13">
        <f t="shared" si="1690"/>
        <v>4.0993560136640392E-2</v>
      </c>
      <c r="V1359" s="13">
        <f t="shared" si="1691"/>
        <v>8.3908735381624487E-3</v>
      </c>
      <c r="W1359" s="13">
        <f t="shared" si="1692"/>
        <v>7.8754341027001268E-2</v>
      </c>
      <c r="X1359" s="13">
        <f t="shared" si="1693"/>
        <v>6.7842598934622564E-2</v>
      </c>
      <c r="Y1359" s="13">
        <f t="shared" si="1694"/>
        <v>2.9221362087367499E-2</v>
      </c>
      <c r="Z1359" s="13">
        <f t="shared" si="1695"/>
        <v>5.6918614777302966E-3</v>
      </c>
      <c r="AA1359" s="13">
        <f t="shared" si="1696"/>
        <v>1.1771243857736088E-2</v>
      </c>
      <c r="AB1359" s="13">
        <f t="shared" si="1697"/>
        <v>1.2171956617393218E-2</v>
      </c>
      <c r="AC1359" s="13">
        <f t="shared" si="1698"/>
        <v>9.3429323119393823E-4</v>
      </c>
      <c r="AD1359" s="13">
        <f t="shared" si="1699"/>
        <v>4.0717635026397817E-2</v>
      </c>
      <c r="AE1359" s="13">
        <f t="shared" si="1700"/>
        <v>3.5076037036677755E-2</v>
      </c>
      <c r="AF1359" s="13">
        <f t="shared" si="1701"/>
        <v>1.5108052977545855E-2</v>
      </c>
      <c r="AG1359" s="13">
        <f t="shared" si="1702"/>
        <v>4.3382564290953751E-3</v>
      </c>
      <c r="AH1359" s="13">
        <f t="shared" si="1703"/>
        <v>1.2258075884753173E-3</v>
      </c>
      <c r="AI1359" s="13">
        <f t="shared" si="1704"/>
        <v>2.5350722435993345E-3</v>
      </c>
      <c r="AJ1359" s="13">
        <f t="shared" si="1705"/>
        <v>2.6213703278918682E-3</v>
      </c>
      <c r="AK1359" s="13">
        <f t="shared" si="1706"/>
        <v>1.8070707618692398E-3</v>
      </c>
      <c r="AL1359" s="13">
        <f t="shared" si="1707"/>
        <v>6.6579296690177648E-5</v>
      </c>
      <c r="AM1359" s="13">
        <f t="shared" si="1708"/>
        <v>1.6841492474168621E-2</v>
      </c>
      <c r="AN1359" s="13">
        <f t="shared" si="1709"/>
        <v>1.4508033518987237E-2</v>
      </c>
      <c r="AO1359" s="13">
        <f t="shared" si="1710"/>
        <v>6.2489425123959403E-3</v>
      </c>
      <c r="AP1359" s="13">
        <f t="shared" si="1711"/>
        <v>1.79437516334767E-3</v>
      </c>
      <c r="AQ1359" s="13">
        <f t="shared" si="1712"/>
        <v>3.8643925197566709E-4</v>
      </c>
      <c r="AR1359" s="13">
        <f t="shared" si="1713"/>
        <v>2.1119336791208853E-4</v>
      </c>
      <c r="AS1359" s="13">
        <f t="shared" si="1714"/>
        <v>4.36765484289526E-4</v>
      </c>
      <c r="AT1359" s="13">
        <f t="shared" si="1715"/>
        <v>4.516337093172164E-4</v>
      </c>
      <c r="AU1359" s="13">
        <f t="shared" si="1716"/>
        <v>3.1133871567014953E-4</v>
      </c>
      <c r="AV1359" s="13">
        <f t="shared" si="1717"/>
        <v>1.6096860222471085E-4</v>
      </c>
      <c r="AW1359" s="13">
        <f t="shared" si="1718"/>
        <v>3.2948277250872002E-6</v>
      </c>
      <c r="AX1359" s="13">
        <f t="shared" si="1719"/>
        <v>5.8049349823811568E-3</v>
      </c>
      <c r="AY1359" s="13">
        <f t="shared" si="1720"/>
        <v>5.0006370533431498E-3</v>
      </c>
      <c r="AZ1359" s="13">
        <f t="shared" si="1721"/>
        <v>2.1538889768073651E-3</v>
      </c>
      <c r="BA1359" s="13">
        <f t="shared" si="1722"/>
        <v>6.1848622817776652E-4</v>
      </c>
      <c r="BB1359" s="13">
        <f t="shared" si="1723"/>
        <v>1.3319809605944646E-4</v>
      </c>
      <c r="BC1359" s="13">
        <f t="shared" si="1724"/>
        <v>2.2948588971668631E-5</v>
      </c>
      <c r="BD1359" s="13">
        <f t="shared" si="1725"/>
        <v>3.0321941135917022E-5</v>
      </c>
      <c r="BE1359" s="13">
        <f t="shared" si="1726"/>
        <v>6.2708301097504524E-5</v>
      </c>
      <c r="BF1359" s="13">
        <f t="shared" si="1727"/>
        <v>6.4842996180698899E-5</v>
      </c>
      <c r="BG1359" s="13">
        <f t="shared" si="1728"/>
        <v>4.4700239894900232E-5</v>
      </c>
      <c r="BH1359" s="13">
        <f t="shared" si="1729"/>
        <v>2.3110955280661287E-5</v>
      </c>
      <c r="BI1359" s="13">
        <f t="shared" si="1730"/>
        <v>9.5590762866695434E-6</v>
      </c>
      <c r="BJ1359" s="14">
        <f t="shared" si="1731"/>
        <v>0.64770942834715517</v>
      </c>
      <c r="BK1359" s="14">
        <f t="shared" si="1732"/>
        <v>0.20537747188729563</v>
      </c>
      <c r="BL1359" s="14">
        <f t="shared" si="1733"/>
        <v>0.14077554969447925</v>
      </c>
      <c r="BM1359" s="14">
        <f t="shared" si="1734"/>
        <v>0.55539456788261832</v>
      </c>
      <c r="BN1359" s="14">
        <f t="shared" si="1735"/>
        <v>0.43916240129842404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1.80555555555556</v>
      </c>
      <c r="F1360" s="10">
        <f>VLOOKUP(B1360,home!$B$2:$E$405,3,FALSE)</f>
        <v>1.25</v>
      </c>
      <c r="G1360" s="10">
        <f>VLOOKUP(C1360,away!$B$2:$E$405,4,FALSE)</f>
        <v>0.83</v>
      </c>
      <c r="H1360" s="10">
        <f>VLOOKUP(A1360,away!$A$2:$E$405,3,FALSE)</f>
        <v>1.2361111111111101</v>
      </c>
      <c r="I1360" s="10">
        <f>VLOOKUP(C1360,away!$B$2:$E$405,3,FALSE)</f>
        <v>0.42</v>
      </c>
      <c r="J1360" s="10">
        <f>VLOOKUP(B1360,home!$B$2:$E$405,4,FALSE)</f>
        <v>1.82</v>
      </c>
      <c r="K1360" s="12">
        <f t="shared" si="1680"/>
        <v>1.8732638888888933</v>
      </c>
      <c r="L1360" s="12">
        <f t="shared" si="1681"/>
        <v>0.94488333333333252</v>
      </c>
      <c r="M1360" s="13">
        <f t="shared" si="1682"/>
        <v>5.971648164543495E-2</v>
      </c>
      <c r="N1360" s="13">
        <f t="shared" si="1683"/>
        <v>0.11186472863788967</v>
      </c>
      <c r="O1360" s="13">
        <f t="shared" si="1684"/>
        <v>5.6425108232077352E-2</v>
      </c>
      <c r="P1360" s="13">
        <f t="shared" si="1685"/>
        <v>0.10569911767779791</v>
      </c>
      <c r="Q1360" s="13">
        <f t="shared" si="1686"/>
        <v>0.10477607829885702</v>
      </c>
      <c r="R1360" s="13">
        <f t="shared" si="1687"/>
        <v>2.665757217500965E-2</v>
      </c>
      <c r="S1360" s="13">
        <f t="shared" si="1688"/>
        <v>4.6772277811845279E-2</v>
      </c>
      <c r="T1360" s="13">
        <f t="shared" si="1689"/>
        <v>9.900117011661827E-2</v>
      </c>
      <c r="U1360" s="13">
        <f t="shared" si="1690"/>
        <v>4.9936667320894919E-2</v>
      </c>
      <c r="V1360" s="13">
        <f t="shared" si="1691"/>
        <v>9.1986302241509697E-3</v>
      </c>
      <c r="W1360" s="13">
        <f t="shared" si="1692"/>
        <v>6.5424414632214684E-2</v>
      </c>
      <c r="X1360" s="13">
        <f t="shared" si="1693"/>
        <v>6.1818438979069079E-2</v>
      </c>
      <c r="Y1360" s="13">
        <f t="shared" si="1694"/>
        <v>2.9205606342002994E-2</v>
      </c>
      <c r="Z1360" s="13">
        <f t="shared" si="1695"/>
        <v>8.3960985517656708E-3</v>
      </c>
      <c r="AA1360" s="13">
        <f t="shared" si="1696"/>
        <v>1.5728108224574964E-2</v>
      </c>
      <c r="AB1360" s="13">
        <f t="shared" si="1697"/>
        <v>1.4731448588816346E-2</v>
      </c>
      <c r="AC1360" s="13">
        <f t="shared" si="1698"/>
        <v>1.0176075680308114E-3</v>
      </c>
      <c r="AD1360" s="13">
        <f t="shared" si="1699"/>
        <v>3.0639298345555493E-2</v>
      </c>
      <c r="AE1360" s="13">
        <f t="shared" si="1700"/>
        <v>2.8950562351742936E-2</v>
      </c>
      <c r="AF1360" s="13">
        <f t="shared" si="1701"/>
        <v>1.3677451928394672E-2</v>
      </c>
      <c r="AG1360" s="13">
        <f t="shared" si="1702"/>
        <v>4.3078654565359914E-3</v>
      </c>
      <c r="AH1360" s="13">
        <f t="shared" si="1703"/>
        <v>1.983333396646878E-3</v>
      </c>
      <c r="AI1360" s="13">
        <f t="shared" si="1704"/>
        <v>3.7153068315659479E-3</v>
      </c>
      <c r="AJ1360" s="13">
        <f t="shared" si="1705"/>
        <v>3.4798750618573512E-3</v>
      </c>
      <c r="AK1360" s="13">
        <f t="shared" si="1706"/>
        <v>2.1729080970741264E-3</v>
      </c>
      <c r="AL1360" s="13">
        <f t="shared" si="1707"/>
        <v>7.2047260065817294E-5</v>
      </c>
      <c r="AM1360" s="13">
        <f t="shared" si="1708"/>
        <v>1.1479098234324454E-2</v>
      </c>
      <c r="AN1360" s="13">
        <f t="shared" si="1709"/>
        <v>1.0846408603309264E-2</v>
      </c>
      <c r="AO1360" s="13">
        <f t="shared" si="1710"/>
        <v>5.1242953578950947E-3</v>
      </c>
      <c r="AP1360" s="13">
        <f t="shared" si="1711"/>
        <v>1.6139537595841467E-3</v>
      </c>
      <c r="AQ1360" s="13">
        <f t="shared" si="1712"/>
        <v>3.8124950205043303E-4</v>
      </c>
      <c r="AR1360" s="13">
        <f t="shared" si="1713"/>
        <v>3.7480373418700464E-4</v>
      </c>
      <c r="AS1360" s="13">
        <f t="shared" si="1714"/>
        <v>7.0210630067322718E-4</v>
      </c>
      <c r="AT1360" s="13">
        <f t="shared" si="1715"/>
        <v>6.5761518960626229E-4</v>
      </c>
      <c r="AU1360" s="13">
        <f t="shared" si="1716"/>
        <v>4.1062892915807796E-4</v>
      </c>
      <c r="AV1360" s="13">
        <f t="shared" si="1717"/>
        <v>1.9230408618123583E-4</v>
      </c>
      <c r="AW1360" s="13">
        <f t="shared" si="1718"/>
        <v>3.5423552957733626E-6</v>
      </c>
      <c r="AX1360" s="13">
        <f t="shared" si="1719"/>
        <v>3.5838966998947108E-3</v>
      </c>
      <c r="AY1360" s="13">
        <f t="shared" si="1720"/>
        <v>3.3863642601188451E-3</v>
      </c>
      <c r="AZ1360" s="13">
        <f t="shared" si="1721"/>
        <v>1.5998595749909788E-3</v>
      </c>
      <c r="BA1360" s="13">
        <f t="shared" si="1722"/>
        <v>5.0389354936090827E-4</v>
      </c>
      <c r="BB1360" s="13">
        <f t="shared" si="1723"/>
        <v>1.1903015414132478E-4</v>
      </c>
      <c r="BC1360" s="13">
        <f t="shared" si="1724"/>
        <v>2.2493921762447071E-5</v>
      </c>
      <c r="BD1360" s="13">
        <f t="shared" si="1725"/>
        <v>5.9024300284066197E-5</v>
      </c>
      <c r="BE1360" s="13">
        <f t="shared" si="1726"/>
        <v>1.1056809028907564E-4</v>
      </c>
      <c r="BF1360" s="13">
        <f t="shared" si="1727"/>
        <v>1.0356160540096609E-4</v>
      </c>
      <c r="BG1360" s="13">
        <f t="shared" si="1728"/>
        <v>6.466607189099692E-5</v>
      </c>
      <c r="BH1360" s="13">
        <f t="shared" si="1729"/>
        <v>3.0284154327424422E-5</v>
      </c>
      <c r="BI1360" s="13">
        <f t="shared" si="1730"/>
        <v>1.1346042541420488E-5</v>
      </c>
      <c r="BJ1360" s="14">
        <f t="shared" si="1731"/>
        <v>0.58832615870631322</v>
      </c>
      <c r="BK1360" s="14">
        <f t="shared" si="1732"/>
        <v>0.22586252644744459</v>
      </c>
      <c r="BL1360" s="14">
        <f t="shared" si="1733"/>
        <v>0.17754723643305725</v>
      </c>
      <c r="BM1360" s="14">
        <f t="shared" si="1734"/>
        <v>0.53161011156669102</v>
      </c>
      <c r="BN1360" s="14">
        <f t="shared" si="1735"/>
        <v>0.4651390866670666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1.80555555555556</v>
      </c>
      <c r="F1361" s="10">
        <f>VLOOKUP(B1361,home!$B$2:$E$405,3,FALSE)</f>
        <v>1.94</v>
      </c>
      <c r="G1361" s="10">
        <f>VLOOKUP(C1361,away!$B$2:$E$405,4,FALSE)</f>
        <v>1.77</v>
      </c>
      <c r="H1361" s="10">
        <f>VLOOKUP(A1361,away!$A$2:$E$405,3,FALSE)</f>
        <v>1.2361111111111101</v>
      </c>
      <c r="I1361" s="10">
        <f>VLOOKUP(C1361,away!$B$2:$E$405,3,FALSE)</f>
        <v>0.66</v>
      </c>
      <c r="J1361" s="10">
        <f>VLOOKUP(B1361,home!$B$2:$E$405,4,FALSE)</f>
        <v>0.81</v>
      </c>
      <c r="K1361" s="12">
        <f t="shared" si="1680"/>
        <v>6.1999166666666818</v>
      </c>
      <c r="L1361" s="12">
        <f t="shared" si="1681"/>
        <v>0.66082499999999944</v>
      </c>
      <c r="M1361" s="13">
        <f t="shared" si="1682"/>
        <v>1.0481362765441858E-3</v>
      </c>
      <c r="N1361" s="13">
        <f t="shared" si="1683"/>
        <v>6.4983575698842558E-3</v>
      </c>
      <c r="O1361" s="13">
        <f t="shared" si="1684"/>
        <v>6.9263465494731093E-4</v>
      </c>
      <c r="P1361" s="13">
        <f t="shared" si="1685"/>
        <v>4.294277141118759E-3</v>
      </c>
      <c r="Q1361" s="13">
        <f t="shared" si="1686"/>
        <v>2.0144637701742504E-2</v>
      </c>
      <c r="R1361" s="13">
        <f t="shared" si="1687"/>
        <v>2.2885514792777816E-4</v>
      </c>
      <c r="S1361" s="13">
        <f t="shared" si="1688"/>
        <v>4.398477702140126E-3</v>
      </c>
      <c r="T1361" s="13">
        <f t="shared" si="1689"/>
        <v>1.3312080209253977E-2</v>
      </c>
      <c r="U1361" s="13">
        <f t="shared" si="1690"/>
        <v>1.4188828458899009E-3</v>
      </c>
      <c r="V1361" s="13">
        <f t="shared" si="1691"/>
        <v>2.0023140835483239E-3</v>
      </c>
      <c r="W1361" s="13">
        <f t="shared" si="1692"/>
        <v>4.1631691676998449E-2</v>
      </c>
      <c r="X1361" s="13">
        <f t="shared" si="1693"/>
        <v>2.7511262652452472E-2</v>
      </c>
      <c r="Y1361" s="13">
        <f t="shared" si="1694"/>
        <v>9.0900650711534439E-3</v>
      </c>
      <c r="Z1361" s="13">
        <f t="shared" si="1695"/>
        <v>5.0411067709791301E-5</v>
      </c>
      <c r="AA1361" s="13">
        <f t="shared" si="1696"/>
        <v>3.1254441887839773E-4</v>
      </c>
      <c r="AB1361" s="13">
        <f t="shared" si="1697"/>
        <v>9.6887467583891564E-4</v>
      </c>
      <c r="AC1361" s="13">
        <f t="shared" si="1698"/>
        <v>5.127250500927133E-4</v>
      </c>
      <c r="AD1361" s="13">
        <f t="shared" si="1699"/>
        <v>6.4528254772437829E-2</v>
      </c>
      <c r="AE1361" s="13">
        <f t="shared" si="1700"/>
        <v>4.2641883959996185E-2</v>
      </c>
      <c r="AF1361" s="13">
        <f t="shared" si="1701"/>
        <v>1.4089411483932225E-2</v>
      </c>
      <c r="AG1361" s="13">
        <f t="shared" si="1702"/>
        <v>3.1035451146231691E-3</v>
      </c>
      <c r="AH1361" s="13">
        <f t="shared" si="1703"/>
        <v>8.3282234548306995E-6</v>
      </c>
      <c r="AI1361" s="13">
        <f t="shared" si="1704"/>
        <v>5.1634291401329228E-5</v>
      </c>
      <c r="AJ1361" s="13">
        <f t="shared" si="1705"/>
        <v>1.6006415191531265E-4</v>
      </c>
      <c r="AK1361" s="13">
        <f t="shared" si="1706"/>
        <v>3.3079480106520487E-4</v>
      </c>
      <c r="AL1361" s="13">
        <f t="shared" si="1707"/>
        <v>8.4026610339320328E-5</v>
      </c>
      <c r="AM1361" s="13">
        <f t="shared" si="1708"/>
        <v>8.0013960446910212E-2</v>
      </c>
      <c r="AN1361" s="13">
        <f t="shared" si="1709"/>
        <v>5.2875225412329384E-2</v>
      </c>
      <c r="AO1361" s="13">
        <f t="shared" si="1710"/>
        <v>1.7470635416551267E-2</v>
      </c>
      <c r="AP1361" s="13">
        <f t="shared" si="1711"/>
        <v>3.8483442163808283E-3</v>
      </c>
      <c r="AQ1361" s="13">
        <f t="shared" si="1712"/>
        <v>6.3577051669746435E-4</v>
      </c>
      <c r="AR1361" s="13">
        <f t="shared" si="1713"/>
        <v>1.1006996529076986E-6</v>
      </c>
      <c r="AS1361" s="13">
        <f t="shared" si="1714"/>
        <v>6.8242461230566736E-6</v>
      </c>
      <c r="AT1361" s="13">
        <f t="shared" si="1715"/>
        <v>2.1154878637887285E-5</v>
      </c>
      <c r="AU1361" s="13">
        <f t="shared" si="1716"/>
        <v>4.371949488278277E-5</v>
      </c>
      <c r="AV1361" s="13">
        <f t="shared" si="1717"/>
        <v>6.7764306245503414E-5</v>
      </c>
      <c r="AW1361" s="13">
        <f t="shared" si="1718"/>
        <v>9.5628349549996299E-6</v>
      </c>
      <c r="AX1361" s="13">
        <f t="shared" si="1719"/>
        <v>8.2679981156801197E-2</v>
      </c>
      <c r="AY1361" s="13">
        <f t="shared" si="1720"/>
        <v>5.4636998547943093E-2</v>
      </c>
      <c r="AZ1361" s="13">
        <f t="shared" si="1721"/>
        <v>1.8052747282722232E-2</v>
      </c>
      <c r="BA1361" s="13">
        <f t="shared" si="1722"/>
        <v>3.9765689077016367E-3</v>
      </c>
      <c r="BB1361" s="13">
        <f t="shared" si="1723"/>
        <v>6.5695403710798277E-4</v>
      </c>
      <c r="BC1361" s="13">
        <f t="shared" si="1724"/>
        <v>8.682633031437649E-5</v>
      </c>
      <c r="BD1361" s="13">
        <f t="shared" si="1725"/>
        <v>1.2122830802212152E-7</v>
      </c>
      <c r="BE1361" s="13">
        <f t="shared" si="1726"/>
        <v>7.5160540737815347E-7</v>
      </c>
      <c r="BF1361" s="13">
        <f t="shared" si="1727"/>
        <v>2.329945445980308E-6</v>
      </c>
      <c r="BG1361" s="13">
        <f t="shared" si="1728"/>
        <v>4.8151558676524824E-6</v>
      </c>
      <c r="BH1361" s="13">
        <f t="shared" si="1729"/>
        <v>7.4633912791141239E-6</v>
      </c>
      <c r="BI1361" s="13">
        <f t="shared" si="1730"/>
        <v>9.2544807962468824E-6</v>
      </c>
      <c r="BJ1361" s="14">
        <f t="shared" si="1731"/>
        <v>0.55748520248393407</v>
      </c>
      <c r="BK1361" s="14">
        <f t="shared" si="1732"/>
        <v>6.6976955411726519E-2</v>
      </c>
      <c r="BL1361" s="14">
        <f t="shared" si="1733"/>
        <v>4.3379126439655122E-3</v>
      </c>
      <c r="BM1361" s="14">
        <f t="shared" si="1734"/>
        <v>0.54131614740218326</v>
      </c>
      <c r="BN1361" s="14">
        <f t="shared" si="1735"/>
        <v>3.2906898492164799E-2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1.80555555555556</v>
      </c>
      <c r="F1362" s="10">
        <f>VLOOKUP(B1362,home!$B$2:$E$405,3,FALSE)</f>
        <v>0.66</v>
      </c>
      <c r="G1362" s="10">
        <f>VLOOKUP(C1362,away!$B$2:$E$405,4,FALSE)</f>
        <v>0.83</v>
      </c>
      <c r="H1362" s="10">
        <f>VLOOKUP(A1362,away!$A$2:$E$405,3,FALSE)</f>
        <v>1.2361111111111101</v>
      </c>
      <c r="I1362" s="10">
        <f>VLOOKUP(C1362,away!$B$2:$E$405,3,FALSE)</f>
        <v>0.42</v>
      </c>
      <c r="J1362" s="10">
        <f>VLOOKUP(B1362,home!$B$2:$E$405,4,FALSE)</f>
        <v>0.32</v>
      </c>
      <c r="K1362" s="12">
        <f t="shared" si="1680"/>
        <v>0.98908333333333587</v>
      </c>
      <c r="L1362" s="12">
        <f t="shared" si="1681"/>
        <v>0.16613333333333319</v>
      </c>
      <c r="M1362" s="13">
        <f t="shared" si="1682"/>
        <v>0.31498928183164998</v>
      </c>
      <c r="N1362" s="13">
        <f t="shared" si="1683"/>
        <v>0.31155064883832195</v>
      </c>
      <c r="O1362" s="13">
        <f t="shared" si="1684"/>
        <v>5.2330219354964728E-2</v>
      </c>
      <c r="P1362" s="13">
        <f t="shared" si="1685"/>
        <v>5.1758947793673162E-2</v>
      </c>
      <c r="Q1362" s="13">
        <f t="shared" si="1686"/>
        <v>0.15407477712758549</v>
      </c>
      <c r="R1362" s="13">
        <f t="shared" si="1687"/>
        <v>4.3468968877523988E-3</v>
      </c>
      <c r="S1362" s="13">
        <f t="shared" si="1688"/>
        <v>2.1262538372178665E-3</v>
      </c>
      <c r="T1362" s="13">
        <f t="shared" si="1689"/>
        <v>2.5596956306796176E-2</v>
      </c>
      <c r="U1362" s="13">
        <f t="shared" si="1690"/>
        <v>4.299443263394446E-3</v>
      </c>
      <c r="V1362" s="13">
        <f t="shared" si="1691"/>
        <v>3.8820601808948003E-5</v>
      </c>
      <c r="W1362" s="13">
        <f t="shared" si="1692"/>
        <v>5.0797598047981035E-2</v>
      </c>
      <c r="X1362" s="13">
        <f t="shared" si="1693"/>
        <v>8.4391742890379071E-3</v>
      </c>
      <c r="Y1362" s="13">
        <f t="shared" si="1694"/>
        <v>7.0101407760941468E-4</v>
      </c>
      <c r="Z1362" s="13">
        <f t="shared" si="1695"/>
        <v>2.4072148987286601E-4</v>
      </c>
      <c r="AA1362" s="13">
        <f t="shared" si="1696"/>
        <v>2.3809361360842117E-4</v>
      </c>
      <c r="AB1362" s="13">
        <f t="shared" si="1697"/>
        <v>1.1774721249659822E-4</v>
      </c>
      <c r="AC1362" s="13">
        <f t="shared" si="1698"/>
        <v>3.9868687965036385E-7</v>
      </c>
      <c r="AD1362" s="13">
        <f t="shared" si="1699"/>
        <v>1.2560764400656009E-2</v>
      </c>
      <c r="AE1362" s="13">
        <f t="shared" si="1700"/>
        <v>2.0867616590956495E-3</v>
      </c>
      <c r="AF1362" s="13">
        <f t="shared" si="1701"/>
        <v>1.7334033514887842E-4</v>
      </c>
      <c r="AG1362" s="13">
        <f t="shared" si="1702"/>
        <v>9.5992025598001039E-6</v>
      </c>
      <c r="AH1362" s="13">
        <f t="shared" si="1703"/>
        <v>9.9979658793863557E-6</v>
      </c>
      <c r="AI1362" s="13">
        <f t="shared" si="1704"/>
        <v>9.8888214185364129E-6</v>
      </c>
      <c r="AJ1362" s="13">
        <f t="shared" si="1705"/>
        <v>4.8904342256920401E-6</v>
      </c>
      <c r="AK1362" s="13">
        <f t="shared" si="1706"/>
        <v>1.6123489951316382E-6</v>
      </c>
      <c r="AL1362" s="13">
        <f t="shared" si="1707"/>
        <v>2.6204845155175317E-9</v>
      </c>
      <c r="AM1362" s="13">
        <f t="shared" si="1708"/>
        <v>2.4847285445231096E-3</v>
      </c>
      <c r="AN1362" s="13">
        <f t="shared" si="1709"/>
        <v>4.1279623553010551E-4</v>
      </c>
      <c r="AO1362" s="13">
        <f t="shared" si="1710"/>
        <v>3.4289607298034055E-5</v>
      </c>
      <c r="AP1362" s="13">
        <f t="shared" si="1711"/>
        <v>1.8988822530377957E-6</v>
      </c>
      <c r="AQ1362" s="13">
        <f t="shared" si="1712"/>
        <v>7.8866909576169679E-8</v>
      </c>
      <c r="AR1362" s="13">
        <f t="shared" si="1713"/>
        <v>3.3219907961907739E-7</v>
      </c>
      <c r="AS1362" s="13">
        <f t="shared" si="1714"/>
        <v>3.2857257299990328E-7</v>
      </c>
      <c r="AT1362" s="13">
        <f t="shared" si="1715"/>
        <v>1.6249282787232755E-7</v>
      </c>
      <c r="AU1362" s="13">
        <f t="shared" si="1716"/>
        <v>5.3572982611573915E-8</v>
      </c>
      <c r="AV1362" s="13">
        <f t="shared" si="1717"/>
        <v>1.3247036054516092E-8</v>
      </c>
      <c r="AW1362" s="13">
        <f t="shared" si="1718"/>
        <v>1.1961034960027246E-11</v>
      </c>
      <c r="AX1362" s="13">
        <f t="shared" si="1719"/>
        <v>4.0960059854090074E-4</v>
      </c>
      <c r="AY1362" s="13">
        <f t="shared" si="1720"/>
        <v>6.804831277092824E-5</v>
      </c>
      <c r="AZ1362" s="13">
        <f t="shared" si="1721"/>
        <v>5.652546514171766E-6</v>
      </c>
      <c r="BA1362" s="13">
        <f t="shared" si="1722"/>
        <v>3.1302546474035624E-7</v>
      </c>
      <c r="BB1362" s="13">
        <f t="shared" si="1723"/>
        <v>1.3000990968882779E-8</v>
      </c>
      <c r="BC1362" s="13">
        <f t="shared" si="1724"/>
        <v>4.3197959325941191E-10</v>
      </c>
      <c r="BD1362" s="13">
        <f t="shared" si="1725"/>
        <v>9.1982234045637663E-9</v>
      </c>
      <c r="BE1362" s="13">
        <f t="shared" si="1726"/>
        <v>9.0978094657306354E-9</v>
      </c>
      <c r="BF1362" s="13">
        <f t="shared" si="1727"/>
        <v>4.4992458561982149E-9</v>
      </c>
      <c r="BG1362" s="13">
        <f t="shared" si="1728"/>
        <v>1.4833763629782433E-9</v>
      </c>
      <c r="BH1362" s="13">
        <f t="shared" si="1729"/>
        <v>3.6679570942060029E-10</v>
      </c>
      <c r="BI1362" s="13">
        <f t="shared" si="1730"/>
        <v>7.2558304585218609E-11</v>
      </c>
      <c r="BJ1362" s="14">
        <f t="shared" si="1731"/>
        <v>0.56940805433756747</v>
      </c>
      <c r="BK1362" s="14">
        <f t="shared" si="1732"/>
        <v>0.36898175368448505</v>
      </c>
      <c r="BL1362" s="14">
        <f t="shared" si="1733"/>
        <v>6.1359704705243601E-2</v>
      </c>
      <c r="BM1362" s="14">
        <f t="shared" si="1734"/>
        <v>0.11087141408241137</v>
      </c>
      <c r="BN1362" s="14">
        <f t="shared" si="1735"/>
        <v>0.88905077183394765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1.80555555555556</v>
      </c>
      <c r="F1363" s="10">
        <f>VLOOKUP(B1363,home!$B$2:$E$405,3,FALSE)</f>
        <v>0.83</v>
      </c>
      <c r="G1363" s="10">
        <f>VLOOKUP(C1363,away!$B$2:$E$405,4,FALSE)</f>
        <v>1.1100000000000001</v>
      </c>
      <c r="H1363" s="10">
        <f>VLOOKUP(A1363,away!$A$2:$E$405,3,FALSE)</f>
        <v>1.2361111111111101</v>
      </c>
      <c r="I1363" s="10">
        <f>VLOOKUP(C1363,away!$B$2:$E$405,3,FALSE)</f>
        <v>0.92</v>
      </c>
      <c r="J1363" s="10">
        <f>VLOOKUP(B1363,home!$B$2:$E$405,4,FALSE)</f>
        <v>0.61</v>
      </c>
      <c r="K1363" s="12">
        <f t="shared" si="1680"/>
        <v>1.6634583333333375</v>
      </c>
      <c r="L1363" s="12">
        <f t="shared" si="1681"/>
        <v>0.69370555555555491</v>
      </c>
      <c r="M1363" s="13">
        <f t="shared" si="1682"/>
        <v>9.4688389535439441E-2</v>
      </c>
      <c r="N1363" s="13">
        <f t="shared" si="1683"/>
        <v>0.15751019064263988</v>
      </c>
      <c r="O1363" s="13">
        <f t="shared" si="1684"/>
        <v>6.5685861867342807E-2</v>
      </c>
      <c r="P1363" s="13">
        <f t="shared" si="1685"/>
        <v>0.10926569430541387</v>
      </c>
      <c r="Q1363" s="13">
        <f t="shared" si="1686"/>
        <v>0.13100581960471105</v>
      </c>
      <c r="R1363" s="13">
        <f t="shared" si="1687"/>
        <v>2.2783323649415238E-2</v>
      </c>
      <c r="S1363" s="13">
        <f t="shared" si="1688"/>
        <v>3.1521794833081679E-2</v>
      </c>
      <c r="T1363" s="13">
        <f t="shared" si="1689"/>
        <v>9.0879464869896898E-2</v>
      </c>
      <c r="U1363" s="13">
        <f t="shared" si="1690"/>
        <v>3.7899109585650279E-2</v>
      </c>
      <c r="V1363" s="13">
        <f t="shared" si="1691"/>
        <v>4.0416204669837738E-3</v>
      </c>
      <c r="W1363" s="13">
        <f t="shared" si="1692"/>
        <v>7.2640907445540165E-2</v>
      </c>
      <c r="X1363" s="13">
        <f t="shared" si="1693"/>
        <v>5.0391401055568087E-2</v>
      </c>
      <c r="Y1363" s="13">
        <f t="shared" si="1694"/>
        <v>1.7478397432237818E-2</v>
      </c>
      <c r="Z1363" s="13">
        <f t="shared" si="1695"/>
        <v>5.2683060632065376E-3</v>
      </c>
      <c r="AA1363" s="13">
        <f t="shared" si="1696"/>
        <v>8.7636076233914614E-3</v>
      </c>
      <c r="AB1363" s="13">
        <f t="shared" si="1697"/>
        <v>7.2889480655970494E-3</v>
      </c>
      <c r="AC1363" s="13">
        <f t="shared" si="1698"/>
        <v>2.9148931868164095E-4</v>
      </c>
      <c r="AD1363" s="13">
        <f t="shared" si="1699"/>
        <v>3.0208780707794862E-2</v>
      </c>
      <c r="AE1363" s="13">
        <f t="shared" si="1700"/>
        <v>2.0955999003556765E-2</v>
      </c>
      <c r="AF1363" s="13">
        <f t="shared" si="1701"/>
        <v>7.2686464654920001E-3</v>
      </c>
      <c r="AG1363" s="13">
        <f t="shared" si="1702"/>
        <v>1.680766811493683E-3</v>
      </c>
      <c r="AH1363" s="13">
        <f t="shared" si="1703"/>
        <v>9.1366329610334724E-4</v>
      </c>
      <c r="AI1363" s="13">
        <f t="shared" si="1704"/>
        <v>1.5198408237639173E-3</v>
      </c>
      <c r="AJ1363" s="13">
        <f t="shared" si="1705"/>
        <v>1.2640959418151469E-3</v>
      </c>
      <c r="AK1363" s="13">
        <f t="shared" si="1706"/>
        <v>7.0092364284841989E-4</v>
      </c>
      <c r="AL1363" s="13">
        <f t="shared" si="1707"/>
        <v>1.3454567321135399E-5</v>
      </c>
      <c r="AM1363" s="13">
        <f t="shared" si="1708"/>
        <v>1.0050209601644142E-2</v>
      </c>
      <c r="AN1363" s="13">
        <f t="shared" si="1709"/>
        <v>6.9718862351583217E-3</v>
      </c>
      <c r="AO1363" s="13">
        <f t="shared" si="1710"/>
        <v>2.4182181070153148E-3</v>
      </c>
      <c r="AP1363" s="13">
        <f t="shared" si="1711"/>
        <v>5.591771117938538E-4</v>
      </c>
      <c r="AQ1363" s="13">
        <f t="shared" si="1712"/>
        <v>9.6976067247726486E-5</v>
      </c>
      <c r="AR1363" s="13">
        <f t="shared" si="1713"/>
        <v>1.2676266088281846E-4</v>
      </c>
      <c r="AS1363" s="13">
        <f t="shared" si="1714"/>
        <v>2.1086440460103221E-4</v>
      </c>
      <c r="AT1363" s="13">
        <f t="shared" si="1715"/>
        <v>1.7538207551847989E-4</v>
      </c>
      <c r="AU1363" s="13">
        <f t="shared" si="1716"/>
        <v>9.7246925012837347E-5</v>
      </c>
      <c r="AV1363" s="13">
        <f t="shared" si="1717"/>
        <v>4.0441551950911613E-5</v>
      </c>
      <c r="AW1363" s="13">
        <f t="shared" si="1718"/>
        <v>4.3127505070271756E-7</v>
      </c>
      <c r="AX1363" s="13">
        <f t="shared" si="1719"/>
        <v>2.7863508189336127E-3</v>
      </c>
      <c r="AY1363" s="13">
        <f t="shared" si="1720"/>
        <v>1.9329070428210171E-3</v>
      </c>
      <c r="AZ1363" s="13">
        <f t="shared" si="1721"/>
        <v>6.7043417698869922E-4</v>
      </c>
      <c r="BA1363" s="13">
        <f t="shared" si="1722"/>
        <v>1.5502797107045895E-4</v>
      </c>
      <c r="BB1363" s="13">
        <f t="shared" si="1723"/>
        <v>2.6885941199520801E-5</v>
      </c>
      <c r="BC1363" s="13">
        <f t="shared" si="1724"/>
        <v>3.730185355289514E-6</v>
      </c>
      <c r="BD1363" s="13">
        <f t="shared" si="1725"/>
        <v>1.4655993681902654E-5</v>
      </c>
      <c r="BE1363" s="13">
        <f t="shared" si="1726"/>
        <v>2.4379634823441707E-5</v>
      </c>
      <c r="BF1363" s="13">
        <f t="shared" si="1727"/>
        <v>2.0277253355338881E-5</v>
      </c>
      <c r="BG1363" s="13">
        <f t="shared" si="1728"/>
        <v>1.1243455357016612E-5</v>
      </c>
      <c r="BH1363" s="13">
        <f t="shared" si="1729"/>
        <v>4.6757548772726589E-6</v>
      </c>
      <c r="BI1363" s="13">
        <f t="shared" si="1730"/>
        <v>1.5555846830446397E-6</v>
      </c>
      <c r="BJ1363" s="14">
        <f t="shared" si="1731"/>
        <v>0.60569217729815905</v>
      </c>
      <c r="BK1363" s="14">
        <f t="shared" si="1732"/>
        <v>0.24175535006974255</v>
      </c>
      <c r="BL1363" s="14">
        <f t="shared" si="1733"/>
        <v>0.14754685979067175</v>
      </c>
      <c r="BM1363" s="14">
        <f t="shared" si="1734"/>
        <v>0.41739093784904768</v>
      </c>
      <c r="BN1363" s="14">
        <f t="shared" si="1735"/>
        <v>0.58093927960496239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1.43333333333333</v>
      </c>
      <c r="F1364" s="10">
        <f>VLOOKUP(B1364,home!$B$2:$E$405,3,FALSE)</f>
        <v>0.42</v>
      </c>
      <c r="G1364" s="10">
        <f>VLOOKUP(C1364,away!$B$2:$E$405,4,FALSE)</f>
        <v>0.81</v>
      </c>
      <c r="H1364" s="10">
        <f>VLOOKUP(A1364,away!$A$2:$E$405,3,FALSE)</f>
        <v>1.3888888888888899</v>
      </c>
      <c r="I1364" s="10">
        <f>VLOOKUP(C1364,away!$B$2:$E$405,3,FALSE)</f>
        <v>0.81</v>
      </c>
      <c r="J1364" s="10">
        <f>VLOOKUP(B1364,home!$B$2:$E$405,4,FALSE)</f>
        <v>1.1499999999999999</v>
      </c>
      <c r="K1364" s="12">
        <f t="shared" si="1680"/>
        <v>0.48761999999999883</v>
      </c>
      <c r="L1364" s="12">
        <f t="shared" si="1681"/>
        <v>1.2937500000000008</v>
      </c>
      <c r="M1364" s="13">
        <f t="shared" si="1682"/>
        <v>0.16840727119306026</v>
      </c>
      <c r="N1364" s="13">
        <f t="shared" si="1683"/>
        <v>8.2118753579159834E-2</v>
      </c>
      <c r="O1364" s="13">
        <f t="shared" si="1684"/>
        <v>0.21787690710602187</v>
      </c>
      <c r="P1364" s="13">
        <f t="shared" si="1685"/>
        <v>0.10624113744303812</v>
      </c>
      <c r="Q1364" s="13">
        <f t="shared" si="1686"/>
        <v>2.0021373310134913E-2</v>
      </c>
      <c r="R1364" s="13">
        <f t="shared" si="1687"/>
        <v>0.14093912428420796</v>
      </c>
      <c r="S1364" s="13">
        <f t="shared" si="1688"/>
        <v>1.6755777831366638E-2</v>
      </c>
      <c r="T1364" s="13">
        <f t="shared" si="1689"/>
        <v>2.5902651719987062E-2</v>
      </c>
      <c r="U1364" s="13">
        <f t="shared" si="1690"/>
        <v>6.8724735783465316E-2</v>
      </c>
      <c r="V1364" s="13">
        <f t="shared" si="1691"/>
        <v>1.1745025305063298E-3</v>
      </c>
      <c r="W1364" s="13">
        <f t="shared" si="1692"/>
        <v>3.2542740178293206E-3</v>
      </c>
      <c r="X1364" s="13">
        <f t="shared" si="1693"/>
        <v>4.2102170105666869E-3</v>
      </c>
      <c r="Y1364" s="13">
        <f t="shared" si="1694"/>
        <v>2.7234841287103271E-3</v>
      </c>
      <c r="Z1364" s="13">
        <f t="shared" si="1695"/>
        <v>6.0779997347564757E-2</v>
      </c>
      <c r="AA1364" s="13">
        <f t="shared" si="1696"/>
        <v>2.9637542306619455E-2</v>
      </c>
      <c r="AB1364" s="13">
        <f t="shared" si="1697"/>
        <v>7.225929189776872E-3</v>
      </c>
      <c r="AC1364" s="13">
        <f t="shared" si="1698"/>
        <v>4.6309047364288076E-5</v>
      </c>
      <c r="AD1364" s="13">
        <f t="shared" si="1699"/>
        <v>3.967122741434824E-4</v>
      </c>
      <c r="AE1364" s="13">
        <f t="shared" si="1700"/>
        <v>5.1324650467313073E-4</v>
      </c>
      <c r="AF1364" s="13">
        <f t="shared" si="1701"/>
        <v>3.3200633271043161E-4</v>
      </c>
      <c r="AG1364" s="13">
        <f t="shared" si="1702"/>
        <v>1.4317773098137379E-4</v>
      </c>
      <c r="AH1364" s="13">
        <f t="shared" si="1703"/>
        <v>1.9658530392102972E-2</v>
      </c>
      <c r="AI1364" s="13">
        <f t="shared" si="1704"/>
        <v>9.5858925897972271E-3</v>
      </c>
      <c r="AJ1364" s="13">
        <f t="shared" si="1705"/>
        <v>2.3371364723184566E-3</v>
      </c>
      <c r="AK1364" s="13">
        <f t="shared" si="1706"/>
        <v>3.7987816221064097E-4</v>
      </c>
      <c r="AL1364" s="13">
        <f t="shared" si="1707"/>
        <v>1.1685780147213108E-6</v>
      </c>
      <c r="AM1364" s="13">
        <f t="shared" si="1708"/>
        <v>3.8688967823568893E-5</v>
      </c>
      <c r="AN1364" s="13">
        <f t="shared" si="1709"/>
        <v>5.0053852121742291E-5</v>
      </c>
      <c r="AO1364" s="13">
        <f t="shared" si="1710"/>
        <v>3.2378585591252065E-5</v>
      </c>
      <c r="AP1364" s="13">
        <f t="shared" si="1711"/>
        <v>1.3963265036227469E-5</v>
      </c>
      <c r="AQ1364" s="13">
        <f t="shared" si="1712"/>
        <v>4.5162435351548208E-6</v>
      </c>
      <c r="AR1364" s="13">
        <f t="shared" si="1713"/>
        <v>5.086644738956648E-3</v>
      </c>
      <c r="AS1364" s="13">
        <f t="shared" si="1714"/>
        <v>2.4803497076100346E-3</v>
      </c>
      <c r="AT1364" s="13">
        <f t="shared" si="1715"/>
        <v>6.0473406221240103E-4</v>
      </c>
      <c r="AU1364" s="13">
        <f t="shared" si="1716"/>
        <v>9.8293474472003423E-5</v>
      </c>
      <c r="AV1364" s="13">
        <f t="shared" si="1717"/>
        <v>1.1982466005509549E-5</v>
      </c>
      <c r="AW1364" s="13">
        <f t="shared" si="1718"/>
        <v>2.0477978539661419E-8</v>
      </c>
      <c r="AX1364" s="13">
        <f t="shared" si="1719"/>
        <v>3.1442524150214346E-6</v>
      </c>
      <c r="AY1364" s="13">
        <f t="shared" si="1720"/>
        <v>4.0678765619339839E-6</v>
      </c>
      <c r="AZ1364" s="13">
        <f t="shared" si="1721"/>
        <v>2.6314076510010476E-6</v>
      </c>
      <c r="BA1364" s="13">
        <f t="shared" si="1722"/>
        <v>1.134794549494203E-6</v>
      </c>
      <c r="BB1364" s="13">
        <f t="shared" si="1723"/>
        <v>3.6703511210203119E-7</v>
      </c>
      <c r="BC1364" s="13">
        <f t="shared" si="1724"/>
        <v>9.4970335256400639E-8</v>
      </c>
      <c r="BD1364" s="13">
        <f t="shared" si="1725"/>
        <v>1.0968077718375288E-3</v>
      </c>
      <c r="BE1364" s="13">
        <f t="shared" si="1726"/>
        <v>5.348254057034145E-4</v>
      </c>
      <c r="BF1364" s="13">
        <f t="shared" si="1727"/>
        <v>1.3039578216454917E-4</v>
      </c>
      <c r="BG1364" s="13">
        <f t="shared" si="1728"/>
        <v>2.1194530433025771E-5</v>
      </c>
      <c r="BH1364" s="13">
        <f t="shared" si="1729"/>
        <v>2.5837192324380005E-6</v>
      </c>
      <c r="BI1364" s="13">
        <f t="shared" si="1730"/>
        <v>2.5197463442428301E-7</v>
      </c>
      <c r="BJ1364" s="14">
        <f t="shared" si="1731"/>
        <v>0.13976693785962929</v>
      </c>
      <c r="BK1364" s="14">
        <f t="shared" si="1732"/>
        <v>0.29263023449991232</v>
      </c>
      <c r="BL1364" s="14">
        <f t="shared" si="1733"/>
        <v>0.5064337399197828</v>
      </c>
      <c r="BM1364" s="14">
        <f t="shared" si="1734"/>
        <v>0.26400229531268282</v>
      </c>
      <c r="BN1364" s="14">
        <f t="shared" si="1735"/>
        <v>0.73560456691562293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1.43333333333333</v>
      </c>
      <c r="F1365" s="10">
        <f>VLOOKUP(B1365,home!$B$2:$E$405,3,FALSE)</f>
        <v>1.1200000000000001</v>
      </c>
      <c r="G1365" s="10">
        <f>VLOOKUP(C1365,away!$B$2:$E$405,4,FALSE)</f>
        <v>0.98</v>
      </c>
      <c r="H1365" s="10">
        <f>VLOOKUP(A1365,away!$A$2:$E$405,3,FALSE)</f>
        <v>1.3888888888888899</v>
      </c>
      <c r="I1365" s="10">
        <f>VLOOKUP(C1365,away!$B$2:$E$405,3,FALSE)</f>
        <v>1.1200000000000001</v>
      </c>
      <c r="J1365" s="10">
        <f>VLOOKUP(B1365,home!$B$2:$E$405,4,FALSE)</f>
        <v>0.86</v>
      </c>
      <c r="K1365" s="12">
        <f t="shared" si="1680"/>
        <v>1.573226666666663</v>
      </c>
      <c r="L1365" s="12">
        <f t="shared" si="1681"/>
        <v>1.3377777777777788</v>
      </c>
      <c r="M1365" s="13">
        <f t="shared" si="1682"/>
        <v>5.4421039496284587E-2</v>
      </c>
      <c r="N1365" s="13">
        <f t="shared" si="1683"/>
        <v>8.5616630563274607E-2</v>
      </c>
      <c r="O1365" s="13">
        <f t="shared" si="1684"/>
        <v>7.2803257281696343E-2</v>
      </c>
      <c r="P1365" s="13">
        <f t="shared" si="1685"/>
        <v>0.11453602577575858</v>
      </c>
      <c r="Q1365" s="13">
        <f t="shared" si="1686"/>
        <v>6.7347183156145851E-2</v>
      </c>
      <c r="R1365" s="13">
        <f t="shared" si="1687"/>
        <v>4.8697289870645817E-2</v>
      </c>
      <c r="S1365" s="13">
        <f t="shared" si="1688"/>
        <v>6.026392238153068E-2</v>
      </c>
      <c r="T1365" s="13">
        <f t="shared" si="1689"/>
        <v>9.0095565022221866E-2</v>
      </c>
      <c r="U1365" s="13">
        <f t="shared" si="1690"/>
        <v>7.6611875018896367E-2</v>
      </c>
      <c r="V1365" s="13">
        <f t="shared" si="1691"/>
        <v>1.4092568754713472E-2</v>
      </c>
      <c r="W1365" s="13">
        <f t="shared" si="1692"/>
        <v>3.5317461488710851E-2</v>
      </c>
      <c r="X1365" s="13">
        <f t="shared" si="1693"/>
        <v>4.7246915147119886E-2</v>
      </c>
      <c r="Y1365" s="13">
        <f t="shared" si="1694"/>
        <v>3.1602936576184668E-2</v>
      </c>
      <c r="Z1365" s="13">
        <f t="shared" si="1695"/>
        <v>2.1715384075650969E-2</v>
      </c>
      <c r="AA1365" s="13">
        <f t="shared" si="1696"/>
        <v>3.4163221304722706E-2</v>
      </c>
      <c r="AB1365" s="13">
        <f t="shared" si="1697"/>
        <v>2.6873245387912224E-2</v>
      </c>
      <c r="AC1365" s="13">
        <f t="shared" si="1698"/>
        <v>1.8537256374975962E-3</v>
      </c>
      <c r="AD1365" s="13">
        <f t="shared" si="1699"/>
        <v>1.3890593053253205E-2</v>
      </c>
      <c r="AE1365" s="13">
        <f t="shared" si="1700"/>
        <v>1.8582526706796526E-2</v>
      </c>
      <c r="AF1365" s="13">
        <f t="shared" si="1701"/>
        <v>1.2429645641657244E-2</v>
      </c>
      <c r="AG1365" s="13">
        <f t="shared" si="1702"/>
        <v>5.5427012416871613E-3</v>
      </c>
      <c r="AH1365" s="13">
        <f t="shared" si="1703"/>
        <v>7.2625895630788291E-3</v>
      </c>
      <c r="AI1365" s="13">
        <f t="shared" si="1704"/>
        <v>1.1425699569690601E-2</v>
      </c>
      <c r="AJ1365" s="13">
        <f t="shared" si="1705"/>
        <v>8.9876076241795378E-3</v>
      </c>
      <c r="AK1365" s="13">
        <f t="shared" si="1706"/>
        <v>4.7131813279652863E-3</v>
      </c>
      <c r="AL1365" s="13">
        <f t="shared" si="1707"/>
        <v>1.5605609107272156E-4</v>
      </c>
      <c r="AM1365" s="13">
        <f t="shared" si="1708"/>
        <v>4.3706102814385257E-3</v>
      </c>
      <c r="AN1365" s="13">
        <f t="shared" si="1709"/>
        <v>5.8469053098355438E-3</v>
      </c>
      <c r="AO1365" s="13">
        <f t="shared" si="1710"/>
        <v>3.9109299961344454E-3</v>
      </c>
      <c r="AP1365" s="13">
        <f t="shared" si="1711"/>
        <v>1.7439850797577321E-3</v>
      </c>
      <c r="AQ1365" s="13">
        <f t="shared" si="1712"/>
        <v>5.8326612111897513E-4</v>
      </c>
      <c r="AR1365" s="13">
        <f t="shared" si="1713"/>
        <v>1.943146185321538E-3</v>
      </c>
      <c r="AS1365" s="13">
        <f t="shared" si="1714"/>
        <v>3.0570093959794448E-3</v>
      </c>
      <c r="AT1365" s="13">
        <f t="shared" si="1715"/>
        <v>2.4046843510027063E-3</v>
      </c>
      <c r="AU1365" s="13">
        <f t="shared" si="1716"/>
        <v>1.261037848637825E-3</v>
      </c>
      <c r="AV1365" s="13">
        <f t="shared" si="1717"/>
        <v>4.9597459278824638E-4</v>
      </c>
      <c r="AW1365" s="13">
        <f t="shared" si="1718"/>
        <v>9.1233324438742536E-6</v>
      </c>
      <c r="AX1365" s="13">
        <f t="shared" si="1719"/>
        <v>1.1459934407277638E-3</v>
      </c>
      <c r="AY1365" s="13">
        <f t="shared" si="1720"/>
        <v>1.5330845584846987E-3</v>
      </c>
      <c r="AZ1365" s="13">
        <f t="shared" si="1721"/>
        <v>1.0254632268975438E-3</v>
      </c>
      <c r="BA1365" s="13">
        <f t="shared" si="1722"/>
        <v>4.5728063895727556E-4</v>
      </c>
      <c r="BB1365" s="13">
        <f t="shared" si="1723"/>
        <v>1.529349692512667E-4</v>
      </c>
      <c r="BC1365" s="13">
        <f t="shared" si="1724"/>
        <v>4.0918600661894521E-5</v>
      </c>
      <c r="BD1365" s="13">
        <f t="shared" si="1725"/>
        <v>4.3324963094946859E-4</v>
      </c>
      <c r="BE1365" s="13">
        <f t="shared" si="1726"/>
        <v>6.8159987273319427E-4</v>
      </c>
      <c r="BF1365" s="13">
        <f t="shared" si="1727"/>
        <v>5.3615554789023261E-4</v>
      </c>
      <c r="BG1365" s="13">
        <f t="shared" si="1728"/>
        <v>2.8116473514072963E-4</v>
      </c>
      <c r="BH1365" s="13">
        <f t="shared" si="1729"/>
        <v>1.1058396476241634E-4</v>
      </c>
      <c r="BI1365" s="13">
        <f t="shared" si="1730"/>
        <v>3.4794728453991971E-5</v>
      </c>
      <c r="BJ1365" s="14">
        <f t="shared" si="1731"/>
        <v>0.4284835308203177</v>
      </c>
      <c r="BK1365" s="14">
        <f t="shared" si="1732"/>
        <v>0.24685642269534233</v>
      </c>
      <c r="BL1365" s="14">
        <f t="shared" si="1733"/>
        <v>0.30277736780244763</v>
      </c>
      <c r="BM1365" s="14">
        <f t="shared" si="1734"/>
        <v>0.55488731802391167</v>
      </c>
      <c r="BN1365" s="14">
        <f t="shared" si="1735"/>
        <v>0.44342142614380575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1.43333333333333</v>
      </c>
      <c r="F1366" s="10">
        <f>VLOOKUP(B1366,home!$B$2:$E$405,3,FALSE)</f>
        <v>0.98</v>
      </c>
      <c r="G1366" s="10">
        <f>VLOOKUP(C1366,away!$B$2:$E$405,4,FALSE)</f>
        <v>1.26</v>
      </c>
      <c r="H1366" s="10">
        <f>VLOOKUP(A1366,away!$A$2:$E$405,3,FALSE)</f>
        <v>1.3888888888888899</v>
      </c>
      <c r="I1366" s="10">
        <f>VLOOKUP(C1366,away!$B$2:$E$405,3,FALSE)</f>
        <v>0.98</v>
      </c>
      <c r="J1366" s="10">
        <f>VLOOKUP(B1366,home!$B$2:$E$405,4,FALSE)</f>
        <v>1.01</v>
      </c>
      <c r="K1366" s="12">
        <f t="shared" si="1680"/>
        <v>1.7698799999999959</v>
      </c>
      <c r="L1366" s="12">
        <f t="shared" si="1681"/>
        <v>1.3747222222222233</v>
      </c>
      <c r="M1366" s="13">
        <f t="shared" si="1682"/>
        <v>4.3084058519804486E-2</v>
      </c>
      <c r="N1366" s="13">
        <f t="shared" si="1683"/>
        <v>7.6253613493031377E-2</v>
      </c>
      <c r="O1366" s="13">
        <f t="shared" si="1684"/>
        <v>5.9228612670697935E-2</v>
      </c>
      <c r="P1366" s="13">
        <f t="shared" si="1685"/>
        <v>0.10482753699361461</v>
      </c>
      <c r="Q1366" s="13">
        <f t="shared" si="1686"/>
        <v>6.7479872724523049E-2</v>
      </c>
      <c r="R1366" s="13">
        <f t="shared" si="1687"/>
        <v>4.0711445014900607E-2</v>
      </c>
      <c r="S1366" s="13">
        <f t="shared" si="1688"/>
        <v>6.3763796225792008E-2</v>
      </c>
      <c r="T1366" s="13">
        <f t="shared" si="1689"/>
        <v>9.2766080587129124E-2</v>
      </c>
      <c r="U1366" s="13">
        <f t="shared" si="1690"/>
        <v>7.2054372302972111E-2</v>
      </c>
      <c r="V1366" s="13">
        <f t="shared" si="1691"/>
        <v>1.7238141070051036E-2</v>
      </c>
      <c r="W1366" s="13">
        <f t="shared" si="1692"/>
        <v>3.9810425712559536E-2</v>
      </c>
      <c r="X1366" s="13">
        <f t="shared" si="1693"/>
        <v>5.4728276903182577E-2</v>
      </c>
      <c r="Y1366" s="13">
        <f t="shared" si="1694"/>
        <v>3.7618089221368174E-2</v>
      </c>
      <c r="Z1366" s="13">
        <f t="shared" si="1695"/>
        <v>1.8655642720254002E-2</v>
      </c>
      <c r="AA1366" s="13">
        <f t="shared" si="1696"/>
        <v>3.3018248937723073E-2</v>
      </c>
      <c r="AB1366" s="13">
        <f t="shared" si="1697"/>
        <v>2.9219169214948597E-2</v>
      </c>
      <c r="AC1366" s="13">
        <f t="shared" si="1698"/>
        <v>2.6213754182003363E-3</v>
      </c>
      <c r="AD1366" s="13">
        <f t="shared" si="1699"/>
        <v>1.7614919065036174E-2</v>
      </c>
      <c r="AE1366" s="13">
        <f t="shared" si="1700"/>
        <v>2.4215620681351135E-2</v>
      </c>
      <c r="AF1366" s="13">
        <f t="shared" si="1701"/>
        <v>1.6644875937778733E-2</v>
      </c>
      <c r="AG1366" s="13">
        <f t="shared" si="1702"/>
        <v>7.6273602792654637E-3</v>
      </c>
      <c r="AH1366" s="13">
        <f t="shared" si="1703"/>
        <v>6.4115816543428624E-3</v>
      </c>
      <c r="AI1366" s="13">
        <f t="shared" si="1704"/>
        <v>1.1347730138388318E-2</v>
      </c>
      <c r="AJ1366" s="13">
        <f t="shared" si="1705"/>
        <v>1.0042060308665338E-2</v>
      </c>
      <c r="AK1366" s="13">
        <f t="shared" si="1706"/>
        <v>5.9244138997001893E-3</v>
      </c>
      <c r="AL1366" s="13">
        <f t="shared" si="1707"/>
        <v>2.5512204566265117E-4</v>
      </c>
      <c r="AM1366" s="13">
        <f t="shared" si="1708"/>
        <v>6.2352585909652277E-3</v>
      </c>
      <c r="AN1366" s="13">
        <f t="shared" si="1709"/>
        <v>8.5717485463019261E-3</v>
      </c>
      <c r="AO1366" s="13">
        <f t="shared" si="1710"/>
        <v>5.8918866049511489E-3</v>
      </c>
      <c r="AP1366" s="13">
        <f t="shared" si="1711"/>
        <v>2.6999024822132642E-3</v>
      </c>
      <c r="AQ1366" s="13">
        <f t="shared" si="1712"/>
        <v>9.279039850328797E-4</v>
      </c>
      <c r="AR1366" s="13">
        <f t="shared" si="1713"/>
        <v>1.7628287559634899E-3</v>
      </c>
      <c r="AS1366" s="13">
        <f t="shared" si="1714"/>
        <v>3.1199953586046542E-3</v>
      </c>
      <c r="AT1366" s="13">
        <f t="shared" si="1715"/>
        <v>2.7610086926435971E-3</v>
      </c>
      <c r="AU1366" s="13">
        <f t="shared" si="1716"/>
        <v>1.6288846883120128E-3</v>
      </c>
      <c r="AV1366" s="13">
        <f t="shared" si="1717"/>
        <v>7.2073260803741455E-4</v>
      </c>
      <c r="AW1366" s="13">
        <f t="shared" si="1718"/>
        <v>1.7242659916450738E-5</v>
      </c>
      <c r="AX1366" s="13">
        <f t="shared" si="1719"/>
        <v>1.8392765791629183E-3</v>
      </c>
      <c r="AY1366" s="13">
        <f t="shared" si="1720"/>
        <v>2.5284943861881358E-3</v>
      </c>
      <c r="AZ1366" s="13">
        <f t="shared" si="1721"/>
        <v>1.7379887107284856E-3</v>
      </c>
      <c r="BA1366" s="13">
        <f t="shared" si="1722"/>
        <v>7.964172342032667E-4</v>
      </c>
      <c r="BB1366" s="13">
        <f t="shared" si="1723"/>
        <v>2.7371311750499822E-4</v>
      </c>
      <c r="BC1366" s="13">
        <f t="shared" si="1724"/>
        <v>7.5255901029568661E-5</v>
      </c>
      <c r="BD1366" s="13">
        <f t="shared" si="1725"/>
        <v>4.0389997746589478E-4</v>
      </c>
      <c r="BE1366" s="13">
        <f t="shared" si="1726"/>
        <v>7.1485449211733615E-4</v>
      </c>
      <c r="BF1366" s="13">
        <f t="shared" si="1727"/>
        <v>6.3260333425431414E-4</v>
      </c>
      <c r="BG1366" s="13">
        <f t="shared" si="1728"/>
        <v>3.7321066307667436E-4</v>
      </c>
      <c r="BH1366" s="13">
        <f t="shared" si="1729"/>
        <v>1.6513452209153572E-4</v>
      </c>
      <c r="BI1366" s="13">
        <f t="shared" si="1730"/>
        <v>5.8453657591873279E-5</v>
      </c>
      <c r="BJ1366" s="14">
        <f t="shared" si="1731"/>
        <v>0.46633698074350727</v>
      </c>
      <c r="BK1366" s="14">
        <f t="shared" si="1732"/>
        <v>0.23431852465931327</v>
      </c>
      <c r="BL1366" s="14">
        <f t="shared" si="1733"/>
        <v>0.2802992408924978</v>
      </c>
      <c r="BM1366" s="14">
        <f t="shared" si="1734"/>
        <v>0.60551399787272864</v>
      </c>
      <c r="BN1366" s="14">
        <f t="shared" si="1735"/>
        <v>0.39158513941657208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1.43333333333333</v>
      </c>
      <c r="F1367" s="10">
        <f>VLOOKUP(B1367,home!$B$2:$E$405,3,FALSE)</f>
        <v>0.7</v>
      </c>
      <c r="G1367" s="10">
        <f>VLOOKUP(C1367,away!$B$2:$E$405,4,FALSE)</f>
        <v>0.56000000000000005</v>
      </c>
      <c r="H1367" s="10">
        <f>VLOOKUP(A1367,away!$A$2:$E$405,3,FALSE)</f>
        <v>1.3888888888888899</v>
      </c>
      <c r="I1367" s="10">
        <f>VLOOKUP(C1367,away!$B$2:$E$405,3,FALSE)</f>
        <v>1.1200000000000001</v>
      </c>
      <c r="J1367" s="10">
        <f>VLOOKUP(B1367,home!$B$2:$E$405,4,FALSE)</f>
        <v>1.44</v>
      </c>
      <c r="K1367" s="12">
        <f t="shared" si="1680"/>
        <v>0.5618666666666654</v>
      </c>
      <c r="L1367" s="12">
        <f t="shared" si="1681"/>
        <v>2.240000000000002</v>
      </c>
      <c r="M1367" s="13">
        <f t="shared" si="1682"/>
        <v>6.0696656387069593E-2</v>
      </c>
      <c r="N1367" s="13">
        <f t="shared" si="1683"/>
        <v>3.4103428002014761E-2</v>
      </c>
      <c r="O1367" s="13">
        <f t="shared" si="1684"/>
        <v>0.13596051030703601</v>
      </c>
      <c r="P1367" s="13">
        <f t="shared" si="1685"/>
        <v>7.6391678724513135E-2</v>
      </c>
      <c r="Q1367" s="13">
        <f t="shared" si="1686"/>
        <v>9.5807897066993251E-3</v>
      </c>
      <c r="R1367" s="13">
        <f t="shared" si="1687"/>
        <v>0.1522757715438805</v>
      </c>
      <c r="S1367" s="13">
        <f t="shared" si="1688"/>
        <v>2.4036285216167314E-2</v>
      </c>
      <c r="T1367" s="13">
        <f t="shared" si="1689"/>
        <v>2.1460968943006507E-2</v>
      </c>
      <c r="U1367" s="13">
        <f t="shared" si="1690"/>
        <v>8.5558680171454807E-2</v>
      </c>
      <c r="V1367" s="13">
        <f t="shared" si="1691"/>
        <v>3.3612910995271224E-3</v>
      </c>
      <c r="W1367" s="13">
        <f t="shared" si="1692"/>
        <v>1.7943754588458163E-3</v>
      </c>
      <c r="X1367" s="13">
        <f t="shared" si="1693"/>
        <v>4.0194010278146322E-3</v>
      </c>
      <c r="Y1367" s="13">
        <f t="shared" si="1694"/>
        <v>4.501729151152393E-3</v>
      </c>
      <c r="Z1367" s="13">
        <f t="shared" si="1695"/>
        <v>0.11369924275276418</v>
      </c>
      <c r="AA1367" s="13">
        <f t="shared" si="1696"/>
        <v>6.3883814528019625E-2</v>
      </c>
      <c r="AB1367" s="13">
        <f t="shared" si="1697"/>
        <v>1.794709296140494E-2</v>
      </c>
      <c r="AC1367" s="13">
        <f t="shared" si="1698"/>
        <v>2.6440363961026929E-4</v>
      </c>
      <c r="AD1367" s="13">
        <f t="shared" si="1699"/>
        <v>2.5204993945254176E-4</v>
      </c>
      <c r="AE1367" s="13">
        <f t="shared" si="1700"/>
        <v>5.6459186437369407E-4</v>
      </c>
      <c r="AF1367" s="13">
        <f t="shared" si="1701"/>
        <v>6.32342888098538E-4</v>
      </c>
      <c r="AG1367" s="13">
        <f t="shared" si="1702"/>
        <v>4.7214935644690871E-4</v>
      </c>
      <c r="AH1367" s="13">
        <f t="shared" si="1703"/>
        <v>6.3671575941548042E-2</v>
      </c>
      <c r="AI1367" s="13">
        <f t="shared" si="1704"/>
        <v>3.5774936135691049E-2</v>
      </c>
      <c r="AJ1367" s="13">
        <f t="shared" si="1705"/>
        <v>1.0050372058386782E-2</v>
      </c>
      <c r="AK1367" s="13">
        <f t="shared" si="1706"/>
        <v>1.8823230157351916E-3</v>
      </c>
      <c r="AL1367" s="13">
        <f t="shared" si="1707"/>
        <v>1.3310939411155141E-5</v>
      </c>
      <c r="AM1367" s="13">
        <f t="shared" si="1708"/>
        <v>2.8323691862746913E-5</v>
      </c>
      <c r="AN1367" s="13">
        <f t="shared" si="1709"/>
        <v>6.3445069772553146E-5</v>
      </c>
      <c r="AO1367" s="13">
        <f t="shared" si="1710"/>
        <v>7.1058478145259602E-5</v>
      </c>
      <c r="AP1367" s="13">
        <f t="shared" si="1711"/>
        <v>5.3056997015127204E-5</v>
      </c>
      <c r="AQ1367" s="13">
        <f t="shared" si="1712"/>
        <v>2.9711918328471281E-5</v>
      </c>
      <c r="AR1367" s="13">
        <f t="shared" si="1713"/>
        <v>2.8524866021813537E-2</v>
      </c>
      <c r="AS1367" s="13">
        <f t="shared" si="1714"/>
        <v>1.6027171388789598E-2</v>
      </c>
      <c r="AT1367" s="13">
        <f t="shared" si="1715"/>
        <v>4.5025666821572807E-3</v>
      </c>
      <c r="AU1367" s="13">
        <f t="shared" si="1716"/>
        <v>8.4328071104936627E-4</v>
      </c>
      <c r="AV1367" s="13">
        <f t="shared" si="1717"/>
        <v>1.1845283054540069E-4</v>
      </c>
      <c r="AW1367" s="13">
        <f t="shared" si="1718"/>
        <v>4.6535832977807833E-7</v>
      </c>
      <c r="AX1367" s="13">
        <f t="shared" si="1719"/>
        <v>2.6523563891025591E-6</v>
      </c>
      <c r="AY1367" s="13">
        <f t="shared" si="1720"/>
        <v>5.9412783115897382E-6</v>
      </c>
      <c r="AZ1367" s="13">
        <f t="shared" si="1721"/>
        <v>6.6542317089805135E-6</v>
      </c>
      <c r="BA1367" s="13">
        <f t="shared" si="1722"/>
        <v>4.9684930093721205E-6</v>
      </c>
      <c r="BB1367" s="13">
        <f t="shared" si="1723"/>
        <v>2.7823560852483916E-6</v>
      </c>
      <c r="BC1367" s="13">
        <f t="shared" si="1724"/>
        <v>1.2464955261912801E-6</v>
      </c>
      <c r="BD1367" s="13">
        <f t="shared" si="1725"/>
        <v>1.0649283314810397E-2</v>
      </c>
      <c r="BE1367" s="13">
        <f t="shared" si="1726"/>
        <v>5.9834773184814557E-3</v>
      </c>
      <c r="BF1367" s="13">
        <f t="shared" si="1727"/>
        <v>1.6809582280053862E-3</v>
      </c>
      <c r="BG1367" s="13">
        <f t="shared" si="1728"/>
        <v>3.148247987917637E-4</v>
      </c>
      <c r="BH1367" s="13">
        <f t="shared" si="1729"/>
        <v>4.422239007028297E-5</v>
      </c>
      <c r="BI1367" s="13">
        <f t="shared" si="1730"/>
        <v>4.9694173801645905E-6</v>
      </c>
      <c r="BJ1367" s="14">
        <f t="shared" si="1731"/>
        <v>7.7651667704059762E-2</v>
      </c>
      <c r="BK1367" s="14">
        <f t="shared" si="1732"/>
        <v>0.16476956728461017</v>
      </c>
      <c r="BL1367" s="14">
        <f t="shared" si="1733"/>
        <v>0.6356991497650516</v>
      </c>
      <c r="BM1367" s="14">
        <f t="shared" si="1734"/>
        <v>0.52280531691529042</v>
      </c>
      <c r="BN1367" s="14">
        <f t="shared" si="1735"/>
        <v>0.46900883467121335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1.46835443037975</v>
      </c>
      <c r="F1368" s="10">
        <f>VLOOKUP(B1368,home!$B$2:$E$405,3,FALSE)</f>
        <v>1.53</v>
      </c>
      <c r="G1368" s="10">
        <f>VLOOKUP(C1368,away!$B$2:$E$405,4,FALSE)</f>
        <v>0.51</v>
      </c>
      <c r="H1368" s="10">
        <f>VLOOKUP(A1368,away!$A$2:$E$405,3,FALSE)</f>
        <v>1.16455696202532</v>
      </c>
      <c r="I1368" s="10">
        <f>VLOOKUP(C1368,away!$B$2:$E$405,3,FALSE)</f>
        <v>0.68</v>
      </c>
      <c r="J1368" s="10">
        <f>VLOOKUP(B1368,home!$B$2:$E$405,4,FALSE)</f>
        <v>0.43</v>
      </c>
      <c r="K1368" s="12">
        <f t="shared" si="1680"/>
        <v>1.145756962025319</v>
      </c>
      <c r="L1368" s="12">
        <f t="shared" si="1681"/>
        <v>0.34051645569620359</v>
      </c>
      <c r="M1368" s="13">
        <f t="shared" si="1682"/>
        <v>0.22621409215122695</v>
      </c>
      <c r="N1368" s="13">
        <f t="shared" si="1683"/>
        <v>0.25918637099050529</v>
      </c>
      <c r="O1368" s="13">
        <f t="shared" si="1684"/>
        <v>7.7029620887870187E-2</v>
      </c>
      <c r="P1368" s="13">
        <f t="shared" si="1685"/>
        <v>8.8257224414448193E-2</v>
      </c>
      <c r="Q1368" s="13">
        <f t="shared" si="1686"/>
        <v>0.14848229451222436</v>
      </c>
      <c r="R1368" s="13">
        <f t="shared" si="1687"/>
        <v>1.3114926744179901E-2</v>
      </c>
      <c r="S1368" s="13">
        <f t="shared" si="1688"/>
        <v>8.6083691639942152E-3</v>
      </c>
      <c r="T1368" s="13">
        <f t="shared" si="1689"/>
        <v>5.05606646609425E-2</v>
      </c>
      <c r="U1368" s="13">
        <f t="shared" si="1690"/>
        <v>1.5026518623596169E-2</v>
      </c>
      <c r="V1368" s="13">
        <f t="shared" si="1691"/>
        <v>3.7317194222912919E-4</v>
      </c>
      <c r="W1368" s="13">
        <f t="shared" si="1692"/>
        <v>5.6708207558291604E-2</v>
      </c>
      <c r="X1368" s="13">
        <f t="shared" si="1693"/>
        <v>1.9310077846634122E-2</v>
      </c>
      <c r="Y1368" s="13">
        <f t="shared" si="1694"/>
        <v>3.2876996337768143E-3</v>
      </c>
      <c r="Z1368" s="13">
        <f t="shared" si="1695"/>
        <v>1.4886161238811637E-3</v>
      </c>
      <c r="AA1368" s="13">
        <f t="shared" si="1696"/>
        <v>1.7055922877199879E-3</v>
      </c>
      <c r="AB1368" s="13">
        <f t="shared" si="1697"/>
        <v>9.7709711901593395E-4</v>
      </c>
      <c r="AC1368" s="13">
        <f t="shared" si="1698"/>
        <v>9.0995435831629726E-6</v>
      </c>
      <c r="AD1368" s="13">
        <f t="shared" si="1699"/>
        <v>1.624345590347236E-2</v>
      </c>
      <c r="AE1368" s="13">
        <f t="shared" si="1700"/>
        <v>5.5311640325079823E-3</v>
      </c>
      <c r="AF1368" s="13">
        <f t="shared" si="1701"/>
        <v>9.417261861119693E-4</v>
      </c>
      <c r="AG1368" s="13">
        <f t="shared" si="1702"/>
        <v>1.0689108771038373E-4</v>
      </c>
      <c r="AH1368" s="13">
        <f t="shared" si="1703"/>
        <v>1.2672457159905863E-4</v>
      </c>
      <c r="AI1368" s="13">
        <f t="shared" si="1704"/>
        <v>1.451955601692974E-4</v>
      </c>
      <c r="AJ1368" s="13">
        <f t="shared" si="1705"/>
        <v>8.3179411959569333E-5</v>
      </c>
      <c r="AK1368" s="13">
        <f t="shared" si="1706"/>
        <v>3.1767796783282869E-5</v>
      </c>
      <c r="AL1368" s="13">
        <f t="shared" si="1707"/>
        <v>1.4200714950178845E-7</v>
      </c>
      <c r="AM1368" s="13">
        <f t="shared" si="1708"/>
        <v>3.722210537750942E-3</v>
      </c>
      <c r="AN1368" s="13">
        <f t="shared" si="1709"/>
        <v>1.2674739396700107E-3</v>
      </c>
      <c r="AO1368" s="13">
        <f t="shared" si="1710"/>
        <v>2.1579786681186786E-4</v>
      </c>
      <c r="AP1368" s="13">
        <f t="shared" si="1711"/>
        <v>2.4494241584526218E-5</v>
      </c>
      <c r="AQ1368" s="13">
        <f t="shared" si="1712"/>
        <v>2.085173082332357E-6</v>
      </c>
      <c r="AR1368" s="13">
        <f t="shared" si="1713"/>
        <v>8.630360394106243E-6</v>
      </c>
      <c r="AS1368" s="13">
        <f t="shared" si="1714"/>
        <v>9.8882955063348044E-6</v>
      </c>
      <c r="AT1368" s="13">
        <f t="shared" si="1715"/>
        <v>5.6647917094733913E-6</v>
      </c>
      <c r="AU1368" s="13">
        <f t="shared" si="1716"/>
        <v>2.1634915131841477E-6</v>
      </c>
      <c r="AV1368" s="13">
        <f t="shared" si="1717"/>
        <v>6.1970886587835744E-7</v>
      </c>
      <c r="AW1368" s="13">
        <f t="shared" si="1718"/>
        <v>1.5389989317505157E-9</v>
      </c>
      <c r="AX1368" s="13">
        <f t="shared" si="1719"/>
        <v>7.1079143962535793E-4</v>
      </c>
      <c r="AY1368" s="13">
        <f t="shared" si="1720"/>
        <v>2.4203618176042894E-4</v>
      </c>
      <c r="AZ1368" s="13">
        <f t="shared" si="1721"/>
        <v>4.1208651381651684E-5</v>
      </c>
      <c r="BA1368" s="13">
        <f t="shared" si="1722"/>
        <v>4.6774079708334984E-6</v>
      </c>
      <c r="BB1368" s="13">
        <f t="shared" si="1723"/>
        <v>3.9818359601834854E-7</v>
      </c>
      <c r="BC1368" s="13">
        <f t="shared" si="1724"/>
        <v>2.7117613366507398E-8</v>
      </c>
      <c r="BD1368" s="13">
        <f t="shared" si="1725"/>
        <v>4.8979662213032479E-7</v>
      </c>
      <c r="BE1368" s="13">
        <f t="shared" si="1726"/>
        <v>5.6118788978230399E-7</v>
      </c>
      <c r="BF1368" s="13">
        <f t="shared" si="1727"/>
        <v>3.2149246586118618E-7</v>
      </c>
      <c r="BG1368" s="13">
        <f t="shared" si="1728"/>
        <v>1.2278407699971371E-7</v>
      </c>
      <c r="BH1368" s="13">
        <f t="shared" si="1729"/>
        <v>3.517017776206871E-8</v>
      </c>
      <c r="BI1368" s="13">
        <f t="shared" si="1730"/>
        <v>8.0592952053116503E-9</v>
      </c>
      <c r="BJ1368" s="14">
        <f t="shared" si="1731"/>
        <v>0.56658975315302462</v>
      </c>
      <c r="BK1368" s="14">
        <f t="shared" si="1732"/>
        <v>0.32370413540439158</v>
      </c>
      <c r="BL1368" s="14">
        <f t="shared" si="1733"/>
        <v>0.10826912814141011</v>
      </c>
      <c r="BM1368" s="14">
        <f t="shared" si="1734"/>
        <v>0.18752506847949119</v>
      </c>
      <c r="BN1368" s="14">
        <f t="shared" si="1735"/>
        <v>0.81228452970045484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1.46835443037975</v>
      </c>
      <c r="F1369" s="10">
        <f>VLOOKUP(B1369,home!$B$2:$E$405,3,FALSE)</f>
        <v>1.7</v>
      </c>
      <c r="G1369" s="10">
        <f>VLOOKUP(C1369,away!$B$2:$E$405,4,FALSE)</f>
        <v>1.36</v>
      </c>
      <c r="H1369" s="10">
        <f>VLOOKUP(A1369,away!$A$2:$E$405,3,FALSE)</f>
        <v>1.16455696202532</v>
      </c>
      <c r="I1369" s="10">
        <f>VLOOKUP(C1369,away!$B$2:$E$405,3,FALSE)</f>
        <v>0.68</v>
      </c>
      <c r="J1369" s="10">
        <f>VLOOKUP(B1369,home!$B$2:$E$405,4,FALSE)</f>
        <v>0.86</v>
      </c>
      <c r="K1369" s="12">
        <f t="shared" si="1680"/>
        <v>3.3948354430379823</v>
      </c>
      <c r="L1369" s="12">
        <f t="shared" si="1681"/>
        <v>0.68103291139240718</v>
      </c>
      <c r="M1369" s="13">
        <f t="shared" si="1682"/>
        <v>1.6977465816618079E-2</v>
      </c>
      <c r="N1369" s="13">
        <f t="shared" si="1683"/>
        <v>5.7635702687220833E-2</v>
      </c>
      <c r="O1369" s="13">
        <f t="shared" si="1684"/>
        <v>1.1562212973156481E-2</v>
      </c>
      <c r="P1369" s="13">
        <f t="shared" si="1685"/>
        <v>3.925181040122519E-2</v>
      </c>
      <c r="Q1369" s="13">
        <f t="shared" si="1686"/>
        <v>9.7831863133488392E-2</v>
      </c>
      <c r="R1369" s="13">
        <f t="shared" si="1687"/>
        <v>3.9371237816239087E-3</v>
      </c>
      <c r="S1369" s="13">
        <f t="shared" si="1688"/>
        <v>2.2687494064420964E-2</v>
      </c>
      <c r="T1369" s="13">
        <f t="shared" si="1689"/>
        <v>6.6626718576743099E-2</v>
      </c>
      <c r="U1369" s="13">
        <f t="shared" si="1690"/>
        <v>1.3365887357484577E-2</v>
      </c>
      <c r="V1369" s="13">
        <f t="shared" si="1691"/>
        <v>5.8281516944255702E-3</v>
      </c>
      <c r="W1369" s="13">
        <f t="shared" si="1692"/>
        <v>0.11070769214133577</v>
      </c>
      <c r="X1369" s="13">
        <f t="shared" si="1693"/>
        <v>7.5395581892548219E-2</v>
      </c>
      <c r="Y1369" s="13">
        <f t="shared" si="1694"/>
        <v>2.5673436321203381E-2</v>
      </c>
      <c r="Z1369" s="13">
        <f t="shared" si="1695"/>
        <v>8.9377029050387161E-4</v>
      </c>
      <c r="AA1369" s="13">
        <f t="shared" si="1696"/>
        <v>3.0342030601368968E-3</v>
      </c>
      <c r="AB1369" s="13">
        <f t="shared" si="1697"/>
        <v>5.1503100449635224E-3</v>
      </c>
      <c r="AC1369" s="13">
        <f t="shared" si="1698"/>
        <v>8.421659766914717E-4</v>
      </c>
      <c r="AD1369" s="13">
        <f t="shared" si="1699"/>
        <v>9.3958599274586052E-2</v>
      </c>
      <c r="AE1369" s="13">
        <f t="shared" si="1700"/>
        <v>6.3988898414323855E-2</v>
      </c>
      <c r="AF1369" s="13">
        <f t="shared" si="1701"/>
        <v>2.1789272891949978E-2</v>
      </c>
      <c r="AG1369" s="13">
        <f t="shared" si="1702"/>
        <v>4.9464039849094503E-3</v>
      </c>
      <c r="AH1369" s="13">
        <f t="shared" si="1703"/>
        <v>1.5217174576447227E-4</v>
      </c>
      <c r="AI1369" s="13">
        <f t="shared" si="1704"/>
        <v>5.1659803595019546E-4</v>
      </c>
      <c r="AJ1369" s="13">
        <f t="shared" si="1705"/>
        <v>8.7688266112376679E-4</v>
      </c>
      <c r="AK1369" s="13">
        <f t="shared" si="1706"/>
        <v>9.9229077912280929E-4</v>
      </c>
      <c r="AL1369" s="13">
        <f t="shared" si="1707"/>
        <v>7.7883329822050381E-5</v>
      </c>
      <c r="AM1369" s="13">
        <f t="shared" si="1708"/>
        <v>6.3794796599113496E-2</v>
      </c>
      <c r="AN1369" s="13">
        <f t="shared" si="1709"/>
        <v>4.3446356059580707E-2</v>
      </c>
      <c r="AO1369" s="13">
        <f t="shared" si="1710"/>
        <v>1.4794199178323697E-2</v>
      </c>
      <c r="AP1369" s="13">
        <f t="shared" si="1711"/>
        <v>3.358445512710982E-3</v>
      </c>
      <c r="AQ1369" s="13">
        <f t="shared" si="1712"/>
        <v>5.7180298131858135E-4</v>
      </c>
      <c r="AR1369" s="13">
        <f t="shared" si="1713"/>
        <v>2.0726793409928761E-5</v>
      </c>
      <c r="AS1369" s="13">
        <f t="shared" si="1714"/>
        <v>7.0364052888552241E-5</v>
      </c>
      <c r="AT1369" s="13">
        <f t="shared" si="1715"/>
        <v>1.1943719033092814E-4</v>
      </c>
      <c r="AU1369" s="13">
        <f t="shared" si="1716"/>
        <v>1.3515653565076942E-4</v>
      </c>
      <c r="AV1369" s="13">
        <f t="shared" si="1717"/>
        <v>1.1470854939636468E-4</v>
      </c>
      <c r="AW1369" s="13">
        <f t="shared" si="1718"/>
        <v>5.0018289743789833E-6</v>
      </c>
      <c r="AX1369" s="13">
        <f t="shared" si="1719"/>
        <v>3.609547276267823E-2</v>
      </c>
      <c r="AY1369" s="13">
        <f t="shared" si="1720"/>
        <v>2.4582204903652091E-2</v>
      </c>
      <c r="AZ1369" s="13">
        <f t="shared" si="1721"/>
        <v>8.3706452869894438E-3</v>
      </c>
      <c r="BA1369" s="13">
        <f t="shared" si="1722"/>
        <v>1.900228310010518E-3</v>
      </c>
      <c r="BB1369" s="13">
        <f t="shared" si="1723"/>
        <v>3.2352950456918415E-4</v>
      </c>
      <c r="BC1369" s="13">
        <f t="shared" si="1724"/>
        <v>4.4066848083618938E-5</v>
      </c>
      <c r="BD1369" s="13">
        <f t="shared" si="1725"/>
        <v>2.3526047432987888E-6</v>
      </c>
      <c r="BE1369" s="13">
        <f t="shared" si="1726"/>
        <v>7.9867059660100034E-6</v>
      </c>
      <c r="BF1369" s="13">
        <f t="shared" si="1727"/>
        <v>1.3556776243266834E-5</v>
      </c>
      <c r="BG1369" s="13">
        <f t="shared" si="1728"/>
        <v>1.5341008161325851E-5</v>
      </c>
      <c r="BH1369" s="13">
        <f t="shared" si="1729"/>
        <v>1.3020049559500989E-5</v>
      </c>
      <c r="BI1369" s="13">
        <f t="shared" si="1730"/>
        <v>8.8401851429410038E-6</v>
      </c>
      <c r="BJ1369" s="14">
        <f t="shared" si="1731"/>
        <v>0.81583591726533955</v>
      </c>
      <c r="BK1369" s="14">
        <f t="shared" si="1732"/>
        <v>0.11024717618685542</v>
      </c>
      <c r="BL1369" s="14">
        <f t="shared" si="1733"/>
        <v>4.0109170890819522E-2</v>
      </c>
      <c r="BM1369" s="14">
        <f t="shared" si="1734"/>
        <v>0.71531265276550748</v>
      </c>
      <c r="BN1369" s="14">
        <f t="shared" si="1735"/>
        <v>0.22719617879333287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1.46835443037975</v>
      </c>
      <c r="F1370" s="10">
        <f>VLOOKUP(B1370,home!$B$2:$E$405,3,FALSE)</f>
        <v>1.36</v>
      </c>
      <c r="G1370" s="10">
        <f>VLOOKUP(C1370,away!$B$2:$E$405,4,FALSE)</f>
        <v>1.36</v>
      </c>
      <c r="H1370" s="10">
        <f>VLOOKUP(A1370,away!$A$2:$E$405,3,FALSE)</f>
        <v>1.16455696202532</v>
      </c>
      <c r="I1370" s="10">
        <f>VLOOKUP(C1370,away!$B$2:$E$405,3,FALSE)</f>
        <v>0</v>
      </c>
      <c r="J1370" s="10">
        <f>VLOOKUP(B1370,home!$B$2:$E$405,4,FALSE)</f>
        <v>0.64</v>
      </c>
      <c r="K1370" s="12">
        <f t="shared" si="1680"/>
        <v>2.7158683544303859</v>
      </c>
      <c r="L1370" s="12">
        <f t="shared" si="1681"/>
        <v>0</v>
      </c>
      <c r="M1370" s="13">
        <f t="shared" si="1682"/>
        <v>6.6147488596164816E-2</v>
      </c>
      <c r="N1370" s="13">
        <f t="shared" si="1683"/>
        <v>0.17964787100336885</v>
      </c>
      <c r="O1370" s="13">
        <f t="shared" si="1684"/>
        <v>0</v>
      </c>
      <c r="P1370" s="13">
        <f t="shared" si="1685"/>
        <v>0</v>
      </c>
      <c r="Q1370" s="13">
        <f t="shared" si="1686"/>
        <v>0.24394998389942088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0.22084534711207973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0.14994672236122286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8.1447111622280854E-2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3.6866605502451966E-2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0.91270364150082517</v>
      </c>
      <c r="BK1370" s="14">
        <f t="shared" si="1732"/>
        <v>6.6147488596164816E-2</v>
      </c>
      <c r="BL1370" s="14">
        <f t="shared" si="1733"/>
        <v>0</v>
      </c>
      <c r="BM1370" s="14">
        <f t="shared" si="1734"/>
        <v>0.48910578659803539</v>
      </c>
      <c r="BN1370" s="14">
        <f t="shared" si="1735"/>
        <v>0.48974534349895454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1.46835443037975</v>
      </c>
      <c r="F1371" s="10">
        <f>VLOOKUP(B1371,home!$B$2:$E$405,3,FALSE)</f>
        <v>0.68</v>
      </c>
      <c r="G1371" s="10">
        <f>VLOOKUP(C1371,away!$B$2:$E$405,4,FALSE)</f>
        <v>0.51</v>
      </c>
      <c r="H1371" s="10">
        <f>VLOOKUP(A1371,away!$A$2:$E$405,3,FALSE)</f>
        <v>1.16455696202532</v>
      </c>
      <c r="I1371" s="10">
        <f>VLOOKUP(C1371,away!$B$2:$E$405,3,FALSE)</f>
        <v>1.19</v>
      </c>
      <c r="J1371" s="10">
        <f>VLOOKUP(B1371,home!$B$2:$E$405,4,FALSE)</f>
        <v>1.5</v>
      </c>
      <c r="K1371" s="12">
        <f t="shared" si="1680"/>
        <v>0.50922531645569735</v>
      </c>
      <c r="L1371" s="12">
        <f t="shared" si="1681"/>
        <v>2.0787341772151962</v>
      </c>
      <c r="M1371" s="13">
        <f t="shared" si="1682"/>
        <v>7.5173275237411394E-2</v>
      </c>
      <c r="N1371" s="13">
        <f t="shared" si="1683"/>
        <v>3.8280134871782057E-2</v>
      </c>
      <c r="O1371" s="13">
        <f t="shared" si="1684"/>
        <v>0.15626525644921188</v>
      </c>
      <c r="P1371" s="13">
        <f t="shared" si="1685"/>
        <v>7.9574224666380616E-2</v>
      </c>
      <c r="Q1371" s="13">
        <f t="shared" si="1686"/>
        <v>9.7466068970249956E-3</v>
      </c>
      <c r="R1371" s="13">
        <f t="shared" si="1687"/>
        <v>0.16241696464613706</v>
      </c>
      <c r="S1371" s="13">
        <f t="shared" si="1688"/>
        <v>2.1058205895837932E-2</v>
      </c>
      <c r="T1371" s="13">
        <f t="shared" si="1689"/>
        <v>2.0260604868727213E-2</v>
      </c>
      <c r="U1371" s="13">
        <f t="shared" si="1690"/>
        <v>8.2706830219702945E-2</v>
      </c>
      <c r="V1371" s="13">
        <f t="shared" si="1691"/>
        <v>2.4767821066051321E-3</v>
      </c>
      <c r="W1371" s="13">
        <f t="shared" si="1692"/>
        <v>1.6544063271689456E-3</v>
      </c>
      <c r="X1371" s="13">
        <f t="shared" si="1693"/>
        <v>3.4390709752871534E-3</v>
      </c>
      <c r="Y1371" s="13">
        <f t="shared" si="1694"/>
        <v>3.5744571870991015E-3</v>
      </c>
      <c r="Z1371" s="13">
        <f t="shared" si="1695"/>
        <v>0.11254056512315912</v>
      </c>
      <c r="AA1371" s="13">
        <f t="shared" si="1696"/>
        <v>5.7308504888943713E-2</v>
      </c>
      <c r="AB1371" s="13">
        <f t="shared" si="1697"/>
        <v>1.4591470768837621E-2</v>
      </c>
      <c r="AC1371" s="13">
        <f t="shared" si="1698"/>
        <v>1.6386143810601824E-4</v>
      </c>
      <c r="AD1371" s="13">
        <f t="shared" si="1699"/>
        <v>2.1061639637472854E-4</v>
      </c>
      <c r="AE1371" s="13">
        <f t="shared" si="1700"/>
        <v>4.3781550142605105E-4</v>
      </c>
      <c r="AF1371" s="13">
        <f t="shared" si="1701"/>
        <v>4.5505102306447041E-4</v>
      </c>
      <c r="AG1371" s="13">
        <f t="shared" si="1702"/>
        <v>3.1531003800695171E-4</v>
      </c>
      <c r="AH1371" s="13">
        <f t="shared" si="1703"/>
        <v>5.848547976115584E-2</v>
      </c>
      <c r="AI1371" s="13">
        <f t="shared" si="1704"/>
        <v>2.9782286939437862E-2</v>
      </c>
      <c r="AJ1371" s="13">
        <f t="shared" si="1705"/>
        <v>7.5829472457548137E-3</v>
      </c>
      <c r="AK1371" s="13">
        <f t="shared" si="1706"/>
        <v>1.2871429036287847E-3</v>
      </c>
      <c r="AL1371" s="13">
        <f t="shared" si="1707"/>
        <v>6.9381821392373408E-6</v>
      </c>
      <c r="AM1371" s="13">
        <f t="shared" si="1708"/>
        <v>2.1450240218935949E-5</v>
      </c>
      <c r="AN1371" s="13">
        <f t="shared" si="1709"/>
        <v>4.4589347452578139E-5</v>
      </c>
      <c r="AO1371" s="13">
        <f t="shared" si="1710"/>
        <v>4.6344700244698762E-5</v>
      </c>
      <c r="AP1371" s="13">
        <f t="shared" si="1711"/>
        <v>3.2112770777149598E-5</v>
      </c>
      <c r="AQ1371" s="13">
        <f t="shared" si="1712"/>
        <v>1.6688478534884563E-5</v>
      </c>
      <c r="AR1371" s="13">
        <f t="shared" si="1713"/>
        <v>2.4315153130068441E-2</v>
      </c>
      <c r="AS1371" s="13">
        <f t="shared" si="1714"/>
        <v>1.238189154732784E-2</v>
      </c>
      <c r="AT1371" s="13">
        <f t="shared" si="1715"/>
        <v>3.1525863207540719E-3</v>
      </c>
      <c r="AU1371" s="13">
        <f t="shared" si="1716"/>
        <v>5.3512558894663171E-4</v>
      </c>
      <c r="AV1371" s="13">
        <f t="shared" si="1717"/>
        <v>6.8124874343722478E-5</v>
      </c>
      <c r="AW1371" s="13">
        <f t="shared" si="1718"/>
        <v>2.0401032096265581E-7</v>
      </c>
      <c r="AX1371" s="13">
        <f t="shared" si="1719"/>
        <v>1.820500893923064E-6</v>
      </c>
      <c r="AY1371" s="13">
        <f t="shared" si="1720"/>
        <v>3.78433742784869E-6</v>
      </c>
      <c r="AZ1371" s="13">
        <f t="shared" si="1721"/>
        <v>3.9333157746918598E-6</v>
      </c>
      <c r="BA1371" s="13">
        <f t="shared" si="1722"/>
        <v>2.7254393102105451E-6</v>
      </c>
      <c r="BB1371" s="13">
        <f t="shared" si="1723"/>
        <v>1.416365960515117E-6</v>
      </c>
      <c r="BC1371" s="13">
        <f t="shared" si="1724"/>
        <v>5.8884966591340013E-7</v>
      </c>
      <c r="BD1371" s="13">
        <f t="shared" si="1725"/>
        <v>8.4241233059490512E-3</v>
      </c>
      <c r="BE1371" s="13">
        <f t="shared" si="1726"/>
        <v>4.2897768563337213E-3</v>
      </c>
      <c r="BF1371" s="13">
        <f t="shared" si="1727"/>
        <v>1.0922314885954327E-3</v>
      </c>
      <c r="BG1371" s="13">
        <f t="shared" si="1728"/>
        <v>1.8539730847429557E-4</v>
      </c>
      <c r="BH1371" s="13">
        <f t="shared" si="1729"/>
        <v>2.3602250769464424E-5</v>
      </c>
      <c r="BI1371" s="13">
        <f t="shared" si="1730"/>
        <v>2.40377272342945E-6</v>
      </c>
      <c r="BJ1371" s="14">
        <f t="shared" si="1731"/>
        <v>7.8549528432223015E-2</v>
      </c>
      <c r="BK1371" s="14">
        <f t="shared" si="1732"/>
        <v>0.17845707186390813</v>
      </c>
      <c r="BL1371" s="14">
        <f t="shared" si="1733"/>
        <v>0.62489730026709667</v>
      </c>
      <c r="BM1371" s="14">
        <f t="shared" si="1734"/>
        <v>0.472984422591332</v>
      </c>
      <c r="BN1371" s="14">
        <f t="shared" si="1735"/>
        <v>0.52145646276794799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1.46835443037975</v>
      </c>
      <c r="F1372" s="10">
        <f>VLOOKUP(B1372,home!$B$2:$E$405,3,FALSE)</f>
        <v>1.19</v>
      </c>
      <c r="G1372" s="10">
        <f>VLOOKUP(C1372,away!$B$2:$E$405,4,FALSE)</f>
        <v>1.53</v>
      </c>
      <c r="H1372" s="10">
        <f>VLOOKUP(A1372,away!$A$2:$E$405,3,FALSE)</f>
        <v>1.16455696202532</v>
      </c>
      <c r="I1372" s="10">
        <f>VLOOKUP(C1372,away!$B$2:$E$405,3,FALSE)</f>
        <v>0.51</v>
      </c>
      <c r="J1372" s="10">
        <f>VLOOKUP(B1372,home!$B$2:$E$405,4,FALSE)</f>
        <v>1.07</v>
      </c>
      <c r="K1372" s="12">
        <f t="shared" si="1680"/>
        <v>2.6734329113924109</v>
      </c>
      <c r="L1372" s="12">
        <f t="shared" si="1681"/>
        <v>0.63549873417721714</v>
      </c>
      <c r="M1372" s="13">
        <f t="shared" si="1682"/>
        <v>3.6555206816610633E-2</v>
      </c>
      <c r="N1372" s="13">
        <f t="shared" si="1683"/>
        <v>9.7727892986283066E-2</v>
      </c>
      <c r="O1372" s="13">
        <f t="shared" si="1684"/>
        <v>2.3230787659542437E-2</v>
      </c>
      <c r="P1372" s="13">
        <f t="shared" si="1685"/>
        <v>6.2105952286589425E-2</v>
      </c>
      <c r="Q1372" s="13">
        <f t="shared" si="1686"/>
        <v>0.13063448273528239</v>
      </c>
      <c r="R1372" s="13">
        <f t="shared" si="1687"/>
        <v>7.3815680757894674E-3</v>
      </c>
      <c r="S1372" s="13">
        <f t="shared" si="1688"/>
        <v>2.6378932341804179E-2</v>
      </c>
      <c r="T1372" s="13">
        <f t="shared" si="1689"/>
        <v>8.3018048418167484E-2</v>
      </c>
      <c r="U1372" s="13">
        <f t="shared" si="1690"/>
        <v>1.9734127031499109E-2</v>
      </c>
      <c r="V1372" s="13">
        <f t="shared" si="1691"/>
        <v>4.9796484582595923E-3</v>
      </c>
      <c r="W1372" s="13">
        <f t="shared" si="1692"/>
        <v>0.11641417516907587</v>
      </c>
      <c r="X1372" s="13">
        <f t="shared" si="1693"/>
        <v>7.3981060960232534E-2</v>
      </c>
      <c r="Y1372" s="13">
        <f t="shared" si="1694"/>
        <v>2.3507435296657657E-2</v>
      </c>
      <c r="Z1372" s="13">
        <f t="shared" si="1695"/>
        <v>1.5636590561357211E-3</v>
      </c>
      <c r="AA1372" s="13">
        <f t="shared" si="1696"/>
        <v>4.1803375828700301E-3</v>
      </c>
      <c r="AB1372" s="13">
        <f t="shared" si="1697"/>
        <v>5.5879260373876702E-3</v>
      </c>
      <c r="AC1372" s="13">
        <f t="shared" si="1698"/>
        <v>5.2876497714842785E-4</v>
      </c>
      <c r="AD1372" s="13">
        <f t="shared" si="1699"/>
        <v>7.7806371812402159E-2</v>
      </c>
      <c r="AE1372" s="13">
        <f t="shared" si="1700"/>
        <v>4.9445850797703479E-2</v>
      </c>
      <c r="AF1372" s="13">
        <f t="shared" si="1701"/>
        <v>1.5711387796128053E-2</v>
      </c>
      <c r="AG1372" s="13">
        <f t="shared" si="1702"/>
        <v>3.3281890188689182E-3</v>
      </c>
      <c r="AH1372" s="13">
        <f t="shared" si="1703"/>
        <v>2.4842583771474819E-4</v>
      </c>
      <c r="AI1372" s="13">
        <f t="shared" si="1704"/>
        <v>6.6414981058683772E-4</v>
      </c>
      <c r="AJ1372" s="13">
        <f t="shared" si="1705"/>
        <v>8.8777998085894409E-4</v>
      </c>
      <c r="AK1372" s="13">
        <f t="shared" si="1706"/>
        <v>7.911400729678753E-4</v>
      </c>
      <c r="AL1372" s="13">
        <f t="shared" si="1707"/>
        <v>3.5934090162693452E-5</v>
      </c>
      <c r="AM1372" s="13">
        <f t="shared" si="1708"/>
        <v>4.160202302386215E-2</v>
      </c>
      <c r="AN1372" s="13">
        <f t="shared" si="1709"/>
        <v>2.6438032970875842E-2</v>
      </c>
      <c r="AO1372" s="13">
        <f t="shared" si="1710"/>
        <v>8.4006682435635634E-3</v>
      </c>
      <c r="AP1372" s="13">
        <f t="shared" si="1711"/>
        <v>1.779538011675797E-3</v>
      </c>
      <c r="AQ1372" s="13">
        <f t="shared" si="1712"/>
        <v>2.8272353846005267E-4</v>
      </c>
      <c r="AR1372" s="13">
        <f t="shared" si="1713"/>
        <v>3.1574861080927447E-5</v>
      </c>
      <c r="AS1372" s="13">
        <f t="shared" si="1714"/>
        <v>8.4413272786394784E-5</v>
      </c>
      <c r="AT1372" s="13">
        <f t="shared" si="1715"/>
        <v>1.1283661081274663E-4</v>
      </c>
      <c r="AU1372" s="13">
        <f t="shared" si="1716"/>
        <v>1.005537029855912E-4</v>
      </c>
      <c r="AV1372" s="13">
        <f t="shared" si="1717"/>
        <v>6.7205894731014218E-5</v>
      </c>
      <c r="AW1372" s="13">
        <f t="shared" si="1718"/>
        <v>1.6958527202600499E-6</v>
      </c>
      <c r="AX1372" s="13">
        <f t="shared" si="1719"/>
        <v>1.8536702922082995E-2</v>
      </c>
      <c r="AY1372" s="13">
        <f t="shared" si="1720"/>
        <v>1.1780051242802866E-2</v>
      </c>
      <c r="AZ1372" s="13">
        <f t="shared" si="1721"/>
        <v>3.7431038266719876E-3</v>
      </c>
      <c r="BA1372" s="13">
        <f t="shared" si="1722"/>
        <v>7.9291258124798193E-4</v>
      </c>
      <c r="BB1372" s="13">
        <f t="shared" si="1723"/>
        <v>1.2597373542407055E-4</v>
      </c>
      <c r="BC1372" s="13">
        <f t="shared" si="1724"/>
        <v>1.6011229880314501E-5</v>
      </c>
      <c r="BD1372" s="13">
        <f t="shared" si="1725"/>
        <v>3.3442973747918114E-6</v>
      </c>
      <c r="BE1372" s="13">
        <f t="shared" si="1726"/>
        <v>8.9407546672516679E-6</v>
      </c>
      <c r="BF1372" s="13">
        <f t="shared" si="1727"/>
        <v>1.195125389005796E-5</v>
      </c>
      <c r="BG1372" s="13">
        <f t="shared" si="1728"/>
        <v>1.0650291827362509E-5</v>
      </c>
      <c r="BH1372" s="13">
        <f t="shared" si="1729"/>
        <v>7.1182101718011386E-6</v>
      </c>
      <c r="BI1372" s="13">
        <f t="shared" si="1730"/>
        <v>3.8060114687002791E-6</v>
      </c>
      <c r="BJ1372" s="14">
        <f t="shared" si="1731"/>
        <v>0.78507263631734925</v>
      </c>
      <c r="BK1372" s="14">
        <f t="shared" si="1732"/>
        <v>0.14236449021337785</v>
      </c>
      <c r="BL1372" s="14">
        <f t="shared" si="1733"/>
        <v>6.3148637251013759E-2</v>
      </c>
      <c r="BM1372" s="14">
        <f t="shared" si="1734"/>
        <v>0.62273517688769664</v>
      </c>
      <c r="BN1372" s="14">
        <f t="shared" si="1735"/>
        <v>0.35763589056009748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1.46835443037975</v>
      </c>
      <c r="F1373" s="10">
        <f>VLOOKUP(B1373,home!$B$2:$E$405,3,FALSE)</f>
        <v>0.68</v>
      </c>
      <c r="G1373" s="10">
        <f>VLOOKUP(C1373,away!$B$2:$E$405,4,FALSE)</f>
        <v>1.53</v>
      </c>
      <c r="H1373" s="10">
        <f>VLOOKUP(A1373,away!$A$2:$E$405,3,FALSE)</f>
        <v>1.16455696202532</v>
      </c>
      <c r="I1373" s="10">
        <f>VLOOKUP(C1373,away!$B$2:$E$405,3,FALSE)</f>
        <v>0.51</v>
      </c>
      <c r="J1373" s="10">
        <f>VLOOKUP(B1373,home!$B$2:$E$405,4,FALSE)</f>
        <v>2.15</v>
      </c>
      <c r="K1373" s="12">
        <f t="shared" si="1680"/>
        <v>1.5276759493670919</v>
      </c>
      <c r="L1373" s="12">
        <f t="shared" si="1681"/>
        <v>1.2769367088607633</v>
      </c>
      <c r="M1373" s="13">
        <f t="shared" si="1682"/>
        <v>6.0530212512165074E-2</v>
      </c>
      <c r="N1373" s="13">
        <f t="shared" si="1683"/>
        <v>9.2470549864913612E-2</v>
      </c>
      <c r="O1373" s="13">
        <f t="shared" si="1684"/>
        <v>7.7293250351926662E-2</v>
      </c>
      <c r="P1373" s="13">
        <f t="shared" si="1685"/>
        <v>0.11807903961104788</v>
      </c>
      <c r="Q1373" s="13">
        <f t="shared" si="1686"/>
        <v>7.0632517526689476E-2</v>
      </c>
      <c r="R1373" s="13">
        <f t="shared" si="1687"/>
        <v>4.9349294360770152E-2</v>
      </c>
      <c r="S1373" s="13">
        <f t="shared" si="1688"/>
        <v>5.7585538761594848E-2</v>
      </c>
      <c r="T1373" s="13">
        <f t="shared" si="1689"/>
        <v>9.0193254469081025E-2</v>
      </c>
      <c r="U1373" s="13">
        <f t="shared" si="1690"/>
        <v>7.5389730113185616E-2</v>
      </c>
      <c r="V1373" s="13">
        <f t="shared" si="1691"/>
        <v>1.2481636727347476E-2</v>
      </c>
      <c r="W1373" s="13">
        <f t="shared" si="1692"/>
        <v>3.5967866089591023E-2</v>
      </c>
      <c r="X1373" s="13">
        <f t="shared" si="1693"/>
        <v>4.5928688549187011E-2</v>
      </c>
      <c r="Y1373" s="13">
        <f t="shared" si="1694"/>
        <v>2.9324014199144953E-2</v>
      </c>
      <c r="Z1373" s="13">
        <f t="shared" si="1695"/>
        <v>2.1005308508547607E-2</v>
      </c>
      <c r="AA1373" s="13">
        <f t="shared" si="1696"/>
        <v>3.2089304617544126E-2</v>
      </c>
      <c r="AB1373" s="13">
        <f t="shared" si="1697"/>
        <v>2.4511029448068267E-2</v>
      </c>
      <c r="AC1373" s="13">
        <f t="shared" si="1698"/>
        <v>1.5217810416192699E-3</v>
      </c>
      <c r="AD1373" s="13">
        <f t="shared" si="1699"/>
        <v>1.3736810993781099E-2</v>
      </c>
      <c r="AE1373" s="13">
        <f t="shared" si="1700"/>
        <v>1.7541038220641184E-2</v>
      </c>
      <c r="AF1373" s="13">
        <f t="shared" si="1701"/>
        <v>1.1199397807733212E-2</v>
      </c>
      <c r="AG1373" s="13">
        <f t="shared" si="1702"/>
        <v>4.7669740592764295E-3</v>
      </c>
      <c r="AH1373" s="13">
        <f t="shared" si="1703"/>
        <v>6.7056123788774465E-3</v>
      </c>
      <c r="AI1373" s="13">
        <f t="shared" si="1704"/>
        <v>1.0244002756989327E-2</v>
      </c>
      <c r="AJ1373" s="13">
        <f t="shared" si="1705"/>
        <v>7.8247583185513895E-3</v>
      </c>
      <c r="AK1373" s="13">
        <f t="shared" si="1706"/>
        <v>3.9845650309536804E-3</v>
      </c>
      <c r="AL1373" s="13">
        <f t="shared" si="1707"/>
        <v>1.1874430069551806E-4</v>
      </c>
      <c r="AM1373" s="13">
        <f t="shared" si="1708"/>
        <v>4.1970791552401717E-3</v>
      </c>
      <c r="AN1373" s="13">
        <f t="shared" si="1709"/>
        <v>5.3594044433204965E-3</v>
      </c>
      <c r="AO1373" s="13">
        <f t="shared" si="1710"/>
        <v>3.4218101356537143E-3</v>
      </c>
      <c r="AP1373" s="13">
        <f t="shared" si="1711"/>
        <v>1.4564783243226846E-3</v>
      </c>
      <c r="AQ1373" s="13">
        <f t="shared" si="1712"/>
        <v>4.6495765949691232E-4</v>
      </c>
      <c r="AR1373" s="13">
        <f t="shared" si="1713"/>
        <v>1.7125285203959512E-3</v>
      </c>
      <c r="AS1373" s="13">
        <f t="shared" si="1714"/>
        <v>2.6161886332141059E-3</v>
      </c>
      <c r="AT1373" s="13">
        <f t="shared" si="1715"/>
        <v>1.9983442269843775E-3</v>
      </c>
      <c r="AU1373" s="13">
        <f t="shared" si="1716"/>
        <v>1.0176074713735353E-3</v>
      </c>
      <c r="AV1373" s="13">
        <f t="shared" si="1717"/>
        <v>3.8864361497840277E-4</v>
      </c>
      <c r="AW1373" s="13">
        <f t="shared" si="1718"/>
        <v>6.4344419475711869E-6</v>
      </c>
      <c r="AX1373" s="13">
        <f t="shared" si="1719"/>
        <v>1.0686294805083933E-3</v>
      </c>
      <c r="AY1373" s="13">
        <f t="shared" si="1720"/>
        <v>1.3645722118319748E-3</v>
      </c>
      <c r="AZ1373" s="13">
        <f t="shared" si="1721"/>
        <v>8.7123617458978735E-4</v>
      </c>
      <c r="BA1373" s="13">
        <f t="shared" si="1722"/>
        <v>3.7083781780704127E-4</v>
      </c>
      <c r="BB1373" s="13">
        <f t="shared" si="1723"/>
        <v>1.1838410564790772E-4</v>
      </c>
      <c r="BC1373" s="13">
        <f t="shared" si="1724"/>
        <v>3.0233802049492823E-5</v>
      </c>
      <c r="BD1373" s="13">
        <f t="shared" si="1725"/>
        <v>3.6446508877743263E-4</v>
      </c>
      <c r="BE1373" s="13">
        <f t="shared" si="1726"/>
        <v>5.5678455050922583E-4</v>
      </c>
      <c r="BF1373" s="13">
        <f t="shared" si="1727"/>
        <v>4.2529318339605565E-4</v>
      </c>
      <c r="BG1373" s="13">
        <f t="shared" si="1728"/>
        <v>2.1657005590130731E-4</v>
      </c>
      <c r="BH1373" s="13">
        <f t="shared" si="1729"/>
        <v>8.271221643837844E-5</v>
      </c>
      <c r="BI1373" s="13">
        <f t="shared" si="1730"/>
        <v>2.5271492754351251E-5</v>
      </c>
      <c r="BJ1373" s="14">
        <f t="shared" si="1731"/>
        <v>0.4304847350905075</v>
      </c>
      <c r="BK1373" s="14">
        <f t="shared" si="1732"/>
        <v>0.25168152516630199</v>
      </c>
      <c r="BL1373" s="14">
        <f t="shared" si="1733"/>
        <v>0.29679595643158974</v>
      </c>
      <c r="BM1373" s="14">
        <f t="shared" si="1734"/>
        <v>0.53025452319954969</v>
      </c>
      <c r="BN1373" s="14">
        <f t="shared" si="1735"/>
        <v>0.46835486422751282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1.46835443037975</v>
      </c>
      <c r="F1374" s="10">
        <f>VLOOKUP(B1374,home!$B$2:$E$405,3,FALSE)</f>
        <v>0.85</v>
      </c>
      <c r="G1374" s="10">
        <f>VLOOKUP(C1374,away!$B$2:$E$405,4,FALSE)</f>
        <v>0.51</v>
      </c>
      <c r="H1374" s="10">
        <f>VLOOKUP(A1374,away!$A$2:$E$405,3,FALSE)</f>
        <v>1.16455696202532</v>
      </c>
      <c r="I1374" s="10">
        <f>VLOOKUP(C1374,away!$B$2:$E$405,3,FALSE)</f>
        <v>2.38</v>
      </c>
      <c r="J1374" s="10">
        <f>VLOOKUP(B1374,home!$B$2:$E$405,4,FALSE)</f>
        <v>1.07</v>
      </c>
      <c r="K1374" s="12">
        <f t="shared" si="1680"/>
        <v>0.63653164556962161</v>
      </c>
      <c r="L1374" s="12">
        <f t="shared" si="1681"/>
        <v>2.9656607594936801</v>
      </c>
      <c r="M1374" s="13">
        <f t="shared" si="1682"/>
        <v>2.7263883399535234E-2</v>
      </c>
      <c r="N1374" s="13">
        <f t="shared" si="1683"/>
        <v>1.7354324564924452E-2</v>
      </c>
      <c r="O1374" s="13">
        <f t="shared" si="1684"/>
        <v>8.0855429149412808E-2</v>
      </c>
      <c r="P1374" s="13">
        <f t="shared" si="1685"/>
        <v>5.1467039369713689E-2</v>
      </c>
      <c r="Q1374" s="13">
        <f t="shared" si="1686"/>
        <v>5.5232883865303341E-3</v>
      </c>
      <c r="R1374" s="13">
        <f t="shared" si="1687"/>
        <v>0.11989488671021753</v>
      </c>
      <c r="S1374" s="13">
        <f t="shared" si="1688"/>
        <v>2.4289057639609889E-2</v>
      </c>
      <c r="T1374" s="13">
        <f t="shared" si="1689"/>
        <v>1.6380199631300177E-2</v>
      </c>
      <c r="U1374" s="13">
        <f t="shared" si="1690"/>
        <v>7.6316889533038126E-2</v>
      </c>
      <c r="V1374" s="13">
        <f t="shared" si="1691"/>
        <v>5.0945945490996555E-3</v>
      </c>
      <c r="W1374" s="13">
        <f t="shared" si="1692"/>
        <v>1.1719159485445779E-3</v>
      </c>
      <c r="X1374" s="13">
        <f t="shared" si="1693"/>
        <v>3.4755051420234705E-3</v>
      </c>
      <c r="Y1374" s="13">
        <f t="shared" si="1694"/>
        <v>5.1535846095587578E-3</v>
      </c>
      <c r="Z1374" s="13">
        <f t="shared" si="1695"/>
        <v>0.11852252026014415</v>
      </c>
      <c r="AA1374" s="13">
        <f t="shared" si="1696"/>
        <v>7.5443334858248376E-2</v>
      </c>
      <c r="AB1374" s="13">
        <f t="shared" si="1697"/>
        <v>2.4011035042290411E-2</v>
      </c>
      <c r="AC1374" s="13">
        <f t="shared" si="1698"/>
        <v>6.0107839001878594E-4</v>
      </c>
      <c r="AD1374" s="13">
        <f t="shared" si="1699"/>
        <v>1.8649039679909105E-4</v>
      </c>
      <c r="AE1374" s="13">
        <f t="shared" si="1700"/>
        <v>5.5306725180947027E-4</v>
      </c>
      <c r="AF1374" s="13">
        <f t="shared" si="1701"/>
        <v>8.2010492302617805E-4</v>
      </c>
      <c r="AG1374" s="13">
        <f t="shared" si="1702"/>
        <v>8.1071766296210706E-4</v>
      </c>
      <c r="AH1374" s="13">
        <f t="shared" si="1703"/>
        <v>8.7874396862951051E-2</v>
      </c>
      <c r="AI1374" s="13">
        <f t="shared" si="1704"/>
        <v>5.5934834438612233E-2</v>
      </c>
      <c r="AJ1374" s="13">
        <f t="shared" si="1705"/>
        <v>1.7802146104937092E-2</v>
      </c>
      <c r="AK1374" s="13">
        <f t="shared" si="1706"/>
        <v>3.7772097849488122E-3</v>
      </c>
      <c r="AL1374" s="13">
        <f t="shared" si="1707"/>
        <v>4.5387114828855718E-5</v>
      </c>
      <c r="AM1374" s="13">
        <f t="shared" si="1708"/>
        <v>2.3741407831491433E-5</v>
      </c>
      <c r="AN1374" s="13">
        <f t="shared" si="1709"/>
        <v>7.0408961580990107E-5</v>
      </c>
      <c r="AO1374" s="13">
        <f t="shared" si="1710"/>
        <v>1.0440454723872024E-4</v>
      </c>
      <c r="AP1374" s="13">
        <f t="shared" si="1711"/>
        <v>1.0320948961952561E-4</v>
      </c>
      <c r="AQ1374" s="13">
        <f t="shared" si="1712"/>
        <v>7.6521083342999367E-5</v>
      </c>
      <c r="AR1374" s="13">
        <f t="shared" si="1713"/>
        <v>5.2121130108125677E-2</v>
      </c>
      <c r="AS1374" s="13">
        <f t="shared" si="1714"/>
        <v>3.3176748716673587E-2</v>
      </c>
      <c r="AT1374" s="13">
        <f t="shared" si="1715"/>
        <v>1.0559025227637034E-2</v>
      </c>
      <c r="AU1374" s="13">
        <f t="shared" si="1716"/>
        <v>2.2403845679196499E-3</v>
      </c>
      <c r="AV1374" s="13">
        <f t="shared" si="1717"/>
        <v>3.5651891893167013E-4</v>
      </c>
      <c r="AW1374" s="13">
        <f t="shared" si="1718"/>
        <v>2.3799703475256168E-6</v>
      </c>
      <c r="AX1374" s="13">
        <f t="shared" si="1719"/>
        <v>2.5186928991864556E-6</v>
      </c>
      <c r="AY1374" s="13">
        <f t="shared" si="1720"/>
        <v>7.4695886963326443E-6</v>
      </c>
      <c r="AZ1374" s="13">
        <f t="shared" si="1721"/>
        <v>1.1076133043135638E-5</v>
      </c>
      <c r="BA1374" s="13">
        <f t="shared" si="1722"/>
        <v>1.0949351044319561E-5</v>
      </c>
      <c r="BB1374" s="13">
        <f t="shared" si="1723"/>
        <v>8.1180151835149178E-6</v>
      </c>
      <c r="BC1374" s="13">
        <f t="shared" si="1724"/>
        <v>4.8150558149448143E-6</v>
      </c>
      <c r="BD1374" s="13">
        <f t="shared" si="1725"/>
        <v>2.576226505035549E-2</v>
      </c>
      <c r="BE1374" s="13">
        <f t="shared" si="1726"/>
        <v>1.6398496966103532E-2</v>
      </c>
      <c r="BF1374" s="13">
        <f t="shared" si="1727"/>
        <v>5.2190811293511639E-3</v>
      </c>
      <c r="BG1374" s="13">
        <f t="shared" si="1728"/>
        <v>1.1073700998757519E-3</v>
      </c>
      <c r="BH1374" s="13">
        <f t="shared" si="1729"/>
        <v>1.7621902798212714E-4</v>
      </c>
      <c r="BI1374" s="13">
        <f t="shared" si="1730"/>
        <v>2.2433797572428525E-5</v>
      </c>
      <c r="BJ1374" s="14">
        <f t="shared" si="1731"/>
        <v>5.1852430843773792E-2</v>
      </c>
      <c r="BK1374" s="14">
        <f t="shared" si="1732"/>
        <v>0.10876851005150247</v>
      </c>
      <c r="BL1374" s="14">
        <f t="shared" si="1733"/>
        <v>0.68904983609518444</v>
      </c>
      <c r="BM1374" s="14">
        <f t="shared" si="1734"/>
        <v>0.66582935605192184</v>
      </c>
      <c r="BN1374" s="14">
        <f t="shared" si="1735"/>
        <v>0.30235885158033404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1.4097222222222201</v>
      </c>
      <c r="F1375" s="10">
        <f>VLOOKUP(B1375,home!$B$2:$E$405,3,FALSE)</f>
        <v>1.42</v>
      </c>
      <c r="G1375" s="10">
        <f>VLOOKUP(C1375,away!$B$2:$E$405,4,FALSE)</f>
        <v>0.71</v>
      </c>
      <c r="H1375" s="10">
        <f>VLOOKUP(A1375,away!$A$2:$E$405,3,FALSE)</f>
        <v>1.11805555555556</v>
      </c>
      <c r="I1375" s="10">
        <f>VLOOKUP(C1375,away!$B$2:$E$405,3,FALSE)</f>
        <v>0.35</v>
      </c>
      <c r="J1375" s="10">
        <f>VLOOKUP(B1375,home!$B$2:$E$405,4,FALSE)</f>
        <v>1.19</v>
      </c>
      <c r="K1375" s="12">
        <f t="shared" si="1680"/>
        <v>1.421281944444442</v>
      </c>
      <c r="L1375" s="12">
        <f t="shared" si="1681"/>
        <v>0.46567013888889069</v>
      </c>
      <c r="M1375" s="13">
        <f t="shared" si="1682"/>
        <v>0.15153296554699466</v>
      </c>
      <c r="N1375" s="13">
        <f t="shared" si="1683"/>
        <v>0.21537106792006525</v>
      </c>
      <c r="O1375" s="13">
        <f t="shared" si="1684"/>
        <v>7.0564377112514495E-2</v>
      </c>
      <c r="P1375" s="13">
        <f t="shared" si="1685"/>
        <v>0.1002918751109855</v>
      </c>
      <c r="Q1375" s="13">
        <f t="shared" si="1686"/>
        <v>0.15305150509525317</v>
      </c>
      <c r="R1375" s="13">
        <f t="shared" si="1687"/>
        <v>1.6429861645296341E-2</v>
      </c>
      <c r="S1375" s="13">
        <f t="shared" si="1688"/>
        <v>1.6594508292253569E-2</v>
      </c>
      <c r="T1375" s="13">
        <f t="shared" si="1689"/>
        <v>7.1271515634860311E-2</v>
      </c>
      <c r="U1375" s="13">
        <f t="shared" si="1690"/>
        <v>2.3351465706179946E-2</v>
      </c>
      <c r="V1375" s="13">
        <f t="shared" si="1691"/>
        <v>1.2203390472145328E-3</v>
      </c>
      <c r="W1375" s="13">
        <f t="shared" si="1692"/>
        <v>7.2509780253976641E-2</v>
      </c>
      <c r="X1375" s="13">
        <f t="shared" si="1693"/>
        <v>3.3765639441672254E-2</v>
      </c>
      <c r="Y1375" s="13">
        <f t="shared" si="1694"/>
        <v>7.8618250042378612E-3</v>
      </c>
      <c r="Z1375" s="13">
        <f t="shared" si="1695"/>
        <v>2.550298651430135E-3</v>
      </c>
      <c r="AA1375" s="13">
        <f t="shared" si="1696"/>
        <v>3.6246934262186615E-3</v>
      </c>
      <c r="AB1375" s="13">
        <f t="shared" si="1697"/>
        <v>2.5758556604155228E-3</v>
      </c>
      <c r="AC1375" s="13">
        <f t="shared" si="1698"/>
        <v>5.0479977605245192E-5</v>
      </c>
      <c r="AD1375" s="13">
        <f t="shared" si="1699"/>
        <v>2.5764210367652779E-2</v>
      </c>
      <c r="AE1375" s="13">
        <f t="shared" si="1700"/>
        <v>1.1997623420267467E-2</v>
      </c>
      <c r="AF1375" s="13">
        <f t="shared" si="1701"/>
        <v>2.7934674822262797E-3</v>
      </c>
      <c r="AG1375" s="13">
        <f t="shared" si="1702"/>
        <v>4.3361146347663715E-4</v>
      </c>
      <c r="AH1375" s="13">
        <f t="shared" si="1703"/>
        <v>2.9689948180490543E-4</v>
      </c>
      <c r="AI1375" s="13">
        <f t="shared" si="1704"/>
        <v>4.2197787280422329E-4</v>
      </c>
      <c r="AJ1375" s="13">
        <f t="shared" si="1705"/>
        <v>2.9987476578585795E-4</v>
      </c>
      <c r="AK1375" s="13">
        <f t="shared" si="1706"/>
        <v>1.4206886340198201E-4</v>
      </c>
      <c r="AL1375" s="13">
        <f t="shared" si="1707"/>
        <v>1.3364040204230002E-6</v>
      </c>
      <c r="AM1375" s="13">
        <f t="shared" si="1708"/>
        <v>7.3236414016826287E-3</v>
      </c>
      <c r="AN1375" s="13">
        <f t="shared" si="1709"/>
        <v>3.41040110869398E-3</v>
      </c>
      <c r="AO1375" s="13">
        <f t="shared" si="1710"/>
        <v>7.9406097897617614E-4</v>
      </c>
      <c r="AP1375" s="13">
        <f t="shared" si="1711"/>
        <v>1.2325682878869482E-4</v>
      </c>
      <c r="AQ1375" s="13">
        <f t="shared" si="1712"/>
        <v>1.4349256145258935E-5</v>
      </c>
      <c r="AR1375" s="13">
        <f t="shared" si="1713"/>
        <v>2.7651444585626014E-5</v>
      </c>
      <c r="AS1375" s="13">
        <f t="shared" si="1714"/>
        <v>3.9300498927356284E-5</v>
      </c>
      <c r="AT1375" s="13">
        <f t="shared" si="1715"/>
        <v>2.7928544766554825E-5</v>
      </c>
      <c r="AU1375" s="13">
        <f t="shared" si="1716"/>
        <v>1.3231445470437569E-5</v>
      </c>
      <c r="AV1375" s="13">
        <f t="shared" si="1717"/>
        <v>4.7014036365085269E-6</v>
      </c>
      <c r="AW1375" s="13">
        <f t="shared" si="1718"/>
        <v>2.4569363253413977E-8</v>
      </c>
      <c r="AX1375" s="13">
        <f t="shared" si="1719"/>
        <v>1.7348265486328855E-3</v>
      </c>
      <c r="AY1375" s="13">
        <f t="shared" si="1720"/>
        <v>8.0785691985001075E-4</v>
      </c>
      <c r="AZ1375" s="13">
        <f t="shared" si="1721"/>
        <v>1.8809742203445293E-4</v>
      </c>
      <c r="BA1375" s="13">
        <f t="shared" si="1722"/>
        <v>2.9197117547808664E-5</v>
      </c>
      <c r="BB1375" s="13">
        <f t="shared" si="1723"/>
        <v>3.399056445910832E-6</v>
      </c>
      <c r="BC1375" s="13">
        <f t="shared" si="1724"/>
        <v>3.1656781745169546E-7</v>
      </c>
      <c r="BD1375" s="13">
        <f t="shared" si="1725"/>
        <v>2.1460753401111527E-6</v>
      </c>
      <c r="BE1375" s="13">
        <f t="shared" si="1726"/>
        <v>3.0501781323174467E-6</v>
      </c>
      <c r="BF1375" s="13">
        <f t="shared" si="1727"/>
        <v>2.1675815534010287E-6</v>
      </c>
      <c r="BG1375" s="13">
        <f t="shared" si="1728"/>
        <v>1.0269148416532399E-6</v>
      </c>
      <c r="BH1375" s="13">
        <f t="shared" si="1729"/>
        <v>3.6488388073094318E-7</v>
      </c>
      <c r="BI1375" s="13">
        <f t="shared" si="1730"/>
        <v>1.0372057430034161E-7</v>
      </c>
      <c r="BJ1375" s="14">
        <f t="shared" si="1731"/>
        <v>0.60924964929030367</v>
      </c>
      <c r="BK1375" s="14">
        <f t="shared" si="1732"/>
        <v>0.27049936129892399</v>
      </c>
      <c r="BL1375" s="14">
        <f t="shared" si="1733"/>
        <v>0.11782874722613094</v>
      </c>
      <c r="BM1375" s="14">
        <f t="shared" si="1734"/>
        <v>0.29207857168519269</v>
      </c>
      <c r="BN1375" s="14">
        <f t="shared" si="1735"/>
        <v>0.70724165243110948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1.4097222222222201</v>
      </c>
      <c r="F1376" s="10">
        <f>VLOOKUP(B1376,home!$B$2:$E$405,3,FALSE)</f>
        <v>0.35</v>
      </c>
      <c r="G1376" s="10">
        <f>VLOOKUP(C1376,away!$B$2:$E$405,4,FALSE)</f>
        <v>0.95</v>
      </c>
      <c r="H1376" s="10">
        <f>VLOOKUP(A1376,away!$A$2:$E$405,3,FALSE)</f>
        <v>1.11805555555556</v>
      </c>
      <c r="I1376" s="10">
        <f>VLOOKUP(C1376,away!$B$2:$E$405,3,FALSE)</f>
        <v>0.59</v>
      </c>
      <c r="J1376" s="10">
        <f>VLOOKUP(B1376,home!$B$2:$E$405,4,FALSE)</f>
        <v>1.34</v>
      </c>
      <c r="K1376" s="12">
        <f t="shared" si="1680"/>
        <v>0.46873263888888816</v>
      </c>
      <c r="L1376" s="12">
        <f t="shared" si="1681"/>
        <v>0.8839347222222258</v>
      </c>
      <c r="M1376" s="13">
        <f t="shared" si="1682"/>
        <v>0.2585496946600746</v>
      </c>
      <c r="N1376" s="13">
        <f t="shared" si="1683"/>
        <v>0.12119068066193305</v>
      </c>
      <c r="O1376" s="13">
        <f t="shared" si="1684"/>
        <v>0.22854105252999438</v>
      </c>
      <c r="P1376" s="13">
        <f t="shared" si="1685"/>
        <v>0.10712465064682826</v>
      </c>
      <c r="Q1376" s="13">
        <f t="shared" si="1686"/>
        <v>2.8403013777704204E-2</v>
      </c>
      <c r="R1376" s="13">
        <f t="shared" si="1687"/>
        <v>0.10100768589223784</v>
      </c>
      <c r="S1376" s="13">
        <f t="shared" si="1688"/>
        <v>1.1096213816160699E-2</v>
      </c>
      <c r="T1376" s="13">
        <f t="shared" si="1689"/>
        <v>2.5106410093869019E-2</v>
      </c>
      <c r="U1376" s="13">
        <f t="shared" si="1690"/>
        <v>4.7345599156328556E-2</v>
      </c>
      <c r="V1376" s="13">
        <f t="shared" si="1691"/>
        <v>5.108315315559336E-4</v>
      </c>
      <c r="W1376" s="13">
        <f t="shared" si="1692"/>
        <v>4.437806533473582E-3</v>
      </c>
      <c r="X1376" s="13">
        <f t="shared" si="1693"/>
        <v>3.9227312854419492E-3</v>
      </c>
      <c r="Y1376" s="13">
        <f t="shared" si="1694"/>
        <v>1.733719194574782E-3</v>
      </c>
      <c r="Z1376" s="13">
        <f t="shared" si="1695"/>
        <v>2.9761400257155027E-2</v>
      </c>
      <c r="AA1376" s="13">
        <f t="shared" si="1696"/>
        <v>1.3950139679564709E-2</v>
      </c>
      <c r="AB1376" s="13">
        <f t="shared" si="1697"/>
        <v>3.2694428924354767E-3</v>
      </c>
      <c r="AC1376" s="13">
        <f t="shared" si="1698"/>
        <v>1.3228271606851924E-5</v>
      </c>
      <c r="AD1376" s="13">
        <f t="shared" si="1699"/>
        <v>5.2003619182835505E-4</v>
      </c>
      <c r="AE1376" s="13">
        <f t="shared" si="1700"/>
        <v>4.5967804676930115E-4</v>
      </c>
      <c r="AF1376" s="13">
        <f t="shared" si="1701"/>
        <v>2.0316269329133876E-4</v>
      </c>
      <c r="AG1376" s="13">
        <f t="shared" si="1702"/>
        <v>5.9860852953466252E-5</v>
      </c>
      <c r="AH1376" s="13">
        <f t="shared" si="1703"/>
        <v>6.5767837673132018E-3</v>
      </c>
      <c r="AI1376" s="13">
        <f t="shared" si="1704"/>
        <v>3.0827532106543201E-3</v>
      </c>
      <c r="AJ1376" s="13">
        <f t="shared" si="1705"/>
        <v>7.2249352373659592E-4</v>
      </c>
      <c r="AK1376" s="13">
        <f t="shared" si="1706"/>
        <v>1.1288543198706209E-4</v>
      </c>
      <c r="AL1376" s="13">
        <f t="shared" si="1707"/>
        <v>2.1923429094100504E-7</v>
      </c>
      <c r="AM1376" s="13">
        <f t="shared" si="1708"/>
        <v>4.8751587302686587E-5</v>
      </c>
      <c r="AN1376" s="13">
        <f t="shared" si="1709"/>
        <v>4.3093220780292861E-5</v>
      </c>
      <c r="AO1376" s="13">
        <f t="shared" si="1710"/>
        <v>1.9045797070044605E-5</v>
      </c>
      <c r="AP1376" s="13">
        <f t="shared" si="1711"/>
        <v>5.6117471142035865E-6</v>
      </c>
      <c r="AQ1376" s="13">
        <f t="shared" si="1712"/>
        <v>1.2401045316437311E-6</v>
      </c>
      <c r="AR1376" s="13">
        <f t="shared" si="1713"/>
        <v>1.1626895064951279E-3</v>
      </c>
      <c r="AS1376" s="13">
        <f t="shared" si="1714"/>
        <v>5.4499052058788039E-4</v>
      </c>
      <c r="AT1376" s="13">
        <f t="shared" si="1715"/>
        <v>1.2772742244229301E-4</v>
      </c>
      <c r="AU1376" s="13">
        <f t="shared" si="1716"/>
        <v>1.9956670593283943E-5</v>
      </c>
      <c r="AV1376" s="13">
        <f t="shared" si="1717"/>
        <v>2.3385857176565629E-6</v>
      </c>
      <c r="AW1376" s="13">
        <f t="shared" si="1718"/>
        <v>2.5231982383005754E-9</v>
      </c>
      <c r="AX1376" s="13">
        <f t="shared" si="1719"/>
        <v>3.8085766944017174E-6</v>
      </c>
      <c r="AY1376" s="13">
        <f t="shared" si="1720"/>
        <v>3.3665331824280254E-6</v>
      </c>
      <c r="AZ1376" s="13">
        <f t="shared" si="1721"/>
        <v>1.487897786730711E-6</v>
      </c>
      <c r="BA1376" s="13">
        <f t="shared" si="1722"/>
        <v>4.3840150560295851E-7</v>
      </c>
      <c r="BB1376" s="13">
        <f t="shared" si="1723"/>
        <v>9.6879578269239172E-8</v>
      </c>
      <c r="BC1376" s="13">
        <f t="shared" si="1724"/>
        <v>1.7127044621285266E-8</v>
      </c>
      <c r="BD1376" s="13">
        <f t="shared" si="1725"/>
        <v>1.7129027099241123E-4</v>
      </c>
      <c r="BE1376" s="13">
        <f t="shared" si="1726"/>
        <v>8.028934073826569E-5</v>
      </c>
      <c r="BF1376" s="13">
        <f t="shared" si="1727"/>
        <v>1.881711727944819E-5</v>
      </c>
      <c r="BG1376" s="13">
        <f t="shared" si="1728"/>
        <v>2.9400656795591499E-6</v>
      </c>
      <c r="BH1376" s="13">
        <f t="shared" si="1729"/>
        <v>3.4452618612160297E-7</v>
      </c>
      <c r="BI1376" s="13">
        <f t="shared" si="1730"/>
        <v>3.2298133677420643E-8</v>
      </c>
      <c r="BJ1376" s="14">
        <f t="shared" si="1731"/>
        <v>0.18616405720442999</v>
      </c>
      <c r="BK1376" s="14">
        <f t="shared" si="1732"/>
        <v>0.37729820469369973</v>
      </c>
      <c r="BL1376" s="14">
        <f t="shared" si="1733"/>
        <v>0.40674025240909784</v>
      </c>
      <c r="BM1376" s="14">
        <f t="shared" si="1734"/>
        <v>0.15514377238562599</v>
      </c>
      <c r="BN1376" s="14">
        <f t="shared" si="1735"/>
        <v>0.84481677816877232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1.4097222222222201</v>
      </c>
      <c r="F1377" s="10">
        <f>VLOOKUP(B1377,home!$B$2:$E$405,3,FALSE)</f>
        <v>1.66</v>
      </c>
      <c r="G1377" s="10">
        <f>VLOOKUP(C1377,away!$B$2:$E$405,4,FALSE)</f>
        <v>1.42</v>
      </c>
      <c r="H1377" s="10">
        <f>VLOOKUP(A1377,away!$A$2:$E$405,3,FALSE)</f>
        <v>1.11805555555556</v>
      </c>
      <c r="I1377" s="10">
        <f>VLOOKUP(C1377,away!$B$2:$E$405,3,FALSE)</f>
        <v>0.83</v>
      </c>
      <c r="J1377" s="10">
        <f>VLOOKUP(B1377,home!$B$2:$E$405,4,FALSE)</f>
        <v>1.19</v>
      </c>
      <c r="K1377" s="12">
        <f t="shared" si="1680"/>
        <v>3.3229972222222171</v>
      </c>
      <c r="L1377" s="12">
        <f t="shared" si="1681"/>
        <v>1.1043034722222265</v>
      </c>
      <c r="M1377" s="13">
        <f t="shared" si="1682"/>
        <v>1.1946693966014789E-2</v>
      </c>
      <c r="N1377" s="13">
        <f t="shared" si="1683"/>
        <v>3.9698830863806066E-2</v>
      </c>
      <c r="O1377" s="13">
        <f t="shared" si="1684"/>
        <v>1.319277562824645E-2</v>
      </c>
      <c r="P1377" s="13">
        <f t="shared" si="1685"/>
        <v>4.3839556766063922E-2</v>
      </c>
      <c r="Q1377" s="13">
        <f t="shared" si="1686"/>
        <v>6.5959552342948577E-2</v>
      </c>
      <c r="R1377" s="13">
        <f t="shared" si="1687"/>
        <v>7.2844139672606639E-3</v>
      </c>
      <c r="S1377" s="13">
        <f t="shared" si="1688"/>
        <v>4.0218380560183904E-2</v>
      </c>
      <c r="T1377" s="13">
        <f t="shared" si="1689"/>
        <v>7.2839362678541797E-2</v>
      </c>
      <c r="U1377" s="13">
        <f t="shared" si="1690"/>
        <v>2.4206087378723908E-2</v>
      </c>
      <c r="V1377" s="13">
        <f t="shared" si="1691"/>
        <v>1.639836261742798E-2</v>
      </c>
      <c r="W1377" s="13">
        <f t="shared" si="1692"/>
        <v>7.3061136404879712E-2</v>
      </c>
      <c r="X1377" s="13">
        <f t="shared" si="1693"/>
        <v>8.0681666616410366E-2</v>
      </c>
      <c r="Y1377" s="13">
        <f t="shared" si="1694"/>
        <v>4.4548522294589055E-2</v>
      </c>
      <c r="Z1377" s="13">
        <f t="shared" si="1695"/>
        <v>2.6814012123833443E-3</v>
      </c>
      <c r="AA1377" s="13">
        <f t="shared" si="1696"/>
        <v>8.9102887804131392E-3</v>
      </c>
      <c r="AB1377" s="13">
        <f t="shared" si="1697"/>
        <v>1.480443243325532E-2</v>
      </c>
      <c r="AC1377" s="13">
        <f t="shared" si="1698"/>
        <v>3.7609617715281098E-3</v>
      </c>
      <c r="AD1377" s="13">
        <f t="shared" si="1699"/>
        <v>6.069548833145344E-2</v>
      </c>
      <c r="AE1377" s="13">
        <f t="shared" si="1700"/>
        <v>6.7026238512647662E-2</v>
      </c>
      <c r="AF1377" s="13">
        <f t="shared" si="1701"/>
        <v>3.7008653959755985E-2</v>
      </c>
      <c r="AG1377" s="13">
        <f t="shared" si="1702"/>
        <v>1.3622928356676457E-2</v>
      </c>
      <c r="AH1377" s="13">
        <f t="shared" si="1703"/>
        <v>7.4027016731395361E-4</v>
      </c>
      <c r="AI1377" s="13">
        <f t="shared" si="1704"/>
        <v>2.4599157096782441E-3</v>
      </c>
      <c r="AJ1377" s="13">
        <f t="shared" si="1705"/>
        <v>4.0871465350807989E-3</v>
      </c>
      <c r="AK1377" s="13">
        <f t="shared" si="1706"/>
        <v>4.5271921942962191E-3</v>
      </c>
      <c r="AL1377" s="13">
        <f t="shared" si="1707"/>
        <v>5.5204861712182529E-4</v>
      </c>
      <c r="AM1377" s="13">
        <f t="shared" si="1708"/>
        <v>4.0338187825368153E-2</v>
      </c>
      <c r="AN1377" s="13">
        <f t="shared" si="1709"/>
        <v>4.454560087870639E-2</v>
      </c>
      <c r="AO1377" s="13">
        <f t="shared" si="1710"/>
        <v>2.4595930861290478E-2</v>
      </c>
      <c r="AP1377" s="13">
        <f t="shared" si="1711"/>
        <v>9.0537906175536271E-3</v>
      </c>
      <c r="AQ1377" s="13">
        <f t="shared" si="1712"/>
        <v>2.4995331039343715E-3</v>
      </c>
      <c r="AR1377" s="13">
        <f t="shared" si="1713"/>
        <v>1.6349658322946554E-4</v>
      </c>
      <c r="AS1377" s="13">
        <f t="shared" si="1714"/>
        <v>5.4329869191433757E-4</v>
      </c>
      <c r="AT1377" s="13">
        <f t="shared" si="1715"/>
        <v>9.0269002203415374E-4</v>
      </c>
      <c r="AU1377" s="13">
        <f t="shared" si="1716"/>
        <v>9.9987881191573522E-4</v>
      </c>
      <c r="AV1377" s="13">
        <f t="shared" si="1717"/>
        <v>8.3064862863870968E-4</v>
      </c>
      <c r="AW1377" s="13">
        <f t="shared" si="1718"/>
        <v>5.6272115385567555E-5</v>
      </c>
      <c r="AX1377" s="13">
        <f t="shared" si="1719"/>
        <v>2.2340614348862736E-2</v>
      </c>
      <c r="AY1377" s="13">
        <f t="shared" si="1720"/>
        <v>2.4670817997026809E-2</v>
      </c>
      <c r="AZ1377" s="13">
        <f t="shared" si="1721"/>
        <v>1.3622034988339658E-2</v>
      </c>
      <c r="BA1377" s="13">
        <f t="shared" si="1722"/>
        <v>5.0142868454520449E-3</v>
      </c>
      <c r="BB1377" s="13">
        <f t="shared" si="1723"/>
        <v>1.3843235935377318E-3</v>
      </c>
      <c r="BC1377" s="13">
        <f t="shared" si="1724"/>
        <v>3.0574267020457355E-4</v>
      </c>
      <c r="BD1377" s="13">
        <f t="shared" si="1725"/>
        <v>3.0091640759461478E-5</v>
      </c>
      <c r="BE1377" s="13">
        <f t="shared" si="1726"/>
        <v>9.9994438655799352E-5</v>
      </c>
      <c r="BF1377" s="13">
        <f t="shared" si="1727"/>
        <v>1.6614062094544554E-4</v>
      </c>
      <c r="BG1377" s="13">
        <f t="shared" si="1728"/>
        <v>1.8402827396666333E-4</v>
      </c>
      <c r="BH1377" s="13">
        <f t="shared" si="1729"/>
        <v>1.5288136080039285E-4</v>
      </c>
      <c r="BI1377" s="13">
        <f t="shared" si="1730"/>
        <v>1.016048674538516E-4</v>
      </c>
      <c r="BJ1377" s="14">
        <f t="shared" si="1731"/>
        <v>0.7435132440919856</v>
      </c>
      <c r="BK1377" s="14">
        <f t="shared" si="1732"/>
        <v>0.14138682229536734</v>
      </c>
      <c r="BL1377" s="14">
        <f t="shared" si="1733"/>
        <v>8.4387276734582711E-2</v>
      </c>
      <c r="BM1377" s="14">
        <f t="shared" si="1734"/>
        <v>0.76543237491833738</v>
      </c>
      <c r="BN1377" s="14">
        <f t="shared" si="1735"/>
        <v>0.18192182353434044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1.4097222222222201</v>
      </c>
      <c r="F1378" s="10">
        <f>VLOOKUP(B1378,home!$B$2:$E$405,3,FALSE)</f>
        <v>0.47</v>
      </c>
      <c r="G1378" s="10">
        <f>VLOOKUP(C1378,away!$B$2:$E$405,4,FALSE)</f>
        <v>1.06</v>
      </c>
      <c r="H1378" s="10">
        <f>VLOOKUP(A1378,away!$A$2:$E$405,3,FALSE)</f>
        <v>1.11805555555556</v>
      </c>
      <c r="I1378" s="10">
        <f>VLOOKUP(C1378,away!$B$2:$E$405,3,FALSE)</f>
        <v>0.47</v>
      </c>
      <c r="J1378" s="10">
        <f>VLOOKUP(B1378,home!$B$2:$E$405,4,FALSE)</f>
        <v>1.04</v>
      </c>
      <c r="K1378" s="12">
        <f t="shared" si="1680"/>
        <v>0.70232361111111008</v>
      </c>
      <c r="L1378" s="12">
        <f t="shared" si="1681"/>
        <v>0.5465055555555578</v>
      </c>
      <c r="M1378" s="13">
        <f t="shared" si="1682"/>
        <v>0.2868404426808277</v>
      </c>
      <c r="N1378" s="13">
        <f t="shared" si="1683"/>
        <v>0.20145481551630831</v>
      </c>
      <c r="O1378" s="13">
        <f t="shared" si="1684"/>
        <v>0.15675989548308786</v>
      </c>
      <c r="P1378" s="13">
        <f t="shared" si="1685"/>
        <v>0.11009617587308246</v>
      </c>
      <c r="Q1378" s="13">
        <f t="shared" si="1686"/>
        <v>7.0743236754568062E-2</v>
      </c>
      <c r="R1378" s="13">
        <f t="shared" si="1687"/>
        <v>4.2835076884908049E-2</v>
      </c>
      <c r="S1378" s="13">
        <f t="shared" si="1688"/>
        <v>1.0564381916119945E-2</v>
      </c>
      <c r="T1378" s="13">
        <f t="shared" si="1689"/>
        <v>3.866157190435357E-2</v>
      </c>
      <c r="U1378" s="13">
        <f t="shared" si="1690"/>
        <v>3.0084085880030666E-2</v>
      </c>
      <c r="V1378" s="13">
        <f t="shared" si="1691"/>
        <v>4.5054008212803319E-4</v>
      </c>
      <c r="W1378" s="13">
        <f t="shared" si="1692"/>
        <v>1.6561548499718817E-2</v>
      </c>
      <c r="X1378" s="13">
        <f t="shared" si="1693"/>
        <v>9.0509782636991453E-3</v>
      </c>
      <c r="Y1378" s="13">
        <f t="shared" si="1694"/>
        <v>2.4732049521620897E-3</v>
      </c>
      <c r="Z1378" s="13">
        <f t="shared" si="1695"/>
        <v>7.8032024967505682E-3</v>
      </c>
      <c r="AA1378" s="13">
        <f t="shared" si="1696"/>
        <v>5.4803733557490901E-3</v>
      </c>
      <c r="AB1378" s="13">
        <f t="shared" si="1697"/>
        <v>1.9244978027234062E-3</v>
      </c>
      <c r="AC1378" s="13">
        <f t="shared" si="1698"/>
        <v>1.0807999138879006E-5</v>
      </c>
      <c r="AD1378" s="13">
        <f t="shared" si="1699"/>
        <v>2.9078916369785759E-3</v>
      </c>
      <c r="AE1378" s="13">
        <f t="shared" si="1700"/>
        <v>1.5891789345623367E-3</v>
      </c>
      <c r="AF1378" s="13">
        <f t="shared" si="1701"/>
        <v>4.3424755825508963E-4</v>
      </c>
      <c r="AG1378" s="13">
        <f t="shared" si="1702"/>
        <v>7.9106234357614069E-5</v>
      </c>
      <c r="AH1378" s="13">
        <f t="shared" si="1703"/>
        <v>1.0661233788997963E-3</v>
      </c>
      <c r="AI1378" s="13">
        <f t="shared" si="1704"/>
        <v>7.4876362135888324E-4</v>
      </c>
      <c r="AJ1378" s="13">
        <f t="shared" si="1705"/>
        <v>2.6293718521070136E-4</v>
      </c>
      <c r="AK1378" s="13">
        <f t="shared" si="1706"/>
        <v>6.1555664470856853E-5</v>
      </c>
      <c r="AL1378" s="13">
        <f t="shared" si="1707"/>
        <v>1.659346726576059E-7</v>
      </c>
      <c r="AM1378" s="13">
        <f t="shared" si="1708"/>
        <v>4.0845619104051828E-4</v>
      </c>
      <c r="AN1378" s="13">
        <f t="shared" si="1709"/>
        <v>2.2322357760470545E-4</v>
      </c>
      <c r="AO1378" s="13">
        <f t="shared" si="1710"/>
        <v>6.0996462645979358E-5</v>
      </c>
      <c r="AP1378" s="13">
        <f t="shared" si="1711"/>
        <v>1.1111635235088258E-5</v>
      </c>
      <c r="AQ1378" s="13">
        <f t="shared" si="1712"/>
        <v>1.5181425968206549E-6</v>
      </c>
      <c r="AR1378" s="13">
        <f t="shared" si="1713"/>
        <v>1.1652846989528035E-4</v>
      </c>
      <c r="AS1378" s="13">
        <f t="shared" si="1714"/>
        <v>8.1840695774105583E-5</v>
      </c>
      <c r="AT1378" s="13">
        <f t="shared" si="1715"/>
        <v>2.8739326495957793E-5</v>
      </c>
      <c r="AU1378" s="13">
        <f t="shared" si="1716"/>
        <v>6.7281025218474287E-6</v>
      </c>
      <c r="AV1378" s="13">
        <f t="shared" si="1717"/>
        <v>1.1813263147674127E-6</v>
      </c>
      <c r="AW1378" s="13">
        <f t="shared" si="1718"/>
        <v>1.7691574774708567E-9</v>
      </c>
      <c r="AX1378" s="13">
        <f t="shared" si="1719"/>
        <v>4.7811404512044371E-5</v>
      </c>
      <c r="AY1378" s="13">
        <f t="shared" si="1720"/>
        <v>2.6129198184746307E-5</v>
      </c>
      <c r="AZ1378" s="13">
        <f t="shared" si="1721"/>
        <v>7.1398759850880267E-6</v>
      </c>
      <c r="BA1378" s="13">
        <f t="shared" si="1722"/>
        <v>1.3006606306094389E-6</v>
      </c>
      <c r="BB1378" s="13">
        <f t="shared" si="1723"/>
        <v>1.7770456513011339E-7</v>
      </c>
      <c r="BC1378" s="13">
        <f t="shared" si="1724"/>
        <v>1.942330641823829E-8</v>
      </c>
      <c r="BD1378" s="13">
        <f t="shared" si="1725"/>
        <v>1.0613909363026539E-5</v>
      </c>
      <c r="BE1378" s="13">
        <f t="shared" si="1726"/>
        <v>7.4543991518468213E-6</v>
      </c>
      <c r="BF1378" s="13">
        <f t="shared" si="1727"/>
        <v>2.6177002654943275E-6</v>
      </c>
      <c r="BG1378" s="13">
        <f t="shared" si="1728"/>
        <v>6.1282423442282933E-7</v>
      </c>
      <c r="BH1378" s="13">
        <f t="shared" si="1729"/>
        <v>1.0760023232406069E-7</v>
      </c>
      <c r="BI1378" s="13">
        <f t="shared" si="1730"/>
        <v>1.5114036744445743E-8</v>
      </c>
      <c r="BJ1378" s="14">
        <f t="shared" si="1731"/>
        <v>0.3447436645312707</v>
      </c>
      <c r="BK1378" s="14">
        <f t="shared" si="1732"/>
        <v>0.40798864368415444</v>
      </c>
      <c r="BL1378" s="14">
        <f t="shared" si="1733"/>
        <v>0.23947974872472513</v>
      </c>
      <c r="BM1378" s="14">
        <f t="shared" si="1734"/>
        <v>0.13125948881509122</v>
      </c>
      <c r="BN1378" s="14">
        <f t="shared" si="1735"/>
        <v>0.86872964319278245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1.4097222222222201</v>
      </c>
      <c r="F1379" s="10">
        <f>VLOOKUP(B1379,home!$B$2:$E$405,3,FALSE)</f>
        <v>1.54</v>
      </c>
      <c r="G1379" s="10">
        <f>VLOOKUP(C1379,away!$B$2:$E$405,4,FALSE)</f>
        <v>0.95</v>
      </c>
      <c r="H1379" s="10">
        <f>VLOOKUP(A1379,away!$A$2:$E$405,3,FALSE)</f>
        <v>1.11805555555556</v>
      </c>
      <c r="I1379" s="10">
        <f>VLOOKUP(C1379,away!$B$2:$E$405,3,FALSE)</f>
        <v>1.06</v>
      </c>
      <c r="J1379" s="10">
        <f>VLOOKUP(B1379,home!$B$2:$E$405,4,FALSE)</f>
        <v>1.04</v>
      </c>
      <c r="K1379" s="12">
        <f t="shared" si="1680"/>
        <v>2.0624236111111083</v>
      </c>
      <c r="L1379" s="12">
        <f t="shared" si="1681"/>
        <v>1.2325444444444493</v>
      </c>
      <c r="M1379" s="13">
        <f t="shared" si="1682"/>
        <v>3.7069229184218296E-2</v>
      </c>
      <c r="N1379" s="13">
        <f t="shared" si="1683"/>
        <v>7.6452453515220786E-2</v>
      </c>
      <c r="O1379" s="13">
        <f t="shared" si="1684"/>
        <v>4.5689472490846303E-2</v>
      </c>
      <c r="P1379" s="13">
        <f t="shared" si="1685"/>
        <v>9.423104684433288E-2</v>
      </c>
      <c r="Q1379" s="13">
        <f t="shared" si="1686"/>
        <v>7.883867262858292E-2</v>
      </c>
      <c r="R1379" s="13">
        <f t="shared" si="1687"/>
        <v>2.8157152744095061E-2</v>
      </c>
      <c r="S1379" s="13">
        <f t="shared" si="1688"/>
        <v>5.9884507884231795E-2</v>
      </c>
      <c r="T1379" s="13">
        <f t="shared" si="1689"/>
        <v>9.7172167955734537E-2</v>
      </c>
      <c r="U1379" s="13">
        <f t="shared" si="1690"/>
        <v>5.8071976641083593E-2</v>
      </c>
      <c r="V1379" s="13">
        <f t="shared" si="1691"/>
        <v>1.6914237950852149E-2</v>
      </c>
      <c r="W1379" s="13">
        <f t="shared" si="1692"/>
        <v>5.4199579965949506E-2</v>
      </c>
      <c r="X1379" s="13">
        <f t="shared" si="1693"/>
        <v>6.6803391178253721E-2</v>
      </c>
      <c r="Y1379" s="13">
        <f t="shared" si="1694"/>
        <v>4.1169074333402993E-2</v>
      </c>
      <c r="Z1379" s="13">
        <f t="shared" si="1695"/>
        <v>1.1568314062036055E-2</v>
      </c>
      <c r="AA1379" s="13">
        <f t="shared" si="1696"/>
        <v>2.3858764062291812E-2</v>
      </c>
      <c r="AB1379" s="13">
        <f t="shared" si="1697"/>
        <v>2.4603439166999915E-2</v>
      </c>
      <c r="AC1379" s="13">
        <f t="shared" si="1698"/>
        <v>2.687279961977027E-3</v>
      </c>
      <c r="AD1379" s="13">
        <f t="shared" si="1699"/>
        <v>2.794562335851971E-2</v>
      </c>
      <c r="AE1379" s="13">
        <f t="shared" si="1700"/>
        <v>3.4444222817080497E-2</v>
      </c>
      <c r="AF1379" s="13">
        <f t="shared" si="1701"/>
        <v>2.1227017738199658E-2</v>
      </c>
      <c r="AG1379" s="13">
        <f t="shared" si="1702"/>
        <v>8.7210809284472609E-3</v>
      </c>
      <c r="AH1379" s="13">
        <f t="shared" si="1703"/>
        <v>3.5646153071877836E-3</v>
      </c>
      <c r="AI1379" s="13">
        <f t="shared" si="1704"/>
        <v>7.3517467740721616E-3</v>
      </c>
      <c r="AJ1379" s="13">
        <f t="shared" si="1705"/>
        <v>7.5812080648781765E-3</v>
      </c>
      <c r="AK1379" s="13">
        <f t="shared" si="1706"/>
        <v>5.2118875045835695E-3</v>
      </c>
      <c r="AL1379" s="13">
        <f t="shared" si="1707"/>
        <v>2.7324571840700845E-4</v>
      </c>
      <c r="AM1379" s="13">
        <f t="shared" si="1708"/>
        <v>1.1527142688365832E-2</v>
      </c>
      <c r="AN1379" s="13">
        <f t="shared" si="1709"/>
        <v>1.4207715680863759E-2</v>
      </c>
      <c r="AO1379" s="13">
        <f t="shared" si="1710"/>
        <v>8.7558205153474584E-3</v>
      </c>
      <c r="AP1379" s="13">
        <f t="shared" si="1711"/>
        <v>3.5973126442480833E-3</v>
      </c>
      <c r="AQ1379" s="13">
        <f t="shared" si="1712"/>
        <v>1.1084619286494363E-3</v>
      </c>
      <c r="AR1379" s="13">
        <f t="shared" si="1713"/>
        <v>8.7870935869118936E-4</v>
      </c>
      <c r="AS1379" s="13">
        <f t="shared" si="1714"/>
        <v>1.8122709286690088E-3</v>
      </c>
      <c r="AT1379" s="13">
        <f t="shared" si="1715"/>
        <v>1.8688351765086101E-3</v>
      </c>
      <c r="AU1379" s="13">
        <f t="shared" si="1716"/>
        <v>1.2847765977687846E-3</v>
      </c>
      <c r="AV1379" s="13">
        <f t="shared" si="1717"/>
        <v>6.6243839756033502E-4</v>
      </c>
      <c r="AW1379" s="13">
        <f t="shared" si="1718"/>
        <v>1.9294402106144028E-5</v>
      </c>
      <c r="AX1379" s="13">
        <f t="shared" si="1719"/>
        <v>3.9623085415220801E-3</v>
      </c>
      <c r="AY1379" s="13">
        <f t="shared" si="1720"/>
        <v>4.8837213800278284E-3</v>
      </c>
      <c r="AZ1379" s="13">
        <f t="shared" si="1721"/>
        <v>3.0097018275839402E-3</v>
      </c>
      <c r="BA1379" s="13">
        <f t="shared" si="1722"/>
        <v>1.2365304223409643E-3</v>
      </c>
      <c r="BB1379" s="13">
        <f t="shared" si="1723"/>
        <v>3.8101967561072591E-4</v>
      </c>
      <c r="BC1379" s="13">
        <f t="shared" si="1724"/>
        <v>9.3924736879605285E-5</v>
      </c>
      <c r="BD1379" s="13">
        <f t="shared" si="1725"/>
        <v>1.8050805638936167E-4</v>
      </c>
      <c r="BE1379" s="13">
        <f t="shared" si="1726"/>
        <v>3.7228407749319487E-4</v>
      </c>
      <c r="BF1379" s="13">
        <f t="shared" si="1727"/>
        <v>3.8390373573134146E-4</v>
      </c>
      <c r="BG1379" s="13">
        <f t="shared" si="1728"/>
        <v>2.6392404298869265E-4</v>
      </c>
      <c r="BH1379" s="13">
        <f t="shared" si="1729"/>
        <v>1.360807944499457E-4</v>
      </c>
      <c r="BI1379" s="13">
        <f t="shared" si="1730"/>
        <v>5.6131248698465103E-5</v>
      </c>
      <c r="BJ1379" s="14">
        <f t="shared" si="1731"/>
        <v>0.55973694446083155</v>
      </c>
      <c r="BK1379" s="14">
        <f t="shared" si="1732"/>
        <v>0.215943268924047</v>
      </c>
      <c r="BL1379" s="14">
        <f t="shared" si="1733"/>
        <v>0.21199012517098731</v>
      </c>
      <c r="BM1379" s="14">
        <f t="shared" si="1734"/>
        <v>0.63393619823268388</v>
      </c>
      <c r="BN1379" s="14">
        <f t="shared" si="1735"/>
        <v>0.36043802740729625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1.4097222222222201</v>
      </c>
      <c r="F1380" s="10">
        <f>VLOOKUP(B1380,home!$B$2:$E$405,3,FALSE)</f>
        <v>0.35</v>
      </c>
      <c r="G1380" s="10">
        <f>VLOOKUP(C1380,away!$B$2:$E$405,4,FALSE)</f>
        <v>1.06</v>
      </c>
      <c r="H1380" s="10">
        <f>VLOOKUP(A1380,away!$A$2:$E$405,3,FALSE)</f>
        <v>1.11805555555556</v>
      </c>
      <c r="I1380" s="10">
        <f>VLOOKUP(C1380,away!$B$2:$E$405,3,FALSE)</f>
        <v>1.54</v>
      </c>
      <c r="J1380" s="10">
        <f>VLOOKUP(B1380,home!$B$2:$E$405,4,FALSE)</f>
        <v>0.89</v>
      </c>
      <c r="K1380" s="12">
        <f t="shared" si="1680"/>
        <v>0.52300694444444362</v>
      </c>
      <c r="L1380" s="12">
        <f t="shared" si="1681"/>
        <v>1.5324069444444506</v>
      </c>
      <c r="M1380" s="13">
        <f t="shared" si="1682"/>
        <v>0.12803983034603436</v>
      </c>
      <c r="N1380" s="13">
        <f t="shared" si="1683"/>
        <v>6.6965720436464385E-2</v>
      </c>
      <c r="O1380" s="13">
        <f t="shared" si="1684"/>
        <v>0.19620912518775238</v>
      </c>
      <c r="P1380" s="13">
        <f t="shared" si="1685"/>
        <v>0.1026187350365637</v>
      </c>
      <c r="Q1380" s="13">
        <f t="shared" si="1686"/>
        <v>1.7511768413998038E-2</v>
      </c>
      <c r="R1380" s="13">
        <f t="shared" si="1687"/>
        <v>0.15033611300054117</v>
      </c>
      <c r="S1380" s="13">
        <f t="shared" si="1688"/>
        <v>2.0561189342497864E-2</v>
      </c>
      <c r="T1380" s="13">
        <f t="shared" si="1689"/>
        <v>2.6835155527113574E-2</v>
      </c>
      <c r="U1380" s="13">
        <f t="shared" si="1690"/>
        <v>7.8626831100067643E-2</v>
      </c>
      <c r="V1380" s="13">
        <f t="shared" si="1691"/>
        <v>1.8309955542498146E-3</v>
      </c>
      <c r="W1380" s="13">
        <f t="shared" si="1692"/>
        <v>3.0529254966746113E-3</v>
      </c>
      <c r="X1380" s="13">
        <f t="shared" si="1693"/>
        <v>4.6783242319756975E-3</v>
      </c>
      <c r="Y1380" s="13">
        <f t="shared" si="1694"/>
        <v>3.5845482707211555E-3</v>
      </c>
      <c r="Z1380" s="13">
        <f t="shared" si="1695"/>
        <v>7.6792034520938288E-2</v>
      </c>
      <c r="AA1380" s="13">
        <f t="shared" si="1696"/>
        <v>4.0162767332468173E-2</v>
      </c>
      <c r="AB1380" s="13">
        <f t="shared" si="1697"/>
        <v>1.0502703111493648E-2</v>
      </c>
      <c r="AC1380" s="13">
        <f t="shared" si="1698"/>
        <v>9.1716795823852863E-5</v>
      </c>
      <c r="AD1380" s="13">
        <f t="shared" si="1699"/>
        <v>3.9917530890808096E-4</v>
      </c>
      <c r="AE1380" s="13">
        <f t="shared" si="1700"/>
        <v>6.1169901542150202E-4</v>
      </c>
      <c r="AF1380" s="13">
        <f t="shared" si="1701"/>
        <v>4.6868590957087146E-4</v>
      </c>
      <c r="AG1380" s="13">
        <f t="shared" si="1702"/>
        <v>2.3940584752988901E-4</v>
      </c>
      <c r="AH1380" s="13">
        <f t="shared" si="1703"/>
        <v>2.941916174447597E-2</v>
      </c>
      <c r="AI1380" s="13">
        <f t="shared" si="1704"/>
        <v>1.5386425892095245E-2</v>
      </c>
      <c r="AJ1380" s="13">
        <f t="shared" si="1705"/>
        <v>4.0236037958728032E-3</v>
      </c>
      <c r="AK1380" s="13">
        <f t="shared" si="1706"/>
        <v>7.0145757564483329E-4</v>
      </c>
      <c r="AL1380" s="13">
        <f t="shared" si="1707"/>
        <v>2.9402917962682413E-6</v>
      </c>
      <c r="AM1380" s="13">
        <f t="shared" si="1708"/>
        <v>4.1754291721936477E-5</v>
      </c>
      <c r="AN1380" s="13">
        <f t="shared" si="1709"/>
        <v>6.3984566595054893E-5</v>
      </c>
      <c r="AO1380" s="13">
        <f t="shared" si="1710"/>
        <v>4.9025197093765271E-5</v>
      </c>
      <c r="AP1380" s="13">
        <f t="shared" si="1711"/>
        <v>2.5042184159747929E-5</v>
      </c>
      <c r="AQ1380" s="13">
        <f t="shared" si="1712"/>
        <v>9.5937042276136401E-6</v>
      </c>
      <c r="AR1380" s="13">
        <f t="shared" si="1713"/>
        <v>9.0164255513938852E-3</v>
      </c>
      <c r="AS1380" s="13">
        <f t="shared" si="1714"/>
        <v>4.7156531774453243E-3</v>
      </c>
      <c r="AT1380" s="13">
        <f t="shared" si="1715"/>
        <v>1.2331596796977054E-3</v>
      </c>
      <c r="AU1380" s="13">
        <f t="shared" si="1716"/>
        <v>2.1498369203026192E-4</v>
      </c>
      <c r="AV1380" s="13">
        <f t="shared" si="1717"/>
        <v>2.8109490968533141E-5</v>
      </c>
      <c r="AW1380" s="13">
        <f t="shared" si="1718"/>
        <v>6.5459019873389337E-8</v>
      </c>
      <c r="AX1380" s="13">
        <f t="shared" si="1719"/>
        <v>3.6396307551553193E-6</v>
      </c>
      <c r="AY1380" s="13">
        <f t="shared" si="1720"/>
        <v>5.5773954444136114E-6</v>
      </c>
      <c r="AZ1380" s="13">
        <f t="shared" si="1721"/>
        <v>4.2734197554661309E-6</v>
      </c>
      <c r="BA1380" s="13">
        <f t="shared" si="1722"/>
        <v>2.1828727032674677E-6</v>
      </c>
      <c r="BB1380" s="13">
        <f t="shared" si="1723"/>
        <v>8.3626232233132494E-7</v>
      </c>
      <c r="BC1380" s="13">
        <f t="shared" si="1724"/>
        <v>2.5629883802355282E-7</v>
      </c>
      <c r="BD1380" s="13">
        <f t="shared" si="1725"/>
        <v>2.302805521503731E-3</v>
      </c>
      <c r="BE1380" s="13">
        <f t="shared" si="1726"/>
        <v>1.2043832794514599E-3</v>
      </c>
      <c r="BF1380" s="13">
        <f t="shared" si="1727"/>
        <v>3.1495040946294325E-4</v>
      </c>
      <c r="BG1380" s="13">
        <f t="shared" si="1728"/>
        <v>5.4907083768246782E-5</v>
      </c>
      <c r="BH1380" s="13">
        <f t="shared" si="1729"/>
        <v>7.1791965274964642E-6</v>
      </c>
      <c r="BI1380" s="13">
        <f t="shared" si="1730"/>
        <v>7.5095392788241737E-7</v>
      </c>
      <c r="BJ1380" s="14">
        <f t="shared" si="1731"/>
        <v>0.12455357428199462</v>
      </c>
      <c r="BK1380" s="14">
        <f t="shared" si="1732"/>
        <v>0.25315098476241027</v>
      </c>
      <c r="BL1380" s="14">
        <f t="shared" si="1733"/>
        <v>0.5444614967765895</v>
      </c>
      <c r="BM1380" s="14">
        <f t="shared" si="1734"/>
        <v>0.33727128598415401</v>
      </c>
      <c r="BN1380" s="14">
        <f t="shared" si="1735"/>
        <v>0.66168129242135409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1.4097222222222201</v>
      </c>
      <c r="F1381" s="10">
        <f>VLOOKUP(B1381,home!$B$2:$E$405,3,FALSE)</f>
        <v>0.71</v>
      </c>
      <c r="G1381" s="10">
        <f>VLOOKUP(C1381,away!$B$2:$E$405,4,FALSE)</f>
        <v>0.71</v>
      </c>
      <c r="H1381" s="10">
        <f>VLOOKUP(A1381,away!$A$2:$E$405,3,FALSE)</f>
        <v>1.11805555555556</v>
      </c>
      <c r="I1381" s="10">
        <f>VLOOKUP(C1381,away!$B$2:$E$405,3,FALSE)</f>
        <v>0.59</v>
      </c>
      <c r="J1381" s="10">
        <f>VLOOKUP(B1381,home!$B$2:$E$405,4,FALSE)</f>
        <v>1.49</v>
      </c>
      <c r="K1381" s="12">
        <f t="shared" si="1680"/>
        <v>0.710640972222221</v>
      </c>
      <c r="L1381" s="12">
        <f t="shared" si="1681"/>
        <v>0.98288263888889282</v>
      </c>
      <c r="M1381" s="13">
        <f t="shared" si="1682"/>
        <v>0.18387049308580974</v>
      </c>
      <c r="N1381" s="13">
        <f t="shared" si="1683"/>
        <v>0.130665905969479</v>
      </c>
      <c r="O1381" s="13">
        <f t="shared" si="1684"/>
        <v>0.18072311545798259</v>
      </c>
      <c r="P1381" s="13">
        <f t="shared" si="1685"/>
        <v>0.12842925047208945</v>
      </c>
      <c r="Q1381" s="13">
        <f t="shared" si="1686"/>
        <v>4.6428273227223926E-2</v>
      </c>
      <c r="R1381" s="13">
        <f t="shared" si="1687"/>
        <v>8.8814806314781974E-2</v>
      </c>
      <c r="S1381" s="13">
        <f t="shared" si="1688"/>
        <v>2.2426208931094142E-2</v>
      </c>
      <c r="T1381" s="13">
        <f t="shared" si="1689"/>
        <v>4.5633543708628384E-2</v>
      </c>
      <c r="U1381" s="13">
        <f t="shared" si="1690"/>
        <v>6.3115440307264917E-2</v>
      </c>
      <c r="V1381" s="13">
        <f t="shared" si="1691"/>
        <v>1.7404648696023968E-3</v>
      </c>
      <c r="W1381" s="13">
        <f t="shared" si="1692"/>
        <v>1.0997944408264442E-2</v>
      </c>
      <c r="X1381" s="13">
        <f t="shared" si="1693"/>
        <v>1.0809688622348297E-2</v>
      </c>
      <c r="Y1381" s="13">
        <f t="shared" si="1694"/>
        <v>5.312327639350467E-3</v>
      </c>
      <c r="Z1381" s="13">
        <f t="shared" si="1695"/>
        <v>2.9098177067692941E-2</v>
      </c>
      <c r="AA1381" s="13">
        <f t="shared" si="1696"/>
        <v>2.0678356841279649E-2</v>
      </c>
      <c r="AB1381" s="13">
        <f t="shared" si="1697"/>
        <v>7.3474438048224903E-3</v>
      </c>
      <c r="AC1381" s="13">
        <f t="shared" si="1698"/>
        <v>7.5979632092097683E-5</v>
      </c>
      <c r="AD1381" s="13">
        <f t="shared" si="1699"/>
        <v>1.9538974766837454E-3</v>
      </c>
      <c r="AE1381" s="13">
        <f t="shared" si="1700"/>
        <v>1.9204519080012685E-3</v>
      </c>
      <c r="AF1381" s="13">
        <f t="shared" si="1701"/>
        <v>9.4378941959774782E-4</v>
      </c>
      <c r="AG1381" s="13">
        <f t="shared" si="1702"/>
        <v>3.0921141176321699E-4</v>
      </c>
      <c r="AH1381" s="13">
        <f t="shared" si="1703"/>
        <v>7.1500232657875753E-3</v>
      </c>
      <c r="AI1381" s="13">
        <f t="shared" si="1704"/>
        <v>5.0810994850107819E-3</v>
      </c>
      <c r="AJ1381" s="13">
        <f t="shared" si="1705"/>
        <v>1.8054187389929439E-3</v>
      </c>
      <c r="AK1381" s="13">
        <f t="shared" si="1706"/>
        <v>4.2766817598205404E-4</v>
      </c>
      <c r="AL1381" s="13">
        <f t="shared" si="1707"/>
        <v>2.1228000288614667E-6</v>
      </c>
      <c r="AM1381" s="13">
        <f t="shared" si="1708"/>
        <v>2.7770392049061631E-4</v>
      </c>
      <c r="AN1381" s="13">
        <f t="shared" si="1709"/>
        <v>2.7295036220160822E-4</v>
      </c>
      <c r="AO1381" s="13">
        <f t="shared" si="1710"/>
        <v>1.3413908614319788E-4</v>
      </c>
      <c r="AP1381" s="13">
        <f t="shared" si="1711"/>
        <v>4.3947659655523623E-5</v>
      </c>
      <c r="AQ1381" s="13">
        <f t="shared" si="1712"/>
        <v>1.0798847923802997E-5</v>
      </c>
      <c r="AR1381" s="13">
        <f t="shared" si="1713"/>
        <v>1.4055267471188547E-3</v>
      </c>
      <c r="AS1381" s="13">
        <f t="shared" si="1714"/>
        <v>9.988248940568786E-4</v>
      </c>
      <c r="AT1381" s="13">
        <f t="shared" si="1715"/>
        <v>3.549029468961685E-4</v>
      </c>
      <c r="AU1381" s="13">
        <f t="shared" si="1716"/>
        <v>8.4069525075608167E-5</v>
      </c>
      <c r="AV1381" s="13">
        <f t="shared" si="1717"/>
        <v>1.493581225849764E-5</v>
      </c>
      <c r="AW1381" s="13">
        <f t="shared" si="1718"/>
        <v>4.1186841774911555E-8</v>
      </c>
      <c r="AX1381" s="13">
        <f t="shared" si="1719"/>
        <v>3.2891297341228971E-5</v>
      </c>
      <c r="AY1381" s="13">
        <f t="shared" si="1720"/>
        <v>3.2328285127226354E-5</v>
      </c>
      <c r="AZ1381" s="13">
        <f t="shared" si="1721"/>
        <v>1.588745509830039E-5</v>
      </c>
      <c r="BA1381" s="13">
        <f t="shared" si="1722"/>
        <v>5.2051679307487611E-6</v>
      </c>
      <c r="BB1381" s="13">
        <f t="shared" si="1723"/>
        <v>1.2790172979085448E-6</v>
      </c>
      <c r="BC1381" s="13">
        <f t="shared" si="1724"/>
        <v>2.5142477939057842E-7</v>
      </c>
      <c r="BD1381" s="13">
        <f t="shared" si="1725"/>
        <v>2.3024463970618345E-4</v>
      </c>
      <c r="BE1381" s="13">
        <f t="shared" si="1726"/>
        <v>1.6362127460975721E-4</v>
      </c>
      <c r="BF1381" s="13">
        <f t="shared" si="1727"/>
        <v>5.8137990832458421E-5</v>
      </c>
      <c r="BG1381" s="13">
        <f t="shared" si="1728"/>
        <v>1.3771746109408278E-5</v>
      </c>
      <c r="BH1381" s="13">
        <f t="shared" si="1729"/>
        <v>2.4466917610968716E-6</v>
      </c>
      <c r="BI1381" s="13">
        <f t="shared" si="1730"/>
        <v>3.4774388236679588E-7</v>
      </c>
      <c r="BJ1381" s="14">
        <f t="shared" si="1731"/>
        <v>0.25580241631533002</v>
      </c>
      <c r="BK1381" s="14">
        <f t="shared" si="1732"/>
        <v>0.33657684807584393</v>
      </c>
      <c r="BL1381" s="14">
        <f t="shared" si="1733"/>
        <v>0.37847020240421225</v>
      </c>
      <c r="BM1381" s="14">
        <f t="shared" si="1734"/>
        <v>0.24098351223742703</v>
      </c>
      <c r="BN1381" s="14">
        <f t="shared" si="1735"/>
        <v>0.75893184452736673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1.4097222222222201</v>
      </c>
      <c r="F1382" s="10">
        <f>VLOOKUP(B1382,home!$B$2:$E$405,3,FALSE)</f>
        <v>1.42</v>
      </c>
      <c r="G1382" s="10">
        <f>VLOOKUP(C1382,away!$B$2:$E$405,4,FALSE)</f>
        <v>0.59</v>
      </c>
      <c r="H1382" s="10">
        <f>VLOOKUP(A1382,away!$A$2:$E$405,3,FALSE)</f>
        <v>1.11805555555556</v>
      </c>
      <c r="I1382" s="10">
        <f>VLOOKUP(C1382,away!$B$2:$E$405,3,FALSE)</f>
        <v>0.24</v>
      </c>
      <c r="J1382" s="10">
        <f>VLOOKUP(B1382,home!$B$2:$E$405,4,FALSE)</f>
        <v>1.19</v>
      </c>
      <c r="K1382" s="12">
        <f t="shared" si="1680"/>
        <v>1.1810652777777757</v>
      </c>
      <c r="L1382" s="12">
        <f t="shared" si="1681"/>
        <v>0.31931666666666797</v>
      </c>
      <c r="M1382" s="13">
        <f t="shared" si="1682"/>
        <v>0.22304495309658917</v>
      </c>
      <c r="N1382" s="13">
        <f t="shared" si="1683"/>
        <v>0.26343064948595407</v>
      </c>
      <c r="O1382" s="13">
        <f t="shared" si="1684"/>
        <v>7.122197093962615E-2</v>
      </c>
      <c r="P1382" s="13">
        <f t="shared" si="1685"/>
        <v>8.411779689169023E-2</v>
      </c>
      <c r="Q1382" s="13">
        <f t="shared" si="1686"/>
        <v>0.15556439660515409</v>
      </c>
      <c r="R1382" s="13">
        <f t="shared" si="1687"/>
        <v>1.1371181176935858E-2</v>
      </c>
      <c r="S1382" s="13">
        <f t="shared" si="1688"/>
        <v>7.9309166780916658E-3</v>
      </c>
      <c r="T1382" s="13">
        <f t="shared" si="1689"/>
        <v>4.9674304575969316E-2</v>
      </c>
      <c r="U1382" s="13">
        <f t="shared" si="1690"/>
        <v>1.3430107255399164E-2</v>
      </c>
      <c r="V1382" s="13">
        <f t="shared" si="1691"/>
        <v>3.3233521814558136E-4</v>
      </c>
      <c r="W1382" s="13">
        <f t="shared" si="1692"/>
        <v>6.1243902429599456E-2</v>
      </c>
      <c r="X1382" s="13">
        <f t="shared" si="1693"/>
        <v>1.9556198777478342E-2</v>
      </c>
      <c r="Y1382" s="13">
        <f t="shared" si="1694"/>
        <v>3.1223101031475757E-3</v>
      </c>
      <c r="Z1382" s="13">
        <f t="shared" si="1695"/>
        <v>1.2103358898273053E-3</v>
      </c>
      <c r="AA1382" s="13">
        <f t="shared" si="1696"/>
        <v>1.4294856939232978E-3</v>
      </c>
      <c r="AB1382" s="13">
        <f t="shared" si="1697"/>
        <v>8.4415795908643809E-4</v>
      </c>
      <c r="AC1382" s="13">
        <f t="shared" si="1698"/>
        <v>7.8334283044222218E-6</v>
      </c>
      <c r="AD1382" s="13">
        <f t="shared" si="1699"/>
        <v>1.8083261658802471E-2</v>
      </c>
      <c r="AE1382" s="13">
        <f t="shared" si="1700"/>
        <v>5.7742868353499646E-3</v>
      </c>
      <c r="AF1382" s="13">
        <f t="shared" si="1701"/>
        <v>9.2191301232058683E-4</v>
      </c>
      <c r="AG1382" s="13">
        <f t="shared" si="1702"/>
        <v>9.8127396683612191E-5</v>
      </c>
      <c r="AH1382" s="13">
        <f t="shared" si="1703"/>
        <v>9.6620105471672621E-5</v>
      </c>
      <c r="AI1382" s="13">
        <f t="shared" si="1704"/>
        <v>1.1411465170781903E-4</v>
      </c>
      <c r="AJ1382" s="13">
        <f t="shared" si="1705"/>
        <v>6.7388426408904699E-5</v>
      </c>
      <c r="AK1382" s="13">
        <f t="shared" si="1706"/>
        <v>2.6530043518546739E-5</v>
      </c>
      <c r="AL1382" s="13">
        <f t="shared" si="1707"/>
        <v>1.1817003199200969E-7</v>
      </c>
      <c r="AM1382" s="13">
        <f t="shared" si="1708"/>
        <v>4.2715024908363472E-3</v>
      </c>
      <c r="AN1382" s="13">
        <f t="shared" si="1709"/>
        <v>1.3639619370322317E-3</v>
      </c>
      <c r="AO1382" s="13">
        <f t="shared" si="1710"/>
        <v>2.1776788959667194E-4</v>
      </c>
      <c r="AP1382" s="13">
        <f t="shared" si="1711"/>
        <v>2.317897220434808E-5</v>
      </c>
      <c r="AQ1382" s="13">
        <f t="shared" si="1712"/>
        <v>1.8503580352629438E-6</v>
      </c>
      <c r="AR1382" s="13">
        <f t="shared" si="1713"/>
        <v>6.1704820024392816E-6</v>
      </c>
      <c r="AS1382" s="13">
        <f t="shared" si="1714"/>
        <v>7.2877420402337165E-6</v>
      </c>
      <c r="AT1382" s="13">
        <f t="shared" si="1715"/>
        <v>4.3036495385607041E-6</v>
      </c>
      <c r="AU1382" s="13">
        <f t="shared" si="1716"/>
        <v>1.6942970125727978E-6</v>
      </c>
      <c r="AV1382" s="13">
        <f t="shared" si="1717"/>
        <v>5.0026884294808678E-7</v>
      </c>
      <c r="AW1382" s="13">
        <f t="shared" si="1718"/>
        <v>1.2379421242950331E-9</v>
      </c>
      <c r="AX1382" s="13">
        <f t="shared" si="1719"/>
        <v>8.408205459780149E-4</v>
      </c>
      <c r="AY1382" s="13">
        <f t="shared" si="1720"/>
        <v>2.6848801400654749E-4</v>
      </c>
      <c r="AZ1382" s="13">
        <f t="shared" si="1721"/>
        <v>4.2866348836262203E-5</v>
      </c>
      <c r="BA1382" s="13">
        <f t="shared" si="1722"/>
        <v>4.5626465408552822E-6</v>
      </c>
      <c r="BB1382" s="13">
        <f t="shared" si="1723"/>
        <v>3.6423227115102783E-7</v>
      </c>
      <c r="BC1382" s="13">
        <f t="shared" si="1724"/>
        <v>2.3261086943275253E-8</v>
      </c>
      <c r="BD1382" s="13">
        <f t="shared" si="1725"/>
        <v>3.283896241242627E-7</v>
      </c>
      <c r="BE1382" s="13">
        <f t="shared" si="1726"/>
        <v>3.8784958263566169E-7</v>
      </c>
      <c r="BF1382" s="13">
        <f t="shared" si="1727"/>
        <v>2.2903783752579108E-7</v>
      </c>
      <c r="BG1382" s="13">
        <f t="shared" si="1728"/>
        <v>9.016954573300648E-8</v>
      </c>
      <c r="BH1382" s="13">
        <f t="shared" si="1729"/>
        <v>2.6624029894562292E-8</v>
      </c>
      <c r="BI1382" s="13">
        <f t="shared" si="1730"/>
        <v>6.2889434525970025E-9</v>
      </c>
      <c r="BJ1382" s="14">
        <f t="shared" si="1731"/>
        <v>0.58450473757688404</v>
      </c>
      <c r="BK1382" s="14">
        <f t="shared" si="1732"/>
        <v>0.31570244149685955</v>
      </c>
      <c r="BL1382" s="14">
        <f t="shared" si="1733"/>
        <v>9.862258105107799E-2</v>
      </c>
      <c r="BM1382" s="14">
        <f t="shared" si="1734"/>
        <v>0.1910206610426351</v>
      </c>
      <c r="BN1382" s="14">
        <f t="shared" si="1735"/>
        <v>0.8087509481959495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1.4097222222222201</v>
      </c>
      <c r="F1383" s="10">
        <f>VLOOKUP(B1383,home!$B$2:$E$405,3,FALSE)</f>
        <v>1.18</v>
      </c>
      <c r="G1383" s="10">
        <f>VLOOKUP(C1383,away!$B$2:$E$405,4,FALSE)</f>
        <v>1.06</v>
      </c>
      <c r="H1383" s="10">
        <f>VLOOKUP(A1383,away!$A$2:$E$405,3,FALSE)</f>
        <v>1.11805555555556</v>
      </c>
      <c r="I1383" s="10">
        <f>VLOOKUP(C1383,away!$B$2:$E$405,3,FALSE)</f>
        <v>0.47</v>
      </c>
      <c r="J1383" s="10">
        <f>VLOOKUP(B1383,home!$B$2:$E$405,4,FALSE)</f>
        <v>0.6</v>
      </c>
      <c r="K1383" s="12">
        <f t="shared" si="1680"/>
        <v>1.7632805555555529</v>
      </c>
      <c r="L1383" s="12">
        <f t="shared" si="1681"/>
        <v>0.31529166666666791</v>
      </c>
      <c r="M1383" s="13">
        <f t="shared" si="1682"/>
        <v>0.1251087121781615</v>
      </c>
      <c r="N1383" s="13">
        <f t="shared" si="1683"/>
        <v>0.22060175951434832</v>
      </c>
      <c r="O1383" s="13">
        <f t="shared" si="1684"/>
        <v>3.9445734377172983E-2</v>
      </c>
      <c r="P1383" s="13">
        <f t="shared" si="1685"/>
        <v>6.9553896426878342E-2</v>
      </c>
      <c r="Q1383" s="13">
        <f t="shared" si="1686"/>
        <v>0.19449139653649636</v>
      </c>
      <c r="R1383" s="13">
        <f t="shared" si="1687"/>
        <v>6.2184556673347728E-3</v>
      </c>
      <c r="S1383" s="13">
        <f t="shared" si="1688"/>
        <v>9.6670815803613155E-3</v>
      </c>
      <c r="T1383" s="13">
        <f t="shared" si="1689"/>
        <v>6.1321516566319727E-2</v>
      </c>
      <c r="U1383" s="13">
        <f t="shared" si="1690"/>
        <v>1.0964881963795633E-2</v>
      </c>
      <c r="V1383" s="13">
        <f t="shared" si="1691"/>
        <v>5.971546037258688E-4</v>
      </c>
      <c r="W1383" s="13">
        <f t="shared" si="1692"/>
        <v>0.11431429924521617</v>
      </c>
      <c r="X1383" s="13">
        <f t="shared" si="1693"/>
        <v>3.6042345932856421E-2</v>
      </c>
      <c r="Y1383" s="13">
        <f t="shared" si="1694"/>
        <v>5.6819256598734493E-3</v>
      </c>
      <c r="Z1383" s="13">
        <f t="shared" si="1695"/>
        <v>6.535424171489223E-4</v>
      </c>
      <c r="AA1383" s="13">
        <f t="shared" si="1696"/>
        <v>1.1523786363894703E-3</v>
      </c>
      <c r="AB1383" s="13">
        <f t="shared" si="1697"/>
        <v>1.0159834210915883E-3</v>
      </c>
      <c r="AC1383" s="13">
        <f t="shared" si="1698"/>
        <v>2.0749169230134945E-5</v>
      </c>
      <c r="AD1383" s="13">
        <f t="shared" si="1699"/>
        <v>5.0392045270262129E-2</v>
      </c>
      <c r="AE1383" s="13">
        <f t="shared" si="1700"/>
        <v>1.5888191940003127E-2</v>
      </c>
      <c r="AF1383" s="13">
        <f t="shared" si="1701"/>
        <v>2.5047072585417524E-3</v>
      </c>
      <c r="AG1383" s="13">
        <f t="shared" si="1702"/>
        <v>2.6323777535257651E-4</v>
      </c>
      <c r="AH1383" s="13">
        <f t="shared" si="1703"/>
        <v>5.1514119485061617E-5</v>
      </c>
      <c r="AI1383" s="13">
        <f t="shared" si="1704"/>
        <v>9.0833845224574564E-5</v>
      </c>
      <c r="AJ1383" s="13">
        <f t="shared" si="1705"/>
        <v>8.0082776535417494E-5</v>
      </c>
      <c r="AK1383" s="13">
        <f t="shared" si="1706"/>
        <v>4.7069467566600705E-5</v>
      </c>
      <c r="AL1383" s="13">
        <f t="shared" si="1707"/>
        <v>4.6141808750182113E-7</v>
      </c>
      <c r="AM1383" s="13">
        <f t="shared" si="1708"/>
        <v>1.7771062715945665E-2</v>
      </c>
      <c r="AN1383" s="13">
        <f t="shared" si="1709"/>
        <v>5.6030679821483902E-3</v>
      </c>
      <c r="AO1383" s="13">
        <f t="shared" si="1710"/>
        <v>8.833003212691048E-4</v>
      </c>
      <c r="AP1383" s="13">
        <f t="shared" si="1711"/>
        <v>9.2832410153379733E-5</v>
      </c>
      <c r="AQ1383" s="13">
        <f t="shared" si="1712"/>
        <v>7.3173213294857014E-6</v>
      </c>
      <c r="AR1383" s="13">
        <f t="shared" si="1713"/>
        <v>3.2483945178621906E-6</v>
      </c>
      <c r="AS1383" s="13">
        <f t="shared" si="1714"/>
        <v>5.7278308901196549E-6</v>
      </c>
      <c r="AT1383" s="13">
        <f t="shared" si="1715"/>
        <v>5.0498864170292225E-6</v>
      </c>
      <c r="AU1383" s="13">
        <f t="shared" si="1716"/>
        <v>2.968122175637242E-6</v>
      </c>
      <c r="AV1383" s="13">
        <f t="shared" si="1717"/>
        <v>1.3084080297035983E-6</v>
      </c>
      <c r="AW1383" s="13">
        <f t="shared" si="1718"/>
        <v>7.1256752336158387E-9</v>
      </c>
      <c r="AX1383" s="13">
        <f t="shared" si="1719"/>
        <v>5.2225615564308724E-3</v>
      </c>
      <c r="AY1383" s="13">
        <f t="shared" si="1720"/>
        <v>1.6466301373963567E-3</v>
      </c>
      <c r="AZ1383" s="13">
        <f t="shared" si="1721"/>
        <v>2.595843802016308E-4</v>
      </c>
      <c r="BA1383" s="13">
        <f t="shared" si="1722"/>
        <v>2.7281597291468718E-5</v>
      </c>
      <c r="BB1383" s="13">
        <f t="shared" si="1723"/>
        <v>2.1504150698390066E-6</v>
      </c>
      <c r="BC1383" s="13">
        <f t="shared" si="1724"/>
        <v>1.3560159027893191E-7</v>
      </c>
      <c r="BD1383" s="13">
        <f t="shared" si="1725"/>
        <v>1.7069862025460599E-7</v>
      </c>
      <c r="BE1383" s="13">
        <f t="shared" si="1726"/>
        <v>3.0098955795510798E-7</v>
      </c>
      <c r="BF1383" s="13">
        <f t="shared" si="1727"/>
        <v>2.6536451748375165E-7</v>
      </c>
      <c r="BG1383" s="13">
        <f t="shared" si="1728"/>
        <v>1.5597069793782689E-7</v>
      </c>
      <c r="BH1383" s="13">
        <f t="shared" si="1729"/>
        <v>6.8755024727549689E-8</v>
      </c>
      <c r="BI1383" s="13">
        <f t="shared" si="1730"/>
        <v>2.4246879639765904E-8</v>
      </c>
      <c r="BJ1383" s="14">
        <f t="shared" si="1731"/>
        <v>0.73301735013809655</v>
      </c>
      <c r="BK1383" s="14">
        <f t="shared" si="1732"/>
        <v>0.206594685513841</v>
      </c>
      <c r="BL1383" s="14">
        <f t="shared" si="1733"/>
        <v>5.9086222941924463E-2</v>
      </c>
      <c r="BM1383" s="14">
        <f t="shared" si="1734"/>
        <v>0.34228522329889749</v>
      </c>
      <c r="BN1383" s="14">
        <f t="shared" si="1735"/>
        <v>0.65541995470039227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1.4097222222222201</v>
      </c>
      <c r="F1384" s="10">
        <f>VLOOKUP(B1384,home!$B$2:$E$405,3,FALSE)</f>
        <v>0.59</v>
      </c>
      <c r="G1384" s="10">
        <f>VLOOKUP(C1384,away!$B$2:$E$405,4,FALSE)</f>
        <v>0.59</v>
      </c>
      <c r="H1384" s="10">
        <f>VLOOKUP(A1384,away!$A$2:$E$405,3,FALSE)</f>
        <v>1.11805555555556</v>
      </c>
      <c r="I1384" s="10">
        <f>VLOOKUP(C1384,away!$B$2:$E$405,3,FALSE)</f>
        <v>0.83</v>
      </c>
      <c r="J1384" s="10">
        <f>VLOOKUP(B1384,home!$B$2:$E$405,4,FALSE)</f>
        <v>0.45</v>
      </c>
      <c r="K1384" s="12">
        <f t="shared" si="1680"/>
        <v>0.49072430555555474</v>
      </c>
      <c r="L1384" s="12">
        <f t="shared" si="1681"/>
        <v>0.41759375000000165</v>
      </c>
      <c r="M1384" s="13">
        <f t="shared" si="1682"/>
        <v>0.40320181709320541</v>
      </c>
      <c r="N1384" s="13">
        <f t="shared" si="1683"/>
        <v>0.19786093169180105</v>
      </c>
      <c r="O1384" s="13">
        <f t="shared" si="1684"/>
        <v>0.16837455880676638</v>
      </c>
      <c r="P1384" s="13">
        <f t="shared" si="1685"/>
        <v>8.2625488443673373E-2</v>
      </c>
      <c r="Q1384" s="13">
        <f t="shared" si="1686"/>
        <v>4.8547584150517048E-2</v>
      </c>
      <c r="R1384" s="13">
        <f t="shared" si="1687"/>
        <v>3.5156081708356691E-2</v>
      </c>
      <c r="S1384" s="13">
        <f t="shared" si="1688"/>
        <v>4.2329740660478317E-3</v>
      </c>
      <c r="T1384" s="13">
        <f t="shared" si="1689"/>
        <v>2.0273167718855057E-2</v>
      </c>
      <c r="U1384" s="13">
        <f t="shared" si="1690"/>
        <v>1.7251943782387681E-2</v>
      </c>
      <c r="V1384" s="13">
        <f t="shared" si="1691"/>
        <v>9.6381716701262476E-5</v>
      </c>
      <c r="W1384" s="13">
        <f t="shared" si="1692"/>
        <v>7.9411598395541117E-3</v>
      </c>
      <c r="X1384" s="13">
        <f t="shared" si="1693"/>
        <v>3.316178716748813E-3</v>
      </c>
      <c r="Y1384" s="13">
        <f t="shared" si="1694"/>
        <v>6.9240775299866508E-4</v>
      </c>
      <c r="Z1384" s="13">
        <f t="shared" si="1695"/>
        <v>4.8936533319663784E-3</v>
      </c>
      <c r="AA1384" s="13">
        <f t="shared" si="1696"/>
        <v>2.4014346329588277E-3</v>
      </c>
      <c r="AB1384" s="13">
        <f t="shared" si="1697"/>
        <v>5.8922117129788952E-4</v>
      </c>
      <c r="AC1384" s="13">
        <f t="shared" si="1698"/>
        <v>1.2344293356756922E-6</v>
      </c>
      <c r="AD1384" s="13">
        <f t="shared" si="1699"/>
        <v>9.7423003689271293E-4</v>
      </c>
      <c r="AE1384" s="13">
        <f t="shared" si="1700"/>
        <v>4.0683237446866792E-4</v>
      </c>
      <c r="AF1384" s="13">
        <f t="shared" si="1701"/>
        <v>8.4945328437887978E-5</v>
      </c>
      <c r="AG1384" s="13">
        <f t="shared" si="1702"/>
        <v>1.1824212749119808E-5</v>
      </c>
      <c r="AH1384" s="13">
        <f t="shared" si="1703"/>
        <v>5.1088976152396058E-4</v>
      </c>
      <c r="AI1384" s="13">
        <f t="shared" si="1704"/>
        <v>2.5070602343928855E-4</v>
      </c>
      <c r="AJ1384" s="13">
        <f t="shared" si="1705"/>
        <v>6.1513769625419742E-5</v>
      </c>
      <c r="AK1384" s="13">
        <f t="shared" si="1706"/>
        <v>1.0062100627179494E-5</v>
      </c>
      <c r="AL1384" s="13">
        <f t="shared" si="1707"/>
        <v>1.0118538407858993E-8</v>
      </c>
      <c r="AM1384" s="13">
        <f t="shared" si="1708"/>
        <v>9.5615671661107847E-5</v>
      </c>
      <c r="AN1384" s="13">
        <f t="shared" si="1709"/>
        <v>3.9928506887730914E-5</v>
      </c>
      <c r="AO1384" s="13">
        <f t="shared" si="1710"/>
        <v>8.336947461574223E-6</v>
      </c>
      <c r="AP1384" s="13">
        <f t="shared" si="1711"/>
        <v>1.1604857180105915E-6</v>
      </c>
      <c r="AQ1384" s="13">
        <f t="shared" si="1712"/>
        <v>1.2115289570137183E-7</v>
      </c>
      <c r="AR1384" s="13">
        <f t="shared" si="1713"/>
        <v>4.2668874270279475E-5</v>
      </c>
      <c r="AS1384" s="13">
        <f t="shared" si="1714"/>
        <v>2.0938653695120178E-5</v>
      </c>
      <c r="AT1384" s="13">
        <f t="shared" si="1715"/>
        <v>5.1375531469030487E-6</v>
      </c>
      <c r="AU1384" s="13">
        <f t="shared" si="1716"/>
        <v>8.4037406675625122E-7</v>
      </c>
      <c r="AV1384" s="13">
        <f t="shared" si="1717"/>
        <v>1.0309799507896468E-7</v>
      </c>
      <c r="AW1384" s="13">
        <f t="shared" si="1718"/>
        <v>5.7597925657010617E-11</v>
      </c>
      <c r="AX1384" s="13">
        <f t="shared" si="1719"/>
        <v>7.8201556793541749E-6</v>
      </c>
      <c r="AY1384" s="13">
        <f t="shared" si="1720"/>
        <v>3.2656481357253206E-6</v>
      </c>
      <c r="AZ1384" s="13">
        <f t="shared" si="1721"/>
        <v>6.8185712558902543E-7</v>
      </c>
      <c r="BA1384" s="13">
        <f t="shared" si="1722"/>
        <v>9.4913091346314407E-8</v>
      </c>
      <c r="BB1384" s="13">
        <f t="shared" si="1723"/>
        <v>9.9087784348500325E-9</v>
      </c>
      <c r="BC1384" s="13">
        <f t="shared" si="1724"/>
        <v>8.2756878890563494E-10</v>
      </c>
      <c r="BD1384" s="13">
        <f t="shared" si="1725"/>
        <v>2.9697092024674303E-6</v>
      </c>
      <c r="BE1384" s="13">
        <f t="shared" si="1726"/>
        <v>1.4573084860827704E-6</v>
      </c>
      <c r="BF1384" s="13">
        <f t="shared" si="1727"/>
        <v>3.5756834740659204E-7</v>
      </c>
      <c r="BG1384" s="13">
        <f t="shared" si="1728"/>
        <v>5.8489159656582416E-8</v>
      </c>
      <c r="BH1384" s="13">
        <f t="shared" si="1729"/>
        <v>7.175513063751093E-9</v>
      </c>
      <c r="BI1384" s="13">
        <f t="shared" si="1730"/>
        <v>7.0423973304281353E-10</v>
      </c>
      <c r="BJ1384" s="14">
        <f t="shared" si="1731"/>
        <v>0.28026629789802654</v>
      </c>
      <c r="BK1384" s="14">
        <f t="shared" si="1732"/>
        <v>0.49016117151563776</v>
      </c>
      <c r="BL1384" s="14">
        <f t="shared" si="1733"/>
        <v>0.2246809512651059</v>
      </c>
      <c r="BM1384" s="14">
        <f t="shared" si="1734"/>
        <v>6.423234652587867E-2</v>
      </c>
      <c r="BN1384" s="14">
        <f t="shared" si="1735"/>
        <v>0.93576646189432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1.5347222222222201</v>
      </c>
      <c r="F1385" s="10">
        <f>VLOOKUP(B1385,home!$B$2:$E$405,3,FALSE)</f>
        <v>1.02</v>
      </c>
      <c r="G1385" s="10">
        <f>VLOOKUP(C1385,away!$B$2:$E$405,4,FALSE)</f>
        <v>0.98</v>
      </c>
      <c r="H1385" s="10">
        <f>VLOOKUP(A1385,away!$A$2:$E$405,3,FALSE)</f>
        <v>1.2152777777777799</v>
      </c>
      <c r="I1385" s="10">
        <f>VLOOKUP(C1385,away!$B$2:$E$405,3,FALSE)</f>
        <v>0.98</v>
      </c>
      <c r="J1385" s="10">
        <f>VLOOKUP(B1385,home!$B$2:$E$405,4,FALSE)</f>
        <v>0.94</v>
      </c>
      <c r="K1385" s="12">
        <f t="shared" si="1680"/>
        <v>1.5341083333333312</v>
      </c>
      <c r="L1385" s="12">
        <f t="shared" si="1681"/>
        <v>1.1195138888888907</v>
      </c>
      <c r="M1385" s="13">
        <f t="shared" si="1682"/>
        <v>7.0395761596743447E-2</v>
      </c>
      <c r="N1385" s="13">
        <f t="shared" si="1683"/>
        <v>0.10799472449691061</v>
      </c>
      <c r="O1385" s="13">
        <f t="shared" si="1684"/>
        <v>7.8809032826465494E-2</v>
      </c>
      <c r="P1385" s="13">
        <f t="shared" si="1685"/>
        <v>0.12090159400102075</v>
      </c>
      <c r="Q1385" s="13">
        <f t="shared" si="1686"/>
        <v>8.2837803403373933E-2</v>
      </c>
      <c r="R1385" s="13">
        <f t="shared" si="1687"/>
        <v>4.4113903409564316E-2</v>
      </c>
      <c r="S1385" s="13">
        <f t="shared" si="1688"/>
        <v>5.1910779500196014E-2</v>
      </c>
      <c r="T1385" s="13">
        <f t="shared" si="1689"/>
        <v>9.2738071435124539E-2</v>
      </c>
      <c r="U1385" s="13">
        <f t="shared" si="1690"/>
        <v>6.7675506836474261E-2</v>
      </c>
      <c r="V1385" s="13">
        <f t="shared" si="1691"/>
        <v>9.9060509153335551E-3</v>
      </c>
      <c r="W1385" s="13">
        <f t="shared" si="1692"/>
        <v>4.236072150538138E-2</v>
      </c>
      <c r="X1385" s="13">
        <f t="shared" si="1693"/>
        <v>4.7423416068628772E-2</v>
      </c>
      <c r="Y1385" s="13">
        <f t="shared" si="1694"/>
        <v>2.6545586473693258E-2</v>
      </c>
      <c r="Z1385" s="13">
        <f t="shared" si="1695"/>
        <v>1.6462042520036742E-2</v>
      </c>
      <c r="AA1385" s="13">
        <f t="shared" si="1696"/>
        <v>2.5254556613676E-2</v>
      </c>
      <c r="AB1385" s="13">
        <f t="shared" si="1697"/>
        <v>1.9371612877839377E-2</v>
      </c>
      <c r="AC1385" s="13">
        <f t="shared" si="1698"/>
        <v>1.0633251551242021E-3</v>
      </c>
      <c r="AD1385" s="13">
        <f t="shared" si="1699"/>
        <v>1.6246483966854502E-2</v>
      </c>
      <c r="AE1385" s="13">
        <f t="shared" si="1700"/>
        <v>1.8188164446504295E-2</v>
      </c>
      <c r="AF1385" s="13">
        <f t="shared" si="1701"/>
        <v>1.0180951355628342E-2</v>
      </c>
      <c r="AG1385" s="13">
        <f t="shared" si="1702"/>
        <v>3.7992388149093682E-3</v>
      </c>
      <c r="AH1385" s="13">
        <f t="shared" si="1703"/>
        <v>4.607371310165153E-3</v>
      </c>
      <c r="AI1385" s="13">
        <f t="shared" si="1704"/>
        <v>7.0682067216852693E-3</v>
      </c>
      <c r="AJ1385" s="13">
        <f t="shared" si="1705"/>
        <v>5.4216974167300199E-3</v>
      </c>
      <c r="AK1385" s="13">
        <f t="shared" si="1706"/>
        <v>2.7724903959391064E-3</v>
      </c>
      <c r="AL1385" s="13">
        <f t="shared" si="1707"/>
        <v>7.304854910574374E-5</v>
      </c>
      <c r="AM1385" s="13">
        <f t="shared" si="1708"/>
        <v>4.9847732881835669E-3</v>
      </c>
      <c r="AN1385" s="13">
        <f t="shared" si="1709"/>
        <v>5.5805229290838473E-3</v>
      </c>
      <c r="AO1385" s="13">
        <f t="shared" si="1710"/>
        <v>3.1237364631861411E-3</v>
      </c>
      <c r="AP1385" s="13">
        <f t="shared" si="1711"/>
        <v>1.1656887852551816E-3</v>
      </c>
      <c r="AQ1385" s="13">
        <f t="shared" si="1712"/>
        <v>3.262511963037989E-4</v>
      </c>
      <c r="AR1385" s="13">
        <f t="shared" si="1713"/>
        <v>1.0316032345996185E-3</v>
      </c>
      <c r="AS1385" s="13">
        <f t="shared" si="1714"/>
        <v>1.582591118892894E-3</v>
      </c>
      <c r="AT1385" s="13">
        <f t="shared" si="1715"/>
        <v>1.2139331118764551E-3</v>
      </c>
      <c r="AU1385" s="13">
        <f t="shared" si="1716"/>
        <v>6.2076830101297762E-4</v>
      </c>
      <c r="AV1385" s="13">
        <f t="shared" si="1717"/>
        <v>2.380814559132956E-4</v>
      </c>
      <c r="AW1385" s="13">
        <f t="shared" si="1718"/>
        <v>3.4849344090951718E-6</v>
      </c>
      <c r="AX1385" s="13">
        <f t="shared" si="1719"/>
        <v>1.2745303735299692E-3</v>
      </c>
      <c r="AY1385" s="13">
        <f t="shared" si="1720"/>
        <v>1.4268544549775463E-3</v>
      </c>
      <c r="AZ1385" s="13">
        <f t="shared" si="1721"/>
        <v>7.9869168988517582E-4</v>
      </c>
      <c r="BA1385" s="13">
        <f t="shared" si="1722"/>
        <v>2.9804881325553093E-4</v>
      </c>
      <c r="BB1385" s="13">
        <f t="shared" si="1723"/>
        <v>8.3417446501604561E-5</v>
      </c>
      <c r="BC1385" s="13">
        <f t="shared" si="1724"/>
        <v>1.8677397986838456E-5</v>
      </c>
      <c r="BD1385" s="13">
        <f t="shared" si="1725"/>
        <v>1.9248235815949599E-4</v>
      </c>
      <c r="BE1385" s="13">
        <f t="shared" si="1726"/>
        <v>2.9528878967213367E-4</v>
      </c>
      <c r="BF1385" s="13">
        <f t="shared" si="1727"/>
        <v>2.2650249648796688E-4</v>
      </c>
      <c r="BG1385" s="13">
        <f t="shared" si="1728"/>
        <v>1.1582645579433119E-4</v>
      </c>
      <c r="BH1385" s="13">
        <f t="shared" si="1729"/>
        <v>4.4422582763637032E-5</v>
      </c>
      <c r="BI1385" s="13">
        <f t="shared" si="1730"/>
        <v>1.3629810881177027E-5</v>
      </c>
      <c r="BJ1385" s="14">
        <f t="shared" si="1731"/>
        <v>0.46739635480515818</v>
      </c>
      <c r="BK1385" s="14">
        <f t="shared" si="1732"/>
        <v>0.25567741417250123</v>
      </c>
      <c r="BL1385" s="14">
        <f t="shared" si="1733"/>
        <v>0.260669508124593</v>
      </c>
      <c r="BM1385" s="14">
        <f t="shared" si="1734"/>
        <v>0.49372913036764221</v>
      </c>
      <c r="BN1385" s="14">
        <f t="shared" si="1735"/>
        <v>0.50505281973407856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1.5347222222222201</v>
      </c>
      <c r="F1386" s="10">
        <f>VLOOKUP(B1386,home!$B$2:$E$405,3,FALSE)</f>
        <v>0.93</v>
      </c>
      <c r="G1386" s="10">
        <f>VLOOKUP(C1386,away!$B$2:$E$405,4,FALSE)</f>
        <v>1.19</v>
      </c>
      <c r="H1386" s="10">
        <f>VLOOKUP(A1386,away!$A$2:$E$405,3,FALSE)</f>
        <v>1.2152777777777799</v>
      </c>
      <c r="I1386" s="10">
        <f>VLOOKUP(C1386,away!$B$2:$E$405,3,FALSE)</f>
        <v>1.19</v>
      </c>
      <c r="J1386" s="10">
        <f>VLOOKUP(B1386,home!$B$2:$E$405,4,FALSE)</f>
        <v>1.41</v>
      </c>
      <c r="K1386" s="12">
        <f t="shared" si="1680"/>
        <v>1.6984770833333311</v>
      </c>
      <c r="L1386" s="12">
        <f t="shared" si="1681"/>
        <v>2.0391145833333368</v>
      </c>
      <c r="M1386" s="13">
        <f t="shared" si="1682"/>
        <v>2.3811379872738254E-2</v>
      </c>
      <c r="N1386" s="13">
        <f t="shared" si="1683"/>
        <v>4.0443083036390451E-2</v>
      </c>
      <c r="O1386" s="13">
        <f t="shared" si="1684"/>
        <v>4.8554131947790458E-2</v>
      </c>
      <c r="P1386" s="13">
        <f t="shared" si="1685"/>
        <v>8.2468080414464837E-2</v>
      </c>
      <c r="Q1386" s="13">
        <f t="shared" si="1686"/>
        <v>3.4345824858328093E-2</v>
      </c>
      <c r="R1386" s="13">
        <f t="shared" si="1687"/>
        <v>4.9503719267915317E-2</v>
      </c>
      <c r="S1386" s="13">
        <f t="shared" si="1688"/>
        <v>7.140476868198134E-2</v>
      </c>
      <c r="T1386" s="13">
        <f t="shared" si="1689"/>
        <v>7.0035072345229446E-2</v>
      </c>
      <c r="U1386" s="13">
        <f t="shared" si="1690"/>
        <v>8.4080932716320819E-2</v>
      </c>
      <c r="V1386" s="13">
        <f t="shared" si="1691"/>
        <v>2.7478057583829669E-2</v>
      </c>
      <c r="W1386" s="13">
        <f t="shared" si="1692"/>
        <v>1.9445198810016842E-2</v>
      </c>
      <c r="X1386" s="13">
        <f t="shared" si="1693"/>
        <v>3.9650988469321378E-2</v>
      </c>
      <c r="Y1386" s="13">
        <f t="shared" si="1694"/>
        <v>4.0426454415687617E-2</v>
      </c>
      <c r="Z1386" s="13">
        <f t="shared" si="1695"/>
        <v>3.3647918629481875E-2</v>
      </c>
      <c r="AA1386" s="13">
        <f t="shared" si="1696"/>
        <v>5.7150218694039627E-2</v>
      </c>
      <c r="AB1386" s="13">
        <f t="shared" si="1697"/>
        <v>4.8534168379657232E-2</v>
      </c>
      <c r="AC1386" s="13">
        <f t="shared" si="1698"/>
        <v>5.9479508184944229E-3</v>
      </c>
      <c r="AD1386" s="13">
        <f t="shared" si="1699"/>
        <v>8.2568061399185457E-3</v>
      </c>
      <c r="AE1386" s="13">
        <f t="shared" si="1700"/>
        <v>1.6836573811664139E-2</v>
      </c>
      <c r="AF1386" s="13">
        <f t="shared" si="1701"/>
        <v>1.7165851596366251E-2</v>
      </c>
      <c r="AG1386" s="13">
        <f t="shared" si="1702"/>
        <v>1.1667712775162089E-2</v>
      </c>
      <c r="AH1386" s="13">
        <f t="shared" si="1703"/>
        <v>1.7152990394047486E-2</v>
      </c>
      <c r="AI1386" s="13">
        <f t="shared" si="1704"/>
        <v>2.9133961094926417E-2</v>
      </c>
      <c r="AJ1386" s="13">
        <f t="shared" si="1705"/>
        <v>2.4741682633228689E-2</v>
      </c>
      <c r="AK1386" s="13">
        <f t="shared" si="1706"/>
        <v>1.4007726985215064E-2</v>
      </c>
      <c r="AL1386" s="13">
        <f t="shared" si="1707"/>
        <v>8.2400279030023585E-4</v>
      </c>
      <c r="AM1386" s="13">
        <f t="shared" si="1708"/>
        <v>2.8047992020355174E-3</v>
      </c>
      <c r="AN1386" s="13">
        <f t="shared" si="1709"/>
        <v>5.7193069561923288E-3</v>
      </c>
      <c r="AO1386" s="13">
        <f t="shared" si="1710"/>
        <v>5.8311611104657889E-3</v>
      </c>
      <c r="AP1386" s="13">
        <f t="shared" si="1711"/>
        <v>3.9634685527056689E-3</v>
      </c>
      <c r="AQ1386" s="13">
        <f t="shared" si="1712"/>
        <v>2.0204916316013005E-3</v>
      </c>
      <c r="AR1386" s="13">
        <f t="shared" si="1713"/>
        <v>6.9953825720557722E-3</v>
      </c>
      <c r="AS1386" s="13">
        <f t="shared" si="1714"/>
        <v>1.1881496987786103E-2</v>
      </c>
      <c r="AT1386" s="13">
        <f t="shared" si="1715"/>
        <v>1.0090225174724353E-2</v>
      </c>
      <c r="AU1386" s="13">
        <f t="shared" si="1716"/>
        <v>5.71267207498079E-3</v>
      </c>
      <c r="AV1386" s="13">
        <f t="shared" si="1717"/>
        <v>2.4257106509882865E-3</v>
      </c>
      <c r="AW1386" s="13">
        <f t="shared" si="1718"/>
        <v>7.9273403370116156E-5</v>
      </c>
      <c r="AX1386" s="13">
        <f t="shared" si="1719"/>
        <v>7.9398119466815597E-4</v>
      </c>
      <c r="AY1386" s="13">
        <f t="shared" si="1720"/>
        <v>1.6190186329402615E-3</v>
      </c>
      <c r="AZ1386" s="13">
        <f t="shared" si="1721"/>
        <v>1.6506822525584456E-3</v>
      </c>
      <c r="BA1386" s="13">
        <f t="shared" si="1722"/>
        <v>1.1219767512138164E-3</v>
      </c>
      <c r="BB1386" s="13">
        <f t="shared" si="1723"/>
        <v>5.7195978889026293E-4</v>
      </c>
      <c r="BC1386" s="13">
        <f t="shared" si="1724"/>
        <v>2.332583093212783E-4</v>
      </c>
      <c r="BD1386" s="13">
        <f t="shared" si="1725"/>
        <v>2.3773977697791318E-3</v>
      </c>
      <c r="BE1386" s="13">
        <f t="shared" si="1726"/>
        <v>4.0379556299376248E-3</v>
      </c>
      <c r="BF1386" s="13">
        <f t="shared" si="1727"/>
        <v>3.4291875504829316E-3</v>
      </c>
      <c r="BG1386" s="13">
        <f t="shared" si="1728"/>
        <v>1.9414654896490733E-3</v>
      </c>
      <c r="BH1386" s="13">
        <f t="shared" si="1729"/>
        <v>8.2438366056286931E-4</v>
      </c>
      <c r="BI1386" s="13">
        <f t="shared" si="1730"/>
        <v>2.8003935106809532E-4</v>
      </c>
      <c r="BJ1386" s="14">
        <f t="shared" si="1731"/>
        <v>0.32460367064067769</v>
      </c>
      <c r="BK1386" s="14">
        <f t="shared" si="1732"/>
        <v>0.21355325879474901</v>
      </c>
      <c r="BL1386" s="14">
        <f t="shared" si="1733"/>
        <v>0.4228554490251562</v>
      </c>
      <c r="BM1386" s="14">
        <f t="shared" si="1734"/>
        <v>0.71399433246286714</v>
      </c>
      <c r="BN1386" s="14">
        <f t="shared" si="1735"/>
        <v>0.27912621939762738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1.5347222222222201</v>
      </c>
      <c r="F1387" s="10">
        <f>VLOOKUP(B1387,home!$B$2:$E$405,3,FALSE)</f>
        <v>0.65</v>
      </c>
      <c r="G1387" s="10">
        <f>VLOOKUP(C1387,away!$B$2:$E$405,4,FALSE)</f>
        <v>0.93</v>
      </c>
      <c r="H1387" s="10">
        <f>VLOOKUP(A1387,away!$A$2:$E$405,3,FALSE)</f>
        <v>1.2152777777777799</v>
      </c>
      <c r="I1387" s="10">
        <f>VLOOKUP(C1387,away!$B$2:$E$405,3,FALSE)</f>
        <v>0.47</v>
      </c>
      <c r="J1387" s="10">
        <f>VLOOKUP(B1387,home!$B$2:$E$405,4,FALSE)</f>
        <v>1.37</v>
      </c>
      <c r="K1387" s="12">
        <f t="shared" si="1680"/>
        <v>0.92773958333333206</v>
      </c>
      <c r="L1387" s="12">
        <f t="shared" si="1681"/>
        <v>0.78251736111111247</v>
      </c>
      <c r="M1387" s="13">
        <f t="shared" si="1682"/>
        <v>0.18081932612642801</v>
      </c>
      <c r="N1387" s="13">
        <f t="shared" si="1683"/>
        <v>0.1677532462791462</v>
      </c>
      <c r="O1387" s="13">
        <f t="shared" si="1684"/>
        <v>0.14149426191834211</v>
      </c>
      <c r="P1387" s="13">
        <f t="shared" si="1685"/>
        <v>0.13126982759618003</v>
      </c>
      <c r="Q1387" s="13">
        <f t="shared" si="1686"/>
        <v>7.7815663402914473E-2</v>
      </c>
      <c r="R1387" s="13">
        <f t="shared" si="1687"/>
        <v>5.5360858224352799E-2</v>
      </c>
      <c r="S1387" s="13">
        <f t="shared" si="1688"/>
        <v>2.3824565667668808E-2</v>
      </c>
      <c r="T1387" s="13">
        <f t="shared" si="1689"/>
        <v>6.0892107579159201E-2</v>
      </c>
      <c r="U1387" s="13">
        <f t="shared" si="1690"/>
        <v>5.1360459542036725E-2</v>
      </c>
      <c r="V1387" s="13">
        <f t="shared" si="1691"/>
        <v>1.9217750513398969E-3</v>
      </c>
      <c r="W1387" s="13">
        <f t="shared" si="1692"/>
        <v>2.4064223714075562E-2</v>
      </c>
      <c r="X1387" s="13">
        <f t="shared" si="1693"/>
        <v>1.8830672837925864E-2</v>
      </c>
      <c r="Y1387" s="13">
        <f t="shared" si="1694"/>
        <v>7.3676642085402227E-3</v>
      </c>
      <c r="Z1387" s="13">
        <f t="shared" si="1695"/>
        <v>1.4440277562189E-2</v>
      </c>
      <c r="AA1387" s="13">
        <f t="shared" si="1696"/>
        <v>1.3396817088762884E-2</v>
      </c>
      <c r="AB1387" s="13">
        <f t="shared" si="1697"/>
        <v>6.2143787519608707E-3</v>
      </c>
      <c r="AC1387" s="13">
        <f t="shared" si="1698"/>
        <v>8.7197219550677848E-5</v>
      </c>
      <c r="AD1387" s="13">
        <f t="shared" si="1699"/>
        <v>5.581333220434137E-3</v>
      </c>
      <c r="AE1387" s="13">
        <f t="shared" si="1700"/>
        <v>4.3674901431359076E-3</v>
      </c>
      <c r="AF1387" s="13">
        <f t="shared" si="1701"/>
        <v>1.7088184307427522E-3</v>
      </c>
      <c r="AG1387" s="13">
        <f t="shared" si="1702"/>
        <v>4.4572669634761712E-4</v>
      </c>
      <c r="AH1387" s="13">
        <f t="shared" si="1703"/>
        <v>2.8249419729190354E-3</v>
      </c>
      <c r="AI1387" s="13">
        <f t="shared" si="1704"/>
        <v>2.6208104888967463E-3</v>
      </c>
      <c r="AJ1387" s="13">
        <f t="shared" si="1705"/>
        <v>1.2157148154823469E-3</v>
      </c>
      <c r="AK1387" s="13">
        <f t="shared" si="1706"/>
        <v>3.7595558545591712E-4</v>
      </c>
      <c r="AL1387" s="13">
        <f t="shared" si="1707"/>
        <v>2.5321107477815734E-6</v>
      </c>
      <c r="AM1387" s="13">
        <f t="shared" si="1708"/>
        <v>1.0356047512740103E-3</v>
      </c>
      <c r="AN1387" s="13">
        <f t="shared" si="1709"/>
        <v>8.1037869712106861E-4</v>
      </c>
      <c r="AO1387" s="13">
        <f t="shared" si="1710"/>
        <v>3.1706769978591994E-4</v>
      </c>
      <c r="AP1387" s="13">
        <f t="shared" si="1711"/>
        <v>8.270365991001621E-5</v>
      </c>
      <c r="AQ1387" s="13">
        <f t="shared" si="1712"/>
        <v>1.6179262426754195E-5</v>
      </c>
      <c r="AR1387" s="13">
        <f t="shared" si="1713"/>
        <v>4.4211322758812472E-4</v>
      </c>
      <c r="AS1387" s="13">
        <f t="shared" si="1714"/>
        <v>4.1016594154876142E-4</v>
      </c>
      <c r="AT1387" s="13">
        <f t="shared" si="1715"/>
        <v>1.9026358985498588E-4</v>
      </c>
      <c r="AU1387" s="13">
        <f t="shared" si="1716"/>
        <v>5.8838354525189528E-5</v>
      </c>
      <c r="AV1387" s="13">
        <f t="shared" si="1717"/>
        <v>1.364666762780455E-5</v>
      </c>
      <c r="AW1387" s="13">
        <f t="shared" si="1718"/>
        <v>5.1062287243706725E-8</v>
      </c>
      <c r="AX1387" s="13">
        <f t="shared" si="1719"/>
        <v>1.6012858674082817E-4</v>
      </c>
      <c r="AY1387" s="13">
        <f t="shared" si="1720"/>
        <v>1.2530339913488473E-4</v>
      </c>
      <c r="AZ1387" s="13">
        <f t="shared" si="1721"/>
        <v>4.9026042614641207E-5</v>
      </c>
      <c r="BA1387" s="13">
        <f t="shared" si="1722"/>
        <v>1.2787909830843333E-5</v>
      </c>
      <c r="BB1387" s="13">
        <f t="shared" si="1723"/>
        <v>2.501690363739594E-6</v>
      </c>
      <c r="BC1387" s="13">
        <f t="shared" si="1724"/>
        <v>3.9152322835012129E-7</v>
      </c>
      <c r="BD1387" s="13">
        <f t="shared" si="1725"/>
        <v>5.7660212694095999E-5</v>
      </c>
      <c r="BE1387" s="13">
        <f t="shared" si="1726"/>
        <v>5.3493661699731918E-5</v>
      </c>
      <c r="BF1387" s="13">
        <f t="shared" si="1727"/>
        <v>2.4814093708141758E-5</v>
      </c>
      <c r="BG1387" s="13">
        <f t="shared" si="1728"/>
        <v>7.6736723191952309E-6</v>
      </c>
      <c r="BH1387" s="13">
        <f t="shared" si="1729"/>
        <v>1.7797923900116764E-6</v>
      </c>
      <c r="BI1387" s="13">
        <f t="shared" si="1730"/>
        <v>3.302367700658537E-7</v>
      </c>
      <c r="BJ1387" s="14">
        <f t="shared" si="1731"/>
        <v>0.37143901973485305</v>
      </c>
      <c r="BK1387" s="14">
        <f t="shared" si="1732"/>
        <v>0.33805052717105011</v>
      </c>
      <c r="BL1387" s="14">
        <f t="shared" si="1733"/>
        <v>0.27612497783893547</v>
      </c>
      <c r="BM1387" s="14">
        <f t="shared" si="1734"/>
        <v>0.24541636642281633</v>
      </c>
      <c r="BN1387" s="14">
        <f t="shared" si="1735"/>
        <v>0.75451318354736352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1.5347222222222201</v>
      </c>
      <c r="F1388" s="10">
        <f>VLOOKUP(B1388,home!$B$2:$E$405,3,FALSE)</f>
        <v>1.58</v>
      </c>
      <c r="G1388" s="10">
        <f>VLOOKUP(C1388,away!$B$2:$E$405,4,FALSE)</f>
        <v>0.74</v>
      </c>
      <c r="H1388" s="10">
        <f>VLOOKUP(A1388,away!$A$2:$E$405,3,FALSE)</f>
        <v>1.2152777777777799</v>
      </c>
      <c r="I1388" s="10">
        <f>VLOOKUP(C1388,away!$B$2:$E$405,3,FALSE)</f>
        <v>0.65</v>
      </c>
      <c r="J1388" s="10">
        <f>VLOOKUP(B1388,home!$B$2:$E$405,4,FALSE)</f>
        <v>1.53</v>
      </c>
      <c r="K1388" s="12">
        <f t="shared" si="1680"/>
        <v>1.7943972222222198</v>
      </c>
      <c r="L1388" s="12">
        <f t="shared" si="1681"/>
        <v>1.2085937500000021</v>
      </c>
      <c r="M1388" s="13">
        <f t="shared" si="1682"/>
        <v>4.9638379102927163E-2</v>
      </c>
      <c r="N1388" s="13">
        <f t="shared" si="1683"/>
        <v>8.9070969577905973E-2</v>
      </c>
      <c r="O1388" s="13">
        <f t="shared" si="1684"/>
        <v>5.999263474392847E-2</v>
      </c>
      <c r="P1388" s="13">
        <f t="shared" si="1685"/>
        <v>0.10765061713829747</v>
      </c>
      <c r="Q1388" s="13">
        <f t="shared" si="1686"/>
        <v>7.9914350195617184E-2</v>
      </c>
      <c r="R1388" s="13">
        <f t="shared" si="1687"/>
        <v>3.6253361698772475E-2</v>
      </c>
      <c r="S1388" s="13">
        <f t="shared" si="1688"/>
        <v>5.8365399816071625E-2</v>
      </c>
      <c r="T1388" s="13">
        <f t="shared" si="1689"/>
        <v>9.6583984181734361E-2</v>
      </c>
      <c r="U1388" s="13">
        <f t="shared" si="1690"/>
        <v>6.5052931528494742E-2</v>
      </c>
      <c r="V1388" s="13">
        <f t="shared" si="1691"/>
        <v>1.4064098123876165E-2</v>
      </c>
      <c r="W1388" s="13">
        <f t="shared" si="1692"/>
        <v>4.779936266890307E-2</v>
      </c>
      <c r="X1388" s="13">
        <f t="shared" si="1693"/>
        <v>5.7770010975619658E-2</v>
      </c>
      <c r="Y1388" s="13">
        <f t="shared" si="1694"/>
        <v>3.4910237101282736E-2</v>
      </c>
      <c r="Z1388" s="13">
        <f t="shared" si="1695"/>
        <v>1.4605195455208622E-2</v>
      </c>
      <c r="AA1388" s="13">
        <f t="shared" si="1696"/>
        <v>2.6207522154838937E-2</v>
      </c>
      <c r="AB1388" s="13">
        <f t="shared" si="1697"/>
        <v>2.3513352477985142E-2</v>
      </c>
      <c r="AC1388" s="13">
        <f t="shared" si="1698"/>
        <v>1.9062981984533127E-3</v>
      </c>
      <c r="AD1388" s="13">
        <f t="shared" si="1699"/>
        <v>2.1442760899268026E-2</v>
      </c>
      <c r="AE1388" s="13">
        <f t="shared" si="1700"/>
        <v>2.5915586805599761E-2</v>
      </c>
      <c r="AF1388" s="13">
        <f t="shared" si="1701"/>
        <v>1.5660708120415201E-2</v>
      </c>
      <c r="AG1388" s="13">
        <f t="shared" si="1702"/>
        <v>6.3091446516360299E-3</v>
      </c>
      <c r="AH1388" s="13">
        <f t="shared" si="1703"/>
        <v>4.4129369861733965E-3</v>
      </c>
      <c r="AI1388" s="13">
        <f t="shared" si="1704"/>
        <v>7.9185618698312376E-3</v>
      </c>
      <c r="AJ1388" s="13">
        <f t="shared" si="1705"/>
        <v>7.1045227116099804E-3</v>
      </c>
      <c r="AK1388" s="13">
        <f t="shared" si="1706"/>
        <v>4.2494452729758747E-3</v>
      </c>
      <c r="AL1388" s="13">
        <f t="shared" si="1707"/>
        <v>1.6536734778353971E-4</v>
      </c>
      <c r="AM1388" s="13">
        <f t="shared" si="1708"/>
        <v>7.6953661188843515E-3</v>
      </c>
      <c r="AN1388" s="13">
        <f t="shared" si="1709"/>
        <v>9.3005713952453994E-3</v>
      </c>
      <c r="AO1388" s="13">
        <f t="shared" si="1710"/>
        <v>5.6203062298611972E-3</v>
      </c>
      <c r="AP1388" s="13">
        <f t="shared" si="1711"/>
        <v>2.2642223274987722E-3</v>
      </c>
      <c r="AQ1388" s="13">
        <f t="shared" si="1712"/>
        <v>6.8413123840636891E-4</v>
      </c>
      <c r="AR1388" s="13">
        <f t="shared" si="1713"/>
        <v>1.0666896121266022E-3</v>
      </c>
      <c r="AS1388" s="13">
        <f t="shared" si="1714"/>
        <v>1.914064876973272E-3</v>
      </c>
      <c r="AT1388" s="13">
        <f t="shared" si="1715"/>
        <v>1.7172963491969774E-3</v>
      </c>
      <c r="AU1388" s="13">
        <f t="shared" si="1716"/>
        <v>1.0271705995771388E-3</v>
      </c>
      <c r="AV1388" s="13">
        <f t="shared" si="1717"/>
        <v>4.6078801765738733E-4</v>
      </c>
      <c r="AW1388" s="13">
        <f t="shared" si="1718"/>
        <v>9.9619920922414207E-6</v>
      </c>
      <c r="AX1388" s="13">
        <f t="shared" si="1719"/>
        <v>2.3014239312848443E-3</v>
      </c>
      <c r="AY1388" s="13">
        <f t="shared" si="1720"/>
        <v>2.781486579451297E-3</v>
      </c>
      <c r="AZ1388" s="13">
        <f t="shared" si="1721"/>
        <v>1.6808436478168616E-3</v>
      </c>
      <c r="BA1388" s="13">
        <f t="shared" si="1722"/>
        <v>6.7715237582622104E-4</v>
      </c>
      <c r="BB1388" s="13">
        <f t="shared" si="1723"/>
        <v>2.0460053230530594E-4</v>
      </c>
      <c r="BC1388" s="13">
        <f t="shared" si="1724"/>
        <v>4.9455784918173243E-5</v>
      </c>
      <c r="BD1388" s="13">
        <f t="shared" si="1725"/>
        <v>2.1486573306768957E-4</v>
      </c>
      <c r="BE1388" s="13">
        <f t="shared" si="1726"/>
        <v>3.8555447456740309E-4</v>
      </c>
      <c r="BF1388" s="13">
        <f t="shared" si="1727"/>
        <v>3.4591893908954784E-4</v>
      </c>
      <c r="BG1388" s="13">
        <f t="shared" si="1728"/>
        <v>2.0690532780544735E-4</v>
      </c>
      <c r="BH1388" s="13">
        <f t="shared" si="1729"/>
        <v>9.2817586369268112E-5</v>
      </c>
      <c r="BI1388" s="13">
        <f t="shared" si="1730"/>
        <v>3.3310323830877117E-5</v>
      </c>
      <c r="BJ1388" s="14">
        <f t="shared" si="1731"/>
        <v>0.50863667533948076</v>
      </c>
      <c r="BK1388" s="14">
        <f t="shared" si="1732"/>
        <v>0.23457164630686056</v>
      </c>
      <c r="BL1388" s="14">
        <f t="shared" si="1733"/>
        <v>0.24217065128487189</v>
      </c>
      <c r="BM1388" s="14">
        <f t="shared" si="1734"/>
        <v>0.57469233134161424</v>
      </c>
      <c r="BN1388" s="14">
        <f t="shared" si="1735"/>
        <v>0.4225203124574487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1.5347222222222201</v>
      </c>
      <c r="F1389" s="10">
        <f>VLOOKUP(B1389,home!$B$2:$E$405,3,FALSE)</f>
        <v>1.0900000000000001</v>
      </c>
      <c r="G1389" s="10">
        <f>VLOOKUP(C1389,away!$B$2:$E$405,4,FALSE)</f>
        <v>0.65</v>
      </c>
      <c r="H1389" s="10">
        <f>VLOOKUP(A1389,away!$A$2:$E$405,3,FALSE)</f>
        <v>1.2152777777777799</v>
      </c>
      <c r="I1389" s="10">
        <f>VLOOKUP(C1389,away!$B$2:$E$405,3,FALSE)</f>
        <v>0.84</v>
      </c>
      <c r="J1389" s="10">
        <f>VLOOKUP(B1389,home!$B$2:$E$405,4,FALSE)</f>
        <v>0.82</v>
      </c>
      <c r="K1389" s="12">
        <f t="shared" si="1680"/>
        <v>1.0873506944444431</v>
      </c>
      <c r="L1389" s="12">
        <f t="shared" si="1681"/>
        <v>0.83708333333333473</v>
      </c>
      <c r="M1389" s="13">
        <f t="shared" si="1682"/>
        <v>0.14595834185070555</v>
      </c>
      <c r="N1389" s="13">
        <f t="shared" si="1683"/>
        <v>0.15870790437132412</v>
      </c>
      <c r="O1389" s="13">
        <f t="shared" si="1684"/>
        <v>0.12217929532419498</v>
      </c>
      <c r="P1389" s="13">
        <f t="shared" si="1685"/>
        <v>0.13285174161749611</v>
      </c>
      <c r="Q1389" s="13">
        <f t="shared" si="1686"/>
        <v>8.6285575015990768E-2</v>
      </c>
      <c r="R1389" s="13">
        <f t="shared" si="1687"/>
        <v>5.1137125897147521E-2</v>
      </c>
      <c r="S1389" s="13">
        <f t="shared" si="1688"/>
        <v>3.023051822014897E-2</v>
      </c>
      <c r="T1389" s="13">
        <f t="shared" si="1689"/>
        <v>7.222821675296906E-2</v>
      </c>
      <c r="U1389" s="13">
        <f t="shared" si="1690"/>
        <v>5.5603989356156271E-2</v>
      </c>
      <c r="V1389" s="13">
        <f t="shared" si="1691"/>
        <v>3.0573236358800793E-3</v>
      </c>
      <c r="W1389" s="13">
        <f t="shared" si="1692"/>
        <v>3.1274226638058546E-2</v>
      </c>
      <c r="X1389" s="13">
        <f t="shared" si="1693"/>
        <v>2.6179133881608221E-2</v>
      </c>
      <c r="Y1389" s="13">
        <f t="shared" si="1694"/>
        <v>1.0957058326698124E-2</v>
      </c>
      <c r="Z1389" s="13">
        <f t="shared" si="1695"/>
        <v>1.426867860102355E-2</v>
      </c>
      <c r="AA1389" s="13">
        <f t="shared" si="1696"/>
        <v>1.5515057585627521E-2</v>
      </c>
      <c r="AB1389" s="13">
        <f t="shared" si="1697"/>
        <v>8.4351543200388047E-3</v>
      </c>
      <c r="AC1389" s="13">
        <f t="shared" si="1698"/>
        <v>1.7392409906350983E-4</v>
      </c>
      <c r="AD1389" s="13">
        <f t="shared" si="1699"/>
        <v>8.5015130132764655E-3</v>
      </c>
      <c r="AE1389" s="13">
        <f t="shared" si="1700"/>
        <v>7.1164748515301869E-3</v>
      </c>
      <c r="AF1389" s="13">
        <f t="shared" si="1701"/>
        <v>2.9785412451508683E-3</v>
      </c>
      <c r="AG1389" s="13">
        <f t="shared" si="1702"/>
        <v>8.3109574465390344E-4</v>
      </c>
      <c r="AH1389" s="13">
        <f t="shared" si="1703"/>
        <v>2.9860182614017032E-3</v>
      </c>
      <c r="AI1389" s="13">
        <f t="shared" si="1704"/>
        <v>3.2468490301589309E-3</v>
      </c>
      <c r="AJ1389" s="13">
        <f t="shared" si="1705"/>
        <v>1.7652317738497899E-3</v>
      </c>
      <c r="AK1389" s="13">
        <f t="shared" si="1706"/>
        <v>6.3980866505032163E-4</v>
      </c>
      <c r="AL1389" s="13">
        <f t="shared" si="1707"/>
        <v>6.3322504700623328E-6</v>
      </c>
      <c r="AM1389" s="13">
        <f t="shared" si="1708"/>
        <v>1.8488252157629276E-3</v>
      </c>
      <c r="AN1389" s="13">
        <f t="shared" si="1709"/>
        <v>1.5476207743615532E-3</v>
      </c>
      <c r="AO1389" s="13">
        <f t="shared" si="1710"/>
        <v>6.4774377826924277E-4</v>
      </c>
      <c r="AP1389" s="13">
        <f t="shared" si="1711"/>
        <v>1.8073850701984874E-4</v>
      </c>
      <c r="AQ1389" s="13">
        <f t="shared" si="1712"/>
        <v>3.7823297979466317E-5</v>
      </c>
      <c r="AR1389" s="13">
        <f t="shared" si="1713"/>
        <v>4.9990922392966961E-4</v>
      </c>
      <c r="AS1389" s="13">
        <f t="shared" si="1714"/>
        <v>5.435766417991088E-4</v>
      </c>
      <c r="AT1389" s="13">
        <f t="shared" si="1715"/>
        <v>2.955292194720196E-4</v>
      </c>
      <c r="AU1389" s="13">
        <f t="shared" si="1716"/>
        <v>1.0711463400717492E-4</v>
      </c>
      <c r="AV1389" s="13">
        <f t="shared" si="1717"/>
        <v>2.9117792918215999E-5</v>
      </c>
      <c r="AW1389" s="13">
        <f t="shared" si="1718"/>
        <v>1.6010095236748884E-7</v>
      </c>
      <c r="AX1389" s="13">
        <f t="shared" si="1719"/>
        <v>3.3505356371103594E-4</v>
      </c>
      <c r="AY1389" s="13">
        <f t="shared" si="1720"/>
        <v>2.8046775395644682E-4</v>
      </c>
      <c r="AZ1389" s="13">
        <f t="shared" si="1721"/>
        <v>1.1738744118718803E-4</v>
      </c>
      <c r="BA1389" s="13">
        <f t="shared" si="1722"/>
        <v>3.2754356853480717E-5</v>
      </c>
      <c r="BB1389" s="13">
        <f t="shared" si="1723"/>
        <v>6.8545315540252976E-6</v>
      </c>
      <c r="BC1389" s="13">
        <f t="shared" si="1724"/>
        <v>1.1475628243364043E-6</v>
      </c>
      <c r="BD1389" s="13">
        <f t="shared" si="1725"/>
        <v>6.9744279921854686E-5</v>
      </c>
      <c r="BE1389" s="13">
        <f t="shared" si="1726"/>
        <v>7.5836491206556316E-5</v>
      </c>
      <c r="BF1389" s="13">
        <f t="shared" si="1727"/>
        <v>4.1230430688839461E-5</v>
      </c>
      <c r="BG1389" s="13">
        <f t="shared" si="1728"/>
        <v>1.494397914725102E-5</v>
      </c>
      <c r="BH1389" s="13">
        <f t="shared" si="1729"/>
        <v>4.0623365258816684E-6</v>
      </c>
      <c r="BI1389" s="13">
        <f t="shared" si="1730"/>
        <v>8.8343688849689194E-7</v>
      </c>
      <c r="BJ1389" s="14">
        <f t="shared" si="1731"/>
        <v>0.41009615662473969</v>
      </c>
      <c r="BK1389" s="14">
        <f t="shared" si="1732"/>
        <v>0.31255864942772082</v>
      </c>
      <c r="BL1389" s="14">
        <f t="shared" si="1733"/>
        <v>0.2631904786801309</v>
      </c>
      <c r="BM1389" s="14">
        <f t="shared" si="1734"/>
        <v>0.30271367160375179</v>
      </c>
      <c r="BN1389" s="14">
        <f t="shared" si="1735"/>
        <v>0.69711998407685893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1.5347222222222201</v>
      </c>
      <c r="F1390" s="10">
        <f>VLOOKUP(B1390,home!$B$2:$E$405,3,FALSE)</f>
        <v>1.19</v>
      </c>
      <c r="G1390" s="10">
        <f>VLOOKUP(C1390,away!$B$2:$E$405,4,FALSE)</f>
        <v>1.4</v>
      </c>
      <c r="H1390" s="10">
        <f>VLOOKUP(A1390,away!$A$2:$E$405,3,FALSE)</f>
        <v>1.2152777777777799</v>
      </c>
      <c r="I1390" s="10">
        <f>VLOOKUP(C1390,away!$B$2:$E$405,3,FALSE)</f>
        <v>0.65</v>
      </c>
      <c r="J1390" s="10">
        <f>VLOOKUP(B1390,home!$B$2:$E$405,4,FALSE)</f>
        <v>1.1000000000000001</v>
      </c>
      <c r="K1390" s="12">
        <f t="shared" si="1680"/>
        <v>2.5568472222222187</v>
      </c>
      <c r="L1390" s="12">
        <f t="shared" si="1681"/>
        <v>0.86892361111111271</v>
      </c>
      <c r="M1390" s="13">
        <f t="shared" si="1682"/>
        <v>3.2524200585988282E-2</v>
      </c>
      <c r="N1390" s="13">
        <f t="shared" si="1683"/>
        <v>8.3159411923282398E-2</v>
      </c>
      <c r="O1390" s="13">
        <f t="shared" si="1684"/>
        <v>2.8261045821679105E-2</v>
      </c>
      <c r="P1390" s="13">
        <f t="shared" si="1685"/>
        <v>7.2259176506255046E-2</v>
      </c>
      <c r="Q1390" s="13">
        <f t="shared" si="1686"/>
        <v>0.10631295568883894</v>
      </c>
      <c r="R1390" s="13">
        <f t="shared" si="1687"/>
        <v>1.2278344994575016E-2</v>
      </c>
      <c r="S1390" s="13">
        <f t="shared" si="1688"/>
        <v>4.0134642014933532E-2</v>
      </c>
      <c r="T1390" s="13">
        <f t="shared" si="1689"/>
        <v>9.237783736504164E-2</v>
      </c>
      <c r="U1390" s="13">
        <f t="shared" si="1690"/>
        <v>3.1393852292865211E-2</v>
      </c>
      <c r="V1390" s="13">
        <f t="shared" si="1691"/>
        <v>9.9074812981015548E-3</v>
      </c>
      <c r="W1390" s="13">
        <f t="shared" si="1692"/>
        <v>9.0608661813080568E-2</v>
      </c>
      <c r="X1390" s="13">
        <f t="shared" si="1693"/>
        <v>7.8732005620567549E-2</v>
      </c>
      <c r="Y1390" s="13">
        <f t="shared" si="1694"/>
        <v>3.4206049316921991E-2</v>
      </c>
      <c r="Z1390" s="13">
        <f t="shared" si="1695"/>
        <v>3.5563146237180599E-3</v>
      </c>
      <c r="AA1390" s="13">
        <f t="shared" si="1696"/>
        <v>9.0929531670017744E-3</v>
      </c>
      <c r="AB1390" s="13">
        <f t="shared" si="1697"/>
        <v>1.162464602342261E-2</v>
      </c>
      <c r="AC1390" s="13">
        <f t="shared" si="1698"/>
        <v>1.3757187474124268E-3</v>
      </c>
      <c r="AD1390" s="13">
        <f t="shared" si="1699"/>
        <v>5.7918126316511859E-2</v>
      </c>
      <c r="AE1390" s="13">
        <f t="shared" si="1700"/>
        <v>5.0326427467733047E-2</v>
      </c>
      <c r="AF1390" s="13">
        <f t="shared" si="1701"/>
        <v>2.1864910544792046E-2</v>
      </c>
      <c r="AG1390" s="13">
        <f t="shared" si="1702"/>
        <v>6.3329790090673839E-3</v>
      </c>
      <c r="AH1390" s="13">
        <f t="shared" si="1703"/>
        <v>7.7254143627208851E-4</v>
      </c>
      <c r="AI1390" s="13">
        <f t="shared" si="1704"/>
        <v>1.9752704253838526E-3</v>
      </c>
      <c r="AJ1390" s="13">
        <f t="shared" si="1705"/>
        <v>2.5252323501402025E-3</v>
      </c>
      <c r="AK1390" s="13">
        <f t="shared" si="1706"/>
        <v>2.1522111066405543E-3</v>
      </c>
      <c r="AL1390" s="13">
        <f t="shared" si="1707"/>
        <v>1.222576444631382E-4</v>
      </c>
      <c r="AM1390" s="13">
        <f t="shared" si="1708"/>
        <v>2.9617560077737772E-2</v>
      </c>
      <c r="AN1390" s="13">
        <f t="shared" si="1709"/>
        <v>2.5735397255048229E-2</v>
      </c>
      <c r="AO1390" s="13">
        <f t="shared" si="1710"/>
        <v>1.1181047158117763E-2</v>
      </c>
      <c r="AP1390" s="13">
        <f t="shared" si="1711"/>
        <v>3.2384919575451105E-3</v>
      </c>
      <c r="AQ1390" s="13">
        <f t="shared" si="1712"/>
        <v>7.0350053157609838E-4</v>
      </c>
      <c r="AR1390" s="13">
        <f t="shared" si="1713"/>
        <v>1.3425589890770178E-4</v>
      </c>
      <c r="AS1390" s="13">
        <f t="shared" si="1714"/>
        <v>3.4327182218910426E-4</v>
      </c>
      <c r="AT1390" s="13">
        <f t="shared" si="1715"/>
        <v>4.3884680251568548E-4</v>
      </c>
      <c r="AU1390" s="13">
        <f t="shared" si="1716"/>
        <v>3.7402140933111104E-4</v>
      </c>
      <c r="AV1390" s="13">
        <f t="shared" si="1717"/>
        <v>2.3907890037497262E-4</v>
      </c>
      <c r="AW1390" s="13">
        <f t="shared" si="1718"/>
        <v>7.5450113994899689E-6</v>
      </c>
      <c r="AX1390" s="13">
        <f t="shared" si="1719"/>
        <v>1.2621262702293917E-2</v>
      </c>
      <c r="AY1390" s="13">
        <f t="shared" si="1720"/>
        <v>1.096691316405923E-2</v>
      </c>
      <c r="AZ1390" s="13">
        <f t="shared" si="1721"/>
        <v>4.7647048946281726E-3</v>
      </c>
      <c r="BA1390" s="13">
        <f t="shared" si="1722"/>
        <v>1.3800548609730352E-3</v>
      </c>
      <c r="BB1390" s="13">
        <f t="shared" si="1723"/>
        <v>2.9979056333203356E-4</v>
      </c>
      <c r="BC1390" s="13">
        <f t="shared" si="1724"/>
        <v>5.2099019773501084E-5</v>
      </c>
      <c r="BD1390" s="13">
        <f t="shared" si="1725"/>
        <v>1.9443020081974783E-5</v>
      </c>
      <c r="BE1390" s="13">
        <f t="shared" si="1726"/>
        <v>4.9712831888208033E-5</v>
      </c>
      <c r="BF1390" s="13">
        <f t="shared" si="1727"/>
        <v>6.355405806108244E-5</v>
      </c>
      <c r="BG1390" s="13">
        <f t="shared" si="1728"/>
        <v>5.4166005604809425E-5</v>
      </c>
      <c r="BH1390" s="13">
        <f t="shared" si="1729"/>
        <v>3.4623550242382518E-5</v>
      </c>
      <c r="BI1390" s="13">
        <f t="shared" si="1730"/>
        <v>1.7705425652141423E-5</v>
      </c>
      <c r="BJ1390" s="14">
        <f t="shared" si="1731"/>
        <v>0.72240018725092225</v>
      </c>
      <c r="BK1390" s="14">
        <f t="shared" si="1732"/>
        <v>0.16729038996121323</v>
      </c>
      <c r="BL1390" s="14">
        <f t="shared" si="1733"/>
        <v>0.10184477734282957</v>
      </c>
      <c r="BM1390" s="14">
        <f t="shared" si="1734"/>
        <v>0.64933716550540466</v>
      </c>
      <c r="BN1390" s="14">
        <f t="shared" si="1735"/>
        <v>0.33479513552061879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1.5347222222222201</v>
      </c>
      <c r="F1391" s="10">
        <f>VLOOKUP(B1391,home!$B$2:$E$405,3,FALSE)</f>
        <v>1.21</v>
      </c>
      <c r="G1391" s="10">
        <f>VLOOKUP(C1391,away!$B$2:$E$405,4,FALSE)</f>
        <v>0.74</v>
      </c>
      <c r="H1391" s="10">
        <f>VLOOKUP(A1391,away!$A$2:$E$405,3,FALSE)</f>
        <v>1.2152777777777799</v>
      </c>
      <c r="I1391" s="10">
        <f>VLOOKUP(C1391,away!$B$2:$E$405,3,FALSE)</f>
        <v>0.56000000000000005</v>
      </c>
      <c r="J1391" s="10">
        <f>VLOOKUP(B1391,home!$B$2:$E$405,4,FALSE)</f>
        <v>0.82</v>
      </c>
      <c r="K1391" s="12">
        <f t="shared" si="1680"/>
        <v>1.3741902777777759</v>
      </c>
      <c r="L1391" s="12">
        <f t="shared" si="1681"/>
        <v>0.55805555555555653</v>
      </c>
      <c r="M1391" s="13">
        <f t="shared" si="1682"/>
        <v>0.14482258559419611</v>
      </c>
      <c r="N1391" s="13">
        <f t="shared" si="1683"/>
        <v>0.19901378912618409</v>
      </c>
      <c r="O1391" s="13">
        <f t="shared" si="1684"/>
        <v>8.0819048460761253E-2</v>
      </c>
      <c r="P1391" s="13">
        <f t="shared" si="1685"/>
        <v>0.11106075065402903</v>
      </c>
      <c r="Q1391" s="13">
        <f t="shared" si="1686"/>
        <v>0.13674140708045934</v>
      </c>
      <c r="R1391" s="13">
        <f t="shared" si="1687"/>
        <v>2.2550759494120779E-2</v>
      </c>
      <c r="S1391" s="13">
        <f t="shared" si="1688"/>
        <v>2.1292414931740323E-2</v>
      </c>
      <c r="T1391" s="13">
        <f t="shared" si="1689"/>
        <v>7.6309301895734247E-2</v>
      </c>
      <c r="U1391" s="13">
        <f t="shared" si="1690"/>
        <v>3.098903445332565E-2</v>
      </c>
      <c r="V1391" s="13">
        <f t="shared" si="1691"/>
        <v>1.8142900507877285E-3</v>
      </c>
      <c r="W1391" s="13">
        <f t="shared" si="1692"/>
        <v>6.2636237393206812E-2</v>
      </c>
      <c r="X1391" s="13">
        <f t="shared" si="1693"/>
        <v>3.4954500256375746E-2</v>
      </c>
      <c r="Y1391" s="13">
        <f t="shared" si="1694"/>
        <v>9.7532765298693046E-3</v>
      </c>
      <c r="Z1391" s="13">
        <f t="shared" si="1695"/>
        <v>4.1948588725637713E-3</v>
      </c>
      <c r="AA1391" s="13">
        <f t="shared" si="1696"/>
        <v>5.7645342793269765E-3</v>
      </c>
      <c r="AB1391" s="13">
        <f t="shared" si="1697"/>
        <v>3.9607834812839249E-3</v>
      </c>
      <c r="AC1391" s="13">
        <f t="shared" si="1698"/>
        <v>8.6958300615670991E-5</v>
      </c>
      <c r="AD1391" s="13">
        <f t="shared" si="1699"/>
        <v>2.1518527115581398E-2</v>
      </c>
      <c r="AE1391" s="13">
        <f t="shared" si="1700"/>
        <v>1.2008533604223083E-2</v>
      </c>
      <c r="AF1391" s="13">
        <f t="shared" si="1701"/>
        <v>3.3507144459561408E-3</v>
      </c>
      <c r="AG1391" s="13">
        <f t="shared" si="1702"/>
        <v>6.2329493721536102E-4</v>
      </c>
      <c r="AH1391" s="13">
        <f t="shared" si="1703"/>
        <v>5.8524107465143262E-4</v>
      </c>
      <c r="AI1391" s="13">
        <f t="shared" si="1704"/>
        <v>8.0423259494221625E-4</v>
      </c>
      <c r="AJ1391" s="13">
        <f t="shared" si="1705"/>
        <v>5.5258430652079286E-4</v>
      </c>
      <c r="AK1391" s="13">
        <f t="shared" si="1706"/>
        <v>2.5311866055781611E-4</v>
      </c>
      <c r="AL1391" s="13">
        <f t="shared" si="1707"/>
        <v>2.667444197975199E-6</v>
      </c>
      <c r="AM1391" s="13">
        <f t="shared" si="1708"/>
        <v>5.9141101508658721E-3</v>
      </c>
      <c r="AN1391" s="13">
        <f t="shared" si="1709"/>
        <v>3.3004020258582106E-3</v>
      </c>
      <c r="AO1391" s="13">
        <f t="shared" si="1710"/>
        <v>9.209038430484938E-4</v>
      </c>
      <c r="AP1391" s="13">
        <f t="shared" si="1711"/>
        <v>1.7130516858189143E-4</v>
      </c>
      <c r="AQ1391" s="13">
        <f t="shared" si="1712"/>
        <v>2.3899450255626419E-5</v>
      </c>
      <c r="AR1391" s="13">
        <f t="shared" si="1713"/>
        <v>6.5319406609707265E-5</v>
      </c>
      <c r="AS1391" s="13">
        <f t="shared" si="1714"/>
        <v>8.9761293513273118E-5</v>
      </c>
      <c r="AT1391" s="13">
        <f t="shared" si="1715"/>
        <v>6.1674548433348641E-5</v>
      </c>
      <c r="AU1391" s="13">
        <f t="shared" si="1716"/>
        <v>2.8250854947814098E-5</v>
      </c>
      <c r="AV1391" s="13">
        <f t="shared" si="1717"/>
        <v>9.7055125520490782E-6</v>
      </c>
      <c r="AW1391" s="13">
        <f t="shared" si="1718"/>
        <v>5.6822082945176468E-8</v>
      </c>
      <c r="AX1391" s="13">
        <f t="shared" si="1719"/>
        <v>1.3545187785044563E-3</v>
      </c>
      <c r="AY1391" s="13">
        <f t="shared" si="1720"/>
        <v>7.5589672944873811E-4</v>
      </c>
      <c r="AZ1391" s="13">
        <f t="shared" si="1721"/>
        <v>2.1091618464757185E-4</v>
      </c>
      <c r="BA1391" s="13">
        <f t="shared" si="1722"/>
        <v>3.9234316199719685E-5</v>
      </c>
      <c r="BB1391" s="13">
        <f t="shared" si="1723"/>
        <v>5.4737320309192342E-6</v>
      </c>
      <c r="BC1391" s="13">
        <f t="shared" si="1724"/>
        <v>6.1092931389537595E-7</v>
      </c>
      <c r="BD1391" s="13">
        <f t="shared" si="1725"/>
        <v>6.0753096240232429E-6</v>
      </c>
      <c r="BE1391" s="13">
        <f t="shared" si="1726"/>
        <v>8.348631419822495E-6</v>
      </c>
      <c r="BF1391" s="13">
        <f t="shared" si="1727"/>
        <v>5.7363040649350718E-6</v>
      </c>
      <c r="BG1391" s="13">
        <f t="shared" si="1728"/>
        <v>2.6275910921369715E-6</v>
      </c>
      <c r="BH1391" s="13">
        <f t="shared" si="1729"/>
        <v>9.0270253319752875E-7</v>
      </c>
      <c r="BI1391" s="13">
        <f t="shared" si="1730"/>
        <v>2.4809700896908246E-7</v>
      </c>
      <c r="BJ1391" s="14">
        <f t="shared" si="1731"/>
        <v>0.5696068536935609</v>
      </c>
      <c r="BK1391" s="14">
        <f t="shared" si="1732"/>
        <v>0.27983556370501556</v>
      </c>
      <c r="BL1391" s="14">
        <f t="shared" si="1733"/>
        <v>0.14655798705729009</v>
      </c>
      <c r="BM1391" s="14">
        <f t="shared" si="1734"/>
        <v>0.30443108301131389</v>
      </c>
      <c r="BN1391" s="14">
        <f t="shared" si="1735"/>
        <v>0.69500834040975057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1.5347222222222201</v>
      </c>
      <c r="F1392" s="10">
        <f>VLOOKUP(B1392,home!$B$2:$E$405,3,FALSE)</f>
        <v>1.02</v>
      </c>
      <c r="G1392" s="10">
        <f>VLOOKUP(C1392,away!$B$2:$E$405,4,FALSE)</f>
        <v>1.63</v>
      </c>
      <c r="H1392" s="10">
        <f>VLOOKUP(A1392,away!$A$2:$E$405,3,FALSE)</f>
        <v>1.2152777777777799</v>
      </c>
      <c r="I1392" s="10">
        <f>VLOOKUP(C1392,away!$B$2:$E$405,3,FALSE)</f>
        <v>0.22</v>
      </c>
      <c r="J1392" s="10">
        <f>VLOOKUP(B1392,home!$B$2:$E$405,4,FALSE)</f>
        <v>0.59</v>
      </c>
      <c r="K1392" s="12">
        <f t="shared" si="1680"/>
        <v>2.5516291666666628</v>
      </c>
      <c r="L1392" s="12">
        <f t="shared" si="1681"/>
        <v>0.15774305555555584</v>
      </c>
      <c r="M1392" s="13">
        <f t="shared" si="1682"/>
        <v>6.6578590157663195E-2</v>
      </c>
      <c r="N1392" s="13">
        <f t="shared" si="1683"/>
        <v>0.16988387252183942</v>
      </c>
      <c r="O1392" s="13">
        <f t="shared" si="1684"/>
        <v>1.0502310246050849E-2</v>
      </c>
      <c r="P1392" s="13">
        <f t="shared" si="1685"/>
        <v>2.6798001141205483E-2</v>
      </c>
      <c r="Q1392" s="13">
        <f t="shared" si="1686"/>
        <v>0.21674032203650342</v>
      </c>
      <c r="R1392" s="13">
        <f t="shared" si="1687"/>
        <v>8.2833325430224126E-4</v>
      </c>
      <c r="S1392" s="13">
        <f t="shared" si="1688"/>
        <v>2.6965607992879433E-3</v>
      </c>
      <c r="T1392" s="13">
        <f t="shared" si="1689"/>
        <v>3.4189280660133221E-2</v>
      </c>
      <c r="U1392" s="13">
        <f t="shared" si="1690"/>
        <v>2.1135992913975127E-3</v>
      </c>
      <c r="V1392" s="13">
        <f t="shared" si="1691"/>
        <v>1.2059672503916099E-4</v>
      </c>
      <c r="W1392" s="13">
        <f t="shared" si="1692"/>
        <v>0.18434697576702241</v>
      </c>
      <c r="X1392" s="13">
        <f t="shared" si="1693"/>
        <v>2.9079455239916126E-2</v>
      </c>
      <c r="Y1392" s="13">
        <f t="shared" si="1694"/>
        <v>2.2935410617176948E-3</v>
      </c>
      <c r="Z1392" s="13">
        <f t="shared" si="1695"/>
        <v>4.3554606183970956E-5</v>
      </c>
      <c r="AA1392" s="13">
        <f t="shared" si="1696"/>
        <v>1.111352034817005E-4</v>
      </c>
      <c r="AB1392" s="13">
        <f t="shared" si="1697"/>
        <v>1.4178791332367075E-4</v>
      </c>
      <c r="AC1392" s="13">
        <f t="shared" si="1698"/>
        <v>3.03377479116414E-6</v>
      </c>
      <c r="AD1392" s="13">
        <f t="shared" si="1699"/>
        <v>0.11759628003848177</v>
      </c>
      <c r="AE1392" s="13">
        <f t="shared" si="1700"/>
        <v>1.8549996535236934E-2</v>
      </c>
      <c r="AF1392" s="13">
        <f t="shared" si="1701"/>
        <v>1.463066567006624E-3</v>
      </c>
      <c r="AG1392" s="13">
        <f t="shared" si="1702"/>
        <v>7.6929530253600788E-5</v>
      </c>
      <c r="AH1392" s="13">
        <f t="shared" si="1703"/>
        <v>1.7176091657446213E-6</v>
      </c>
      <c r="AI1392" s="13">
        <f t="shared" si="1704"/>
        <v>4.3827016442479698E-6</v>
      </c>
      <c r="AJ1392" s="13">
        <f t="shared" si="1705"/>
        <v>5.5915146721305316E-6</v>
      </c>
      <c r="AK1392" s="13">
        <f t="shared" si="1706"/>
        <v>4.7558239744176154E-6</v>
      </c>
      <c r="AL1392" s="13">
        <f t="shared" si="1707"/>
        <v>4.884399031175313E-8</v>
      </c>
      <c r="AM1392" s="13">
        <f t="shared" si="1708"/>
        <v>6.0012419607538128E-2</v>
      </c>
      <c r="AN1392" s="13">
        <f t="shared" si="1709"/>
        <v>9.4665424401752154E-3</v>
      </c>
      <c r="AO1392" s="13">
        <f t="shared" si="1710"/>
        <v>7.4664066502979319E-4</v>
      </c>
      <c r="AP1392" s="13">
        <f t="shared" si="1711"/>
        <v>3.9259126634610626E-5</v>
      </c>
      <c r="AQ1392" s="13">
        <f t="shared" si="1712"/>
        <v>1.5482136484464961E-6</v>
      </c>
      <c r="AR1392" s="13">
        <f t="shared" si="1713"/>
        <v>5.4188183610957186E-8</v>
      </c>
      <c r="AS1392" s="13">
        <f t="shared" si="1714"/>
        <v>1.382681497904068E-7</v>
      </c>
      <c r="AT1392" s="13">
        <f t="shared" si="1715"/>
        <v>1.7640452191311857E-7</v>
      </c>
      <c r="AU1392" s="13">
        <f t="shared" si="1716"/>
        <v>1.5003964108180057E-7</v>
      </c>
      <c r="AV1392" s="13">
        <f t="shared" si="1717"/>
        <v>9.5711381085130035E-8</v>
      </c>
      <c r="AW1392" s="13">
        <f t="shared" si="1718"/>
        <v>5.4610536419180341E-10</v>
      </c>
      <c r="AX1392" s="13">
        <f t="shared" si="1719"/>
        <v>2.5521573372138767E-2</v>
      </c>
      <c r="AY1392" s="13">
        <f t="shared" si="1720"/>
        <v>4.0258509663064802E-3</v>
      </c>
      <c r="AZ1392" s="13">
        <f t="shared" si="1721"/>
        <v>3.175250163182357E-4</v>
      </c>
      <c r="BA1392" s="13">
        <f t="shared" si="1722"/>
        <v>1.669578876312208E-5</v>
      </c>
      <c r="BB1392" s="13">
        <f t="shared" si="1723"/>
        <v>6.5841118360124774E-7</v>
      </c>
      <c r="BC1392" s="13">
        <f t="shared" si="1724"/>
        <v>2.0771958382642196E-8</v>
      </c>
      <c r="BD1392" s="13">
        <f t="shared" si="1725"/>
        <v>1.4246349429663128E-9</v>
      </c>
      <c r="BE1392" s="13">
        <f t="shared" si="1726"/>
        <v>3.6351400723253416E-9</v>
      </c>
      <c r="BF1392" s="13">
        <f t="shared" si="1727"/>
        <v>4.6377647167320533E-9</v>
      </c>
      <c r="BG1392" s="13">
        <f t="shared" si="1728"/>
        <v>3.9446185731170196E-9</v>
      </c>
      <c r="BH1392" s="13">
        <f t="shared" si="1729"/>
        <v>2.5163009506351064E-9</v>
      </c>
      <c r="BI1392" s="13">
        <f t="shared" si="1730"/>
        <v>1.2841333795503171E-9</v>
      </c>
      <c r="BJ1392" s="14">
        <f t="shared" si="1731"/>
        <v>0.87436845433780597</v>
      </c>
      <c r="BK1392" s="14">
        <f t="shared" si="1732"/>
        <v>0.10022268240828372</v>
      </c>
      <c r="BL1392" s="14">
        <f t="shared" si="1733"/>
        <v>1.371424561248263E-2</v>
      </c>
      <c r="BM1392" s="14">
        <f t="shared" si="1734"/>
        <v>0.49299165718699056</v>
      </c>
      <c r="BN1392" s="14">
        <f t="shared" si="1735"/>
        <v>0.49133142935756463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1.5347222222222201</v>
      </c>
      <c r="F1393" s="10">
        <f>VLOOKUP(B1393,home!$B$2:$E$405,3,FALSE)</f>
        <v>1.3</v>
      </c>
      <c r="G1393" s="10">
        <f>VLOOKUP(C1393,away!$B$2:$E$405,4,FALSE)</f>
        <v>1.02</v>
      </c>
      <c r="H1393" s="10">
        <f>VLOOKUP(A1393,away!$A$2:$E$405,3,FALSE)</f>
        <v>1.2152777777777799</v>
      </c>
      <c r="I1393" s="10">
        <f>VLOOKUP(C1393,away!$B$2:$E$405,3,FALSE)</f>
        <v>0.28000000000000003</v>
      </c>
      <c r="J1393" s="10">
        <f>VLOOKUP(B1393,home!$B$2:$E$405,4,FALSE)</f>
        <v>0.94</v>
      </c>
      <c r="K1393" s="12">
        <f t="shared" si="1680"/>
        <v>2.0350416666666638</v>
      </c>
      <c r="L1393" s="12">
        <f t="shared" si="1681"/>
        <v>0.31986111111111165</v>
      </c>
      <c r="M1393" s="13">
        <f t="shared" si="1682"/>
        <v>9.4902732740691942E-2</v>
      </c>
      <c r="N1393" s="13">
        <f t="shared" si="1683"/>
        <v>0.1931310154078387</v>
      </c>
      <c r="O1393" s="13">
        <f t="shared" si="1684"/>
        <v>3.03556935419186E-2</v>
      </c>
      <c r="P1393" s="13">
        <f t="shared" si="1685"/>
        <v>6.1775101178368506E-2</v>
      </c>
      <c r="Q1393" s="13">
        <f t="shared" si="1686"/>
        <v>0.19651483174029663</v>
      </c>
      <c r="R1393" s="13">
        <f t="shared" si="1687"/>
        <v>4.8548029324332401E-3</v>
      </c>
      <c r="S1393" s="13">
        <f t="shared" si="1688"/>
        <v>1.0052827287979113E-2</v>
      </c>
      <c r="T1393" s="13">
        <f t="shared" si="1689"/>
        <v>6.2857452430264429E-2</v>
      </c>
      <c r="U1393" s="13">
        <f t="shared" si="1690"/>
        <v>9.8797262509571476E-3</v>
      </c>
      <c r="V1393" s="13">
        <f t="shared" si="1691"/>
        <v>7.2707708772424726E-4</v>
      </c>
      <c r="W1393" s="13">
        <f t="shared" si="1692"/>
        <v>0.1333052902364974</v>
      </c>
      <c r="X1393" s="13">
        <f t="shared" si="1693"/>
        <v>4.2639178252035288E-2</v>
      </c>
      <c r="Y1393" s="13">
        <f t="shared" si="1694"/>
        <v>6.8193074662803773E-3</v>
      </c>
      <c r="Z1393" s="13">
        <f t="shared" si="1695"/>
        <v>5.1762088673119324E-4</v>
      </c>
      <c r="AA1393" s="13">
        <f t="shared" si="1696"/>
        <v>1.0533800720349241E-3</v>
      </c>
      <c r="AB1393" s="13">
        <f t="shared" si="1697"/>
        <v>1.0718361687137013E-3</v>
      </c>
      <c r="AC1393" s="13">
        <f t="shared" si="1698"/>
        <v>2.9579799338710401E-5</v>
      </c>
      <c r="AD1393" s="13">
        <f t="shared" si="1699"/>
        <v>6.782045500459126E-2</v>
      </c>
      <c r="AE1393" s="13">
        <f t="shared" si="1700"/>
        <v>2.1693126093829715E-2</v>
      </c>
      <c r="AF1393" s="13">
        <f t="shared" si="1701"/>
        <v>3.4693937079229111E-3</v>
      </c>
      <c r="AG1393" s="13">
        <f t="shared" si="1702"/>
        <v>3.6990804209937413E-4</v>
      </c>
      <c r="AH1393" s="13">
        <f t="shared" si="1703"/>
        <v>4.1391697991039564E-5</v>
      </c>
      <c r="AI1393" s="13">
        <f t="shared" si="1704"/>
        <v>8.423383006584835E-5</v>
      </c>
      <c r="AJ1393" s="13">
        <f t="shared" si="1705"/>
        <v>8.5709676963460307E-5</v>
      </c>
      <c r="AK1393" s="13">
        <f t="shared" si="1706"/>
        <v>5.81409212857272E-5</v>
      </c>
      <c r="AL1393" s="13">
        <f t="shared" si="1707"/>
        <v>7.701759661557879E-7</v>
      </c>
      <c r="AM1393" s="13">
        <f t="shared" si="1708"/>
        <v>2.7603490357326982E-2</v>
      </c>
      <c r="AN1393" s="13">
        <f t="shared" si="1709"/>
        <v>8.8292830962394663E-3</v>
      </c>
      <c r="AO1393" s="13">
        <f t="shared" si="1710"/>
        <v>1.4120721507388558E-3</v>
      </c>
      <c r="AP1393" s="13">
        <f t="shared" si="1711"/>
        <v>1.5055565570146258E-4</v>
      </c>
      <c r="AQ1393" s="13">
        <f t="shared" si="1712"/>
        <v>1.2039224829182941E-5</v>
      </c>
      <c r="AR1393" s="13">
        <f t="shared" si="1713"/>
        <v>2.6479189020378969E-6</v>
      </c>
      <c r="AS1393" s="13">
        <f t="shared" si="1714"/>
        <v>5.3886252956013641E-6</v>
      </c>
      <c r="AT1393" s="13">
        <f t="shared" si="1715"/>
        <v>5.4830385013013731E-6</v>
      </c>
      <c r="AU1393" s="13">
        <f t="shared" si="1716"/>
        <v>3.7194039366952775E-6</v>
      </c>
      <c r="AV1393" s="13">
        <f t="shared" si="1717"/>
        <v>1.8922854965847272E-6</v>
      </c>
      <c r="AW1393" s="13">
        <f t="shared" si="1718"/>
        <v>1.3925865889921423E-8</v>
      </c>
      <c r="AX1393" s="13">
        <f t="shared" si="1719"/>
        <v>9.3623755037653099E-3</v>
      </c>
      <c r="AY1393" s="13">
        <f t="shared" si="1720"/>
        <v>2.994659831273826E-3</v>
      </c>
      <c r="AZ1393" s="13">
        <f t="shared" si="1721"/>
        <v>4.7893761051553003E-4</v>
      </c>
      <c r="BA1393" s="13">
        <f t="shared" si="1722"/>
        <v>5.1064505417466116E-5</v>
      </c>
      <c r="BB1393" s="13">
        <f t="shared" si="1723"/>
        <v>4.0833873602925208E-6</v>
      </c>
      <c r="BC1393" s="13">
        <f t="shared" si="1724"/>
        <v>2.6122336363204696E-7</v>
      </c>
      <c r="BD1393" s="13">
        <f t="shared" si="1725"/>
        <v>1.411610470229928E-7</v>
      </c>
      <c r="BE1393" s="13">
        <f t="shared" si="1726"/>
        <v>2.8726861240208257E-7</v>
      </c>
      <c r="BF1393" s="13">
        <f t="shared" si="1727"/>
        <v>2.9230179788187707E-7</v>
      </c>
      <c r="BG1393" s="13">
        <f t="shared" si="1728"/>
        <v>1.9828211264373245E-7</v>
      </c>
      <c r="BH1393" s="13">
        <f t="shared" si="1729"/>
        <v>1.0087809024617212E-7</v>
      </c>
      <c r="BI1393" s="13">
        <f t="shared" si="1730"/>
        <v>4.1058223380944059E-8</v>
      </c>
      <c r="BJ1393" s="14">
        <f t="shared" si="1731"/>
        <v>0.77951878092818783</v>
      </c>
      <c r="BK1393" s="14">
        <f t="shared" si="1732"/>
        <v>0.17048274810134251</v>
      </c>
      <c r="BL1393" s="14">
        <f t="shared" si="1733"/>
        <v>4.7505107314379513E-2</v>
      </c>
      <c r="BM1393" s="14">
        <f t="shared" si="1734"/>
        <v>0.41349543378368581</v>
      </c>
      <c r="BN1393" s="14">
        <f t="shared" si="1735"/>
        <v>0.58153417754154757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1.5347222222222201</v>
      </c>
      <c r="F1394" s="10">
        <f>VLOOKUP(B1394,home!$B$2:$E$405,3,FALSE)</f>
        <v>0.65</v>
      </c>
      <c r="G1394" s="10">
        <f>VLOOKUP(C1394,away!$B$2:$E$405,4,FALSE)</f>
        <v>1.3</v>
      </c>
      <c r="H1394" s="10">
        <f>VLOOKUP(A1394,away!$A$2:$E$405,3,FALSE)</f>
        <v>1.2152777777777799</v>
      </c>
      <c r="I1394" s="10">
        <f>VLOOKUP(C1394,away!$B$2:$E$405,3,FALSE)</f>
        <v>0.98</v>
      </c>
      <c r="J1394" s="10">
        <f>VLOOKUP(B1394,home!$B$2:$E$405,4,FALSE)</f>
        <v>1.06</v>
      </c>
      <c r="K1394" s="12">
        <f t="shared" si="1680"/>
        <v>1.2968402777777761</v>
      </c>
      <c r="L1394" s="12">
        <f t="shared" si="1681"/>
        <v>1.2624305555555579</v>
      </c>
      <c r="M1394" s="13">
        <f t="shared" si="1682"/>
        <v>7.7361129039050042E-2</v>
      </c>
      <c r="N1394" s="13">
        <f t="shared" si="1683"/>
        <v>0.10032502807220404</v>
      </c>
      <c r="O1394" s="13">
        <f t="shared" si="1684"/>
        <v>9.7663053111173168E-2</v>
      </c>
      <c r="P1394" s="13">
        <f t="shared" si="1685"/>
        <v>0.1266533809253195</v>
      </c>
      <c r="Q1394" s="13">
        <f t="shared" si="1686"/>
        <v>6.505276863661015E-2</v>
      </c>
      <c r="R1394" s="13">
        <f t="shared" si="1687"/>
        <v>6.1646411198195174E-2</v>
      </c>
      <c r="S1394" s="13">
        <f t="shared" si="1688"/>
        <v>5.1838304000569012E-2</v>
      </c>
      <c r="T1394" s="13">
        <f t="shared" si="1689"/>
        <v>8.212460285034294E-2</v>
      </c>
      <c r="U1394" s="13">
        <f t="shared" si="1690"/>
        <v>7.9945549022270426E-2</v>
      </c>
      <c r="V1394" s="13">
        <f t="shared" si="1691"/>
        <v>9.4297952482519792E-3</v>
      </c>
      <c r="W1394" s="13">
        <f t="shared" si="1692"/>
        <v>2.8121016849638303E-2</v>
      </c>
      <c r="X1394" s="13">
        <f t="shared" si="1693"/>
        <v>3.550083092427609E-2</v>
      </c>
      <c r="Y1394" s="13">
        <f t="shared" si="1694"/>
        <v>2.2408666853208907E-2</v>
      </c>
      <c r="Z1394" s="13">
        <f t="shared" si="1695"/>
        <v>2.5941437712314632E-2</v>
      </c>
      <c r="AA1394" s="13">
        <f t="shared" si="1696"/>
        <v>3.3641901288792984E-2</v>
      </c>
      <c r="AB1394" s="13">
        <f t="shared" si="1697"/>
        <v>2.1814086306165412E-2</v>
      </c>
      <c r="AC1394" s="13">
        <f t="shared" si="1698"/>
        <v>9.6488658488761434E-4</v>
      </c>
      <c r="AD1394" s="13">
        <f t="shared" si="1699"/>
        <v>9.1171168256696123E-3</v>
      </c>
      <c r="AE1394" s="13">
        <f t="shared" si="1700"/>
        <v>1.1509726859295013E-2</v>
      </c>
      <c r="AF1394" s="13">
        <f t="shared" si="1701"/>
        <v>7.2651154366362679E-3</v>
      </c>
      <c r="AG1394" s="13">
        <f t="shared" si="1702"/>
        <v>3.0572345722826612E-3</v>
      </c>
      <c r="AH1394" s="13">
        <f t="shared" si="1703"/>
        <v>8.1873159057668128E-3</v>
      </c>
      <c r="AI1394" s="13">
        <f t="shared" si="1704"/>
        <v>1.0617641033489037E-2</v>
      </c>
      <c r="AJ1394" s="13">
        <f t="shared" si="1705"/>
        <v>6.8846922736073204E-3</v>
      </c>
      <c r="AK1394" s="13">
        <f t="shared" si="1706"/>
        <v>2.9761154135064753E-3</v>
      </c>
      <c r="AL1394" s="13">
        <f t="shared" si="1707"/>
        <v>6.3187365388018009E-5</v>
      </c>
      <c r="AM1394" s="13">
        <f t="shared" si="1708"/>
        <v>2.3646888633467632E-3</v>
      </c>
      <c r="AN1394" s="13">
        <f t="shared" si="1709"/>
        <v>2.9852554754708953E-3</v>
      </c>
      <c r="AO1394" s="13">
        <f t="shared" si="1710"/>
        <v>1.8843388641869975E-3</v>
      </c>
      <c r="AP1394" s="13">
        <f t="shared" si="1711"/>
        <v>7.9294898639017345E-4</v>
      </c>
      <c r="AQ1394" s="13">
        <f t="shared" si="1712"/>
        <v>2.5026075735394072E-4</v>
      </c>
      <c r="AR1394" s="13">
        <f t="shared" si="1713"/>
        <v>2.0671835534852106E-3</v>
      </c>
      <c r="AS1394" s="13">
        <f t="shared" si="1714"/>
        <v>2.680806893719411E-3</v>
      </c>
      <c r="AT1394" s="13">
        <f t="shared" si="1715"/>
        <v>1.7382891783598294E-3</v>
      </c>
      <c r="AU1394" s="13">
        <f t="shared" si="1716"/>
        <v>7.5142780697408775E-4</v>
      </c>
      <c r="AV1394" s="13">
        <f t="shared" si="1717"/>
        <v>2.4362046148155517E-4</v>
      </c>
      <c r="AW1394" s="13">
        <f t="shared" si="1718"/>
        <v>2.8735696960637135E-6</v>
      </c>
      <c r="AX1394" s="13">
        <f t="shared" si="1719"/>
        <v>5.1110396040010542E-4</v>
      </c>
      <c r="AY1394" s="13">
        <f t="shared" si="1720"/>
        <v>6.4523325667455113E-4</v>
      </c>
      <c r="AZ1394" s="13">
        <f t="shared" si="1721"/>
        <v>4.0728108934328782E-4</v>
      </c>
      <c r="BA1394" s="13">
        <f t="shared" si="1722"/>
        <v>1.7138803062897323E-4</v>
      </c>
      <c r="BB1394" s="13">
        <f t="shared" si="1723"/>
        <v>5.4091371680626897E-5</v>
      </c>
      <c r="BC1394" s="13">
        <f t="shared" si="1724"/>
        <v>1.3657320080307197E-5</v>
      </c>
      <c r="BD1394" s="13">
        <f t="shared" si="1725"/>
        <v>4.3494594697694088E-4</v>
      </c>
      <c r="BE1394" s="13">
        <f t="shared" si="1726"/>
        <v>5.6405542269589385E-4</v>
      </c>
      <c r="BF1394" s="13">
        <f t="shared" si="1727"/>
        <v>3.6574489552550205E-4</v>
      </c>
      <c r="BG1394" s="13">
        <f t="shared" si="1728"/>
        <v>1.5810423730303191E-4</v>
      </c>
      <c r="BH1394" s="13">
        <f t="shared" si="1729"/>
        <v>5.1258985755476821E-5</v>
      </c>
      <c r="BI1394" s="13">
        <f t="shared" si="1730"/>
        <v>1.3294943465147926E-5</v>
      </c>
      <c r="BJ1394" s="14">
        <f t="shared" si="1731"/>
        <v>0.37456235585572067</v>
      </c>
      <c r="BK1394" s="14">
        <f t="shared" si="1732"/>
        <v>0.26695591642014072</v>
      </c>
      <c r="BL1394" s="14">
        <f t="shared" si="1733"/>
        <v>0.33244549787870897</v>
      </c>
      <c r="BM1394" s="14">
        <f t="shared" si="1734"/>
        <v>0.4705610771973544</v>
      </c>
      <c r="BN1394" s="14">
        <f t="shared" si="1735"/>
        <v>0.528701770982552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1.5347222222222201</v>
      </c>
      <c r="F1395" s="10">
        <f>VLOOKUP(B1395,home!$B$2:$E$405,3,FALSE)</f>
        <v>1.52</v>
      </c>
      <c r="G1395" s="10">
        <f>VLOOKUP(C1395,away!$B$2:$E$405,4,FALSE)</f>
        <v>0.84</v>
      </c>
      <c r="H1395" s="10">
        <f>VLOOKUP(A1395,away!$A$2:$E$405,3,FALSE)</f>
        <v>1.2152777777777799</v>
      </c>
      <c r="I1395" s="10">
        <f>VLOOKUP(C1395,away!$B$2:$E$405,3,FALSE)</f>
        <v>1.21</v>
      </c>
      <c r="J1395" s="10">
        <f>VLOOKUP(B1395,home!$B$2:$E$405,4,FALSE)</f>
        <v>0.41</v>
      </c>
      <c r="K1395" s="12">
        <f t="shared" si="1680"/>
        <v>1.9595333333333307</v>
      </c>
      <c r="L1395" s="12">
        <f t="shared" si="1681"/>
        <v>0.60289930555555649</v>
      </c>
      <c r="M1395" s="13">
        <f t="shared" si="1682"/>
        <v>7.7116914474405482E-2</v>
      </c>
      <c r="N1395" s="13">
        <f t="shared" si="1683"/>
        <v>0.15111316447641313</v>
      </c>
      <c r="O1395" s="13">
        <f t="shared" si="1684"/>
        <v>4.6493734183206299E-2</v>
      </c>
      <c r="P1395" s="13">
        <f t="shared" si="1685"/>
        <v>9.1106021923132052E-2</v>
      </c>
      <c r="Q1395" s="13">
        <f t="shared" si="1686"/>
        <v>0.14805564144850689</v>
      </c>
      <c r="R1395" s="13">
        <f t="shared" si="1687"/>
        <v>1.4015520025869858E-2</v>
      </c>
      <c r="S1395" s="13">
        <f t="shared" si="1688"/>
        <v>2.6908192862841497E-2</v>
      </c>
      <c r="T1395" s="13">
        <f t="shared" si="1689"/>
        <v>8.9262643412887255E-2</v>
      </c>
      <c r="U1395" s="13">
        <f t="shared" si="1690"/>
        <v>2.7463878674692809E-2</v>
      </c>
      <c r="V1395" s="13">
        <f t="shared" si="1691"/>
        <v>3.5321526276508928E-3</v>
      </c>
      <c r="W1395" s="13">
        <f t="shared" si="1692"/>
        <v>9.6706654868799063E-2</v>
      </c>
      <c r="X1395" s="13">
        <f t="shared" si="1693"/>
        <v>5.8304375062999826E-2</v>
      </c>
      <c r="Y1395" s="13">
        <f t="shared" si="1694"/>
        <v>1.7575833618166649E-2</v>
      </c>
      <c r="Z1395" s="13">
        <f t="shared" si="1695"/>
        <v>2.8166490968656445E-3</v>
      </c>
      <c r="AA1395" s="13">
        <f t="shared" si="1696"/>
        <v>5.519317793611451E-3</v>
      </c>
      <c r="AB1395" s="13">
        <f t="shared" si="1697"/>
        <v>5.4076435969207066E-3</v>
      </c>
      <c r="AC1395" s="13">
        <f t="shared" si="1698"/>
        <v>2.6080560351436741E-4</v>
      </c>
      <c r="AD1395" s="13">
        <f t="shared" si="1699"/>
        <v>4.7374978442643469E-2</v>
      </c>
      <c r="AE1395" s="13">
        <f t="shared" si="1700"/>
        <v>2.8562341603779202E-2</v>
      </c>
      <c r="AF1395" s="13">
        <f t="shared" si="1701"/>
        <v>8.61010795897953E-3</v>
      </c>
      <c r="AG1395" s="13">
        <f t="shared" si="1702"/>
        <v>1.7303427030757098E-3</v>
      </c>
      <c r="AH1395" s="13">
        <f t="shared" si="1703"/>
        <v>4.2453894612349549E-4</v>
      </c>
      <c r="AI1395" s="13">
        <f t="shared" si="1704"/>
        <v>8.3189821622719226E-4</v>
      </c>
      <c r="AJ1395" s="13">
        <f t="shared" si="1705"/>
        <v>8.1506614231886126E-4</v>
      </c>
      <c r="AK1395" s="13">
        <f t="shared" si="1706"/>
        <v>5.3238309158173914E-4</v>
      </c>
      <c r="AL1395" s="13">
        <f t="shared" si="1707"/>
        <v>1.2324643014259456E-5</v>
      </c>
      <c r="AM1395" s="13">
        <f t="shared" si="1708"/>
        <v>1.8566569884861547E-2</v>
      </c>
      <c r="AN1395" s="13">
        <f t="shared" si="1709"/>
        <v>1.1193772090131733E-2</v>
      </c>
      <c r="AO1395" s="13">
        <f t="shared" si="1710"/>
        <v>3.3743587098437962E-3</v>
      </c>
      <c r="AP1395" s="13">
        <f t="shared" si="1711"/>
        <v>6.7813284095338952E-4</v>
      </c>
      <c r="AQ1395" s="13">
        <f t="shared" si="1712"/>
        <v>1.0221145472130376E-4</v>
      </c>
      <c r="AR1395" s="13">
        <f t="shared" si="1713"/>
        <v>5.1190847159828679E-5</v>
      </c>
      <c r="AS1395" s="13">
        <f t="shared" si="1714"/>
        <v>1.0031017137125614E-4</v>
      </c>
      <c r="AT1395" s="13">
        <f t="shared" si="1715"/>
        <v>9.8280562237177619E-5</v>
      </c>
      <c r="AU1395" s="13">
        <f t="shared" si="1716"/>
        <v>6.4194679240830183E-5</v>
      </c>
      <c r="AV1395" s="13">
        <f t="shared" si="1717"/>
        <v>3.1447903448761995E-5</v>
      </c>
      <c r="AW1395" s="13">
        <f t="shared" si="1718"/>
        <v>4.0445414180704191E-7</v>
      </c>
      <c r="AX1395" s="13">
        <f t="shared" si="1719"/>
        <v>6.0636354291748315E-3</v>
      </c>
      <c r="AY1395" s="13">
        <f t="shared" si="1720"/>
        <v>3.6557615893915737E-3</v>
      </c>
      <c r="AZ1395" s="13">
        <f t="shared" si="1721"/>
        <v>1.1020280617604287E-3</v>
      </c>
      <c r="BA1395" s="13">
        <f t="shared" si="1722"/>
        <v>2.2147065104603282E-4</v>
      </c>
      <c r="BB1395" s="13">
        <f t="shared" si="1723"/>
        <v>3.3381125429147528E-5</v>
      </c>
      <c r="BC1395" s="13">
        <f t="shared" si="1724"/>
        <v>4.0250914679791966E-6</v>
      </c>
      <c r="BD1395" s="13">
        <f t="shared" si="1725"/>
        <v>5.1438210339102192E-6</v>
      </c>
      <c r="BE1395" s="13">
        <f t="shared" si="1726"/>
        <v>1.007948877664819E-5</v>
      </c>
      <c r="BF1395" s="13">
        <f t="shared" si="1727"/>
        <v>9.8755471204006639E-6</v>
      </c>
      <c r="BG1395" s="13">
        <f t="shared" si="1728"/>
        <v>6.4504879224430316E-6</v>
      </c>
      <c r="BH1395" s="13">
        <f t="shared" si="1729"/>
        <v>3.1599865250727974E-6</v>
      </c>
      <c r="BI1395" s="13">
        <f t="shared" si="1730"/>
        <v>1.23841978575286E-6</v>
      </c>
      <c r="BJ1395" s="14">
        <f t="shared" si="1731"/>
        <v>0.69229143052503261</v>
      </c>
      <c r="BK1395" s="14">
        <f t="shared" si="1732"/>
        <v>0.20259217372395014</v>
      </c>
      <c r="BL1395" s="14">
        <f t="shared" si="1733"/>
        <v>0.1018853525851745</v>
      </c>
      <c r="BM1395" s="14">
        <f t="shared" si="1734"/>
        <v>0.46802925226423919</v>
      </c>
      <c r="BN1395" s="14">
        <f t="shared" si="1735"/>
        <v>0.52790099653153366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1.5347222222222201</v>
      </c>
      <c r="F1396" s="10">
        <f>VLOOKUP(B1396,home!$B$2:$E$405,3,FALSE)</f>
        <v>0.87</v>
      </c>
      <c r="G1396" s="10">
        <f>VLOOKUP(C1396,away!$B$2:$E$405,4,FALSE)</f>
        <v>1.41</v>
      </c>
      <c r="H1396" s="10">
        <f>VLOOKUP(A1396,away!$A$2:$E$405,3,FALSE)</f>
        <v>1.2152777777777799</v>
      </c>
      <c r="I1396" s="10">
        <f>VLOOKUP(C1396,away!$B$2:$E$405,3,FALSE)</f>
        <v>0.65</v>
      </c>
      <c r="J1396" s="10">
        <f>VLOOKUP(B1396,home!$B$2:$E$405,4,FALSE)</f>
        <v>0.55000000000000004</v>
      </c>
      <c r="K1396" s="12">
        <f t="shared" si="1680"/>
        <v>1.8826437499999973</v>
      </c>
      <c r="L1396" s="12">
        <f t="shared" si="1681"/>
        <v>0.43446180555555636</v>
      </c>
      <c r="M1396" s="13">
        <f t="shared" si="1682"/>
        <v>9.8558445094359196E-2</v>
      </c>
      <c r="N1396" s="13">
        <f t="shared" si="1683"/>
        <v>0.18555044066661325</v>
      </c>
      <c r="O1396" s="13">
        <f t="shared" si="1684"/>
        <v>4.2819880008443459E-2</v>
      </c>
      <c r="P1396" s="13">
        <f t="shared" si="1685"/>
        <v>8.061457947364592E-2</v>
      </c>
      <c r="Q1396" s="13">
        <f t="shared" si="1686"/>
        <v>0.17466268871537244</v>
      </c>
      <c r="R1396" s="13">
        <f t="shared" si="1687"/>
        <v>9.301801191070309E-3</v>
      </c>
      <c r="S1396" s="13">
        <f t="shared" si="1688"/>
        <v>1.6484407849299349E-2</v>
      </c>
      <c r="T1396" s="13">
        <f t="shared" si="1689"/>
        <v>7.5884267102468803E-2</v>
      </c>
      <c r="U1396" s="13">
        <f t="shared" si="1690"/>
        <v>1.751197787611105E-2</v>
      </c>
      <c r="V1396" s="13">
        <f t="shared" si="1691"/>
        <v>1.498133761446002E-3</v>
      </c>
      <c r="W1396" s="13">
        <f t="shared" si="1692"/>
        <v>0.1096092064227303</v>
      </c>
      <c r="X1396" s="13">
        <f t="shared" si="1693"/>
        <v>4.7621013727931087E-2</v>
      </c>
      <c r="Y1396" s="13">
        <f t="shared" si="1694"/>
        <v>1.0344755803311437E-2</v>
      </c>
      <c r="Z1396" s="13">
        <f t="shared" si="1695"/>
        <v>1.3470924467970768E-3</v>
      </c>
      <c r="AA1396" s="13">
        <f t="shared" si="1696"/>
        <v>2.5360951756347207E-3</v>
      </c>
      <c r="AB1396" s="13">
        <f t="shared" si="1697"/>
        <v>2.3872818659069267E-3</v>
      </c>
      <c r="AC1396" s="13">
        <f t="shared" si="1698"/>
        <v>7.6586171191757793E-5</v>
      </c>
      <c r="AD1396" s="13">
        <f t="shared" si="1699"/>
        <v>5.1588771853553206E-2</v>
      </c>
      <c r="AE1396" s="13">
        <f t="shared" si="1700"/>
        <v>2.2413350965888392E-2</v>
      </c>
      <c r="AF1396" s="13">
        <f t="shared" si="1701"/>
        <v>4.8688724645951217E-3</v>
      </c>
      <c r="AG1396" s="13">
        <f t="shared" si="1702"/>
        <v>7.051130406625759E-4</v>
      </c>
      <c r="AH1396" s="13">
        <f t="shared" si="1703"/>
        <v>1.4631505417142757E-4</v>
      </c>
      <c r="AI1396" s="13">
        <f t="shared" si="1704"/>
        <v>2.7545912226674917E-4</v>
      </c>
      <c r="AJ1396" s="13">
        <f t="shared" si="1705"/>
        <v>2.5929569745799028E-4</v>
      </c>
      <c r="AK1396" s="13">
        <f t="shared" si="1706"/>
        <v>1.6272047474039181E-4</v>
      </c>
      <c r="AL1396" s="13">
        <f t="shared" si="1707"/>
        <v>2.5057059202625615E-6</v>
      </c>
      <c r="AM1396" s="13">
        <f t="shared" si="1708"/>
        <v>1.9424655780053538E-2</v>
      </c>
      <c r="AN1396" s="13">
        <f t="shared" si="1709"/>
        <v>8.4392710224972332E-3</v>
      </c>
      <c r="AO1396" s="13">
        <f t="shared" si="1710"/>
        <v>1.8332704630034172E-3</v>
      </c>
      <c r="AP1396" s="13">
        <f t="shared" si="1711"/>
        <v>2.654953318093784E-4</v>
      </c>
      <c r="AQ1396" s="13">
        <f t="shared" si="1712"/>
        <v>2.8836895306118522E-5</v>
      </c>
      <c r="AR1396" s="13">
        <f t="shared" si="1713"/>
        <v>1.2713660523055497E-5</v>
      </c>
      <c r="AS1396" s="13">
        <f t="shared" si="1714"/>
        <v>2.3935293523352129E-5</v>
      </c>
      <c r="AT1396" s="13">
        <f t="shared" si="1715"/>
        <v>2.2530815378077156E-5</v>
      </c>
      <c r="AU1396" s="13">
        <f t="shared" si="1716"/>
        <v>1.4139166251313592E-5</v>
      </c>
      <c r="AV1396" s="13">
        <f t="shared" si="1717"/>
        <v>6.6547532433116083E-6</v>
      </c>
      <c r="AW1396" s="13">
        <f t="shared" si="1718"/>
        <v>5.6930808035667731E-8</v>
      </c>
      <c r="AX1396" s="13">
        <f t="shared" si="1719"/>
        <v>6.0949511333698494E-3</v>
      </c>
      <c r="AY1396" s="13">
        <f t="shared" si="1720"/>
        <v>2.6480234741767489E-3</v>
      </c>
      <c r="AZ1396" s="13">
        <f t="shared" si="1721"/>
        <v>5.7523252987216368E-4</v>
      </c>
      <c r="BA1396" s="13">
        <f t="shared" si="1722"/>
        <v>8.3305521180850243E-5</v>
      </c>
      <c r="BB1396" s="13">
        <f t="shared" si="1723"/>
        <v>9.048266786244711E-6</v>
      </c>
      <c r="BC1396" s="13">
        <f t="shared" si="1724"/>
        <v>7.8622526502004995E-7</v>
      </c>
      <c r="BD1396" s="13">
        <f t="shared" si="1725"/>
        <v>9.205999843445141E-7</v>
      </c>
      <c r="BE1396" s="13">
        <f t="shared" si="1726"/>
        <v>1.7331618067762948E-6</v>
      </c>
      <c r="BF1396" s="13">
        <f t="shared" si="1727"/>
        <v>1.6314631216330478E-6</v>
      </c>
      <c r="BG1396" s="13">
        <f t="shared" si="1728"/>
        <v>1.023821283099314E-6</v>
      </c>
      <c r="BH1396" s="13">
        <f t="shared" si="1729"/>
        <v>4.8187268493597554E-7</v>
      </c>
      <c r="BI1396" s="13">
        <f t="shared" si="1730"/>
        <v>1.8143891971808638E-7</v>
      </c>
      <c r="BJ1396" s="14">
        <f t="shared" si="1731"/>
        <v>0.72265135740644704</v>
      </c>
      <c r="BK1396" s="14">
        <f t="shared" si="1732"/>
        <v>0.19988268153003921</v>
      </c>
      <c r="BL1396" s="14">
        <f t="shared" si="1733"/>
        <v>7.5486772512522615E-2</v>
      </c>
      <c r="BM1396" s="14">
        <f t="shared" si="1734"/>
        <v>0.40521210220293291</v>
      </c>
      <c r="BN1396" s="14">
        <f t="shared" si="1735"/>
        <v>0.59150783514950456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1.3076923076923099</v>
      </c>
      <c r="F1397" s="10">
        <f>VLOOKUP(B1397,home!$B$2:$E$405,3,FALSE)</f>
        <v>1.02</v>
      </c>
      <c r="G1397" s="10">
        <f>VLOOKUP(C1397,away!$B$2:$E$405,4,FALSE)</f>
        <v>0.89</v>
      </c>
      <c r="H1397" s="10">
        <f>VLOOKUP(A1397,away!$A$2:$E$405,3,FALSE)</f>
        <v>1.0419580419580401</v>
      </c>
      <c r="I1397" s="10">
        <f>VLOOKUP(C1397,away!$B$2:$E$405,3,FALSE)</f>
        <v>0.51</v>
      </c>
      <c r="J1397" s="10">
        <f>VLOOKUP(B1397,home!$B$2:$E$405,4,FALSE)</f>
        <v>0.96</v>
      </c>
      <c r="K1397" s="12">
        <f t="shared" si="1680"/>
        <v>1.1871230769230789</v>
      </c>
      <c r="L1397" s="12">
        <f t="shared" si="1681"/>
        <v>0.51014265734265651</v>
      </c>
      <c r="M1397" s="13">
        <f t="shared" si="1682"/>
        <v>0.18318371286570642</v>
      </c>
      <c r="N1397" s="13">
        <f t="shared" si="1683"/>
        <v>0.21746161285933122</v>
      </c>
      <c r="O1397" s="13">
        <f t="shared" si="1684"/>
        <v>9.3449826063205649E-2</v>
      </c>
      <c r="P1397" s="13">
        <f t="shared" si="1685"/>
        <v>0.11093644505407922</v>
      </c>
      <c r="Q1397" s="13">
        <f t="shared" si="1686"/>
        <v>0.12907684948511236</v>
      </c>
      <c r="R1397" s="13">
        <f t="shared" si="1687"/>
        <v>2.3836371298046385E-2</v>
      </c>
      <c r="S1397" s="13">
        <f t="shared" si="1688"/>
        <v>1.6795836606744389E-2</v>
      </c>
      <c r="T1397" s="13">
        <f t="shared" si="1689"/>
        <v>6.5847606997753313E-2</v>
      </c>
      <c r="U1397" s="13">
        <f t="shared" si="1690"/>
        <v>2.8296706438017787E-2</v>
      </c>
      <c r="V1397" s="13">
        <f t="shared" si="1691"/>
        <v>1.1301771415473745E-3</v>
      </c>
      <c r="W1397" s="13">
        <f t="shared" si="1692"/>
        <v>5.1076702240101239E-2</v>
      </c>
      <c r="X1397" s="13">
        <f t="shared" si="1693"/>
        <v>2.6056404609064863E-2</v>
      </c>
      <c r="Y1397" s="13">
        <f t="shared" si="1694"/>
        <v>6.6462417440318949E-3</v>
      </c>
      <c r="Z1397" s="13">
        <f t="shared" si="1695"/>
        <v>4.0533165984638709E-3</v>
      </c>
      <c r="AA1397" s="13">
        <f t="shared" si="1696"/>
        <v>4.8117856721118183E-3</v>
      </c>
      <c r="AB1397" s="13">
        <f t="shared" si="1697"/>
        <v>2.8560909062858839E-3</v>
      </c>
      <c r="AC1397" s="13">
        <f t="shared" si="1698"/>
        <v>4.2777354630513134E-5</v>
      </c>
      <c r="AD1397" s="13">
        <f t="shared" si="1699"/>
        <v>1.5158582980588226E-2</v>
      </c>
      <c r="AE1397" s="13">
        <f t="shared" si="1700"/>
        <v>7.7330398032664435E-3</v>
      </c>
      <c r="AF1397" s="13">
        <f t="shared" si="1701"/>
        <v>1.9724767372874385E-3</v>
      </c>
      <c r="AG1397" s="13">
        <f t="shared" si="1702"/>
        <v>3.3541484143546235E-4</v>
      </c>
      <c r="AH1397" s="13">
        <f t="shared" si="1703"/>
        <v>5.1694242514786412E-4</v>
      </c>
      <c r="AI1397" s="13">
        <f t="shared" si="1704"/>
        <v>6.1367428233361084E-4</v>
      </c>
      <c r="AJ1397" s="13">
        <f t="shared" si="1705"/>
        <v>3.6425345113621924E-4</v>
      </c>
      <c r="AK1397" s="13">
        <f t="shared" si="1706"/>
        <v>1.4413789256422632E-4</v>
      </c>
      <c r="AL1397" s="13">
        <f t="shared" si="1707"/>
        <v>1.0362422678932816E-6</v>
      </c>
      <c r="AM1397" s="13">
        <f t="shared" si="1708"/>
        <v>3.599020733941942E-3</v>
      </c>
      <c r="AN1397" s="13">
        <f t="shared" si="1709"/>
        <v>1.8360140010444601E-3</v>
      </c>
      <c r="AO1397" s="13">
        <f t="shared" si="1710"/>
        <v>4.6831453070557183E-4</v>
      </c>
      <c r="AP1397" s="13">
        <f t="shared" si="1711"/>
        <v>7.9635739722106532E-5</v>
      </c>
      <c r="AQ1397" s="13">
        <f t="shared" si="1712"/>
        <v>1.0156396970320892E-5</v>
      </c>
      <c r="AR1397" s="13">
        <f t="shared" si="1713"/>
        <v>5.2742876491617754E-5</v>
      </c>
      <c r="AS1397" s="13">
        <f t="shared" si="1714"/>
        <v>6.2612285826503189E-5</v>
      </c>
      <c r="AT1397" s="13">
        <f t="shared" si="1715"/>
        <v>3.7164244701772888E-5</v>
      </c>
      <c r="AU1397" s="13">
        <f t="shared" si="1716"/>
        <v>1.4706177507296955E-5</v>
      </c>
      <c r="AV1397" s="13">
        <f t="shared" si="1717"/>
        <v>4.3645106730598339E-6</v>
      </c>
      <c r="AW1397" s="13">
        <f t="shared" si="1718"/>
        <v>1.7431958760064475E-8</v>
      </c>
      <c r="AX1397" s="13">
        <f t="shared" si="1719"/>
        <v>7.1208009459785301E-4</v>
      </c>
      <c r="AY1397" s="13">
        <f t="shared" si="1720"/>
        <v>3.6326243169895896E-4</v>
      </c>
      <c r="AZ1397" s="13">
        <f t="shared" si="1721"/>
        <v>9.265783110983108E-5</v>
      </c>
      <c r="BA1397" s="13">
        <f t="shared" si="1722"/>
        <v>1.5756237395325436E-5</v>
      </c>
      <c r="BB1397" s="13">
        <f t="shared" si="1723"/>
        <v>2.0094822036432638E-6</v>
      </c>
      <c r="BC1397" s="13">
        <f t="shared" si="1724"/>
        <v>2.0502451824987043E-7</v>
      </c>
      <c r="BD1397" s="13">
        <f t="shared" si="1725"/>
        <v>4.4843985282215681E-6</v>
      </c>
      <c r="BE1397" s="13">
        <f t="shared" si="1726"/>
        <v>5.3235329789717136E-6</v>
      </c>
      <c r="BF1397" s="13">
        <f t="shared" si="1727"/>
        <v>3.1598444250491935E-6</v>
      </c>
      <c r="BG1397" s="13">
        <f t="shared" si="1728"/>
        <v>1.2503747454875453E-6</v>
      </c>
      <c r="BH1397" s="13">
        <f t="shared" si="1729"/>
        <v>3.7108717879252162E-7</v>
      </c>
      <c r="BI1397" s="13">
        <f t="shared" si="1730"/>
        <v>8.8105230698976585E-8</v>
      </c>
      <c r="BJ1397" s="14">
        <f t="shared" si="1731"/>
        <v>0.52854404480188089</v>
      </c>
      <c r="BK1397" s="14">
        <f t="shared" si="1732"/>
        <v>0.31245324769667476</v>
      </c>
      <c r="BL1397" s="14">
        <f t="shared" si="1733"/>
        <v>0.15507605586713691</v>
      </c>
      <c r="BM1397" s="14">
        <f t="shared" si="1734"/>
        <v>0.24181860233893479</v>
      </c>
      <c r="BN1397" s="14">
        <f t="shared" si="1735"/>
        <v>0.75794481762548116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1.3076923076923099</v>
      </c>
      <c r="F1398" s="10">
        <f>VLOOKUP(B1398,home!$B$2:$E$405,3,FALSE)</f>
        <v>1.1499999999999999</v>
      </c>
      <c r="G1398" s="10">
        <f>VLOOKUP(C1398,away!$B$2:$E$405,4,FALSE)</f>
        <v>0.25</v>
      </c>
      <c r="H1398" s="10">
        <f>VLOOKUP(A1398,away!$A$2:$E$405,3,FALSE)</f>
        <v>1.0419580419580401</v>
      </c>
      <c r="I1398" s="10">
        <f>VLOOKUP(C1398,away!$B$2:$E$405,3,FALSE)</f>
        <v>0.13</v>
      </c>
      <c r="J1398" s="10">
        <f>VLOOKUP(B1398,home!$B$2:$E$405,4,FALSE)</f>
        <v>1.28</v>
      </c>
      <c r="K1398" s="12">
        <f t="shared" ref="K1398:K1461" si="1736">E1398*F1398*G1398</f>
        <v>0.37596153846153907</v>
      </c>
      <c r="L1398" s="12">
        <f t="shared" ref="L1398:L1461" si="1737">H1398*I1398*J1398</f>
        <v>0.17338181818181789</v>
      </c>
      <c r="M1398" s="13">
        <f t="shared" ref="M1398:M1461" si="1738">_xlfn.POISSON.DIST(0,K1398,FALSE) * _xlfn.POISSON.DIST(0,L1398,FALSE)</f>
        <v>0.57732878505257268</v>
      </c>
      <c r="N1398" s="13">
        <f t="shared" ref="N1398:N1461" si="1739">_xlfn.POISSON.DIST(1,K1398,FALSE) * _xlfn.POISSON.DIST(0,L1398,FALSE)</f>
        <v>0.21705341822649638</v>
      </c>
      <c r="O1398" s="13">
        <f t="shared" ref="O1398:O1461" si="1740">_xlfn.POISSON.DIST(0,K1398,FALSE) * _xlfn.POISSON.DIST(1,L1398,FALSE)</f>
        <v>0.10009831444111499</v>
      </c>
      <c r="P1398" s="13">
        <f t="shared" ref="P1398:P1461" si="1741">_xlfn.POISSON.DIST(1,K1398,FALSE) * _xlfn.POISSON.DIST(1,L1398,FALSE)</f>
        <v>3.7633116294688476E-2</v>
      </c>
      <c r="Q1398" s="13">
        <f t="shared" ref="Q1398:Q1461" si="1742">_xlfn.POISSON.DIST(2,K1398,FALSE) * _xlfn.POISSON.DIST(0,L1398,FALSE)</f>
        <v>4.0801868522384717E-2</v>
      </c>
      <c r="R1398" s="13">
        <f t="shared" ref="R1398:R1461" si="1743">_xlfn.POISSON.DIST(0,K1398,FALSE) * _xlfn.POISSON.DIST(2,L1398,FALSE)</f>
        <v>8.6776138773679169E-3</v>
      </c>
      <c r="S1398" s="13">
        <f t="shared" ref="S1398:S1461" si="1744">_xlfn.POISSON.DIST(2,K1398,FALSE) * _xlfn.POISSON.DIST(2,L1398,FALSE)</f>
        <v>6.1327768453489661E-4</v>
      </c>
      <c r="T1398" s="13">
        <f t="shared" ref="T1398:T1461" si="1745">_xlfn.POISSON.DIST(2,K1398,FALSE) * _xlfn.POISSON.DIST(1,L1398,FALSE)</f>
        <v>7.0743021496265457E-3</v>
      </c>
      <c r="U1398" s="13">
        <f t="shared" ref="U1398:U1461" si="1746">_xlfn.POISSON.DIST(1,K1398,FALSE) * _xlfn.POISSON.DIST(2,L1398,FALSE)</f>
        <v>3.2624490635104423E-3</v>
      </c>
      <c r="V1398" s="13">
        <f t="shared" ref="V1398:V1461" si="1747">_xlfn.POISSON.DIST(3,K1398,FALSE) * _xlfn.POISSON.DIST(3,L1398,FALSE)</f>
        <v>4.4418268373977966E-6</v>
      </c>
      <c r="W1398" s="13">
        <f t="shared" ref="W1398:W1461" si="1748">_xlfn.POISSON.DIST(3,K1398,FALSE) * _xlfn.POISSON.DIST(0,L1398,FALSE)</f>
        <v>5.1133110872604009E-3</v>
      </c>
      <c r="X1398" s="13">
        <f t="shared" ref="X1398:X1461" si="1749">_xlfn.POISSON.DIST(3,K1398,FALSE) * _xlfn.POISSON.DIST(1,L1398,FALSE)</f>
        <v>8.8655517323845637E-4</v>
      </c>
      <c r="Y1398" s="13">
        <f t="shared" ref="Y1398:Y1461" si="1750">_xlfn.POISSON.DIST(3,K1398,FALSE) * _xlfn.POISSON.DIST(2,L1398,FALSE)</f>
        <v>7.6856273927290055E-5</v>
      </c>
      <c r="Z1398" s="13">
        <f t="shared" ref="Z1398:Z1461" si="1751">_xlfn.POISSON.DIST(0,K1398,FALSE) * _xlfn.POISSON.DIST(3,L1398,FALSE)</f>
        <v>5.0151349051260783E-4</v>
      </c>
      <c r="AA1398" s="13">
        <f t="shared" ref="AA1398:AA1461" si="1752">_xlfn.POISSON.DIST(1,K1398,FALSE) * _xlfn.POISSON.DIST(3,L1398,FALSE)</f>
        <v>1.8854978345233647E-4</v>
      </c>
      <c r="AB1398" s="13">
        <f t="shared" ref="AB1398:AB1461" si="1753">_xlfn.POISSON.DIST(2,K1398,FALSE) * _xlfn.POISSON.DIST(3,L1398,FALSE)</f>
        <v>3.5443733331665228E-5</v>
      </c>
      <c r="AC1398" s="13">
        <f t="shared" ref="AC1398:AC1461" si="1754">_xlfn.POISSON.DIST(4,K1398,FALSE) * _xlfn.POISSON.DIST(4,L1398,FALSE)</f>
        <v>1.8096251029367717E-8</v>
      </c>
      <c r="AD1398" s="13">
        <f t="shared" ref="AD1398:AD1461" si="1755">_xlfn.POISSON.DIST(4,K1398,FALSE) * _xlfn.POISSON.DIST(0,L1398,FALSE)</f>
        <v>4.8060207574971635E-4</v>
      </c>
      <c r="AE1398" s="13">
        <f t="shared" ref="AE1398:AE1461" si="1756">_xlfn.POISSON.DIST(4,K1398,FALSE) * _xlfn.POISSON.DIST(1,L1398,FALSE)</f>
        <v>8.3327661715441593E-5</v>
      </c>
      <c r="AF1398" s="13">
        <f t="shared" ref="AF1398:AF1461" si="1757">_xlfn.POISSON.DIST(4,K1398,FALSE) * _xlfn.POISSON.DIST(2,L1398,FALSE)</f>
        <v>7.2237507465313607E-6</v>
      </c>
      <c r="AG1398" s="13">
        <f t="shared" ref="AG1398:AG1461" si="1758">_xlfn.POISSON.DIST(4,K1398,FALSE) * _xlfn.POISSON.DIST(3,L1398,FALSE)</f>
        <v>4.1748901284195713E-7</v>
      </c>
      <c r="AH1398" s="13">
        <f t="shared" ref="AH1398:AH1461" si="1759">_xlfn.POISSON.DIST(0,K1398,FALSE) * _xlfn.POISSON.DIST(4,L1398,FALSE)</f>
        <v>2.1738330206946463E-5</v>
      </c>
      <c r="AI1398" s="13">
        <f t="shared" ref="AI1398:AI1461" si="1760">_xlfn.POISSON.DIST(1,K1398,FALSE) * _xlfn.POISSON.DIST(4,L1398,FALSE)</f>
        <v>8.1727760681885376E-6</v>
      </c>
      <c r="AJ1398" s="13">
        <f t="shared" ref="AJ1398:AJ1461" si="1761">_xlfn.POISSON.DIST(2,K1398,FALSE) * _xlfn.POISSON.DIST(4,L1398,FALSE)</f>
        <v>1.5363247320489053E-6</v>
      </c>
      <c r="AK1398" s="13">
        <f t="shared" ref="AK1398:AK1461" si="1762">_xlfn.POISSON.DIST(3,K1398,FALSE) * _xlfn.POISSON.DIST(4,L1398,FALSE)</f>
        <v>1.9253300327920607E-7</v>
      </c>
      <c r="AL1398" s="13">
        <f t="shared" ref="AL1398:AL1461" si="1763">_xlfn.POISSON.DIST(5,K1398,FALSE) * _xlfn.POISSON.DIST(5,L1398,FALSE)</f>
        <v>4.7184089005647428E-11</v>
      </c>
      <c r="AM1398" s="13">
        <f t="shared" ref="AM1398:AM1461" si="1764">_xlfn.POISSON.DIST(5,K1398,FALSE) * _xlfn.POISSON.DIST(0,L1398,FALSE)</f>
        <v>3.6137579157334514E-5</v>
      </c>
      <c r="AN1398" s="13">
        <f t="shared" ref="AN1398:AN1461" si="1765">_xlfn.POISSON.DIST(5,K1398,FALSE) * _xlfn.POISSON.DIST(1,L1398,FALSE)</f>
        <v>6.2655991789880241E-6</v>
      </c>
      <c r="AO1398" s="13">
        <f t="shared" ref="AO1398:AO1461" si="1766">_xlfn.POISSON.DIST(5,K1398,FALSE) * _xlfn.POISSON.DIST(2,L1398,FALSE)</f>
        <v>5.4317048882572449E-7</v>
      </c>
      <c r="AP1398" s="13">
        <f t="shared" ref="AP1398:AP1461" si="1767">_xlfn.POISSON.DIST(5,K1398,FALSE) * _xlfn.POISSON.DIST(3,L1398,FALSE)</f>
        <v>3.1391962311770297E-8</v>
      </c>
      <c r="AQ1398" s="13">
        <f t="shared" ref="AQ1398:AQ1461" si="1768">_xlfn.POISSON.DIST(5,K1398,FALSE) * _xlfn.POISSON.DIST(4,L1398,FALSE)</f>
        <v>1.3606988754774597E-9</v>
      </c>
      <c r="AR1398" s="13">
        <f t="shared" ref="AR1398:AR1461" si="1769">_xlfn.POISSON.DIST(0,K1398,FALSE) * _xlfn.POISSON.DIST(5,L1398,FALSE)</f>
        <v>7.538062431034227E-7</v>
      </c>
      <c r="AS1398" s="13">
        <f t="shared" ref="AS1398:AS1461" si="1770">_xlfn.POISSON.DIST(1,K1398,FALSE) * _xlfn.POISSON.DIST(5,L1398,FALSE)</f>
        <v>2.8340215485907568E-7</v>
      </c>
      <c r="AT1398" s="13">
        <f t="shared" ref="AT1398:AT1461" si="1771">_xlfn.POISSON.DIST(2,K1398,FALSE) * _xlfn.POISSON.DIST(5,L1398,FALSE)</f>
        <v>5.3274155072066712E-8</v>
      </c>
      <c r="AU1398" s="13">
        <f t="shared" ref="AU1398:AU1461" si="1772">_xlfn.POISSON.DIST(3,K1398,FALSE) * _xlfn.POISSON.DIST(5,L1398,FALSE)</f>
        <v>6.6763444337109347E-9</v>
      </c>
      <c r="AV1398" s="13">
        <f t="shared" ref="AV1398:AV1461" si="1773">_xlfn.POISSON.DIST(4,K1398,FALSE) * _xlfn.POISSON.DIST(5,L1398,FALSE)</f>
        <v>6.2751218114927402E-10</v>
      </c>
      <c r="AW1398" s="13">
        <f t="shared" ref="AW1398:AW1461" si="1774">_xlfn.POISSON.DIST(6,K1398,FALSE) * _xlfn.POISSON.DIST(6,L1398,FALSE)</f>
        <v>8.5435830345920915E-14</v>
      </c>
      <c r="AX1398" s="13">
        <f t="shared" ref="AX1398:AX1461" si="1775">_xlfn.POISSON.DIST(6,K1398,FALSE) * _xlfn.POISSON.DIST(0,L1398,FALSE)</f>
        <v>2.2643899760445196E-6</v>
      </c>
      <c r="AY1398" s="13">
        <f t="shared" ref="AY1398:AY1461" si="1776">_xlfn.POISSON.DIST(6,K1398,FALSE) * _xlfn.POISSON.DIST(1,L1398,FALSE)</f>
        <v>3.9260405111928187E-7</v>
      </c>
      <c r="AZ1398" s="13">
        <f t="shared" ref="AZ1398:AZ1461" si="1777">_xlfn.POISSON.DIST(6,K1398,FALSE) * _xlfn.POISSON.DIST(2,L1398,FALSE)</f>
        <v>3.4035202104304231E-8</v>
      </c>
      <c r="BA1398" s="13">
        <f t="shared" ref="BA1398:BA1461" si="1778">_xlfn.POISSON.DIST(6,K1398,FALSE) * _xlfn.POISSON.DIST(3,L1398,FALSE)</f>
        <v>1.9670284076766334E-9</v>
      </c>
      <c r="BB1398" s="13">
        <f t="shared" ref="BB1398:BB1461" si="1779">_xlfn.POISSON.DIST(6,K1398,FALSE) * _xlfn.POISSON.DIST(4,L1398,FALSE)</f>
        <v>8.5261740434565236E-11</v>
      </c>
      <c r="BC1398" s="13">
        <f t="shared" ref="BC1398:BC1461" si="1780">_xlfn.POISSON.DIST(6,K1398,FALSE) * _xlfn.POISSON.DIST(5,L1398,FALSE)</f>
        <v>2.9565671155782296E-12</v>
      </c>
      <c r="BD1398" s="13">
        <f t="shared" ref="BD1398:BD1461" si="1781">_xlfn.POISSON.DIST(0,K1398,FALSE) * _xlfn.POISSON.DIST(6,L1398,FALSE)</f>
        <v>2.1782716164346106E-8</v>
      </c>
      <c r="BE1398" s="13">
        <f t="shared" ref="BE1398:BE1461" si="1782">_xlfn.POISSON.DIST(1,K1398,FALSE) * _xlfn.POISSON.DIST(6,L1398,FALSE)</f>
        <v>8.1894634810185957E-9</v>
      </c>
      <c r="BF1398" s="13">
        <f t="shared" ref="BF1398:BF1461" si="1783">_xlfn.POISSON.DIST(2,K1398,FALSE) * _xlfn.POISSON.DIST(6,L1398,FALSE)</f>
        <v>1.5394616447491709E-9</v>
      </c>
      <c r="BG1398" s="13">
        <f t="shared" ref="BG1398:BG1461" si="1784">_xlfn.POISSON.DIST(3,K1398,FALSE) * _xlfn.POISSON.DIST(6,L1398,FALSE)</f>
        <v>1.9292612278747653E-10</v>
      </c>
      <c r="BH1398" s="13">
        <f t="shared" ref="BH1398:BH1461" si="1785">_xlfn.POISSON.DIST(4,K1398,FALSE) * _xlfn.POISSON.DIST(6,L1398,FALSE)</f>
        <v>1.8133200483149868E-11</v>
      </c>
      <c r="BI1398" s="13">
        <f t="shared" ref="BI1398:BI1461" si="1786">_xlfn.POISSON.DIST(5,K1398,FALSE) * _xlfn.POISSON.DIST(6,L1398,FALSE)</f>
        <v>1.3634771901753101E-12</v>
      </c>
      <c r="BJ1398" s="14">
        <f t="shared" ref="BJ1398:BJ1461" si="1787">SUM(N1398,Q1398,T1398,W1398,X1398,Y1398,AD1398,AE1398,AF1398,AG1398,AM1398,AN1398,AO1398,AP1398,AQ1398,AX1398,AY1398,AZ1398,BA1398,BB1398,BC1398)</f>
        <v>0.27162355459612059</v>
      </c>
      <c r="BK1398" s="14">
        <f t="shared" ref="BK1398:BK1461" si="1788">SUM(M1398,P1398,S1398,V1398,AC1398,AL1398,AY1398)</f>
        <v>0.61558003160611963</v>
      </c>
      <c r="BL1398" s="14">
        <f t="shared" ref="BL1398:BL1461" si="1789">SUM(O1398,R1398,U1398,AA1398,AB1398,AH1398,AI1398,AJ1398,AK1398,AR1398,AS1398,AT1398,AU1398,AV1398,BD1398,BE1398,BF1398,BG1398,BH1398,BI1398)</f>
        <v>0.11229514037326155</v>
      </c>
      <c r="BM1398" s="14">
        <f t="shared" ref="BM1398:BM1461" si="1790">SUM(S1398:BI1398)</f>
        <v>1.8406731047423654E-2</v>
      </c>
      <c r="BN1398" s="14">
        <f t="shared" ref="BN1398:BN1461" si="1791">SUM(M1398:R1398)</f>
        <v>0.9815931164146251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1.3076923076923099</v>
      </c>
      <c r="F1399" s="10">
        <f>VLOOKUP(B1399,home!$B$2:$E$405,3,FALSE)</f>
        <v>1.78</v>
      </c>
      <c r="G1399" s="10">
        <f>VLOOKUP(C1399,away!$B$2:$E$405,4,FALSE)</f>
        <v>1.27</v>
      </c>
      <c r="H1399" s="10">
        <f>VLOOKUP(A1399,away!$A$2:$E$405,3,FALSE)</f>
        <v>1.0419580419580401</v>
      </c>
      <c r="I1399" s="10">
        <f>VLOOKUP(C1399,away!$B$2:$E$405,3,FALSE)</f>
        <v>0.51</v>
      </c>
      <c r="J1399" s="10">
        <f>VLOOKUP(B1399,home!$B$2:$E$405,4,FALSE)</f>
        <v>1.1200000000000001</v>
      </c>
      <c r="K1399" s="12">
        <f t="shared" si="1736"/>
        <v>2.9561692307692358</v>
      </c>
      <c r="L1399" s="12">
        <f t="shared" si="1737"/>
        <v>0.59516643356643262</v>
      </c>
      <c r="M1399" s="13">
        <f t="shared" si="1738"/>
        <v>2.868629878846185E-2</v>
      </c>
      <c r="N1399" s="13">
        <f t="shared" si="1739"/>
        <v>8.4801553823103712E-2</v>
      </c>
      <c r="O1399" s="13">
        <f t="shared" si="1740"/>
        <v>1.7073122142149916E-2</v>
      </c>
      <c r="P1399" s="13">
        <f t="shared" si="1741"/>
        <v>5.047103834978852E-2</v>
      </c>
      <c r="Q1399" s="13">
        <f t="shared" si="1742"/>
        <v>0.12534387206664024</v>
      </c>
      <c r="R1399" s="13">
        <f t="shared" si="1743"/>
        <v>5.0806746075937291E-3</v>
      </c>
      <c r="S1399" s="13">
        <f t="shared" si="1744"/>
        <v>2.2199846439673883E-2</v>
      </c>
      <c r="T1399" s="13">
        <f t="shared" si="1745"/>
        <v>7.4600465307309474E-2</v>
      </c>
      <c r="U1399" s="13">
        <f t="shared" si="1746"/>
        <v>1.5019333946519142E-2</v>
      </c>
      <c r="V1399" s="13">
        <f t="shared" si="1747"/>
        <v>4.3398546357486635E-3</v>
      </c>
      <c r="W1399" s="13">
        <f t="shared" si="1748"/>
        <v>0.12351256595629248</v>
      </c>
      <c r="X1399" s="13">
        <f t="shared" si="1749"/>
        <v>7.3510533380845372E-2</v>
      </c>
      <c r="Y1399" s="13">
        <f t="shared" si="1750"/>
        <v>2.1875500990921969E-2</v>
      </c>
      <c r="Z1399" s="13">
        <f t="shared" si="1751"/>
        <v>1.0079489954376982E-3</v>
      </c>
      <c r="AA1399" s="13">
        <f t="shared" si="1752"/>
        <v>2.9796678064976838E-3</v>
      </c>
      <c r="AB1399" s="13">
        <f t="shared" si="1753"/>
        <v>4.4042011437410572E-3</v>
      </c>
      <c r="AC1399" s="13">
        <f t="shared" si="1754"/>
        <v>4.7722470962661907E-4</v>
      </c>
      <c r="AD1399" s="13">
        <f t="shared" si="1755"/>
        <v>9.128101177333689E-2</v>
      </c>
      <c r="AE1399" s="13">
        <f t="shared" si="1756"/>
        <v>5.432739422947247E-2</v>
      </c>
      <c r="AF1399" s="13">
        <f t="shared" si="1757"/>
        <v>1.6166920734256362E-2</v>
      </c>
      <c r="AG1399" s="13">
        <f t="shared" si="1758"/>
        <v>3.207336185052857E-3</v>
      </c>
      <c r="AH1399" s="13">
        <f t="shared" si="1759"/>
        <v>1.4997435220788079E-4</v>
      </c>
      <c r="AI1399" s="13">
        <f t="shared" si="1760"/>
        <v>4.4334956540148534E-4</v>
      </c>
      <c r="AJ1399" s="13">
        <f t="shared" si="1761"/>
        <v>6.5530817185739209E-4</v>
      </c>
      <c r="AK1399" s="13">
        <f t="shared" si="1762"/>
        <v>6.4573395143882031E-4</v>
      </c>
      <c r="AL1399" s="13">
        <f t="shared" si="1763"/>
        <v>3.3585408558485279E-5</v>
      </c>
      <c r="AM1399" s="13">
        <f t="shared" si="1764"/>
        <v>5.3968423671564611E-2</v>
      </c>
      <c r="AN1399" s="13">
        <f t="shared" si="1765"/>
        <v>3.212019424180735E-2</v>
      </c>
      <c r="AO1399" s="13">
        <f t="shared" si="1766"/>
        <v>9.5584307261787731E-3</v>
      </c>
      <c r="AP1399" s="13">
        <f t="shared" si="1767"/>
        <v>1.8962857085972091E-3</v>
      </c>
      <c r="AQ1399" s="13">
        <f t="shared" si="1768"/>
        <v>2.8215140055219906E-4</v>
      </c>
      <c r="AR1399" s="13">
        <f t="shared" si="1769"/>
        <v>1.78519400660001E-5</v>
      </c>
      <c r="AS1399" s="13">
        <f t="shared" si="1770"/>
        <v>5.2773355932646005E-5</v>
      </c>
      <c r="AT1399" s="13">
        <f t="shared" si="1771"/>
        <v>7.800348550626062E-5</v>
      </c>
      <c r="AU1399" s="13">
        <f t="shared" si="1772"/>
        <v>7.6863834582120575E-5</v>
      </c>
      <c r="AV1399" s="13">
        <f t="shared" si="1773"/>
        <v>5.6805625687650287E-5</v>
      </c>
      <c r="AW1399" s="13">
        <f t="shared" si="1774"/>
        <v>1.6414053969036844E-6</v>
      </c>
      <c r="AX1399" s="13">
        <f t="shared" si="1775"/>
        <v>2.6589965581832888E-2</v>
      </c>
      <c r="AY1399" s="13">
        <f t="shared" si="1776"/>
        <v>1.5825454983993674E-2</v>
      </c>
      <c r="AZ1399" s="13">
        <f t="shared" si="1777"/>
        <v>4.7093898011948201E-3</v>
      </c>
      <c r="BA1399" s="13">
        <f t="shared" si="1778"/>
        <v>9.3429024408375088E-4</v>
      </c>
      <c r="BB1399" s="13">
        <f t="shared" si="1779"/>
        <v>1.3901454812180944E-4</v>
      </c>
      <c r="BC1399" s="13">
        <f t="shared" si="1780"/>
        <v>1.6547358563901317E-5</v>
      </c>
      <c r="BD1399" s="13">
        <f t="shared" si="1781"/>
        <v>1.7708125835538296E-6</v>
      </c>
      <c r="BE1399" s="13">
        <f t="shared" si="1782"/>
        <v>5.2348216729608074E-6</v>
      </c>
      <c r="BF1399" s="13">
        <f t="shared" si="1783"/>
        <v>7.737509379085338E-6</v>
      </c>
      <c r="BG1399" s="13">
        <f t="shared" si="1784"/>
        <v>7.6244623830801505E-6</v>
      </c>
      <c r="BH1399" s="13">
        <f t="shared" si="1785"/>
        <v>5.6348002745047552E-6</v>
      </c>
      <c r="BI1399" s="13">
        <f t="shared" si="1786"/>
        <v>3.3314846386042019E-6</v>
      </c>
      <c r="BJ1399" s="14">
        <f t="shared" si="1787"/>
        <v>0.81466730271372301</v>
      </c>
      <c r="BK1399" s="14">
        <f t="shared" si="1788"/>
        <v>0.12203330331585169</v>
      </c>
      <c r="BL1399" s="14">
        <f t="shared" si="1789"/>
        <v>4.676499782011357E-2</v>
      </c>
      <c r="BM1399" s="14">
        <f t="shared" si="1790"/>
        <v>0.65719317948879141</v>
      </c>
      <c r="BN1399" s="14">
        <f t="shared" si="1791"/>
        <v>0.31145655977773795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1.3076923076923099</v>
      </c>
      <c r="F1400" s="10">
        <f>VLOOKUP(B1400,home!$B$2:$E$405,3,FALSE)</f>
        <v>1.1499999999999999</v>
      </c>
      <c r="G1400" s="10">
        <f>VLOOKUP(C1400,away!$B$2:$E$405,4,FALSE)</f>
        <v>0.89</v>
      </c>
      <c r="H1400" s="10">
        <f>VLOOKUP(A1400,away!$A$2:$E$405,3,FALSE)</f>
        <v>1.0419580419580401</v>
      </c>
      <c r="I1400" s="10">
        <f>VLOOKUP(C1400,away!$B$2:$E$405,3,FALSE)</f>
        <v>1.02</v>
      </c>
      <c r="J1400" s="10">
        <f>VLOOKUP(B1400,home!$B$2:$E$405,4,FALSE)</f>
        <v>0.48</v>
      </c>
      <c r="K1400" s="12">
        <f t="shared" si="1736"/>
        <v>1.3384230769230792</v>
      </c>
      <c r="L1400" s="12">
        <f t="shared" si="1737"/>
        <v>0.51014265734265651</v>
      </c>
      <c r="M1400" s="13">
        <f t="shared" si="1738"/>
        <v>0.15746284799849</v>
      </c>
      <c r="N1400" s="13">
        <f t="shared" si="1739"/>
        <v>0.21075190951921008</v>
      </c>
      <c r="O1400" s="13">
        <f t="shared" si="1740"/>
        <v>8.032851571069248E-2</v>
      </c>
      <c r="P1400" s="13">
        <f t="shared" si="1741"/>
        <v>0.10751353916216892</v>
      </c>
      <c r="Q1400" s="13">
        <f t="shared" si="1742"/>
        <v>0.14103760960305781</v>
      </c>
      <c r="R1400" s="13">
        <f t="shared" si="1743"/>
        <v>2.0489501232521995E-2</v>
      </c>
      <c r="S1400" s="13">
        <f t="shared" si="1744"/>
        <v>1.8352203789820446E-2</v>
      </c>
      <c r="T1400" s="13">
        <f t="shared" si="1745"/>
        <v>7.1949300948160072E-2</v>
      </c>
      <c r="U1400" s="13">
        <f t="shared" si="1746"/>
        <v>2.7423621284251309E-2</v>
      </c>
      <c r="V1400" s="13">
        <f t="shared" si="1747"/>
        <v>1.3922934174626436E-3</v>
      </c>
      <c r="W1400" s="13">
        <f t="shared" si="1748"/>
        <v>6.2922663802266868E-2</v>
      </c>
      <c r="X1400" s="13">
        <f t="shared" si="1749"/>
        <v>3.2099534919166998E-2</v>
      </c>
      <c r="Y1400" s="13">
        <f t="shared" si="1750"/>
        <v>8.1876710215636229E-3</v>
      </c>
      <c r="Z1400" s="13">
        <f t="shared" si="1751"/>
        <v>3.4841895354614698E-3</v>
      </c>
      <c r="AA1400" s="13">
        <f t="shared" si="1752"/>
        <v>4.663319678635534E-3</v>
      </c>
      <c r="AB1400" s="13">
        <f t="shared" si="1753"/>
        <v>3.1207473364776588E-3</v>
      </c>
      <c r="AC1400" s="13">
        <f t="shared" si="1754"/>
        <v>5.9414964691002635E-5</v>
      </c>
      <c r="AD1400" s="13">
        <f t="shared" si="1755"/>
        <v>2.1054286323606619E-2</v>
      </c>
      <c r="AE1400" s="13">
        <f t="shared" si="1756"/>
        <v>1.0740689573577831E-2</v>
      </c>
      <c r="AF1400" s="13">
        <f t="shared" si="1757"/>
        <v>2.7396419603787788E-3</v>
      </c>
      <c r="AG1400" s="13">
        <f t="shared" si="1758"/>
        <v>4.6586940994502519E-4</v>
      </c>
      <c r="AH1400" s="13">
        <f t="shared" si="1759"/>
        <v>4.4435842707644751E-4</v>
      </c>
      <c r="AI1400" s="13">
        <f t="shared" si="1760"/>
        <v>5.9473957322435855E-4</v>
      </c>
      <c r="AJ1400" s="13">
        <f t="shared" si="1761"/>
        <v>3.9800658478143254E-4</v>
      </c>
      <c r="AK1400" s="13">
        <f t="shared" si="1762"/>
        <v>1.7756706594627042E-4</v>
      </c>
      <c r="AL1400" s="13">
        <f t="shared" si="1763"/>
        <v>1.6227099190245201E-6</v>
      </c>
      <c r="AM1400" s="13">
        <f t="shared" si="1764"/>
        <v>5.6359085367322162E-3</v>
      </c>
      <c r="AN1400" s="13">
        <f t="shared" si="1765"/>
        <v>2.8751173574687356E-3</v>
      </c>
      <c r="AO1400" s="13">
        <f t="shared" si="1766"/>
        <v>7.3336000445554852E-4</v>
      </c>
      <c r="AP1400" s="13">
        <f t="shared" si="1767"/>
        <v>1.2470607382059201E-4</v>
      </c>
      <c r="AQ1400" s="13">
        <f t="shared" si="1768"/>
        <v>1.5904471971401576E-5</v>
      </c>
      <c r="AR1400" s="13">
        <f t="shared" si="1769"/>
        <v>4.5337237760276409E-5</v>
      </c>
      <c r="AS1400" s="13">
        <f t="shared" si="1770"/>
        <v>6.0680405262302363E-5</v>
      </c>
      <c r="AT1400" s="13">
        <f t="shared" si="1771"/>
        <v>4.0608027360055073E-5</v>
      </c>
      <c r="AU1400" s="13">
        <f t="shared" si="1772"/>
        <v>1.8116906975673829E-5</v>
      </c>
      <c r="AV1400" s="13">
        <f t="shared" si="1773"/>
        <v>6.0620215946776407E-6</v>
      </c>
      <c r="AW1400" s="13">
        <f t="shared" si="1774"/>
        <v>3.0776798860014237E-8</v>
      </c>
      <c r="AX1400" s="13">
        <f t="shared" si="1775"/>
        <v>1.2572050074983641E-3</v>
      </c>
      <c r="AY1400" s="13">
        <f t="shared" si="1776"/>
        <v>6.4135390334970981E-4</v>
      </c>
      <c r="AZ1400" s="13">
        <f t="shared" si="1777"/>
        <v>1.6359099227595311E-4</v>
      </c>
      <c r="BA1400" s="13">
        <f t="shared" si="1778"/>
        <v>2.7818247838992246E-5</v>
      </c>
      <c r="BB1400" s="13">
        <f t="shared" si="1779"/>
        <v>3.547818718800029E-6</v>
      </c>
      <c r="BC1400" s="13">
        <f t="shared" si="1780"/>
        <v>3.6197873379573327E-7</v>
      </c>
      <c r="BD1400" s="13">
        <f t="shared" si="1781"/>
        <v>3.8547431579338728E-6</v>
      </c>
      <c r="BE1400" s="13">
        <f t="shared" si="1782"/>
        <v>5.1592771981900399E-6</v>
      </c>
      <c r="BF1400" s="13">
        <f t="shared" si="1783"/>
        <v>3.452647831150299E-6</v>
      </c>
      <c r="BG1400" s="13">
        <f t="shared" si="1784"/>
        <v>1.5403678445666595E-6</v>
      </c>
      <c r="BH1400" s="13">
        <f t="shared" si="1785"/>
        <v>5.1541596752956995E-7</v>
      </c>
      <c r="BI1400" s="13">
        <f t="shared" si="1786"/>
        <v>1.379689250312426E-7</v>
      </c>
      <c r="BJ1400" s="14">
        <f t="shared" si="1787"/>
        <v>0.57342805147379783</v>
      </c>
      <c r="BK1400" s="14">
        <f t="shared" si="1788"/>
        <v>0.28542327594590178</v>
      </c>
      <c r="BL1400" s="14">
        <f t="shared" si="1789"/>
        <v>0.13782584191348482</v>
      </c>
      <c r="BM1400" s="14">
        <f t="shared" si="1790"/>
        <v>0.28193611251595402</v>
      </c>
      <c r="BN1400" s="14">
        <f t="shared" si="1791"/>
        <v>0.71758392322614128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1.3076923076923099</v>
      </c>
      <c r="F1401" s="10">
        <f>VLOOKUP(B1401,home!$B$2:$E$405,3,FALSE)</f>
        <v>1.1499999999999999</v>
      </c>
      <c r="G1401" s="10">
        <f>VLOOKUP(C1401,away!$B$2:$E$405,4,FALSE)</f>
        <v>1.07</v>
      </c>
      <c r="H1401" s="10">
        <f>VLOOKUP(A1401,away!$A$2:$E$405,3,FALSE)</f>
        <v>1.0419580419580401</v>
      </c>
      <c r="I1401" s="10">
        <f>VLOOKUP(C1401,away!$B$2:$E$405,3,FALSE)</f>
        <v>0.31</v>
      </c>
      <c r="J1401" s="10">
        <f>VLOOKUP(B1401,home!$B$2:$E$405,4,FALSE)</f>
        <v>0.32</v>
      </c>
      <c r="K1401" s="12">
        <f t="shared" si="1736"/>
        <v>1.6091153846153874</v>
      </c>
      <c r="L1401" s="12">
        <f t="shared" si="1737"/>
        <v>0.10336223776223757</v>
      </c>
      <c r="M1401" s="13">
        <f t="shared" si="1738"/>
        <v>0.18041823015632219</v>
      </c>
      <c r="N1401" s="13">
        <f t="shared" si="1739"/>
        <v>0.29031374980961788</v>
      </c>
      <c r="O1401" s="13">
        <f t="shared" si="1740"/>
        <v>1.8648432002059873E-2</v>
      </c>
      <c r="P1401" s="13">
        <f t="shared" si="1741"/>
        <v>3.0007478833468472E-2</v>
      </c>
      <c r="Q1401" s="13">
        <f t="shared" si="1742"/>
        <v>0.23357416059201935</v>
      </c>
      <c r="R1401" s="13">
        <f t="shared" si="1743"/>
        <v>9.6377183124491631E-4</v>
      </c>
      <c r="S1401" s="13">
        <f t="shared" si="1744"/>
        <v>1.2477242254855159E-3</v>
      </c>
      <c r="T1401" s="13">
        <f t="shared" si="1745"/>
        <v>2.4142747922227363E-2</v>
      </c>
      <c r="U1401" s="13">
        <f t="shared" si="1746"/>
        <v>1.5508200809151397E-3</v>
      </c>
      <c r="V1401" s="13">
        <f t="shared" si="1747"/>
        <v>2.3058188652876099E-5</v>
      </c>
      <c r="W1401" s="13">
        <f t="shared" si="1748"/>
        <v>0.12528259175241449</v>
      </c>
      <c r="X1401" s="13">
        <f t="shared" si="1749"/>
        <v>1.2949489036182409E-2</v>
      </c>
      <c r="Y1401" s="13">
        <f t="shared" si="1750"/>
        <v>6.6924408232868742E-4</v>
      </c>
      <c r="Z1401" s="13">
        <f t="shared" si="1751"/>
        <v>3.3205871056561385E-5</v>
      </c>
      <c r="AA1401" s="13">
        <f t="shared" si="1752"/>
        <v>5.3432077976667731E-5</v>
      </c>
      <c r="AB1401" s="13">
        <f t="shared" si="1753"/>
        <v>4.2989189352112546E-5</v>
      </c>
      <c r="AC1401" s="13">
        <f t="shared" si="1754"/>
        <v>2.3969241749426954E-7</v>
      </c>
      <c r="AD1401" s="13">
        <f t="shared" si="1755"/>
        <v>5.0398536453324726E-2</v>
      </c>
      <c r="AE1401" s="13">
        <f t="shared" si="1756"/>
        <v>5.2093055077573475E-3</v>
      </c>
      <c r="AF1401" s="13">
        <f t="shared" si="1757"/>
        <v>2.6922273723447432E-4</v>
      </c>
      <c r="AG1401" s="13">
        <f t="shared" si="1758"/>
        <v>9.2758215256767169E-6</v>
      </c>
      <c r="AH1401" s="13">
        <f t="shared" si="1759"/>
        <v>8.5805828481262527E-7</v>
      </c>
      <c r="AI1401" s="13">
        <f t="shared" si="1760"/>
        <v>1.3807147869886872E-6</v>
      </c>
      <c r="AJ1401" s="13">
        <f t="shared" si="1761"/>
        <v>1.1108647027547272E-6</v>
      </c>
      <c r="AK1401" s="13">
        <f t="shared" si="1762"/>
        <v>5.95836494476277E-7</v>
      </c>
      <c r="AL1401" s="13">
        <f t="shared" si="1763"/>
        <v>1.5946426562926001E-9</v>
      </c>
      <c r="AM1401" s="13">
        <f t="shared" si="1764"/>
        <v>1.6219412073828848E-2</v>
      </c>
      <c r="AN1401" s="13">
        <f t="shared" si="1765"/>
        <v>1.6764747271388039E-3</v>
      </c>
      <c r="AO1401" s="13">
        <f t="shared" si="1766"/>
        <v>8.6642089674451704E-5</v>
      </c>
      <c r="AP1401" s="13">
        <f t="shared" si="1767"/>
        <v>2.9851734243825959E-6</v>
      </c>
      <c r="AQ1401" s="13">
        <f t="shared" si="1768"/>
        <v>7.7138551313136698E-8</v>
      </c>
      <c r="AR1401" s="13">
        <f t="shared" si="1769"/>
        <v>1.7738164889732069E-8</v>
      </c>
      <c r="AS1401" s="13">
        <f t="shared" si="1770"/>
        <v>2.8542754018912383E-8</v>
      </c>
      <c r="AT1401" s="13">
        <f t="shared" si="1771"/>
        <v>2.2964292305562302E-8</v>
      </c>
      <c r="AU1401" s="13">
        <f t="shared" si="1772"/>
        <v>1.2317398681895022E-8</v>
      </c>
      <c r="AV1401" s="13">
        <f t="shared" si="1773"/>
        <v>4.9550289293696404E-9</v>
      </c>
      <c r="AW1401" s="13">
        <f t="shared" si="1774"/>
        <v>7.3673273411859862E-12</v>
      </c>
      <c r="AX1401" s="13">
        <f t="shared" si="1775"/>
        <v>4.3498175829024257E-3</v>
      </c>
      <c r="AY1401" s="13">
        <f t="shared" si="1776"/>
        <v>4.4960687922632203E-4</v>
      </c>
      <c r="AZ1401" s="13">
        <f t="shared" si="1777"/>
        <v>2.3236186575064364E-5</v>
      </c>
      <c r="BA1401" s="13">
        <f t="shared" si="1778"/>
        <v>8.0058141381983867E-7</v>
      </c>
      <c r="BB1401" s="13">
        <f t="shared" si="1779"/>
        <v>2.0687471610818619E-8</v>
      </c>
      <c r="BC1401" s="13">
        <f t="shared" si="1780"/>
        <v>4.2766067186739491E-10</v>
      </c>
      <c r="BD1401" s="13">
        <f t="shared" si="1781"/>
        <v>3.055760694663767E-10</v>
      </c>
      <c r="BE1401" s="13">
        <f t="shared" si="1782"/>
        <v>4.9170715454864713E-10</v>
      </c>
      <c r="BF1401" s="13">
        <f t="shared" si="1783"/>
        <v>3.9560677355484211E-10</v>
      </c>
      <c r="BG1401" s="13">
        <f t="shared" si="1784"/>
        <v>2.1219231519505073E-10</v>
      </c>
      <c r="BH1401" s="13">
        <f t="shared" si="1785"/>
        <v>8.5360479719378353E-11</v>
      </c>
      <c r="BI1401" s="13">
        <f t="shared" si="1786"/>
        <v>2.7470972230920291E-11</v>
      </c>
      <c r="BJ1401" s="14">
        <f t="shared" si="1787"/>
        <v>0.76562739726250018</v>
      </c>
      <c r="BK1401" s="14">
        <f t="shared" si="1788"/>
        <v>0.21214633957021553</v>
      </c>
      <c r="BL1401" s="14">
        <f t="shared" si="1789"/>
        <v>2.1263478691370331E-2</v>
      </c>
      <c r="BM1401" s="14">
        <f t="shared" si="1790"/>
        <v>0.24469499129855091</v>
      </c>
      <c r="BN1401" s="14">
        <f t="shared" si="1791"/>
        <v>0.75392582322473278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1.3076923076923099</v>
      </c>
      <c r="F1402" s="10">
        <f>VLOOKUP(B1402,home!$B$2:$E$405,3,FALSE)</f>
        <v>0.38</v>
      </c>
      <c r="G1402" s="10">
        <f>VLOOKUP(C1402,away!$B$2:$E$405,4,FALSE)</f>
        <v>1.02</v>
      </c>
      <c r="H1402" s="10">
        <f>VLOOKUP(A1402,away!$A$2:$E$405,3,FALSE)</f>
        <v>1.0419580419580401</v>
      </c>
      <c r="I1402" s="10">
        <f>VLOOKUP(C1402,away!$B$2:$E$405,3,FALSE)</f>
        <v>0.51</v>
      </c>
      <c r="J1402" s="10">
        <f>VLOOKUP(B1402,home!$B$2:$E$405,4,FALSE)</f>
        <v>0.8</v>
      </c>
      <c r="K1402" s="12">
        <f t="shared" si="1736"/>
        <v>0.50686153846153936</v>
      </c>
      <c r="L1402" s="12">
        <f t="shared" si="1737"/>
        <v>0.42511888111888041</v>
      </c>
      <c r="M1402" s="13">
        <f t="shared" si="1738"/>
        <v>0.39377310169953633</v>
      </c>
      <c r="N1402" s="13">
        <f t="shared" si="1739"/>
        <v>0.19958844013219915</v>
      </c>
      <c r="O1402" s="13">
        <f t="shared" si="1740"/>
        <v>0.16740038040921798</v>
      </c>
      <c r="P1402" s="13">
        <f t="shared" si="1741"/>
        <v>8.4848814353263149E-2</v>
      </c>
      <c r="Q1402" s="13">
        <f t="shared" si="1742"/>
        <v>5.0581851912272657E-2</v>
      </c>
      <c r="R1402" s="13">
        <f t="shared" si="1743"/>
        <v>3.558253120922085E-2</v>
      </c>
      <c r="S1402" s="13">
        <f t="shared" si="1744"/>
        <v>4.570729479795619E-3</v>
      </c>
      <c r="T1402" s="13">
        <f t="shared" si="1745"/>
        <v>2.1503300289866252E-2</v>
      </c>
      <c r="U1402" s="13">
        <f t="shared" si="1746"/>
        <v>1.8035416511061417E-2</v>
      </c>
      <c r="V1402" s="13">
        <f t="shared" si="1747"/>
        <v>1.0943159776709504E-4</v>
      </c>
      <c r="W1402" s="13">
        <f t="shared" si="1748"/>
        <v>8.5459984261627587E-3</v>
      </c>
      <c r="X1402" s="13">
        <f t="shared" si="1749"/>
        <v>3.6330652889740248E-3</v>
      </c>
      <c r="Y1402" s="13">
        <f t="shared" si="1750"/>
        <v>7.7224232534023969E-4</v>
      </c>
      <c r="Z1402" s="13">
        <f t="shared" si="1751"/>
        <v>5.0422686183472024E-3</v>
      </c>
      <c r="AA1402" s="13">
        <f t="shared" si="1752"/>
        <v>2.5557320292318034E-3</v>
      </c>
      <c r="AB1402" s="13">
        <f t="shared" si="1753"/>
        <v>6.4770113411593189E-4</v>
      </c>
      <c r="AC1402" s="13">
        <f t="shared" si="1754"/>
        <v>1.4737454899862179E-6</v>
      </c>
      <c r="AD1402" s="13">
        <f t="shared" si="1755"/>
        <v>1.0829094774936876E-3</v>
      </c>
      <c r="AE1402" s="13">
        <f t="shared" si="1756"/>
        <v>4.603652654251478E-4</v>
      </c>
      <c r="AF1402" s="13">
        <f t="shared" si="1757"/>
        <v>9.7854983271767625E-5</v>
      </c>
      <c r="AG1402" s="13">
        <f t="shared" si="1758"/>
        <v>1.3866667000133535E-5</v>
      </c>
      <c r="AH1402" s="13">
        <f t="shared" si="1759"/>
        <v>5.3589089833315159E-4</v>
      </c>
      <c r="AI1402" s="13">
        <f t="shared" si="1760"/>
        <v>2.7162248517667754E-4</v>
      </c>
      <c r="AJ1402" s="13">
        <f t="shared" si="1761"/>
        <v>6.8837495358698727E-5</v>
      </c>
      <c r="AK1402" s="13">
        <f t="shared" si="1762"/>
        <v>1.1630359600449706E-5</v>
      </c>
      <c r="AL1402" s="13">
        <f t="shared" si="1763"/>
        <v>1.2702295504096066E-8</v>
      </c>
      <c r="AM1402" s="13">
        <f t="shared" si="1764"/>
        <v>1.0977703275540648E-4</v>
      </c>
      <c r="AN1402" s="13">
        <f t="shared" si="1765"/>
        <v>4.6668289337529082E-5</v>
      </c>
      <c r="AO1402" s="13">
        <f t="shared" si="1766"/>
        <v>9.9197854734512716E-6</v>
      </c>
      <c r="AP1402" s="13">
        <f t="shared" si="1767"/>
        <v>1.4056960338043091E-6</v>
      </c>
      <c r="AQ1402" s="13">
        <f t="shared" si="1768"/>
        <v>1.4939698127103398E-7</v>
      </c>
      <c r="AR1402" s="13">
        <f t="shared" si="1769"/>
        <v>4.5563467820236242E-5</v>
      </c>
      <c r="AS1402" s="13">
        <f t="shared" si="1770"/>
        <v>2.3094369397007784E-5</v>
      </c>
      <c r="AT1402" s="13">
        <f t="shared" si="1771"/>
        <v>5.8528238011832288E-6</v>
      </c>
      <c r="AU1402" s="13">
        <f t="shared" si="1772"/>
        <v>9.8885709207068211E-7</v>
      </c>
      <c r="AV1402" s="13">
        <f t="shared" si="1773"/>
        <v>1.2530340675138751E-7</v>
      </c>
      <c r="AW1402" s="13">
        <f t="shared" si="1774"/>
        <v>7.6029028761573845E-11</v>
      </c>
      <c r="AX1402" s="13">
        <f t="shared" si="1775"/>
        <v>9.2736259516913511E-6</v>
      </c>
      <c r="AY1402" s="13">
        <f t="shared" si="1776"/>
        <v>3.9423934884980391E-6</v>
      </c>
      <c r="AZ1402" s="13">
        <f t="shared" si="1777"/>
        <v>8.3799295438032311E-7</v>
      </c>
      <c r="BA1402" s="13">
        <f t="shared" si="1778"/>
        <v>1.1874887571722264E-7</v>
      </c>
      <c r="BB1402" s="13">
        <f t="shared" si="1779"/>
        <v>1.2620597294757672E-8</v>
      </c>
      <c r="BC1402" s="13">
        <f t="shared" si="1780"/>
        <v>1.0730508401998706E-9</v>
      </c>
      <c r="BD1402" s="13">
        <f t="shared" si="1781"/>
        <v>3.2283150766058205E-6</v>
      </c>
      <c r="BE1402" s="13">
        <f t="shared" si="1782"/>
        <v>1.6363087463670084E-6</v>
      </c>
      <c r="BF1402" s="13">
        <f t="shared" si="1783"/>
        <v>4.1469098429082737E-7</v>
      </c>
      <c r="BG1402" s="13">
        <f t="shared" si="1784"/>
        <v>7.0063636761259613E-8</v>
      </c>
      <c r="BH1402" s="13">
        <f t="shared" si="1785"/>
        <v>8.8781406797556267E-9</v>
      </c>
      <c r="BI1402" s="13">
        <f t="shared" si="1786"/>
        <v>8.9999760872378315E-10</v>
      </c>
      <c r="BJ1402" s="14">
        <f t="shared" si="1787"/>
        <v>0.28646200142350564</v>
      </c>
      <c r="BK1402" s="14">
        <f t="shared" si="1788"/>
        <v>0.48330750597163619</v>
      </c>
      <c r="BL1402" s="14">
        <f t="shared" si="1789"/>
        <v>0.22519072650941652</v>
      </c>
      <c r="BM1402" s="14">
        <f t="shared" si="1790"/>
        <v>6.8223440489736026E-2</v>
      </c>
      <c r="BN1402" s="14">
        <f t="shared" si="1791"/>
        <v>0.93177511971571025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1.3076923076923099</v>
      </c>
      <c r="F1403" s="10">
        <f>VLOOKUP(B1403,home!$B$2:$E$405,3,FALSE)</f>
        <v>0.98</v>
      </c>
      <c r="G1403" s="10">
        <f>VLOOKUP(C1403,away!$B$2:$E$405,4,FALSE)</f>
        <v>0.64</v>
      </c>
      <c r="H1403" s="10">
        <f>VLOOKUP(A1403,away!$A$2:$E$405,3,FALSE)</f>
        <v>1.0419580419580401</v>
      </c>
      <c r="I1403" s="10">
        <f>VLOOKUP(C1403,away!$B$2:$E$405,3,FALSE)</f>
        <v>0.64</v>
      </c>
      <c r="J1403" s="10">
        <f>VLOOKUP(B1403,home!$B$2:$E$405,4,FALSE)</f>
        <v>0.55000000000000004</v>
      </c>
      <c r="K1403" s="12">
        <f t="shared" si="1736"/>
        <v>0.82018461538461684</v>
      </c>
      <c r="L1403" s="12">
        <f t="shared" si="1737"/>
        <v>0.36676923076923013</v>
      </c>
      <c r="M1403" s="13">
        <f t="shared" si="1738"/>
        <v>0.30514938171722683</v>
      </c>
      <c r="N1403" s="13">
        <f t="shared" si="1739"/>
        <v>0.25027882827859727</v>
      </c>
      <c r="O1403" s="13">
        <f t="shared" si="1740"/>
        <v>0.11191940400213347</v>
      </c>
      <c r="P1403" s="13">
        <f t="shared" si="1741"/>
        <v>9.1794573325565371E-2</v>
      </c>
      <c r="Q1403" s="13">
        <f t="shared" si="1742"/>
        <v>0.10263742225529693</v>
      </c>
      <c r="R1403" s="13">
        <f t="shared" si="1743"/>
        <v>2.0524296857006592E-2</v>
      </c>
      <c r="S1403" s="13">
        <f t="shared" si="1744"/>
        <v>6.9033760158745423E-3</v>
      </c>
      <c r="T1403" s="13">
        <f t="shared" si="1745"/>
        <v>3.7644248408711924E-2</v>
      </c>
      <c r="U1403" s="13">
        <f t="shared" si="1746"/>
        <v>1.6833712523703651E-2</v>
      </c>
      <c r="V1403" s="13">
        <f t="shared" si="1747"/>
        <v>2.3074034258130068E-4</v>
      </c>
      <c r="W1403" s="13">
        <f t="shared" si="1748"/>
        <v>2.8060544898843076E-2</v>
      </c>
      <c r="X1403" s="13">
        <f t="shared" si="1749"/>
        <v>1.0291744467514121E-2</v>
      </c>
      <c r="Y1403" s="13">
        <f t="shared" si="1750"/>
        <v>1.8873476008118169E-3</v>
      </c>
      <c r="Z1403" s="13">
        <f t="shared" si="1751"/>
        <v>2.5092268567745448E-3</v>
      </c>
      <c r="AA1403" s="13">
        <f t="shared" si="1752"/>
        <v>2.0580292644363811E-3</v>
      </c>
      <c r="AB1403" s="13">
        <f t="shared" si="1753"/>
        <v>8.4398197035101942E-4</v>
      </c>
      <c r="AC1403" s="13">
        <f t="shared" si="1754"/>
        <v>4.338184952450773E-6</v>
      </c>
      <c r="AD1403" s="13">
        <f t="shared" si="1755"/>
        <v>5.7537068063350958E-3</v>
      </c>
      <c r="AE1403" s="13">
        <f t="shared" si="1756"/>
        <v>2.1102826194312071E-3</v>
      </c>
      <c r="AF1403" s="13">
        <f t="shared" si="1757"/>
        <v>3.869933665172299E-4</v>
      </c>
      <c r="AG1403" s="13">
        <f t="shared" si="1758"/>
        <v>4.7312419783439709E-5</v>
      </c>
      <c r="AH1403" s="13">
        <f t="shared" si="1759"/>
        <v>2.3007680102117331E-4</v>
      </c>
      <c r="AI1403" s="13">
        <f t="shared" si="1760"/>
        <v>1.8870545255447401E-4</v>
      </c>
      <c r="AJ1403" s="13">
        <f t="shared" si="1761"/>
        <v>7.7386654512185668E-5</v>
      </c>
      <c r="AK1403" s="13">
        <f t="shared" si="1762"/>
        <v>2.1157114488993075E-5</v>
      </c>
      <c r="AL1403" s="13">
        <f t="shared" si="1763"/>
        <v>5.220024821634773E-8</v>
      </c>
      <c r="AM1403" s="13">
        <f t="shared" si="1764"/>
        <v>9.4382036079796057E-4</v>
      </c>
      <c r="AN1403" s="13">
        <f t="shared" si="1765"/>
        <v>3.4616426771420534E-4</v>
      </c>
      <c r="AO1403" s="13">
        <f t="shared" si="1766"/>
        <v>6.3481201094666456E-5</v>
      </c>
      <c r="AP1403" s="13">
        <f t="shared" si="1767"/>
        <v>7.7609837645992088E-6</v>
      </c>
      <c r="AQ1403" s="13">
        <f t="shared" si="1768"/>
        <v>7.1162251133863394E-7</v>
      </c>
      <c r="AR1403" s="13">
        <f t="shared" si="1769"/>
        <v>1.6877018265676197E-5</v>
      </c>
      <c r="AS1403" s="13">
        <f t="shared" si="1770"/>
        <v>1.3842270735072784E-5</v>
      </c>
      <c r="AT1403" s="13">
        <f t="shared" si="1771"/>
        <v>5.6766087494477046E-6</v>
      </c>
      <c r="AU1403" s="13">
        <f t="shared" si="1772"/>
        <v>1.5519557212849054E-6</v>
      </c>
      <c r="AV1403" s="13">
        <f t="shared" si="1773"/>
        <v>3.1822255158900399E-7</v>
      </c>
      <c r="AW1403" s="13">
        <f t="shared" si="1774"/>
        <v>4.3618887079929424E-10</v>
      </c>
      <c r="AX1403" s="13">
        <f t="shared" si="1775"/>
        <v>1.2901782326887423E-4</v>
      </c>
      <c r="AY1403" s="13">
        <f t="shared" si="1776"/>
        <v>4.7319767795845489E-5</v>
      </c>
      <c r="AZ1403" s="13">
        <f t="shared" si="1777"/>
        <v>8.677717417330419E-6</v>
      </c>
      <c r="BA1403" s="13">
        <f t="shared" si="1778"/>
        <v>1.0609065806623425E-6</v>
      </c>
      <c r="BB1403" s="13">
        <f t="shared" si="1779"/>
        <v>9.7276972626885414E-8</v>
      </c>
      <c r="BC1403" s="13">
        <f t="shared" si="1780"/>
        <v>7.1356400843844468E-9</v>
      </c>
      <c r="BD1403" s="13">
        <f t="shared" si="1781"/>
        <v>1.0316618344967165E-6</v>
      </c>
      <c r="BE1403" s="13">
        <f t="shared" si="1782"/>
        <v>8.4615316493367762E-7</v>
      </c>
      <c r="BF1403" s="13">
        <f t="shared" si="1783"/>
        <v>3.4700090406880228E-7</v>
      </c>
      <c r="BG1403" s="13">
        <f t="shared" si="1784"/>
        <v>9.4868267680594985E-8</v>
      </c>
      <c r="BH1403" s="13">
        <f t="shared" si="1785"/>
        <v>1.9452373409953419E-8</v>
      </c>
      <c r="BI1403" s="13">
        <f t="shared" si="1786"/>
        <v>3.190907480712119E-9</v>
      </c>
      <c r="BJ1403" s="14">
        <f t="shared" si="1787"/>
        <v>0.44064655018540033</v>
      </c>
      <c r="BK1403" s="14">
        <f t="shared" si="1788"/>
        <v>0.40412978155424462</v>
      </c>
      <c r="BL1403" s="14">
        <f t="shared" si="1789"/>
        <v>0.15273735904368305</v>
      </c>
      <c r="BM1403" s="14">
        <f t="shared" si="1790"/>
        <v>0.11767169187266907</v>
      </c>
      <c r="BN1403" s="14">
        <f t="shared" si="1791"/>
        <v>0.88230390643582657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1.3076923076923099</v>
      </c>
      <c r="F1404" s="10">
        <f>VLOOKUP(B1404,home!$B$2:$E$405,3,FALSE)</f>
        <v>0.38</v>
      </c>
      <c r="G1404" s="10">
        <f>VLOOKUP(C1404,away!$B$2:$E$405,4,FALSE)</f>
        <v>0.89</v>
      </c>
      <c r="H1404" s="10">
        <f>VLOOKUP(A1404,away!$A$2:$E$405,3,FALSE)</f>
        <v>1.0419580419580401</v>
      </c>
      <c r="I1404" s="10">
        <f>VLOOKUP(C1404,away!$B$2:$E$405,3,FALSE)</f>
        <v>1.1499999999999999</v>
      </c>
      <c r="J1404" s="10">
        <f>VLOOKUP(B1404,home!$B$2:$E$405,4,FALSE)</f>
        <v>1.76</v>
      </c>
      <c r="K1404" s="12">
        <f t="shared" si="1736"/>
        <v>0.44226153846153926</v>
      </c>
      <c r="L1404" s="12">
        <f t="shared" si="1737"/>
        <v>2.1089230769230731</v>
      </c>
      <c r="M1404" s="13">
        <f t="shared" si="1738"/>
        <v>7.7989224023257045E-2</v>
      </c>
      <c r="N1404" s="13">
        <f t="shared" si="1739"/>
        <v>3.4491634199947288E-2</v>
      </c>
      <c r="O1404" s="13">
        <f t="shared" si="1740"/>
        <v>0.1644732742939701</v>
      </c>
      <c r="P1404" s="13">
        <f t="shared" si="1741"/>
        <v>7.2740203325057942E-2</v>
      </c>
      <c r="Q1404" s="13">
        <f t="shared" si="1742"/>
        <v>7.6271616026606657E-3</v>
      </c>
      <c r="R1404" s="13">
        <f t="shared" si="1743"/>
        <v>0.17343074184782603</v>
      </c>
      <c r="S1404" s="13">
        <f t="shared" si="1744"/>
        <v>1.6961116250473626E-2</v>
      </c>
      <c r="T1404" s="13">
        <f t="shared" si="1745"/>
        <v>1.6085097115272649E-2</v>
      </c>
      <c r="U1404" s="13">
        <f t="shared" si="1746"/>
        <v>7.6701746706145588E-2</v>
      </c>
      <c r="V1404" s="13">
        <f t="shared" si="1747"/>
        <v>1.7577286550817151E-3</v>
      </c>
      <c r="W1404" s="13">
        <f t="shared" si="1748"/>
        <v>1.1244000748291618E-3</v>
      </c>
      <c r="X1404" s="13">
        <f t="shared" si="1749"/>
        <v>2.3712732655012496E-3</v>
      </c>
      <c r="Y1404" s="13">
        <f t="shared" si="1750"/>
        <v>2.5004164556531598E-3</v>
      </c>
      <c r="Z1404" s="13">
        <f t="shared" si="1751"/>
        <v>0.1219173645769228</v>
      </c>
      <c r="AA1404" s="13">
        <f t="shared" si="1752"/>
        <v>5.3919361222966235E-2</v>
      </c>
      <c r="AB1404" s="13">
        <f t="shared" si="1753"/>
        <v>1.1923229823666255E-2</v>
      </c>
      <c r="AC1404" s="13">
        <f t="shared" si="1754"/>
        <v>1.0246410751150413E-4</v>
      </c>
      <c r="AD1404" s="13">
        <f t="shared" si="1755"/>
        <v>1.2431972673505371E-4</v>
      </c>
      <c r="AE1404" s="13">
        <f t="shared" si="1756"/>
        <v>2.6218074062832515E-4</v>
      </c>
      <c r="AF1404" s="13">
        <f t="shared" si="1757"/>
        <v>2.7645950711792887E-4</v>
      </c>
      <c r="AG1404" s="13">
        <f t="shared" si="1758"/>
        <v>1.9434394479859288E-4</v>
      </c>
      <c r="AH1404" s="13">
        <f t="shared" si="1759"/>
        <v>6.4278585908479055E-2</v>
      </c>
      <c r="AI1404" s="13">
        <f t="shared" si="1760"/>
        <v>2.8427946294016158E-2</v>
      </c>
      <c r="AJ1404" s="13">
        <f t="shared" si="1761"/>
        <v>6.2862936316468001E-3</v>
      </c>
      <c r="AK1404" s="13">
        <f t="shared" si="1762"/>
        <v>9.2672863091769681E-4</v>
      </c>
      <c r="AL1404" s="13">
        <f t="shared" si="1763"/>
        <v>3.8227127438451204E-6</v>
      </c>
      <c r="AM1404" s="13">
        <f t="shared" si="1764"/>
        <v>1.099636672139261E-5</v>
      </c>
      <c r="AN1404" s="13">
        <f t="shared" si="1765"/>
        <v>2.3190491541053791E-5</v>
      </c>
      <c r="AO1404" s="13">
        <f t="shared" si="1766"/>
        <v>2.4453481388058834E-5</v>
      </c>
      <c r="AP1404" s="13">
        <f t="shared" si="1767"/>
        <v>1.7190170403462042E-5</v>
      </c>
      <c r="AQ1404" s="13">
        <f t="shared" si="1768"/>
        <v>9.0631867650252823E-6</v>
      </c>
      <c r="AR1404" s="13">
        <f t="shared" si="1769"/>
        <v>2.711171863487476E-2</v>
      </c>
      <c r="AS1404" s="13">
        <f t="shared" si="1770"/>
        <v>1.1990470393796091E-2</v>
      </c>
      <c r="AT1404" s="13">
        <f t="shared" si="1771"/>
        <v>2.6514619416188991E-3</v>
      </c>
      <c r="AU1404" s="13">
        <f t="shared" si="1772"/>
        <v>3.908798791575314E-4</v>
      </c>
      <c r="AV1404" s="13">
        <f t="shared" si="1773"/>
        <v>4.3217784177467593E-5</v>
      </c>
      <c r="AW1404" s="13">
        <f t="shared" si="1774"/>
        <v>9.9039645014740347E-8</v>
      </c>
      <c r="AX1404" s="13">
        <f t="shared" si="1775"/>
        <v>8.1054501061506061E-7</v>
      </c>
      <c r="AY1404" s="13">
        <f t="shared" si="1776"/>
        <v>1.7093770777709587E-6</v>
      </c>
      <c r="AZ1404" s="13">
        <f t="shared" si="1777"/>
        <v>1.8024723832372509E-6</v>
      </c>
      <c r="BA1404" s="13">
        <f t="shared" si="1778"/>
        <v>1.2670918681751891E-6</v>
      </c>
      <c r="BB1404" s="13">
        <f t="shared" si="1779"/>
        <v>6.680498203440564E-7</v>
      </c>
      <c r="BC1404" s="13">
        <f t="shared" si="1780"/>
        <v>2.8177313653157888E-7</v>
      </c>
      <c r="BD1404" s="13">
        <f t="shared" si="1781"/>
        <v>9.5294215140221093E-3</v>
      </c>
      <c r="BE1404" s="13">
        <f t="shared" si="1782"/>
        <v>4.2144966194399081E-3</v>
      </c>
      <c r="BF1404" s="13">
        <f t="shared" si="1783"/>
        <v>9.3195487937722504E-4</v>
      </c>
      <c r="BG1404" s="13">
        <f t="shared" si="1784"/>
        <v>1.3738926624336993E-4</v>
      </c>
      <c r="BH1404" s="13">
        <f t="shared" si="1785"/>
        <v>1.51904970642237E-5</v>
      </c>
      <c r="BI1404" s="13">
        <f t="shared" si="1786"/>
        <v>1.3436345203238148E-6</v>
      </c>
      <c r="BJ1404" s="14">
        <f t="shared" si="1787"/>
        <v>6.5148719639259708E-2</v>
      </c>
      <c r="BK1404" s="14">
        <f t="shared" si="1788"/>
        <v>0.16955626845120345</v>
      </c>
      <c r="BL1404" s="14">
        <f t="shared" si="1789"/>
        <v>0.63738545340392594</v>
      </c>
      <c r="BM1404" s="14">
        <f t="shared" si="1790"/>
        <v>0.46325395644116013</v>
      </c>
      <c r="BN1404" s="14">
        <f t="shared" si="1791"/>
        <v>0.53075223929271909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1.3076923076923099</v>
      </c>
      <c r="F1405" s="10">
        <f>VLOOKUP(B1405,home!$B$2:$E$405,3,FALSE)</f>
        <v>1.84</v>
      </c>
      <c r="G1405" s="10">
        <f>VLOOKUP(C1405,away!$B$2:$E$405,4,FALSE)</f>
        <v>1.53</v>
      </c>
      <c r="H1405" s="10">
        <f>VLOOKUP(A1405,away!$A$2:$E$405,3,FALSE)</f>
        <v>1.0419580419580401</v>
      </c>
      <c r="I1405" s="10">
        <f>VLOOKUP(C1405,away!$B$2:$E$405,3,FALSE)</f>
        <v>0.51</v>
      </c>
      <c r="J1405" s="10">
        <f>VLOOKUP(B1405,home!$B$2:$E$405,4,FALSE)</f>
        <v>1.1499999999999999</v>
      </c>
      <c r="K1405" s="12">
        <f t="shared" si="1736"/>
        <v>3.681415384615391</v>
      </c>
      <c r="L1405" s="12">
        <f t="shared" si="1737"/>
        <v>0.61110839160839059</v>
      </c>
      <c r="M1405" s="13">
        <f t="shared" si="1738"/>
        <v>1.3670380742449736E-2</v>
      </c>
      <c r="N1405" s="13">
        <f t="shared" si="1739"/>
        <v>5.032634997880444E-2</v>
      </c>
      <c r="O1405" s="13">
        <f t="shared" si="1740"/>
        <v>8.354084388192776E-3</v>
      </c>
      <c r="P1405" s="13">
        <f t="shared" si="1741"/>
        <v>3.0754854791068143E-2</v>
      </c>
      <c r="Q1405" s="13">
        <f t="shared" si="1742"/>
        <v>9.2636099531754598E-2</v>
      </c>
      <c r="R1405" s="13">
        <f t="shared" si="1743"/>
        <v>2.5526255369146258E-3</v>
      </c>
      <c r="S1405" s="13">
        <f t="shared" si="1744"/>
        <v>1.7297636237053857E-2</v>
      </c>
      <c r="T1405" s="13">
        <f t="shared" si="1745"/>
        <v>5.6610697789725335E-2</v>
      </c>
      <c r="U1405" s="13">
        <f t="shared" si="1746"/>
        <v>9.397274922759628E-3</v>
      </c>
      <c r="V1405" s="13">
        <f t="shared" si="1747"/>
        <v>4.3239167195928737E-3</v>
      </c>
      <c r="W1405" s="13">
        <f t="shared" si="1748"/>
        <v>0.11367732066232127</v>
      </c>
      <c r="X1405" s="13">
        <f t="shared" si="1749"/>
        <v>6.9469164592302415E-2</v>
      </c>
      <c r="Y1405" s="13">
        <f t="shared" si="1750"/>
        <v>2.1226594720190242E-2</v>
      </c>
      <c r="Z1405" s="13">
        <f t="shared" si="1751"/>
        <v>5.1997696208080067E-4</v>
      </c>
      <c r="AA1405" s="13">
        <f t="shared" si="1752"/>
        <v>1.9142511878498338E-3</v>
      </c>
      <c r="AB1405" s="13">
        <f t="shared" si="1753"/>
        <v>3.5235768864843339E-3</v>
      </c>
      <c r="AC1405" s="13">
        <f t="shared" si="1754"/>
        <v>6.0798156130909703E-4</v>
      </c>
      <c r="AD1405" s="13">
        <f t="shared" si="1755"/>
        <v>0.10462335929203166</v>
      </c>
      <c r="AE1405" s="13">
        <f t="shared" si="1756"/>
        <v>6.3936212821620236E-2</v>
      </c>
      <c r="AF1405" s="13">
        <f t="shared" si="1757"/>
        <v>1.9535978091476051E-2</v>
      </c>
      <c r="AG1405" s="13">
        <f t="shared" si="1758"/>
        <v>3.9795333833262296E-3</v>
      </c>
      <c r="AH1405" s="13">
        <f t="shared" si="1759"/>
        <v>7.9440571242653777E-5</v>
      </c>
      <c r="AI1405" s="13">
        <f t="shared" si="1760"/>
        <v>2.9245374113534063E-4</v>
      </c>
      <c r="AJ1405" s="13">
        <f t="shared" si="1761"/>
        <v>5.3832185095198523E-4</v>
      </c>
      <c r="AK1405" s="13">
        <f t="shared" si="1762"/>
        <v>6.6059544798975699E-4</v>
      </c>
      <c r="AL1405" s="13">
        <f t="shared" si="1763"/>
        <v>5.4712110762636781E-5</v>
      </c>
      <c r="AM1405" s="13">
        <f t="shared" si="1764"/>
        <v>7.7032408897565782E-2</v>
      </c>
      <c r="AN1405" s="13">
        <f t="shared" si="1765"/>
        <v>4.7075151503111305E-2</v>
      </c>
      <c r="AO1405" s="13">
        <f t="shared" si="1766"/>
        <v>1.4384010059893829E-2</v>
      </c>
      <c r="AP1405" s="13">
        <f t="shared" si="1767"/>
        <v>2.9300630841935437E-3</v>
      </c>
      <c r="AQ1405" s="13">
        <f t="shared" si="1768"/>
        <v>4.4764653467315899E-4</v>
      </c>
      <c r="AR1405" s="13">
        <f t="shared" si="1769"/>
        <v>9.7093599441099857E-6</v>
      </c>
      <c r="AS1405" s="13">
        <f t="shared" si="1770"/>
        <v>3.5744187073014938E-5</v>
      </c>
      <c r="AT1405" s="13">
        <f t="shared" si="1771"/>
        <v>6.5794600100583904E-5</v>
      </c>
      <c r="AU1405" s="13">
        <f t="shared" si="1772"/>
        <v>8.0739084344968944E-5</v>
      </c>
      <c r="AV1405" s="13">
        <f t="shared" si="1773"/>
        <v>7.4308526811832094E-5</v>
      </c>
      <c r="AW1405" s="13">
        <f t="shared" si="1774"/>
        <v>3.4191176072950424E-6</v>
      </c>
      <c r="AX1405" s="13">
        <f t="shared" si="1775"/>
        <v>4.7264715871580383E-2</v>
      </c>
      <c r="AY1405" s="13">
        <f t="shared" si="1776"/>
        <v>2.8883864496109059E-2</v>
      </c>
      <c r="AZ1405" s="13">
        <f t="shared" si="1777"/>
        <v>8.8255859878259516E-3</v>
      </c>
      <c r="BA1405" s="13">
        <f t="shared" si="1778"/>
        <v>1.797796552673956E-3</v>
      </c>
      <c r="BB1405" s="13">
        <f t="shared" si="1779"/>
        <v>2.746621399359225E-4</v>
      </c>
      <c r="BC1405" s="13">
        <f t="shared" si="1780"/>
        <v>3.3569667714392068E-5</v>
      </c>
      <c r="BD1405" s="13">
        <f t="shared" si="1781"/>
        <v>9.8891188983199769E-7</v>
      </c>
      <c r="BE1405" s="13">
        <f t="shared" si="1782"/>
        <v>3.6405954452565974E-6</v>
      </c>
      <c r="BF1405" s="13">
        <f t="shared" si="1783"/>
        <v>6.7012720406641813E-6</v>
      </c>
      <c r="BG1405" s="13">
        <f t="shared" si="1784"/>
        <v>8.2233886623313606E-6</v>
      </c>
      <c r="BH1405" s="13">
        <f t="shared" si="1785"/>
        <v>7.5684273837946136E-6</v>
      </c>
      <c r="BI1405" s="13">
        <f t="shared" si="1786"/>
        <v>5.5725050016091796E-6</v>
      </c>
      <c r="BJ1405" s="14">
        <f t="shared" si="1787"/>
        <v>0.82497078565882953</v>
      </c>
      <c r="BK1405" s="14">
        <f t="shared" si="1788"/>
        <v>9.5593346658345402E-2</v>
      </c>
      <c r="BL1405" s="14">
        <f t="shared" si="1789"/>
        <v>2.7611615392218933E-2</v>
      </c>
      <c r="BM1405" s="14">
        <f t="shared" si="1790"/>
        <v>0.72152088432378847</v>
      </c>
      <c r="BN1405" s="14">
        <f t="shared" si="1791"/>
        <v>0.1982943949691843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1.3076923076923099</v>
      </c>
      <c r="F1406" s="10">
        <f>VLOOKUP(B1406,home!$B$2:$E$405,3,FALSE)</f>
        <v>0.64</v>
      </c>
      <c r="G1406" s="10">
        <f>VLOOKUP(C1406,away!$B$2:$E$405,4,FALSE)</f>
        <v>0.76</v>
      </c>
      <c r="H1406" s="10">
        <f>VLOOKUP(A1406,away!$A$2:$E$405,3,FALSE)</f>
        <v>1.0419580419580401</v>
      </c>
      <c r="I1406" s="10">
        <f>VLOOKUP(C1406,away!$B$2:$E$405,3,FALSE)</f>
        <v>0.76</v>
      </c>
      <c r="J1406" s="10">
        <f>VLOOKUP(B1406,home!$B$2:$E$405,4,FALSE)</f>
        <v>0.96</v>
      </c>
      <c r="K1406" s="12">
        <f t="shared" si="1736"/>
        <v>0.63606153846153957</v>
      </c>
      <c r="L1406" s="12">
        <f t="shared" si="1737"/>
        <v>0.76021258741258602</v>
      </c>
      <c r="M1406" s="13">
        <f t="shared" si="1738"/>
        <v>0.24751746696339261</v>
      </c>
      <c r="N1406" s="13">
        <f t="shared" si="1739"/>
        <v>0.15743634083283878</v>
      </c>
      <c r="O1406" s="13">
        <f t="shared" si="1740"/>
        <v>0.18816589399005001</v>
      </c>
      <c r="P1406" s="13">
        <f t="shared" si="1741"/>
        <v>0.11968508801730215</v>
      </c>
      <c r="Q1406" s="13">
        <f t="shared" si="1742"/>
        <v>5.0069600579945368E-2</v>
      </c>
      <c r="R1406" s="13">
        <f t="shared" si="1743"/>
        <v>7.1523040566489116E-2</v>
      </c>
      <c r="S1406" s="13">
        <f t="shared" si="1744"/>
        <v>1.4468191345691907E-2</v>
      </c>
      <c r="T1406" s="13">
        <f t="shared" si="1745"/>
        <v>3.8063540607594988E-2</v>
      </c>
      <c r="U1406" s="13">
        <f t="shared" si="1746"/>
        <v>4.5493055218168169E-2</v>
      </c>
      <c r="V1406" s="13">
        <f t="shared" si="1747"/>
        <v>7.7733088941351366E-4</v>
      </c>
      <c r="W1406" s="13">
        <f t="shared" si="1748"/>
        <v>1.0615782391678281E-2</v>
      </c>
      <c r="X1406" s="13">
        <f t="shared" si="1749"/>
        <v>8.0702513993867169E-3</v>
      </c>
      <c r="Y1406" s="13">
        <f t="shared" si="1750"/>
        <v>3.0675533486989085E-3</v>
      </c>
      <c r="Z1406" s="13">
        <f t="shared" si="1751"/>
        <v>1.8124238576222022E-2</v>
      </c>
      <c r="AA1406" s="13">
        <f t="shared" si="1752"/>
        <v>1.1528131072235761E-2</v>
      </c>
      <c r="AB1406" s="13">
        <f t="shared" si="1753"/>
        <v>3.6663003926962778E-3</v>
      </c>
      <c r="AC1406" s="13">
        <f t="shared" si="1754"/>
        <v>2.3492007720556099E-5</v>
      </c>
      <c r="AD1406" s="13">
        <f t="shared" si="1755"/>
        <v>1.6880727200059523E-3</v>
      </c>
      <c r="AE1406" s="13">
        <f t="shared" si="1756"/>
        <v>1.283294130216327E-3</v>
      </c>
      <c r="AF1406" s="13">
        <f t="shared" si="1757"/>
        <v>4.8778817557156885E-4</v>
      </c>
      <c r="AG1406" s="13">
        <f t="shared" si="1758"/>
        <v>1.236075703535091E-4</v>
      </c>
      <c r="AH1406" s="13">
        <f t="shared" si="1759"/>
        <v>3.4445685757281863E-3</v>
      </c>
      <c r="AI1406" s="13">
        <f t="shared" si="1760"/>
        <v>2.1909575876139439E-3</v>
      </c>
      <c r="AJ1406" s="13">
        <f t="shared" si="1761"/>
        <v>6.9679192694085425E-4</v>
      </c>
      <c r="AK1406" s="13">
        <f t="shared" si="1762"/>
        <v>1.4773418167919348E-4</v>
      </c>
      <c r="AL1406" s="13">
        <f t="shared" si="1763"/>
        <v>4.543748845254202E-7</v>
      </c>
      <c r="AM1406" s="13">
        <f t="shared" si="1764"/>
        <v>2.1474362626438843E-4</v>
      </c>
      <c r="AN1406" s="13">
        <f t="shared" si="1765"/>
        <v>1.632508077528121E-4</v>
      </c>
      <c r="AO1406" s="13">
        <f t="shared" si="1766"/>
        <v>6.2052659479479958E-5</v>
      </c>
      <c r="AP1406" s="13">
        <f t="shared" si="1767"/>
        <v>1.5724404272909203E-5</v>
      </c>
      <c r="AQ1406" s="13">
        <f t="shared" si="1768"/>
        <v>2.9884725144574565E-6</v>
      </c>
      <c r="AR1406" s="13">
        <f t="shared" si="1769"/>
        <v>5.2372087789488231E-4</v>
      </c>
      <c r="AS1406" s="13">
        <f t="shared" si="1770"/>
        <v>3.3311870731824692E-4</v>
      </c>
      <c r="AT1406" s="13">
        <f t="shared" si="1771"/>
        <v>1.0594199873358172E-4</v>
      </c>
      <c r="AU1406" s="13">
        <f t="shared" si="1772"/>
        <v>2.2461876900724157E-5</v>
      </c>
      <c r="AV1406" s="13">
        <f t="shared" si="1773"/>
        <v>3.5717839945520813E-6</v>
      </c>
      <c r="AW1406" s="13">
        <f t="shared" si="1774"/>
        <v>6.1030370810736596E-9</v>
      </c>
      <c r="AX1406" s="13">
        <f t="shared" si="1775"/>
        <v>2.2765026882756119E-5</v>
      </c>
      <c r="AY1406" s="13">
        <f t="shared" si="1776"/>
        <v>1.7306259989057108E-5</v>
      </c>
      <c r="AZ1406" s="13">
        <f t="shared" si="1777"/>
        <v>6.5782183423580059E-6</v>
      </c>
      <c r="BA1406" s="13">
        <f t="shared" si="1778"/>
        <v>1.6669481288696381E-6</v>
      </c>
      <c r="BB1406" s="13">
        <f t="shared" si="1779"/>
        <v>3.1680873753263905E-7</v>
      </c>
      <c r="BC1406" s="13">
        <f t="shared" si="1780"/>
        <v>4.8168398014920498E-8</v>
      </c>
      <c r="BD1406" s="13">
        <f t="shared" si="1781"/>
        <v>6.6356533944409885E-5</v>
      </c>
      <c r="BE1406" s="13">
        <f t="shared" si="1782"/>
        <v>4.2206839067656713E-5</v>
      </c>
      <c r="BF1406" s="13">
        <f t="shared" si="1783"/>
        <v>1.3423073495486171E-5</v>
      </c>
      <c r="BG1406" s="13">
        <f t="shared" si="1784"/>
        <v>2.8459669261404161E-6</v>
      </c>
      <c r="BH1406" s="13">
        <f t="shared" si="1785"/>
        <v>4.5255252536288296E-7</v>
      </c>
      <c r="BI1406" s="13">
        <f t="shared" si="1786"/>
        <v>5.7570251103394072E-8</v>
      </c>
      <c r="BJ1406" s="14">
        <f t="shared" si="1787"/>
        <v>0.27141327315705299</v>
      </c>
      <c r="BK1406" s="14">
        <f t="shared" si="1788"/>
        <v>0.38248932985839434</v>
      </c>
      <c r="BL1406" s="14">
        <f t="shared" si="1789"/>
        <v>0.32797063129265364</v>
      </c>
      <c r="BM1406" s="14">
        <f t="shared" si="1790"/>
        <v>0.16558274177735305</v>
      </c>
      <c r="BN1406" s="14">
        <f t="shared" si="1791"/>
        <v>0.83439743095001795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1.3076923076923099</v>
      </c>
      <c r="F1407" s="10">
        <f>VLOOKUP(B1407,home!$B$2:$E$405,3,FALSE)</f>
        <v>1.1499999999999999</v>
      </c>
      <c r="G1407" s="10">
        <f>VLOOKUP(C1407,away!$B$2:$E$405,4,FALSE)</f>
        <v>1.4</v>
      </c>
      <c r="H1407" s="10">
        <f>VLOOKUP(A1407,away!$A$2:$E$405,3,FALSE)</f>
        <v>1.0419580419580401</v>
      </c>
      <c r="I1407" s="10">
        <f>VLOOKUP(C1407,away!$B$2:$E$405,3,FALSE)</f>
        <v>0.89</v>
      </c>
      <c r="J1407" s="10">
        <f>VLOOKUP(B1407,home!$B$2:$E$405,4,FALSE)</f>
        <v>1.28</v>
      </c>
      <c r="K1407" s="12">
        <f t="shared" si="1736"/>
        <v>2.1053846153846187</v>
      </c>
      <c r="L1407" s="12">
        <f t="shared" si="1737"/>
        <v>1.1869986013985994</v>
      </c>
      <c r="M1407" s="13">
        <f t="shared" si="1738"/>
        <v>3.7165171108858967E-2</v>
      </c>
      <c r="N1407" s="13">
        <f t="shared" si="1739"/>
        <v>7.8246979480728576E-2</v>
      </c>
      <c r="O1407" s="13">
        <f t="shared" si="1740"/>
        <v>4.4115006126955229E-2</v>
      </c>
      <c r="P1407" s="13">
        <f t="shared" si="1741"/>
        <v>9.2879055207289729E-2</v>
      </c>
      <c r="Q1407" s="13">
        <f t="shared" si="1742"/>
        <v>8.236999339952096E-2</v>
      </c>
      <c r="R1407" s="13">
        <f t="shared" si="1743"/>
        <v>2.6182225286693252E-2</v>
      </c>
      <c r="S1407" s="13">
        <f t="shared" si="1744"/>
        <v>5.8028246869435869E-2</v>
      </c>
      <c r="T1407" s="13">
        <f t="shared" si="1745"/>
        <v>9.7773066962443242E-2</v>
      </c>
      <c r="U1407" s="13">
        <f t="shared" si="1746"/>
        <v>5.5123654315138111E-2</v>
      </c>
      <c r="V1407" s="13">
        <f t="shared" si="1747"/>
        <v>1.6113081097060503E-2</v>
      </c>
      <c r="W1407" s="13">
        <f t="shared" si="1748"/>
        <v>5.7806838957561335E-2</v>
      </c>
      <c r="X1407" s="13">
        <f t="shared" si="1749"/>
        <v>6.8616636993899374E-2</v>
      </c>
      <c r="Y1407" s="13">
        <f t="shared" si="1750"/>
        <v>4.0723926072216983E-2</v>
      </c>
      <c r="Z1407" s="13">
        <f t="shared" si="1751"/>
        <v>1.0359421598935978E-2</v>
      </c>
      <c r="AA1407" s="13">
        <f t="shared" si="1752"/>
        <v>2.1810566858682934E-2</v>
      </c>
      <c r="AB1407" s="13">
        <f t="shared" si="1753"/>
        <v>2.2959815958544343E-2</v>
      </c>
      <c r="AC1407" s="13">
        <f t="shared" si="1754"/>
        <v>2.5167510738580419E-3</v>
      </c>
      <c r="AD1407" s="13">
        <f t="shared" si="1755"/>
        <v>3.0426407351316472E-2</v>
      </c>
      <c r="AE1407" s="13">
        <f t="shared" si="1756"/>
        <v>3.6116102971596717E-2</v>
      </c>
      <c r="AF1407" s="13">
        <f t="shared" si="1757"/>
        <v>2.1434881857626552E-2</v>
      </c>
      <c r="AG1407" s="13">
        <f t="shared" si="1758"/>
        <v>8.4810582620489759E-3</v>
      </c>
      <c r="AH1407" s="13">
        <f t="shared" si="1759"/>
        <v>3.074154737308861E-3</v>
      </c>
      <c r="AI1407" s="13">
        <f t="shared" si="1760"/>
        <v>6.4722780892418194E-3</v>
      </c>
      <c r="AJ1407" s="13">
        <f t="shared" si="1761"/>
        <v>6.8133173577903427E-3</v>
      </c>
      <c r="AK1407" s="13">
        <f t="shared" si="1762"/>
        <v>4.7815511816082555E-3</v>
      </c>
      <c r="AL1407" s="13">
        <f t="shared" si="1763"/>
        <v>2.5158335609131376E-4</v>
      </c>
      <c r="AM1407" s="13">
        <f t="shared" si="1764"/>
        <v>1.2811857987777427E-2</v>
      </c>
      <c r="AN1407" s="13">
        <f t="shared" si="1765"/>
        <v>1.5207657512809281E-2</v>
      </c>
      <c r="AO1407" s="13">
        <f t="shared" si="1766"/>
        <v>9.0257340991267594E-3</v>
      </c>
      <c r="AP1407" s="13">
        <f t="shared" si="1767"/>
        <v>3.5711779174197036E-3</v>
      </c>
      <c r="AQ1407" s="13">
        <f t="shared" si="1768"/>
        <v>1.0597457983306875E-3</v>
      </c>
      <c r="AR1407" s="13">
        <f t="shared" si="1769"/>
        <v>7.2980347473369973E-4</v>
      </c>
      <c r="AS1407" s="13">
        <f t="shared" si="1770"/>
        <v>1.5365170079585685E-3</v>
      </c>
      <c r="AT1407" s="13">
        <f t="shared" si="1771"/>
        <v>1.6174796349163884E-3</v>
      </c>
      <c r="AU1407" s="13">
        <f t="shared" si="1772"/>
        <v>1.1351389130169645E-3</v>
      </c>
      <c r="AV1407" s="13">
        <f t="shared" si="1773"/>
        <v>5.9747600094758413E-4</v>
      </c>
      <c r="AW1407" s="13">
        <f t="shared" si="1774"/>
        <v>1.7464697100409743E-5</v>
      </c>
      <c r="AX1407" s="13">
        <f t="shared" si="1775"/>
        <v>4.4956481169931908E-3</v>
      </c>
      <c r="AY1407" s="13">
        <f t="shared" si="1776"/>
        <v>5.3363280272511636E-3</v>
      </c>
      <c r="AZ1407" s="13">
        <f t="shared" si="1777"/>
        <v>3.1671069524756399E-3</v>
      </c>
      <c r="BA1407" s="13">
        <f t="shared" si="1778"/>
        <v>1.2531171743561215E-3</v>
      </c>
      <c r="BB1407" s="13">
        <f t="shared" si="1779"/>
        <v>3.7186208333732016E-4</v>
      </c>
      <c r="BC1407" s="13">
        <f t="shared" si="1780"/>
        <v>8.827995456691374E-5</v>
      </c>
      <c r="BD1407" s="13">
        <f t="shared" si="1781"/>
        <v>1.4437928396745654E-4</v>
      </c>
      <c r="BE1407" s="13">
        <f t="shared" si="1782"/>
        <v>3.0397392324533009E-4</v>
      </c>
      <c r="BF1407" s="13">
        <f t="shared" si="1783"/>
        <v>3.1999101073941152E-4</v>
      </c>
      <c r="BG1407" s="13">
        <f t="shared" si="1784"/>
        <v>2.2456805035737712E-4</v>
      </c>
      <c r="BH1407" s="13">
        <f t="shared" si="1785"/>
        <v>1.1820052958233504E-4</v>
      </c>
      <c r="BI1407" s="13">
        <f t="shared" si="1786"/>
        <v>4.9771515302592522E-5</v>
      </c>
      <c r="BJ1407" s="14">
        <f t="shared" si="1787"/>
        <v>0.5783844079334034</v>
      </c>
      <c r="BK1407" s="14">
        <f t="shared" si="1788"/>
        <v>0.21229021673984561</v>
      </c>
      <c r="BL1407" s="14">
        <f t="shared" si="1789"/>
        <v>0.1981098692567308</v>
      </c>
      <c r="BM1407" s="14">
        <f t="shared" si="1790"/>
        <v>0.63286662158871843</v>
      </c>
      <c r="BN1407" s="14">
        <f t="shared" si="1791"/>
        <v>0.36095843061004668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1.5546218487395</v>
      </c>
      <c r="F1408" s="10">
        <f>VLOOKUP(B1408,home!$B$2:$E$405,3,FALSE)</f>
        <v>0.32</v>
      </c>
      <c r="G1408" s="10">
        <f>VLOOKUP(C1408,away!$B$2:$E$405,4,FALSE)</f>
        <v>0.64</v>
      </c>
      <c r="H1408" s="10">
        <f>VLOOKUP(A1408,away!$A$2:$E$405,3,FALSE)</f>
        <v>1.3361344537815101</v>
      </c>
      <c r="I1408" s="10">
        <f>VLOOKUP(C1408,away!$B$2:$E$405,3,FALSE)</f>
        <v>0.77</v>
      </c>
      <c r="J1408" s="10">
        <f>VLOOKUP(B1408,home!$B$2:$E$405,4,FALSE)</f>
        <v>1.31</v>
      </c>
      <c r="K1408" s="12">
        <f t="shared" si="1736"/>
        <v>0.31838655462184962</v>
      </c>
      <c r="L1408" s="12">
        <f t="shared" si="1737"/>
        <v>1.3477588235294091</v>
      </c>
      <c r="M1408" s="13">
        <f t="shared" si="1738"/>
        <v>0.18897408718731185</v>
      </c>
      <c r="N1408" s="13">
        <f t="shared" si="1739"/>
        <v>6.0166808532377235E-2</v>
      </c>
      <c r="O1408" s="13">
        <f t="shared" si="1740"/>
        <v>0.25469149342511543</v>
      </c>
      <c r="P1408" s="13">
        <f t="shared" si="1741"/>
        <v>8.1090347083115966E-2</v>
      </c>
      <c r="Q1408" s="13">
        <f t="shared" si="1742"/>
        <v>9.5781514356080462E-3</v>
      </c>
      <c r="R1408" s="13">
        <f t="shared" si="1743"/>
        <v>0.17163135377079092</v>
      </c>
      <c r="S1408" s="13">
        <f t="shared" si="1744"/>
        <v>8.699135008312554E-3</v>
      </c>
      <c r="T1408" s="13">
        <f t="shared" si="1745"/>
        <v>1.2909038110441622E-2</v>
      </c>
      <c r="U1408" s="13">
        <f t="shared" si="1746"/>
        <v>5.4645115392165919E-2</v>
      </c>
      <c r="V1408" s="13">
        <f t="shared" si="1747"/>
        <v>4.1476343699719268E-4</v>
      </c>
      <c r="W1408" s="13">
        <f t="shared" si="1748"/>
        <v>1.0165182117431893E-3</v>
      </c>
      <c r="X1408" s="13">
        <f t="shared" si="1749"/>
        <v>1.3700213891552197E-3</v>
      </c>
      <c r="Y1408" s="13">
        <f t="shared" si="1750"/>
        <v>9.2322920782898299E-4</v>
      </c>
      <c r="Z1408" s="13">
        <f t="shared" si="1751"/>
        <v>7.7105890479626973E-2</v>
      </c>
      <c r="AA1408" s="13">
        <f t="shared" si="1752"/>
        <v>2.4549478810858106E-2</v>
      </c>
      <c r="AB1408" s="13">
        <f t="shared" si="1753"/>
        <v>3.908111988175607E-3</v>
      </c>
      <c r="AC1408" s="13">
        <f t="shared" si="1754"/>
        <v>1.1123651780809702E-5</v>
      </c>
      <c r="AD1408" s="13">
        <f t="shared" si="1755"/>
        <v>8.0911432786819469E-5</v>
      </c>
      <c r="AE1408" s="13">
        <f t="shared" si="1756"/>
        <v>1.0904909746284267E-4</v>
      </c>
      <c r="AF1408" s="13">
        <f t="shared" si="1757"/>
        <v>7.348594165173237E-5</v>
      </c>
      <c r="AG1408" s="13">
        <f t="shared" si="1758"/>
        <v>3.3013775422163197E-5</v>
      </c>
      <c r="AH1408" s="13">
        <f t="shared" si="1759"/>
        <v>2.598003606000239E-2</v>
      </c>
      <c r="AI1408" s="13">
        <f t="shared" si="1760"/>
        <v>8.2716941700955744E-3</v>
      </c>
      <c r="AJ1408" s="13">
        <f t="shared" si="1761"/>
        <v>1.3167981038511847E-3</v>
      </c>
      <c r="AK1408" s="13">
        <f t="shared" si="1762"/>
        <v>1.3975027047258769E-4</v>
      </c>
      <c r="AL1408" s="13">
        <f t="shared" si="1763"/>
        <v>1.9093004700554385E-7</v>
      </c>
      <c r="AM1408" s="13">
        <f t="shared" si="1764"/>
        <v>5.1522224629025652E-6</v>
      </c>
      <c r="AN1408" s="13">
        <f t="shared" si="1765"/>
        <v>6.9439532851633568E-6</v>
      </c>
      <c r="AO1408" s="13">
        <f t="shared" si="1766"/>
        <v>4.6793871551274714E-6</v>
      </c>
      <c r="AP1408" s="13">
        <f t="shared" si="1767"/>
        <v>2.1022284423444091E-6</v>
      </c>
      <c r="AQ1408" s="13">
        <f t="shared" si="1768"/>
        <v>7.0832423306104109E-7</v>
      </c>
      <c r="AR1408" s="13">
        <f t="shared" si="1769"/>
        <v>7.0029645670960858E-3</v>
      </c>
      <c r="AS1408" s="13">
        <f t="shared" si="1770"/>
        <v>2.2296497606566152E-3</v>
      </c>
      <c r="AT1408" s="13">
        <f t="shared" si="1771"/>
        <v>3.5494525265444566E-4</v>
      </c>
      <c r="AU1408" s="13">
        <f t="shared" si="1772"/>
        <v>3.7669932024010285E-5</v>
      </c>
      <c r="AV1408" s="13">
        <f t="shared" si="1773"/>
        <v>2.9983999674909788E-6</v>
      </c>
      <c r="AW1408" s="13">
        <f t="shared" si="1774"/>
        <v>2.2758240459075278E-9</v>
      </c>
      <c r="AX1408" s="13">
        <f t="shared" si="1775"/>
        <v>2.733997264348077E-7</v>
      </c>
      <c r="AY1408" s="13">
        <f t="shared" si="1776"/>
        <v>3.6847689365303877E-7</v>
      </c>
      <c r="AZ1408" s="13">
        <f t="shared" si="1777"/>
        <v>2.483089923437954E-7</v>
      </c>
      <c r="BA1408" s="13">
        <f t="shared" si="1778"/>
        <v>1.1155354513101555E-7</v>
      </c>
      <c r="BB1408" s="13">
        <f t="shared" si="1779"/>
        <v>3.7586818686578106E-8</v>
      </c>
      <c r="BC1408" s="13">
        <f t="shared" si="1780"/>
        <v>1.0131593306647139E-8</v>
      </c>
      <c r="BD1408" s="13">
        <f t="shared" si="1781"/>
        <v>1.5730512143612577E-3</v>
      </c>
      <c r="BE1408" s="13">
        <f t="shared" si="1782"/>
        <v>5.0083835638419741E-4</v>
      </c>
      <c r="BF1408" s="13">
        <f t="shared" si="1783"/>
        <v>7.9730099355817326E-5</v>
      </c>
      <c r="BG1408" s="13">
        <f t="shared" si="1784"/>
        <v>8.4616638778521422E-6</v>
      </c>
      <c r="BH1408" s="13">
        <f t="shared" si="1785"/>
        <v>6.735200021093758E-7</v>
      </c>
      <c r="BI1408" s="13">
        <f t="shared" si="1786"/>
        <v>4.2887942588101038E-8</v>
      </c>
      <c r="BJ1408" s="14">
        <f t="shared" si="1787"/>
        <v>8.6280862707626013E-2</v>
      </c>
      <c r="BK1408" s="14">
        <f t="shared" si="1788"/>
        <v>0.27919001577445901</v>
      </c>
      <c r="BL1408" s="14">
        <f t="shared" si="1789"/>
        <v>0.55692485764585031</v>
      </c>
      <c r="BM1408" s="14">
        <f t="shared" si="1790"/>
        <v>0.23336901897217316</v>
      </c>
      <c r="BN1408" s="14">
        <f t="shared" si="1791"/>
        <v>0.76613224143431946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1.5546218487395</v>
      </c>
      <c r="F1409" s="10">
        <f>VLOOKUP(B1409,home!$B$2:$E$405,3,FALSE)</f>
        <v>1.54</v>
      </c>
      <c r="G1409" s="10">
        <f>VLOOKUP(C1409,away!$B$2:$E$405,4,FALSE)</f>
        <v>0.64</v>
      </c>
      <c r="H1409" s="10">
        <f>VLOOKUP(A1409,away!$A$2:$E$405,3,FALSE)</f>
        <v>1.3361344537815101</v>
      </c>
      <c r="I1409" s="10">
        <f>VLOOKUP(C1409,away!$B$2:$E$405,3,FALSE)</f>
        <v>1.18</v>
      </c>
      <c r="J1409" s="10">
        <f>VLOOKUP(B1409,home!$B$2:$E$405,4,FALSE)</f>
        <v>0.9</v>
      </c>
      <c r="K1409" s="12">
        <f t="shared" si="1736"/>
        <v>1.5322352941176514</v>
      </c>
      <c r="L1409" s="12">
        <f t="shared" si="1737"/>
        <v>1.4189747899159637</v>
      </c>
      <c r="M1409" s="13">
        <f t="shared" si="1738"/>
        <v>5.2276408811091572E-2</v>
      </c>
      <c r="N1409" s="13">
        <f t="shared" si="1739"/>
        <v>8.0099758630077469E-2</v>
      </c>
      <c r="O1409" s="13">
        <f t="shared" si="1740"/>
        <v>7.4178906210279699E-2</v>
      </c>
      <c r="P1409" s="13">
        <f t="shared" si="1741"/>
        <v>0.11365953817443358</v>
      </c>
      <c r="Q1409" s="13">
        <f t="shared" si="1742"/>
        <v>6.136583861165483E-2</v>
      </c>
      <c r="R1409" s="13">
        <f t="shared" si="1743"/>
        <v>5.262899892796382E-2</v>
      </c>
      <c r="S1409" s="13">
        <f t="shared" si="1744"/>
        <v>6.1779734453012929E-2</v>
      </c>
      <c r="T1409" s="13">
        <f t="shared" si="1745"/>
        <v>8.707657795198985E-2</v>
      </c>
      <c r="U1409" s="13">
        <f t="shared" si="1746"/>
        <v>8.0640009651506195E-2</v>
      </c>
      <c r="V1409" s="13">
        <f t="shared" si="1747"/>
        <v>1.492463330159562E-2</v>
      </c>
      <c r="W1409" s="13">
        <f t="shared" si="1748"/>
        <v>3.1342301257968434E-2</v>
      </c>
      <c r="X1409" s="13">
        <f t="shared" si="1749"/>
        <v>4.44739353430086E-2</v>
      </c>
      <c r="Y1409" s="13">
        <f t="shared" si="1750"/>
        <v>3.1553696530040899E-2</v>
      </c>
      <c r="Z1409" s="13">
        <f t="shared" si="1751"/>
        <v>2.4893074232431648E-2</v>
      </c>
      <c r="AA1409" s="13">
        <f t="shared" si="1752"/>
        <v>3.8142046918022435E-2</v>
      </c>
      <c r="AB1409" s="13">
        <f t="shared" si="1753"/>
        <v>2.9221295238842683E-2</v>
      </c>
      <c r="AC1409" s="13">
        <f t="shared" si="1754"/>
        <v>2.0280741436018196E-3</v>
      </c>
      <c r="AD1409" s="13">
        <f t="shared" si="1755"/>
        <v>1.2005945046581827E-2</v>
      </c>
      <c r="AE1409" s="13">
        <f t="shared" si="1756"/>
        <v>1.7036133350216053E-2</v>
      </c>
      <c r="AF1409" s="13">
        <f t="shared" si="1757"/>
        <v>1.2086921870801586E-2</v>
      </c>
      <c r="AG1409" s="13">
        <f t="shared" si="1758"/>
        <v>5.7170124741171167E-3</v>
      </c>
      <c r="AH1409" s="13">
        <f t="shared" si="1759"/>
        <v>8.8306611948317966E-3</v>
      </c>
      <c r="AI1409" s="13">
        <f t="shared" si="1760"/>
        <v>1.3530650753116427E-2</v>
      </c>
      <c r="AJ1409" s="13">
        <f t="shared" si="1761"/>
        <v>1.0366070318152286E-2</v>
      </c>
      <c r="AK1409" s="13">
        <f t="shared" si="1762"/>
        <v>5.2944196009261099E-3</v>
      </c>
      <c r="AL1409" s="13">
        <f t="shared" si="1763"/>
        <v>1.7637781614132981E-4</v>
      </c>
      <c r="AM1409" s="13">
        <f t="shared" si="1764"/>
        <v>3.6791865479219306E-3</v>
      </c>
      <c r="AN1409" s="13">
        <f t="shared" si="1765"/>
        <v>5.2206729588991614E-3</v>
      </c>
      <c r="AO1409" s="13">
        <f t="shared" si="1766"/>
        <v>3.7040016575369456E-3</v>
      </c>
      <c r="AP1409" s="13">
        <f t="shared" si="1767"/>
        <v>1.751961657950623E-3</v>
      </c>
      <c r="AQ1409" s="13">
        <f t="shared" si="1768"/>
        <v>6.2149735638282716E-4</v>
      </c>
      <c r="AR1409" s="13">
        <f t="shared" si="1769"/>
        <v>2.5060971227511002E-3</v>
      </c>
      <c r="AS1409" s="13">
        <f t="shared" si="1770"/>
        <v>3.8399304619659313E-3</v>
      </c>
      <c r="AT1409" s="13">
        <f t="shared" si="1771"/>
        <v>2.9418384903908495E-3</v>
      </c>
      <c r="AU1409" s="13">
        <f t="shared" si="1772"/>
        <v>1.5025295881902173E-3</v>
      </c>
      <c r="AV1409" s="13">
        <f t="shared" si="1773"/>
        <v>5.7555721637027801E-4</v>
      </c>
      <c r="AW1409" s="13">
        <f t="shared" si="1774"/>
        <v>1.0652256163579305E-5</v>
      </c>
      <c r="AX1409" s="13">
        <f t="shared" si="1775"/>
        <v>9.3956324706147808E-4</v>
      </c>
      <c r="AY1409" s="13">
        <f t="shared" si="1776"/>
        <v>1.3332165611118214E-3</v>
      </c>
      <c r="AZ1409" s="13">
        <f t="shared" si="1777"/>
        <v>9.4590034485806545E-4</v>
      </c>
      <c r="BA1409" s="13">
        <f t="shared" si="1778"/>
        <v>4.4740291437547037E-4</v>
      </c>
      <c r="BB1409" s="13">
        <f t="shared" si="1779"/>
        <v>1.5871336410843074E-4</v>
      </c>
      <c r="BC1409" s="13">
        <f t="shared" si="1780"/>
        <v>4.504205249852327E-5</v>
      </c>
      <c r="BD1409" s="13">
        <f t="shared" si="1781"/>
        <v>5.9268143971079031E-4</v>
      </c>
      <c r="BE1409" s="13">
        <f t="shared" si="1782"/>
        <v>9.0812742009333577E-4</v>
      </c>
      <c r="BF1409" s="13">
        <f t="shared" si="1783"/>
        <v>6.9573244231150818E-4</v>
      </c>
      <c r="BG1409" s="13">
        <f t="shared" si="1784"/>
        <v>3.5534193445745538E-4</v>
      </c>
      <c r="BH1409" s="13">
        <f t="shared" si="1785"/>
        <v>1.3611686336393862E-4</v>
      </c>
      <c r="BI1409" s="13">
        <f t="shared" si="1786"/>
        <v>4.1712612434163302E-5</v>
      </c>
      <c r="BJ1409" s="14">
        <f t="shared" si="1787"/>
        <v>0.40160527972916182</v>
      </c>
      <c r="BK1409" s="14">
        <f t="shared" si="1788"/>
        <v>0.24617798326098869</v>
      </c>
      <c r="BL1409" s="14">
        <f t="shared" si="1789"/>
        <v>0.32692872440568116</v>
      </c>
      <c r="BM1409" s="14">
        <f t="shared" si="1790"/>
        <v>0.5640730479578141</v>
      </c>
      <c r="BN1409" s="14">
        <f t="shared" si="1791"/>
        <v>0.43420944936550093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1.5546218487395</v>
      </c>
      <c r="F1410" s="10">
        <f>VLOOKUP(B1410,home!$B$2:$E$405,3,FALSE)</f>
        <v>0.51</v>
      </c>
      <c r="G1410" s="10">
        <f>VLOOKUP(C1410,away!$B$2:$E$405,4,FALSE)</f>
        <v>1.72</v>
      </c>
      <c r="H1410" s="10">
        <f>VLOOKUP(A1410,away!$A$2:$E$405,3,FALSE)</f>
        <v>1.3361344537815101</v>
      </c>
      <c r="I1410" s="10">
        <f>VLOOKUP(C1410,away!$B$2:$E$405,3,FALSE)</f>
        <v>0.75</v>
      </c>
      <c r="J1410" s="10">
        <f>VLOOKUP(B1410,home!$B$2:$E$405,4,FALSE)</f>
        <v>1.35</v>
      </c>
      <c r="K1410" s="12">
        <f t="shared" si="1736"/>
        <v>1.3637142857142894</v>
      </c>
      <c r="L1410" s="12">
        <f t="shared" si="1737"/>
        <v>1.3528361344537791</v>
      </c>
      <c r="M1410" s="13">
        <f t="shared" si="1738"/>
        <v>6.610238704342003E-2</v>
      </c>
      <c r="N1410" s="13">
        <f t="shared" si="1739"/>
        <v>9.0144769530927052E-2</v>
      </c>
      <c r="O1410" s="13">
        <f t="shared" si="1740"/>
        <v>8.9425697765987938E-2</v>
      </c>
      <c r="P1410" s="13">
        <f t="shared" si="1741"/>
        <v>0.12195110155344617</v>
      </c>
      <c r="Q1410" s="13">
        <f t="shared" si="1742"/>
        <v>6.1465854995873717E-2</v>
      </c>
      <c r="R1410" s="13">
        <f t="shared" si="1743"/>
        <v>6.0489157643285538E-2</v>
      </c>
      <c r="S1410" s="13">
        <f t="shared" si="1744"/>
        <v>5.6246346899432198E-2</v>
      </c>
      <c r="T1410" s="13">
        <f t="shared" si="1745"/>
        <v>8.3153229673514323E-2</v>
      </c>
      <c r="U1410" s="13">
        <f t="shared" si="1746"/>
        <v>8.2489928408972193E-2</v>
      </c>
      <c r="V1410" s="13">
        <f t="shared" si="1747"/>
        <v>1.1529763429701889E-2</v>
      </c>
      <c r="W1410" s="13">
        <f t="shared" si="1748"/>
        <v>2.7940621513838682E-2</v>
      </c>
      <c r="X1410" s="13">
        <f t="shared" si="1749"/>
        <v>3.7799082403017624E-2</v>
      </c>
      <c r="Y1410" s="13">
        <f t="shared" si="1750"/>
        <v>2.5567982261999116E-2</v>
      </c>
      <c r="Z1410" s="13">
        <f t="shared" si="1751"/>
        <v>2.7277306067502553E-2</v>
      </c>
      <c r="AA1410" s="13">
        <f t="shared" si="1752"/>
        <v>3.7198451960054293E-2</v>
      </c>
      <c r="AB1410" s="13">
        <f t="shared" si="1753"/>
        <v>2.5364030172191382E-2</v>
      </c>
      <c r="AC1410" s="13">
        <f t="shared" si="1754"/>
        <v>1.3294407866647781E-3</v>
      </c>
      <c r="AD1410" s="13">
        <f t="shared" si="1755"/>
        <v>9.5257561775394482E-3</v>
      </c>
      <c r="AE1410" s="13">
        <f t="shared" si="1756"/>
        <v>1.2886787164971677E-2</v>
      </c>
      <c r="AF1410" s="13">
        <f t="shared" si="1757"/>
        <v>8.7168556668944294E-3</v>
      </c>
      <c r="AG1410" s="13">
        <f t="shared" si="1758"/>
        <v>3.9308257749976587E-3</v>
      </c>
      <c r="AH1410" s="13">
        <f t="shared" si="1759"/>
        <v>9.2254313246681909E-3</v>
      </c>
      <c r="AI1410" s="13">
        <f t="shared" si="1760"/>
        <v>1.2580852489326114E-2</v>
      </c>
      <c r="AJ1410" s="13">
        <f t="shared" si="1761"/>
        <v>8.5783441330791015E-3</v>
      </c>
      <c r="AK1410" s="13">
        <f t="shared" si="1762"/>
        <v>3.8994701473511121E-3</v>
      </c>
      <c r="AL1410" s="13">
        <f t="shared" si="1763"/>
        <v>9.8106453116348112E-5</v>
      </c>
      <c r="AM1410" s="13">
        <f t="shared" si="1764"/>
        <v>2.598081956308338E-3</v>
      </c>
      <c r="AN1410" s="13">
        <f t="shared" si="1765"/>
        <v>3.5147791507662849E-3</v>
      </c>
      <c r="AO1410" s="13">
        <f t="shared" si="1766"/>
        <v>2.3774601198906986E-3</v>
      </c>
      <c r="AP1410" s="13">
        <f t="shared" si="1767"/>
        <v>1.0721046528036501E-3</v>
      </c>
      <c r="AQ1410" s="13">
        <f t="shared" si="1768"/>
        <v>3.6259547855720022E-4</v>
      </c>
      <c r="AR1410" s="13">
        <f t="shared" si="1769"/>
        <v>2.4960993703865828E-3</v>
      </c>
      <c r="AS1410" s="13">
        <f t="shared" si="1770"/>
        <v>3.4039663699586263E-3</v>
      </c>
      <c r="AT1410" s="13">
        <f t="shared" si="1771"/>
        <v>2.3210187834017959E-3</v>
      </c>
      <c r="AU1410" s="13">
        <f t="shared" si="1772"/>
        <v>1.0550688241120767E-3</v>
      </c>
      <c r="AV1410" s="13">
        <f t="shared" si="1773"/>
        <v>3.5970310696335371E-4</v>
      </c>
      <c r="AW1410" s="13">
        <f t="shared" si="1774"/>
        <v>5.0276340496437291E-6</v>
      </c>
      <c r="AX1410" s="13">
        <f t="shared" si="1775"/>
        <v>5.9050691321236876E-4</v>
      </c>
      <c r="AY1410" s="13">
        <f t="shared" si="1776"/>
        <v>7.9885908983845424E-4</v>
      </c>
      <c r="AZ1410" s="13">
        <f t="shared" si="1777"/>
        <v>5.4036272153515938E-4</v>
      </c>
      <c r="BA1410" s="13">
        <f t="shared" si="1778"/>
        <v>2.4367407180151624E-4</v>
      </c>
      <c r="BB1410" s="13">
        <f t="shared" si="1779"/>
        <v>8.2412772340643964E-5</v>
      </c>
      <c r="BC1410" s="13">
        <f t="shared" si="1780"/>
        <v>2.2298195272587206E-5</v>
      </c>
      <c r="BD1410" s="13">
        <f t="shared" si="1781"/>
        <v>5.6280223724104891E-4</v>
      </c>
      <c r="BE1410" s="13">
        <f t="shared" si="1782"/>
        <v>7.6750145095758103E-4</v>
      </c>
      <c r="BF1410" s="13">
        <f t="shared" si="1783"/>
        <v>5.2332634648864925E-4</v>
      </c>
      <c r="BG1410" s="13">
        <f t="shared" si="1784"/>
        <v>2.3788920493241243E-4</v>
      </c>
      <c r="BH1410" s="13">
        <f t="shared" si="1785"/>
        <v>8.1103226795886202E-5</v>
      </c>
      <c r="BI1410" s="13">
        <f t="shared" si="1786"/>
        <v>2.2120325799815195E-5</v>
      </c>
      <c r="BJ1410" s="14">
        <f t="shared" si="1787"/>
        <v>0.37333490028590077</v>
      </c>
      <c r="BK1410" s="14">
        <f t="shared" si="1788"/>
        <v>0.25805600525561995</v>
      </c>
      <c r="BL1410" s="14">
        <f t="shared" si="1789"/>
        <v>0.34108196329195362</v>
      </c>
      <c r="BM1410" s="14">
        <f t="shared" si="1790"/>
        <v>0.50937737491224755</v>
      </c>
      <c r="BN1410" s="14">
        <f t="shared" si="1791"/>
        <v>0.48957896853294042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1.5546218487395</v>
      </c>
      <c r="F1411" s="10">
        <f>VLOOKUP(B1411,home!$B$2:$E$405,3,FALSE)</f>
        <v>0.96</v>
      </c>
      <c r="G1411" s="10">
        <f>VLOOKUP(C1411,away!$B$2:$E$405,4,FALSE)</f>
        <v>0.64</v>
      </c>
      <c r="H1411" s="10">
        <f>VLOOKUP(A1411,away!$A$2:$E$405,3,FALSE)</f>
        <v>1.3361344537815101</v>
      </c>
      <c r="I1411" s="10">
        <f>VLOOKUP(C1411,away!$B$2:$E$405,3,FALSE)</f>
        <v>1.29</v>
      </c>
      <c r="J1411" s="10">
        <f>VLOOKUP(B1411,home!$B$2:$E$405,4,FALSE)</f>
        <v>0.37</v>
      </c>
      <c r="K1411" s="12">
        <f t="shared" si="1736"/>
        <v>0.95515966386554885</v>
      </c>
      <c r="L1411" s="12">
        <f t="shared" si="1737"/>
        <v>0.63773697478991476</v>
      </c>
      <c r="M1411" s="13">
        <f t="shared" si="1738"/>
        <v>0.20333576761948138</v>
      </c>
      <c r="N1411" s="13">
        <f t="shared" si="1739"/>
        <v>0.19421812345126716</v>
      </c>
      <c r="O1411" s="13">
        <f t="shared" si="1740"/>
        <v>0.12967473730823317</v>
      </c>
      <c r="P1411" s="13">
        <f t="shared" si="1741"/>
        <v>0.12386007849918532</v>
      </c>
      <c r="Q1411" s="13">
        <f t="shared" si="1742"/>
        <v>9.2754658756155017E-2</v>
      </c>
      <c r="R1411" s="13">
        <f t="shared" si="1743"/>
        <v>4.1349187338814757E-2</v>
      </c>
      <c r="S1411" s="13">
        <f t="shared" si="1744"/>
        <v>1.8862051700778242E-2</v>
      </c>
      <c r="T1411" s="13">
        <f t="shared" si="1745"/>
        <v>5.9153075472821177E-2</v>
      </c>
      <c r="U1411" s="13">
        <f t="shared" si="1746"/>
        <v>3.9495075879655901E-2</v>
      </c>
      <c r="V1411" s="13">
        <f t="shared" si="1747"/>
        <v>1.2766269045012984E-3</v>
      </c>
      <c r="W1411" s="13">
        <f t="shared" si="1748"/>
        <v>2.953183622649757E-2</v>
      </c>
      <c r="X1411" s="13">
        <f t="shared" si="1749"/>
        <v>1.8833543895077774E-2</v>
      </c>
      <c r="Y1411" s="13">
        <f t="shared" si="1750"/>
        <v>6.0054236541099825E-3</v>
      </c>
      <c r="Z1411" s="13">
        <f t="shared" si="1751"/>
        <v>8.789968547825721E-3</v>
      </c>
      <c r="AA1411" s="13">
        <f t="shared" si="1752"/>
        <v>8.3958234035299614E-3</v>
      </c>
      <c r="AB1411" s="13">
        <f t="shared" si="1753"/>
        <v>4.009675929995093E-3</v>
      </c>
      <c r="AC1411" s="13">
        <f t="shared" si="1754"/>
        <v>4.8602832662233366E-5</v>
      </c>
      <c r="AD1411" s="13">
        <f t="shared" si="1755"/>
        <v>7.0519046908584645E-3</v>
      </c>
      <c r="AE1411" s="13">
        <f t="shared" si="1756"/>
        <v>4.4972603640548864E-3</v>
      </c>
      <c r="AF1411" s="13">
        <f t="shared" si="1757"/>
        <v>1.4340346097074768E-3</v>
      </c>
      <c r="AG1411" s="13">
        <f t="shared" si="1758"/>
        <v>3.048456312462941E-4</v>
      </c>
      <c r="AH1411" s="13">
        <f t="shared" si="1759"/>
        <v>1.4014219875472186E-3</v>
      </c>
      <c r="AI1411" s="13">
        <f t="shared" si="1760"/>
        <v>1.3385817545593906E-3</v>
      </c>
      <c r="AJ1411" s="13">
        <f t="shared" si="1761"/>
        <v>6.3927964937075213E-4</v>
      </c>
      <c r="AK1411" s="13">
        <f t="shared" si="1762"/>
        <v>2.0353804500301785E-4</v>
      </c>
      <c r="AL1411" s="13">
        <f t="shared" si="1763"/>
        <v>1.1842384130061399E-6</v>
      </c>
      <c r="AM1411" s="13">
        <f t="shared" si="1764"/>
        <v>1.3471389828264518E-3</v>
      </c>
      <c r="AN1411" s="13">
        <f t="shared" si="1765"/>
        <v>8.591203395293043E-4</v>
      </c>
      <c r="AO1411" s="13">
        <f t="shared" si="1766"/>
        <v>2.7394640315595145E-4</v>
      </c>
      <c r="AP1411" s="13">
        <f t="shared" si="1767"/>
        <v>5.8235250134418265E-5</v>
      </c>
      <c r="AQ1411" s="13">
        <f t="shared" si="1768"/>
        <v>9.2846930617144684E-6</v>
      </c>
      <c r="AR1411" s="13">
        <f t="shared" si="1769"/>
        <v>1.7874772374848664E-4</v>
      </c>
      <c r="AS1411" s="13">
        <f t="shared" si="1770"/>
        <v>1.7073261573233647E-4</v>
      </c>
      <c r="AT1411" s="13">
        <f t="shared" si="1771"/>
        <v>8.1538453926892213E-5</v>
      </c>
      <c r="AU1411" s="13">
        <f t="shared" si="1772"/>
        <v>2.5960747414975636E-5</v>
      </c>
      <c r="AV1411" s="13">
        <f t="shared" si="1773"/>
        <v>6.1991646936466364E-6</v>
      </c>
      <c r="AW1411" s="13">
        <f t="shared" si="1774"/>
        <v>2.0037992729671865E-8</v>
      </c>
      <c r="AX1411" s="13">
        <f t="shared" si="1775"/>
        <v>2.1445546966944839E-4</v>
      </c>
      <c r="AY1411" s="13">
        <f t="shared" si="1776"/>
        <v>1.3676618245414435E-4</v>
      </c>
      <c r="AZ1411" s="13">
        <f t="shared" si="1777"/>
        <v>4.3610425725935764E-5</v>
      </c>
      <c r="BA1411" s="13">
        <f t="shared" si="1778"/>
        <v>9.2706603239195138E-6</v>
      </c>
      <c r="BB1411" s="13">
        <f t="shared" si="1779"/>
        <v>1.4780607173203303E-6</v>
      </c>
      <c r="BC1411" s="13">
        <f t="shared" si="1780"/>
        <v>1.8852279408393585E-7</v>
      </c>
      <c r="BD1411" s="13">
        <f t="shared" si="1781"/>
        <v>1.8999005432323864E-5</v>
      </c>
      <c r="BE1411" s="13">
        <f t="shared" si="1782"/>
        <v>1.8147083642518199E-5</v>
      </c>
      <c r="BF1411" s="13">
        <f t="shared" si="1783"/>
        <v>8.6666811560638411E-6</v>
      </c>
      <c r="BG1411" s="13">
        <f t="shared" si="1784"/>
        <v>2.7593547532852751E-6</v>
      </c>
      <c r="BH1411" s="13">
        <f t="shared" si="1785"/>
        <v>6.5890608965844192E-7</v>
      </c>
      <c r="BI1411" s="13">
        <f t="shared" si="1786"/>
        <v>1.2587210382342413E-7</v>
      </c>
      <c r="BJ1411" s="14">
        <f t="shared" si="1787"/>
        <v>0.41673820174218856</v>
      </c>
      <c r="BK1411" s="14">
        <f t="shared" si="1788"/>
        <v>0.34752107797747561</v>
      </c>
      <c r="BL1411" s="14">
        <f t="shared" si="1789"/>
        <v>0.22701985690540324</v>
      </c>
      <c r="BM1411" s="14">
        <f t="shared" si="1790"/>
        <v>0.2147398060552948</v>
      </c>
      <c r="BN1411" s="14">
        <f t="shared" si="1791"/>
        <v>0.78519255297313695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1.5546218487395</v>
      </c>
      <c r="F1412" s="10">
        <f>VLOOKUP(B1412,home!$B$2:$E$405,3,FALSE)</f>
        <v>2.19</v>
      </c>
      <c r="G1412" s="10">
        <f>VLOOKUP(C1412,away!$B$2:$E$405,4,FALSE)</f>
        <v>0.77</v>
      </c>
      <c r="H1412" s="10">
        <f>VLOOKUP(A1412,away!$A$2:$E$405,3,FALSE)</f>
        <v>1.3361344537815101</v>
      </c>
      <c r="I1412" s="10">
        <f>VLOOKUP(C1412,away!$B$2:$E$405,3,FALSE)</f>
        <v>0.51</v>
      </c>
      <c r="J1412" s="10">
        <f>VLOOKUP(B1412,home!$B$2:$E$405,4,FALSE)</f>
        <v>1.5</v>
      </c>
      <c r="K1412" s="12">
        <f t="shared" si="1736"/>
        <v>2.6215588235294187</v>
      </c>
      <c r="L1412" s="12">
        <f t="shared" si="1737"/>
        <v>1.0221428571428552</v>
      </c>
      <c r="M1412" s="13">
        <f t="shared" si="1738"/>
        <v>2.6155345810286095E-2</v>
      </c>
      <c r="N1412" s="13">
        <f t="shared" si="1739"/>
        <v>6.856777759141873E-2</v>
      </c>
      <c r="O1412" s="13">
        <f t="shared" si="1740"/>
        <v>2.6734499896085239E-2</v>
      </c>
      <c r="P1412" s="13">
        <f t="shared" si="1741"/>
        <v>7.0086064095228578E-2</v>
      </c>
      <c r="Q1412" s="13">
        <f t="shared" si="1742"/>
        <v>8.9877231177293265E-2</v>
      </c>
      <c r="R1412" s="13">
        <f t="shared" si="1743"/>
        <v>1.3663239054034963E-2</v>
      </c>
      <c r="S1412" s="13">
        <f t="shared" si="1744"/>
        <v>4.6950787957358298E-2</v>
      </c>
      <c r="T1412" s="13">
        <f t="shared" si="1745"/>
        <v>9.1867369867647458E-2</v>
      </c>
      <c r="U1412" s="13">
        <f t="shared" si="1746"/>
        <v>3.5818984900097106E-2</v>
      </c>
      <c r="V1412" s="13">
        <f t="shared" si="1747"/>
        <v>1.3978854384401516E-2</v>
      </c>
      <c r="W1412" s="13">
        <f t="shared" si="1748"/>
        <v>7.8539482809075509E-2</v>
      </c>
      <c r="X1412" s="13">
        <f t="shared" si="1749"/>
        <v>8.0278571356990611E-2</v>
      </c>
      <c r="Y1412" s="13">
        <f t="shared" si="1750"/>
        <v>4.1028084147090471E-2</v>
      </c>
      <c r="Z1412" s="13">
        <f t="shared" si="1751"/>
        <v>4.6552607348390477E-3</v>
      </c>
      <c r="AA1412" s="13">
        <f t="shared" si="1752"/>
        <v>1.220403985524735E-2</v>
      </c>
      <c r="AB1412" s="13">
        <f t="shared" si="1753"/>
        <v>1.5996804182614191E-2</v>
      </c>
      <c r="AC1412" s="13">
        <f t="shared" si="1754"/>
        <v>2.3411153007431664E-3</v>
      </c>
      <c r="AD1412" s="13">
        <f t="shared" si="1755"/>
        <v>5.1473968538392235E-2</v>
      </c>
      <c r="AE1412" s="13">
        <f t="shared" si="1756"/>
        <v>5.2613749270313682E-2</v>
      </c>
      <c r="AF1412" s="13">
        <f t="shared" si="1757"/>
        <v>2.6889384002078118E-2</v>
      </c>
      <c r="AG1412" s="13">
        <f t="shared" si="1758"/>
        <v>9.1615972635651702E-3</v>
      </c>
      <c r="AH1412" s="13">
        <f t="shared" si="1759"/>
        <v>1.1895853770633328E-3</v>
      </c>
      <c r="AI1412" s="13">
        <f t="shared" si="1760"/>
        <v>3.1185680415819505E-3</v>
      </c>
      <c r="AJ1412" s="13">
        <f t="shared" si="1761"/>
        <v>4.0877547830930113E-3</v>
      </c>
      <c r="AK1412" s="13">
        <f t="shared" si="1762"/>
        <v>3.5720965400140229E-3</v>
      </c>
      <c r="AL1412" s="13">
        <f t="shared" si="1763"/>
        <v>2.5093081653338882E-4</v>
      </c>
      <c r="AM1412" s="13">
        <f t="shared" si="1764"/>
        <v>2.6988407280779576E-2</v>
      </c>
      <c r="AN1412" s="13">
        <f t="shared" si="1765"/>
        <v>2.7586007727711075E-2</v>
      </c>
      <c r="AO1412" s="13">
        <f t="shared" si="1766"/>
        <v>1.4098420377983738E-2</v>
      </c>
      <c r="AP1412" s="13">
        <f t="shared" si="1767"/>
        <v>4.803533228784451E-3</v>
      </c>
      <c r="AQ1412" s="13">
        <f t="shared" si="1768"/>
        <v>1.2274742947125956E-3</v>
      </c>
      <c r="AR1412" s="13">
        <f t="shared" si="1769"/>
        <v>2.4318523922537522E-4</v>
      </c>
      <c r="AS1412" s="13">
        <f t="shared" si="1770"/>
        <v>6.3752440964339493E-4</v>
      </c>
      <c r="AT1412" s="13">
        <f t="shared" si="1771"/>
        <v>8.3565387065801292E-4</v>
      </c>
      <c r="AU1412" s="13">
        <f t="shared" si="1772"/>
        <v>7.3023859268000839E-4</v>
      </c>
      <c r="AV1412" s="13">
        <f t="shared" si="1773"/>
        <v>4.7859085648049518E-4</v>
      </c>
      <c r="AW1412" s="13">
        <f t="shared" si="1774"/>
        <v>1.8677670266497995E-5</v>
      </c>
      <c r="AX1412" s="13">
        <f t="shared" si="1775"/>
        <v>1.1791949539988883E-2</v>
      </c>
      <c r="AY1412" s="13">
        <f t="shared" si="1776"/>
        <v>1.2053056994088616E-2</v>
      </c>
      <c r="AZ1412" s="13">
        <f t="shared" si="1777"/>
        <v>6.1599730566217047E-3</v>
      </c>
      <c r="BA1412" s="13">
        <f t="shared" si="1778"/>
        <v>2.0987908200061057E-3</v>
      </c>
      <c r="BB1412" s="13">
        <f t="shared" si="1779"/>
        <v>5.3631601132655916E-4</v>
      </c>
      <c r="BC1412" s="13">
        <f t="shared" si="1780"/>
        <v>1.0963831602975786E-4</v>
      </c>
      <c r="BD1412" s="13">
        <f t="shared" si="1781"/>
        <v>4.1428342539465614E-5</v>
      </c>
      <c r="BE1412" s="13">
        <f t="shared" si="1782"/>
        <v>1.0860683692853525E-4</v>
      </c>
      <c r="BF1412" s="13">
        <f t="shared" si="1783"/>
        <v>1.4235960582281118E-4</v>
      </c>
      <c r="BG1412" s="13">
        <f t="shared" si="1784"/>
        <v>1.2440136025298687E-4</v>
      </c>
      <c r="BH1412" s="13">
        <f t="shared" si="1785"/>
        <v>8.1531370907569892E-5</v>
      </c>
      <c r="BI1412" s="13">
        <f t="shared" si="1786"/>
        <v>4.274785695943793E-5</v>
      </c>
      <c r="BJ1412" s="14">
        <f t="shared" si="1787"/>
        <v>0.69775078367189813</v>
      </c>
      <c r="BK1412" s="14">
        <f t="shared" si="1788"/>
        <v>0.17181615535863964</v>
      </c>
      <c r="BL1412" s="14">
        <f t="shared" si="1789"/>
        <v>0.11985184097192923</v>
      </c>
      <c r="BM1412" s="14">
        <f t="shared" si="1790"/>
        <v>0.68695550378913706</v>
      </c>
      <c r="BN1412" s="14">
        <f t="shared" si="1791"/>
        <v>0.29508415762434687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1.5546218487395</v>
      </c>
      <c r="F1413" s="10">
        <f>VLOOKUP(B1413,home!$B$2:$E$405,3,FALSE)</f>
        <v>0.21</v>
      </c>
      <c r="G1413" s="10">
        <f>VLOOKUP(C1413,away!$B$2:$E$405,4,FALSE)</f>
        <v>1.29</v>
      </c>
      <c r="H1413" s="10">
        <f>VLOOKUP(A1413,away!$A$2:$E$405,3,FALSE)</f>
        <v>1.3361344537815101</v>
      </c>
      <c r="I1413" s="10">
        <f>VLOOKUP(C1413,away!$B$2:$E$405,3,FALSE)</f>
        <v>1.07</v>
      </c>
      <c r="J1413" s="10">
        <f>VLOOKUP(B1413,home!$B$2:$E$405,4,FALSE)</f>
        <v>0.75</v>
      </c>
      <c r="K1413" s="12">
        <f t="shared" si="1736"/>
        <v>0.4211470588235306</v>
      </c>
      <c r="L1413" s="12">
        <f t="shared" si="1737"/>
        <v>1.072247899159662</v>
      </c>
      <c r="M1413" s="13">
        <f t="shared" si="1738"/>
        <v>0.22460882216806802</v>
      </c>
      <c r="N1413" s="13">
        <f t="shared" si="1739"/>
        <v>9.4593344841899255E-2</v>
      </c>
      <c r="O1413" s="13">
        <f t="shared" si="1740"/>
        <v>0.24083633770243704</v>
      </c>
      <c r="P1413" s="13">
        <f t="shared" si="1741"/>
        <v>0.10142751528121191</v>
      </c>
      <c r="Q1413" s="13">
        <f t="shared" si="1742"/>
        <v>1.9918854482222928E-2</v>
      </c>
      <c r="R1413" s="13">
        <f t="shared" si="1743"/>
        <v>0.1291181285713725</v>
      </c>
      <c r="S1413" s="13">
        <f t="shared" si="1744"/>
        <v>1.1450508440428289E-2</v>
      </c>
      <c r="T1413" s="13">
        <f t="shared" si="1745"/>
        <v>2.1357949872230549E-2</v>
      </c>
      <c r="U1413" s="13">
        <f t="shared" si="1746"/>
        <v>5.4377720088632002E-2</v>
      </c>
      <c r="V1413" s="13">
        <f t="shared" si="1747"/>
        <v>5.7452805113878725E-4</v>
      </c>
      <c r="W1413" s="13">
        <f t="shared" si="1748"/>
        <v>2.7962556601073621E-3</v>
      </c>
      <c r="X1413" s="13">
        <f t="shared" si="1749"/>
        <v>2.9982792570634326E-3</v>
      </c>
      <c r="Y1413" s="13">
        <f t="shared" si="1750"/>
        <v>1.6074493172401291E-3</v>
      </c>
      <c r="Z1413" s="13">
        <f t="shared" si="1751"/>
        <v>4.6148880701360445E-2</v>
      </c>
      <c r="AA1413" s="13">
        <f t="shared" si="1752"/>
        <v>1.9435465375375941E-2</v>
      </c>
      <c r="AB1413" s="13">
        <f t="shared" si="1753"/>
        <v>4.0925945398530708E-3</v>
      </c>
      <c r="AC1413" s="13">
        <f t="shared" si="1754"/>
        <v>1.6215122396984566E-5</v>
      </c>
      <c r="AD1413" s="13">
        <f t="shared" si="1755"/>
        <v>2.944087117432163E-4</v>
      </c>
      <c r="AE1413" s="13">
        <f t="shared" si="1756"/>
        <v>3.1567912266096615E-4</v>
      </c>
      <c r="AF1413" s="13">
        <f t="shared" si="1757"/>
        <v>1.6924313804089311E-4</v>
      </c>
      <c r="AG1413" s="13">
        <f t="shared" si="1758"/>
        <v>6.0490199737178781E-5</v>
      </c>
      <c r="AH1413" s="13">
        <f t="shared" si="1759"/>
        <v>1.2370760095150896E-2</v>
      </c>
      <c r="AI1413" s="13">
        <f t="shared" si="1760"/>
        <v>5.2099092294842983E-3</v>
      </c>
      <c r="AJ1413" s="13">
        <f t="shared" si="1761"/>
        <v>1.0970689743674393E-3</v>
      </c>
      <c r="AK1413" s="13">
        <f t="shared" si="1762"/>
        <v>1.5400912396046481E-4</v>
      </c>
      <c r="AL1413" s="13">
        <f t="shared" si="1763"/>
        <v>2.9289313907291236E-7</v>
      </c>
      <c r="AM1413" s="13">
        <f t="shared" si="1764"/>
        <v>2.4797872608536034E-5</v>
      </c>
      <c r="AN1413" s="13">
        <f t="shared" si="1765"/>
        <v>2.6589466808131686E-5</v>
      </c>
      <c r="AO1413" s="13">
        <f t="shared" si="1766"/>
        <v>1.4255249962397384E-5</v>
      </c>
      <c r="AP1413" s="13">
        <f t="shared" si="1767"/>
        <v>5.0950539413921494E-6</v>
      </c>
      <c r="AQ1413" s="13">
        <f t="shared" si="1768"/>
        <v>1.3657902211907214E-6</v>
      </c>
      <c r="AR1413" s="13">
        <f t="shared" si="1769"/>
        <v>2.6529043046067471E-3</v>
      </c>
      <c r="AS1413" s="13">
        <f t="shared" si="1770"/>
        <v>1.117262845225415E-3</v>
      </c>
      <c r="AT1413" s="13">
        <f t="shared" si="1771"/>
        <v>2.352659805997465E-4</v>
      </c>
      <c r="AU1413" s="13">
        <f t="shared" si="1772"/>
        <v>3.3027191923605684E-5</v>
      </c>
      <c r="AV1413" s="13">
        <f t="shared" si="1773"/>
        <v>3.4773261849566981E-6</v>
      </c>
      <c r="AW1413" s="13">
        <f t="shared" si="1774"/>
        <v>3.6739705764800938E-9</v>
      </c>
      <c r="AX1413" s="13">
        <f t="shared" si="1775"/>
        <v>1.7405918523609241E-6</v>
      </c>
      <c r="AY1413" s="13">
        <f t="shared" si="1776"/>
        <v>1.8663459569884253E-6</v>
      </c>
      <c r="AZ1413" s="13">
        <f t="shared" si="1777"/>
        <v>1.000592765742984E-6</v>
      </c>
      <c r="BA1413" s="13">
        <f t="shared" si="1778"/>
        <v>3.5762783032742352E-7</v>
      </c>
      <c r="BB1413" s="13">
        <f t="shared" si="1779"/>
        <v>9.5866422437401939E-8</v>
      </c>
      <c r="BC1413" s="13">
        <f t="shared" si="1780"/>
        <v>2.0558514011691394E-8</v>
      </c>
      <c r="BD1413" s="13">
        <f t="shared" si="1781"/>
        <v>4.7409517788103456E-4</v>
      </c>
      <c r="BE1413" s="13">
        <f t="shared" si="1782"/>
        <v>1.9966378976701623E-4</v>
      </c>
      <c r="BF1413" s="13">
        <f t="shared" si="1783"/>
        <v>4.2043908906969311E-5</v>
      </c>
      <c r="BG1413" s="13">
        <f t="shared" si="1784"/>
        <v>5.9022228592048566E-6</v>
      </c>
      <c r="BH1413" s="13">
        <f t="shared" si="1785"/>
        <v>6.2142594941878336E-7</v>
      </c>
      <c r="BI1413" s="13">
        <f t="shared" si="1786"/>
        <v>5.2342342174868142E-8</v>
      </c>
      <c r="BJ1413" s="14">
        <f t="shared" si="1787"/>
        <v>0.14418913961982943</v>
      </c>
      <c r="BK1413" s="14">
        <f t="shared" si="1788"/>
        <v>0.33807974830234006</v>
      </c>
      <c r="BL1413" s="14">
        <f t="shared" si="1789"/>
        <v>0.47145631021687989</v>
      </c>
      <c r="BM1413" s="14">
        <f t="shared" si="1790"/>
        <v>0.18936921312121185</v>
      </c>
      <c r="BN1413" s="14">
        <f t="shared" si="1791"/>
        <v>0.81050300304721168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1.5546218487395</v>
      </c>
      <c r="F1414" s="10">
        <f>VLOOKUP(B1414,home!$B$2:$E$405,3,FALSE)</f>
        <v>1.42</v>
      </c>
      <c r="G1414" s="10">
        <f>VLOOKUP(C1414,away!$B$2:$E$405,4,FALSE)</f>
        <v>0.77</v>
      </c>
      <c r="H1414" s="10">
        <f>VLOOKUP(A1414,away!$A$2:$E$405,3,FALSE)</f>
        <v>1.3361344537815101</v>
      </c>
      <c r="I1414" s="10">
        <f>VLOOKUP(C1414,away!$B$2:$E$405,3,FALSE)</f>
        <v>1.54</v>
      </c>
      <c r="J1414" s="10">
        <f>VLOOKUP(B1414,home!$B$2:$E$405,4,FALSE)</f>
        <v>1.35</v>
      </c>
      <c r="K1414" s="12">
        <f t="shared" si="1736"/>
        <v>1.6998235294117694</v>
      </c>
      <c r="L1414" s="12">
        <f t="shared" si="1737"/>
        <v>2.7778235294117595</v>
      </c>
      <c r="M1414" s="13">
        <f t="shared" si="1738"/>
        <v>1.1360111406539522E-2</v>
      </c>
      <c r="N1414" s="13">
        <f t="shared" si="1739"/>
        <v>1.9310184665574909E-2</v>
      </c>
      <c r="O1414" s="13">
        <f t="shared" si="1740"/>
        <v>3.1556384761824402E-2</v>
      </c>
      <c r="P1414" s="13">
        <f t="shared" si="1741"/>
        <v>5.3640285321320126E-2</v>
      </c>
      <c r="Q1414" s="13">
        <f t="shared" si="1742"/>
        <v>1.6411953125915289E-2</v>
      </c>
      <c r="R1414" s="13">
        <f t="shared" si="1743"/>
        <v>4.382903404728327E-2</v>
      </c>
      <c r="S1414" s="13">
        <f t="shared" si="1744"/>
        <v>6.3319806170569509E-2</v>
      </c>
      <c r="T1414" s="13">
        <f t="shared" si="1745"/>
        <v>4.5589509556770366E-2</v>
      </c>
      <c r="U1414" s="13">
        <f t="shared" si="1746"/>
        <v>7.4501623344961646E-2</v>
      </c>
      <c r="V1414" s="13">
        <f t="shared" si="1747"/>
        <v>3.3220453449708469E-2</v>
      </c>
      <c r="W1414" s="13">
        <f t="shared" si="1748"/>
        <v>9.2991413623446147E-3</v>
      </c>
      <c r="X1414" s="13">
        <f t="shared" si="1749"/>
        <v>2.5831373679646996E-2</v>
      </c>
      <c r="Y1414" s="13">
        <f t="shared" si="1750"/>
        <v>3.5877498802175528E-2</v>
      </c>
      <c r="Z1414" s="13">
        <f t="shared" si="1751"/>
        <v>4.0583107349310865E-2</v>
      </c>
      <c r="AA1414" s="13">
        <f t="shared" si="1752"/>
        <v>6.8984120769002302E-2</v>
      </c>
      <c r="AB1414" s="13">
        <f t="shared" si="1753"/>
        <v>5.8630415819466632E-2</v>
      </c>
      <c r="AC1414" s="13">
        <f t="shared" si="1754"/>
        <v>9.8037914075836102E-3</v>
      </c>
      <c r="AD1414" s="13">
        <f t="shared" si="1755"/>
        <v>3.9517248227598977E-3</v>
      </c>
      <c r="AE1414" s="13">
        <f t="shared" si="1756"/>
        <v>1.0977194194422958E-2</v>
      </c>
      <c r="AF1414" s="13">
        <f t="shared" si="1757"/>
        <v>1.5246354160095132E-2</v>
      </c>
      <c r="AG1414" s="13">
        <f t="shared" si="1758"/>
        <v>1.4117227107885707E-2</v>
      </c>
      <c r="AH1414" s="13">
        <f t="shared" si="1759"/>
        <v>2.8183177622889754E-2</v>
      </c>
      <c r="AI1414" s="13">
        <f t="shared" si="1760"/>
        <v>4.7906428456979254E-2</v>
      </c>
      <c r="AJ1414" s="13">
        <f t="shared" si="1761"/>
        <v>4.0716237150627464E-2</v>
      </c>
      <c r="AK1414" s="13">
        <f t="shared" si="1762"/>
        <v>2.3070139312582057E-2</v>
      </c>
      <c r="AL1414" s="13">
        <f t="shared" si="1763"/>
        <v>1.851665532191052E-3</v>
      </c>
      <c r="AM1414" s="13">
        <f t="shared" si="1764"/>
        <v>1.3434469670975649E-3</v>
      </c>
      <c r="AN1414" s="13">
        <f t="shared" si="1765"/>
        <v>3.7318585957204814E-3</v>
      </c>
      <c r="AO1414" s="13">
        <f t="shared" si="1766"/>
        <v>5.1832223078149406E-3</v>
      </c>
      <c r="AP1414" s="13">
        <f t="shared" si="1767"/>
        <v>4.7993589616067553E-3</v>
      </c>
      <c r="AQ1414" s="13">
        <f t="shared" si="1768"/>
        <v>3.3329430624111085E-3</v>
      </c>
      <c r="AR1414" s="13">
        <f t="shared" si="1769"/>
        <v>1.5657578786890822E-2</v>
      </c>
      <c r="AS1414" s="13">
        <f t="shared" si="1770"/>
        <v>2.6615120835575604E-2</v>
      </c>
      <c r="AT1414" s="13">
        <f t="shared" si="1771"/>
        <v>2.262050431722443E-2</v>
      </c>
      <c r="AU1414" s="13">
        <f t="shared" si="1772"/>
        <v>1.2816955161859531E-2</v>
      </c>
      <c r="AV1414" s="13">
        <f t="shared" si="1773"/>
        <v>5.4466404898861152E-3</v>
      </c>
      <c r="AW1414" s="13">
        <f t="shared" si="1774"/>
        <v>2.4286701245925966E-4</v>
      </c>
      <c r="AX1414" s="13">
        <f t="shared" si="1775"/>
        <v>3.806037941982198E-4</v>
      </c>
      <c r="AY1414" s="13">
        <f t="shared" si="1776"/>
        <v>1.0572501749072059E-3</v>
      </c>
      <c r="AZ1414" s="13">
        <f t="shared" si="1777"/>
        <v>1.4684272061659676E-3</v>
      </c>
      <c r="BA1414" s="13">
        <f t="shared" si="1778"/>
        <v>1.3596772148387326E-3</v>
      </c>
      <c r="BB1414" s="13">
        <f t="shared" si="1779"/>
        <v>9.4423583994601983E-4</v>
      </c>
      <c r="BC1414" s="13">
        <f t="shared" si="1780"/>
        <v>5.2458410670318581E-4</v>
      </c>
      <c r="BD1414" s="13">
        <f t="shared" si="1781"/>
        <v>7.2489984613072897E-3</v>
      </c>
      <c r="BE1414" s="13">
        <f t="shared" si="1782"/>
        <v>1.2322018149199841E-2</v>
      </c>
      <c r="BF1414" s="13">
        <f t="shared" si="1783"/>
        <v>1.0472628189924379E-2</v>
      </c>
      <c r="BG1414" s="13">
        <f t="shared" si="1784"/>
        <v>5.9338732706714827E-3</v>
      </c>
      <c r="BH1414" s="13">
        <f t="shared" si="1785"/>
        <v>2.5216343515087392E-3</v>
      </c>
      <c r="BI1414" s="13">
        <f t="shared" si="1786"/>
        <v>8.5726668065350825E-4</v>
      </c>
      <c r="BJ1414" s="14">
        <f t="shared" si="1787"/>
        <v>0.22073776970900152</v>
      </c>
      <c r="BK1414" s="14">
        <f t="shared" si="1788"/>
        <v>0.1742533634628195</v>
      </c>
      <c r="BL1414" s="14">
        <f t="shared" si="1789"/>
        <v>0.53989077998031865</v>
      </c>
      <c r="BM1414" s="14">
        <f t="shared" si="1790"/>
        <v>0.79854268401054496</v>
      </c>
      <c r="BN1414" s="14">
        <f t="shared" si="1791"/>
        <v>0.17610795332845752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1.5546218487395</v>
      </c>
      <c r="F1415" s="10">
        <f>VLOOKUP(B1415,home!$B$2:$E$405,3,FALSE)</f>
        <v>0.21</v>
      </c>
      <c r="G1415" s="10">
        <f>VLOOKUP(C1415,away!$B$2:$E$405,4,FALSE)</f>
        <v>1.54</v>
      </c>
      <c r="H1415" s="10">
        <f>VLOOKUP(A1415,away!$A$2:$E$405,3,FALSE)</f>
        <v>1.3361344537815101</v>
      </c>
      <c r="I1415" s="10">
        <f>VLOOKUP(C1415,away!$B$2:$E$405,3,FALSE)</f>
        <v>0.64</v>
      </c>
      <c r="J1415" s="10">
        <f>VLOOKUP(B1415,home!$B$2:$E$405,4,FALSE)</f>
        <v>1</v>
      </c>
      <c r="K1415" s="12">
        <f t="shared" si="1736"/>
        <v>0.50276470588235433</v>
      </c>
      <c r="L1415" s="12">
        <f t="shared" si="1737"/>
        <v>0.85512605042016643</v>
      </c>
      <c r="M1415" s="13">
        <f t="shared" si="1738"/>
        <v>0.2572027084115745</v>
      </c>
      <c r="N1415" s="13">
        <f t="shared" si="1739"/>
        <v>0.12931244404669018</v>
      </c>
      <c r="O1415" s="13">
        <f t="shared" si="1740"/>
        <v>0.21994073620135937</v>
      </c>
      <c r="P1415" s="13">
        <f t="shared" si="1741"/>
        <v>0.11057843954782491</v>
      </c>
      <c r="Q1415" s="13">
        <f t="shared" si="1742"/>
        <v>3.2506866449031294E-2</v>
      </c>
      <c r="R1415" s="13">
        <f t="shared" si="1743"/>
        <v>9.4038526537186085E-2</v>
      </c>
      <c r="S1415" s="13">
        <f t="shared" si="1744"/>
        <v>1.1885169647266545E-2</v>
      </c>
      <c r="T1415" s="13">
        <f t="shared" si="1745"/>
        <v>2.7797468318095944E-2</v>
      </c>
      <c r="U1415" s="13">
        <f t="shared" si="1746"/>
        <v>4.7279252136078323E-2</v>
      </c>
      <c r="V1415" s="13">
        <f t="shared" si="1747"/>
        <v>5.6775085278601943E-4</v>
      </c>
      <c r="W1415" s="13">
        <f t="shared" si="1748"/>
        <v>5.4477683831347301E-3</v>
      </c>
      <c r="X1415" s="13">
        <f t="shared" si="1749"/>
        <v>4.6585286610738566E-3</v>
      </c>
      <c r="Y1415" s="13">
        <f t="shared" si="1750"/>
        <v>1.9918146073566166E-3</v>
      </c>
      <c r="Z1415" s="13">
        <f t="shared" si="1751"/>
        <v>2.6804931261691985E-2</v>
      </c>
      <c r="AA1415" s="13">
        <f t="shared" si="1752"/>
        <v>1.3476573381981292E-2</v>
      </c>
      <c r="AB1415" s="13">
        <f t="shared" si="1753"/>
        <v>3.3877727263468948E-3</v>
      </c>
      <c r="AC1415" s="13">
        <f t="shared" si="1754"/>
        <v>1.5255720804017312E-5</v>
      </c>
      <c r="AD1415" s="13">
        <f t="shared" si="1755"/>
        <v>6.8473641721548029E-4</v>
      </c>
      <c r="AE1415" s="13">
        <f t="shared" si="1756"/>
        <v>5.8553594803232884E-4</v>
      </c>
      <c r="AF1415" s="13">
        <f t="shared" si="1757"/>
        <v>2.5035352130995661E-4</v>
      </c>
      <c r="AG1415" s="13">
        <f t="shared" si="1758"/>
        <v>7.1361272628854723E-5</v>
      </c>
      <c r="AH1415" s="13">
        <f t="shared" si="1759"/>
        <v>5.7303987503986775E-3</v>
      </c>
      <c r="AI1415" s="13">
        <f t="shared" si="1760"/>
        <v>2.8810422423328013E-3</v>
      </c>
      <c r="AJ1415" s="13">
        <f t="shared" si="1761"/>
        <v>7.2424317780054475E-4</v>
      </c>
      <c r="AK1415" s="13">
        <f t="shared" si="1762"/>
        <v>1.213746360913975E-4</v>
      </c>
      <c r="AL1415" s="13">
        <f t="shared" si="1763"/>
        <v>2.6235397148090213E-7</v>
      </c>
      <c r="AM1415" s="13">
        <f t="shared" si="1764"/>
        <v>6.8852260681655635E-5</v>
      </c>
      <c r="AN1415" s="13">
        <f t="shared" si="1765"/>
        <v>5.8877361739203884E-5</v>
      </c>
      <c r="AO1415" s="13">
        <f t="shared" si="1766"/>
        <v>2.5173782901602418E-5</v>
      </c>
      <c r="AP1415" s="13">
        <f t="shared" si="1767"/>
        <v>7.1755858489273315E-6</v>
      </c>
      <c r="AQ1415" s="13">
        <f t="shared" si="1768"/>
        <v>1.5340075966110162E-6</v>
      </c>
      <c r="AR1415" s="13">
        <f t="shared" si="1769"/>
        <v>9.8004265015221611E-4</v>
      </c>
      <c r="AS1415" s="13">
        <f t="shared" si="1770"/>
        <v>4.9273085475594184E-4</v>
      </c>
      <c r="AT1415" s="13">
        <f t="shared" si="1771"/>
        <v>1.2386384163526608E-4</v>
      </c>
      <c r="AU1415" s="13">
        <f t="shared" si="1772"/>
        <v>2.0758122636404358E-5</v>
      </c>
      <c r="AV1415" s="13">
        <f t="shared" si="1773"/>
        <v>2.6091128554904192E-6</v>
      </c>
      <c r="AW1415" s="13">
        <f t="shared" si="1774"/>
        <v>3.1331418789284639E-9</v>
      </c>
      <c r="AX1415" s="13">
        <f t="shared" si="1775"/>
        <v>5.7694144318246261E-6</v>
      </c>
      <c r="AY1415" s="13">
        <f t="shared" si="1776"/>
        <v>4.9335765763233E-6</v>
      </c>
      <c r="AZ1415" s="13">
        <f t="shared" si="1777"/>
        <v>2.1094149260783952E-6</v>
      </c>
      <c r="BA1415" s="13">
        <f t="shared" si="1778"/>
        <v>6.0127188481158858E-7</v>
      </c>
      <c r="BB1415" s="13">
        <f t="shared" si="1779"/>
        <v>1.285408130219057E-7</v>
      </c>
      <c r="BC1415" s="13">
        <f t="shared" si="1780"/>
        <v>2.1983719551443876E-8</v>
      </c>
      <c r="BD1415" s="13">
        <f t="shared" si="1781"/>
        <v>1.3967666677799616E-4</v>
      </c>
      <c r="BE1415" s="13">
        <f t="shared" si="1782"/>
        <v>7.0224498291266834E-5</v>
      </c>
      <c r="BF1415" s="13">
        <f t="shared" si="1783"/>
        <v>1.7653199614572334E-5</v>
      </c>
      <c r="BG1415" s="13">
        <f t="shared" si="1784"/>
        <v>2.9584685707009836E-6</v>
      </c>
      <c r="BH1415" s="13">
        <f t="shared" si="1785"/>
        <v>3.7185339520266726E-7</v>
      </c>
      <c r="BI1415" s="13">
        <f t="shared" si="1786"/>
        <v>3.7390952574084784E-8</v>
      </c>
      <c r="BJ1415" s="14">
        <f t="shared" si="1787"/>
        <v>0.20348205482568876</v>
      </c>
      <c r="BK1415" s="14">
        <f t="shared" si="1788"/>
        <v>0.38025452011080385</v>
      </c>
      <c r="BL1415" s="14">
        <f t="shared" si="1789"/>
        <v>0.38943084644921294</v>
      </c>
      <c r="BM1415" s="14">
        <f t="shared" si="1790"/>
        <v>0.15638770101029686</v>
      </c>
      <c r="BN1415" s="14">
        <f t="shared" si="1791"/>
        <v>0.84357972119366642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1.5546218487395</v>
      </c>
      <c r="F1416" s="10">
        <f>VLOOKUP(B1416,home!$B$2:$E$405,3,FALSE)</f>
        <v>1.03</v>
      </c>
      <c r="G1416" s="10">
        <f>VLOOKUP(C1416,away!$B$2:$E$405,4,FALSE)</f>
        <v>0.75</v>
      </c>
      <c r="H1416" s="10">
        <f>VLOOKUP(A1416,away!$A$2:$E$405,3,FALSE)</f>
        <v>1.3361344537815101</v>
      </c>
      <c r="I1416" s="10">
        <f>VLOOKUP(C1416,away!$B$2:$E$405,3,FALSE)</f>
        <v>0.96</v>
      </c>
      <c r="J1416" s="10">
        <f>VLOOKUP(B1416,home!$B$2:$E$405,4,FALSE)</f>
        <v>1.5</v>
      </c>
      <c r="K1416" s="12">
        <f t="shared" si="1736"/>
        <v>1.200945378151264</v>
      </c>
      <c r="L1416" s="12">
        <f t="shared" si="1737"/>
        <v>1.9240336134453744</v>
      </c>
      <c r="M1416" s="13">
        <f t="shared" si="1738"/>
        <v>4.3937856677927364E-2</v>
      </c>
      <c r="N1416" s="13">
        <f t="shared" si="1739"/>
        <v>5.2766965903229525E-2</v>
      </c>
      <c r="O1416" s="13">
        <f t="shared" si="1740"/>
        <v>8.4537913151077559E-2</v>
      </c>
      <c r="P1416" s="13">
        <f t="shared" si="1741"/>
        <v>0.10152541607733956</v>
      </c>
      <c r="Q1416" s="13">
        <f t="shared" si="1742"/>
        <v>3.1685121910274429E-2</v>
      </c>
      <c r="R1416" s="13">
        <f t="shared" si="1743"/>
        <v>8.1326893256599517E-2</v>
      </c>
      <c r="S1416" s="13">
        <f t="shared" si="1744"/>
        <v>5.8647661088888275E-2</v>
      </c>
      <c r="T1416" s="13">
        <f t="shared" si="1745"/>
        <v>6.0963239601482505E-2</v>
      </c>
      <c r="U1416" s="13">
        <f t="shared" si="1746"/>
        <v>9.7669156575914393E-2</v>
      </c>
      <c r="V1416" s="13">
        <f t="shared" si="1747"/>
        <v>1.5057195786660881E-2</v>
      </c>
      <c r="W1416" s="13">
        <f t="shared" si="1748"/>
        <v>1.268403357143447E-2</v>
      </c>
      <c r="X1416" s="13">
        <f t="shared" si="1749"/>
        <v>2.44045069455095E-2</v>
      </c>
      <c r="Y1416" s="13">
        <f t="shared" si="1750"/>
        <v>2.3477545841360695E-2</v>
      </c>
      <c r="Z1416" s="13">
        <f t="shared" si="1751"/>
        <v>5.2158558767593809E-2</v>
      </c>
      <c r="AA1416" s="13">
        <f t="shared" si="1752"/>
        <v>6.2639580082972879E-2</v>
      </c>
      <c r="AB1416" s="13">
        <f t="shared" si="1753"/>
        <v>3.7613357094991133E-2</v>
      </c>
      <c r="AC1416" s="13">
        <f t="shared" si="1754"/>
        <v>2.1745030691930965E-3</v>
      </c>
      <c r="AD1416" s="13">
        <f t="shared" si="1755"/>
        <v>3.8082078734824262E-3</v>
      </c>
      <c r="AE1416" s="13">
        <f t="shared" si="1756"/>
        <v>7.3271199555675175E-3</v>
      </c>
      <c r="AF1416" s="13">
        <f t="shared" si="1757"/>
        <v>7.0488125421291426E-3</v>
      </c>
      <c r="AG1416" s="13">
        <f t="shared" si="1758"/>
        <v>4.5207174219772705E-3</v>
      </c>
      <c r="AH1416" s="13">
        <f t="shared" si="1759"/>
        <v>2.5088705074429112E-2</v>
      </c>
      <c r="AI1416" s="13">
        <f t="shared" si="1760"/>
        <v>3.0130164402935807E-2</v>
      </c>
      <c r="AJ1416" s="13">
        <f t="shared" si="1761"/>
        <v>1.8092340841321754E-2</v>
      </c>
      <c r="AK1416" s="13">
        <f t="shared" si="1762"/>
        <v>7.242637704440902E-3</v>
      </c>
      <c r="AL1416" s="13">
        <f t="shared" si="1763"/>
        <v>2.0098142745518616E-4</v>
      </c>
      <c r="AM1416" s="13">
        <f t="shared" si="1764"/>
        <v>9.1468992893959332E-4</v>
      </c>
      <c r="AN1416" s="13">
        <f t="shared" si="1765"/>
        <v>1.7598941691597382E-3</v>
      </c>
      <c r="AO1416" s="13">
        <f t="shared" si="1766"/>
        <v>1.6930477687849286E-3</v>
      </c>
      <c r="AP1416" s="13">
        <f t="shared" si="1767"/>
        <v>1.0858269387702983E-3</v>
      </c>
      <c r="AQ1416" s="13">
        <f t="shared" si="1768"/>
        <v>5.2229188214463667E-4</v>
      </c>
      <c r="AR1416" s="13">
        <f t="shared" si="1769"/>
        <v>9.6543023762038285E-3</v>
      </c>
      <c r="AS1416" s="13">
        <f t="shared" si="1770"/>
        <v>1.1594289817976755E-2</v>
      </c>
      <c r="AT1416" s="13">
        <f t="shared" si="1771"/>
        <v>6.9620543849227227E-3</v>
      </c>
      <c r="AU1416" s="13">
        <f t="shared" si="1772"/>
        <v>2.7870156786702275E-3</v>
      </c>
      <c r="AV1416" s="13">
        <f t="shared" si="1773"/>
        <v>8.3676339953352998E-4</v>
      </c>
      <c r="AW1416" s="13">
        <f t="shared" si="1774"/>
        <v>1.2899988876319771E-5</v>
      </c>
      <c r="AX1416" s="13">
        <f t="shared" si="1775"/>
        <v>1.8308210710025222E-4</v>
      </c>
      <c r="AY1416" s="13">
        <f t="shared" si="1776"/>
        <v>3.522561280812913E-4</v>
      </c>
      <c r="AZ1416" s="13">
        <f t="shared" si="1777"/>
        <v>3.3887631548526183E-4</v>
      </c>
      <c r="BA1416" s="13">
        <f t="shared" si="1778"/>
        <v>2.173364739313877E-4</v>
      </c>
      <c r="BB1416" s="13">
        <f t="shared" si="1779"/>
        <v>1.0454067031792108E-4</v>
      </c>
      <c r="BC1416" s="13">
        <f t="shared" si="1780"/>
        <v>4.0227952732758259E-5</v>
      </c>
      <c r="BD1416" s="13">
        <f t="shared" si="1781"/>
        <v>3.095867047696954E-3</v>
      </c>
      <c r="BE1416" s="13">
        <f t="shared" si="1782"/>
        <v>3.7179672223024559E-3</v>
      </c>
      <c r="BF1416" s="13">
        <f t="shared" si="1783"/>
        <v>2.2325377758710143E-3</v>
      </c>
      <c r="BG1416" s="13">
        <f t="shared" si="1784"/>
        <v>8.937186411601322E-4</v>
      </c>
      <c r="BH1416" s="13">
        <f t="shared" si="1785"/>
        <v>2.6832681786722229E-4</v>
      </c>
      <c r="BI1416" s="13">
        <f t="shared" si="1786"/>
        <v>6.444917035033523E-5</v>
      </c>
      <c r="BJ1416" s="14">
        <f t="shared" si="1787"/>
        <v>0.23589834190189551</v>
      </c>
      <c r="BK1416" s="14">
        <f t="shared" si="1788"/>
        <v>0.22189587025554566</v>
      </c>
      <c r="BL1416" s="14">
        <f t="shared" si="1789"/>
        <v>0.48644804051723822</v>
      </c>
      <c r="BM1416" s="14">
        <f t="shared" si="1790"/>
        <v>0.60028128832662042</v>
      </c>
      <c r="BN1416" s="14">
        <f t="shared" si="1791"/>
        <v>0.39578016697644802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1.5546218487395</v>
      </c>
      <c r="F1417" s="10">
        <f>VLOOKUP(B1417,home!$B$2:$E$405,3,FALSE)</f>
        <v>0.51</v>
      </c>
      <c r="G1417" s="10">
        <f>VLOOKUP(C1417,away!$B$2:$E$405,4,FALSE)</f>
        <v>1.1599999999999999</v>
      </c>
      <c r="H1417" s="10">
        <f>VLOOKUP(A1417,away!$A$2:$E$405,3,FALSE)</f>
        <v>1.3361344537815101</v>
      </c>
      <c r="I1417" s="10">
        <f>VLOOKUP(C1417,away!$B$2:$E$405,3,FALSE)</f>
        <v>1.03</v>
      </c>
      <c r="J1417" s="10">
        <f>VLOOKUP(B1417,home!$B$2:$E$405,4,FALSE)</f>
        <v>1.05</v>
      </c>
      <c r="K1417" s="12">
        <f t="shared" si="1736"/>
        <v>0.91971428571428815</v>
      </c>
      <c r="L1417" s="12">
        <f t="shared" si="1737"/>
        <v>1.4450294117647033</v>
      </c>
      <c r="M1417" s="13">
        <f t="shared" si="1738"/>
        <v>9.3973382897085192E-2</v>
      </c>
      <c r="N1417" s="13">
        <f t="shared" si="1739"/>
        <v>8.6428662727347991E-2</v>
      </c>
      <c r="O1417" s="13">
        <f t="shared" si="1740"/>
        <v>0.13579430220931427</v>
      </c>
      <c r="P1417" s="13">
        <f t="shared" si="1741"/>
        <v>0.12489195966050963</v>
      </c>
      <c r="Q1417" s="13">
        <f t="shared" si="1742"/>
        <v>3.9744837902761988E-2</v>
      </c>
      <c r="R1417" s="13">
        <f t="shared" si="1743"/>
        <v>9.8113380321261878E-2</v>
      </c>
      <c r="S1417" s="13">
        <f t="shared" si="1744"/>
        <v>4.1495796753758703E-2</v>
      </c>
      <c r="T1417" s="13">
        <f t="shared" si="1745"/>
        <v>5.7432459735311643E-2</v>
      </c>
      <c r="U1417" s="13">
        <f t="shared" si="1746"/>
        <v>9.0236277501183654E-2</v>
      </c>
      <c r="V1417" s="13">
        <f t="shared" si="1747"/>
        <v>6.1276114274551085E-3</v>
      </c>
      <c r="W1417" s="13">
        <f t="shared" si="1748"/>
        <v>1.2184631734189641E-2</v>
      </c>
      <c r="X1417" s="13">
        <f t="shared" si="1749"/>
        <v>1.7607151227425594E-2</v>
      </c>
      <c r="Y1417" s="13">
        <f t="shared" si="1750"/>
        <v>1.2721425690509491E-2</v>
      </c>
      <c r="Z1417" s="13">
        <f t="shared" si="1751"/>
        <v>4.7258906750626585E-2</v>
      </c>
      <c r="AA1417" s="13">
        <f t="shared" si="1752"/>
        <v>4.3464691665790672E-2</v>
      </c>
      <c r="AB1417" s="13">
        <f t="shared" si="1753"/>
        <v>1.9987548924597219E-2</v>
      </c>
      <c r="AC1417" s="13">
        <f t="shared" si="1754"/>
        <v>5.0898015987350541E-4</v>
      </c>
      <c r="AD1417" s="13">
        <f t="shared" si="1755"/>
        <v>2.8015949680254672E-3</v>
      </c>
      <c r="AE1417" s="13">
        <f t="shared" si="1756"/>
        <v>4.0483871286487944E-3</v>
      </c>
      <c r="AF1417" s="13">
        <f t="shared" si="1757"/>
        <v>2.9250192355535819E-3</v>
      </c>
      <c r="AG1417" s="13">
        <f t="shared" si="1758"/>
        <v>1.4089129417841457E-3</v>
      </c>
      <c r="AH1417" s="13">
        <f t="shared" si="1759"/>
        <v>1.7072627555625226E-2</v>
      </c>
      <c r="AI1417" s="13">
        <f t="shared" si="1760"/>
        <v>1.5701939457587924E-2</v>
      </c>
      <c r="AJ1417" s="13">
        <f t="shared" si="1761"/>
        <v>7.2206490162822368E-3</v>
      </c>
      <c r="AK1417" s="13">
        <f t="shared" si="1762"/>
        <v>2.2136446841345327E-3</v>
      </c>
      <c r="AL1417" s="13">
        <f t="shared" si="1763"/>
        <v>2.7057674262737778E-5</v>
      </c>
      <c r="AM1417" s="13">
        <f t="shared" si="1764"/>
        <v>5.1533338297565746E-4</v>
      </c>
      <c r="AN1417" s="13">
        <f t="shared" si="1765"/>
        <v>7.4467189526402895E-4</v>
      </c>
      <c r="AO1417" s="13">
        <f t="shared" si="1766"/>
        <v>5.380363953855433E-4</v>
      </c>
      <c r="AP1417" s="13">
        <f t="shared" si="1767"/>
        <v>2.5915947197732448E-4</v>
      </c>
      <c r="AQ1417" s="13">
        <f t="shared" si="1768"/>
        <v>9.362326483616108E-5</v>
      </c>
      <c r="AR1417" s="13">
        <f t="shared" si="1769"/>
        <v>4.9340897907965966E-3</v>
      </c>
      <c r="AS1417" s="13">
        <f t="shared" si="1770"/>
        <v>4.5379528675926527E-3</v>
      </c>
      <c r="AT1417" s="13">
        <f t="shared" si="1771"/>
        <v>2.086810040111541E-3</v>
      </c>
      <c r="AU1417" s="13">
        <f t="shared" si="1772"/>
        <v>6.3975633515419726E-4</v>
      </c>
      <c r="AV1417" s="13">
        <f t="shared" si="1773"/>
        <v>1.4709826020438323E-4</v>
      </c>
      <c r="AW1417" s="13">
        <f t="shared" si="1774"/>
        <v>9.9888980922924212E-7</v>
      </c>
      <c r="AX1417" s="13">
        <f t="shared" si="1775"/>
        <v>7.89932457046974E-5</v>
      </c>
      <c r="AY1417" s="13">
        <f t="shared" si="1776"/>
        <v>1.1414756337404359E-4</v>
      </c>
      <c r="AZ1417" s="13">
        <f t="shared" si="1777"/>
        <v>8.2473293178384206E-5</v>
      </c>
      <c r="BA1417" s="13">
        <f t="shared" si="1778"/>
        <v>3.972544477595284E-5</v>
      </c>
      <c r="BB1417" s="13">
        <f t="shared" si="1779"/>
        <v>1.4351109024171585E-5</v>
      </c>
      <c r="BC1417" s="13">
        <f t="shared" si="1780"/>
        <v>4.1475549262739585E-6</v>
      </c>
      <c r="BD1417" s="13">
        <f t="shared" si="1781"/>
        <v>1.188317477998172E-3</v>
      </c>
      <c r="BE1417" s="13">
        <f t="shared" si="1782"/>
        <v>1.0929125604788928E-3</v>
      </c>
      <c r="BF1417" s="13">
        <f t="shared" si="1783"/>
        <v>5.025836474545093E-4</v>
      </c>
      <c r="BG1417" s="13">
        <f t="shared" si="1784"/>
        <v>1.540777867767686E-4</v>
      </c>
      <c r="BH1417" s="13">
        <f t="shared" si="1785"/>
        <v>3.5426885402458513E-5</v>
      </c>
      <c r="BI1417" s="13">
        <f t="shared" si="1786"/>
        <v>6.5165225206008171E-6</v>
      </c>
      <c r="BJ1417" s="14">
        <f t="shared" si="1787"/>
        <v>0.2397877459129806</v>
      </c>
      <c r="BK1417" s="14">
        <f t="shared" si="1788"/>
        <v>0.26713893613631889</v>
      </c>
      <c r="BL1417" s="14">
        <f t="shared" si="1789"/>
        <v>0.4451306035102684</v>
      </c>
      <c r="BM1417" s="14">
        <f t="shared" si="1790"/>
        <v>0.42025651791834862</v>
      </c>
      <c r="BN1417" s="14">
        <f t="shared" si="1791"/>
        <v>0.57894652571828098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1.5546218487395</v>
      </c>
      <c r="F1418" s="10">
        <f>VLOOKUP(B1418,home!$B$2:$E$405,3,FALSE)</f>
        <v>1.61</v>
      </c>
      <c r="G1418" s="10">
        <f>VLOOKUP(C1418,away!$B$2:$E$405,4,FALSE)</f>
        <v>1.29</v>
      </c>
      <c r="H1418" s="10">
        <f>VLOOKUP(A1418,away!$A$2:$E$405,3,FALSE)</f>
        <v>1.3361344537815101</v>
      </c>
      <c r="I1418" s="10">
        <f>VLOOKUP(C1418,away!$B$2:$E$405,3,FALSE)</f>
        <v>0.86</v>
      </c>
      <c r="J1418" s="10">
        <f>VLOOKUP(B1418,home!$B$2:$E$405,4,FALSE)</f>
        <v>1.1200000000000001</v>
      </c>
      <c r="K1418" s="12">
        <f t="shared" si="1736"/>
        <v>3.2287941176470683</v>
      </c>
      <c r="L1418" s="12">
        <f t="shared" si="1737"/>
        <v>1.2869647058823506</v>
      </c>
      <c r="M1418" s="13">
        <f t="shared" si="1738"/>
        <v>1.0935304011703742E-2</v>
      </c>
      <c r="N1418" s="13">
        <f t="shared" si="1739"/>
        <v>3.5307845267671431E-2</v>
      </c>
      <c r="O1418" s="13">
        <f t="shared" si="1740"/>
        <v>1.4073350311156394E-2</v>
      </c>
      <c r="P1418" s="13">
        <f t="shared" si="1741"/>
        <v>4.5439950700248304E-2</v>
      </c>
      <c r="Q1418" s="13">
        <f t="shared" si="1742"/>
        <v>5.7000881553525201E-2</v>
      </c>
      <c r="R1418" s="13">
        <f t="shared" si="1743"/>
        <v>9.0559525719883394E-3</v>
      </c>
      <c r="S1418" s="13">
        <f t="shared" si="1744"/>
        <v>4.7204657443247859E-2</v>
      </c>
      <c r="T1418" s="13">
        <f t="shared" si="1745"/>
        <v>7.3358122763567263E-2</v>
      </c>
      <c r="U1418" s="13">
        <f t="shared" si="1746"/>
        <v>2.923980639412679E-2</v>
      </c>
      <c r="V1418" s="13">
        <f t="shared" si="1747"/>
        <v>2.1794621497364917E-2</v>
      </c>
      <c r="W1418" s="13">
        <f t="shared" si="1748"/>
        <v>6.1348037020239825E-2</v>
      </c>
      <c r="X1418" s="13">
        <f t="shared" si="1749"/>
        <v>7.8952758420212488E-2</v>
      </c>
      <c r="Y1418" s="13">
        <f t="shared" si="1750"/>
        <v>5.0804706759434534E-2</v>
      </c>
      <c r="Z1418" s="13">
        <f t="shared" si="1751"/>
        <v>3.8848971127644974E-3</v>
      </c>
      <c r="AA1418" s="13">
        <f t="shared" si="1752"/>
        <v>1.2543532945358088E-2</v>
      </c>
      <c r="AB1418" s="13">
        <f t="shared" si="1753"/>
        <v>2.02502426942422E-2</v>
      </c>
      <c r="AC1418" s="13">
        <f t="shared" si="1754"/>
        <v>5.6602594524972401E-3</v>
      </c>
      <c r="AD1418" s="13">
        <f t="shared" si="1755"/>
        <v>4.9520045265036228E-2</v>
      </c>
      <c r="AE1418" s="13">
        <f t="shared" si="1756"/>
        <v>6.3730550489798032E-2</v>
      </c>
      <c r="AF1418" s="13">
        <f t="shared" si="1757"/>
        <v>4.1009484583411616E-2</v>
      </c>
      <c r="AG1418" s="13">
        <f t="shared" si="1758"/>
        <v>1.7592586421759045E-2</v>
      </c>
      <c r="AH1418" s="13">
        <f t="shared" si="1759"/>
        <v>1.2499313675280385E-3</v>
      </c>
      <c r="AI1418" s="13">
        <f t="shared" si="1760"/>
        <v>4.0357710469370867E-3</v>
      </c>
      <c r="AJ1418" s="13">
        <f t="shared" si="1761"/>
        <v>6.5153369082604079E-3</v>
      </c>
      <c r="AK1418" s="13">
        <f t="shared" si="1762"/>
        <v>7.0122271612933478E-3</v>
      </c>
      <c r="AL1418" s="13">
        <f t="shared" si="1763"/>
        <v>9.4081302247038783E-4</v>
      </c>
      <c r="AM1418" s="13">
        <f t="shared" si="1764"/>
        <v>3.1978006171473089E-2</v>
      </c>
      <c r="AN1418" s="13">
        <f t="shared" si="1765"/>
        <v>4.115456530717386E-2</v>
      </c>
      <c r="AO1418" s="13">
        <f t="shared" si="1766"/>
        <v>2.6482236518131502E-2</v>
      </c>
      <c r="AP1418" s="13">
        <f t="shared" si="1767"/>
        <v>1.1360567910554653E-2</v>
      </c>
      <c r="AQ1418" s="13">
        <f t="shared" si="1768"/>
        <v>3.6551624849158592E-3</v>
      </c>
      <c r="AR1418" s="13">
        <f t="shared" si="1769"/>
        <v>3.2172351095676919E-4</v>
      </c>
      <c r="AS1418" s="13">
        <f t="shared" si="1770"/>
        <v>1.0387789796859784E-3</v>
      </c>
      <c r="AT1418" s="13">
        <f t="shared" si="1771"/>
        <v>1.6770017295727555E-3</v>
      </c>
      <c r="AU1418" s="13">
        <f t="shared" si="1772"/>
        <v>1.8048977732428241E-3</v>
      </c>
      <c r="AV1418" s="13">
        <f t="shared" si="1773"/>
        <v>1.4569108283001807E-3</v>
      </c>
      <c r="AW1418" s="13">
        <f t="shared" si="1774"/>
        <v>1.0859449488213015E-4</v>
      </c>
      <c r="AX1418" s="13">
        <f t="shared" si="1775"/>
        <v>1.7208399703422337E-2</v>
      </c>
      <c r="AY1418" s="13">
        <f t="shared" si="1776"/>
        <v>2.2146603063020853E-2</v>
      </c>
      <c r="AZ1418" s="13">
        <f t="shared" si="1777"/>
        <v>1.4250948248646901E-2</v>
      </c>
      <c r="BA1418" s="13">
        <f t="shared" si="1778"/>
        <v>6.1134891404548211E-3</v>
      </c>
      <c r="BB1418" s="13">
        <f t="shared" si="1779"/>
        <v>1.9669611883900953E-3</v>
      </c>
      <c r="BC1418" s="13">
        <f t="shared" si="1780"/>
        <v>5.0628192545969144E-4</v>
      </c>
      <c r="BD1418" s="13">
        <f t="shared" si="1781"/>
        <v>6.900780060898583E-5</v>
      </c>
      <c r="BE1418" s="13">
        <f t="shared" si="1782"/>
        <v>2.2281198067805521E-4</v>
      </c>
      <c r="BF1418" s="13">
        <f t="shared" si="1783"/>
        <v>3.5970700627729847E-4</v>
      </c>
      <c r="BG1418" s="13">
        <f t="shared" si="1784"/>
        <v>3.8713995531485949E-4</v>
      </c>
      <c r="BH1418" s="13">
        <f t="shared" si="1785"/>
        <v>3.124988026066918E-4</v>
      </c>
      <c r="BI1418" s="13">
        <f t="shared" si="1786"/>
        <v>2.0179885912564768E-4</v>
      </c>
      <c r="BJ1418" s="14">
        <f t="shared" si="1787"/>
        <v>0.70544824020629937</v>
      </c>
      <c r="BK1418" s="14">
        <f t="shared" si="1788"/>
        <v>0.15412220919055331</v>
      </c>
      <c r="BL1418" s="14">
        <f t="shared" si="1789"/>
        <v>0.11182842862726079</v>
      </c>
      <c r="BM1418" s="14">
        <f t="shared" si="1790"/>
        <v>0.78143248215244565</v>
      </c>
      <c r="BN1418" s="14">
        <f t="shared" si="1791"/>
        <v>0.17181328441629343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1.63636363636364</v>
      </c>
      <c r="F1419" s="10">
        <f>VLOOKUP(B1419,home!$B$2:$E$405,3,FALSE)</f>
        <v>0.49</v>
      </c>
      <c r="G1419" s="10">
        <f>VLOOKUP(C1419,away!$B$2:$E$405,4,FALSE)</f>
        <v>0.24</v>
      </c>
      <c r="H1419" s="10">
        <f>VLOOKUP(A1419,away!$A$2:$E$405,3,FALSE)</f>
        <v>1.23232323232323</v>
      </c>
      <c r="I1419" s="10">
        <f>VLOOKUP(C1419,away!$B$2:$E$405,3,FALSE)</f>
        <v>1.1000000000000001</v>
      </c>
      <c r="J1419" s="10">
        <f>VLOOKUP(B1419,home!$B$2:$E$405,4,FALSE)</f>
        <v>1.3</v>
      </c>
      <c r="K1419" s="12">
        <f t="shared" si="1736"/>
        <v>0.19243636363636404</v>
      </c>
      <c r="L1419" s="12">
        <f t="shared" si="1737"/>
        <v>1.7622222222222192</v>
      </c>
      <c r="M1419" s="13">
        <f t="shared" si="1738"/>
        <v>0.14161281705997233</v>
      </c>
      <c r="N1419" s="13">
        <f t="shared" si="1739"/>
        <v>2.7251455559322731E-2</v>
      </c>
      <c r="O1419" s="13">
        <f t="shared" si="1740"/>
        <v>0.24955325317457308</v>
      </c>
      <c r="P1419" s="13">
        <f t="shared" si="1741"/>
        <v>4.8023120574539759E-2</v>
      </c>
      <c r="Q1419" s="13">
        <f t="shared" si="1742"/>
        <v>2.6220855058170221E-3</v>
      </c>
      <c r="R1419" s="13">
        <f t="shared" si="1743"/>
        <v>0.21988414418604016</v>
      </c>
      <c r="S1419" s="13">
        <f t="shared" si="1744"/>
        <v>4.0713477734506754E-3</v>
      </c>
      <c r="T1419" s="13">
        <f t="shared" si="1745"/>
        <v>4.620697346917545E-3</v>
      </c>
      <c r="U1419" s="13">
        <f t="shared" si="1746"/>
        <v>4.2313705128455524E-2</v>
      </c>
      <c r="V1419" s="13">
        <f t="shared" si="1747"/>
        <v>1.5340641011682223E-4</v>
      </c>
      <c r="W1419" s="13">
        <f t="shared" si="1748"/>
        <v>1.6819486662768133E-4</v>
      </c>
      <c r="X1419" s="13">
        <f t="shared" si="1749"/>
        <v>2.9639673163500241E-4</v>
      </c>
      <c r="Y1419" s="13">
        <f t="shared" si="1750"/>
        <v>2.6115845354061841E-4</v>
      </c>
      <c r="Z1419" s="13">
        <f t="shared" si="1751"/>
        <v>0.12916157506631817</v>
      </c>
      <c r="AA1419" s="13">
        <f t="shared" si="1752"/>
        <v>2.485538382730753E-2</v>
      </c>
      <c r="AB1419" s="13">
        <f t="shared" si="1753"/>
        <v>2.3915398402565772E-3</v>
      </c>
      <c r="AC1419" s="13">
        <f t="shared" si="1754"/>
        <v>3.2514070243142005E-6</v>
      </c>
      <c r="AD1419" s="13">
        <f t="shared" si="1755"/>
        <v>8.0917021290335598E-6</v>
      </c>
      <c r="AE1419" s="13">
        <f t="shared" si="1756"/>
        <v>1.4259377307385785E-5</v>
      </c>
      <c r="AF1419" s="13">
        <f t="shared" si="1757"/>
        <v>1.2564095783063232E-5</v>
      </c>
      <c r="AG1419" s="13">
        <f t="shared" si="1758"/>
        <v>7.3802429303475001E-6</v>
      </c>
      <c r="AH1419" s="13">
        <f t="shared" si="1759"/>
        <v>5.690284945977233E-2</v>
      </c>
      <c r="AI1419" s="13">
        <f t="shared" si="1760"/>
        <v>1.0950177430586027E-2</v>
      </c>
      <c r="AJ1419" s="13">
        <f t="shared" si="1761"/>
        <v>1.0536061629574799E-3</v>
      </c>
      <c r="AK1419" s="13">
        <f t="shared" si="1762"/>
        <v>6.7584046234799933E-5</v>
      </c>
      <c r="AL1419" s="13">
        <f t="shared" si="1763"/>
        <v>4.4104118485100335E-8</v>
      </c>
      <c r="AM1419" s="13">
        <f t="shared" si="1764"/>
        <v>3.1142754666796883E-7</v>
      </c>
      <c r="AN1419" s="13">
        <f t="shared" si="1765"/>
        <v>5.4880454335044199E-7</v>
      </c>
      <c r="AO1419" s="13">
        <f t="shared" si="1766"/>
        <v>4.8355778097433318E-7</v>
      </c>
      <c r="AP1419" s="13">
        <f t="shared" si="1767"/>
        <v>2.8404542245381142E-7</v>
      </c>
      <c r="AQ1419" s="13">
        <f t="shared" si="1768"/>
        <v>1.2513778889215123E-7</v>
      </c>
      <c r="AR1419" s="13">
        <f t="shared" si="1769"/>
        <v>2.0055093165155278E-2</v>
      </c>
      <c r="AS1419" s="13">
        <f t="shared" si="1770"/>
        <v>3.8593292010909797E-3</v>
      </c>
      <c r="AT1419" s="13">
        <f t="shared" si="1771"/>
        <v>3.713376387667911E-4</v>
      </c>
      <c r="AU1419" s="13">
        <f t="shared" si="1772"/>
        <v>2.381962162853167E-5</v>
      </c>
      <c r="AV1419" s="13">
        <f t="shared" si="1773"/>
        <v>1.1459403423471805E-6</v>
      </c>
      <c r="AW1419" s="13">
        <f t="shared" si="1774"/>
        <v>4.1545545017588913E-10</v>
      </c>
      <c r="AX1419" s="13">
        <f t="shared" si="1775"/>
        <v>9.9883307694963197E-9</v>
      </c>
      <c r="AY1419" s="13">
        <f t="shared" si="1776"/>
        <v>1.7601658444912375E-8</v>
      </c>
      <c r="AZ1419" s="13">
        <f t="shared" si="1777"/>
        <v>1.5509016829794992E-8</v>
      </c>
      <c r="BA1419" s="13">
        <f t="shared" si="1778"/>
        <v>9.110111367427708E-9</v>
      </c>
      <c r="BB1419" s="13">
        <f t="shared" si="1779"/>
        <v>4.0135101746500912E-9</v>
      </c>
      <c r="BC1419" s="13">
        <f t="shared" si="1780"/>
        <v>1.414539363776674E-9</v>
      </c>
      <c r="BD1419" s="13">
        <f t="shared" si="1781"/>
        <v>5.890255140728929E-3</v>
      </c>
      <c r="BE1419" s="13">
        <f t="shared" si="1782"/>
        <v>1.1334992801722748E-3</v>
      </c>
      <c r="BF1419" s="13">
        <f t="shared" si="1783"/>
        <v>1.0906323983039438E-4</v>
      </c>
      <c r="BG1419" s="13">
        <f t="shared" si="1784"/>
        <v>6.995911093120585E-6</v>
      </c>
      <c r="BH1419" s="13">
        <f t="shared" si="1785"/>
        <v>3.3656692277085653E-7</v>
      </c>
      <c r="BI1419" s="13">
        <f t="shared" si="1786"/>
        <v>1.2953542947660927E-8</v>
      </c>
      <c r="BJ1419" s="14">
        <f t="shared" si="1787"/>
        <v>3.5264094492259715E-2</v>
      </c>
      <c r="BK1419" s="14">
        <f t="shared" si="1788"/>
        <v>0.19386400493088082</v>
      </c>
      <c r="BL1419" s="14">
        <f t="shared" si="1789"/>
        <v>0.63942313191545785</v>
      </c>
      <c r="BM1419" s="14">
        <f t="shared" si="1790"/>
        <v>0.30876591315844865</v>
      </c>
      <c r="BN1419" s="14">
        <f t="shared" si="1791"/>
        <v>0.68894687606026506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1.63636363636364</v>
      </c>
      <c r="F1420" s="10">
        <f>VLOOKUP(B1420,home!$B$2:$E$405,3,FALSE)</f>
        <v>1.32</v>
      </c>
      <c r="G1420" s="10">
        <f>VLOOKUP(C1420,away!$B$2:$E$405,4,FALSE)</f>
        <v>0.92</v>
      </c>
      <c r="H1420" s="10">
        <f>VLOOKUP(A1420,away!$A$2:$E$405,3,FALSE)</f>
        <v>1.23232323232323</v>
      </c>
      <c r="I1420" s="10">
        <f>VLOOKUP(C1420,away!$B$2:$E$405,3,FALSE)</f>
        <v>0.71</v>
      </c>
      <c r="J1420" s="10">
        <f>VLOOKUP(B1420,home!$B$2:$E$405,4,FALSE)</f>
        <v>0.95</v>
      </c>
      <c r="K1420" s="12">
        <f t="shared" si="1736"/>
        <v>1.9872000000000047</v>
      </c>
      <c r="L1420" s="12">
        <f t="shared" si="1737"/>
        <v>0.8312020202020185</v>
      </c>
      <c r="M1420" s="13">
        <f t="shared" si="1738"/>
        <v>5.9701267944843477E-2</v>
      </c>
      <c r="N1420" s="13">
        <f t="shared" si="1739"/>
        <v>0.11863835965999323</v>
      </c>
      <c r="O1420" s="13">
        <f t="shared" si="1740"/>
        <v>4.9623814524375906E-2</v>
      </c>
      <c r="P1420" s="13">
        <f t="shared" si="1741"/>
        <v>9.8612444222840018E-2</v>
      </c>
      <c r="Q1420" s="13">
        <f t="shared" si="1742"/>
        <v>0.11787907415816959</v>
      </c>
      <c r="R1420" s="13">
        <f t="shared" si="1743"/>
        <v>2.0623707441395762E-2</v>
      </c>
      <c r="S1420" s="13">
        <f t="shared" si="1744"/>
        <v>4.0721137466405592E-2</v>
      </c>
      <c r="T1420" s="13">
        <f t="shared" si="1745"/>
        <v>9.7981324579814108E-2</v>
      </c>
      <c r="U1420" s="13">
        <f t="shared" si="1746"/>
        <v>4.0983431427541746E-2</v>
      </c>
      <c r="V1420" s="13">
        <f t="shared" si="1747"/>
        <v>7.4735261733217132E-3</v>
      </c>
      <c r="W1420" s="13">
        <f t="shared" si="1748"/>
        <v>7.8083098722371708E-2</v>
      </c>
      <c r="X1420" s="13">
        <f t="shared" si="1749"/>
        <v>6.4902829401669013E-2</v>
      </c>
      <c r="Y1420" s="13">
        <f t="shared" si="1750"/>
        <v>2.6973681457747128E-2</v>
      </c>
      <c r="Z1420" s="13">
        <f t="shared" si="1751"/>
        <v>5.7141557631145198E-3</v>
      </c>
      <c r="AA1420" s="13">
        <f t="shared" si="1752"/>
        <v>1.1355170332461199E-2</v>
      </c>
      <c r="AB1420" s="13">
        <f t="shared" si="1753"/>
        <v>1.1282497242333479E-2</v>
      </c>
      <c r="AC1420" s="13">
        <f t="shared" si="1754"/>
        <v>7.7153164861957222E-4</v>
      </c>
      <c r="AD1420" s="13">
        <f t="shared" si="1755"/>
        <v>3.8791683445274359E-2</v>
      </c>
      <c r="AE1420" s="13">
        <f t="shared" si="1756"/>
        <v>3.2243725646749245E-2</v>
      </c>
      <c r="AF1420" s="13">
        <f t="shared" si="1757"/>
        <v>1.3400524948208805E-2</v>
      </c>
      <c r="AG1420" s="13">
        <f t="shared" si="1758"/>
        <v>3.7128478029062359E-3</v>
      </c>
      <c r="AH1420" s="13">
        <f t="shared" si="1759"/>
        <v>1.1874044535124487E-3</v>
      </c>
      <c r="AI1420" s="13">
        <f t="shared" si="1760"/>
        <v>2.3596101300199434E-3</v>
      </c>
      <c r="AJ1420" s="13">
        <f t="shared" si="1761"/>
        <v>2.344508625187822E-3</v>
      </c>
      <c r="AK1420" s="13">
        <f t="shared" si="1762"/>
        <v>1.553002513324417E-3</v>
      </c>
      <c r="AL1420" s="13">
        <f t="shared" si="1763"/>
        <v>5.0975548282119751E-5</v>
      </c>
      <c r="AM1420" s="13">
        <f t="shared" si="1764"/>
        <v>1.5417366668489882E-2</v>
      </c>
      <c r="AN1420" s="13">
        <f t="shared" si="1765"/>
        <v>1.2814946321044053E-2</v>
      </c>
      <c r="AO1420" s="13">
        <f t="shared" si="1766"/>
        <v>5.325904635416121E-3</v>
      </c>
      <c r="AP1420" s="13">
        <f t="shared" si="1767"/>
        <v>1.4756342307870583E-3</v>
      </c>
      <c r="AQ1420" s="13">
        <f t="shared" si="1768"/>
        <v>3.0663753842736358E-4</v>
      </c>
      <c r="AR1420" s="13">
        <f t="shared" si="1769"/>
        <v>1.9739459611128429E-4</v>
      </c>
      <c r="AS1420" s="13">
        <f t="shared" si="1770"/>
        <v>3.9226254139234501E-4</v>
      </c>
      <c r="AT1420" s="13">
        <f t="shared" si="1771"/>
        <v>3.8975206112743508E-4</v>
      </c>
      <c r="AU1420" s="13">
        <f t="shared" si="1772"/>
        <v>2.581717652908136E-4</v>
      </c>
      <c r="AV1420" s="13">
        <f t="shared" si="1773"/>
        <v>1.2825973299647651E-4</v>
      </c>
      <c r="AW1420" s="13">
        <f t="shared" si="1774"/>
        <v>2.338878024957794E-6</v>
      </c>
      <c r="AX1420" s="13">
        <f t="shared" si="1775"/>
        <v>5.1062318406038566E-3</v>
      </c>
      <c r="AY1420" s="13">
        <f t="shared" si="1776"/>
        <v>4.2443102215297974E-3</v>
      </c>
      <c r="AZ1420" s="13">
        <f t="shared" si="1777"/>
        <v>1.7639396152498222E-3</v>
      </c>
      <c r="BA1420" s="13">
        <f t="shared" si="1778"/>
        <v>4.8873005723667443E-4</v>
      </c>
      <c r="BB1420" s="13">
        <f t="shared" si="1779"/>
        <v>1.0155835272714298E-4</v>
      </c>
      <c r="BC1420" s="13">
        <f t="shared" si="1780"/>
        <v>1.688310159103809E-5</v>
      </c>
      <c r="BD1420" s="13">
        <f t="shared" si="1781"/>
        <v>2.7345797844110155E-5</v>
      </c>
      <c r="BE1420" s="13">
        <f t="shared" si="1782"/>
        <v>5.4341569475815822E-5</v>
      </c>
      <c r="BF1420" s="13">
        <f t="shared" si="1783"/>
        <v>5.3993783431170743E-5</v>
      </c>
      <c r="BG1420" s="13">
        <f t="shared" si="1784"/>
        <v>3.5765482144807586E-5</v>
      </c>
      <c r="BH1420" s="13">
        <f t="shared" si="1785"/>
        <v>1.7768291529540451E-5</v>
      </c>
      <c r="BI1420" s="13">
        <f t="shared" si="1786"/>
        <v>7.0618297855005751E-6</v>
      </c>
      <c r="BJ1420" s="14">
        <f t="shared" si="1787"/>
        <v>0.63966929240600656</v>
      </c>
      <c r="BK1420" s="14">
        <f t="shared" si="1788"/>
        <v>0.21157519322584231</v>
      </c>
      <c r="BL1420" s="14">
        <f t="shared" si="1789"/>
        <v>0.14287526414128204</v>
      </c>
      <c r="BM1420" s="14">
        <f t="shared" si="1790"/>
        <v>0.53051326624112249</v>
      </c>
      <c r="BN1420" s="14">
        <f t="shared" si="1791"/>
        <v>0.4650786679516179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1.63636363636364</v>
      </c>
      <c r="F1421" s="10">
        <f>VLOOKUP(B1421,home!$B$2:$E$405,3,FALSE)</f>
        <v>1.32</v>
      </c>
      <c r="G1421" s="10">
        <f>VLOOKUP(C1421,away!$B$2:$E$405,4,FALSE)</f>
        <v>1.1200000000000001</v>
      </c>
      <c r="H1421" s="10">
        <f>VLOOKUP(A1421,away!$A$2:$E$405,3,FALSE)</f>
        <v>1.23232323232323</v>
      </c>
      <c r="I1421" s="10">
        <f>VLOOKUP(C1421,away!$B$2:$E$405,3,FALSE)</f>
        <v>0.61</v>
      </c>
      <c r="J1421" s="10">
        <f>VLOOKUP(B1421,home!$B$2:$E$405,4,FALSE)</f>
        <v>0.95</v>
      </c>
      <c r="K1421" s="12">
        <f t="shared" si="1736"/>
        <v>2.4192000000000058</v>
      </c>
      <c r="L1421" s="12">
        <f t="shared" si="1737"/>
        <v>0.71413131313131184</v>
      </c>
      <c r="M1421" s="13">
        <f t="shared" si="1738"/>
        <v>4.3572401893886843E-2</v>
      </c>
      <c r="N1421" s="13">
        <f t="shared" si="1739"/>
        <v>0.10541035466169131</v>
      </c>
      <c r="O1421" s="13">
        <f t="shared" si="1740"/>
        <v>3.1116416580766672E-2</v>
      </c>
      <c r="P1421" s="13">
        <f t="shared" si="1741"/>
        <v>7.5276834992190927E-2</v>
      </c>
      <c r="Q1421" s="13">
        <f t="shared" si="1742"/>
        <v>0.12750436499878215</v>
      </c>
      <c r="R1421" s="13">
        <f t="shared" si="1743"/>
        <v>1.1110603716381912E-2</v>
      </c>
      <c r="S1421" s="13">
        <f t="shared" si="1744"/>
        <v>3.2512563228907949E-2</v>
      </c>
      <c r="T1421" s="13">
        <f t="shared" si="1745"/>
        <v>9.1054859606554364E-2</v>
      </c>
      <c r="U1421" s="13">
        <f t="shared" si="1746"/>
        <v>2.6878772510671188E-2</v>
      </c>
      <c r="V1421" s="13">
        <f t="shared" si="1747"/>
        <v>6.241062770053412E-3</v>
      </c>
      <c r="W1421" s="13">
        <f t="shared" si="1748"/>
        <v>0.10281951993501816</v>
      </c>
      <c r="X1421" s="13">
        <f t="shared" si="1749"/>
        <v>7.3426638786725618E-2</v>
      </c>
      <c r="Y1421" s="13">
        <f t="shared" si="1750"/>
        <v>2.6218130987791435E-2</v>
      </c>
      <c r="Z1421" s="13">
        <f t="shared" si="1751"/>
        <v>2.6448100072204829E-3</v>
      </c>
      <c r="AA1421" s="13">
        <f t="shared" si="1752"/>
        <v>6.3983243694678083E-3</v>
      </c>
      <c r="AB1421" s="13">
        <f t="shared" si="1753"/>
        <v>7.7394131573082807E-3</v>
      </c>
      <c r="AC1421" s="13">
        <f t="shared" si="1754"/>
        <v>6.7388907871855533E-4</v>
      </c>
      <c r="AD1421" s="13">
        <f t="shared" si="1755"/>
        <v>6.218524565669914E-2</v>
      </c>
      <c r="AE1421" s="13">
        <f t="shared" si="1756"/>
        <v>4.4408431138211767E-2</v>
      </c>
      <c r="AF1421" s="13">
        <f t="shared" si="1757"/>
        <v>1.5856725621416299E-2</v>
      </c>
      <c r="AG1421" s="13">
        <f t="shared" si="1758"/>
        <v>3.7745947633283134E-3</v>
      </c>
      <c r="AH1421" s="13">
        <f t="shared" si="1759"/>
        <v>4.7218541085979938E-4</v>
      </c>
      <c r="AI1421" s="13">
        <f t="shared" si="1760"/>
        <v>1.1423109459520295E-3</v>
      </c>
      <c r="AJ1421" s="13">
        <f t="shared" si="1761"/>
        <v>1.3817393202235784E-3</v>
      </c>
      <c r="AK1421" s="13">
        <f t="shared" si="1762"/>
        <v>1.1142345878282962E-3</v>
      </c>
      <c r="AL1421" s="13">
        <f t="shared" si="1763"/>
        <v>4.6569144483038788E-5</v>
      </c>
      <c r="AM1421" s="13">
        <f t="shared" si="1764"/>
        <v>3.0087709258537376E-2</v>
      </c>
      <c r="AN1421" s="13">
        <f t="shared" si="1765"/>
        <v>2.1486575321912428E-2</v>
      </c>
      <c r="AO1421" s="13">
        <f t="shared" si="1766"/>
        <v>7.672118124666079E-3</v>
      </c>
      <c r="AP1421" s="13">
        <f t="shared" si="1767"/>
        <v>1.826299930288775E-3</v>
      </c>
      <c r="AQ1421" s="13">
        <f t="shared" si="1768"/>
        <v>3.2605449184718651E-4</v>
      </c>
      <c r="AR1421" s="13">
        <f t="shared" si="1769"/>
        <v>6.7440477499751319E-5</v>
      </c>
      <c r="AS1421" s="13">
        <f t="shared" si="1770"/>
        <v>1.6315200316739881E-4</v>
      </c>
      <c r="AT1421" s="13">
        <f t="shared" si="1771"/>
        <v>1.9734866303128609E-4</v>
      </c>
      <c r="AU1421" s="13">
        <f t="shared" si="1772"/>
        <v>1.5914196186842948E-4</v>
      </c>
      <c r="AV1421" s="13">
        <f t="shared" si="1773"/>
        <v>9.6249058538026388E-5</v>
      </c>
      <c r="AW1421" s="13">
        <f t="shared" si="1774"/>
        <v>2.2348357450321971E-6</v>
      </c>
      <c r="AX1421" s="13">
        <f t="shared" si="1775"/>
        <v>1.2131364373042307E-2</v>
      </c>
      <c r="AY1421" s="13">
        <f t="shared" si="1776"/>
        <v>8.663387169795117E-3</v>
      </c>
      <c r="AZ1421" s="13">
        <f t="shared" si="1777"/>
        <v>3.0933980278653726E-3</v>
      </c>
      <c r="BA1421" s="13">
        <f t="shared" si="1778"/>
        <v>7.3636413189243641E-4</v>
      </c>
      <c r="BB1421" s="13">
        <f t="shared" si="1779"/>
        <v>1.3146517111278598E-4</v>
      </c>
      <c r="BC1421" s="13">
        <f t="shared" si="1780"/>
        <v>1.8776679055561297E-5</v>
      </c>
      <c r="BD1421" s="13">
        <f t="shared" si="1781"/>
        <v>8.0268927925166794E-6</v>
      </c>
      <c r="BE1421" s="13">
        <f t="shared" si="1782"/>
        <v>1.9418659043656402E-5</v>
      </c>
      <c r="BF1421" s="13">
        <f t="shared" si="1783"/>
        <v>2.3488809979206841E-5</v>
      </c>
      <c r="BG1421" s="13">
        <f t="shared" si="1784"/>
        <v>1.8941376367232441E-5</v>
      </c>
      <c r="BH1421" s="13">
        <f t="shared" si="1785"/>
        <v>1.145574442690221E-5</v>
      </c>
      <c r="BI1421" s="13">
        <f t="shared" si="1786"/>
        <v>5.5427473835123769E-6</v>
      </c>
      <c r="BJ1421" s="14">
        <f t="shared" si="1787"/>
        <v>0.73883237883623398</v>
      </c>
      <c r="BK1421" s="14">
        <f t="shared" si="1788"/>
        <v>0.1669867082780358</v>
      </c>
      <c r="BL1421" s="14">
        <f t="shared" si="1789"/>
        <v>8.8124206993557511E-2</v>
      </c>
      <c r="BM1421" s="14">
        <f t="shared" si="1790"/>
        <v>0.59393597493729799</v>
      </c>
      <c r="BN1421" s="14">
        <f t="shared" si="1791"/>
        <v>0.39399097684369982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1.63636363636364</v>
      </c>
      <c r="F1422" s="10">
        <f>VLOOKUP(B1422,home!$B$2:$E$405,3,FALSE)</f>
        <v>1.71</v>
      </c>
      <c r="G1422" s="10">
        <f>VLOOKUP(C1422,away!$B$2:$E$405,4,FALSE)</f>
        <v>1.22</v>
      </c>
      <c r="H1422" s="10">
        <f>VLOOKUP(A1422,away!$A$2:$E$405,3,FALSE)</f>
        <v>1.23232323232323</v>
      </c>
      <c r="I1422" s="10">
        <f>VLOOKUP(C1422,away!$B$2:$E$405,3,FALSE)</f>
        <v>0.76</v>
      </c>
      <c r="J1422" s="10">
        <f>VLOOKUP(B1422,home!$B$2:$E$405,4,FALSE)</f>
        <v>0.65</v>
      </c>
      <c r="K1422" s="12">
        <f t="shared" si="1736"/>
        <v>3.413781818181826</v>
      </c>
      <c r="L1422" s="12">
        <f t="shared" si="1737"/>
        <v>0.60876767676767563</v>
      </c>
      <c r="M1422" s="13">
        <f t="shared" si="1738"/>
        <v>1.7907252242966243E-2</v>
      </c>
      <c r="N1422" s="13">
        <f t="shared" si="1739"/>
        <v>6.1131452120633888E-2</v>
      </c>
      <c r="O1422" s="13">
        <f t="shared" si="1740"/>
        <v>1.0901356345243307E-2</v>
      </c>
      <c r="P1422" s="13">
        <f t="shared" si="1741"/>
        <v>3.7214852084912688E-2</v>
      </c>
      <c r="Q1422" s="13">
        <f t="shared" si="1742"/>
        <v>0.10434471988423639</v>
      </c>
      <c r="R1422" s="13">
        <f t="shared" si="1743"/>
        <v>3.3181966879551636E-3</v>
      </c>
      <c r="S1422" s="13">
        <f t="shared" si="1744"/>
        <v>1.9334976646764999E-2</v>
      </c>
      <c r="T1422" s="13">
        <f t="shared" si="1745"/>
        <v>6.3521692706900473E-2</v>
      </c>
      <c r="U1422" s="13">
        <f t="shared" si="1746"/>
        <v>1.1327599522492491E-2</v>
      </c>
      <c r="V1422" s="13">
        <f t="shared" si="1747"/>
        <v>4.464660997627253E-3</v>
      </c>
      <c r="W1422" s="13">
        <f t="shared" si="1748"/>
        <v>0.11873670252136063</v>
      </c>
      <c r="X1422" s="13">
        <f t="shared" si="1749"/>
        <v>7.2283066540983321E-2</v>
      </c>
      <c r="Y1422" s="13">
        <f t="shared" si="1750"/>
        <v>2.2001797243898859E-2</v>
      </c>
      <c r="Z1422" s="13">
        <f t="shared" si="1751"/>
        <v>6.7333696292822031E-4</v>
      </c>
      <c r="AA1422" s="13">
        <f t="shared" si="1752"/>
        <v>2.2986254815541289E-3</v>
      </c>
      <c r="AB1422" s="13">
        <f t="shared" si="1753"/>
        <v>3.9235029378694641E-3</v>
      </c>
      <c r="AC1422" s="13">
        <f t="shared" si="1754"/>
        <v>5.7990366270891487E-4</v>
      </c>
      <c r="AD1422" s="13">
        <f t="shared" si="1755"/>
        <v>0.10133529905457128</v>
      </c>
      <c r="AE1422" s="13">
        <f t="shared" si="1756"/>
        <v>6.1689654580008989E-2</v>
      </c>
      <c r="AF1422" s="13">
        <f t="shared" si="1757"/>
        <v>1.8777333849636233E-2</v>
      </c>
      <c r="AG1422" s="13">
        <f t="shared" si="1758"/>
        <v>3.8103446345113617E-3</v>
      </c>
      <c r="AH1422" s="13">
        <f t="shared" si="1759"/>
        <v>1.0247644465090378E-4</v>
      </c>
      <c r="AI1422" s="13">
        <f t="shared" si="1760"/>
        <v>3.4983222354117158E-4</v>
      </c>
      <c r="AJ1422" s="13">
        <f t="shared" si="1761"/>
        <v>5.9712544206948583E-4</v>
      </c>
      <c r="AK1422" s="13">
        <f t="shared" si="1762"/>
        <v>6.7948532577019876E-4</v>
      </c>
      <c r="AL1422" s="13">
        <f t="shared" si="1763"/>
        <v>4.8206232287118528E-5</v>
      </c>
      <c r="AM1422" s="13">
        <f t="shared" si="1764"/>
        <v>6.9187320290502674E-2</v>
      </c>
      <c r="AN1422" s="13">
        <f t="shared" si="1765"/>
        <v>4.2119004235030379E-2</v>
      </c>
      <c r="AO1422" s="13">
        <f t="shared" si="1766"/>
        <v>1.2820344177963666E-2</v>
      </c>
      <c r="AP1422" s="13">
        <f t="shared" si="1767"/>
        <v>2.6015370468603122E-3</v>
      </c>
      <c r="AQ1422" s="13">
        <f t="shared" si="1768"/>
        <v>3.9593291601054795E-4</v>
      </c>
      <c r="AR1422" s="13">
        <f t="shared" si="1769"/>
        <v>1.2476869426708406E-5</v>
      </c>
      <c r="AS1422" s="13">
        <f t="shared" si="1770"/>
        <v>4.2593309996725864E-5</v>
      </c>
      <c r="AT1422" s="13">
        <f t="shared" si="1771"/>
        <v>7.2702133621502476E-5</v>
      </c>
      <c r="AU1422" s="13">
        <f t="shared" si="1772"/>
        <v>8.272974063337028E-5</v>
      </c>
      <c r="AV1422" s="13">
        <f t="shared" si="1773"/>
        <v>7.0605321099274413E-5</v>
      </c>
      <c r="AW1422" s="13">
        <f t="shared" si="1774"/>
        <v>2.7828387003879238E-6</v>
      </c>
      <c r="AX1422" s="13">
        <f t="shared" si="1775"/>
        <v>3.9365069342740096E-2</v>
      </c>
      <c r="AY1422" s="13">
        <f t="shared" si="1776"/>
        <v>2.3964181809578339E-2</v>
      </c>
      <c r="AZ1422" s="13">
        <f t="shared" si="1777"/>
        <v>7.294309642927598E-3</v>
      </c>
      <c r="BA1422" s="13">
        <f t="shared" si="1778"/>
        <v>1.4801799783163627E-3</v>
      </c>
      <c r="BB1422" s="13">
        <f t="shared" si="1779"/>
        <v>2.252714316494201E-4</v>
      </c>
      <c r="BC1422" s="13">
        <f t="shared" si="1780"/>
        <v>2.7427593217469159E-5</v>
      </c>
      <c r="BD1422" s="13">
        <f t="shared" si="1781"/>
        <v>1.2659191357051518E-6</v>
      </c>
      <c r="BE1422" s="13">
        <f t="shared" si="1782"/>
        <v>4.3215717287586995E-6</v>
      </c>
      <c r="BF1422" s="13">
        <f t="shared" si="1783"/>
        <v>7.3764514968025246E-6</v>
      </c>
      <c r="BG1422" s="13">
        <f t="shared" si="1784"/>
        <v>8.3938653341615267E-6</v>
      </c>
      <c r="BH1422" s="13">
        <f t="shared" si="1785"/>
        <v>7.1637062155068339E-6</v>
      </c>
      <c r="BI1422" s="13">
        <f t="shared" si="1786"/>
        <v>4.8910660058586728E-6</v>
      </c>
      <c r="BJ1422" s="14">
        <f t="shared" si="1787"/>
        <v>0.82711264160153819</v>
      </c>
      <c r="BK1422" s="14">
        <f t="shared" si="1788"/>
        <v>0.10351403367684554</v>
      </c>
      <c r="BL1422" s="14">
        <f t="shared" si="1789"/>
        <v>3.3812720365840689E-2</v>
      </c>
      <c r="BM1422" s="14">
        <f t="shared" si="1790"/>
        <v>0.70633350427032704</v>
      </c>
      <c r="BN1422" s="14">
        <f t="shared" si="1791"/>
        <v>0.23481782936594767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1.1680672268907599</v>
      </c>
      <c r="F1423" s="10">
        <f>VLOOKUP(B1423,home!$B$2:$E$405,3,FALSE)</f>
        <v>0.71</v>
      </c>
      <c r="G1423" s="10">
        <f>VLOOKUP(C1423,away!$B$2:$E$405,4,FALSE)</f>
        <v>0.86</v>
      </c>
      <c r="H1423" s="10">
        <f>VLOOKUP(A1423,away!$A$2:$E$405,3,FALSE)</f>
        <v>1.04201680672269</v>
      </c>
      <c r="I1423" s="10">
        <f>VLOOKUP(C1423,away!$B$2:$E$405,3,FALSE)</f>
        <v>0.86</v>
      </c>
      <c r="J1423" s="10">
        <f>VLOOKUP(B1423,home!$B$2:$E$405,4,FALSE)</f>
        <v>0.48</v>
      </c>
      <c r="K1423" s="12">
        <f t="shared" si="1736"/>
        <v>0.71322184873949801</v>
      </c>
      <c r="L1423" s="12">
        <f t="shared" si="1737"/>
        <v>0.43014453781512646</v>
      </c>
      <c r="M1423" s="13">
        <f t="shared" si="1738"/>
        <v>0.31874419751343147</v>
      </c>
      <c r="N1423" s="13">
        <f t="shared" si="1739"/>
        <v>0.2273353258255173</v>
      </c>
      <c r="O1423" s="13">
        <f t="shared" si="1740"/>
        <v>0.13710607552066834</v>
      </c>
      <c r="P1423" s="13">
        <f t="shared" si="1741"/>
        <v>9.7787048656268305E-2</v>
      </c>
      <c r="Q1423" s="13">
        <f t="shared" si="1742"/>
        <v>8.1070260684535794E-2</v>
      </c>
      <c r="R1423" s="13">
        <f t="shared" si="1743"/>
        <v>2.9487714743241852E-2</v>
      </c>
      <c r="S1423" s="13">
        <f t="shared" si="1744"/>
        <v>7.4999850660029998E-3</v>
      </c>
      <c r="T1423" s="13">
        <f t="shared" si="1745"/>
        <v>3.4871929812701458E-2</v>
      </c>
      <c r="U1423" s="13">
        <f t="shared" si="1746"/>
        <v>2.1031282424277906E-2</v>
      </c>
      <c r="V1423" s="13">
        <f t="shared" si="1747"/>
        <v>2.5565655967383147E-4</v>
      </c>
      <c r="W1423" s="13">
        <f t="shared" si="1748"/>
        <v>1.9273693734405888E-2</v>
      </c>
      <c r="X1423" s="13">
        <f t="shared" si="1749"/>
        <v>8.2904740833763171E-3</v>
      </c>
      <c r="Y1423" s="13">
        <f t="shared" si="1750"/>
        <v>1.7830510714310951E-3</v>
      </c>
      <c r="Z1423" s="13">
        <f t="shared" si="1751"/>
        <v>4.2279931431520182E-3</v>
      </c>
      <c r="AA1423" s="13">
        <f t="shared" si="1752"/>
        <v>3.0154970860168037E-3</v>
      </c>
      <c r="AB1423" s="13">
        <f t="shared" si="1753"/>
        <v>1.0753592032787368E-3</v>
      </c>
      <c r="AC1423" s="13">
        <f t="shared" si="1754"/>
        <v>4.9020304987406195E-6</v>
      </c>
      <c r="AD1423" s="13">
        <f t="shared" si="1755"/>
        <v>3.4366048693229611E-3</v>
      </c>
      <c r="AE1423" s="13">
        <f t="shared" si="1756"/>
        <v>1.4782368131681378E-3</v>
      </c>
      <c r="AF1423" s="13">
        <f t="shared" si="1757"/>
        <v>3.1792774539075706E-4</v>
      </c>
      <c r="AG1423" s="13">
        <f t="shared" si="1758"/>
        <v>4.5584961033237456E-5</v>
      </c>
      <c r="AH1423" s="13">
        <f t="shared" si="1759"/>
        <v>4.546620391116622E-4</v>
      </c>
      <c r="AI1423" s="13">
        <f t="shared" si="1760"/>
        <v>3.2427490008688967E-4</v>
      </c>
      <c r="AJ1423" s="13">
        <f t="shared" si="1761"/>
        <v>1.1563997186989372E-4</v>
      </c>
      <c r="AK1423" s="13">
        <f t="shared" si="1762"/>
        <v>2.7492318175076381E-5</v>
      </c>
      <c r="AL1423" s="13">
        <f t="shared" si="1763"/>
        <v>6.0155459912290466E-8</v>
      </c>
      <c r="AM1423" s="13">
        <f t="shared" si="1764"/>
        <v>4.9021233565713681E-4</v>
      </c>
      <c r="AN1423" s="13">
        <f t="shared" si="1765"/>
        <v>2.1086215855251273E-4</v>
      </c>
      <c r="AO1423" s="13">
        <f t="shared" si="1766"/>
        <v>4.5350602866635253E-5</v>
      </c>
      <c r="AP1423" s="13">
        <f t="shared" si="1767"/>
        <v>6.5024380365687218E-6</v>
      </c>
      <c r="AQ1423" s="13">
        <f t="shared" si="1768"/>
        <v>6.9924705097783782E-7</v>
      </c>
      <c r="AR1423" s="13">
        <f t="shared" si="1769"/>
        <v>3.9114078535153795E-5</v>
      </c>
      <c r="AS1423" s="13">
        <f t="shared" si="1770"/>
        <v>2.7897015404584303E-5</v>
      </c>
      <c r="AT1423" s="13">
        <f t="shared" si="1771"/>
        <v>9.9483804505859354E-6</v>
      </c>
      <c r="AU1423" s="13">
        <f t="shared" si="1772"/>
        <v>2.365134098976927E-6</v>
      </c>
      <c r="AV1423" s="13">
        <f t="shared" si="1773"/>
        <v>4.2171632864728766E-7</v>
      </c>
      <c r="AW1423" s="13">
        <f t="shared" si="1774"/>
        <v>5.126389516589169E-10</v>
      </c>
      <c r="AX1423" s="13">
        <f t="shared" si="1775"/>
        <v>5.8271691385381704E-5</v>
      </c>
      <c r="AY1423" s="13">
        <f t="shared" si="1776"/>
        <v>2.5065249758670696E-5</v>
      </c>
      <c r="AZ1423" s="13">
        <f t="shared" si="1777"/>
        <v>5.3908401363320581E-6</v>
      </c>
      <c r="BA1423" s="13">
        <f t="shared" si="1778"/>
        <v>7.7294681295926209E-7</v>
      </c>
      <c r="BB1423" s="13">
        <f t="shared" si="1779"/>
        <v>8.3119712404009192E-8</v>
      </c>
      <c r="BC1423" s="13">
        <f t="shared" si="1780"/>
        <v>7.1506980550697564E-9</v>
      </c>
      <c r="BD1423" s="13">
        <f t="shared" si="1781"/>
        <v>2.8041178722613783E-6</v>
      </c>
      <c r="BE1423" s="13">
        <f t="shared" si="1782"/>
        <v>1.9999581329377278E-6</v>
      </c>
      <c r="BF1423" s="13">
        <f t="shared" si="1783"/>
        <v>7.1320691848772042E-7</v>
      </c>
      <c r="BG1423" s="13">
        <f t="shared" si="1784"/>
        <v>1.6955825231253748E-7</v>
      </c>
      <c r="BH1423" s="13">
        <f t="shared" si="1785"/>
        <v>3.0233162545846556E-8</v>
      </c>
      <c r="BI1423" s="13">
        <f t="shared" si="1786"/>
        <v>4.3125904168380873E-9</v>
      </c>
      <c r="BJ1423" s="14">
        <f t="shared" si="1787"/>
        <v>0.37874630738155068</v>
      </c>
      <c r="BK1423" s="14">
        <f t="shared" si="1788"/>
        <v>0.42431691523109394</v>
      </c>
      <c r="BL1423" s="14">
        <f t="shared" si="1789"/>
        <v>0.19272346591847409</v>
      </c>
      <c r="BM1423" s="14">
        <f t="shared" si="1790"/>
        <v>0.10845899399348782</v>
      </c>
      <c r="BN1423" s="14">
        <f t="shared" si="1791"/>
        <v>0.89153062294366314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1.72151898734177</v>
      </c>
      <c r="F1424" s="10">
        <f>VLOOKUP(B1424,home!$B$2:$E$405,3,FALSE)</f>
        <v>0.73</v>
      </c>
      <c r="G1424" s="10">
        <f>VLOOKUP(C1424,away!$B$2:$E$405,4,FALSE)</f>
        <v>0.57999999999999996</v>
      </c>
      <c r="H1424" s="10">
        <f>VLOOKUP(A1424,away!$A$2:$E$405,3,FALSE)</f>
        <v>1.48101265822785</v>
      </c>
      <c r="I1424" s="10">
        <f>VLOOKUP(C1424,away!$B$2:$E$405,3,FALSE)</f>
        <v>1.02</v>
      </c>
      <c r="J1424" s="10">
        <f>VLOOKUP(B1424,home!$B$2:$E$405,4,FALSE)</f>
        <v>1.18</v>
      </c>
      <c r="K1424" s="12">
        <f t="shared" si="1736"/>
        <v>0.7288911392405053</v>
      </c>
      <c r="L1424" s="12">
        <f t="shared" si="1737"/>
        <v>1.7825468354430403</v>
      </c>
      <c r="M1424" s="13">
        <f t="shared" si="1738"/>
        <v>8.1151461552089479E-2</v>
      </c>
      <c r="N1424" s="13">
        <f t="shared" si="1739"/>
        <v>5.9150581261734565E-2</v>
      </c>
      <c r="O1424" s="13">
        <f t="shared" si="1740"/>
        <v>0.14465628098125463</v>
      </c>
      <c r="P1424" s="13">
        <f t="shared" si="1741"/>
        <v>0.10543868144272132</v>
      </c>
      <c r="Q1424" s="13">
        <f t="shared" si="1742"/>
        <v>2.1557167281301894E-2</v>
      </c>
      <c r="R1424" s="13">
        <f t="shared" si="1743"/>
        <v>0.12892829794504737</v>
      </c>
      <c r="S1424" s="13">
        <f t="shared" si="1744"/>
        <v>3.4248660873605126E-2</v>
      </c>
      <c r="T1424" s="13">
        <f t="shared" si="1745"/>
        <v>3.8426660318400939E-2</v>
      </c>
      <c r="U1424" s="13">
        <f t="shared" si="1746"/>
        <v>9.3974693969504877E-2</v>
      </c>
      <c r="V1424" s="13">
        <f t="shared" si="1747"/>
        <v>4.9442987698227756E-3</v>
      </c>
      <c r="W1424" s="13">
        <f t="shared" si="1748"/>
        <v>5.2376094061554294E-3</v>
      </c>
      <c r="X1424" s="13">
        <f t="shared" si="1749"/>
        <v>9.3362840722290615E-3</v>
      </c>
      <c r="Y1424" s="13">
        <f t="shared" si="1750"/>
        <v>8.3211818138745879E-3</v>
      </c>
      <c r="Z1424" s="13">
        <f t="shared" si="1751"/>
        <v>7.6606909833667219E-2</v>
      </c>
      <c r="AA1424" s="13">
        <f t="shared" si="1752"/>
        <v>5.5838097782356363E-2</v>
      </c>
      <c r="AB1424" s="13">
        <f t="shared" si="1753"/>
        <v>2.0349947352802232E-2</v>
      </c>
      <c r="AC1424" s="13">
        <f t="shared" si="1754"/>
        <v>4.01502583085301E-4</v>
      </c>
      <c r="AD1424" s="13">
        <f t="shared" si="1755"/>
        <v>9.544117717373541E-4</v>
      </c>
      <c r="AE1424" s="13">
        <f t="shared" si="1756"/>
        <v>1.7012836834200057E-3</v>
      </c>
      <c r="AF1424" s="13">
        <f t="shared" si="1757"/>
        <v>1.5163089230356053E-3</v>
      </c>
      <c r="AG1424" s="13">
        <f t="shared" si="1758"/>
        <v>9.0096389077038764E-4</v>
      </c>
      <c r="AH1424" s="13">
        <f t="shared" si="1759"/>
        <v>3.4138851174268466E-2</v>
      </c>
      <c r="AI1424" s="13">
        <f t="shared" si="1760"/>
        <v>2.48835061247746E-2</v>
      </c>
      <c r="AJ1424" s="13">
        <f t="shared" si="1761"/>
        <v>9.0686835637925241E-3</v>
      </c>
      <c r="AK1424" s="13">
        <f t="shared" si="1762"/>
        <v>2.2033610314081266E-3</v>
      </c>
      <c r="AL1424" s="13">
        <f t="shared" si="1763"/>
        <v>2.0866612700099081E-5</v>
      </c>
      <c r="AM1424" s="13">
        <f t="shared" si="1764"/>
        <v>1.3913245672123788E-4</v>
      </c>
      <c r="AN1424" s="13">
        <f t="shared" si="1765"/>
        <v>2.4801012043585829E-4</v>
      </c>
      <c r="AO1424" s="13">
        <f t="shared" si="1766"/>
        <v>2.2104482767039329E-4</v>
      </c>
      <c r="AP1424" s="13">
        <f t="shared" si="1767"/>
        <v>1.3134091935163724E-4</v>
      </c>
      <c r="AQ1424" s="13">
        <f t="shared" si="1768"/>
        <v>5.8530335038610154E-5</v>
      </c>
      <c r="AR1424" s="13">
        <f t="shared" si="1769"/>
        <v>1.2170820225270631E-2</v>
      </c>
      <c r="AS1424" s="13">
        <f t="shared" si="1770"/>
        <v>8.8712030194888925E-3</v>
      </c>
      <c r="AT1424" s="13">
        <f t="shared" si="1771"/>
        <v>3.2330706376545349E-3</v>
      </c>
      <c r="AU1424" s="13">
        <f t="shared" si="1772"/>
        <v>7.8551884677501374E-4</v>
      </c>
      <c r="AV1424" s="13">
        <f t="shared" si="1773"/>
        <v>1.4313943178018189E-4</v>
      </c>
      <c r="AW1424" s="13">
        <f t="shared" si="1774"/>
        <v>7.5310074081597222E-7</v>
      </c>
      <c r="AX1424" s="13">
        <f t="shared" si="1775"/>
        <v>1.6902069147478889E-5</v>
      </c>
      <c r="AY1424" s="13">
        <f t="shared" si="1776"/>
        <v>3.0128729871277935E-5</v>
      </c>
      <c r="AZ1424" s="13">
        <f t="shared" si="1777"/>
        <v>2.6852936043982345E-5</v>
      </c>
      <c r="BA1424" s="13">
        <f t="shared" si="1778"/>
        <v>1.5955538722518363E-5</v>
      </c>
      <c r="BB1424" s="13">
        <f t="shared" si="1779"/>
        <v>7.1103737644035009E-6</v>
      </c>
      <c r="BC1424" s="13">
        <f t="shared" si="1780"/>
        <v>2.5349148505109349E-6</v>
      </c>
      <c r="BD1424" s="13">
        <f t="shared" si="1781"/>
        <v>3.615842846217051E-3</v>
      </c>
      <c r="BE1424" s="13">
        <f t="shared" si="1782"/>
        <v>2.6355558114937775E-3</v>
      </c>
      <c r="BF1424" s="13">
        <f t="shared" si="1783"/>
        <v>9.6051663898581686E-4</v>
      </c>
      <c r="BG1424" s="13">
        <f t="shared" si="1784"/>
        <v>2.3337068908327779E-4</v>
      </c>
      <c r="BH1424" s="13">
        <f t="shared" si="1785"/>
        <v>4.2525456857813018E-5</v>
      </c>
      <c r="BI1424" s="13">
        <f t="shared" si="1786"/>
        <v>6.19928573916286E-6</v>
      </c>
      <c r="BJ1424" s="14">
        <f t="shared" si="1787"/>
        <v>0.14799999564427771</v>
      </c>
      <c r="BK1424" s="14">
        <f t="shared" si="1788"/>
        <v>0.22623560056389536</v>
      </c>
      <c r="BL1424" s="14">
        <f t="shared" si="1789"/>
        <v>0.54673948281455531</v>
      </c>
      <c r="BM1424" s="14">
        <f t="shared" si="1790"/>
        <v>0.45667014276311596</v>
      </c>
      <c r="BN1424" s="14">
        <f t="shared" si="1791"/>
        <v>0.54088247046414928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1.72151898734177</v>
      </c>
      <c r="F1425" s="10">
        <f>VLOOKUP(B1425,home!$B$2:$E$405,3,FALSE)</f>
        <v>2.3199999999999998</v>
      </c>
      <c r="G1425" s="10">
        <f>VLOOKUP(C1425,away!$B$2:$E$405,4,FALSE)</f>
        <v>0.57999999999999996</v>
      </c>
      <c r="H1425" s="10">
        <f>VLOOKUP(A1425,away!$A$2:$E$405,3,FALSE)</f>
        <v>1.48101265822785</v>
      </c>
      <c r="I1425" s="10">
        <f>VLOOKUP(C1425,away!$B$2:$E$405,3,FALSE)</f>
        <v>1.31</v>
      </c>
      <c r="J1425" s="10">
        <f>VLOOKUP(B1425,home!$B$2:$E$405,4,FALSE)</f>
        <v>0.68</v>
      </c>
      <c r="K1425" s="12">
        <f t="shared" si="1736"/>
        <v>2.3164759493670855</v>
      </c>
      <c r="L1425" s="12">
        <f t="shared" si="1737"/>
        <v>1.319286075949369</v>
      </c>
      <c r="M1425" s="13">
        <f t="shared" si="1738"/>
        <v>2.6363836819873417E-2</v>
      </c>
      <c r="N1425" s="13">
        <f t="shared" si="1739"/>
        <v>6.1071193926275198E-2</v>
      </c>
      <c r="O1425" s="13">
        <f t="shared" si="1740"/>
        <v>3.4781442825060294E-2</v>
      </c>
      <c r="P1425" s="13">
        <f t="shared" si="1741"/>
        <v>8.0570375788538554E-2</v>
      </c>
      <c r="Q1425" s="13">
        <f t="shared" si="1742"/>
        <v>7.0734975964674873E-2</v>
      </c>
      <c r="R1425" s="13">
        <f t="shared" si="1743"/>
        <v>2.2943336610265569E-2</v>
      </c>
      <c r="S1425" s="13">
        <f t="shared" si="1744"/>
        <v>6.1557669878051238E-2</v>
      </c>
      <c r="T1425" s="13">
        <f t="shared" si="1745"/>
        <v>9.3319668872808847E-2</v>
      </c>
      <c r="U1425" s="13">
        <f t="shared" si="1746"/>
        <v>5.3147687455913542E-2</v>
      </c>
      <c r="V1425" s="13">
        <f t="shared" si="1747"/>
        <v>2.0902894912147568E-2</v>
      </c>
      <c r="W1425" s="13">
        <f t="shared" si="1748"/>
        <v>5.4618623533742722E-2</v>
      </c>
      <c r="X1425" s="13">
        <f t="shared" si="1749"/>
        <v>7.20575895155873E-2</v>
      </c>
      <c r="Y1425" s="13">
        <f t="shared" si="1750"/>
        <v>4.7532287257194786E-2</v>
      </c>
      <c r="Z1425" s="13">
        <f t="shared" si="1751"/>
        <v>1.0089608175247585E-2</v>
      </c>
      <c r="AA1425" s="13">
        <f t="shared" si="1752"/>
        <v>2.3372334676498557E-2</v>
      </c>
      <c r="AB1425" s="13">
        <f t="shared" si="1753"/>
        <v>2.7070725579333627E-2</v>
      </c>
      <c r="AC1425" s="13">
        <f t="shared" si="1754"/>
        <v>3.9925763405729928E-3</v>
      </c>
      <c r="AD1425" s="13">
        <f t="shared" si="1755"/>
        <v>3.1630681950862521E-2</v>
      </c>
      <c r="AE1425" s="13">
        <f t="shared" si="1756"/>
        <v>4.172991827055595E-2</v>
      </c>
      <c r="AF1425" s="13">
        <f t="shared" si="1757"/>
        <v>2.7526850062424824E-2</v>
      </c>
      <c r="AG1425" s="13">
        <f t="shared" si="1758"/>
        <v>1.2105263334034361E-2</v>
      </c>
      <c r="AH1425" s="13">
        <f t="shared" si="1759"/>
        <v>3.3277698943472659E-3</v>
      </c>
      <c r="AI1425" s="13">
        <f t="shared" si="1760"/>
        <v>7.7086989252832883E-3</v>
      </c>
      <c r="AJ1425" s="13">
        <f t="shared" si="1761"/>
        <v>8.92850783066532E-3</v>
      </c>
      <c r="AK1425" s="13">
        <f t="shared" si="1762"/>
        <v>6.8942245511572995E-3</v>
      </c>
      <c r="AL1425" s="13">
        <f t="shared" si="1763"/>
        <v>4.8806761826397703E-4</v>
      </c>
      <c r="AM1425" s="13">
        <f t="shared" si="1764"/>
        <v>1.4654342800250526E-2</v>
      </c>
      <c r="AN1425" s="13">
        <f t="shared" si="1765"/>
        <v>1.9333270408559405E-2</v>
      </c>
      <c r="AO1425" s="13">
        <f t="shared" si="1766"/>
        <v>1.2753057226288198E-2</v>
      </c>
      <c r="AP1425" s="13">
        <f t="shared" si="1767"/>
        <v>5.6083102748091668E-3</v>
      </c>
      <c r="AQ1425" s="13">
        <f t="shared" si="1768"/>
        <v>1.8497414137898785E-3</v>
      </c>
      <c r="AR1425" s="13">
        <f t="shared" si="1769"/>
        <v>8.7805609711516953E-4</v>
      </c>
      <c r="AS1425" s="13">
        <f t="shared" si="1770"/>
        <v>2.03399583116242E-3</v>
      </c>
      <c r="AT1425" s="13">
        <f t="shared" si="1771"/>
        <v>2.3558512120003309E-3</v>
      </c>
      <c r="AU1425" s="13">
        <f t="shared" si="1772"/>
        <v>1.8190908909620216E-3</v>
      </c>
      <c r="AV1425" s="13">
        <f t="shared" si="1773"/>
        <v>1.0534700746565662E-3</v>
      </c>
      <c r="AW1425" s="13">
        <f t="shared" si="1774"/>
        <v>4.1432798523745152E-5</v>
      </c>
      <c r="AX1425" s="13">
        <f t="shared" si="1775"/>
        <v>5.6577387750935005E-3</v>
      </c>
      <c r="AY1425" s="13">
        <f t="shared" si="1776"/>
        <v>7.4641759873396952E-3</v>
      </c>
      <c r="AZ1425" s="13">
        <f t="shared" si="1777"/>
        <v>4.9236917242664472E-3</v>
      </c>
      <c r="BA1425" s="13">
        <f t="shared" si="1778"/>
        <v>2.1652526446972876E-3</v>
      </c>
      <c r="BB1425" s="13">
        <f t="shared" si="1779"/>
        <v>7.1414691626541969E-4</v>
      </c>
      <c r="BC1425" s="13">
        <f t="shared" si="1780"/>
        <v>1.884328165622295E-4</v>
      </c>
      <c r="BD1425" s="13">
        <f t="shared" si="1781"/>
        <v>1.9306786380441493E-4</v>
      </c>
      <c r="BE1425" s="13">
        <f t="shared" si="1782"/>
        <v>4.4723706309860725E-4</v>
      </c>
      <c r="BF1425" s="13">
        <f t="shared" si="1783"/>
        <v>5.1800695016674672E-4</v>
      </c>
      <c r="BG1425" s="13">
        <f t="shared" si="1784"/>
        <v>3.9998354722208765E-4</v>
      </c>
      <c r="BH1425" s="13">
        <f t="shared" si="1785"/>
        <v>2.3163806682062493E-4</v>
      </c>
      <c r="BI1425" s="13">
        <f t="shared" si="1786"/>
        <v>1.0731680214957276E-4</v>
      </c>
      <c r="BJ1425" s="14">
        <f t="shared" si="1787"/>
        <v>0.58763921367608296</v>
      </c>
      <c r="BK1425" s="14">
        <f t="shared" si="1788"/>
        <v>0.20133959734478743</v>
      </c>
      <c r="BL1425" s="14">
        <f t="shared" si="1789"/>
        <v>0.19821244274768329</v>
      </c>
      <c r="BM1425" s="14">
        <f t="shared" si="1790"/>
        <v>0.69339295682029756</v>
      </c>
      <c r="BN1425" s="14">
        <f t="shared" si="1791"/>
        <v>0.29646516193468786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1.72151898734177</v>
      </c>
      <c r="F1426" s="10">
        <f>VLOOKUP(B1426,home!$B$2:$E$405,3,FALSE)</f>
        <v>1.02</v>
      </c>
      <c r="G1426" s="10">
        <f>VLOOKUP(C1426,away!$B$2:$E$405,4,FALSE)</f>
        <v>1.31</v>
      </c>
      <c r="H1426" s="10">
        <f>VLOOKUP(A1426,away!$A$2:$E$405,3,FALSE)</f>
        <v>1.48101265822785</v>
      </c>
      <c r="I1426" s="10">
        <f>VLOOKUP(C1426,away!$B$2:$E$405,3,FALSE)</f>
        <v>1.02</v>
      </c>
      <c r="J1426" s="10">
        <f>VLOOKUP(B1426,home!$B$2:$E$405,4,FALSE)</f>
        <v>1.52</v>
      </c>
      <c r="K1426" s="12">
        <f t="shared" si="1736"/>
        <v>2.3002936708860733</v>
      </c>
      <c r="L1426" s="12">
        <f t="shared" si="1737"/>
        <v>2.296162025316459</v>
      </c>
      <c r="M1426" s="13">
        <f t="shared" si="1738"/>
        <v>1.0087525714921712E-2</v>
      </c>
      <c r="N1426" s="13">
        <f t="shared" si="1739"/>
        <v>2.3204271556934924E-2</v>
      </c>
      <c r="O1426" s="13">
        <f t="shared" si="1740"/>
        <v>2.3162593476006497E-2</v>
      </c>
      <c r="P1426" s="13">
        <f t="shared" si="1741"/>
        <v>5.3280767174164793E-2</v>
      </c>
      <c r="Q1426" s="13">
        <f t="shared" si="1742"/>
        <v>2.6688319499969578E-2</v>
      </c>
      <c r="R1426" s="13">
        <f t="shared" si="1743"/>
        <v>2.6592533773724444E-2</v>
      </c>
      <c r="S1426" s="13">
        <f t="shared" si="1744"/>
        <v>7.0355214720005055E-2</v>
      </c>
      <c r="T1426" s="13">
        <f t="shared" si="1745"/>
        <v>6.128070575534289E-2</v>
      </c>
      <c r="U1426" s="13">
        <f t="shared" si="1746"/>
        <v>6.1170637132522472E-2</v>
      </c>
      <c r="V1426" s="13">
        <f t="shared" si="1747"/>
        <v>4.1289497553949464E-2</v>
      </c>
      <c r="W1426" s="13">
        <f t="shared" si="1748"/>
        <v>2.0463657477455124E-2</v>
      </c>
      <c r="X1426" s="13">
        <f t="shared" si="1749"/>
        <v>4.6987873198815658E-2</v>
      </c>
      <c r="Y1426" s="13">
        <f t="shared" si="1750"/>
        <v>5.3945885044752763E-2</v>
      </c>
      <c r="Z1426" s="13">
        <f t="shared" si="1751"/>
        <v>2.0353588736057152E-2</v>
      </c>
      <c r="AA1426" s="13">
        <f t="shared" si="1752"/>
        <v>4.6819231349370334E-2</v>
      </c>
      <c r="AB1426" s="13">
        <f t="shared" si="1753"/>
        <v>5.3848990774353726E-2</v>
      </c>
      <c r="AC1426" s="13">
        <f t="shared" si="1754"/>
        <v>1.3630300482506024E-2</v>
      </c>
      <c r="AD1426" s="13">
        <f t="shared" si="1755"/>
        <v>1.1768105444642626E-2</v>
      </c>
      <c r="AE1426" s="13">
        <f t="shared" si="1756"/>
        <v>2.702147683190826E-2</v>
      </c>
      <c r="AF1426" s="13">
        <f t="shared" si="1757"/>
        <v>3.1022844484698123E-2</v>
      </c>
      <c r="AG1426" s="13">
        <f t="shared" si="1758"/>
        <v>2.3744492474353996E-2</v>
      </c>
      <c r="AH1426" s="13">
        <f t="shared" si="1759"/>
        <v>1.1683784383660818E-2</v>
      </c>
      <c r="AI1426" s="13">
        <f t="shared" si="1760"/>
        <v>2.6876135269732516E-2</v>
      </c>
      <c r="AJ1426" s="13">
        <f t="shared" si="1761"/>
        <v>3.0911501929421849E-2</v>
      </c>
      <c r="AK1426" s="13">
        <f t="shared" si="1762"/>
        <v>2.3701844081943899E-2</v>
      </c>
      <c r="AL1426" s="13">
        <f t="shared" si="1763"/>
        <v>2.879726454419041E-3</v>
      </c>
      <c r="AM1426" s="13">
        <f t="shared" si="1764"/>
        <v>5.4140196945262758E-3</v>
      </c>
      <c r="AN1426" s="13">
        <f t="shared" si="1765"/>
        <v>1.243146642688665E-2</v>
      </c>
      <c r="AO1426" s="13">
        <f t="shared" si="1766"/>
        <v>1.4272330564206808E-2</v>
      </c>
      <c r="AP1426" s="13">
        <f t="shared" si="1767"/>
        <v>1.0923861151431702E-2</v>
      </c>
      <c r="AQ1426" s="13">
        <f t="shared" si="1768"/>
        <v>6.2707387864368016E-3</v>
      </c>
      <c r="AR1426" s="13">
        <f t="shared" si="1769"/>
        <v>5.3655724027494881E-3</v>
      </c>
      <c r="AS1426" s="13">
        <f t="shared" si="1770"/>
        <v>1.2342392238725628E-2</v>
      </c>
      <c r="AT1426" s="13">
        <f t="shared" si="1771"/>
        <v>1.4195563375166982E-2</v>
      </c>
      <c r="AU1426" s="13">
        <f t="shared" si="1772"/>
        <v>1.0884654862186248E-2</v>
      </c>
      <c r="AV1426" s="13">
        <f t="shared" si="1773"/>
        <v>6.25947567231659E-3</v>
      </c>
      <c r="AW1426" s="13">
        <f t="shared" si="1774"/>
        <v>4.2250762388039952E-4</v>
      </c>
      <c r="AX1426" s="13">
        <f t="shared" si="1775"/>
        <v>2.075639206228557E-3</v>
      </c>
      <c r="AY1426" s="13">
        <f t="shared" si="1776"/>
        <v>4.7660039236000103E-3</v>
      </c>
      <c r="AZ1426" s="13">
        <f t="shared" si="1777"/>
        <v>5.4717586109397955E-3</v>
      </c>
      <c r="BA1426" s="13">
        <f t="shared" si="1778"/>
        <v>4.1880147780460992E-3</v>
      </c>
      <c r="BB1426" s="13">
        <f t="shared" si="1779"/>
        <v>2.404090123703398E-3</v>
      </c>
      <c r="BC1426" s="13">
        <f t="shared" si="1780"/>
        <v>1.1040360894972185E-3</v>
      </c>
      <c r="BD1426" s="13">
        <f t="shared" si="1781"/>
        <v>2.0533705992132278E-3</v>
      </c>
      <c r="BE1426" s="13">
        <f t="shared" si="1782"/>
        <v>4.7233553933537309E-3</v>
      </c>
      <c r="BF1426" s="13">
        <f t="shared" si="1783"/>
        <v>5.4325522583385955E-3</v>
      </c>
      <c r="BG1426" s="13">
        <f t="shared" si="1784"/>
        <v>4.1654885255380377E-3</v>
      </c>
      <c r="BH1426" s="13">
        <f t="shared" si="1785"/>
        <v>2.395461722860928E-3</v>
      </c>
      <c r="BI1426" s="13">
        <f t="shared" si="1786"/>
        <v>1.1020530879893686E-3</v>
      </c>
      <c r="BJ1426" s="14">
        <f t="shared" si="1787"/>
        <v>0.39544959112437716</v>
      </c>
      <c r="BK1426" s="14">
        <f t="shared" si="1788"/>
        <v>0.19628903602356609</v>
      </c>
      <c r="BL1426" s="14">
        <f t="shared" si="1789"/>
        <v>0.37368719230917546</v>
      </c>
      <c r="BM1426" s="14">
        <f t="shared" si="1790"/>
        <v>0.81841990069773429</v>
      </c>
      <c r="BN1426" s="14">
        <f t="shared" si="1791"/>
        <v>0.16301601119572195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</v>
      </c>
      <c r="F1427" s="10">
        <f>VLOOKUP(B1427,home!$B$2:$E$405,3,FALSE)</f>
        <v>0.71</v>
      </c>
      <c r="G1427" s="10">
        <f>VLOOKUP(C1427,away!$B$2:$E$405,4,FALSE)</f>
        <v>0.86</v>
      </c>
      <c r="H1427" s="10">
        <f>VLOOKUP(A1427,away!$A$2:$E$405,3,FALSE)</f>
        <v>1.25</v>
      </c>
      <c r="I1427" s="10">
        <f>VLOOKUP(C1427,away!$B$2:$E$405,3,FALSE)</f>
        <v>1.43</v>
      </c>
      <c r="J1427" s="10">
        <f>VLOOKUP(B1427,home!$B$2:$E$405,4,FALSE)</f>
        <v>1.2</v>
      </c>
      <c r="K1427" s="12">
        <f t="shared" si="1736"/>
        <v>0.85483999999999993</v>
      </c>
      <c r="L1427" s="12">
        <f t="shared" si="1737"/>
        <v>2.1449999999999996</v>
      </c>
      <c r="M1427" s="13">
        <f t="shared" si="1738"/>
        <v>4.9795034936111288E-2</v>
      </c>
      <c r="N1427" s="13">
        <f t="shared" si="1739"/>
        <v>4.2566787664785367E-2</v>
      </c>
      <c r="O1427" s="13">
        <f t="shared" si="1740"/>
        <v>0.1068103499379587</v>
      </c>
      <c r="P1427" s="13">
        <f t="shared" si="1741"/>
        <v>9.1305759540964593E-2</v>
      </c>
      <c r="Q1427" s="13">
        <f t="shared" si="1742"/>
        <v>1.8193896383682559E-2</v>
      </c>
      <c r="R1427" s="13">
        <f t="shared" si="1743"/>
        <v>0.11455410030846068</v>
      </c>
      <c r="S1427" s="13">
        <f t="shared" si="1744"/>
        <v>4.185528605436651E-2</v>
      </c>
      <c r="T1427" s="13">
        <f t="shared" si="1745"/>
        <v>3.9025907742999084E-2</v>
      </c>
      <c r="U1427" s="13">
        <f t="shared" si="1746"/>
        <v>9.7925427107684523E-2</v>
      </c>
      <c r="V1427" s="13">
        <f t="shared" si="1747"/>
        <v>8.527464834153663E-3</v>
      </c>
      <c r="W1427" s="13">
        <f t="shared" si="1748"/>
        <v>5.1842901282090677E-3</v>
      </c>
      <c r="X1427" s="13">
        <f t="shared" si="1749"/>
        <v>1.1120302325008448E-2</v>
      </c>
      <c r="Y1427" s="13">
        <f t="shared" si="1750"/>
        <v>1.1926524243571558E-2</v>
      </c>
      <c r="Z1427" s="13">
        <f t="shared" si="1751"/>
        <v>8.1906181720549379E-2</v>
      </c>
      <c r="AA1427" s="13">
        <f t="shared" si="1752"/>
        <v>7.0016680381994434E-2</v>
      </c>
      <c r="AB1427" s="13">
        <f t="shared" si="1753"/>
        <v>2.9926529528872054E-2</v>
      </c>
      <c r="AC1427" s="13">
        <f t="shared" si="1754"/>
        <v>9.7726441833036757E-4</v>
      </c>
      <c r="AD1427" s="13">
        <f t="shared" si="1755"/>
        <v>1.1079346432995595E-3</v>
      </c>
      <c r="AE1427" s="13">
        <f t="shared" si="1756"/>
        <v>2.3765198098775545E-3</v>
      </c>
      <c r="AF1427" s="13">
        <f t="shared" si="1757"/>
        <v>2.5488174960936771E-3</v>
      </c>
      <c r="AG1427" s="13">
        <f t="shared" si="1758"/>
        <v>1.822404509706979E-3</v>
      </c>
      <c r="AH1427" s="13">
        <f t="shared" si="1759"/>
        <v>4.3922189947644609E-2</v>
      </c>
      <c r="AI1427" s="13">
        <f t="shared" si="1760"/>
        <v>3.754644485484452E-2</v>
      </c>
      <c r="AJ1427" s="13">
        <f t="shared" si="1761"/>
        <v>1.604810145985764E-2</v>
      </c>
      <c r="AK1427" s="13">
        <f t="shared" si="1762"/>
        <v>4.572853017314903E-3</v>
      </c>
      <c r="AL1427" s="13">
        <f t="shared" si="1763"/>
        <v>7.1677724578362518E-5</v>
      </c>
      <c r="AM1427" s="13">
        <f t="shared" si="1764"/>
        <v>1.8942137009563911E-4</v>
      </c>
      <c r="AN1427" s="13">
        <f t="shared" si="1765"/>
        <v>4.063088388551458E-4</v>
      </c>
      <c r="AO1427" s="13">
        <f t="shared" si="1766"/>
        <v>4.357662296721438E-4</v>
      </c>
      <c r="AP1427" s="13">
        <f t="shared" si="1767"/>
        <v>3.1157285421558279E-4</v>
      </c>
      <c r="AQ1427" s="13">
        <f t="shared" si="1768"/>
        <v>1.6708094307310629E-4</v>
      </c>
      <c r="AR1427" s="13">
        <f t="shared" si="1769"/>
        <v>1.8842619487539517E-2</v>
      </c>
      <c r="AS1427" s="13">
        <f t="shared" si="1770"/>
        <v>1.6107424842728282E-2</v>
      </c>
      <c r="AT1427" s="13">
        <f t="shared" si="1771"/>
        <v>6.8846355262789207E-3</v>
      </c>
      <c r="AU1427" s="13">
        <f t="shared" si="1772"/>
        <v>1.961753944428091E-3</v>
      </c>
      <c r="AV1427" s="13">
        <f t="shared" si="1773"/>
        <v>4.1924643546372722E-4</v>
      </c>
      <c r="AW1427" s="13">
        <f t="shared" si="1774"/>
        <v>3.6508487538479714E-6</v>
      </c>
      <c r="AX1427" s="13">
        <f t="shared" si="1775"/>
        <v>2.6987494002092679E-5</v>
      </c>
      <c r="AY1427" s="13">
        <f t="shared" si="1776"/>
        <v>5.7888174634488787E-5</v>
      </c>
      <c r="AZ1427" s="13">
        <f t="shared" si="1777"/>
        <v>6.2085067295489208E-5</v>
      </c>
      <c r="BA1427" s="13">
        <f t="shared" si="1778"/>
        <v>4.4390823116274786E-5</v>
      </c>
      <c r="BB1427" s="13">
        <f t="shared" si="1779"/>
        <v>2.3804578896102358E-5</v>
      </c>
      <c r="BC1427" s="13">
        <f t="shared" si="1780"/>
        <v>1.02121643464279E-5</v>
      </c>
      <c r="BD1427" s="13">
        <f t="shared" si="1781"/>
        <v>6.7362364667953728E-3</v>
      </c>
      <c r="BE1427" s="13">
        <f t="shared" si="1782"/>
        <v>5.7584043812753559E-3</v>
      </c>
      <c r="BF1427" s="13">
        <f t="shared" si="1783"/>
        <v>2.4612572006447123E-3</v>
      </c>
      <c r="BG1427" s="13">
        <f t="shared" si="1784"/>
        <v>7.0132703513304205E-4</v>
      </c>
      <c r="BH1427" s="13">
        <f t="shared" si="1785"/>
        <v>1.4988060067828239E-4</v>
      </c>
      <c r="BI1427" s="13">
        <f t="shared" si="1786"/>
        <v>2.5624786536764586E-5</v>
      </c>
      <c r="BJ1427" s="14">
        <f t="shared" si="1787"/>
        <v>0.13760890348543633</v>
      </c>
      <c r="BK1427" s="14">
        <f t="shared" si="1788"/>
        <v>0.19259037568313928</v>
      </c>
      <c r="BL1427" s="14">
        <f t="shared" si="1789"/>
        <v>0.58137108725213438</v>
      </c>
      <c r="BM1427" s="14">
        <f t="shared" si="1790"/>
        <v>0.57019638204341538</v>
      </c>
      <c r="BN1427" s="14">
        <f t="shared" si="1791"/>
        <v>0.42322592877196319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</v>
      </c>
      <c r="F1428" s="10">
        <f>VLOOKUP(B1428,home!$B$2:$E$405,3,FALSE)</f>
        <v>1</v>
      </c>
      <c r="G1428" s="10">
        <f>VLOOKUP(C1428,away!$B$2:$E$405,4,FALSE)</f>
        <v>0.71</v>
      </c>
      <c r="H1428" s="10">
        <f>VLOOKUP(A1428,away!$A$2:$E$405,3,FALSE)</f>
        <v>1.25</v>
      </c>
      <c r="I1428" s="10">
        <f>VLOOKUP(C1428,away!$B$2:$E$405,3,FALSE)</f>
        <v>0.86</v>
      </c>
      <c r="J1428" s="10">
        <f>VLOOKUP(B1428,home!$B$2:$E$405,4,FALSE)</f>
        <v>0.64</v>
      </c>
      <c r="K1428" s="12">
        <f t="shared" si="1736"/>
        <v>0.99399999999999988</v>
      </c>
      <c r="L1428" s="12">
        <f t="shared" si="1737"/>
        <v>0.68799999999999994</v>
      </c>
      <c r="M1428" s="13">
        <f t="shared" si="1738"/>
        <v>0.18600160058690882</v>
      </c>
      <c r="N1428" s="13">
        <f t="shared" si="1739"/>
        <v>0.18488559098338733</v>
      </c>
      <c r="O1428" s="13">
        <f t="shared" si="1740"/>
        <v>0.12796910120379323</v>
      </c>
      <c r="P1428" s="13">
        <f t="shared" si="1741"/>
        <v>0.12720128659657046</v>
      </c>
      <c r="Q1428" s="13">
        <f t="shared" si="1742"/>
        <v>9.1888138718743503E-2</v>
      </c>
      <c r="R1428" s="13">
        <f t="shared" si="1743"/>
        <v>4.4021370814104871E-2</v>
      </c>
      <c r="S1428" s="13">
        <f t="shared" si="1744"/>
        <v>2.1747349566842458E-2</v>
      </c>
      <c r="T1428" s="13">
        <f t="shared" si="1745"/>
        <v>6.3219039438495522E-2</v>
      </c>
      <c r="U1428" s="13">
        <f t="shared" si="1746"/>
        <v>4.375724258922023E-2</v>
      </c>
      <c r="V1428" s="13">
        <f t="shared" si="1747"/>
        <v>1.6524892714417428E-3</v>
      </c>
      <c r="W1428" s="13">
        <f t="shared" si="1748"/>
        <v>3.0445603295477013E-2</v>
      </c>
      <c r="X1428" s="13">
        <f t="shared" si="1749"/>
        <v>2.094657506728818E-2</v>
      </c>
      <c r="Y1428" s="13">
        <f t="shared" si="1750"/>
        <v>7.2056218231471335E-3</v>
      </c>
      <c r="Z1428" s="13">
        <f t="shared" si="1751"/>
        <v>1.0095567706701386E-2</v>
      </c>
      <c r="AA1428" s="13">
        <f t="shared" si="1752"/>
        <v>1.0034994300461175E-2</v>
      </c>
      <c r="AB1428" s="13">
        <f t="shared" si="1753"/>
        <v>4.9873921673292045E-3</v>
      </c>
      <c r="AC1428" s="13">
        <f t="shared" si="1754"/>
        <v>7.0630696439962943E-5</v>
      </c>
      <c r="AD1428" s="13">
        <f t="shared" si="1755"/>
        <v>7.5657324189260357E-3</v>
      </c>
      <c r="AE1428" s="13">
        <f t="shared" si="1756"/>
        <v>5.2052239042211113E-3</v>
      </c>
      <c r="AF1428" s="13">
        <f t="shared" si="1757"/>
        <v>1.7905970230520621E-3</v>
      </c>
      <c r="AG1428" s="13">
        <f t="shared" si="1758"/>
        <v>4.1064358395327298E-4</v>
      </c>
      <c r="AH1428" s="13">
        <f t="shared" si="1759"/>
        <v>1.736437645552638E-3</v>
      </c>
      <c r="AI1428" s="13">
        <f t="shared" si="1760"/>
        <v>1.7260190196793218E-3</v>
      </c>
      <c r="AJ1428" s="13">
        <f t="shared" si="1761"/>
        <v>8.5783145278062298E-4</v>
      </c>
      <c r="AK1428" s="13">
        <f t="shared" si="1762"/>
        <v>2.8422815468797974E-4</v>
      </c>
      <c r="AL1428" s="13">
        <f t="shared" si="1763"/>
        <v>1.9320942254316139E-6</v>
      </c>
      <c r="AM1428" s="13">
        <f t="shared" si="1764"/>
        <v>1.5040676048824961E-3</v>
      </c>
      <c r="AN1428" s="13">
        <f t="shared" si="1765"/>
        <v>1.0347985121591571E-3</v>
      </c>
      <c r="AO1428" s="13">
        <f t="shared" si="1766"/>
        <v>3.5597068818274998E-4</v>
      </c>
      <c r="AP1428" s="13">
        <f t="shared" si="1767"/>
        <v>8.1635944489910679E-5</v>
      </c>
      <c r="AQ1428" s="13">
        <f t="shared" si="1768"/>
        <v>1.4041382452264634E-5</v>
      </c>
      <c r="AR1428" s="13">
        <f t="shared" si="1769"/>
        <v>2.3893382002804301E-4</v>
      </c>
      <c r="AS1428" s="13">
        <f t="shared" si="1770"/>
        <v>2.375002171078747E-4</v>
      </c>
      <c r="AT1428" s="13">
        <f t="shared" si="1771"/>
        <v>1.1803760790261373E-4</v>
      </c>
      <c r="AU1428" s="13">
        <f t="shared" si="1772"/>
        <v>3.9109794085066014E-5</v>
      </c>
      <c r="AV1428" s="13">
        <f t="shared" si="1773"/>
        <v>9.7187838301389016E-6</v>
      </c>
      <c r="AW1428" s="13">
        <f t="shared" si="1774"/>
        <v>3.6702920614843537E-8</v>
      </c>
      <c r="AX1428" s="13">
        <f t="shared" si="1775"/>
        <v>2.4917386654220002E-4</v>
      </c>
      <c r="AY1428" s="13">
        <f t="shared" si="1776"/>
        <v>1.7143162018103358E-4</v>
      </c>
      <c r="AZ1428" s="13">
        <f t="shared" si="1777"/>
        <v>5.8972477342275547E-5</v>
      </c>
      <c r="BA1428" s="13">
        <f t="shared" si="1778"/>
        <v>1.3524354803828527E-5</v>
      </c>
      <c r="BB1428" s="13">
        <f t="shared" si="1779"/>
        <v>2.3261890262585065E-6</v>
      </c>
      <c r="BC1428" s="13">
        <f t="shared" si="1780"/>
        <v>3.2008361001317047E-7</v>
      </c>
      <c r="BD1428" s="13">
        <f t="shared" si="1781"/>
        <v>2.7397744696548925E-5</v>
      </c>
      <c r="BE1428" s="13">
        <f t="shared" si="1782"/>
        <v>2.7233358228369625E-5</v>
      </c>
      <c r="BF1428" s="13">
        <f t="shared" si="1783"/>
        <v>1.3534979039499704E-5</v>
      </c>
      <c r="BG1428" s="13">
        <f t="shared" si="1784"/>
        <v>4.4845897217542351E-6</v>
      </c>
      <c r="BH1428" s="13">
        <f t="shared" si="1785"/>
        <v>1.114420545855927E-6</v>
      </c>
      <c r="BI1428" s="13">
        <f t="shared" si="1786"/>
        <v>2.2154680451615834E-7</v>
      </c>
      <c r="BJ1428" s="14">
        <f t="shared" si="1787"/>
        <v>0.41704902898036339</v>
      </c>
      <c r="BK1428" s="14">
        <f t="shared" si="1788"/>
        <v>0.33684672043260988</v>
      </c>
      <c r="BL1428" s="14">
        <f t="shared" si="1789"/>
        <v>0.2360919042095995</v>
      </c>
      <c r="BM1428" s="14">
        <f t="shared" si="1790"/>
        <v>0.23794473750850548</v>
      </c>
      <c r="BN1428" s="14">
        <f t="shared" si="1791"/>
        <v>0.76196708890350817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</v>
      </c>
      <c r="F1429" s="10">
        <f>VLOOKUP(B1429,home!$B$2:$E$405,3,FALSE)</f>
        <v>0.54</v>
      </c>
      <c r="G1429" s="10">
        <f>VLOOKUP(C1429,away!$B$2:$E$405,4,FALSE)</f>
        <v>0.54</v>
      </c>
      <c r="H1429" s="10">
        <f>VLOOKUP(A1429,away!$A$2:$E$405,3,FALSE)</f>
        <v>1.25</v>
      </c>
      <c r="I1429" s="10">
        <f>VLOOKUP(C1429,away!$B$2:$E$405,3,FALSE)</f>
        <v>0.71</v>
      </c>
      <c r="J1429" s="10">
        <f>VLOOKUP(B1429,home!$B$2:$E$405,4,FALSE)</f>
        <v>0.8</v>
      </c>
      <c r="K1429" s="12">
        <f t="shared" si="1736"/>
        <v>0.40824000000000005</v>
      </c>
      <c r="L1429" s="12">
        <f t="shared" si="1737"/>
        <v>0.71</v>
      </c>
      <c r="M1429" s="13">
        <f t="shared" si="1738"/>
        <v>0.32685455270031982</v>
      </c>
      <c r="N1429" s="13">
        <f t="shared" si="1739"/>
        <v>0.13343510259437855</v>
      </c>
      <c r="O1429" s="13">
        <f t="shared" si="1740"/>
        <v>0.23206673241722703</v>
      </c>
      <c r="P1429" s="13">
        <f t="shared" si="1741"/>
        <v>9.4738922842008758E-2</v>
      </c>
      <c r="Q1429" s="13">
        <f t="shared" si="1742"/>
        <v>2.7236773141564551E-2</v>
      </c>
      <c r="R1429" s="13">
        <f t="shared" si="1743"/>
        <v>8.2383690008115601E-2</v>
      </c>
      <c r="S1429" s="13">
        <f t="shared" si="1744"/>
        <v>6.8650286703313438E-3</v>
      </c>
      <c r="T1429" s="13">
        <f t="shared" si="1745"/>
        <v>1.9338108930510828E-2</v>
      </c>
      <c r="U1429" s="13">
        <f t="shared" si="1746"/>
        <v>3.3632317608913109E-2</v>
      </c>
      <c r="V1429" s="13">
        <f t="shared" si="1747"/>
        <v>2.2109236734522313E-4</v>
      </c>
      <c r="W1429" s="13">
        <f t="shared" si="1748"/>
        <v>3.7063800891041043E-3</v>
      </c>
      <c r="X1429" s="13">
        <f t="shared" si="1749"/>
        <v>2.6315298632639136E-3</v>
      </c>
      <c r="Y1429" s="13">
        <f t="shared" si="1750"/>
        <v>9.3419310145868937E-4</v>
      </c>
      <c r="Z1429" s="13">
        <f t="shared" si="1751"/>
        <v>1.9497473301920691E-2</v>
      </c>
      <c r="AA1429" s="13">
        <f t="shared" si="1752"/>
        <v>7.9596485007761026E-3</v>
      </c>
      <c r="AB1429" s="13">
        <f t="shared" si="1753"/>
        <v>1.624723451978418E-3</v>
      </c>
      <c r="AC1429" s="13">
        <f t="shared" si="1754"/>
        <v>4.0052319444974913E-6</v>
      </c>
      <c r="AD1429" s="13">
        <f t="shared" si="1755"/>
        <v>3.7827315189396495E-4</v>
      </c>
      <c r="AE1429" s="13">
        <f t="shared" si="1756"/>
        <v>2.6857393784471506E-4</v>
      </c>
      <c r="AF1429" s="13">
        <f t="shared" si="1757"/>
        <v>9.534374793487385E-5</v>
      </c>
      <c r="AG1429" s="13">
        <f t="shared" si="1758"/>
        <v>2.2564687011253475E-5</v>
      </c>
      <c r="AH1429" s="13">
        <f t="shared" si="1759"/>
        <v>3.4608015110909221E-3</v>
      </c>
      <c r="AI1429" s="13">
        <f t="shared" si="1760"/>
        <v>1.412837608887758E-3</v>
      </c>
      <c r="AJ1429" s="13">
        <f t="shared" si="1761"/>
        <v>2.8838841272616915E-4</v>
      </c>
      <c r="AK1429" s="13">
        <f t="shared" si="1762"/>
        <v>3.9243895203777105E-5</v>
      </c>
      <c r="AL1429" s="13">
        <f t="shared" si="1763"/>
        <v>4.6436723248215073E-8</v>
      </c>
      <c r="AM1429" s="13">
        <f t="shared" si="1764"/>
        <v>3.088524630583847E-5</v>
      </c>
      <c r="AN1429" s="13">
        <f t="shared" si="1765"/>
        <v>2.1928524877145312E-5</v>
      </c>
      <c r="AO1429" s="13">
        <f t="shared" si="1766"/>
        <v>7.7846263313865849E-6</v>
      </c>
      <c r="AP1429" s="13">
        <f t="shared" si="1767"/>
        <v>1.8423615650948251E-6</v>
      </c>
      <c r="AQ1429" s="13">
        <f t="shared" si="1768"/>
        <v>3.2701917780433143E-7</v>
      </c>
      <c r="AR1429" s="13">
        <f t="shared" si="1769"/>
        <v>4.914338145749111E-4</v>
      </c>
      <c r="AS1429" s="13">
        <f t="shared" si="1770"/>
        <v>2.0062294046206168E-4</v>
      </c>
      <c r="AT1429" s="13">
        <f t="shared" si="1771"/>
        <v>4.0951154607116031E-5</v>
      </c>
      <c r="AU1429" s="13">
        <f t="shared" si="1772"/>
        <v>5.5726331189363499E-6</v>
      </c>
      <c r="AV1429" s="13">
        <f t="shared" si="1773"/>
        <v>5.6874293611864396E-7</v>
      </c>
      <c r="AW1429" s="13">
        <f t="shared" si="1774"/>
        <v>3.7388063356067817E-10</v>
      </c>
      <c r="AX1429" s="13">
        <f t="shared" si="1775"/>
        <v>2.1014321586492472E-6</v>
      </c>
      <c r="AY1429" s="13">
        <f t="shared" si="1776"/>
        <v>1.4920168326409654E-6</v>
      </c>
      <c r="AZ1429" s="13">
        <f t="shared" si="1777"/>
        <v>5.2966597558754272E-7</v>
      </c>
      <c r="BA1429" s="13">
        <f t="shared" si="1778"/>
        <v>1.2535428088905177E-7</v>
      </c>
      <c r="BB1429" s="13">
        <f t="shared" si="1779"/>
        <v>2.2250384857806688E-8</v>
      </c>
      <c r="BC1429" s="13">
        <f t="shared" si="1780"/>
        <v>3.1595546498085504E-9</v>
      </c>
      <c r="BD1429" s="13">
        <f t="shared" si="1781"/>
        <v>5.8153001391364431E-5</v>
      </c>
      <c r="BE1429" s="13">
        <f t="shared" si="1782"/>
        <v>2.3740381288010615E-5</v>
      </c>
      <c r="BF1429" s="13">
        <f t="shared" si="1783"/>
        <v>4.845886628508727E-6</v>
      </c>
      <c r="BG1429" s="13">
        <f t="shared" si="1784"/>
        <v>6.5942825240746762E-7</v>
      </c>
      <c r="BH1429" s="13">
        <f t="shared" si="1785"/>
        <v>6.7301247440706158E-8</v>
      </c>
      <c r="BI1429" s="13">
        <f t="shared" si="1786"/>
        <v>5.4950122510387795E-9</v>
      </c>
      <c r="BJ1429" s="14">
        <f t="shared" si="1787"/>
        <v>0.18811388490240999</v>
      </c>
      <c r="BK1429" s="14">
        <f t="shared" si="1788"/>
        <v>0.42868514026550553</v>
      </c>
      <c r="BL1429" s="14">
        <f t="shared" si="1789"/>
        <v>0.36369500419443801</v>
      </c>
      <c r="BM1429" s="14">
        <f t="shared" si="1790"/>
        <v>0.10327423731770791</v>
      </c>
      <c r="BN1429" s="14">
        <f t="shared" si="1791"/>
        <v>0.89671577370361444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</v>
      </c>
      <c r="F1430" s="10">
        <f>VLOOKUP(B1430,home!$B$2:$E$405,3,FALSE)</f>
        <v>1.19</v>
      </c>
      <c r="G1430" s="10">
        <f>VLOOKUP(C1430,away!$B$2:$E$405,4,FALSE)</f>
        <v>2.14</v>
      </c>
      <c r="H1430" s="10">
        <f>VLOOKUP(A1430,away!$A$2:$E$405,3,FALSE)</f>
        <v>1.25</v>
      </c>
      <c r="I1430" s="10">
        <f>VLOOKUP(C1430,away!$B$2:$E$405,3,FALSE)</f>
        <v>0.24</v>
      </c>
      <c r="J1430" s="10">
        <f>VLOOKUP(B1430,home!$B$2:$E$405,4,FALSE)</f>
        <v>0.53</v>
      </c>
      <c r="K1430" s="12">
        <f t="shared" si="1736"/>
        <v>3.5652400000000002</v>
      </c>
      <c r="L1430" s="12">
        <f t="shared" si="1737"/>
        <v>0.159</v>
      </c>
      <c r="M1430" s="13">
        <f t="shared" si="1738"/>
        <v>2.4131433348769157E-2</v>
      </c>
      <c r="N1430" s="13">
        <f t="shared" si="1739"/>
        <v>8.6034351432365749E-2</v>
      </c>
      <c r="O1430" s="13">
        <f t="shared" si="1740"/>
        <v>3.8368979024542959E-3</v>
      </c>
      <c r="P1430" s="13">
        <f t="shared" si="1741"/>
        <v>1.3679461877746154E-2</v>
      </c>
      <c r="Q1430" s="13">
        <f t="shared" si="1742"/>
        <v>0.15336655555036385</v>
      </c>
      <c r="R1430" s="13">
        <f t="shared" si="1743"/>
        <v>3.0503338324511654E-4</v>
      </c>
      <c r="S1430" s="13">
        <f t="shared" si="1744"/>
        <v>1.9386299454343743E-3</v>
      </c>
      <c r="T1430" s="13">
        <f t="shared" si="1745"/>
        <v>2.4385282332507852E-2</v>
      </c>
      <c r="U1430" s="13">
        <f t="shared" si="1746"/>
        <v>1.0875172192808193E-3</v>
      </c>
      <c r="V1430" s="13">
        <f t="shared" si="1747"/>
        <v>1.2210636480433458E-4</v>
      </c>
      <c r="W1430" s="13">
        <f t="shared" si="1748"/>
        <v>0.18226285950345975</v>
      </c>
      <c r="X1430" s="13">
        <f t="shared" si="1749"/>
        <v>2.89797946610501E-2</v>
      </c>
      <c r="Y1430" s="13">
        <f t="shared" si="1750"/>
        <v>2.3038936755534829E-3</v>
      </c>
      <c r="Z1430" s="13">
        <f t="shared" si="1751"/>
        <v>1.6166769311991174E-5</v>
      </c>
      <c r="AA1430" s="13">
        <f t="shared" si="1752"/>
        <v>5.7638412621883417E-5</v>
      </c>
      <c r="AB1430" s="13">
        <f t="shared" si="1753"/>
        <v>1.0274738710802184E-4</v>
      </c>
      <c r="AC1430" s="13">
        <f t="shared" si="1754"/>
        <v>4.3261763045466223E-6</v>
      </c>
      <c r="AD1430" s="13">
        <f t="shared" si="1755"/>
        <v>0.16245270930402878</v>
      </c>
      <c r="AE1430" s="13">
        <f t="shared" si="1756"/>
        <v>2.5829980779340574E-2</v>
      </c>
      <c r="AF1430" s="13">
        <f t="shared" si="1757"/>
        <v>2.0534834719575755E-3</v>
      </c>
      <c r="AG1430" s="13">
        <f t="shared" si="1758"/>
        <v>1.088346240137515E-4</v>
      </c>
      <c r="AH1430" s="13">
        <f t="shared" si="1759"/>
        <v>6.4262908015164931E-7</v>
      </c>
      <c r="AI1430" s="13">
        <f t="shared" si="1760"/>
        <v>2.2911269017198662E-6</v>
      </c>
      <c r="AJ1430" s="13">
        <f t="shared" si="1761"/>
        <v>4.0842086375438685E-6</v>
      </c>
      <c r="AK1430" s="13">
        <f t="shared" si="1762"/>
        <v>4.8537280009723004E-6</v>
      </c>
      <c r="AL1430" s="13">
        <f t="shared" si="1763"/>
        <v>9.8095729299018621E-8</v>
      </c>
      <c r="AM1430" s="13">
        <f t="shared" si="1764"/>
        <v>0.11583657946381912</v>
      </c>
      <c r="AN1430" s="13">
        <f t="shared" si="1765"/>
        <v>1.841801613474724E-2</v>
      </c>
      <c r="AO1430" s="13">
        <f t="shared" si="1766"/>
        <v>1.4642322827124056E-3</v>
      </c>
      <c r="AP1430" s="13">
        <f t="shared" si="1767"/>
        <v>7.7604310983757488E-5</v>
      </c>
      <c r="AQ1430" s="13">
        <f t="shared" si="1768"/>
        <v>3.0847713616043604E-6</v>
      </c>
      <c r="AR1430" s="13">
        <f t="shared" si="1769"/>
        <v>2.043560474882244E-8</v>
      </c>
      <c r="AS1430" s="13">
        <f t="shared" si="1770"/>
        <v>7.2857835474691716E-8</v>
      </c>
      <c r="AT1430" s="13">
        <f t="shared" si="1771"/>
        <v>1.2987783467389497E-7</v>
      </c>
      <c r="AU1430" s="13">
        <f t="shared" si="1772"/>
        <v>1.5434855043091908E-7</v>
      </c>
      <c r="AV1430" s="13">
        <f t="shared" si="1773"/>
        <v>1.3757240648458255E-7</v>
      </c>
      <c r="AW1430" s="13">
        <f t="shared" si="1774"/>
        <v>1.5446621125066453E-9</v>
      </c>
      <c r="AX1430" s="13">
        <f t="shared" si="1775"/>
        <v>6.8830867761264389E-2</v>
      </c>
      <c r="AY1430" s="13">
        <f t="shared" si="1776"/>
        <v>1.0944107974041037E-2</v>
      </c>
      <c r="AZ1430" s="13">
        <f t="shared" si="1777"/>
        <v>8.7005658393626243E-4</v>
      </c>
      <c r="BA1430" s="13">
        <f t="shared" si="1778"/>
        <v>4.6112998948621903E-5</v>
      </c>
      <c r="BB1430" s="13">
        <f t="shared" si="1779"/>
        <v>1.8329917082077209E-6</v>
      </c>
      <c r="BC1430" s="13">
        <f t="shared" si="1780"/>
        <v>5.8289136321005506E-8</v>
      </c>
      <c r="BD1430" s="13">
        <f t="shared" si="1781"/>
        <v>5.4154352584379449E-10</v>
      </c>
      <c r="BE1430" s="13">
        <f t="shared" si="1782"/>
        <v>1.9307326400793297E-9</v>
      </c>
      <c r="BF1430" s="13">
        <f t="shared" si="1783"/>
        <v>3.4417626188582153E-9</v>
      </c>
      <c r="BG1430" s="13">
        <f t="shared" si="1784"/>
        <v>4.0902365864193544E-9</v>
      </c>
      <c r="BH1430" s="13">
        <f t="shared" si="1785"/>
        <v>3.6456687718414364E-9</v>
      </c>
      <c r="BI1430" s="13">
        <f t="shared" si="1786"/>
        <v>2.5995368264239928E-9</v>
      </c>
      <c r="BJ1430" s="14">
        <f t="shared" si="1787"/>
        <v>0.88427029889730036</v>
      </c>
      <c r="BK1430" s="14">
        <f t="shared" si="1788"/>
        <v>5.08201637828289E-2</v>
      </c>
      <c r="BL1430" s="14">
        <f t="shared" si="1789"/>
        <v>5.402237339043308E-3</v>
      </c>
      <c r="BM1430" s="14">
        <f t="shared" si="1790"/>
        <v>0.6482110268641611</v>
      </c>
      <c r="BN1430" s="14">
        <f t="shared" si="1791"/>
        <v>0.28135373349494436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</v>
      </c>
      <c r="F1431" s="10">
        <f>VLOOKUP(B1431,home!$B$2:$E$405,3,FALSE)</f>
        <v>0.89</v>
      </c>
      <c r="G1431" s="10">
        <f>VLOOKUP(C1431,away!$B$2:$E$405,4,FALSE)</f>
        <v>0.18</v>
      </c>
      <c r="H1431" s="10">
        <f>VLOOKUP(A1431,away!$A$2:$E$405,3,FALSE)</f>
        <v>1.25</v>
      </c>
      <c r="I1431" s="10">
        <f>VLOOKUP(C1431,away!$B$2:$E$405,3,FALSE)</f>
        <v>0.89</v>
      </c>
      <c r="J1431" s="10">
        <f>VLOOKUP(B1431,home!$B$2:$E$405,4,FALSE)</f>
        <v>0.6</v>
      </c>
      <c r="K1431" s="12">
        <f t="shared" si="1736"/>
        <v>0.22427999999999998</v>
      </c>
      <c r="L1431" s="12">
        <f t="shared" si="1737"/>
        <v>0.66749999999999998</v>
      </c>
      <c r="M1431" s="13">
        <f t="shared" si="1738"/>
        <v>0.4099254356874622</v>
      </c>
      <c r="N1431" s="13">
        <f t="shared" si="1739"/>
        <v>9.1938076715983988E-2</v>
      </c>
      <c r="O1431" s="13">
        <f t="shared" si="1740"/>
        <v>0.27362522832138092</v>
      </c>
      <c r="P1431" s="13">
        <f t="shared" si="1741"/>
        <v>6.1368666207919302E-2</v>
      </c>
      <c r="Q1431" s="13">
        <f t="shared" si="1742"/>
        <v>1.0309935922930445E-2</v>
      </c>
      <c r="R1431" s="13">
        <f t="shared" si="1743"/>
        <v>9.1322419952260883E-2</v>
      </c>
      <c r="S1431" s="13">
        <f t="shared" si="1744"/>
        <v>2.2968281937805883E-3</v>
      </c>
      <c r="T1431" s="13">
        <f t="shared" si="1745"/>
        <v>6.8818822285560705E-3</v>
      </c>
      <c r="U1431" s="13">
        <f t="shared" si="1746"/>
        <v>2.0481792346893065E-2</v>
      </c>
      <c r="V1431" s="13">
        <f t="shared" si="1747"/>
        <v>3.8205669858165692E-5</v>
      </c>
      <c r="W1431" s="13">
        <f t="shared" si="1748"/>
        <v>7.7077080959828017E-4</v>
      </c>
      <c r="X1431" s="13">
        <f t="shared" si="1749"/>
        <v>5.1448951540685188E-4</v>
      </c>
      <c r="Y1431" s="13">
        <f t="shared" si="1750"/>
        <v>1.7171087576703682E-4</v>
      </c>
      <c r="Z1431" s="13">
        <f t="shared" si="1751"/>
        <v>2.0319238439378048E-2</v>
      </c>
      <c r="AA1431" s="13">
        <f t="shared" si="1752"/>
        <v>4.5571987971837072E-3</v>
      </c>
      <c r="AB1431" s="13">
        <f t="shared" si="1753"/>
        <v>5.1104427311618092E-4</v>
      </c>
      <c r="AC1431" s="13">
        <f t="shared" si="1754"/>
        <v>3.5747827480558882E-7</v>
      </c>
      <c r="AD1431" s="13">
        <f t="shared" si="1755"/>
        <v>4.3217119294175547E-5</v>
      </c>
      <c r="AE1431" s="13">
        <f t="shared" si="1756"/>
        <v>2.884742712886217E-5</v>
      </c>
      <c r="AF1431" s="13">
        <f t="shared" si="1757"/>
        <v>9.627828804257749E-6</v>
      </c>
      <c r="AG1431" s="13">
        <f t="shared" si="1758"/>
        <v>2.1421919089473491E-6</v>
      </c>
      <c r="AH1431" s="13">
        <f t="shared" si="1759"/>
        <v>3.3907729145712107E-3</v>
      </c>
      <c r="AI1431" s="13">
        <f t="shared" si="1760"/>
        <v>7.6048254928003101E-4</v>
      </c>
      <c r="AJ1431" s="13">
        <f t="shared" si="1761"/>
        <v>8.5280513076262666E-5</v>
      </c>
      <c r="AK1431" s="13">
        <f t="shared" si="1762"/>
        <v>6.3755711575813982E-6</v>
      </c>
      <c r="AL1431" s="13">
        <f t="shared" si="1763"/>
        <v>2.1406785735397124E-9</v>
      </c>
      <c r="AM1431" s="13">
        <f t="shared" si="1764"/>
        <v>1.938547103059538E-6</v>
      </c>
      <c r="AN1431" s="13">
        <f t="shared" si="1765"/>
        <v>1.2939801912922415E-6</v>
      </c>
      <c r="AO1431" s="13">
        <f t="shared" si="1766"/>
        <v>4.3186588884378556E-7</v>
      </c>
      <c r="AP1431" s="13">
        <f t="shared" si="1767"/>
        <v>9.6090160267742291E-8</v>
      </c>
      <c r="AQ1431" s="13">
        <f t="shared" si="1768"/>
        <v>1.6035045494679489E-8</v>
      </c>
      <c r="AR1431" s="13">
        <f t="shared" si="1769"/>
        <v>4.5266818409525676E-4</v>
      </c>
      <c r="AS1431" s="13">
        <f t="shared" si="1770"/>
        <v>1.0152442032888415E-4</v>
      </c>
      <c r="AT1431" s="13">
        <f t="shared" si="1771"/>
        <v>1.138494849568107E-5</v>
      </c>
      <c r="AU1431" s="13">
        <f t="shared" si="1772"/>
        <v>8.5113874953711688E-7</v>
      </c>
      <c r="AV1431" s="13">
        <f t="shared" si="1773"/>
        <v>4.7723349686546116E-8</v>
      </c>
      <c r="AW1431" s="13">
        <f t="shared" si="1774"/>
        <v>8.9020653650292315E-12</v>
      </c>
      <c r="AX1431" s="13">
        <f t="shared" si="1775"/>
        <v>7.2462890712365551E-8</v>
      </c>
      <c r="AY1431" s="13">
        <f t="shared" si="1776"/>
        <v>4.8368979550503995E-8</v>
      </c>
      <c r="AZ1431" s="13">
        <f t="shared" si="1777"/>
        <v>1.6143146924980709E-8</v>
      </c>
      <c r="BA1431" s="13">
        <f t="shared" si="1778"/>
        <v>3.5918501908082071E-9</v>
      </c>
      <c r="BB1431" s="13">
        <f t="shared" si="1779"/>
        <v>5.9939000059111943E-10</v>
      </c>
      <c r="BC1431" s="13">
        <f t="shared" si="1780"/>
        <v>8.0018565078914469E-11</v>
      </c>
      <c r="BD1431" s="13">
        <f t="shared" si="1781"/>
        <v>5.0359335480597299E-5</v>
      </c>
      <c r="BE1431" s="13">
        <f t="shared" si="1782"/>
        <v>1.1294591761588359E-5</v>
      </c>
      <c r="BF1431" s="13">
        <f t="shared" si="1783"/>
        <v>1.2665755201445184E-6</v>
      </c>
      <c r="BG1431" s="13">
        <f t="shared" si="1784"/>
        <v>9.4689185886004223E-8</v>
      </c>
      <c r="BH1431" s="13">
        <f t="shared" si="1785"/>
        <v>5.3092226526282543E-9</v>
      </c>
      <c r="BI1431" s="13">
        <f t="shared" si="1786"/>
        <v>2.3815049130629294E-10</v>
      </c>
      <c r="BJ1431" s="14">
        <f t="shared" si="1787"/>
        <v>0.11067461840004381</v>
      </c>
      <c r="BK1431" s="14">
        <f t="shared" si="1788"/>
        <v>0.47362954374695321</v>
      </c>
      <c r="BL1431" s="14">
        <f t="shared" si="1789"/>
        <v>0.39537009239326021</v>
      </c>
      <c r="BM1431" s="14">
        <f t="shared" si="1790"/>
        <v>6.1503681811620088E-2</v>
      </c>
      <c r="BN1431" s="14">
        <f t="shared" si="1791"/>
        <v>0.93848976280793761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</v>
      </c>
      <c r="F1432" s="10">
        <f>VLOOKUP(B1432,home!$B$2:$E$405,3,FALSE)</f>
        <v>1.07</v>
      </c>
      <c r="G1432" s="10">
        <f>VLOOKUP(C1432,away!$B$2:$E$405,4,FALSE)</f>
        <v>1.67</v>
      </c>
      <c r="H1432" s="10">
        <f>VLOOKUP(A1432,away!$A$2:$E$405,3,FALSE)</f>
        <v>1.25</v>
      </c>
      <c r="I1432" s="10">
        <f>VLOOKUP(C1432,away!$B$2:$E$405,3,FALSE)</f>
        <v>0.95</v>
      </c>
      <c r="J1432" s="10">
        <f>VLOOKUP(B1432,home!$B$2:$E$405,4,FALSE)</f>
        <v>0.4</v>
      </c>
      <c r="K1432" s="12">
        <f t="shared" si="1736"/>
        <v>2.5016599999999998</v>
      </c>
      <c r="L1432" s="12">
        <f t="shared" si="1737"/>
        <v>0.47500000000000003</v>
      </c>
      <c r="M1432" s="13">
        <f t="shared" si="1738"/>
        <v>5.0962765557960546E-2</v>
      </c>
      <c r="N1432" s="13">
        <f t="shared" si="1739"/>
        <v>0.12749151208572757</v>
      </c>
      <c r="O1432" s="13">
        <f t="shared" si="1740"/>
        <v>2.4207313640031262E-2</v>
      </c>
      <c r="P1432" s="13">
        <f t="shared" si="1741"/>
        <v>6.0558468240720593E-2</v>
      </c>
      <c r="Q1432" s="13">
        <f t="shared" si="1742"/>
        <v>0.15947020806219062</v>
      </c>
      <c r="R1432" s="13">
        <f t="shared" si="1743"/>
        <v>5.7492369895074244E-3</v>
      </c>
      <c r="S1432" s="13">
        <f t="shared" si="1744"/>
        <v>1.7990232847015879E-2</v>
      </c>
      <c r="T1432" s="13">
        <f t="shared" si="1745"/>
        <v>7.5748348829540554E-2</v>
      </c>
      <c r="U1432" s="13">
        <f t="shared" si="1746"/>
        <v>1.438263620717114E-2</v>
      </c>
      <c r="V1432" s="13">
        <f t="shared" si="1747"/>
        <v>2.3752874227145815E-3</v>
      </c>
      <c r="W1432" s="13">
        <f t="shared" si="1748"/>
        <v>0.13298008023361993</v>
      </c>
      <c r="X1432" s="13">
        <f t="shared" si="1749"/>
        <v>6.3165538110969477E-2</v>
      </c>
      <c r="Y1432" s="13">
        <f t="shared" si="1750"/>
        <v>1.5001815301355248E-2</v>
      </c>
      <c r="Z1432" s="13">
        <f t="shared" si="1751"/>
        <v>9.1029585667200892E-4</v>
      </c>
      <c r="AA1432" s="13">
        <f t="shared" si="1752"/>
        <v>2.2772507328020974E-3</v>
      </c>
      <c r="AB1432" s="13">
        <f t="shared" si="1753"/>
        <v>2.8484535341108479E-3</v>
      </c>
      <c r="AC1432" s="13">
        <f t="shared" si="1754"/>
        <v>1.7640792053789846E-4</v>
      </c>
      <c r="AD1432" s="13">
        <f t="shared" si="1755"/>
        <v>8.3167736879309395E-2</v>
      </c>
      <c r="AE1432" s="13">
        <f t="shared" si="1756"/>
        <v>3.9504675017671964E-2</v>
      </c>
      <c r="AF1432" s="13">
        <f t="shared" si="1757"/>
        <v>9.3823603166970915E-3</v>
      </c>
      <c r="AG1432" s="13">
        <f t="shared" si="1758"/>
        <v>1.4855403834770397E-3</v>
      </c>
      <c r="AH1432" s="13">
        <f t="shared" si="1759"/>
        <v>1.0809763297980107E-4</v>
      </c>
      <c r="AI1432" s="13">
        <f t="shared" si="1760"/>
        <v>2.7042352452024912E-4</v>
      </c>
      <c r="AJ1432" s="13">
        <f t="shared" si="1761"/>
        <v>3.3825385717566319E-4</v>
      </c>
      <c r="AK1432" s="13">
        <f t="shared" si="1762"/>
        <v>2.8206538144735657E-4</v>
      </c>
      <c r="AL1432" s="13">
        <f t="shared" si="1763"/>
        <v>8.3849401313639471E-6</v>
      </c>
      <c r="AM1432" s="13">
        <f t="shared" si="1764"/>
        <v>4.1611480128298621E-2</v>
      </c>
      <c r="AN1432" s="13">
        <f t="shared" si="1765"/>
        <v>1.9765453060941848E-2</v>
      </c>
      <c r="AO1432" s="13">
        <f t="shared" si="1766"/>
        <v>4.6942951019736884E-3</v>
      </c>
      <c r="AP1432" s="13">
        <f t="shared" si="1767"/>
        <v>7.4326339114583412E-4</v>
      </c>
      <c r="AQ1432" s="13">
        <f t="shared" si="1768"/>
        <v>8.8262527698567802E-5</v>
      </c>
      <c r="AR1432" s="13">
        <f t="shared" si="1769"/>
        <v>1.0269275133081109E-5</v>
      </c>
      <c r="AS1432" s="13">
        <f t="shared" si="1770"/>
        <v>2.5690234829423681E-5</v>
      </c>
      <c r="AT1432" s="13">
        <f t="shared" si="1771"/>
        <v>3.2134116431688029E-5</v>
      </c>
      <c r="AU1432" s="13">
        <f t="shared" si="1772"/>
        <v>2.679621123749889E-5</v>
      </c>
      <c r="AV1432" s="13">
        <f t="shared" si="1773"/>
        <v>1.6758752451100367E-5</v>
      </c>
      <c r="AW1432" s="13">
        <f t="shared" si="1774"/>
        <v>2.7677022031356261E-7</v>
      </c>
      <c r="AX1432" s="13">
        <f t="shared" si="1775"/>
        <v>1.7349629229626583E-2</v>
      </c>
      <c r="AY1432" s="13">
        <f t="shared" si="1776"/>
        <v>8.2410738840726274E-3</v>
      </c>
      <c r="AZ1432" s="13">
        <f t="shared" si="1777"/>
        <v>1.9572550474672486E-3</v>
      </c>
      <c r="BA1432" s="13">
        <f t="shared" si="1778"/>
        <v>3.0989871584898108E-4</v>
      </c>
      <c r="BB1432" s="13">
        <f t="shared" si="1779"/>
        <v>3.6800472507066507E-5</v>
      </c>
      <c r="BC1432" s="13">
        <f t="shared" si="1780"/>
        <v>3.4960448881713207E-6</v>
      </c>
      <c r="BD1432" s="13">
        <f t="shared" si="1781"/>
        <v>8.1298428136892015E-7</v>
      </c>
      <c r="BE1432" s="13">
        <f t="shared" si="1782"/>
        <v>2.0338102573293727E-6</v>
      </c>
      <c r="BF1432" s="13">
        <f t="shared" si="1783"/>
        <v>2.5439508841752992E-6</v>
      </c>
      <c r="BG1432" s="13">
        <f t="shared" si="1784"/>
        <v>2.12136672296866E-6</v>
      </c>
      <c r="BH1432" s="13">
        <f t="shared" si="1785"/>
        <v>1.3267345690454442E-6</v>
      </c>
      <c r="BI1432" s="13">
        <f t="shared" si="1786"/>
        <v>6.6380776039964517E-7</v>
      </c>
      <c r="BJ1432" s="14">
        <f t="shared" si="1787"/>
        <v>0.80219872282502802</v>
      </c>
      <c r="BK1432" s="14">
        <f t="shared" si="1788"/>
        <v>0.14031262081315349</v>
      </c>
      <c r="BL1432" s="14">
        <f t="shared" si="1789"/>
        <v>5.0584882744303929E-2</v>
      </c>
      <c r="BM1432" s="14">
        <f t="shared" si="1790"/>
        <v>0.55732622054916703</v>
      </c>
      <c r="BN1432" s="14">
        <f t="shared" si="1791"/>
        <v>0.42843950457613794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1.78481012658228</v>
      </c>
      <c r="F1433" s="10">
        <f>VLOOKUP(B1433,home!$B$2:$E$405,3,FALSE)</f>
        <v>0.7</v>
      </c>
      <c r="G1433" s="10">
        <f>VLOOKUP(C1433,away!$B$2:$E$405,4,FALSE)</f>
        <v>0.42</v>
      </c>
      <c r="H1433" s="10">
        <f>VLOOKUP(A1433,away!$A$2:$E$405,3,FALSE)</f>
        <v>1.36708860759494</v>
      </c>
      <c r="I1433" s="10">
        <f>VLOOKUP(C1433,away!$B$2:$E$405,3,FALSE)</f>
        <v>1.1200000000000001</v>
      </c>
      <c r="J1433" s="10">
        <f>VLOOKUP(B1433,home!$B$2:$E$405,4,FALSE)</f>
        <v>1.1000000000000001</v>
      </c>
      <c r="K1433" s="12">
        <f t="shared" si="1736"/>
        <v>0.52473417721519022</v>
      </c>
      <c r="L1433" s="12">
        <f t="shared" si="1737"/>
        <v>1.6842531645569663</v>
      </c>
      <c r="M1433" s="13">
        <f t="shared" si="1738"/>
        <v>0.10981179404655056</v>
      </c>
      <c r="N1433" s="13">
        <f t="shared" si="1739"/>
        <v>5.7622001397540625E-2</v>
      </c>
      <c r="O1433" s="13">
        <f t="shared" si="1740"/>
        <v>0.1849508616285806</v>
      </c>
      <c r="P1433" s="13">
        <f t="shared" si="1741"/>
        <v>9.7050038201913727E-2</v>
      </c>
      <c r="Q1433" s="13">
        <f t="shared" si="1742"/>
        <v>1.5118116746415508E-2</v>
      </c>
      <c r="R1433" s="13">
        <f t="shared" si="1743"/>
        <v>0.15575203699273726</v>
      </c>
      <c r="S1433" s="13">
        <f t="shared" si="1744"/>
        <v>2.1442846819805642E-2</v>
      </c>
      <c r="T1433" s="13">
        <f t="shared" si="1745"/>
        <v>2.5462735972291987E-2</v>
      </c>
      <c r="U1433" s="13">
        <f t="shared" si="1746"/>
        <v>8.1728416980973842E-2</v>
      </c>
      <c r="V1433" s="13">
        <f t="shared" si="1747"/>
        <v>2.1056522926224401E-3</v>
      </c>
      <c r="W1433" s="13">
        <f t="shared" si="1748"/>
        <v>2.6443308506578439E-3</v>
      </c>
      <c r="X1433" s="13">
        <f t="shared" si="1749"/>
        <v>4.4537226033560884E-3</v>
      </c>
      <c r="Y1433" s="13">
        <f t="shared" si="1750"/>
        <v>3.7505981943806916E-3</v>
      </c>
      <c r="Z1433" s="13">
        <f t="shared" si="1751"/>
        <v>8.7441953730403768E-2</v>
      </c>
      <c r="AA1433" s="13">
        <f t="shared" si="1752"/>
        <v>4.5883781644812147E-2</v>
      </c>
      <c r="AB1433" s="13">
        <f t="shared" si="1753"/>
        <v>1.2038394204455972E-2</v>
      </c>
      <c r="AC1433" s="13">
        <f t="shared" si="1754"/>
        <v>1.1630902059136242E-4</v>
      </c>
      <c r="AD1433" s="13">
        <f t="shared" si="1755"/>
        <v>3.4689269330117191E-4</v>
      </c>
      <c r="AE1433" s="13">
        <f t="shared" si="1756"/>
        <v>5.8425511645418787E-4</v>
      </c>
      <c r="AF1433" s="13">
        <f t="shared" si="1757"/>
        <v>4.9201676439828248E-4</v>
      </c>
      <c r="AG1433" s="13">
        <f t="shared" si="1758"/>
        <v>2.7622693081762873E-4</v>
      </c>
      <c r="AH1433" s="13">
        <f t="shared" si="1759"/>
        <v>3.6818596821369114E-2</v>
      </c>
      <c r="AI1433" s="13">
        <f t="shared" si="1760"/>
        <v>1.9319976109278939E-2</v>
      </c>
      <c r="AJ1433" s="13">
        <f t="shared" si="1761"/>
        <v>5.0689258837598077E-3</v>
      </c>
      <c r="AK1433" s="13">
        <f t="shared" si="1762"/>
        <v>8.8661288432649468E-4</v>
      </c>
      <c r="AL1433" s="13">
        <f t="shared" si="1763"/>
        <v>4.1116876341475165E-6</v>
      </c>
      <c r="AM1433" s="13">
        <f t="shared" si="1764"/>
        <v>3.640529040027036E-5</v>
      </c>
      <c r="AN1433" s="13">
        <f t="shared" si="1765"/>
        <v>6.1315725563270698E-5</v>
      </c>
      <c r="AO1433" s="13">
        <f t="shared" si="1766"/>
        <v>5.1635602408522584E-5</v>
      </c>
      <c r="AP1433" s="13">
        <f t="shared" si="1767"/>
        <v>2.8989142253453144E-5</v>
      </c>
      <c r="AQ1433" s="13">
        <f t="shared" si="1768"/>
        <v>1.2206263644542639E-5</v>
      </c>
      <c r="AR1433" s="13">
        <f t="shared" si="1769"/>
        <v>1.2402367642187594E-2</v>
      </c>
      <c r="AS1433" s="13">
        <f t="shared" si="1770"/>
        <v>6.5079461802436045E-3</v>
      </c>
      <c r="AT1433" s="13">
        <f t="shared" si="1771"/>
        <v>1.7074708921254339E-3</v>
      </c>
      <c r="AU1433" s="13">
        <f t="shared" si="1772"/>
        <v>2.9865611123277549E-4</v>
      </c>
      <c r="AV1433" s="13">
        <f t="shared" si="1773"/>
        <v>3.9178767199504687E-5</v>
      </c>
      <c r="AW1433" s="13">
        <f t="shared" si="1774"/>
        <v>1.0094024088948518E-7</v>
      </c>
      <c r="AX1433" s="13">
        <f t="shared" si="1775"/>
        <v>3.1838500174109876E-6</v>
      </c>
      <c r="AY1433" s="13">
        <f t="shared" si="1776"/>
        <v>5.3624094672992079E-6</v>
      </c>
      <c r="AZ1433" s="13">
        <f t="shared" si="1777"/>
        <v>4.5158275574744637E-6</v>
      </c>
      <c r="BA1433" s="13">
        <f t="shared" si="1778"/>
        <v>2.5352656180899728E-6</v>
      </c>
      <c r="BB1433" s="13">
        <f t="shared" si="1779"/>
        <v>1.0675072850651282E-6</v>
      </c>
      <c r="BC1433" s="13">
        <f t="shared" si="1780"/>
        <v>3.5959050461171135E-7</v>
      </c>
      <c r="BD1433" s="13">
        <f t="shared" si="1781"/>
        <v>3.4814544915588949E-3</v>
      </c>
      <c r="BE1433" s="13">
        <f t="shared" si="1782"/>
        <v>1.8268381581402851E-3</v>
      </c>
      <c r="BF1433" s="13">
        <f t="shared" si="1783"/>
        <v>4.7930220890852793E-4</v>
      </c>
      <c r="BG1433" s="13">
        <f t="shared" si="1784"/>
        <v>8.3835416743013226E-5</v>
      </c>
      <c r="BH1433" s="13">
        <f t="shared" si="1785"/>
        <v>1.0997827106534404E-5</v>
      </c>
      <c r="BI1433" s="13">
        <f t="shared" si="1786"/>
        <v>1.1541871515804496E-6</v>
      </c>
      <c r="BJ1433" s="14">
        <f t="shared" si="1787"/>
        <v>0.11095847374433401</v>
      </c>
      <c r="BK1433" s="14">
        <f t="shared" si="1788"/>
        <v>0.23053611447858516</v>
      </c>
      <c r="BL1433" s="14">
        <f t="shared" si="1789"/>
        <v>0.5692868050328922</v>
      </c>
      <c r="BM1433" s="14">
        <f t="shared" si="1790"/>
        <v>0.37791323650325015</v>
      </c>
      <c r="BN1433" s="14">
        <f t="shared" si="1791"/>
        <v>0.62030484901373817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1.78481012658228</v>
      </c>
      <c r="F1434" s="10">
        <f>VLOOKUP(B1434,home!$B$2:$E$405,3,FALSE)</f>
        <v>2.4700000000000002</v>
      </c>
      <c r="G1434" s="10">
        <f>VLOOKUP(C1434,away!$B$2:$E$405,4,FALSE)</f>
        <v>1.34</v>
      </c>
      <c r="H1434" s="10">
        <f>VLOOKUP(A1434,away!$A$2:$E$405,3,FALSE)</f>
        <v>1.36708860759494</v>
      </c>
      <c r="I1434" s="10">
        <f>VLOOKUP(C1434,away!$B$2:$E$405,3,FALSE)</f>
        <v>0.67</v>
      </c>
      <c r="J1434" s="10">
        <f>VLOOKUP(B1434,home!$B$2:$E$405,4,FALSE)</f>
        <v>0.15</v>
      </c>
      <c r="K1434" s="12">
        <f t="shared" si="1736"/>
        <v>5.9073645569620314</v>
      </c>
      <c r="L1434" s="12">
        <f t="shared" si="1737"/>
        <v>0.13739240506329148</v>
      </c>
      <c r="M1434" s="13">
        <f t="shared" si="1738"/>
        <v>2.3702568314042712E-3</v>
      </c>
      <c r="N1434" s="13">
        <f t="shared" si="1739"/>
        <v>1.4001971196734722E-2</v>
      </c>
      <c r="O1434" s="13">
        <f t="shared" si="1740"/>
        <v>3.2565528668432949E-4</v>
      </c>
      <c r="P1434" s="13">
        <f t="shared" si="1741"/>
        <v>1.9237644983463172E-3</v>
      </c>
      <c r="Q1434" s="13">
        <f t="shared" si="1742"/>
        <v>4.1357374187596968E-2</v>
      </c>
      <c r="R1434" s="13">
        <f t="shared" si="1743"/>
        <v>2.237128152956785E-5</v>
      </c>
      <c r="S1434" s="13">
        <f t="shared" si="1744"/>
        <v>3.9034481369947758E-4</v>
      </c>
      <c r="T1434" s="13">
        <f t="shared" si="1745"/>
        <v>5.6821891067364389E-3</v>
      </c>
      <c r="U1434" s="13">
        <f t="shared" si="1746"/>
        <v>1.3215531560158847E-4</v>
      </c>
      <c r="V1434" s="13">
        <f t="shared" si="1747"/>
        <v>3.5201599944751265E-5</v>
      </c>
      <c r="W1434" s="13">
        <f t="shared" si="1748"/>
        <v>8.1437695481608938E-2</v>
      </c>
      <c r="X1434" s="13">
        <f t="shared" si="1749"/>
        <v>1.1188920845030198E-2</v>
      </c>
      <c r="Y1434" s="13">
        <f t="shared" si="1750"/>
        <v>7.6863637248074715E-4</v>
      </c>
      <c r="Z1434" s="13">
        <f t="shared" si="1751"/>
        <v>1.024548057898439E-6</v>
      </c>
      <c r="AA1434" s="13">
        <f t="shared" si="1752"/>
        <v>6.0523788841335211E-6</v>
      </c>
      <c r="AB1434" s="13">
        <f t="shared" si="1753"/>
        <v>1.7876804252717886E-5</v>
      </c>
      <c r="AC1434" s="13">
        <f t="shared" si="1754"/>
        <v>1.7856606128464709E-6</v>
      </c>
      <c r="AD1434" s="13">
        <f t="shared" si="1755"/>
        <v>0.12027053897218087</v>
      </c>
      <c r="AE1434" s="13">
        <f t="shared" si="1756"/>
        <v>1.652425860764626E-2</v>
      </c>
      <c r="AF1434" s="13">
        <f t="shared" si="1757"/>
        <v>1.1351538159961579E-3</v>
      </c>
      <c r="AG1434" s="13">
        <f t="shared" si="1758"/>
        <v>5.1987170965495046E-5</v>
      </c>
      <c r="AH1434" s="13">
        <f t="shared" si="1759"/>
        <v>3.5191280444397745E-8</v>
      </c>
      <c r="AI1434" s="13">
        <f t="shared" si="1760"/>
        <v>2.078877228113463E-7</v>
      </c>
      <c r="AJ1434" s="13">
        <f t="shared" si="1761"/>
        <v>6.1403428278164721E-7</v>
      </c>
      <c r="AK1434" s="13">
        <f t="shared" si="1762"/>
        <v>1.2091081196213015E-6</v>
      </c>
      <c r="AL1434" s="13">
        <f t="shared" si="1763"/>
        <v>5.7971616367905149E-8</v>
      </c>
      <c r="AM1434" s="13">
        <f t="shared" si="1764"/>
        <v>0.1420963838341964</v>
      </c>
      <c r="AN1434" s="13">
        <f t="shared" si="1765"/>
        <v>1.9522963925776859E-2</v>
      </c>
      <c r="AO1434" s="13">
        <f t="shared" si="1766"/>
        <v>1.3411534838631805E-3</v>
      </c>
      <c r="AP1434" s="13">
        <f t="shared" si="1767"/>
        <v>6.1421434235658207E-5</v>
      </c>
      <c r="AQ1434" s="13">
        <f t="shared" si="1768"/>
        <v>2.1097096430184685E-6</v>
      </c>
      <c r="AR1434" s="13">
        <f t="shared" si="1769"/>
        <v>9.6700293150251743E-10</v>
      </c>
      <c r="AS1434" s="13">
        <f t="shared" si="1770"/>
        <v>5.7124388440363547E-9</v>
      </c>
      <c r="AT1434" s="13">
        <f t="shared" si="1771"/>
        <v>1.6872729380536759E-8</v>
      </c>
      <c r="AU1434" s="13">
        <f t="shared" si="1772"/>
        <v>3.3224454507264937E-8</v>
      </c>
      <c r="AV1434" s="13">
        <f t="shared" si="1773"/>
        <v>4.9067241245153569E-8</v>
      </c>
      <c r="AW1434" s="13">
        <f t="shared" si="1774"/>
        <v>1.3069814020282442E-9</v>
      </c>
      <c r="AX1434" s="13">
        <f t="shared" si="1775"/>
        <v>0.13990252358910074</v>
      </c>
      <c r="AY1434" s="13">
        <f t="shared" si="1776"/>
        <v>1.9221544190330422E-2</v>
      </c>
      <c r="AZ1434" s="13">
        <f t="shared" si="1777"/>
        <v>1.3204470926699171E-3</v>
      </c>
      <c r="BA1434" s="13">
        <f t="shared" si="1778"/>
        <v>6.0473133940250264E-5</v>
      </c>
      <c r="BB1434" s="13">
        <f t="shared" si="1779"/>
        <v>2.077137328441387E-6</v>
      </c>
      <c r="BC1434" s="13">
        <f t="shared" si="1780"/>
        <v>5.7076578640260472E-8</v>
      </c>
      <c r="BD1434" s="13">
        <f t="shared" si="1781"/>
        <v>2.2143143077063996E-11</v>
      </c>
      <c r="BE1434" s="13">
        <f t="shared" si="1782"/>
        <v>1.3080761859318703E-10</v>
      </c>
      <c r="BF1434" s="13">
        <f t="shared" si="1783"/>
        <v>3.8636414492900035E-10</v>
      </c>
      <c r="BG1434" s="13">
        <f t="shared" si="1784"/>
        <v>7.6079795194483962E-10</v>
      </c>
      <c r="BH1434" s="13">
        <f t="shared" si="1785"/>
        <v>1.123577714082062E-9</v>
      </c>
      <c r="BI1434" s="13">
        <f t="shared" si="1786"/>
        <v>1.3274766330321585E-9</v>
      </c>
      <c r="BJ1434" s="14">
        <f t="shared" si="1787"/>
        <v>0.61594988036464027</v>
      </c>
      <c r="BK1434" s="14">
        <f t="shared" si="1788"/>
        <v>2.3942955565954452E-2</v>
      </c>
      <c r="BL1434" s="14">
        <f t="shared" si="1789"/>
        <v>5.0628688339211011E-4</v>
      </c>
      <c r="BM1434" s="14">
        <f t="shared" si="1790"/>
        <v>0.56117721119639963</v>
      </c>
      <c r="BN1434" s="14">
        <f t="shared" si="1791"/>
        <v>6.000139328229618E-2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1.78481012658228</v>
      </c>
      <c r="F1435" s="10">
        <f>VLOOKUP(B1435,home!$B$2:$E$405,3,FALSE)</f>
        <v>0.56000000000000005</v>
      </c>
      <c r="G1435" s="10">
        <f>VLOOKUP(C1435,away!$B$2:$E$405,4,FALSE)</f>
        <v>0.93</v>
      </c>
      <c r="H1435" s="10">
        <f>VLOOKUP(A1435,away!$A$2:$E$405,3,FALSE)</f>
        <v>1.36708860759494</v>
      </c>
      <c r="I1435" s="10">
        <f>VLOOKUP(C1435,away!$B$2:$E$405,3,FALSE)</f>
        <v>0.37</v>
      </c>
      <c r="J1435" s="10">
        <f>VLOOKUP(B1435,home!$B$2:$E$405,4,FALSE)</f>
        <v>1.65</v>
      </c>
      <c r="K1435" s="12">
        <f t="shared" si="1736"/>
        <v>0.92952911392405158</v>
      </c>
      <c r="L1435" s="12">
        <f t="shared" si="1737"/>
        <v>0.83460759493671077</v>
      </c>
      <c r="M1435" s="13">
        <f t="shared" si="1738"/>
        <v>0.17133463432955282</v>
      </c>
      <c r="N1435" s="13">
        <f t="shared" si="1739"/>
        <v>0.15926053083285061</v>
      </c>
      <c r="O1435" s="13">
        <f t="shared" si="1740"/>
        <v>0.14299718708714887</v>
      </c>
      <c r="P1435" s="13">
        <f t="shared" si="1741"/>
        <v>0.1329200486067493</v>
      </c>
      <c r="Q1435" s="13">
        <f t="shared" si="1742"/>
        <v>7.4018650054066853E-2</v>
      </c>
      <c r="R1435" s="13">
        <f t="shared" si="1743"/>
        <v>5.9673269198760093E-2</v>
      </c>
      <c r="S1435" s="13">
        <f t="shared" si="1744"/>
        <v>2.5779579521029106E-2</v>
      </c>
      <c r="T1435" s="13">
        <f t="shared" si="1745"/>
        <v>6.1776527502086773E-2</v>
      </c>
      <c r="U1435" s="13">
        <f t="shared" si="1746"/>
        <v>5.5468041043274866E-2</v>
      </c>
      <c r="V1435" s="13">
        <f t="shared" si="1747"/>
        <v>2.2221770062268429E-3</v>
      </c>
      <c r="W1435" s="13">
        <f t="shared" si="1748"/>
        <v>2.2934163399537077E-2</v>
      </c>
      <c r="X1435" s="13">
        <f t="shared" si="1749"/>
        <v>1.9141026956773177E-2</v>
      </c>
      <c r="Y1435" s="13">
        <f t="shared" si="1750"/>
        <v>7.9876232365056043E-3</v>
      </c>
      <c r="Z1435" s="13">
        <f t="shared" si="1751"/>
        <v>1.660125456266269E-2</v>
      </c>
      <c r="AA1435" s="13">
        <f t="shared" si="1752"/>
        <v>1.5431349443659466E-2</v>
      </c>
      <c r="AB1435" s="13">
        <f t="shared" si="1753"/>
        <v>7.1719442875085955E-3</v>
      </c>
      <c r="AC1435" s="13">
        <f t="shared" si="1754"/>
        <v>1.0774670458350708E-4</v>
      </c>
      <c r="AD1435" s="13">
        <f t="shared" si="1755"/>
        <v>5.3294931458402776E-3</v>
      </c>
      <c r="AE1435" s="13">
        <f t="shared" si="1756"/>
        <v>4.4480354566814378E-3</v>
      </c>
      <c r="AF1435" s="13">
        <f t="shared" si="1757"/>
        <v>1.8561820873470546E-3</v>
      </c>
      <c r="AG1435" s="13">
        <f t="shared" si="1758"/>
        <v>5.1639455589510966E-4</v>
      </c>
      <c r="AH1435" s="13">
        <f t="shared" si="1759"/>
        <v>3.4638832858690008E-3</v>
      </c>
      <c r="AI1435" s="13">
        <f t="shared" si="1760"/>
        <v>3.2197803614501439E-3</v>
      </c>
      <c r="AJ1435" s="13">
        <f t="shared" si="1761"/>
        <v>1.4964397932044076E-3</v>
      </c>
      <c r="AK1435" s="13">
        <f t="shared" si="1762"/>
        <v>4.6366145167266138E-4</v>
      </c>
      <c r="AL1435" s="13">
        <f t="shared" si="1763"/>
        <v>3.3435615085061727E-6</v>
      </c>
      <c r="AM1435" s="13">
        <f t="shared" si="1764"/>
        <v>9.90783808303444E-4</v>
      </c>
      <c r="AN1435" s="13">
        <f t="shared" si="1765"/>
        <v>8.2691569135037246E-4</v>
      </c>
      <c r="AO1435" s="13">
        <f t="shared" si="1766"/>
        <v>3.4507505818668092E-4</v>
      </c>
      <c r="AP1435" s="13">
        <f t="shared" si="1767"/>
        <v>9.6000754795277105E-5</v>
      </c>
      <c r="AQ1435" s="13">
        <f t="shared" si="1768"/>
        <v>2.0030739767948782E-5</v>
      </c>
      <c r="AR1435" s="13">
        <f t="shared" si="1769"/>
        <v>5.7819665967211967E-4</v>
      </c>
      <c r="AS1435" s="13">
        <f t="shared" si="1770"/>
        <v>5.374506287388717E-4</v>
      </c>
      <c r="AT1435" s="13">
        <f t="shared" si="1771"/>
        <v>2.4978800335478393E-4</v>
      </c>
      <c r="AU1435" s="13">
        <f t="shared" si="1772"/>
        <v>7.7395073809076784E-5</v>
      </c>
      <c r="AV1435" s="13">
        <f t="shared" si="1773"/>
        <v>1.7985243594959425E-5</v>
      </c>
      <c r="AW1435" s="13">
        <f t="shared" si="1774"/>
        <v>7.2053012899674186E-8</v>
      </c>
      <c r="AX1435" s="13">
        <f t="shared" si="1775"/>
        <v>1.5349373257043291E-4</v>
      </c>
      <c r="AY1435" s="13">
        <f t="shared" si="1776"/>
        <v>1.2810703497846766E-4</v>
      </c>
      <c r="AZ1435" s="13">
        <f t="shared" si="1777"/>
        <v>5.3459552178925987E-5</v>
      </c>
      <c r="BA1435" s="13">
        <f t="shared" si="1778"/>
        <v>1.4872582756815673E-5</v>
      </c>
      <c r="BB1435" s="13">
        <f t="shared" si="1779"/>
        <v>3.1031926312907807E-6</v>
      </c>
      <c r="BC1435" s="13">
        <f t="shared" si="1780"/>
        <v>5.1798962772538442E-7</v>
      </c>
      <c r="BD1435" s="13">
        <f t="shared" si="1781"/>
        <v>8.042788725489791E-5</v>
      </c>
      <c r="BE1435" s="13">
        <f t="shared" si="1782"/>
        <v>7.4760062774828761E-5</v>
      </c>
      <c r="BF1435" s="13">
        <f t="shared" si="1783"/>
        <v>3.474582745399653E-5</v>
      </c>
      <c r="BG1435" s="13">
        <f t="shared" si="1784"/>
        <v>1.0765752735290462E-5</v>
      </c>
      <c r="BH1435" s="13">
        <f t="shared" si="1785"/>
        <v>2.5017701501899936E-6</v>
      </c>
      <c r="BI1435" s="13">
        <f t="shared" si="1786"/>
        <v>4.6509363818954936E-7</v>
      </c>
      <c r="BJ1435" s="14">
        <f t="shared" si="1787"/>
        <v>0.35990098736473142</v>
      </c>
      <c r="BK1435" s="14">
        <f t="shared" si="1788"/>
        <v>0.33249563676462851</v>
      </c>
      <c r="BL1435" s="14">
        <f t="shared" si="1789"/>
        <v>0.29105003795572537</v>
      </c>
      <c r="BM1435" s="14">
        <f t="shared" si="1790"/>
        <v>0.25971556155665387</v>
      </c>
      <c r="BN1435" s="14">
        <f t="shared" si="1791"/>
        <v>0.7402043201091284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1.78481012658228</v>
      </c>
      <c r="F1436" s="10">
        <f>VLOOKUP(B1436,home!$B$2:$E$405,3,FALSE)</f>
        <v>1.68</v>
      </c>
      <c r="G1436" s="10">
        <f>VLOOKUP(C1436,away!$B$2:$E$405,4,FALSE)</f>
        <v>1.34</v>
      </c>
      <c r="H1436" s="10">
        <f>VLOOKUP(A1436,away!$A$2:$E$405,3,FALSE)</f>
        <v>1.36708860759494</v>
      </c>
      <c r="I1436" s="10">
        <f>VLOOKUP(C1436,away!$B$2:$E$405,3,FALSE)</f>
        <v>0.9</v>
      </c>
      <c r="J1436" s="10">
        <f>VLOOKUP(B1436,home!$B$2:$E$405,4,FALSE)</f>
        <v>1.1000000000000001</v>
      </c>
      <c r="K1436" s="12">
        <f t="shared" si="1736"/>
        <v>4.0179645569620286</v>
      </c>
      <c r="L1436" s="12">
        <f t="shared" si="1737"/>
        <v>1.3534177215189906</v>
      </c>
      <c r="M1436" s="13">
        <f t="shared" si="1738"/>
        <v>4.6477024489871765E-3</v>
      </c>
      <c r="N1436" s="13">
        <f t="shared" si="1739"/>
        <v>1.8674303711336097E-2</v>
      </c>
      <c r="O1436" s="13">
        <f t="shared" si="1740"/>
        <v>6.290282858806456E-3</v>
      </c>
      <c r="P1436" s="13">
        <f t="shared" si="1741"/>
        <v>2.5274133579950127E-2</v>
      </c>
      <c r="Q1436" s="13">
        <f t="shared" si="1742"/>
        <v>3.7516345219046454E-2</v>
      </c>
      <c r="R1436" s="13">
        <f t="shared" si="1743"/>
        <v>4.2566901472378986E-3</v>
      </c>
      <c r="S1436" s="13">
        <f t="shared" si="1744"/>
        <v>3.4360086259199188E-2</v>
      </c>
      <c r="T1436" s="13">
        <f t="shared" si="1745"/>
        <v>5.0775286466081718E-2</v>
      </c>
      <c r="U1436" s="13">
        <f t="shared" si="1746"/>
        <v>1.7103230141571359E-2</v>
      </c>
      <c r="V1436" s="13">
        <f t="shared" si="1747"/>
        <v>2.0761068254579924E-2</v>
      </c>
      <c r="W1436" s="13">
        <f t="shared" si="1748"/>
        <v>5.0246448465626835E-2</v>
      </c>
      <c r="X1436" s="13">
        <f t="shared" si="1749"/>
        <v>6.8004433796770042E-2</v>
      </c>
      <c r="Y1436" s="13">
        <f t="shared" si="1750"/>
        <v>4.6019202921206787E-2</v>
      </c>
      <c r="Z1436" s="13">
        <f t="shared" si="1751"/>
        <v>1.9203599600956848E-3</v>
      </c>
      <c r="AA1436" s="13">
        <f t="shared" si="1752"/>
        <v>7.7159382562734776E-3</v>
      </c>
      <c r="AB1436" s="13">
        <f t="shared" si="1753"/>
        <v>1.5501183218707115E-2</v>
      </c>
      <c r="AC1436" s="13">
        <f t="shared" si="1754"/>
        <v>7.0561478774725161E-3</v>
      </c>
      <c r="AD1436" s="13">
        <f t="shared" si="1755"/>
        <v>5.0472112262026927E-2</v>
      </c>
      <c r="AE1436" s="13">
        <f t="shared" si="1756"/>
        <v>6.8309851177923181E-2</v>
      </c>
      <c r="AF1436" s="13">
        <f t="shared" si="1757"/>
        <v>4.6225881569263078E-2</v>
      </c>
      <c r="AG1436" s="13">
        <f t="shared" si="1758"/>
        <v>2.0854309102892914E-2</v>
      </c>
      <c r="AH1436" s="13">
        <f t="shared" si="1759"/>
        <v>6.4976230042225014E-4</v>
      </c>
      <c r="AI1436" s="13">
        <f t="shared" si="1760"/>
        <v>2.6107218935467152E-3</v>
      </c>
      <c r="AJ1436" s="13">
        <f t="shared" si="1761"/>
        <v>5.2448940181777474E-3</v>
      </c>
      <c r="AK1436" s="13">
        <f t="shared" si="1762"/>
        <v>7.0245994233534498E-3</v>
      </c>
      <c r="AL1436" s="13">
        <f t="shared" si="1763"/>
        <v>1.5348488933837417E-3</v>
      </c>
      <c r="AM1436" s="13">
        <f t="shared" si="1764"/>
        <v>4.0559031636766552E-2</v>
      </c>
      <c r="AN1436" s="13">
        <f t="shared" si="1765"/>
        <v>5.4893312184849233E-2</v>
      </c>
      <c r="AO1436" s="13">
        <f t="shared" si="1766"/>
        <v>3.7146790751924653E-2</v>
      </c>
      <c r="AP1436" s="13">
        <f t="shared" si="1767"/>
        <v>1.675837496707086E-2</v>
      </c>
      <c r="AQ1436" s="13">
        <f t="shared" si="1768"/>
        <v>5.6702704160734819E-3</v>
      </c>
      <c r="AR1436" s="13">
        <f t="shared" si="1769"/>
        <v>1.7587996243328388E-4</v>
      </c>
      <c r="AS1436" s="13">
        <f t="shared" si="1770"/>
        <v>7.0667945533674779E-4</v>
      </c>
      <c r="AT1436" s="13">
        <f t="shared" si="1771"/>
        <v>1.4197065023381417E-3</v>
      </c>
      <c r="AU1436" s="13">
        <f t="shared" si="1772"/>
        <v>1.9014434692277277E-3</v>
      </c>
      <c r="AV1436" s="13">
        <f t="shared" si="1773"/>
        <v>1.9099831166059823E-3</v>
      </c>
      <c r="AW1436" s="13">
        <f t="shared" si="1774"/>
        <v>2.3184678871022285E-4</v>
      </c>
      <c r="AX1436" s="13">
        <f t="shared" si="1775"/>
        <v>2.7160791930204941E-2</v>
      </c>
      <c r="AY1436" s="13">
        <f t="shared" si="1776"/>
        <v>3.6759897128829357E-2</v>
      </c>
      <c r="AZ1436" s="13">
        <f t="shared" si="1777"/>
        <v>2.4875748107686359E-2</v>
      </c>
      <c r="BA1436" s="13">
        <f t="shared" si="1778"/>
        <v>1.1222426108328406E-2</v>
      </c>
      <c r="BB1436" s="13">
        <f t="shared" si="1779"/>
        <v>3.7971575933622649E-3</v>
      </c>
      <c r="BC1436" s="13">
        <f t="shared" si="1780"/>
        <v>1.0278280756513777E-3</v>
      </c>
      <c r="BD1436" s="13">
        <f t="shared" si="1781"/>
        <v>3.9673176336216812E-5</v>
      </c>
      <c r="BE1436" s="13">
        <f t="shared" si="1782"/>
        <v>1.5940541638102381E-4</v>
      </c>
      <c r="BF1436" s="13">
        <f t="shared" si="1783"/>
        <v>3.2024265660336406E-4</v>
      </c>
      <c r="BG1436" s="13">
        <f t="shared" si="1784"/>
        <v>4.2890788128655959E-4</v>
      </c>
      <c r="BH1436" s="13">
        <f t="shared" si="1785"/>
        <v>4.3083416630276843E-4</v>
      </c>
      <c r="BI1436" s="13">
        <f t="shared" si="1786"/>
        <v>3.4621528202656148E-4</v>
      </c>
      <c r="BJ1436" s="14">
        <f t="shared" si="1787"/>
        <v>0.7169698035929214</v>
      </c>
      <c r="BK1436" s="14">
        <f t="shared" si="1788"/>
        <v>0.13039388444240202</v>
      </c>
      <c r="BL1436" s="14">
        <f t="shared" si="1789"/>
        <v>7.4236273342974848E-2</v>
      </c>
      <c r="BM1436" s="14">
        <f t="shared" si="1790"/>
        <v>0.7903328130329107</v>
      </c>
      <c r="BN1436" s="14">
        <f t="shared" si="1791"/>
        <v>9.6659457965364209E-2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1.78481012658228</v>
      </c>
      <c r="F1437" s="10">
        <f>VLOOKUP(B1437,home!$B$2:$E$405,3,FALSE)</f>
        <v>1.96</v>
      </c>
      <c r="G1437" s="10">
        <f>VLOOKUP(C1437,away!$B$2:$E$405,4,FALSE)</f>
        <v>1.34</v>
      </c>
      <c r="H1437" s="10">
        <f>VLOOKUP(A1437,away!$A$2:$E$405,3,FALSE)</f>
        <v>1.36708860759494</v>
      </c>
      <c r="I1437" s="10">
        <f>VLOOKUP(C1437,away!$B$2:$E$405,3,FALSE)</f>
        <v>0.22</v>
      </c>
      <c r="J1437" s="10">
        <f>VLOOKUP(B1437,home!$B$2:$E$405,4,FALSE)</f>
        <v>0.73</v>
      </c>
      <c r="K1437" s="12">
        <f t="shared" si="1736"/>
        <v>4.6876253164557005</v>
      </c>
      <c r="L1437" s="12">
        <f t="shared" si="1737"/>
        <v>0.21955443037974734</v>
      </c>
      <c r="M1437" s="13">
        <f t="shared" si="1738"/>
        <v>7.3933099622493998E-3</v>
      </c>
      <c r="N1437" s="13">
        <f t="shared" si="1739"/>
        <v>3.4657066951444424E-2</v>
      </c>
      <c r="O1437" s="13">
        <f t="shared" si="1740"/>
        <v>1.6232339573825779E-3</v>
      </c>
      <c r="P1437" s="13">
        <f t="shared" si="1741"/>
        <v>7.6091125931571453E-3</v>
      </c>
      <c r="Q1437" s="13">
        <f t="shared" si="1742"/>
        <v>8.122967221784555E-2</v>
      </c>
      <c r="R1437" s="13">
        <f t="shared" si="1743"/>
        <v>1.7819410344309749E-4</v>
      </c>
      <c r="S1437" s="13">
        <f t="shared" si="1744"/>
        <v>1.9578035667034022E-3</v>
      </c>
      <c r="T1437" s="13">
        <f t="shared" si="1745"/>
        <v>1.7834334413722664E-2</v>
      </c>
      <c r="U1437" s="13">
        <f t="shared" si="1746"/>
        <v>8.3530719054298957E-4</v>
      </c>
      <c r="V1437" s="13">
        <f t="shared" si="1747"/>
        <v>2.2388330126074047E-4</v>
      </c>
      <c r="W1437" s="13">
        <f t="shared" si="1748"/>
        <v>0.12692475597859038</v>
      </c>
      <c r="X1437" s="13">
        <f t="shared" si="1749"/>
        <v>2.7866892499967835E-2</v>
      </c>
      <c r="Y1437" s="13">
        <f t="shared" si="1750"/>
        <v>3.0591498546420457E-3</v>
      </c>
      <c r="Z1437" s="13">
        <f t="shared" si="1751"/>
        <v>1.3041101626159684E-5</v>
      </c>
      <c r="AA1437" s="13">
        <f t="shared" si="1752"/>
        <v>6.1131798137257736E-5</v>
      </c>
      <c r="AB1437" s="13">
        <f t="shared" si="1753"/>
        <v>1.4328148229433442E-4</v>
      </c>
      <c r="AC1437" s="13">
        <f t="shared" si="1754"/>
        <v>1.4401138121145336E-5</v>
      </c>
      <c r="AD1437" s="13">
        <f t="shared" si="1755"/>
        <v>0.14874392485255056</v>
      </c>
      <c r="AE1437" s="13">
        <f t="shared" si="1756"/>
        <v>3.2657387693449676E-2</v>
      </c>
      <c r="AF1437" s="13">
        <f t="shared" si="1757"/>
        <v>3.5850370763629569E-3</v>
      </c>
      <c r="AG1437" s="13">
        <f t="shared" si="1758"/>
        <v>2.6237025773038136E-4</v>
      </c>
      <c r="AH1437" s="13">
        <f t="shared" si="1759"/>
        <v>7.1580790976397119E-7</v>
      </c>
      <c r="AI1437" s="13">
        <f t="shared" si="1760"/>
        <v>3.3554392795288285E-6</v>
      </c>
      <c r="AJ1437" s="13">
        <f t="shared" si="1761"/>
        <v>7.8645210572746075E-6</v>
      </c>
      <c r="AK1437" s="13">
        <f t="shared" si="1762"/>
        <v>1.2288642669959804E-5</v>
      </c>
      <c r="AL1437" s="13">
        <f t="shared" si="1763"/>
        <v>5.9285966363062087E-7</v>
      </c>
      <c r="AM1437" s="13">
        <f t="shared" si="1764"/>
        <v>0.13945115756156001</v>
      </c>
      <c r="AN1437" s="13">
        <f t="shared" si="1765"/>
        <v>3.0617119464224695E-2</v>
      </c>
      <c r="AO1437" s="13">
        <f t="shared" si="1766"/>
        <v>3.3610621119182639E-3</v>
      </c>
      <c r="AP1437" s="13">
        <f t="shared" si="1767"/>
        <v>2.4597869248438846E-4</v>
      </c>
      <c r="AQ1437" s="13">
        <f t="shared" si="1768"/>
        <v>1.3501427928491228E-5</v>
      </c>
      <c r="AR1437" s="13">
        <f t="shared" si="1769"/>
        <v>3.1431759577909264E-8</v>
      </c>
      <c r="AS1437" s="13">
        <f t="shared" si="1770"/>
        <v>1.4734031193815639E-7</v>
      </c>
      <c r="AT1437" s="13">
        <f t="shared" si="1771"/>
        <v>3.4533808818789107E-7</v>
      </c>
      <c r="AU1437" s="13">
        <f t="shared" si="1772"/>
        <v>5.3960518830865654E-7</v>
      </c>
      <c r="AV1437" s="13">
        <f t="shared" si="1773"/>
        <v>6.3236673540162597E-7</v>
      </c>
      <c r="AW1437" s="13">
        <f t="shared" si="1774"/>
        <v>1.6949016353751449E-8</v>
      </c>
      <c r="AX1437" s="13">
        <f t="shared" si="1775"/>
        <v>0.10894912943243691</v>
      </c>
      <c r="AY1437" s="13">
        <f t="shared" si="1776"/>
        <v>2.3920264052908046E-2</v>
      </c>
      <c r="AZ1437" s="13">
        <f t="shared" si="1777"/>
        <v>2.6258999743346864E-3</v>
      </c>
      <c r="BA1437" s="13">
        <f t="shared" si="1778"/>
        <v>1.9217599103308179E-4</v>
      </c>
      <c r="BB1437" s="13">
        <f t="shared" si="1779"/>
        <v>1.0548272560982921E-5</v>
      </c>
      <c r="BC1437" s="13">
        <f t="shared" si="1780"/>
        <v>4.6318399472338486E-7</v>
      </c>
      <c r="BD1437" s="13">
        <f t="shared" si="1781"/>
        <v>1.1501636783268396E-9</v>
      </c>
      <c r="BE1437" s="13">
        <f t="shared" si="1782"/>
        <v>5.3915363765927034E-9</v>
      </c>
      <c r="BF1437" s="13">
        <f t="shared" si="1783"/>
        <v>1.2636751206753899E-8</v>
      </c>
      <c r="BG1437" s="13">
        <f t="shared" si="1784"/>
        <v>1.9745451624843904E-8</v>
      </c>
      <c r="BH1437" s="13">
        <f t="shared" si="1785"/>
        <v>2.3139819730367406E-8</v>
      </c>
      <c r="BI1437" s="13">
        <f t="shared" si="1786"/>
        <v>2.1694160957258268E-8</v>
      </c>
      <c r="BJ1437" s="14">
        <f t="shared" si="1787"/>
        <v>0.78620789196169072</v>
      </c>
      <c r="BK1437" s="14">
        <f t="shared" si="1788"/>
        <v>4.1119367474063508E-2</v>
      </c>
      <c r="BL1437" s="14">
        <f t="shared" si="1789"/>
        <v>2.8671527826837728E-3</v>
      </c>
      <c r="BM1437" s="14">
        <f t="shared" si="1790"/>
        <v>0.67359661643065016</v>
      </c>
      <c r="BN1437" s="14">
        <f t="shared" si="1791"/>
        <v>0.1326905897855222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1.44444444444444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1.0185185185185199</v>
      </c>
      <c r="I1441" s="10">
        <f>VLOOKUP(C1441,away!$B$2:$E$405,3,FALSE)</f>
        <v>1.21</v>
      </c>
      <c r="J1441" s="10">
        <f>VLOOKUP(B1441,home!$B$2:$E$405,4,FALSE)</f>
        <v>1.18</v>
      </c>
      <c r="K1441" s="12">
        <f t="shared" si="1736"/>
        <v>0.82723333333333071</v>
      </c>
      <c r="L1441" s="12">
        <f t="shared" si="1737"/>
        <v>1.4542407407407427</v>
      </c>
      <c r="M1441" s="13">
        <f t="shared" si="1738"/>
        <v>0.10213354329003695</v>
      </c>
      <c r="N1441" s="13">
        <f t="shared" si="1739"/>
        <v>8.4488271460961301E-2</v>
      </c>
      <c r="O1441" s="13">
        <f t="shared" si="1740"/>
        <v>0.14852675964858006</v>
      </c>
      <c r="P1441" s="13">
        <f t="shared" si="1741"/>
        <v>0.12286628647329333</v>
      </c>
      <c r="Q1441" s="13">
        <f t="shared" si="1742"/>
        <v>3.4945757214111167E-2</v>
      </c>
      <c r="R1441" s="13">
        <f t="shared" si="1743"/>
        <v>0.10799683248558668</v>
      </c>
      <c r="S1441" s="13">
        <f t="shared" si="1744"/>
        <v>3.6951925551206251E-2</v>
      </c>
      <c r="T1441" s="13">
        <f t="shared" si="1745"/>
        <v>5.0819543856795178E-2</v>
      </c>
      <c r="U1441" s="13">
        <f t="shared" si="1746"/>
        <v>8.93385797264932E-2</v>
      </c>
      <c r="V1441" s="13">
        <f t="shared" si="1747"/>
        <v>4.9392259979349779E-3</v>
      </c>
      <c r="W1441" s="13">
        <f t="shared" si="1748"/>
        <v>9.6360984086954898E-3</v>
      </c>
      <c r="X1441" s="13">
        <f t="shared" si="1749"/>
        <v>1.4013206887712022E-2</v>
      </c>
      <c r="Y1441" s="13">
        <f t="shared" si="1750"/>
        <v>1.0189288182269806E-2</v>
      </c>
      <c r="Z1441" s="13">
        <f t="shared" si="1751"/>
        <v>5.2351131223831143E-2</v>
      </c>
      <c r="AA1441" s="13">
        <f t="shared" si="1752"/>
        <v>4.3306600786060447E-2</v>
      </c>
      <c r="AB1441" s="13">
        <f t="shared" si="1753"/>
        <v>1.7912331861794313E-2</v>
      </c>
      <c r="AC1441" s="13">
        <f t="shared" si="1754"/>
        <v>3.7136694815780003E-4</v>
      </c>
      <c r="AD1441" s="13">
        <f t="shared" si="1755"/>
        <v>1.9928254517382932E-3</v>
      </c>
      <c r="AE1441" s="13">
        <f t="shared" si="1756"/>
        <v>2.8980479611029008E-3</v>
      </c>
      <c r="AF1441" s="13">
        <f t="shared" si="1757"/>
        <v>2.1072297068282413E-3</v>
      </c>
      <c r="AG1441" s="13">
        <f t="shared" si="1758"/>
        <v>1.0214730965895996E-3</v>
      </c>
      <c r="AH1441" s="13">
        <f t="shared" si="1759"/>
        <v>1.9032786962390014E-2</v>
      </c>
      <c r="AI1441" s="13">
        <f t="shared" si="1760"/>
        <v>1.5744555801521051E-2</v>
      </c>
      <c r="AJ1441" s="13">
        <f t="shared" si="1761"/>
        <v>6.5122106887724445E-3</v>
      </c>
      <c r="AK1441" s="13">
        <f t="shared" si="1762"/>
        <v>1.7957059184807252E-3</v>
      </c>
      <c r="AL1441" s="13">
        <f t="shared" si="1763"/>
        <v>1.7870124297751609E-5</v>
      </c>
      <c r="AM1441" s="13">
        <f t="shared" si="1764"/>
        <v>3.2970632823859383E-4</v>
      </c>
      <c r="AN1441" s="13">
        <f t="shared" si="1765"/>
        <v>4.7947237500460316E-4</v>
      </c>
      <c r="AO1441" s="13">
        <f t="shared" si="1766"/>
        <v>3.4863413089570867E-4</v>
      </c>
      <c r="AP1441" s="13">
        <f t="shared" si="1767"/>
        <v>1.6899931892042677E-4</v>
      </c>
      <c r="AQ1441" s="13">
        <f t="shared" si="1768"/>
        <v>6.1441423682880632E-5</v>
      </c>
      <c r="AR1441" s="13">
        <f t="shared" si="1769"/>
        <v>5.5356508421093549E-3</v>
      </c>
      <c r="AS1441" s="13">
        <f t="shared" si="1770"/>
        <v>4.579274898287581E-3</v>
      </c>
      <c r="AT1441" s="13">
        <f t="shared" si="1771"/>
        <v>1.8940644191800424E-3</v>
      </c>
      <c r="AU1441" s="13">
        <f t="shared" si="1772"/>
        <v>5.2227774100878854E-4</v>
      </c>
      <c r="AV1441" s="13">
        <f t="shared" si="1773"/>
        <v>1.080113891551255E-4</v>
      </c>
      <c r="AW1441" s="13">
        <f t="shared" si="1774"/>
        <v>5.9715820759781181E-7</v>
      </c>
      <c r="AX1441" s="13">
        <f t="shared" si="1775"/>
        <v>4.545734415498419E-5</v>
      </c>
      <c r="AY1441" s="13">
        <f t="shared" si="1776"/>
        <v>6.6105921836051088E-5</v>
      </c>
      <c r="AZ1441" s="13">
        <f t="shared" si="1777"/>
        <v>4.8066962369104292E-5</v>
      </c>
      <c r="BA1441" s="13">
        <f t="shared" si="1778"/>
        <v>2.3300311653601201E-5</v>
      </c>
      <c r="BB1441" s="13">
        <f t="shared" si="1779"/>
        <v>8.4710656196557975E-6</v>
      </c>
      <c r="BC1441" s="13">
        <f t="shared" si="1780"/>
        <v>2.4637937483183343E-6</v>
      </c>
      <c r="BD1441" s="13">
        <f t="shared" si="1781"/>
        <v>1.3416948301852062E-3</v>
      </c>
      <c r="BE1441" s="13">
        <f t="shared" si="1782"/>
        <v>1.1098946866902053E-3</v>
      </c>
      <c r="BF1441" s="13">
        <f t="shared" si="1783"/>
        <v>4.5907094065984565E-4</v>
      </c>
      <c r="BG1441" s="13">
        <f t="shared" si="1784"/>
        <v>1.2658626149283727E-4</v>
      </c>
      <c r="BH1441" s="13">
        <f t="shared" si="1785"/>
        <v>2.6179093762231098E-5</v>
      </c>
      <c r="BI1441" s="13">
        <f t="shared" si="1786"/>
        <v>4.3312437993152482E-6</v>
      </c>
      <c r="BJ1441" s="14">
        <f t="shared" si="1787"/>
        <v>0.21369386120292791</v>
      </c>
      <c r="BK1441" s="14">
        <f t="shared" si="1788"/>
        <v>0.26734632430676314</v>
      </c>
      <c r="BL1441" s="14">
        <f t="shared" si="1789"/>
        <v>0.46587340022600943</v>
      </c>
      <c r="BM1441" s="14">
        <f t="shared" si="1790"/>
        <v>0.39824175762333364</v>
      </c>
      <c r="BN1441" s="14">
        <f t="shared" si="1791"/>
        <v>0.60095745057256955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1.44444444444444</v>
      </c>
      <c r="F1442" s="10">
        <f>VLOOKUP(B1442,home!$B$2:$E$405,3,FALSE)</f>
        <v>1.1100000000000001</v>
      </c>
      <c r="G1442" s="10">
        <f>VLOOKUP(C1442,away!$B$2:$E$405,4,FALSE)</f>
        <v>1.1100000000000001</v>
      </c>
      <c r="H1442" s="10">
        <f>VLOOKUP(A1442,away!$A$2:$E$405,3,FALSE)</f>
        <v>1.0185185185185199</v>
      </c>
      <c r="I1442" s="10">
        <f>VLOOKUP(C1442,away!$B$2:$E$405,3,FALSE)</f>
        <v>0.42</v>
      </c>
      <c r="J1442" s="10">
        <f>VLOOKUP(B1442,home!$B$2:$E$405,4,FALSE)</f>
        <v>0.39</v>
      </c>
      <c r="K1442" s="12">
        <f t="shared" si="1736"/>
        <v>1.779699999999995</v>
      </c>
      <c r="L1442" s="12">
        <f t="shared" si="1737"/>
        <v>0.16683333333333356</v>
      </c>
      <c r="M1442" s="13">
        <f t="shared" si="1738"/>
        <v>0.14276814426585382</v>
      </c>
      <c r="N1442" s="13">
        <f t="shared" si="1739"/>
        <v>0.25408446634993931</v>
      </c>
      <c r="O1442" s="13">
        <f t="shared" si="1740"/>
        <v>2.3818485401686643E-2</v>
      </c>
      <c r="P1442" s="13">
        <f t="shared" si="1741"/>
        <v>4.2389758469381596E-2</v>
      </c>
      <c r="Q1442" s="13">
        <f t="shared" si="1742"/>
        <v>0.22609706238149294</v>
      </c>
      <c r="R1442" s="13">
        <f t="shared" si="1743"/>
        <v>1.9868586572573629E-3</v>
      </c>
      <c r="S1442" s="13">
        <f t="shared" si="1744"/>
        <v>3.1465205917127611E-3</v>
      </c>
      <c r="T1442" s="13">
        <f t="shared" si="1745"/>
        <v>3.7720526573979118E-2</v>
      </c>
      <c r="U1442" s="13">
        <f t="shared" si="1746"/>
        <v>3.5360123523209184E-3</v>
      </c>
      <c r="V1442" s="13">
        <f t="shared" si="1747"/>
        <v>1.038048622179308E-4</v>
      </c>
      <c r="W1442" s="13">
        <f t="shared" si="1748"/>
        <v>0.13412831397344727</v>
      </c>
      <c r="X1442" s="13">
        <f t="shared" si="1749"/>
        <v>2.2377073714570143E-2</v>
      </c>
      <c r="Y1442" s="13">
        <f t="shared" si="1750"/>
        <v>1.8666208990237283E-3</v>
      </c>
      <c r="Z1442" s="13">
        <f t="shared" si="1751"/>
        <v>1.1049141755081238E-4</v>
      </c>
      <c r="AA1442" s="13">
        <f t="shared" si="1752"/>
        <v>1.9664157581518021E-4</v>
      </c>
      <c r="AB1442" s="13">
        <f t="shared" si="1753"/>
        <v>1.7498150623913766E-4</v>
      </c>
      <c r="AC1442" s="13">
        <f t="shared" si="1754"/>
        <v>1.9263151541931301E-6</v>
      </c>
      <c r="AD1442" s="13">
        <f t="shared" si="1755"/>
        <v>5.967704009463589E-2</v>
      </c>
      <c r="AE1442" s="13">
        <f t="shared" si="1756"/>
        <v>9.9561195224550994E-3</v>
      </c>
      <c r="AF1442" s="13">
        <f t="shared" si="1757"/>
        <v>8.3050630349813033E-4</v>
      </c>
      <c r="AG1442" s="13">
        <f t="shared" si="1758"/>
        <v>4.6185378322312753E-5</v>
      </c>
      <c r="AH1442" s="13">
        <f t="shared" si="1759"/>
        <v>4.608412873681805E-6</v>
      </c>
      <c r="AI1442" s="13">
        <f t="shared" si="1760"/>
        <v>8.2015923912914839E-6</v>
      </c>
      <c r="AJ1442" s="13">
        <f t="shared" si="1761"/>
        <v>7.2981869893907092E-6</v>
      </c>
      <c r="AK1442" s="13">
        <f t="shared" si="1762"/>
        <v>4.3295277950062019E-6</v>
      </c>
      <c r="AL1442" s="13">
        <f t="shared" si="1763"/>
        <v>2.2877942286649525E-8</v>
      </c>
      <c r="AM1442" s="13">
        <f t="shared" si="1764"/>
        <v>2.1241445651284649E-2</v>
      </c>
      <c r="AN1442" s="13">
        <f t="shared" si="1765"/>
        <v>3.5437811828226595E-3</v>
      </c>
      <c r="AO1442" s="13">
        <f t="shared" si="1766"/>
        <v>2.956104136671238E-4</v>
      </c>
      <c r="AP1442" s="13">
        <f t="shared" si="1767"/>
        <v>1.6439223560043961E-5</v>
      </c>
      <c r="AQ1442" s="13">
        <f t="shared" si="1768"/>
        <v>6.8565261598350108E-7</v>
      </c>
      <c r="AR1442" s="13">
        <f t="shared" si="1769"/>
        <v>1.5376737621851649E-7</v>
      </c>
      <c r="AS1442" s="13">
        <f t="shared" si="1770"/>
        <v>2.7365979945609298E-7</v>
      </c>
      <c r="AT1442" s="13">
        <f t="shared" si="1771"/>
        <v>2.4351617254600372E-7</v>
      </c>
      <c r="AU1442" s="13">
        <f t="shared" si="1772"/>
        <v>1.4446191076004052E-7</v>
      </c>
      <c r="AV1442" s="13">
        <f t="shared" si="1773"/>
        <v>6.4274715644910885E-8</v>
      </c>
      <c r="AW1442" s="13">
        <f t="shared" si="1774"/>
        <v>1.88687915562211E-10</v>
      </c>
      <c r="AX1442" s="13">
        <f t="shared" si="1775"/>
        <v>6.3005668042651923E-3</v>
      </c>
      <c r="AY1442" s="13">
        <f t="shared" si="1776"/>
        <v>1.0511445618449108E-3</v>
      </c>
      <c r="AZ1442" s="13">
        <f t="shared" si="1777"/>
        <v>8.7682975533896399E-5</v>
      </c>
      <c r="BA1442" s="13">
        <f t="shared" si="1778"/>
        <v>4.8761476949683562E-6</v>
      </c>
      <c r="BB1442" s="13">
        <f t="shared" si="1779"/>
        <v>2.0337599344430542E-7</v>
      </c>
      <c r="BC1442" s="13">
        <f t="shared" si="1780"/>
        <v>6.7859789812583359E-9</v>
      </c>
      <c r="BD1442" s="13">
        <f t="shared" si="1781"/>
        <v>4.2755873220759729E-9</v>
      </c>
      <c r="BE1442" s="13">
        <f t="shared" si="1782"/>
        <v>7.6092627570985868E-9</v>
      </c>
      <c r="BF1442" s="13">
        <f t="shared" si="1783"/>
        <v>6.7711024644041612E-9</v>
      </c>
      <c r="BG1442" s="13">
        <f t="shared" si="1784"/>
        <v>4.0168436853000165E-9</v>
      </c>
      <c r="BH1442" s="13">
        <f t="shared" si="1785"/>
        <v>1.7871941766821057E-9</v>
      </c>
      <c r="BI1442" s="13">
        <f t="shared" si="1786"/>
        <v>6.3613389524822722E-10</v>
      </c>
      <c r="BJ1442" s="14">
        <f t="shared" si="1787"/>
        <v>0.77932635796662586</v>
      </c>
      <c r="BK1442" s="14">
        <f t="shared" si="1788"/>
        <v>0.18946132194410747</v>
      </c>
      <c r="BL1442" s="14">
        <f t="shared" si="1789"/>
        <v>2.9738321989467541E-2</v>
      </c>
      <c r="BM1442" s="14">
        <f t="shared" si="1790"/>
        <v>0.30644057341898295</v>
      </c>
      <c r="BN1442" s="14">
        <f t="shared" si="1791"/>
        <v>0.6911447755256116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1.44444444444444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1.0185185185185199</v>
      </c>
      <c r="I1443" s="10">
        <f>VLOOKUP(C1443,away!$B$2:$E$405,3,FALSE)</f>
        <v>0.28000000000000003</v>
      </c>
      <c r="J1443" s="10">
        <f>VLOOKUP(B1443,home!$B$2:$E$405,4,FALSE)</f>
        <v>1.18</v>
      </c>
      <c r="K1443" s="12">
        <f t="shared" si="1736"/>
        <v>1.9335333333333271</v>
      </c>
      <c r="L1443" s="12">
        <f t="shared" si="1737"/>
        <v>0.33651851851851899</v>
      </c>
      <c r="M1443" s="13">
        <f t="shared" si="1738"/>
        <v>0.10330682329412554</v>
      </c>
      <c r="N1443" s="13">
        <f t="shared" si="1739"/>
        <v>0.19974718639996752</v>
      </c>
      <c r="O1443" s="13">
        <f t="shared" si="1740"/>
        <v>3.4764659127793557E-2</v>
      </c>
      <c r="P1443" s="13">
        <f t="shared" si="1741"/>
        <v>6.7218627245559548E-2</v>
      </c>
      <c r="Q1443" s="13">
        <f t="shared" si="1742"/>
        <v>0.1931089215719414</v>
      </c>
      <c r="R1443" s="13">
        <f t="shared" si="1743"/>
        <v>5.8494757932431975E-3</v>
      </c>
      <c r="S1443" s="13">
        <f t="shared" si="1744"/>
        <v>1.0934282230112901E-2</v>
      </c>
      <c r="T1443" s="13">
        <f t="shared" si="1745"/>
        <v>6.4984728200098596E-2</v>
      </c>
      <c r="U1443" s="13">
        <f t="shared" si="1746"/>
        <v>1.1310156428762127E-2</v>
      </c>
      <c r="V1443" s="13">
        <f t="shared" si="1747"/>
        <v>7.9051188164784407E-4</v>
      </c>
      <c r="W1443" s="13">
        <f t="shared" si="1748"/>
        <v>0.12446084560779995</v>
      </c>
      <c r="X1443" s="13">
        <f t="shared" si="1749"/>
        <v>4.1883379377498968E-2</v>
      </c>
      <c r="Y1443" s="13">
        <f t="shared" si="1750"/>
        <v>7.0472663893325202E-3</v>
      </c>
      <c r="Z1443" s="13">
        <f t="shared" si="1751"/>
        <v>6.5615230935071314E-4</v>
      </c>
      <c r="AA1443" s="13">
        <f t="shared" si="1752"/>
        <v>1.2686923618732448E-3</v>
      </c>
      <c r="AB1443" s="13">
        <f t="shared" si="1753"/>
        <v>1.2265294857136538E-3</v>
      </c>
      <c r="AC1443" s="13">
        <f t="shared" si="1754"/>
        <v>3.2147636653670784E-5</v>
      </c>
      <c r="AD1443" s="13">
        <f t="shared" si="1755"/>
        <v>6.0162298419383517E-2</v>
      </c>
      <c r="AE1443" s="13">
        <f t="shared" si="1756"/>
        <v>2.0245727534759981E-2</v>
      </c>
      <c r="AF1443" s="13">
        <f t="shared" si="1757"/>
        <v>3.4065311181635076E-3</v>
      </c>
      <c r="AG1443" s="13">
        <f t="shared" si="1758"/>
        <v>3.8212026839053918E-4</v>
      </c>
      <c r="AH1443" s="13">
        <f t="shared" si="1759"/>
        <v>5.5201850766301757E-5</v>
      </c>
      <c r="AI1443" s="13">
        <f t="shared" si="1760"/>
        <v>1.0673461851833631E-4</v>
      </c>
      <c r="AJ1443" s="13">
        <f t="shared" si="1761"/>
        <v>1.0318747136290997E-4</v>
      </c>
      <c r="AK1443" s="13">
        <f t="shared" si="1762"/>
        <v>6.6505471820854848E-5</v>
      </c>
      <c r="AL1443" s="13">
        <f t="shared" si="1763"/>
        <v>8.3669981755083743E-7</v>
      </c>
      <c r="AM1443" s="13">
        <f t="shared" si="1764"/>
        <v>2.3265161880765006E-2</v>
      </c>
      <c r="AN1443" s="13">
        <f t="shared" si="1765"/>
        <v>7.8291578092085611E-3</v>
      </c>
      <c r="AO1443" s="13">
        <f t="shared" si="1766"/>
        <v>1.3173282936012793E-3</v>
      </c>
      <c r="AP1443" s="13">
        <f t="shared" si="1767"/>
        <v>1.4776845525507704E-4</v>
      </c>
      <c r="AQ1443" s="13">
        <f t="shared" si="1768"/>
        <v>1.243170541155215E-5</v>
      </c>
      <c r="AR1443" s="13">
        <f t="shared" si="1769"/>
        <v>3.7152890078712499E-6</v>
      </c>
      <c r="AS1443" s="13">
        <f t="shared" si="1770"/>
        <v>7.1836351396859669E-6</v>
      </c>
      <c r="AT1443" s="13">
        <f t="shared" si="1771"/>
        <v>6.9448989985437165E-6</v>
      </c>
      <c r="AU1443" s="13">
        <f t="shared" si="1772"/>
        <v>4.4760645701058387E-6</v>
      </c>
      <c r="AV1443" s="13">
        <f t="shared" si="1773"/>
        <v>2.1636550121129874E-6</v>
      </c>
      <c r="AW1443" s="13">
        <f t="shared" si="1774"/>
        <v>1.5122646672796045E-8</v>
      </c>
      <c r="AX1443" s="13">
        <f t="shared" si="1775"/>
        <v>7.4973276669758294E-3</v>
      </c>
      <c r="AY1443" s="13">
        <f t="shared" si="1776"/>
        <v>2.5229895993386106E-3</v>
      </c>
      <c r="AZ1443" s="13">
        <f t="shared" si="1777"/>
        <v>4.2451636110353049E-4</v>
      </c>
      <c r="BA1443" s="13">
        <f t="shared" si="1778"/>
        <v>4.7619205641810905E-5</v>
      </c>
      <c r="BB1443" s="13">
        <f t="shared" si="1779"/>
        <v>4.0061861339027282E-6</v>
      </c>
      <c r="BC1443" s="13">
        <f t="shared" si="1780"/>
        <v>2.6963116453807593E-7</v>
      </c>
      <c r="BD1443" s="13">
        <f t="shared" si="1781"/>
        <v>2.0837725879949499E-7</v>
      </c>
      <c r="BE1443" s="13">
        <f t="shared" si="1782"/>
        <v>4.0290437579744889E-7</v>
      </c>
      <c r="BF1443" s="13">
        <f t="shared" si="1783"/>
        <v>3.895145203751126E-7</v>
      </c>
      <c r="BG1443" s="13">
        <f t="shared" si="1784"/>
        <v>2.5104643632087451E-7</v>
      </c>
      <c r="BH1443" s="13">
        <f t="shared" si="1785"/>
        <v>1.2135166321023835E-7</v>
      </c>
      <c r="BI1443" s="13">
        <f t="shared" si="1786"/>
        <v>4.692749717448711E-8</v>
      </c>
      <c r="BJ1443" s="14">
        <f t="shared" si="1787"/>
        <v>0.75849758168193615</v>
      </c>
      <c r="BK1443" s="14">
        <f t="shared" si="1788"/>
        <v>0.18480621858725566</v>
      </c>
      <c r="BL1443" s="14">
        <f t="shared" si="1789"/>
        <v>5.4777046274334183E-2</v>
      </c>
      <c r="BM1443" s="14">
        <f t="shared" si="1790"/>
        <v>0.39221833094355407</v>
      </c>
      <c r="BN1443" s="14">
        <f t="shared" si="1791"/>
        <v>0.60399569343263082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1.3333333333333299</v>
      </c>
      <c r="F1444" s="10">
        <f>VLOOKUP(B1444,home!$B$2:$E$405,3,FALSE)</f>
        <v>1.05</v>
      </c>
      <c r="G1444" s="10">
        <f>VLOOKUP(C1444,away!$B$2:$E$405,4,FALSE)</f>
        <v>0.9</v>
      </c>
      <c r="H1444" s="10">
        <f>VLOOKUP(A1444,away!$A$2:$E$405,3,FALSE)</f>
        <v>1.3333333333333299</v>
      </c>
      <c r="I1444" s="10">
        <f>VLOOKUP(C1444,away!$B$2:$E$405,3,FALSE)</f>
        <v>0.15</v>
      </c>
      <c r="J1444" s="10">
        <f>VLOOKUP(B1444,home!$B$2:$E$405,4,FALSE)</f>
        <v>0.9</v>
      </c>
      <c r="K1444" s="12">
        <f t="shared" si="1736"/>
        <v>1.2599999999999969</v>
      </c>
      <c r="L1444" s="12">
        <f t="shared" si="1737"/>
        <v>0.17999999999999955</v>
      </c>
      <c r="M1444" s="13">
        <f t="shared" si="1738"/>
        <v>0.2369277586821226</v>
      </c>
      <c r="N1444" s="13">
        <f t="shared" si="1739"/>
        <v>0.29852897593947375</v>
      </c>
      <c r="O1444" s="13">
        <f t="shared" si="1740"/>
        <v>4.2646996562781953E-2</v>
      </c>
      <c r="P1444" s="13">
        <f t="shared" si="1741"/>
        <v>5.3735215669105142E-2</v>
      </c>
      <c r="Q1444" s="13">
        <f t="shared" si="1742"/>
        <v>0.18807325484186804</v>
      </c>
      <c r="R1444" s="13">
        <f t="shared" si="1743"/>
        <v>3.8382296906503662E-3</v>
      </c>
      <c r="S1444" s="13">
        <f t="shared" si="1744"/>
        <v>3.0467867284382465E-3</v>
      </c>
      <c r="T1444" s="13">
        <f t="shared" si="1745"/>
        <v>3.3853185871536164E-2</v>
      </c>
      <c r="U1444" s="13">
        <f t="shared" si="1746"/>
        <v>4.83616941021945E-3</v>
      </c>
      <c r="V1444" s="13">
        <f t="shared" si="1747"/>
        <v>7.6779025556643422E-5</v>
      </c>
      <c r="W1444" s="13">
        <f t="shared" si="1748"/>
        <v>7.8990767033584389E-2</v>
      </c>
      <c r="X1444" s="13">
        <f t="shared" si="1749"/>
        <v>1.4218338066045154E-2</v>
      </c>
      <c r="Y1444" s="13">
        <f t="shared" si="1750"/>
        <v>1.2796504259440604E-3</v>
      </c>
      <c r="Z1444" s="13">
        <f t="shared" si="1751"/>
        <v>2.3029378143902133E-4</v>
      </c>
      <c r="AA1444" s="13">
        <f t="shared" si="1752"/>
        <v>2.9017016461316622E-4</v>
      </c>
      <c r="AB1444" s="13">
        <f t="shared" si="1753"/>
        <v>1.8280720370629429E-4</v>
      </c>
      <c r="AC1444" s="13">
        <f t="shared" si="1754"/>
        <v>1.0883426872654148E-6</v>
      </c>
      <c r="AD1444" s="13">
        <f t="shared" si="1755"/>
        <v>2.488209161557902E-2</v>
      </c>
      <c r="AE1444" s="13">
        <f t="shared" si="1756"/>
        <v>4.4787764908042118E-3</v>
      </c>
      <c r="AF1444" s="13">
        <f t="shared" si="1757"/>
        <v>4.0308988417237803E-4</v>
      </c>
      <c r="AG1444" s="13">
        <f t="shared" si="1758"/>
        <v>2.4185393050342619E-5</v>
      </c>
      <c r="AH1444" s="13">
        <f t="shared" si="1759"/>
        <v>1.0363220164755932E-5</v>
      </c>
      <c r="AI1444" s="13">
        <f t="shared" si="1760"/>
        <v>1.3057657407592443E-5</v>
      </c>
      <c r="AJ1444" s="13">
        <f t="shared" si="1761"/>
        <v>8.2263241667832218E-6</v>
      </c>
      <c r="AK1444" s="13">
        <f t="shared" si="1762"/>
        <v>3.4550561500489447E-6</v>
      </c>
      <c r="AL1444" s="13">
        <f t="shared" si="1763"/>
        <v>9.8734448588717888E-9</v>
      </c>
      <c r="AM1444" s="13">
        <f t="shared" si="1764"/>
        <v>6.270287087125891E-3</v>
      </c>
      <c r="AN1444" s="13">
        <f t="shared" si="1765"/>
        <v>1.1286516756826574E-3</v>
      </c>
      <c r="AO1444" s="13">
        <f t="shared" si="1766"/>
        <v>1.015786508114389E-4</v>
      </c>
      <c r="AP1444" s="13">
        <f t="shared" si="1767"/>
        <v>6.0947190486863177E-6</v>
      </c>
      <c r="AQ1444" s="13">
        <f t="shared" si="1768"/>
        <v>2.7426235719088358E-7</v>
      </c>
      <c r="AR1444" s="13">
        <f t="shared" si="1769"/>
        <v>3.7307592593121282E-7</v>
      </c>
      <c r="AS1444" s="13">
        <f t="shared" si="1770"/>
        <v>4.7007566667332707E-7</v>
      </c>
      <c r="AT1444" s="13">
        <f t="shared" si="1771"/>
        <v>2.9614767000419539E-7</v>
      </c>
      <c r="AU1444" s="13">
        <f t="shared" si="1772"/>
        <v>1.2438202140176176E-7</v>
      </c>
      <c r="AV1444" s="13">
        <f t="shared" si="1773"/>
        <v>3.9180336741554851E-8</v>
      </c>
      <c r="AW1444" s="13">
        <f t="shared" si="1774"/>
        <v>6.2202702610891932E-11</v>
      </c>
      <c r="AX1444" s="13">
        <f t="shared" si="1775"/>
        <v>1.3167602882964351E-3</v>
      </c>
      <c r="AY1444" s="13">
        <f t="shared" si="1776"/>
        <v>2.3701685189335769E-4</v>
      </c>
      <c r="AZ1444" s="13">
        <f t="shared" si="1777"/>
        <v>2.1331516670402137E-5</v>
      </c>
      <c r="BA1444" s="13">
        <f t="shared" si="1778"/>
        <v>1.2798910002241249E-6</v>
      </c>
      <c r="BB1444" s="13">
        <f t="shared" si="1779"/>
        <v>5.7595095010085457E-8</v>
      </c>
      <c r="BC1444" s="13">
        <f t="shared" si="1780"/>
        <v>2.0734234203630723E-9</v>
      </c>
      <c r="BD1444" s="13">
        <f t="shared" si="1781"/>
        <v>1.1192277777936341E-8</v>
      </c>
      <c r="BE1444" s="13">
        <f t="shared" si="1782"/>
        <v>1.4102270000199757E-8</v>
      </c>
      <c r="BF1444" s="13">
        <f t="shared" si="1783"/>
        <v>8.8844301001258259E-9</v>
      </c>
      <c r="BG1444" s="13">
        <f t="shared" si="1784"/>
        <v>3.7314606420528383E-9</v>
      </c>
      <c r="BH1444" s="13">
        <f t="shared" si="1785"/>
        <v>1.175410102246641E-9</v>
      </c>
      <c r="BI1444" s="13">
        <f t="shared" si="1786"/>
        <v>2.962033457661525E-10</v>
      </c>
      <c r="BJ1444" s="14">
        <f t="shared" si="1787"/>
        <v>0.65381565017346199</v>
      </c>
      <c r="BK1444" s="14">
        <f t="shared" si="1788"/>
        <v>0.29402465517324805</v>
      </c>
      <c r="BL1444" s="14">
        <f t="shared" si="1789"/>
        <v>5.1830817533533136E-2</v>
      </c>
      <c r="BM1444" s="14">
        <f t="shared" si="1790"/>
        <v>0.17591396848599003</v>
      </c>
      <c r="BN1444" s="14">
        <f t="shared" si="1791"/>
        <v>0.8237504313860019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1.3333333333333299</v>
      </c>
      <c r="F1445" s="10">
        <f>VLOOKUP(B1445,home!$B$2:$E$405,3,FALSE)</f>
        <v>0.3</v>
      </c>
      <c r="G1445" s="10">
        <f>VLOOKUP(C1445,away!$B$2:$E$405,4,FALSE)</f>
        <v>1.69</v>
      </c>
      <c r="H1445" s="10">
        <f>VLOOKUP(A1445,away!$A$2:$E$405,3,FALSE)</f>
        <v>1.3333333333333299</v>
      </c>
      <c r="I1445" s="10">
        <f>VLOOKUP(C1445,away!$B$2:$E$405,3,FALSE)</f>
        <v>1.1299999999999999</v>
      </c>
      <c r="J1445" s="10">
        <f>VLOOKUP(B1445,home!$B$2:$E$405,4,FALSE)</f>
        <v>1.2</v>
      </c>
      <c r="K1445" s="12">
        <f t="shared" si="1736"/>
        <v>0.67599999999999827</v>
      </c>
      <c r="L1445" s="12">
        <f t="shared" si="1737"/>
        <v>1.8079999999999949</v>
      </c>
      <c r="M1445" s="13">
        <f t="shared" si="1738"/>
        <v>8.3408921743263933E-2</v>
      </c>
      <c r="N1445" s="13">
        <f t="shared" si="1739"/>
        <v>5.6384431098446278E-2</v>
      </c>
      <c r="O1445" s="13">
        <f t="shared" si="1740"/>
        <v>0.15080333051182077</v>
      </c>
      <c r="P1445" s="13">
        <f t="shared" si="1741"/>
        <v>0.10194305142599058</v>
      </c>
      <c r="Q1445" s="13">
        <f t="shared" si="1742"/>
        <v>1.9057937711274793E-2</v>
      </c>
      <c r="R1445" s="13">
        <f t="shared" si="1743"/>
        <v>0.13632621078268561</v>
      </c>
      <c r="S1445" s="13">
        <f t="shared" si="1744"/>
        <v>3.1148903249314113E-2</v>
      </c>
      <c r="T1445" s="13">
        <f t="shared" si="1745"/>
        <v>3.4456751381984729E-2</v>
      </c>
      <c r="U1445" s="13">
        <f t="shared" si="1746"/>
        <v>9.2156518489095243E-2</v>
      </c>
      <c r="V1445" s="13">
        <f t="shared" si="1747"/>
        <v>4.2300487491708332E-3</v>
      </c>
      <c r="W1445" s="13">
        <f t="shared" si="1748"/>
        <v>4.2943886309405755E-3</v>
      </c>
      <c r="X1445" s="13">
        <f t="shared" si="1749"/>
        <v>7.7642546447405396E-3</v>
      </c>
      <c r="Y1445" s="13">
        <f t="shared" si="1750"/>
        <v>7.0188861988454291E-3</v>
      </c>
      <c r="Z1445" s="13">
        <f t="shared" si="1751"/>
        <v>8.2159263031698307E-2</v>
      </c>
      <c r="AA1445" s="13">
        <f t="shared" si="1752"/>
        <v>5.5539661809427918E-2</v>
      </c>
      <c r="AB1445" s="13">
        <f t="shared" si="1753"/>
        <v>1.8772405691586586E-2</v>
      </c>
      <c r="AC1445" s="13">
        <f t="shared" si="1754"/>
        <v>3.2312496385165988E-4</v>
      </c>
      <c r="AD1445" s="13">
        <f t="shared" si="1755"/>
        <v>7.2575167862895529E-4</v>
      </c>
      <c r="AE1445" s="13">
        <f t="shared" si="1756"/>
        <v>1.3121590349611475E-3</v>
      </c>
      <c r="AF1445" s="13">
        <f t="shared" si="1757"/>
        <v>1.1861917676048743E-3</v>
      </c>
      <c r="AG1445" s="13">
        <f t="shared" si="1758"/>
        <v>7.1487823860986891E-4</v>
      </c>
      <c r="AH1445" s="13">
        <f t="shared" si="1759"/>
        <v>3.7135986890327537E-2</v>
      </c>
      <c r="AI1445" s="13">
        <f t="shared" si="1760"/>
        <v>2.5103927137861352E-2</v>
      </c>
      <c r="AJ1445" s="13">
        <f t="shared" si="1761"/>
        <v>8.4851273725971149E-3</v>
      </c>
      <c r="AK1445" s="13">
        <f t="shared" si="1762"/>
        <v>1.9119820346252118E-3</v>
      </c>
      <c r="AL1445" s="13">
        <f t="shared" si="1763"/>
        <v>1.5797036632768306E-5</v>
      </c>
      <c r="AM1445" s="13">
        <f t="shared" si="1764"/>
        <v>9.812162695063452E-5</v>
      </c>
      <c r="AN1445" s="13">
        <f t="shared" si="1765"/>
        <v>1.7740390152674672E-4</v>
      </c>
      <c r="AO1445" s="13">
        <f t="shared" si="1766"/>
        <v>1.603731269801786E-4</v>
      </c>
      <c r="AP1445" s="13">
        <f t="shared" si="1767"/>
        <v>9.6651537860054042E-5</v>
      </c>
      <c r="AQ1445" s="13">
        <f t="shared" si="1768"/>
        <v>4.3686495112744309E-5</v>
      </c>
      <c r="AR1445" s="13">
        <f t="shared" si="1769"/>
        <v>1.3428372859542405E-2</v>
      </c>
      <c r="AS1445" s="13">
        <f t="shared" si="1770"/>
        <v>9.0775800530506438E-3</v>
      </c>
      <c r="AT1445" s="13">
        <f t="shared" si="1771"/>
        <v>3.0682220579311098E-3</v>
      </c>
      <c r="AU1445" s="13">
        <f t="shared" si="1772"/>
        <v>6.913727037204749E-4</v>
      </c>
      <c r="AV1445" s="13">
        <f t="shared" si="1773"/>
        <v>1.1684198692875994E-4</v>
      </c>
      <c r="AW1445" s="13">
        <f t="shared" si="1774"/>
        <v>5.3631290413506593E-7</v>
      </c>
      <c r="AX1445" s="13">
        <f t="shared" si="1775"/>
        <v>1.1055036636438127E-5</v>
      </c>
      <c r="AY1445" s="13">
        <f t="shared" si="1776"/>
        <v>1.9987506238680076E-5</v>
      </c>
      <c r="AZ1445" s="13">
        <f t="shared" si="1777"/>
        <v>1.8068705639766742E-5</v>
      </c>
      <c r="BA1445" s="13">
        <f t="shared" si="1778"/>
        <v>1.0889406598899393E-5</v>
      </c>
      <c r="BB1445" s="13">
        <f t="shared" si="1779"/>
        <v>4.9220117827025124E-6</v>
      </c>
      <c r="BC1445" s="13">
        <f t="shared" si="1780"/>
        <v>1.7797994606252245E-6</v>
      </c>
      <c r="BD1445" s="13">
        <f t="shared" si="1781"/>
        <v>4.0464163550087652E-3</v>
      </c>
      <c r="BE1445" s="13">
        <f t="shared" si="1782"/>
        <v>2.7353774559859185E-3</v>
      </c>
      <c r="BF1445" s="13">
        <f t="shared" si="1783"/>
        <v>9.2455758012323808E-4</v>
      </c>
      <c r="BG1445" s="13">
        <f t="shared" si="1784"/>
        <v>2.0833364138776912E-4</v>
      </c>
      <c r="BH1445" s="13">
        <f t="shared" si="1785"/>
        <v>3.5208385394532882E-5</v>
      </c>
      <c r="BI1445" s="13">
        <f t="shared" si="1786"/>
        <v>4.7601737053408338E-6</v>
      </c>
      <c r="BJ1445" s="14">
        <f t="shared" si="1787"/>
        <v>0.13355856954082465</v>
      </c>
      <c r="BK1445" s="14">
        <f t="shared" si="1788"/>
        <v>0.22108983467446255</v>
      </c>
      <c r="BL1445" s="14">
        <f t="shared" si="1789"/>
        <v>0.56057219397280611</v>
      </c>
      <c r="BM1445" s="14">
        <f t="shared" si="1790"/>
        <v>0.44943652675297541</v>
      </c>
      <c r="BN1445" s="14">
        <f t="shared" si="1791"/>
        <v>0.54792388327348196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1.3333333333333299</v>
      </c>
      <c r="F1446" s="10">
        <f>VLOOKUP(B1446,home!$B$2:$E$405,3,FALSE)</f>
        <v>1.35</v>
      </c>
      <c r="G1446" s="10">
        <f>VLOOKUP(C1446,away!$B$2:$E$405,4,FALSE)</f>
        <v>1.35</v>
      </c>
      <c r="H1446" s="10">
        <f>VLOOKUP(A1446,away!$A$2:$E$405,3,FALSE)</f>
        <v>1.3333333333333299</v>
      </c>
      <c r="I1446" s="10">
        <f>VLOOKUP(C1446,away!$B$2:$E$405,3,FALSE)</f>
        <v>1.2</v>
      </c>
      <c r="J1446" s="10">
        <f>VLOOKUP(B1446,home!$B$2:$E$405,4,FALSE)</f>
        <v>0.3</v>
      </c>
      <c r="K1446" s="12">
        <f t="shared" si="1736"/>
        <v>2.4299999999999944</v>
      </c>
      <c r="L1446" s="12">
        <f t="shared" si="1737"/>
        <v>0.47999999999999876</v>
      </c>
      <c r="M1446" s="13">
        <f t="shared" si="1738"/>
        <v>5.4475729869190234E-2</v>
      </c>
      <c r="N1446" s="13">
        <f t="shared" si="1739"/>
        <v>0.13237602358213196</v>
      </c>
      <c r="O1446" s="13">
        <f t="shared" si="1740"/>
        <v>2.6148350337211246E-2</v>
      </c>
      <c r="P1446" s="13">
        <f t="shared" si="1741"/>
        <v>6.3540491319423187E-2</v>
      </c>
      <c r="Q1446" s="13">
        <f t="shared" si="1742"/>
        <v>0.16083686865229002</v>
      </c>
      <c r="R1446" s="13">
        <f t="shared" si="1743"/>
        <v>6.275604080930682E-3</v>
      </c>
      <c r="S1446" s="13">
        <f t="shared" si="1744"/>
        <v>1.8528407268743712E-2</v>
      </c>
      <c r="T1446" s="13">
        <f t="shared" si="1745"/>
        <v>7.7201696953099017E-2</v>
      </c>
      <c r="U1446" s="13">
        <f t="shared" si="1746"/>
        <v>1.5249717916661522E-2</v>
      </c>
      <c r="V1446" s="13">
        <f t="shared" si="1747"/>
        <v>2.4012815820291735E-3</v>
      </c>
      <c r="W1446" s="13">
        <f t="shared" si="1748"/>
        <v>0.13027786360835458</v>
      </c>
      <c r="X1446" s="13">
        <f t="shared" si="1749"/>
        <v>6.253337453201005E-2</v>
      </c>
      <c r="Y1446" s="13">
        <f t="shared" si="1750"/>
        <v>1.500800988768237E-2</v>
      </c>
      <c r="Z1446" s="13">
        <f t="shared" si="1751"/>
        <v>1.0040966529489066E-3</v>
      </c>
      <c r="AA1446" s="13">
        <f t="shared" si="1752"/>
        <v>2.4399548666658374E-3</v>
      </c>
      <c r="AB1446" s="13">
        <f t="shared" si="1753"/>
        <v>2.9645451629989866E-3</v>
      </c>
      <c r="AC1446" s="13">
        <f t="shared" si="1754"/>
        <v>1.7505342732992589E-4</v>
      </c>
      <c r="AD1446" s="13">
        <f t="shared" si="1755"/>
        <v>7.914380214207524E-2</v>
      </c>
      <c r="AE1446" s="13">
        <f t="shared" si="1756"/>
        <v>3.7989025028196018E-2</v>
      </c>
      <c r="AF1446" s="13">
        <f t="shared" si="1757"/>
        <v>9.1173660067670192E-3</v>
      </c>
      <c r="AG1446" s="13">
        <f t="shared" si="1758"/>
        <v>1.4587785610827193E-3</v>
      </c>
      <c r="AH1446" s="13">
        <f t="shared" si="1759"/>
        <v>1.2049159835386848E-4</v>
      </c>
      <c r="AI1446" s="13">
        <f t="shared" si="1760"/>
        <v>2.9279458399989974E-4</v>
      </c>
      <c r="AJ1446" s="13">
        <f t="shared" si="1761"/>
        <v>3.5574541955987748E-4</v>
      </c>
      <c r="AK1446" s="13">
        <f t="shared" si="1762"/>
        <v>2.8815378984350004E-4</v>
      </c>
      <c r="AL1446" s="13">
        <f t="shared" si="1763"/>
        <v>8.1672927055049856E-6</v>
      </c>
      <c r="AM1446" s="13">
        <f t="shared" si="1764"/>
        <v>3.8463887841048469E-2</v>
      </c>
      <c r="AN1446" s="13">
        <f t="shared" si="1765"/>
        <v>1.8462666163703217E-2</v>
      </c>
      <c r="AO1446" s="13">
        <f t="shared" si="1766"/>
        <v>4.4310398792887602E-3</v>
      </c>
      <c r="AP1446" s="13">
        <f t="shared" si="1767"/>
        <v>7.089663806861999E-4</v>
      </c>
      <c r="AQ1446" s="13">
        <f t="shared" si="1768"/>
        <v>8.5075965682343763E-5</v>
      </c>
      <c r="AR1446" s="13">
        <f t="shared" si="1769"/>
        <v>1.1567193441971352E-5</v>
      </c>
      <c r="AS1446" s="13">
        <f t="shared" si="1770"/>
        <v>2.8108280063990322E-5</v>
      </c>
      <c r="AT1446" s="13">
        <f t="shared" si="1771"/>
        <v>3.4151560277748172E-5</v>
      </c>
      <c r="AU1446" s="13">
        <f t="shared" si="1772"/>
        <v>2.7662763824975949E-5</v>
      </c>
      <c r="AV1446" s="13">
        <f t="shared" si="1773"/>
        <v>1.6805129023672852E-5</v>
      </c>
      <c r="AW1446" s="13">
        <f t="shared" si="1774"/>
        <v>2.6462028365836013E-7</v>
      </c>
      <c r="AX1446" s="13">
        <f t="shared" si="1775"/>
        <v>1.5577874575624602E-2</v>
      </c>
      <c r="AY1446" s="13">
        <f t="shared" si="1776"/>
        <v>7.4773797962997901E-3</v>
      </c>
      <c r="AZ1446" s="13">
        <f t="shared" si="1777"/>
        <v>1.7945711511119446E-3</v>
      </c>
      <c r="BA1446" s="13">
        <f t="shared" si="1778"/>
        <v>2.8713138417791044E-4</v>
      </c>
      <c r="BB1446" s="13">
        <f t="shared" si="1779"/>
        <v>3.4455766101349162E-5</v>
      </c>
      <c r="BC1446" s="13">
        <f t="shared" si="1780"/>
        <v>3.3077535457295133E-6</v>
      </c>
      <c r="BD1446" s="13">
        <f t="shared" si="1781"/>
        <v>9.2537547535770491E-7</v>
      </c>
      <c r="BE1446" s="13">
        <f t="shared" si="1782"/>
        <v>2.2486624051192178E-6</v>
      </c>
      <c r="BF1446" s="13">
        <f t="shared" si="1783"/>
        <v>2.7321248222198441E-6</v>
      </c>
      <c r="BG1446" s="13">
        <f t="shared" si="1784"/>
        <v>2.2130211059980683E-6</v>
      </c>
      <c r="BH1446" s="13">
        <f t="shared" si="1785"/>
        <v>1.3444103218938233E-6</v>
      </c>
      <c r="BI1446" s="13">
        <f t="shared" si="1786"/>
        <v>6.5338341644039651E-7</v>
      </c>
      <c r="BJ1446" s="14">
        <f t="shared" si="1787"/>
        <v>0.79326916561095928</v>
      </c>
      <c r="BK1446" s="14">
        <f t="shared" si="1788"/>
        <v>0.14660651055572152</v>
      </c>
      <c r="BL1446" s="14">
        <f t="shared" si="1789"/>
        <v>5.4263769660404824E-2</v>
      </c>
      <c r="BM1446" s="14">
        <f t="shared" si="1790"/>
        <v>0.54401335946284113</v>
      </c>
      <c r="BN1446" s="14">
        <f t="shared" si="1791"/>
        <v>0.44365306784117736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1.66</v>
      </c>
      <c r="F1447" s="10">
        <f>VLOOKUP(B1447,home!$B$2:$E$405,3,FALSE)</f>
        <v>1.2</v>
      </c>
      <c r="G1447" s="10">
        <f>VLOOKUP(C1447,away!$B$2:$E$405,4,FALSE)</f>
        <v>0.6</v>
      </c>
      <c r="H1447" s="10">
        <f>VLOOKUP(A1447,away!$A$2:$E$405,3,FALSE)</f>
        <v>1.46</v>
      </c>
      <c r="I1447" s="10">
        <f>VLOOKUP(C1447,away!$B$2:$E$405,3,FALSE)</f>
        <v>0.96</v>
      </c>
      <c r="J1447" s="10">
        <f>VLOOKUP(B1447,home!$B$2:$E$405,4,FALSE)</f>
        <v>0.68</v>
      </c>
      <c r="K1447" s="12">
        <f t="shared" si="1736"/>
        <v>1.1951999999999998</v>
      </c>
      <c r="L1447" s="12">
        <f t="shared" si="1737"/>
        <v>0.95308800000000005</v>
      </c>
      <c r="M1447" s="13">
        <f t="shared" si="1738"/>
        <v>0.11668374945333382</v>
      </c>
      <c r="N1447" s="13">
        <f t="shared" si="1739"/>
        <v>0.13946041734662454</v>
      </c>
      <c r="O1447" s="13">
        <f t="shared" si="1740"/>
        <v>0.11120988139897901</v>
      </c>
      <c r="P1447" s="13">
        <f t="shared" si="1741"/>
        <v>0.13291805024805967</v>
      </c>
      <c r="Q1447" s="13">
        <f t="shared" si="1742"/>
        <v>8.3341545406342837E-2</v>
      </c>
      <c r="R1447" s="13">
        <f t="shared" si="1743"/>
        <v>5.2996401721395053E-2</v>
      </c>
      <c r="S1447" s="13">
        <f t="shared" si="1744"/>
        <v>3.7852760484037025E-2</v>
      </c>
      <c r="T1447" s="13">
        <f t="shared" si="1745"/>
        <v>7.9431826828240473E-2</v>
      </c>
      <c r="U1447" s="13">
        <f t="shared" si="1746"/>
        <v>6.3341299337411353E-2</v>
      </c>
      <c r="V1447" s="13">
        <f t="shared" si="1747"/>
        <v>4.7910271649430729E-3</v>
      </c>
      <c r="W1447" s="13">
        <f t="shared" si="1748"/>
        <v>3.320327168988698E-2</v>
      </c>
      <c r="X1447" s="13">
        <f t="shared" si="1749"/>
        <v>3.1645639808370998E-2</v>
      </c>
      <c r="Y1447" s="13">
        <f t="shared" si="1750"/>
        <v>1.5080539776840349E-2</v>
      </c>
      <c r="Z1447" s="13">
        <f t="shared" si="1751"/>
        <v>1.6836744841280327E-2</v>
      </c>
      <c r="AA1447" s="13">
        <f t="shared" si="1752"/>
        <v>2.0123277434298242E-2</v>
      </c>
      <c r="AB1447" s="13">
        <f t="shared" si="1753"/>
        <v>1.202567059473663E-2</v>
      </c>
      <c r="AC1447" s="13">
        <f t="shared" si="1754"/>
        <v>3.4110040624402025E-4</v>
      </c>
      <c r="AD1447" s="13">
        <f t="shared" si="1755"/>
        <v>9.9211375809382281E-3</v>
      </c>
      <c r="AE1447" s="13">
        <f t="shared" si="1756"/>
        <v>9.4557171747412516E-3</v>
      </c>
      <c r="AF1447" s="13">
        <f t="shared" si="1757"/>
        <v>4.5060652853198954E-3</v>
      </c>
      <c r="AG1447" s="13">
        <f t="shared" si="1758"/>
        <v>1.4315589168849899E-3</v>
      </c>
      <c r="AH1447" s="13">
        <f t="shared" si="1759"/>
        <v>4.0117248668215455E-3</v>
      </c>
      <c r="AI1447" s="13">
        <f t="shared" si="1760"/>
        <v>4.7948135608251096E-3</v>
      </c>
      <c r="AJ1447" s="13">
        <f t="shared" si="1761"/>
        <v>2.865380583949086E-3</v>
      </c>
      <c r="AK1447" s="13">
        <f t="shared" si="1762"/>
        <v>1.1415676246453157E-3</v>
      </c>
      <c r="AL1447" s="13">
        <f t="shared" si="1763"/>
        <v>1.5542318840177064E-5</v>
      </c>
      <c r="AM1447" s="13">
        <f t="shared" si="1764"/>
        <v>2.371548727347472E-3</v>
      </c>
      <c r="AN1447" s="13">
        <f t="shared" si="1765"/>
        <v>2.2602946334501473E-3</v>
      </c>
      <c r="AO1447" s="13">
        <f t="shared" si="1766"/>
        <v>1.077129845802867E-3</v>
      </c>
      <c r="AP1447" s="13">
        <f t="shared" si="1767"/>
        <v>3.4219984349218773E-4</v>
      </c>
      <c r="AQ1447" s="13">
        <f t="shared" si="1768"/>
        <v>8.1536641108570542E-5</v>
      </c>
      <c r="AR1447" s="13">
        <f t="shared" si="1769"/>
        <v>7.6470536597384299E-4</v>
      </c>
      <c r="AS1447" s="13">
        <f t="shared" si="1770"/>
        <v>9.1397585341193696E-4</v>
      </c>
      <c r="AT1447" s="13">
        <f t="shared" si="1771"/>
        <v>5.4619196999897363E-4</v>
      </c>
      <c r="AU1447" s="13">
        <f t="shared" si="1772"/>
        <v>2.1760288084759103E-4</v>
      </c>
      <c r="AV1447" s="13">
        <f t="shared" si="1773"/>
        <v>6.5019740797260186E-5</v>
      </c>
      <c r="AW1447" s="13">
        <f t="shared" si="1774"/>
        <v>4.9179815961438909E-7</v>
      </c>
      <c r="AX1447" s="13">
        <f t="shared" si="1775"/>
        <v>4.7241250648761613E-4</v>
      </c>
      <c r="AY1447" s="13">
        <f t="shared" si="1776"/>
        <v>4.5025069098326905E-4</v>
      </c>
      <c r="AZ1447" s="13">
        <f t="shared" si="1777"/>
        <v>2.1456426528393096E-4</v>
      </c>
      <c r="BA1447" s="13">
        <f t="shared" si="1778"/>
        <v>6.8166208823643745E-5</v>
      </c>
      <c r="BB1447" s="13">
        <f t="shared" si="1779"/>
        <v>1.6242098908827239E-5</v>
      </c>
      <c r="BC1447" s="13">
        <f t="shared" si="1780"/>
        <v>3.0960299129632689E-6</v>
      </c>
      <c r="BD1447" s="13">
        <f t="shared" si="1781"/>
        <v>1.2147191797421295E-4</v>
      </c>
      <c r="BE1447" s="13">
        <f t="shared" si="1782"/>
        <v>1.4518323636277929E-4</v>
      </c>
      <c r="BF1447" s="13">
        <f t="shared" si="1783"/>
        <v>8.6761502050396907E-5</v>
      </c>
      <c r="BG1447" s="13">
        <f t="shared" si="1784"/>
        <v>3.4565782416878125E-5</v>
      </c>
      <c r="BH1447" s="13">
        <f t="shared" si="1785"/>
        <v>1.032825578616318E-5</v>
      </c>
      <c r="BI1447" s="13">
        <f t="shared" si="1786"/>
        <v>2.4688662631244451E-6</v>
      </c>
      <c r="BJ1447" s="14">
        <f t="shared" si="1787"/>
        <v>0.41483516130579196</v>
      </c>
      <c r="BK1447" s="14">
        <f t="shared" si="1788"/>
        <v>0.29305248076644103</v>
      </c>
      <c r="BL1447" s="14">
        <f t="shared" si="1789"/>
        <v>0.27541829249494454</v>
      </c>
      <c r="BM1447" s="14">
        <f t="shared" si="1790"/>
        <v>0.36308287494089947</v>
      </c>
      <c r="BN1447" s="14">
        <f t="shared" si="1791"/>
        <v>0.636610045574735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1.66</v>
      </c>
      <c r="F1448" s="10">
        <f>VLOOKUP(B1448,home!$B$2:$E$405,3,FALSE)</f>
        <v>1.08</v>
      </c>
      <c r="G1448" s="10">
        <f>VLOOKUP(C1448,away!$B$2:$E$405,4,FALSE)</f>
        <v>0.84</v>
      </c>
      <c r="H1448" s="10">
        <f>VLOOKUP(A1448,away!$A$2:$E$405,3,FALSE)</f>
        <v>1.46</v>
      </c>
      <c r="I1448" s="10">
        <f>VLOOKUP(C1448,away!$B$2:$E$405,3,FALSE)</f>
        <v>0.6</v>
      </c>
      <c r="J1448" s="10">
        <f>VLOOKUP(B1448,home!$B$2:$E$405,4,FALSE)</f>
        <v>1.23</v>
      </c>
      <c r="K1448" s="12">
        <f t="shared" si="1736"/>
        <v>1.505952</v>
      </c>
      <c r="L1448" s="12">
        <f t="shared" si="1737"/>
        <v>1.07748</v>
      </c>
      <c r="M1448" s="13">
        <f t="shared" si="1738"/>
        <v>7.5514393387710266E-2</v>
      </c>
      <c r="N1448" s="13">
        <f t="shared" si="1739"/>
        <v>0.11372105175100904</v>
      </c>
      <c r="O1448" s="13">
        <f t="shared" si="1740"/>
        <v>8.1365248587390054E-2</v>
      </c>
      <c r="P1448" s="13">
        <f t="shared" si="1741"/>
        <v>0.12253215884067721</v>
      </c>
      <c r="Q1448" s="13">
        <f t="shared" si="1742"/>
        <v>8.5629222663267793E-2</v>
      </c>
      <c r="R1448" s="13">
        <f t="shared" si="1743"/>
        <v>4.383471402397051E-2</v>
      </c>
      <c r="S1448" s="13">
        <f t="shared" si="1744"/>
        <v>4.9706186054725224E-2</v>
      </c>
      <c r="T1448" s="13">
        <f t="shared" si="1745"/>
        <v>9.2263774835217777E-2</v>
      </c>
      <c r="U1448" s="13">
        <f t="shared" si="1746"/>
        <v>6.6012975253826434E-2</v>
      </c>
      <c r="V1448" s="13">
        <f t="shared" si="1747"/>
        <v>8.9616561996938519E-3</v>
      </c>
      <c r="W1448" s="13">
        <f t="shared" si="1748"/>
        <v>4.2984499709397821E-2</v>
      </c>
      <c r="X1448" s="13">
        <f t="shared" si="1749"/>
        <v>4.6314938746881966E-2</v>
      </c>
      <c r="Y1448" s="13">
        <f t="shared" si="1750"/>
        <v>2.4951710100495187E-2</v>
      </c>
      <c r="Z1448" s="13">
        <f t="shared" si="1751"/>
        <v>1.574367588884925E-2</v>
      </c>
      <c r="AA1448" s="13">
        <f t="shared" si="1752"/>
        <v>2.3709220192164301E-2</v>
      </c>
      <c r="AB1448" s="13">
        <f t="shared" si="1753"/>
        <v>1.7852473783415111E-2</v>
      </c>
      <c r="AC1448" s="13">
        <f t="shared" si="1754"/>
        <v>9.0884253292162619E-4</v>
      </c>
      <c r="AD1448" s="13">
        <f t="shared" si="1755"/>
        <v>1.6183148326591772E-2</v>
      </c>
      <c r="AE1448" s="13">
        <f t="shared" si="1756"/>
        <v>1.7437018658936102E-2</v>
      </c>
      <c r="AF1448" s="13">
        <f t="shared" si="1757"/>
        <v>9.3940194323152357E-3</v>
      </c>
      <c r="AG1448" s="13">
        <f t="shared" si="1758"/>
        <v>3.3739560193103402E-3</v>
      </c>
      <c r="AH1448" s="13">
        <f t="shared" si="1759"/>
        <v>4.2408739741793215E-3</v>
      </c>
      <c r="AI1448" s="13">
        <f t="shared" si="1760"/>
        <v>6.3865526431632971E-3</v>
      </c>
      <c r="AJ1448" s="13">
        <f t="shared" si="1761"/>
        <v>4.8089208630385273E-3</v>
      </c>
      <c r="AK1448" s="13">
        <f t="shared" si="1762"/>
        <v>2.4140013305115325E-3</v>
      </c>
      <c r="AL1448" s="13">
        <f t="shared" si="1763"/>
        <v>5.8988721280380405E-5</v>
      </c>
      <c r="AM1448" s="13">
        <f t="shared" si="1764"/>
        <v>4.8742089177455017E-3</v>
      </c>
      <c r="AN1448" s="13">
        <f t="shared" si="1765"/>
        <v>5.2518626246924223E-3</v>
      </c>
      <c r="AO1448" s="13">
        <f t="shared" si="1766"/>
        <v>2.8293884704267956E-3</v>
      </c>
      <c r="AP1448" s="13">
        <f t="shared" si="1767"/>
        <v>1.0162031630384879E-3</v>
      </c>
      <c r="AQ1448" s="13">
        <f t="shared" si="1768"/>
        <v>2.7373464602767746E-4</v>
      </c>
      <c r="AR1448" s="13">
        <f t="shared" si="1769"/>
        <v>9.1389137793974743E-4</v>
      </c>
      <c r="AS1448" s="13">
        <f t="shared" si="1770"/>
        <v>1.3762765483911186E-3</v>
      </c>
      <c r="AT1448" s="13">
        <f t="shared" si="1771"/>
        <v>1.0363032103013509E-3</v>
      </c>
      <c r="AU1448" s="13">
        <f t="shared" si="1772"/>
        <v>5.2020763071991343E-4</v>
      </c>
      <c r="AV1448" s="13">
        <f t="shared" si="1773"/>
        <v>1.9585193047447883E-4</v>
      </c>
      <c r="AW1448" s="13">
        <f t="shared" si="1774"/>
        <v>2.6588070908936726E-6</v>
      </c>
      <c r="AX1448" s="13">
        <f t="shared" si="1775"/>
        <v>1.2233874446827813E-3</v>
      </c>
      <c r="AY1448" s="13">
        <f t="shared" si="1776"/>
        <v>1.3181755038968032E-3</v>
      </c>
      <c r="AZ1448" s="13">
        <f t="shared" si="1777"/>
        <v>7.1015387096936373E-4</v>
      </c>
      <c r="BA1448" s="13">
        <f t="shared" si="1778"/>
        <v>2.5505886429735668E-4</v>
      </c>
      <c r="BB1448" s="13">
        <f t="shared" si="1779"/>
        <v>6.8705206275778956E-5</v>
      </c>
      <c r="BC1448" s="13">
        <f t="shared" si="1780"/>
        <v>1.4805697131605267E-5</v>
      </c>
      <c r="BD1448" s="13">
        <f t="shared" si="1781"/>
        <v>1.6411661365041977E-4</v>
      </c>
      <c r="BE1448" s="13">
        <f t="shared" si="1782"/>
        <v>2.4715174256007694E-4</v>
      </c>
      <c r="BF1448" s="13">
        <f t="shared" si="1783"/>
        <v>1.8609933050591653E-4</v>
      </c>
      <c r="BG1448" s="13">
        <f t="shared" si="1784"/>
        <v>9.3418886324682002E-5</v>
      </c>
      <c r="BH1448" s="13">
        <f t="shared" si="1785"/>
        <v>3.5171089674606891E-5</v>
      </c>
      <c r="BI1448" s="13">
        <f t="shared" si="1786"/>
        <v>1.0593194567530708E-5</v>
      </c>
      <c r="BJ1448" s="14">
        <f t="shared" si="1787"/>
        <v>0.47008902465260749</v>
      </c>
      <c r="BK1448" s="14">
        <f t="shared" si="1788"/>
        <v>0.25900040124090534</v>
      </c>
      <c r="BL1448" s="14">
        <f t="shared" si="1789"/>
        <v>0.25540406220676892</v>
      </c>
      <c r="BM1448" s="14">
        <f t="shared" si="1790"/>
        <v>0.47632485803830016</v>
      </c>
      <c r="BN1448" s="14">
        <f t="shared" si="1791"/>
        <v>0.52259678925402486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1.66</v>
      </c>
      <c r="F1449" s="10">
        <f>VLOOKUP(B1449,home!$B$2:$E$405,3,FALSE)</f>
        <v>0.96</v>
      </c>
      <c r="G1449" s="10">
        <f>VLOOKUP(C1449,away!$B$2:$E$405,4,FALSE)</f>
        <v>1.2</v>
      </c>
      <c r="H1449" s="10">
        <f>VLOOKUP(A1449,away!$A$2:$E$405,3,FALSE)</f>
        <v>1.46</v>
      </c>
      <c r="I1449" s="10">
        <f>VLOOKUP(C1449,away!$B$2:$E$405,3,FALSE)</f>
        <v>0.84</v>
      </c>
      <c r="J1449" s="10">
        <f>VLOOKUP(B1449,home!$B$2:$E$405,4,FALSE)</f>
        <v>0.96</v>
      </c>
      <c r="K1449" s="12">
        <f t="shared" si="1736"/>
        <v>1.9123199999999998</v>
      </c>
      <c r="L1449" s="12">
        <f t="shared" si="1737"/>
        <v>1.1773439999999999</v>
      </c>
      <c r="M1449" s="13">
        <f t="shared" si="1738"/>
        <v>4.5517245630083553E-2</v>
      </c>
      <c r="N1449" s="13">
        <f t="shared" si="1739"/>
        <v>8.704353916332136E-2</v>
      </c>
      <c r="O1449" s="13">
        <f t="shared" si="1740"/>
        <v>5.3589456039105088E-2</v>
      </c>
      <c r="P1449" s="13">
        <f t="shared" si="1741"/>
        <v>0.10248018857270143</v>
      </c>
      <c r="Q1449" s="13">
        <f t="shared" si="1742"/>
        <v>8.3227550406401354E-2</v>
      </c>
      <c r="R1449" s="13">
        <f t="shared" si="1743"/>
        <v>3.1546612265452072E-2</v>
      </c>
      <c r="S1449" s="13">
        <f t="shared" si="1744"/>
        <v>5.7682472349311439E-2</v>
      </c>
      <c r="T1449" s="13">
        <f t="shared" si="1745"/>
        <v>9.7987457105674192E-2</v>
      </c>
      <c r="U1449" s="13">
        <f t="shared" si="1746"/>
        <v>6.0327217567469296E-2</v>
      </c>
      <c r="V1449" s="13">
        <f t="shared" si="1747"/>
        <v>1.4429965711941379E-2</v>
      </c>
      <c r="W1449" s="13">
        <f t="shared" si="1748"/>
        <v>5.305256973105648E-2</v>
      </c>
      <c r="X1449" s="13">
        <f t="shared" si="1749"/>
        <v>6.2461124657440956E-2</v>
      </c>
      <c r="Y1449" s="13">
        <f t="shared" si="1750"/>
        <v>3.6769115174345085E-2</v>
      </c>
      <c r="Z1449" s="13">
        <f t="shared" si="1751"/>
        <v>1.2380404890352133E-2</v>
      </c>
      <c r="AA1449" s="13">
        <f t="shared" si="1752"/>
        <v>2.3675295879918189E-2</v>
      </c>
      <c r="AB1449" s="13">
        <f t="shared" si="1753"/>
        <v>2.2637370908542575E-2</v>
      </c>
      <c r="AC1449" s="13">
        <f t="shared" si="1754"/>
        <v>2.0305292900346331E-3</v>
      </c>
      <c r="AD1449" s="13">
        <f t="shared" si="1755"/>
        <v>2.5363372537023476E-2</v>
      </c>
      <c r="AE1449" s="13">
        <f t="shared" si="1756"/>
        <v>2.9861414476229368E-2</v>
      </c>
      <c r="AF1449" s="13">
        <f t="shared" si="1757"/>
        <v>1.7578578582550894E-2</v>
      </c>
      <c r="AG1449" s="13">
        <f t="shared" si="1758"/>
        <v>6.8986780075649332E-3</v>
      </c>
      <c r="AH1449" s="13">
        <f t="shared" si="1759"/>
        <v>3.643998853806688E-3</v>
      </c>
      <c r="AI1449" s="13">
        <f t="shared" si="1760"/>
        <v>6.9684918881116036E-3</v>
      </c>
      <c r="AJ1449" s="13">
        <f t="shared" si="1761"/>
        <v>6.6629932037367912E-3</v>
      </c>
      <c r="AK1449" s="13">
        <f t="shared" si="1762"/>
        <v>4.2472583877899801E-3</v>
      </c>
      <c r="AL1449" s="13">
        <f t="shared" si="1763"/>
        <v>1.8286609540152935E-4</v>
      </c>
      <c r="AM1449" s="13">
        <f t="shared" si="1764"/>
        <v>9.7005769140001471E-3</v>
      </c>
      <c r="AN1449" s="13">
        <f t="shared" si="1765"/>
        <v>1.1420916026236589E-2</v>
      </c>
      <c r="AO1449" s="13">
        <f t="shared" si="1766"/>
        <v>6.7231734789967449E-3</v>
      </c>
      <c r="AP1449" s="13">
        <f t="shared" si="1767"/>
        <v>2.6384959854853147E-3</v>
      </c>
      <c r="AQ1449" s="13">
        <f t="shared" si="1768"/>
        <v>7.7660435438380601E-4</v>
      </c>
      <c r="AR1449" s="13">
        <f t="shared" si="1769"/>
        <v>8.5804803730723535E-4</v>
      </c>
      <c r="AS1449" s="13">
        <f t="shared" si="1770"/>
        <v>1.640862422703372E-3</v>
      </c>
      <c r="AT1449" s="13">
        <f t="shared" si="1771"/>
        <v>1.568927014092056E-3</v>
      </c>
      <c r="AU1449" s="13">
        <f t="shared" si="1772"/>
        <v>1.0000968358628403E-3</v>
      </c>
      <c r="AV1449" s="13">
        <f t="shared" si="1773"/>
        <v>4.7812629528930657E-4</v>
      </c>
      <c r="AW1449" s="13">
        <f t="shared" si="1774"/>
        <v>1.1436539467921093E-5</v>
      </c>
      <c r="AX1449" s="13">
        <f t="shared" si="1775"/>
        <v>3.0917678740301274E-3</v>
      </c>
      <c r="AY1449" s="13">
        <f t="shared" si="1776"/>
        <v>3.6400743558821264E-3</v>
      </c>
      <c r="AZ1449" s="13">
        <f t="shared" si="1777"/>
        <v>2.1428098512258431E-3</v>
      </c>
      <c r="BA1449" s="13">
        <f t="shared" si="1778"/>
        <v>8.4094144049387965E-4</v>
      </c>
      <c r="BB1449" s="13">
        <f t="shared" si="1779"/>
        <v>2.4751933982920669E-4</v>
      </c>
      <c r="BC1449" s="13">
        <f t="shared" si="1780"/>
        <v>5.8283081926375444E-5</v>
      </c>
      <c r="BD1449" s="13">
        <f t="shared" si="1781"/>
        <v>1.6836961807257489E-4</v>
      </c>
      <c r="BE1449" s="13">
        <f t="shared" si="1782"/>
        <v>3.219765880325464E-4</v>
      </c>
      <c r="BF1449" s="13">
        <f t="shared" si="1783"/>
        <v>3.0786113441319952E-4</v>
      </c>
      <c r="BG1449" s="13">
        <f t="shared" si="1784"/>
        <v>1.9624300152034992E-4</v>
      </c>
      <c r="BH1449" s="13">
        <f t="shared" si="1785"/>
        <v>9.3819854166848869E-5</v>
      </c>
      <c r="BI1449" s="13">
        <f t="shared" si="1786"/>
        <v>3.5882716704069688E-5</v>
      </c>
      <c r="BJ1449" s="14">
        <f t="shared" si="1787"/>
        <v>0.54152456254409809</v>
      </c>
      <c r="BK1449" s="14">
        <f t="shared" si="1788"/>
        <v>0.22596334200535612</v>
      </c>
      <c r="BL1449" s="14">
        <f t="shared" si="1789"/>
        <v>0.21996890851209663</v>
      </c>
      <c r="BM1449" s="14">
        <f t="shared" si="1790"/>
        <v>0.59280398805842394</v>
      </c>
      <c r="BN1449" s="14">
        <f t="shared" si="1791"/>
        <v>0.40340459207706486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1.66</v>
      </c>
      <c r="F1450" s="10">
        <f>VLOOKUP(B1450,home!$B$2:$E$405,3,FALSE)</f>
        <v>0.72</v>
      </c>
      <c r="G1450" s="10">
        <f>VLOOKUP(C1450,away!$B$2:$E$405,4,FALSE)</f>
        <v>0.9</v>
      </c>
      <c r="H1450" s="10">
        <f>VLOOKUP(A1450,away!$A$2:$E$405,3,FALSE)</f>
        <v>1.46</v>
      </c>
      <c r="I1450" s="10">
        <f>VLOOKUP(C1450,away!$B$2:$E$405,3,FALSE)</f>
        <v>0.75</v>
      </c>
      <c r="J1450" s="10">
        <f>VLOOKUP(B1450,home!$B$2:$E$405,4,FALSE)</f>
        <v>1.1000000000000001</v>
      </c>
      <c r="K1450" s="12">
        <f t="shared" si="1736"/>
        <v>1.07568</v>
      </c>
      <c r="L1450" s="12">
        <f t="shared" si="1737"/>
        <v>1.2045000000000001</v>
      </c>
      <c r="M1450" s="13">
        <f t="shared" si="1738"/>
        <v>0.10226579721523339</v>
      </c>
      <c r="N1450" s="13">
        <f t="shared" si="1739"/>
        <v>0.11000527274848224</v>
      </c>
      <c r="O1450" s="13">
        <f t="shared" si="1740"/>
        <v>0.12317915274574863</v>
      </c>
      <c r="P1450" s="13">
        <f t="shared" si="1741"/>
        <v>0.13250135102554686</v>
      </c>
      <c r="Q1450" s="13">
        <f t="shared" si="1742"/>
        <v>5.9165235895043689E-2</v>
      </c>
      <c r="R1450" s="13">
        <f t="shared" si="1743"/>
        <v>7.418464474112714E-2</v>
      </c>
      <c r="S1450" s="13">
        <f t="shared" si="1744"/>
        <v>4.2919061166278145E-2</v>
      </c>
      <c r="T1450" s="13">
        <f t="shared" si="1745"/>
        <v>7.1264526635580125E-2</v>
      </c>
      <c r="U1450" s="13">
        <f t="shared" si="1746"/>
        <v>7.9798938655135626E-2</v>
      </c>
      <c r="V1450" s="13">
        <f t="shared" si="1747"/>
        <v>6.1787070165699488E-3</v>
      </c>
      <c r="W1450" s="13">
        <f t="shared" si="1748"/>
        <v>2.1214286982526864E-2</v>
      </c>
      <c r="X1450" s="13">
        <f t="shared" si="1749"/>
        <v>2.555260867045361E-2</v>
      </c>
      <c r="Y1450" s="13">
        <f t="shared" si="1750"/>
        <v>1.5389058571780691E-2</v>
      </c>
      <c r="Z1450" s="13">
        <f t="shared" si="1751"/>
        <v>2.9785134863562549E-2</v>
      </c>
      <c r="AA1450" s="13">
        <f t="shared" si="1752"/>
        <v>3.2039273870036959E-2</v>
      </c>
      <c r="AB1450" s="13">
        <f t="shared" si="1753"/>
        <v>1.7232003058260677E-2</v>
      </c>
      <c r="AC1450" s="13">
        <f t="shared" si="1754"/>
        <v>5.0034264239605494E-4</v>
      </c>
      <c r="AD1450" s="13">
        <f t="shared" si="1755"/>
        <v>5.7049460553411238E-3</v>
      </c>
      <c r="AE1450" s="13">
        <f t="shared" si="1756"/>
        <v>6.8716075236583841E-3</v>
      </c>
      <c r="AF1450" s="13">
        <f t="shared" si="1757"/>
        <v>4.1384256311232633E-3</v>
      </c>
      <c r="AG1450" s="13">
        <f t="shared" si="1758"/>
        <v>1.6615778908959905E-3</v>
      </c>
      <c r="AH1450" s="13">
        <f t="shared" si="1759"/>
        <v>8.9690487357902693E-3</v>
      </c>
      <c r="AI1450" s="13">
        <f t="shared" si="1760"/>
        <v>9.6478263441148755E-3</v>
      </c>
      <c r="AJ1450" s="13">
        <f t="shared" si="1761"/>
        <v>5.1889869209187445E-3</v>
      </c>
      <c r="AK1450" s="13">
        <f t="shared" si="1762"/>
        <v>1.8605631503646252E-3</v>
      </c>
      <c r="AL1450" s="13">
        <f t="shared" si="1763"/>
        <v>2.5930889074727333E-5</v>
      </c>
      <c r="AM1450" s="13">
        <f t="shared" si="1764"/>
        <v>1.2273392745618681E-3</v>
      </c>
      <c r="AN1450" s="13">
        <f t="shared" si="1765"/>
        <v>1.4783301562097703E-3</v>
      </c>
      <c r="AO1450" s="13">
        <f t="shared" si="1766"/>
        <v>8.9032433657733443E-4</v>
      </c>
      <c r="AP1450" s="13">
        <f t="shared" si="1767"/>
        <v>3.5746522113579984E-4</v>
      </c>
      <c r="AQ1450" s="13">
        <f t="shared" si="1768"/>
        <v>1.0764171471451769E-4</v>
      </c>
      <c r="AR1450" s="13">
        <f t="shared" si="1769"/>
        <v>2.1606438404518776E-3</v>
      </c>
      <c r="AS1450" s="13">
        <f t="shared" si="1770"/>
        <v>2.3241613662972754E-3</v>
      </c>
      <c r="AT1450" s="13">
        <f t="shared" si="1771"/>
        <v>1.2500269492493267E-3</v>
      </c>
      <c r="AU1450" s="13">
        <f t="shared" si="1772"/>
        <v>4.4820966292283862E-4</v>
      </c>
      <c r="AV1450" s="13">
        <f t="shared" si="1773"/>
        <v>1.2053254255320973E-4</v>
      </c>
      <c r="AW1450" s="13">
        <f t="shared" si="1774"/>
        <v>9.3326462600840938E-7</v>
      </c>
      <c r="AX1450" s="13">
        <f t="shared" si="1775"/>
        <v>2.2003738514345168E-4</v>
      </c>
      <c r="AY1450" s="13">
        <f t="shared" si="1776"/>
        <v>2.6503503040528755E-4</v>
      </c>
      <c r="AZ1450" s="13">
        <f t="shared" si="1777"/>
        <v>1.5961734706158447E-4</v>
      </c>
      <c r="BA1450" s="13">
        <f t="shared" si="1778"/>
        <v>6.4086364845226184E-5</v>
      </c>
      <c r="BB1450" s="13">
        <f t="shared" si="1779"/>
        <v>1.9298006614018727E-5</v>
      </c>
      <c r="BC1450" s="13">
        <f t="shared" si="1780"/>
        <v>4.648889793317115E-6</v>
      </c>
      <c r="BD1450" s="13">
        <f t="shared" si="1781"/>
        <v>4.3374925097071376E-4</v>
      </c>
      <c r="BE1450" s="13">
        <f t="shared" si="1782"/>
        <v>4.665753942841773E-4</v>
      </c>
      <c r="BF1450" s="13">
        <f t="shared" si="1783"/>
        <v>2.5094291006180189E-4</v>
      </c>
      <c r="BG1450" s="13">
        <f t="shared" si="1784"/>
        <v>8.9978089831759705E-5</v>
      </c>
      <c r="BH1450" s="13">
        <f t="shared" si="1785"/>
        <v>2.4196907917556813E-5</v>
      </c>
      <c r="BI1450" s="13">
        <f t="shared" si="1786"/>
        <v>5.2056259817515036E-6</v>
      </c>
      <c r="BJ1450" s="14">
        <f t="shared" si="1787"/>
        <v>0.32576137033194819</v>
      </c>
      <c r="BK1450" s="14">
        <f t="shared" si="1788"/>
        <v>0.28465622498550447</v>
      </c>
      <c r="BL1450" s="14">
        <f t="shared" si="1789"/>
        <v>0.35967466076201982</v>
      </c>
      <c r="BM1450" s="14">
        <f t="shared" si="1790"/>
        <v>0.39831183480607379</v>
      </c>
      <c r="BN1450" s="14">
        <f t="shared" si="1791"/>
        <v>0.6013014543711821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1.66</v>
      </c>
      <c r="F1451" s="10">
        <f>VLOOKUP(B1451,home!$B$2:$E$405,3,FALSE)</f>
        <v>1.08</v>
      </c>
      <c r="G1451" s="10">
        <f>VLOOKUP(C1451,away!$B$2:$E$405,4,FALSE)</f>
        <v>1.33</v>
      </c>
      <c r="H1451" s="10">
        <f>VLOOKUP(A1451,away!$A$2:$E$405,3,FALSE)</f>
        <v>1.46</v>
      </c>
      <c r="I1451" s="10">
        <f>VLOOKUP(C1451,away!$B$2:$E$405,3,FALSE)</f>
        <v>0.84</v>
      </c>
      <c r="J1451" s="10">
        <f>VLOOKUP(B1451,home!$B$2:$E$405,4,FALSE)</f>
        <v>0.41</v>
      </c>
      <c r="K1451" s="12">
        <f t="shared" si="1736"/>
        <v>2.3844240000000001</v>
      </c>
      <c r="L1451" s="12">
        <f t="shared" si="1737"/>
        <v>0.50282399999999994</v>
      </c>
      <c r="M1451" s="13">
        <f t="shared" si="1738"/>
        <v>5.5729368995112875E-2</v>
      </c>
      <c r="N1451" s="13">
        <f t="shared" si="1739"/>
        <v>0.13288244493680304</v>
      </c>
      <c r="O1451" s="13">
        <f t="shared" si="1740"/>
        <v>2.8022064235598634E-2</v>
      </c>
      <c r="P1451" s="13">
        <f t="shared" si="1741"/>
        <v>6.6816482492903048E-2</v>
      </c>
      <c r="Q1451" s="13">
        <f t="shared" si="1742"/>
        <v>0.15842404544299585</v>
      </c>
      <c r="R1451" s="13">
        <f t="shared" si="1743"/>
        <v>7.0450832136003212E-3</v>
      </c>
      <c r="S1451" s="13">
        <f t="shared" si="1744"/>
        <v>2.00273321465201E-2</v>
      </c>
      <c r="T1451" s="13">
        <f t="shared" si="1745"/>
        <v>7.9659412225828938E-2</v>
      </c>
      <c r="U1451" s="13">
        <f t="shared" si="1746"/>
        <v>1.6798465496505734E-2</v>
      </c>
      <c r="V1451" s="13">
        <f t="shared" si="1747"/>
        <v>2.6679646694104915E-3</v>
      </c>
      <c r="W1451" s="13">
        <f t="shared" si="1748"/>
        <v>0.12591669871045666</v>
      </c>
      <c r="X1451" s="13">
        <f t="shared" si="1749"/>
        <v>6.3313938112386656E-2</v>
      </c>
      <c r="Y1451" s="13">
        <f t="shared" si="1750"/>
        <v>1.5917883808711349E-2</v>
      </c>
      <c r="Z1451" s="13">
        <f t="shared" si="1751"/>
        <v>1.1808123072651227E-3</v>
      </c>
      <c r="AA1451" s="13">
        <f t="shared" si="1752"/>
        <v>2.8155572049383334E-3</v>
      </c>
      <c r="AB1451" s="13">
        <f t="shared" si="1753"/>
        <v>3.356741086413941E-3</v>
      </c>
      <c r="AC1451" s="13">
        <f t="shared" si="1754"/>
        <v>1.9992153356449108E-4</v>
      </c>
      <c r="AD1451" s="13">
        <f t="shared" si="1755"/>
        <v>7.5059699601495458E-2</v>
      </c>
      <c r="AE1451" s="13">
        <f t="shared" si="1756"/>
        <v>3.7741818392422348E-2</v>
      </c>
      <c r="AF1451" s="13">
        <f t="shared" si="1757"/>
        <v>9.4887460456756847E-3</v>
      </c>
      <c r="AG1451" s="13">
        <f t="shared" si="1758"/>
        <v>1.5903897472236102E-3</v>
      </c>
      <c r="AH1451" s="13">
        <f t="shared" si="1759"/>
        <v>1.4843519189706945E-4</v>
      </c>
      <c r="AI1451" s="13">
        <f t="shared" si="1760"/>
        <v>3.5393243400397799E-4</v>
      </c>
      <c r="AJ1451" s="13">
        <f t="shared" si="1761"/>
        <v>4.2196249500875069E-4</v>
      </c>
      <c r="AK1451" s="13">
        <f t="shared" si="1762"/>
        <v>3.3537916673291514E-4</v>
      </c>
      <c r="AL1451" s="13">
        <f t="shared" si="1763"/>
        <v>9.587801827461981E-6</v>
      </c>
      <c r="AM1451" s="13">
        <f t="shared" si="1764"/>
        <v>3.5794829832519269E-2</v>
      </c>
      <c r="AN1451" s="13">
        <f t="shared" si="1765"/>
        <v>1.7998499515706666E-2</v>
      </c>
      <c r="AO1451" s="13">
        <f t="shared" si="1766"/>
        <v>4.525038760242843E-3</v>
      </c>
      <c r="AP1451" s="13">
        <f t="shared" si="1767"/>
        <v>7.584326965267825E-4</v>
      </c>
      <c r="AQ1451" s="13">
        <f t="shared" si="1768"/>
        <v>9.5339540549595688E-5</v>
      </c>
      <c r="AR1451" s="13">
        <f t="shared" si="1769"/>
        <v>1.4927355386090413E-5</v>
      </c>
      <c r="AS1451" s="13">
        <f t="shared" si="1770"/>
        <v>3.5593144439123249E-5</v>
      </c>
      <c r="AT1451" s="13">
        <f t="shared" si="1771"/>
        <v>4.2434573918056018E-5</v>
      </c>
      <c r="AU1451" s="13">
        <f t="shared" si="1772"/>
        <v>3.3727338826662268E-5</v>
      </c>
      <c r="AV1451" s="13">
        <f t="shared" si="1773"/>
        <v>2.0105069038606336E-5</v>
      </c>
      <c r="AW1451" s="13">
        <f t="shared" si="1774"/>
        <v>3.1931258174872028E-7</v>
      </c>
      <c r="AX1451" s="13">
        <f t="shared" si="1775"/>
        <v>1.4225008554762485E-2</v>
      </c>
      <c r="AY1451" s="13">
        <f t="shared" si="1776"/>
        <v>7.1526757015398911E-3</v>
      </c>
      <c r="AZ1451" s="13">
        <f t="shared" si="1777"/>
        <v>1.7982685034755464E-3</v>
      </c>
      <c r="BA1451" s="13">
        <f t="shared" si="1778"/>
        <v>3.0140418733052941E-4</v>
      </c>
      <c r="BB1451" s="13">
        <f t="shared" si="1779"/>
        <v>3.7888314772571514E-5</v>
      </c>
      <c r="BC1451" s="13">
        <f t="shared" si="1780"/>
        <v>3.8102307974407004E-6</v>
      </c>
      <c r="BD1451" s="13">
        <f t="shared" si="1781"/>
        <v>1.2509720907759202E-6</v>
      </c>
      <c r="BE1451" s="13">
        <f t="shared" si="1782"/>
        <v>2.9828478765762832E-6</v>
      </c>
      <c r="BF1451" s="13">
        <f t="shared" si="1783"/>
        <v>3.5561870326287643E-6</v>
      </c>
      <c r="BG1451" s="13">
        <f t="shared" si="1784"/>
        <v>2.8264859030296031E-6</v>
      </c>
      <c r="BH1451" s="13">
        <f t="shared" si="1785"/>
        <v>1.6848852057113643E-6</v>
      </c>
      <c r="BI1451" s="13">
        <f t="shared" si="1786"/>
        <v>8.0349614434862341E-7</v>
      </c>
      <c r="BJ1451" s="14">
        <f t="shared" si="1787"/>
        <v>0.78268627286222314</v>
      </c>
      <c r="BK1451" s="14">
        <f t="shared" si="1788"/>
        <v>0.15260333334087836</v>
      </c>
      <c r="BL1451" s="14">
        <f t="shared" si="1789"/>
        <v>5.9457512880561288E-2</v>
      </c>
      <c r="BM1451" s="14">
        <f t="shared" si="1790"/>
        <v>0.53985608568495602</v>
      </c>
      <c r="BN1451" s="14">
        <f t="shared" si="1791"/>
        <v>0.44891948931701375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1.30952380952381</v>
      </c>
      <c r="F1457" s="10">
        <f>VLOOKUP(B1457,home!$B$2:$E$405,3,FALSE)</f>
        <v>0.38</v>
      </c>
      <c r="G1457" s="10">
        <f>VLOOKUP(C1457,away!$B$2:$E$405,4,FALSE)</f>
        <v>0.76</v>
      </c>
      <c r="H1457" s="10">
        <f>VLOOKUP(A1457,away!$A$2:$E$405,3,FALSE)</f>
        <v>0.92857142857142905</v>
      </c>
      <c r="I1457" s="10">
        <f>VLOOKUP(C1457,away!$B$2:$E$405,3,FALSE)</f>
        <v>1.1499999999999999</v>
      </c>
      <c r="J1457" s="10">
        <f>VLOOKUP(B1457,home!$B$2:$E$405,4,FALSE)</f>
        <v>1.88</v>
      </c>
      <c r="K1457" s="12">
        <f t="shared" si="1736"/>
        <v>0.37819047619047635</v>
      </c>
      <c r="L1457" s="12">
        <f t="shared" si="1737"/>
        <v>2.0075714285714295</v>
      </c>
      <c r="M1457" s="13">
        <f t="shared" si="1738"/>
        <v>9.2018843269207812E-2</v>
      </c>
      <c r="N1457" s="13">
        <f t="shared" si="1739"/>
        <v>3.4800650154478516E-2</v>
      </c>
      <c r="O1457" s="13">
        <f t="shared" si="1740"/>
        <v>0.18473440063745397</v>
      </c>
      <c r="P1457" s="13">
        <f t="shared" si="1741"/>
        <v>6.9864790945840957E-2</v>
      </c>
      <c r="Q1457" s="13">
        <f t="shared" si="1742"/>
        <v>6.5806372268302016E-3</v>
      </c>
      <c r="R1457" s="13">
        <f t="shared" si="1743"/>
        <v>0.1854337522970102</v>
      </c>
      <c r="S1457" s="13">
        <f t="shared" si="1744"/>
        <v>1.3261112725645991E-2</v>
      </c>
      <c r="T1457" s="13">
        <f t="shared" si="1745"/>
        <v>1.3211099278377835E-2</v>
      </c>
      <c r="U1457" s="13">
        <f t="shared" si="1746"/>
        <v>7.0129279082993129E-2</v>
      </c>
      <c r="V1457" s="13">
        <f t="shared" si="1747"/>
        <v>1.1187139447273492E-3</v>
      </c>
      <c r="W1457" s="13">
        <f t="shared" si="1748"/>
        <v>8.2957810881723005E-4</v>
      </c>
      <c r="X1457" s="13">
        <f t="shared" si="1749"/>
        <v>1.6654373090297912E-3</v>
      </c>
      <c r="Y1457" s="13">
        <f t="shared" si="1750"/>
        <v>1.6717421788425481E-3</v>
      </c>
      <c r="Z1457" s="13">
        <f t="shared" si="1751"/>
        <v>0.12409050100142309</v>
      </c>
      <c r="AA1457" s="13">
        <f t="shared" si="1752"/>
        <v>4.6929845664442985E-2</v>
      </c>
      <c r="AB1457" s="13">
        <f t="shared" si="1753"/>
        <v>8.8742103396906268E-3</v>
      </c>
      <c r="AC1457" s="13">
        <f t="shared" si="1754"/>
        <v>5.3086080727994459E-5</v>
      </c>
      <c r="AD1457" s="13">
        <f t="shared" si="1755"/>
        <v>7.8434635002695745E-5</v>
      </c>
      <c r="AE1457" s="13">
        <f t="shared" si="1756"/>
        <v>1.5746313224184055E-4</v>
      </c>
      <c r="AF1457" s="13">
        <f t="shared" si="1757"/>
        <v>1.5805924267104192E-4</v>
      </c>
      <c r="AG1457" s="13">
        <f t="shared" si="1758"/>
        <v>1.057717398693406E-4</v>
      </c>
      <c r="AH1457" s="13">
        <f t="shared" si="1759"/>
        <v>6.2280136091892875E-2</v>
      </c>
      <c r="AI1457" s="13">
        <f t="shared" si="1760"/>
        <v>2.355375432580064E-2</v>
      </c>
      <c r="AJ1457" s="13">
        <f t="shared" si="1761"/>
        <v>4.4539027822740173E-3</v>
      </c>
      <c r="AK1457" s="13">
        <f t="shared" si="1762"/>
        <v>5.6147453804476625E-4</v>
      </c>
      <c r="AL1457" s="13">
        <f t="shared" si="1763"/>
        <v>1.6122123688709559E-6</v>
      </c>
      <c r="AM1457" s="13">
        <f t="shared" si="1764"/>
        <v>5.9326463922991444E-6</v>
      </c>
      <c r="AN1457" s="13">
        <f t="shared" si="1765"/>
        <v>1.1910211392997128E-5</v>
      </c>
      <c r="AO1457" s="13">
        <f t="shared" si="1766"/>
        <v>1.1955300050413484E-5</v>
      </c>
      <c r="AP1457" s="13">
        <f t="shared" si="1767"/>
        <v>8.0003729337362246E-6</v>
      </c>
      <c r="AQ1457" s="13">
        <f t="shared" si="1768"/>
        <v>4.01533002992126E-6</v>
      </c>
      <c r="AR1457" s="13">
        <f t="shared" si="1769"/>
        <v>2.5006364357124868E-2</v>
      </c>
      <c r="AS1457" s="13">
        <f t="shared" si="1770"/>
        <v>9.4571688440136092E-3</v>
      </c>
      <c r="AT1457" s="13">
        <f t="shared" si="1771"/>
        <v>1.7883055942656218E-3</v>
      </c>
      <c r="AU1457" s="13">
        <f t="shared" si="1772"/>
        <v>2.2544004808980282E-4</v>
      </c>
      <c r="AV1457" s="13">
        <f t="shared" si="1773"/>
        <v>2.1314819784871601E-5</v>
      </c>
      <c r="AW1457" s="13">
        <f t="shared" si="1774"/>
        <v>3.4001755663946214E-8</v>
      </c>
      <c r="AX1457" s="13">
        <f t="shared" si="1775"/>
        <v>3.7394506069555409E-7</v>
      </c>
      <c r="AY1457" s="13">
        <f t="shared" si="1776"/>
        <v>7.5072141970780323E-7</v>
      </c>
      <c r="AZ1457" s="13">
        <f t="shared" si="1777"/>
        <v>7.5356343651098343E-7</v>
      </c>
      <c r="BA1457" s="13">
        <f t="shared" si="1778"/>
        <v>5.0427747491851682E-7</v>
      </c>
      <c r="BB1457" s="13">
        <f t="shared" si="1779"/>
        <v>2.530932626796401E-7</v>
      </c>
      <c r="BC1457" s="13">
        <f t="shared" si="1780"/>
        <v>1.0162056058391377E-7</v>
      </c>
      <c r="BD1457" s="13">
        <f t="shared" si="1781"/>
        <v>8.3670104359684742E-3</v>
      </c>
      <c r="BE1457" s="13">
        <f t="shared" si="1782"/>
        <v>3.1643236610696028E-3</v>
      </c>
      <c r="BF1457" s="13">
        <f t="shared" si="1783"/>
        <v>5.9835853610035227E-4</v>
      </c>
      <c r="BG1457" s="13">
        <f t="shared" si="1784"/>
        <v>7.5431166566809529E-5</v>
      </c>
      <c r="BH1457" s="13">
        <f t="shared" si="1785"/>
        <v>7.1318372008762076E-6</v>
      </c>
      <c r="BI1457" s="13">
        <f t="shared" si="1786"/>
        <v>5.3943858142246558E-7</v>
      </c>
      <c r="BJ1457" s="14">
        <f t="shared" si="1787"/>
        <v>5.9303424088175516E-2</v>
      </c>
      <c r="BK1457" s="14">
        <f t="shared" si="1788"/>
        <v>0.17631890989993865</v>
      </c>
      <c r="BL1457" s="14">
        <f t="shared" si="1789"/>
        <v>0.63566214449836944</v>
      </c>
      <c r="BM1457" s="14">
        <f t="shared" si="1790"/>
        <v>0.42194118823742122</v>
      </c>
      <c r="BN1457" s="14">
        <f t="shared" si="1791"/>
        <v>0.57343307453082171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1.30952380952381</v>
      </c>
      <c r="F1458" s="10">
        <f>VLOOKUP(B1458,home!$B$2:$E$405,3,FALSE)</f>
        <v>1.1499999999999999</v>
      </c>
      <c r="G1458" s="10">
        <f>VLOOKUP(C1458,away!$B$2:$E$405,4,FALSE)</f>
        <v>0.19</v>
      </c>
      <c r="H1458" s="10">
        <f>VLOOKUP(A1458,away!$A$2:$E$405,3,FALSE)</f>
        <v>0.92857142857142905</v>
      </c>
      <c r="I1458" s="10">
        <f>VLOOKUP(C1458,away!$B$2:$E$405,3,FALSE)</f>
        <v>0.38</v>
      </c>
      <c r="J1458" s="10">
        <f>VLOOKUP(B1458,home!$B$2:$E$405,4,FALSE)</f>
        <v>0.81</v>
      </c>
      <c r="K1458" s="12">
        <f t="shared" si="1736"/>
        <v>0.28613095238095249</v>
      </c>
      <c r="L1458" s="12">
        <f t="shared" si="1737"/>
        <v>0.28581428571428585</v>
      </c>
      <c r="M1458" s="13">
        <f t="shared" si="1738"/>
        <v>0.56442642633925832</v>
      </c>
      <c r="N1458" s="13">
        <f t="shared" si="1739"/>
        <v>0.16149987091742948</v>
      </c>
      <c r="O1458" s="13">
        <f t="shared" si="1740"/>
        <v>0.16132113588242208</v>
      </c>
      <c r="P1458" s="13">
        <f t="shared" si="1741"/>
        <v>4.6158970249214476E-2</v>
      </c>
      <c r="Q1458" s="13">
        <f t="shared" si="1742"/>
        <v>2.3105055937502492E-2</v>
      </c>
      <c r="R1458" s="13">
        <f t="shared" si="1743"/>
        <v>2.3053942611425859E-2</v>
      </c>
      <c r="S1458" s="13">
        <f t="shared" si="1744"/>
        <v>9.4372376763380064E-4</v>
      </c>
      <c r="T1458" s="13">
        <f t="shared" si="1745"/>
        <v>6.6037550591658938E-3</v>
      </c>
      <c r="U1458" s="13">
        <f t="shared" si="1746"/>
        <v>6.5964465555431034E-3</v>
      </c>
      <c r="V1458" s="13">
        <f t="shared" si="1747"/>
        <v>8.5753362038332195E-6</v>
      </c>
      <c r="W1458" s="13">
        <f t="shared" si="1748"/>
        <v>2.2036905534042559E-3</v>
      </c>
      <c r="X1458" s="13">
        <f t="shared" si="1749"/>
        <v>6.2984624145655678E-4</v>
      </c>
      <c r="Y1458" s="13">
        <f t="shared" si="1750"/>
        <v>9.0009526805866696E-5</v>
      </c>
      <c r="Z1458" s="13">
        <f t="shared" si="1751"/>
        <v>2.1963820467942735E-3</v>
      </c>
      <c r="AA1458" s="13">
        <f t="shared" si="1752"/>
        <v>6.2845288684167122E-4</v>
      </c>
      <c r="AB1458" s="13">
        <f t="shared" si="1753"/>
        <v>8.9909911519283158E-5</v>
      </c>
      <c r="AC1458" s="13">
        <f t="shared" si="1754"/>
        <v>4.3830855342498355E-8</v>
      </c>
      <c r="AD1458" s="13">
        <f t="shared" si="1755"/>
        <v>1.57636019199617E-4</v>
      </c>
      <c r="AE1458" s="13">
        <f t="shared" si="1756"/>
        <v>4.5054626230381982E-5</v>
      </c>
      <c r="AF1458" s="13">
        <f t="shared" si="1757"/>
        <v>6.4386279070803768E-6</v>
      </c>
      <c r="AG1458" s="13">
        <f t="shared" si="1758"/>
        <v>6.1341727874741512E-7</v>
      </c>
      <c r="AH1458" s="13">
        <f t="shared" si="1759"/>
        <v>1.569393414650466E-4</v>
      </c>
      <c r="AI1458" s="13">
        <f t="shared" si="1760"/>
        <v>4.4905203239433283E-5</v>
      </c>
      <c r="AJ1458" s="13">
        <f t="shared" si="1761"/>
        <v>6.4243842848796378E-6</v>
      </c>
      <c r="AK1458" s="13">
        <f t="shared" si="1762"/>
        <v>6.1273839796461163E-7</v>
      </c>
      <c r="AL1458" s="13">
        <f t="shared" si="1763"/>
        <v>1.4338004411834075E-10</v>
      </c>
      <c r="AM1458" s="13">
        <f t="shared" si="1764"/>
        <v>9.020908860625709E-6</v>
      </c>
      <c r="AN1458" s="13">
        <f t="shared" si="1765"/>
        <v>2.5783046224934094E-6</v>
      </c>
      <c r="AO1458" s="13">
        <f t="shared" si="1766"/>
        <v>3.6845814701589754E-7</v>
      </c>
      <c r="AP1458" s="13">
        <f t="shared" si="1767"/>
        <v>3.5103534034986032E-8</v>
      </c>
      <c r="AQ1458" s="13">
        <f t="shared" si="1768"/>
        <v>2.5082728765641635E-9</v>
      </c>
      <c r="AR1458" s="13">
        <f t="shared" si="1769"/>
        <v>8.9711011562605405E-6</v>
      </c>
      <c r="AS1458" s="13">
        <f t="shared" si="1770"/>
        <v>2.5669097177466925E-6</v>
      </c>
      <c r="AT1458" s="13">
        <f t="shared" si="1771"/>
        <v>3.6723616110739149E-7</v>
      </c>
      <c r="AU1458" s="13">
        <f t="shared" si="1772"/>
        <v>3.5025877508794271E-8</v>
      </c>
      <c r="AV1458" s="13">
        <f t="shared" si="1773"/>
        <v>2.5054969223924719E-9</v>
      </c>
      <c r="AW1458" s="13">
        <f t="shared" si="1774"/>
        <v>3.2571291658734427E-13</v>
      </c>
      <c r="AX1458" s="13">
        <f t="shared" si="1775"/>
        <v>4.30193540605434E-7</v>
      </c>
      <c r="AY1458" s="13">
        <f t="shared" si="1776"/>
        <v>1.2295545952704174E-7</v>
      </c>
      <c r="AZ1458" s="13">
        <f t="shared" si="1777"/>
        <v>1.7571213419696611E-8</v>
      </c>
      <c r="BA1458" s="13">
        <f t="shared" si="1778"/>
        <v>1.6740346042279537E-9</v>
      </c>
      <c r="BB1458" s="13">
        <f t="shared" si="1779"/>
        <v>1.1961575116710243E-10</v>
      </c>
      <c r="BC1458" s="13">
        <f t="shared" si="1780"/>
        <v>6.8375780960006287E-12</v>
      </c>
      <c r="BD1458" s="13">
        <f t="shared" si="1781"/>
        <v>4.2734481150786825E-7</v>
      </c>
      <c r="BE1458" s="13">
        <f t="shared" si="1782"/>
        <v>1.2227657791180495E-7</v>
      </c>
      <c r="BF1458" s="13">
        <f t="shared" si="1783"/>
        <v>1.7493556845894242E-8</v>
      </c>
      <c r="BG1458" s="13">
        <f t="shared" si="1784"/>
        <v>1.66848269361535E-9</v>
      </c>
      <c r="BH1458" s="13">
        <f t="shared" si="1785"/>
        <v>1.1935113553882426E-10</v>
      </c>
      <c r="BI1458" s="13">
        <f t="shared" si="1786"/>
        <v>6.8300108158943889E-12</v>
      </c>
      <c r="BJ1458" s="14">
        <f t="shared" si="1787"/>
        <v>0.19435454873051894</v>
      </c>
      <c r="BK1458" s="14">
        <f t="shared" si="1788"/>
        <v>0.61153786262200538</v>
      </c>
      <c r="BL1458" s="14">
        <f t="shared" si="1789"/>
        <v>0.19191128120315901</v>
      </c>
      <c r="BM1458" s="14">
        <f t="shared" si="1790"/>
        <v>2.0434549710090965E-2</v>
      </c>
      <c r="BN1458" s="14">
        <f t="shared" si="1791"/>
        <v>0.97956540193725261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1.30952380952381</v>
      </c>
      <c r="F1459" s="10">
        <f>VLOOKUP(B1459,home!$B$2:$E$405,3,FALSE)</f>
        <v>2.04</v>
      </c>
      <c r="G1459" s="10">
        <f>VLOOKUP(C1459,away!$B$2:$E$405,4,FALSE)</f>
        <v>0.95</v>
      </c>
      <c r="H1459" s="10">
        <f>VLOOKUP(A1459,away!$A$2:$E$405,3,FALSE)</f>
        <v>0.92857142857142905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2.5378571428571437</v>
      </c>
      <c r="L1459" s="12">
        <f t="shared" si="1737"/>
        <v>0.12702857142857149</v>
      </c>
      <c r="M1459" s="13">
        <f t="shared" si="1738"/>
        <v>6.9607308199645043E-2</v>
      </c>
      <c r="N1459" s="13">
        <f t="shared" si="1739"/>
        <v>0.17665340430952778</v>
      </c>
      <c r="O1459" s="13">
        <f t="shared" si="1740"/>
        <v>8.8421169215891996E-3</v>
      </c>
      <c r="P1459" s="13">
        <f t="shared" si="1741"/>
        <v>2.2440029587433168E-2</v>
      </c>
      <c r="Q1459" s="13">
        <f t="shared" si="1742"/>
        <v>0.22416055196848303</v>
      </c>
      <c r="R1459" s="13">
        <f t="shared" si="1743"/>
        <v>5.6160074047693713E-4</v>
      </c>
      <c r="S1459" s="13">
        <f t="shared" si="1744"/>
        <v>1.8085562454182213E-3</v>
      </c>
      <c r="T1459" s="13">
        <f t="shared" si="1745"/>
        <v>2.8474794687196457E-2</v>
      </c>
      <c r="U1459" s="13">
        <f t="shared" si="1746"/>
        <v>1.4252624506532557E-3</v>
      </c>
      <c r="V1459" s="13">
        <f t="shared" si="1747"/>
        <v>6.4782558529502993E-5</v>
      </c>
      <c r="W1459" s="13">
        <f t="shared" si="1748"/>
        <v>0.18962915265333821</v>
      </c>
      <c r="X1459" s="13">
        <f t="shared" si="1749"/>
        <v>2.4088320362764062E-2</v>
      </c>
      <c r="Y1459" s="13">
        <f t="shared" si="1750"/>
        <v>1.5299524618978438E-3</v>
      </c>
      <c r="Z1459" s="13">
        <f t="shared" si="1751"/>
        <v>2.3779779925337743E-5</v>
      </c>
      <c r="AA1459" s="13">
        <f t="shared" si="1752"/>
        <v>6.0349684339089304E-5</v>
      </c>
      <c r="AB1459" s="13">
        <f t="shared" si="1753"/>
        <v>7.6579438734565848E-5</v>
      </c>
      <c r="AC1459" s="13">
        <f t="shared" si="1754"/>
        <v>1.3052890635259849E-6</v>
      </c>
      <c r="AD1459" s="13">
        <f t="shared" si="1755"/>
        <v>0.12031292488880552</v>
      </c>
      <c r="AE1459" s="13">
        <f t="shared" si="1756"/>
        <v>1.5283178973017989E-2</v>
      </c>
      <c r="AF1459" s="13">
        <f t="shared" si="1757"/>
        <v>9.7070019591482864E-4</v>
      </c>
      <c r="AG1459" s="13">
        <f t="shared" si="1758"/>
        <v>4.1102219724165038E-5</v>
      </c>
      <c r="AH1459" s="13">
        <f t="shared" si="1759"/>
        <v>7.551778682003691E-7</v>
      </c>
      <c r="AI1459" s="13">
        <f t="shared" si="1760"/>
        <v>1.9165335469399373E-6</v>
      </c>
      <c r="AJ1459" s="13">
        <f t="shared" si="1761"/>
        <v>2.4319441758134284E-6</v>
      </c>
      <c r="AK1459" s="13">
        <f t="shared" si="1762"/>
        <v>2.0573089658726464E-6</v>
      </c>
      <c r="AL1459" s="13">
        <f t="shared" si="1763"/>
        <v>1.6831982711737972E-8</v>
      </c>
      <c r="AM1459" s="13">
        <f t="shared" si="1764"/>
        <v>6.1067403161417996E-2</v>
      </c>
      <c r="AN1459" s="13">
        <f t="shared" si="1765"/>
        <v>7.7573049844475595E-3</v>
      </c>
      <c r="AO1459" s="13">
        <f t="shared" si="1766"/>
        <v>4.9269968515505518E-4</v>
      </c>
      <c r="AP1459" s="13">
        <f t="shared" si="1767"/>
        <v>2.0862312382851199E-5</v>
      </c>
      <c r="AQ1459" s="13">
        <f t="shared" si="1768"/>
        <v>6.6252743467254628E-7</v>
      </c>
      <c r="AR1459" s="13">
        <f t="shared" si="1769"/>
        <v>1.9185833154393404E-8</v>
      </c>
      <c r="AS1459" s="13">
        <f t="shared" si="1770"/>
        <v>4.8690903712542698E-8</v>
      </c>
      <c r="AT1459" s="13">
        <f t="shared" si="1771"/>
        <v>6.1785278889522962E-8</v>
      </c>
      <c r="AU1459" s="13">
        <f t="shared" si="1772"/>
        <v>5.2267403784398845E-8</v>
      </c>
      <c r="AV1459" s="13">
        <f t="shared" si="1773"/>
        <v>3.3161801008208777E-8</v>
      </c>
      <c r="AW1459" s="13">
        <f t="shared" si="1774"/>
        <v>1.5073057693853916E-10</v>
      </c>
      <c r="AX1459" s="13">
        <f t="shared" si="1775"/>
        <v>2.5830057551490284E-2</v>
      </c>
      <c r="AY1459" s="13">
        <f t="shared" si="1776"/>
        <v>3.2811553106835965E-3</v>
      </c>
      <c r="AZ1459" s="13">
        <f t="shared" si="1777"/>
        <v>2.0840023587570392E-4</v>
      </c>
      <c r="BA1459" s="13">
        <f t="shared" si="1778"/>
        <v>8.8242614162226656E-6</v>
      </c>
      <c r="BB1459" s="13">
        <f t="shared" si="1779"/>
        <v>2.8023333040375713E-7</v>
      </c>
      <c r="BC1459" s="13">
        <f t="shared" si="1780"/>
        <v>7.1195279255720325E-9</v>
      </c>
      <c r="BD1459" s="13">
        <f t="shared" si="1781"/>
        <v>4.0619149621158557E-10</v>
      </c>
      <c r="BE1459" s="13">
        <f t="shared" si="1782"/>
        <v>1.0308559900284027E-9</v>
      </c>
      <c r="BF1459" s="13">
        <f t="shared" si="1783"/>
        <v>1.3080826187753274E-9</v>
      </c>
      <c r="BG1459" s="13">
        <f t="shared" si="1784"/>
        <v>1.1065756058354142E-9</v>
      </c>
      <c r="BH1459" s="13">
        <f t="shared" si="1785"/>
        <v>7.0208270134521938E-10</v>
      </c>
      <c r="BI1459" s="13">
        <f t="shared" si="1786"/>
        <v>3.5635711969708061E-10</v>
      </c>
      <c r="BJ1459" s="14">
        <f t="shared" si="1787"/>
        <v>0.87981174010383234</v>
      </c>
      <c r="BK1459" s="14">
        <f t="shared" si="1788"/>
        <v>9.7203154022755769E-2</v>
      </c>
      <c r="BL1459" s="14">
        <f t="shared" si="1789"/>
        <v>1.0973290201715957E-2</v>
      </c>
      <c r="BM1459" s="14">
        <f t="shared" si="1790"/>
        <v>0.48246579722112104</v>
      </c>
      <c r="BN1459" s="14">
        <f t="shared" si="1791"/>
        <v>0.50226501172715521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1.30952380952381</v>
      </c>
      <c r="F1460" s="10">
        <f>VLOOKUP(B1460,home!$B$2:$E$405,3,FALSE)</f>
        <v>2.8</v>
      </c>
      <c r="G1460" s="10">
        <f>VLOOKUP(C1460,away!$B$2:$E$405,4,FALSE)</f>
        <v>0.38</v>
      </c>
      <c r="H1460" s="10">
        <f>VLOOKUP(A1460,away!$A$2:$E$405,3,FALSE)</f>
        <v>0.92857142857142905</v>
      </c>
      <c r="I1460" s="10">
        <f>VLOOKUP(C1460,away!$B$2:$E$405,3,FALSE)</f>
        <v>0.38</v>
      </c>
      <c r="J1460" s="10">
        <f>VLOOKUP(B1460,home!$B$2:$E$405,4,FALSE)</f>
        <v>1.08</v>
      </c>
      <c r="K1460" s="12">
        <f t="shared" si="1736"/>
        <v>1.3933333333333338</v>
      </c>
      <c r="L1460" s="12">
        <f t="shared" si="1737"/>
        <v>0.38108571428571453</v>
      </c>
      <c r="M1460" s="13">
        <f t="shared" si="1738"/>
        <v>0.16958193991934059</v>
      </c>
      <c r="N1460" s="13">
        <f t="shared" si="1739"/>
        <v>0.23628416962094798</v>
      </c>
      <c r="O1460" s="13">
        <f t="shared" si="1740"/>
        <v>6.4625254704119034E-2</v>
      </c>
      <c r="P1460" s="13">
        <f t="shared" si="1741"/>
        <v>9.0044521554405885E-2</v>
      </c>
      <c r="Q1460" s="13">
        <f t="shared" si="1742"/>
        <v>0.16461130483592715</v>
      </c>
      <c r="R1460" s="13">
        <f t="shared" si="1743"/>
        <v>1.2313880674907719E-2</v>
      </c>
      <c r="S1460" s="13">
        <f t="shared" si="1744"/>
        <v>1.1952947150236544E-2</v>
      </c>
      <c r="T1460" s="13">
        <f t="shared" si="1745"/>
        <v>6.273101668290279E-2</v>
      </c>
      <c r="U1460" s="13">
        <f t="shared" si="1746"/>
        <v>1.7157340407038094E-2</v>
      </c>
      <c r="V1460" s="13">
        <f t="shared" si="1747"/>
        <v>7.0519656084189902E-4</v>
      </c>
      <c r="W1460" s="13">
        <f t="shared" si="1748"/>
        <v>7.6452806023797296E-2</v>
      </c>
      <c r="X1460" s="13">
        <f t="shared" si="1749"/>
        <v>2.9135072192725972E-2</v>
      </c>
      <c r="Y1460" s="13">
        <f t="shared" si="1750"/>
        <v>5.5514798986654179E-3</v>
      </c>
      <c r="Z1460" s="13">
        <f t="shared" si="1751"/>
        <v>1.5642146708754216E-3</v>
      </c>
      <c r="AA1460" s="13">
        <f t="shared" si="1752"/>
        <v>2.1794724414197549E-3</v>
      </c>
      <c r="AB1460" s="13">
        <f t="shared" si="1753"/>
        <v>1.518365800855763E-3</v>
      </c>
      <c r="AC1460" s="13">
        <f t="shared" si="1754"/>
        <v>2.3402804181648052E-5</v>
      </c>
      <c r="AD1460" s="13">
        <f t="shared" si="1755"/>
        <v>2.663106076495609E-2</v>
      </c>
      <c r="AE1460" s="13">
        <f t="shared" si="1756"/>
        <v>1.0148716813799558E-2</v>
      </c>
      <c r="AF1460" s="13">
        <f t="shared" si="1757"/>
        <v>1.933765498035123E-3</v>
      </c>
      <c r="AG1460" s="13">
        <f t="shared" si="1758"/>
        <v>2.4564346869326181E-4</v>
      </c>
      <c r="AH1460" s="13">
        <f t="shared" si="1759"/>
        <v>1.4902496628668846E-4</v>
      </c>
      <c r="AI1460" s="13">
        <f t="shared" si="1760"/>
        <v>2.0764145302611933E-4</v>
      </c>
      <c r="AJ1460" s="13">
        <f t="shared" si="1761"/>
        <v>1.4465687894152983E-4</v>
      </c>
      <c r="AK1460" s="13">
        <f t="shared" si="1762"/>
        <v>6.7185083775066096E-5</v>
      </c>
      <c r="AL1460" s="13">
        <f t="shared" si="1763"/>
        <v>4.9705630365362098E-7</v>
      </c>
      <c r="AM1460" s="13">
        <f t="shared" si="1764"/>
        <v>7.4211889331677562E-3</v>
      </c>
      <c r="AN1460" s="13">
        <f t="shared" si="1765"/>
        <v>2.8281090854454741E-3</v>
      </c>
      <c r="AO1460" s="13">
        <f t="shared" si="1766"/>
        <v>5.3887598545245376E-4</v>
      </c>
      <c r="AP1460" s="13">
        <f t="shared" si="1767"/>
        <v>6.8452646609188882E-5</v>
      </c>
      <c r="AQ1460" s="13">
        <f t="shared" si="1768"/>
        <v>6.5215814319525847E-6</v>
      </c>
      <c r="AR1460" s="13">
        <f t="shared" si="1769"/>
        <v>1.1358257144753445E-5</v>
      </c>
      <c r="AS1460" s="13">
        <f t="shared" si="1770"/>
        <v>1.5825838288356471E-5</v>
      </c>
      <c r="AT1460" s="13">
        <f t="shared" si="1771"/>
        <v>1.1025334007555013E-5</v>
      </c>
      <c r="AU1460" s="13">
        <f t="shared" si="1772"/>
        <v>5.1206551279533291E-6</v>
      </c>
      <c r="AV1460" s="13">
        <f t="shared" si="1773"/>
        <v>1.7836948695704118E-6</v>
      </c>
      <c r="AW1460" s="13">
        <f t="shared" si="1774"/>
        <v>7.3312964467173865E-9</v>
      </c>
      <c r="AX1460" s="13">
        <f t="shared" si="1775"/>
        <v>1.7233649855911773E-3</v>
      </c>
      <c r="AY1460" s="13">
        <f t="shared" si="1776"/>
        <v>6.5674977650900389E-4</v>
      </c>
      <c r="AZ1460" s="13">
        <f t="shared" si="1777"/>
        <v>1.2513897884395859E-4</v>
      </c>
      <c r="BA1460" s="13">
        <f t="shared" si="1778"/>
        <v>1.5896225712578292E-5</v>
      </c>
      <c r="BB1460" s="13">
        <f t="shared" si="1779"/>
        <v>1.5144561325312097E-6</v>
      </c>
      <c r="BC1460" s="13">
        <f t="shared" si="1780"/>
        <v>1.1542751940400742E-7</v>
      </c>
      <c r="BD1460" s="13">
        <f t="shared" si="1781"/>
        <v>7.2141158950819753E-7</v>
      </c>
      <c r="BE1460" s="13">
        <f t="shared" si="1782"/>
        <v>1.0051668147147554E-6</v>
      </c>
      <c r="BF1460" s="13">
        <f t="shared" si="1783"/>
        <v>7.0026621425127988E-7</v>
      </c>
      <c r="BG1460" s="13">
        <f t="shared" si="1784"/>
        <v>3.2523475284115008E-7</v>
      </c>
      <c r="BH1460" s="13">
        <f t="shared" si="1785"/>
        <v>1.1329010557300074E-7</v>
      </c>
      <c r="BI1460" s="13">
        <f t="shared" si="1786"/>
        <v>3.1570176086342847E-8</v>
      </c>
      <c r="BJ1460" s="14">
        <f t="shared" si="1787"/>
        <v>0.62711096388286636</v>
      </c>
      <c r="BK1460" s="14">
        <f t="shared" si="1788"/>
        <v>0.27296525482181921</v>
      </c>
      <c r="BL1460" s="14">
        <f t="shared" si="1789"/>
        <v>9.8410833129460903E-2</v>
      </c>
      <c r="BM1460" s="14">
        <f t="shared" si="1790"/>
        <v>0.26193345275016083</v>
      </c>
      <c r="BN1460" s="14">
        <f t="shared" si="1791"/>
        <v>0.73746107130964833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1.28181818181818</v>
      </c>
      <c r="F1461" s="10">
        <f>VLOOKUP(B1461,home!$B$2:$E$405,3,FALSE)</f>
        <v>0.94</v>
      </c>
      <c r="G1461" s="10">
        <f>VLOOKUP(C1461,away!$B$2:$E$405,4,FALSE)</f>
        <v>0.94</v>
      </c>
      <c r="H1461" s="10">
        <f>VLOOKUP(A1461,away!$A$2:$E$405,3,FALSE)</f>
        <v>0.99090909090909096</v>
      </c>
      <c r="I1461" s="10">
        <f>VLOOKUP(C1461,away!$B$2:$E$405,3,FALSE)</f>
        <v>0.31</v>
      </c>
      <c r="J1461" s="10">
        <f>VLOOKUP(B1461,home!$B$2:$E$405,4,FALSE)</f>
        <v>1.21</v>
      </c>
      <c r="K1461" s="12">
        <f t="shared" si="1736"/>
        <v>1.1326145454545438</v>
      </c>
      <c r="L1461" s="12">
        <f t="shared" si="1737"/>
        <v>0.37169000000000002</v>
      </c>
      <c r="M1461" s="13">
        <f t="shared" si="1738"/>
        <v>0.22217175047067514</v>
      </c>
      <c r="N1461" s="13">
        <f t="shared" si="1739"/>
        <v>0.25163495617218401</v>
      </c>
      <c r="O1461" s="13">
        <f t="shared" si="1740"/>
        <v>8.2579017932445251E-2</v>
      </c>
      <c r="P1461" s="13">
        <f t="shared" si="1741"/>
        <v>9.3530196859639092E-2</v>
      </c>
      <c r="Q1461" s="13">
        <f t="shared" si="1742"/>
        <v>0.14250270575271617</v>
      </c>
      <c r="R1461" s="13">
        <f t="shared" si="1743"/>
        <v>1.5346897587655282E-2</v>
      </c>
      <c r="S1461" s="13">
        <f t="shared" si="1744"/>
        <v>9.8436206516695438E-3</v>
      </c>
      <c r="T1461" s="13">
        <f t="shared" si="1745"/>
        <v>5.2966830701227083E-2</v>
      </c>
      <c r="U1461" s="13">
        <f t="shared" si="1746"/>
        <v>1.7382119435379623E-2</v>
      </c>
      <c r="V1461" s="13">
        <f t="shared" si="1747"/>
        <v>4.6044246570091835E-4</v>
      </c>
      <c r="W1461" s="13">
        <f t="shared" si="1748"/>
        <v>5.3800212434051746E-2</v>
      </c>
      <c r="X1461" s="13">
        <f t="shared" si="1749"/>
        <v>1.9997000959612696E-2</v>
      </c>
      <c r="Y1461" s="13">
        <f t="shared" si="1750"/>
        <v>3.7163426433392205E-3</v>
      </c>
      <c r="Z1461" s="13">
        <f t="shared" si="1751"/>
        <v>1.9014294547851976E-3</v>
      </c>
      <c r="AA1461" s="13">
        <f t="shared" si="1752"/>
        <v>2.1535866576454176E-3</v>
      </c>
      <c r="AB1461" s="13">
        <f t="shared" si="1753"/>
        <v>1.2195917866730179E-3</v>
      </c>
      <c r="AC1461" s="13">
        <f t="shared" si="1754"/>
        <v>1.2114860003665495E-5</v>
      </c>
      <c r="AD1461" s="13">
        <f t="shared" si="1755"/>
        <v>1.5233725787837857E-2</v>
      </c>
      <c r="AE1461" s="13">
        <f t="shared" si="1756"/>
        <v>5.6622235380814536E-3</v>
      </c>
      <c r="AF1461" s="13">
        <f t="shared" si="1757"/>
        <v>1.0522959334347474E-3</v>
      </c>
      <c r="AG1461" s="13">
        <f t="shared" si="1758"/>
        <v>1.3037595849945378E-4</v>
      </c>
      <c r="AH1461" s="13">
        <f t="shared" si="1759"/>
        <v>1.7668557851227752E-4</v>
      </c>
      <c r="AI1461" s="13">
        <f t="shared" si="1760"/>
        <v>2.0011665619505632E-4</v>
      </c>
      <c r="AJ1461" s="13">
        <f t="shared" si="1761"/>
        <v>1.133275177971235E-4</v>
      </c>
      <c r="AK1461" s="13">
        <f t="shared" si="1762"/>
        <v>4.2785465019093583E-5</v>
      </c>
      <c r="AL1461" s="13">
        <f t="shared" si="1763"/>
        <v>2.0400527765916152E-7</v>
      </c>
      <c r="AM1461" s="13">
        <f t="shared" si="1764"/>
        <v>3.4507878817542238E-3</v>
      </c>
      <c r="AN1461" s="13">
        <f t="shared" si="1765"/>
        <v>1.2826233477692276E-3</v>
      </c>
      <c r="AO1461" s="13">
        <f t="shared" si="1766"/>
        <v>2.3836913606617205E-4</v>
      </c>
      <c r="AP1461" s="13">
        <f t="shared" si="1767"/>
        <v>2.9533141394811834E-5</v>
      </c>
      <c r="AQ1461" s="13">
        <f t="shared" si="1768"/>
        <v>2.7442933312594023E-6</v>
      </c>
      <c r="AR1461" s="13">
        <f t="shared" si="1769"/>
        <v>1.3134452535445691E-5</v>
      </c>
      <c r="AS1461" s="13">
        <f t="shared" si="1770"/>
        <v>1.4876271988228101E-5</v>
      </c>
      <c r="AT1461" s="13">
        <f t="shared" si="1771"/>
        <v>8.4245410180025698E-6</v>
      </c>
      <c r="AU1461" s="13">
        <f t="shared" si="1772"/>
        <v>3.1805858985893799E-6</v>
      </c>
      <c r="AV1461" s="13">
        <f t="shared" si="1773"/>
        <v>9.0059446295248572E-7</v>
      </c>
      <c r="AW1461" s="13">
        <f t="shared" si="1774"/>
        <v>2.3856235521797874E-9</v>
      </c>
      <c r="AX1461" s="13">
        <f t="shared" si="1775"/>
        <v>6.5140209135885205E-4</v>
      </c>
      <c r="AY1461" s="13">
        <f t="shared" si="1776"/>
        <v>2.4211964333717173E-4</v>
      </c>
      <c r="AZ1461" s="13">
        <f t="shared" si="1777"/>
        <v>4.4996725115996667E-5</v>
      </c>
      <c r="BA1461" s="13">
        <f t="shared" si="1778"/>
        <v>5.5749442527882681E-6</v>
      </c>
      <c r="BB1461" s="13">
        <f t="shared" si="1779"/>
        <v>5.1803775732971786E-7</v>
      </c>
      <c r="BC1461" s="13">
        <f t="shared" si="1780"/>
        <v>3.8509890804376577E-8</v>
      </c>
      <c r="BD1461" s="13">
        <f t="shared" si="1781"/>
        <v>8.1365744381663445E-7</v>
      </c>
      <c r="BE1461" s="13">
        <f t="shared" si="1782"/>
        <v>9.2156025588408336E-7</v>
      </c>
      <c r="BF1461" s="13">
        <f t="shared" si="1783"/>
        <v>5.2188627516356228E-7</v>
      </c>
      <c r="BG1461" s="13">
        <f t="shared" si="1784"/>
        <v>1.9703199544111435E-7</v>
      </c>
      <c r="BH1461" s="13">
        <f t="shared" si="1785"/>
        <v>5.579032598913488E-8</v>
      </c>
      <c r="BI1461" s="13">
        <f t="shared" si="1786"/>
        <v>1.2637786942188951E-8</v>
      </c>
      <c r="BJ1461" s="14">
        <f t="shared" si="1787"/>
        <v>0.55264537763301302</v>
      </c>
      <c r="BK1461" s="14">
        <f t="shared" si="1788"/>
        <v>0.32626044895630318</v>
      </c>
      <c r="BL1461" s="14">
        <f t="shared" si="1789"/>
        <v>0.11925716762730861</v>
      </c>
      <c r="BM1461" s="14">
        <f t="shared" si="1790"/>
        <v>0.19205678163838164</v>
      </c>
      <c r="BN1461" s="14">
        <f t="shared" si="1791"/>
        <v>0.80776552477531494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1.28181818181818</v>
      </c>
      <c r="F1462" s="10">
        <f>VLOOKUP(B1462,home!$B$2:$E$405,3,FALSE)</f>
        <v>1.25</v>
      </c>
      <c r="G1462" s="10">
        <f>VLOOKUP(C1462,away!$B$2:$E$405,4,FALSE)</f>
        <v>1.25</v>
      </c>
      <c r="H1462" s="10">
        <f>VLOOKUP(A1462,away!$A$2:$E$405,3,FALSE)</f>
        <v>0.99090909090909096</v>
      </c>
      <c r="I1462" s="10">
        <f>VLOOKUP(C1462,away!$B$2:$E$405,3,FALSE)</f>
        <v>1.25</v>
      </c>
      <c r="J1462" s="10">
        <f>VLOOKUP(B1462,home!$B$2:$E$405,4,FALSE)</f>
        <v>1.61</v>
      </c>
      <c r="K1462" s="12">
        <f t="shared" ref="K1462:K1525" si="1792">E1462*F1462*G1462</f>
        <v>2.0028409090909061</v>
      </c>
      <c r="L1462" s="12">
        <f t="shared" ref="L1462:L1525" si="1793">H1462*I1462*J1462</f>
        <v>1.9942045454545458</v>
      </c>
      <c r="M1462" s="13">
        <f t="shared" ref="M1462:M1525" si="1794">_xlfn.POISSON.DIST(0,K1462,FALSE) * _xlfn.POISSON.DIST(0,L1462,FALSE)</f>
        <v>1.836983329685769E-2</v>
      </c>
      <c r="N1462" s="13">
        <f t="shared" ref="N1462:N1525" si="1795">_xlfn.POISSON.DIST(1,K1462,FALSE) * _xlfn.POISSON.DIST(0,L1462,FALSE)</f>
        <v>3.6791853620126838E-2</v>
      </c>
      <c r="O1462" s="13">
        <f t="shared" ref="O1462:O1525" si="1796">_xlfn.POISSON.DIST(0,K1462,FALSE) * _xlfn.POISSON.DIST(1,L1462,FALSE)</f>
        <v>3.6633205059835867E-2</v>
      </c>
      <c r="P1462" s="13">
        <f t="shared" ref="P1462:P1525" si="1797">_xlfn.POISSON.DIST(1,K1462,FALSE) * _xlfn.POISSON.DIST(1,L1462,FALSE)</f>
        <v>7.3370481724955236E-2</v>
      </c>
      <c r="Q1462" s="13">
        <f t="shared" ref="Q1462:Q1525" si="1798">_xlfn.POISSON.DIST(2,K1462,FALSE) * _xlfn.POISSON.DIST(0,L1462,FALSE)</f>
        <v>3.6844114775837204E-2</v>
      </c>
      <c r="R1462" s="13">
        <f t="shared" ref="R1462:R1525" si="1799">_xlfn.POISSON.DIST(0,K1462,FALSE) * _xlfn.POISSON.DIST(2,L1462,FALSE)</f>
        <v>3.6527052022446584E-2</v>
      </c>
      <c r="S1462" s="13">
        <f t="shared" ref="S1462:S1525" si="1800">_xlfn.POISSON.DIST(2,K1462,FALSE) * _xlfn.POISSON.DIST(2,L1462,FALSE)</f>
        <v>7.3261791513818994E-2</v>
      </c>
      <c r="T1462" s="13">
        <f t="shared" ref="T1462:T1525" si="1801">_xlfn.POISSON.DIST(2,K1462,FALSE) * _xlfn.POISSON.DIST(1,L1462,FALSE)</f>
        <v>7.3474701159223541E-2</v>
      </c>
      <c r="U1462" s="13">
        <f t="shared" ref="U1462:U1525" si="1802">_xlfn.POISSON.DIST(1,K1462,FALSE) * _xlfn.POISSON.DIST(2,L1462,FALSE)</f>
        <v>7.3157874079047711E-2</v>
      </c>
      <c r="V1462" s="13">
        <f t="shared" ref="V1462:V1525" si="1803">_xlfn.POISSON.DIST(3,K1462,FALSE) * _xlfn.POISSON.DIST(3,L1462,FALSE)</f>
        <v>3.2512561028953793E-2</v>
      </c>
      <c r="W1462" s="13">
        <f t="shared" ref="W1462:W1525" si="1804">_xlfn.POISSON.DIST(3,K1462,FALSE) * _xlfn.POISSON.DIST(0,L1462,FALSE)</f>
        <v>2.4597633444095823E-2</v>
      </c>
      <c r="X1462" s="13">
        <f t="shared" ref="X1462:X1525" si="1805">_xlfn.POISSON.DIST(3,K1462,FALSE) * _xlfn.POISSON.DIST(1,L1462,FALSE)</f>
        <v>4.9052712421640644E-2</v>
      </c>
      <c r="Y1462" s="13">
        <f t="shared" ref="Y1462:Y1525" si="1806">_xlfn.POISSON.DIST(3,K1462,FALSE) * _xlfn.POISSON.DIST(2,L1462,FALSE)</f>
        <v>4.8910571039055224E-2</v>
      </c>
      <c r="Z1462" s="13">
        <f t="shared" ref="Z1462:Z1525" si="1807">_xlfn.POISSON.DIST(0,K1462,FALSE) * _xlfn.POISSON.DIST(3,L1462,FALSE)</f>
        <v>2.4280804391739207E-2</v>
      </c>
      <c r="AA1462" s="13">
        <f t="shared" ref="AA1462:AA1525" si="1808">_xlfn.POISSON.DIST(1,K1462,FALSE) * _xlfn.POISSON.DIST(3,L1462,FALSE)</f>
        <v>4.863058834140941E-2</v>
      </c>
      <c r="AB1462" s="13">
        <f t="shared" ref="AB1462:AB1525" si="1809">_xlfn.POISSON.DIST(2,K1462,FALSE) * _xlfn.POISSON.DIST(3,L1462,FALSE)</f>
        <v>4.8699665881667034E-2</v>
      </c>
      <c r="AC1462" s="13">
        <f t="shared" ref="AC1462:AC1525" si="1810">_xlfn.POISSON.DIST(4,K1462,FALSE) * _xlfn.POISSON.DIST(4,L1462,FALSE)</f>
        <v>8.1160993211571459E-3</v>
      </c>
      <c r="AD1462" s="13">
        <f t="shared" ref="AD1462:AD1525" si="1811">_xlfn.POISSON.DIST(4,K1462,FALSE) * _xlfn.POISSON.DIST(0,L1462,FALSE)</f>
        <v>1.2316286632164438E-2</v>
      </c>
      <c r="AE1462" s="13">
        <f t="shared" ref="AE1462:AE1525" si="1812">_xlfn.POISSON.DIST(4,K1462,FALSE) * _xlfn.POISSON.DIST(1,L1462,FALSE)</f>
        <v>2.4561194784983382E-2</v>
      </c>
      <c r="AF1462" s="13">
        <f t="shared" ref="AF1462:AF1525" si="1813">_xlfn.POISSON.DIST(4,K1462,FALSE) * _xlfn.POISSON.DIST(2,L1462,FALSE)</f>
        <v>2.4490023141004173E-2</v>
      </c>
      <c r="AG1462" s="13">
        <f t="shared" ref="AG1462:AG1525" si="1814">_xlfn.POISSON.DIST(4,K1462,FALSE) * _xlfn.POISSON.DIST(3,L1462,FALSE)</f>
        <v>1.6279371822025844E-2</v>
      </c>
      <c r="AH1462" s="13">
        <f t="shared" ref="AH1462:AH1525" si="1815">_xlfn.POISSON.DIST(0,K1462,FALSE) * _xlfn.POISSON.DIST(4,L1462,FALSE)</f>
        <v>1.2105222621324754E-2</v>
      </c>
      <c r="AI1462" s="13">
        <f t="shared" ref="AI1462:AI1525" si="1816">_xlfn.POISSON.DIST(1,K1462,FALSE) * _xlfn.POISSON.DIST(4,L1462,FALSE)</f>
        <v>2.4244835079641865E-2</v>
      </c>
      <c r="AJ1462" s="13">
        <f t="shared" ref="AJ1462:AJ1525" si="1817">_xlfn.POISSON.DIST(2,K1462,FALSE) * _xlfn.POISSON.DIST(4,L1462,FALSE)</f>
        <v>2.4279273765834511E-2</v>
      </c>
      <c r="AK1462" s="13">
        <f t="shared" ref="AK1462:AK1525" si="1818">_xlfn.POISSON.DIST(3,K1462,FALSE) * _xlfn.POISSON.DIST(4,L1462,FALSE)</f>
        <v>1.6209174247076994E-2</v>
      </c>
      <c r="AL1462" s="13">
        <f t="shared" ref="AL1462:AL1525" si="1819">_xlfn.POISSON.DIST(5,K1462,FALSE) * _xlfn.POISSON.DIST(5,L1462,FALSE)</f>
        <v>1.2966521955814253E-3</v>
      </c>
      <c r="AM1462" s="13">
        <f t="shared" ref="AM1462:AM1525" si="1820">_xlfn.POISSON.DIST(5,K1462,FALSE) * _xlfn.POISSON.DIST(0,L1462,FALSE)</f>
        <v>4.9335125429976799E-3</v>
      </c>
      <c r="AN1462" s="13">
        <f t="shared" ref="AN1462:AN1525" si="1821">_xlfn.POISSON.DIST(5,K1462,FALSE) * _xlfn.POISSON.DIST(1,L1462,FALSE)</f>
        <v>9.8384331383029894E-3</v>
      </c>
      <c r="AO1462" s="13">
        <f t="shared" ref="AO1462:AO1525" si="1822">_xlfn.POISSON.DIST(5,K1462,FALSE) * _xlfn.POISSON.DIST(2,L1462,FALSE)</f>
        <v>9.809924042277228E-3</v>
      </c>
      <c r="AP1462" s="13">
        <f t="shared" ref="AP1462:AP1525" si="1823">_xlfn.POISSON.DIST(5,K1462,FALSE) * _xlfn.POISSON.DIST(3,L1462,FALSE)</f>
        <v>6.5209983718910259E-3</v>
      </c>
      <c r="AQ1462" s="13">
        <f t="shared" ref="AQ1462:AQ1525" si="1824">_xlfn.POISSON.DIST(5,K1462,FALSE) * _xlfn.POISSON.DIST(4,L1462,FALSE)</f>
        <v>3.2510511485316935E-3</v>
      </c>
      <c r="AR1462" s="13">
        <f t="shared" ref="AR1462:AR1525" si="1825">_xlfn.POISSON.DIST(0,K1462,FALSE) * _xlfn.POISSON.DIST(5,L1462,FALSE)</f>
        <v>4.8280579950370044E-3</v>
      </c>
      <c r="AS1462" s="13">
        <f t="shared" ref="AS1462:AS1525" si="1826">_xlfn.POISSON.DIST(1,K1462,FALSE) * _xlfn.POISSON.DIST(5,L1462,FALSE)</f>
        <v>9.6698320639235294E-3</v>
      </c>
      <c r="AT1462" s="13">
        <f t="shared" ref="AT1462:AT1525" si="1827">_xlfn.POISSON.DIST(2,K1462,FALSE) * _xlfn.POISSON.DIST(5,L1462,FALSE)</f>
        <v>9.6835676208325006E-3</v>
      </c>
      <c r="AU1462" s="13">
        <f t="shared" ref="AU1462:AU1525" si="1828">_xlfn.POISSON.DIST(3,K1462,FALSE) * _xlfn.POISSON.DIST(5,L1462,FALSE)</f>
        <v>6.464881792317142E-3</v>
      </c>
      <c r="AV1462" s="13">
        <f t="shared" ref="AV1462:AV1525" si="1829">_xlfn.POISSON.DIST(4,K1462,FALSE) * _xlfn.POISSON.DIST(5,L1462,FALSE)</f>
        <v>3.2370324315224275E-3</v>
      </c>
      <c r="AW1462" s="13">
        <f t="shared" ref="AW1462:AW1525" si="1830">_xlfn.POISSON.DIST(6,K1462,FALSE) * _xlfn.POISSON.DIST(6,L1462,FALSE)</f>
        <v>1.438590388354622E-4</v>
      </c>
      <c r="AX1462" s="13">
        <f t="shared" ref="AX1462:AX1525" si="1831">_xlfn.POISSON.DIST(6,K1462,FALSE) * _xlfn.POISSON.DIST(0,L1462,FALSE)</f>
        <v>1.6468401244381457E-3</v>
      </c>
      <c r="AY1462" s="13">
        <f t="shared" ref="AY1462:AY1525" si="1832">_xlfn.POISSON.DIST(6,K1462,FALSE) * _xlfn.POISSON.DIST(1,L1462,FALSE)</f>
        <v>3.2841360617914799E-3</v>
      </c>
      <c r="AZ1462" s="13">
        <f t="shared" ref="AZ1462:AZ1525" si="1833">_xlfn.POISSON.DIST(6,K1462,FALSE) * _xlfn.POISSON.DIST(2,L1462,FALSE)</f>
        <v>3.2746195311578806E-3</v>
      </c>
      <c r="BA1462" s="13">
        <f t="shared" ref="BA1462:BA1525" si="1834">_xlfn.POISSON.DIST(6,K1462,FALSE) * _xlfn.POISSON.DIST(3,L1462,FALSE)</f>
        <v>2.1767537178897594E-3</v>
      </c>
      <c r="BB1462" s="13">
        <f t="shared" ref="BB1462:BB1525" si="1835">_xlfn.POISSON.DIST(6,K1462,FALSE) * _xlfn.POISSON.DIST(4,L1462,FALSE)</f>
        <v>1.08522303963771E-3</v>
      </c>
      <c r="BC1462" s="13">
        <f t="shared" ref="BC1462:BC1525" si="1836">_xlfn.POISSON.DIST(6,K1462,FALSE) * _xlfn.POISSON.DIST(5,L1462,FALSE)</f>
        <v>4.3283134369550408E-4</v>
      </c>
      <c r="BD1462" s="13">
        <f t="shared" ref="BD1462:BD1525" si="1837">_xlfn.POISSON.DIST(0,K1462,FALSE) * _xlfn.POISSON.DIST(6,L1462,FALSE)</f>
        <v>1.6046891999034931E-3</v>
      </c>
      <c r="BE1462" s="13">
        <f t="shared" ref="BE1462:BE1525" si="1838">_xlfn.POISSON.DIST(1,K1462,FALSE) * _xlfn.POISSON.DIST(6,L1462,FALSE)</f>
        <v>3.2139371759430701E-3</v>
      </c>
      <c r="BF1462" s="13">
        <f t="shared" ref="BF1462:BF1525" si="1839">_xlfn.POISSON.DIST(2,K1462,FALSE) * _xlfn.POISSON.DIST(6,L1462,FALSE)</f>
        <v>3.2185024276134397E-3</v>
      </c>
      <c r="BG1462" s="13">
        <f t="shared" ref="BG1462:BG1525" si="1840">_xlfn.POISSON.DIST(3,K1462,FALSE) * _xlfn.POISSON.DIST(6,L1462,FALSE)</f>
        <v>2.1487161093441966E-3</v>
      </c>
      <c r="BH1462" s="13">
        <f t="shared" ref="BH1462:BH1525" si="1841">_xlfn.POISSON.DIST(4,K1462,FALSE) * _xlfn.POISSON.DIST(6,L1462,FALSE)</f>
        <v>1.0758841314543013E-3</v>
      </c>
      <c r="BI1462" s="13">
        <f t="shared" ref="BI1462:BI1525" si="1842">_xlfn.POISSON.DIST(5,K1462,FALSE) * _xlfn.POISSON.DIST(6,L1462,FALSE)</f>
        <v>4.3096495038368266E-4</v>
      </c>
      <c r="BJ1462" s="14">
        <f t="shared" ref="BJ1462:BJ1525" si="1843">SUM(N1462,Q1462,T1462,W1462,X1462,Y1462,AD1462,AE1462,AF1462,AG1462,AM1462,AN1462,AO1462,AP1462,AQ1462,AX1462,AY1462,AZ1462,BA1462,BB1462,BC1462)</f>
        <v>0.39357278590276817</v>
      </c>
      <c r="BK1462" s="14">
        <f t="shared" ref="BK1462:BK1525" si="1844">SUM(M1462,P1462,S1462,V1462,AC1462,AL1462,AY1462)</f>
        <v>0.21021155514311574</v>
      </c>
      <c r="BL1462" s="14">
        <f t="shared" ref="BL1462:BL1525" si="1845">SUM(O1462,R1462,U1462,AA1462,AB1462,AH1462,AI1462,AJ1462,AK1462,AR1462,AS1462,AT1462,AU1462,AV1462,BD1462,BE1462,BF1462,BG1462,BH1462,BI1462)</f>
        <v>0.3660629569965595</v>
      </c>
      <c r="BM1462" s="14">
        <f t="shared" ref="BM1462:BM1525" si="1846">SUM(S1462:BI1462)</f>
        <v>0.75245128491116753</v>
      </c>
      <c r="BN1462" s="14">
        <f t="shared" ref="BN1462:BN1525" si="1847">SUM(M1462:R1462)</f>
        <v>0.23853654050005943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1.28181818181818</v>
      </c>
      <c r="F1463" s="10">
        <f>VLOOKUP(B1463,home!$B$2:$E$405,3,FALSE)</f>
        <v>1.56</v>
      </c>
      <c r="G1463" s="10">
        <f>VLOOKUP(C1463,away!$B$2:$E$405,4,FALSE)</f>
        <v>0.98</v>
      </c>
      <c r="H1463" s="10">
        <f>VLOOKUP(A1463,away!$A$2:$E$405,3,FALSE)</f>
        <v>0.99090909090909096</v>
      </c>
      <c r="I1463" s="10">
        <f>VLOOKUP(C1463,away!$B$2:$E$405,3,FALSE)</f>
        <v>0.59</v>
      </c>
      <c r="J1463" s="10">
        <f>VLOOKUP(B1463,home!$B$2:$E$405,4,FALSE)</f>
        <v>1.01</v>
      </c>
      <c r="K1463" s="12">
        <f t="shared" si="1792"/>
        <v>1.9596436363636336</v>
      </c>
      <c r="L1463" s="12">
        <f t="shared" si="1793"/>
        <v>0.59048272727272721</v>
      </c>
      <c r="M1463" s="13">
        <f t="shared" si="1794"/>
        <v>7.8071799941272862E-2</v>
      </c>
      <c r="N1463" s="13">
        <f t="shared" si="1795"/>
        <v>0.15299290593437004</v>
      </c>
      <c r="O1463" s="13">
        <f t="shared" si="1796"/>
        <v>4.6100049352413547E-2</v>
      </c>
      <c r="P1463" s="13">
        <f t="shared" si="1797"/>
        <v>9.0339668349506644E-2</v>
      </c>
      <c r="Q1463" s="13">
        <f t="shared" si="1798"/>
        <v>0.14990578726153417</v>
      </c>
      <c r="R1463" s="13">
        <f t="shared" si="1799"/>
        <v>1.3610641434510237E-2</v>
      </c>
      <c r="S1463" s="13">
        <f t="shared" si="1800"/>
        <v>2.6133814269806481E-2</v>
      </c>
      <c r="T1463" s="13">
        <f t="shared" si="1801"/>
        <v>8.8516778096155949E-2</v>
      </c>
      <c r="U1463" s="13">
        <f t="shared" si="1802"/>
        <v>2.6672006873965176E-2</v>
      </c>
      <c r="V1463" s="13">
        <f t="shared" si="1803"/>
        <v>3.360041106915334E-3</v>
      </c>
      <c r="W1463" s="13">
        <f t="shared" si="1804"/>
        <v>9.7920640687048713E-2</v>
      </c>
      <c r="X1463" s="13">
        <f t="shared" si="1805"/>
        <v>5.7820446969181302E-2</v>
      </c>
      <c r="Y1463" s="13">
        <f t="shared" si="1806"/>
        <v>1.7070987609245136E-2</v>
      </c>
      <c r="Z1463" s="13">
        <f t="shared" si="1807"/>
        <v>2.6789495580602633E-3</v>
      </c>
      <c r="AA1463" s="13">
        <f t="shared" si="1808"/>
        <v>5.2497864535919628E-3</v>
      </c>
      <c r="AB1463" s="13">
        <f t="shared" si="1809"/>
        <v>5.1438553080247499E-3</v>
      </c>
      <c r="AC1463" s="13">
        <f t="shared" si="1810"/>
        <v>2.4300147385785659E-4</v>
      </c>
      <c r="AD1463" s="13">
        <f t="shared" si="1811"/>
        <v>4.797239009775623E-2</v>
      </c>
      <c r="AE1463" s="13">
        <f t="shared" si="1812"/>
        <v>2.8326867738714272E-2</v>
      </c>
      <c r="AF1463" s="13">
        <f t="shared" si="1813"/>
        <v>8.3632630587249183E-3</v>
      </c>
      <c r="AG1463" s="13">
        <f t="shared" si="1814"/>
        <v>1.6461207932717136E-3</v>
      </c>
      <c r="AH1463" s="13">
        <f t="shared" si="1815"/>
        <v>3.9546836031737278E-4</v>
      </c>
      <c r="AI1463" s="13">
        <f t="shared" si="1816"/>
        <v>7.7497705567909994E-4</v>
      </c>
      <c r="AJ1463" s="13">
        <f t="shared" si="1817"/>
        <v>7.5933942774468694E-4</v>
      </c>
      <c r="AK1463" s="13">
        <f t="shared" si="1818"/>
        <v>4.9601155913995979E-4</v>
      </c>
      <c r="AL1463" s="13">
        <f t="shared" si="1819"/>
        <v>1.1247427405682102E-5</v>
      </c>
      <c r="AM1463" s="13">
        <f t="shared" si="1820"/>
        <v>1.8801757795244348E-2</v>
      </c>
      <c r="AN1463" s="13">
        <f t="shared" si="1821"/>
        <v>1.1102113220457141E-2</v>
      </c>
      <c r="AO1463" s="13">
        <f t="shared" si="1822"/>
        <v>3.2778030464530664E-3</v>
      </c>
      <c r="AP1463" s="13">
        <f t="shared" si="1823"/>
        <v>6.4516202744415363E-4</v>
      </c>
      <c r="AQ1463" s="13">
        <f t="shared" si="1824"/>
        <v>9.5239258374506456E-5</v>
      </c>
      <c r="AR1463" s="13">
        <f t="shared" si="1825"/>
        <v>4.6703447190055185E-5</v>
      </c>
      <c r="AS1463" s="13">
        <f t="shared" si="1826"/>
        <v>9.1522113082236645E-5</v>
      </c>
      <c r="AT1463" s="13">
        <f t="shared" si="1827"/>
        <v>8.9675363244078979E-5</v>
      </c>
      <c r="AU1463" s="13">
        <f t="shared" si="1828"/>
        <v>5.8577251639952228E-5</v>
      </c>
      <c r="AV1463" s="13">
        <f t="shared" si="1829"/>
        <v>2.8697634602975905E-5</v>
      </c>
      <c r="AW1463" s="13">
        <f t="shared" si="1830"/>
        <v>3.6152222212928591E-7</v>
      </c>
      <c r="AX1463" s="13">
        <f t="shared" si="1831"/>
        <v>6.1407908359834874E-3</v>
      </c>
      <c r="AY1463" s="13">
        <f t="shared" si="1832"/>
        <v>3.6260309204429E-3</v>
      </c>
      <c r="AZ1463" s="13">
        <f t="shared" si="1833"/>
        <v>1.0705543135391805E-3</v>
      </c>
      <c r="BA1463" s="13">
        <f t="shared" si="1834"/>
        <v>2.1071461025073257E-4</v>
      </c>
      <c r="BB1463" s="13">
        <f t="shared" si="1835"/>
        <v>3.1105834434265575E-5</v>
      </c>
      <c r="BC1463" s="13">
        <f t="shared" si="1836"/>
        <v>3.6734915901678102E-6</v>
      </c>
      <c r="BD1463" s="13">
        <f t="shared" si="1837"/>
        <v>4.5962631449702606E-6</v>
      </c>
      <c r="BE1463" s="13">
        <f t="shared" si="1838"/>
        <v>9.00703782309367E-6</v>
      </c>
      <c r="BF1463" s="13">
        <f t="shared" si="1839"/>
        <v>8.8252921762560348E-6</v>
      </c>
      <c r="BG1463" s="13">
        <f t="shared" si="1840"/>
        <v>5.7648092174166353E-6</v>
      </c>
      <c r="BH1463" s="13">
        <f t="shared" si="1841"/>
        <v>2.8242429244402325E-6</v>
      </c>
      <c r="BI1463" s="13">
        <f t="shared" si="1842"/>
        <v>1.1069019348848633E-6</v>
      </c>
      <c r="BJ1463" s="14">
        <f t="shared" si="1843"/>
        <v>0.69554113360021641</v>
      </c>
      <c r="BK1463" s="14">
        <f t="shared" si="1844"/>
        <v>0.20178560348920779</v>
      </c>
      <c r="BL1463" s="14">
        <f t="shared" si="1845"/>
        <v>9.9549436182367168E-2</v>
      </c>
      <c r="BM1463" s="14">
        <f t="shared" si="1846"/>
        <v>0.46490860115802335</v>
      </c>
      <c r="BN1463" s="14">
        <f t="shared" si="1847"/>
        <v>0.5310208522736074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1.5681818181818199</v>
      </c>
      <c r="F1464" s="10">
        <f>VLOOKUP(B1464,home!$B$2:$E$405,3,FALSE)</f>
        <v>1.1499999999999999</v>
      </c>
      <c r="G1464" s="10">
        <f>VLOOKUP(C1464,away!$B$2:$E$405,4,FALSE)</f>
        <v>1.02</v>
      </c>
      <c r="H1464" s="10">
        <f>VLOOKUP(A1464,away!$A$2:$E$405,3,FALSE)</f>
        <v>1.11363636363636</v>
      </c>
      <c r="I1464" s="10">
        <f>VLOOKUP(C1464,away!$B$2:$E$405,3,FALSE)</f>
        <v>0.64</v>
      </c>
      <c r="J1464" s="10">
        <f>VLOOKUP(B1464,home!$B$2:$E$405,4,FALSE)</f>
        <v>1.08</v>
      </c>
      <c r="K1464" s="12">
        <f t="shared" si="1792"/>
        <v>1.8394772727272746</v>
      </c>
      <c r="L1464" s="12">
        <f t="shared" si="1793"/>
        <v>0.76974545454545207</v>
      </c>
      <c r="M1464" s="13">
        <f t="shared" si="1794"/>
        <v>7.359172237724658E-2</v>
      </c>
      <c r="N1464" s="13">
        <f t="shared" si="1795"/>
        <v>0.13537030077380027</v>
      </c>
      <c r="O1464" s="13">
        <f t="shared" si="1796"/>
        <v>5.6646893792056383E-2</v>
      </c>
      <c r="P1464" s="13">
        <f t="shared" si="1797"/>
        <v>0.10420067370108343</v>
      </c>
      <c r="Q1464" s="13">
        <f t="shared" si="1798"/>
        <v>0.12450529583783052</v>
      </c>
      <c r="R1464" s="13">
        <f t="shared" si="1799"/>
        <v>2.1801844505277192E-2</v>
      </c>
      <c r="S1464" s="13">
        <f t="shared" si="1800"/>
        <v>3.6885195946700401E-2</v>
      </c>
      <c r="T1464" s="13">
        <f t="shared" si="1801"/>
        <v>9.5837385538006831E-2</v>
      </c>
      <c r="U1464" s="13">
        <f t="shared" si="1802"/>
        <v>4.0103997470991401E-2</v>
      </c>
      <c r="V1464" s="13">
        <f t="shared" si="1803"/>
        <v>5.8029809499199779E-3</v>
      </c>
      <c r="W1464" s="13">
        <f t="shared" si="1804"/>
        <v>7.6341554009291657E-2</v>
      </c>
      <c r="X1464" s="13">
        <f t="shared" si="1805"/>
        <v>5.8763564191588381E-2</v>
      </c>
      <c r="Y1464" s="13">
        <f t="shared" si="1806"/>
        <v>2.2616493214682523E-2</v>
      </c>
      <c r="Z1464" s="13">
        <f t="shared" si="1807"/>
        <v>5.5939569028812869E-3</v>
      </c>
      <c r="AA1464" s="13">
        <f t="shared" si="1808"/>
        <v>1.028995658746598E-2</v>
      </c>
      <c r="AB1464" s="13">
        <f t="shared" si="1809"/>
        <v>9.4640706399969892E-3</v>
      </c>
      <c r="AC1464" s="13">
        <f t="shared" si="1810"/>
        <v>5.1353816105543636E-4</v>
      </c>
      <c r="AD1464" s="13">
        <f t="shared" si="1811"/>
        <v>3.5107138391193421E-2</v>
      </c>
      <c r="AE1464" s="13">
        <f t="shared" si="1812"/>
        <v>2.7023560198719272E-2</v>
      </c>
      <c r="AF1464" s="13">
        <f t="shared" si="1813"/>
        <v>1.0400631314299776E-2</v>
      </c>
      <c r="AG1464" s="13">
        <f t="shared" si="1814"/>
        <v>2.6686128928617814E-3</v>
      </c>
      <c r="AH1464" s="13">
        <f t="shared" si="1815"/>
        <v>1.0764807247290061E-3</v>
      </c>
      <c r="AI1464" s="13">
        <f t="shared" si="1816"/>
        <v>1.9801618276679917E-3</v>
      </c>
      <c r="AJ1464" s="13">
        <f t="shared" si="1817"/>
        <v>1.821231339158687E-3</v>
      </c>
      <c r="AK1464" s="13">
        <f t="shared" si="1818"/>
        <v>1.1167045522536879E-3</v>
      </c>
      <c r="AL1464" s="13">
        <f t="shared" si="1819"/>
        <v>2.9085348528131062E-5</v>
      </c>
      <c r="AM1464" s="13">
        <f t="shared" si="1820"/>
        <v>1.2915756636218289E-2</v>
      </c>
      <c r="AN1464" s="13">
        <f t="shared" si="1821"/>
        <v>9.9418449627442854E-3</v>
      </c>
      <c r="AO1464" s="13">
        <f t="shared" si="1822"/>
        <v>3.8263449849340065E-3</v>
      </c>
      <c r="AP1464" s="13">
        <f t="shared" si="1823"/>
        <v>9.8177055322524608E-4</v>
      </c>
      <c r="AQ1464" s="13">
        <f t="shared" si="1824"/>
        <v>1.889283551879267E-4</v>
      </c>
      <c r="AR1464" s="13">
        <f t="shared" si="1825"/>
        <v>1.6572322895318936E-4</v>
      </c>
      <c r="AS1464" s="13">
        <f t="shared" si="1826"/>
        <v>3.0484411322237041E-4</v>
      </c>
      <c r="AT1464" s="13">
        <f t="shared" si="1827"/>
        <v>2.8037690899862533E-4</v>
      </c>
      <c r="AU1464" s="13">
        <f t="shared" si="1828"/>
        <v>1.7191565063349817E-4</v>
      </c>
      <c r="AV1464" s="13">
        <f t="shared" si="1829"/>
        <v>7.9058733041610513E-5</v>
      </c>
      <c r="AW1464" s="13">
        <f t="shared" si="1830"/>
        <v>1.1439665636751625E-6</v>
      </c>
      <c r="AX1464" s="13">
        <f t="shared" si="1831"/>
        <v>3.9597067987333368E-3</v>
      </c>
      <c r="AY1464" s="13">
        <f t="shared" si="1832"/>
        <v>3.0479663096577088E-3</v>
      </c>
      <c r="AZ1464" s="13">
        <f t="shared" si="1833"/>
        <v>1.1730791062333486E-3</v>
      </c>
      <c r="BA1464" s="13">
        <f t="shared" si="1834"/>
        <v>3.0099076994845385E-4</v>
      </c>
      <c r="BB1464" s="13">
        <f t="shared" si="1835"/>
        <v>5.7921569256989538E-5</v>
      </c>
      <c r="BC1464" s="13">
        <f t="shared" si="1836"/>
        <v>8.9169729311414635E-6</v>
      </c>
      <c r="BD1464" s="13">
        <f t="shared" si="1837"/>
        <v>2.1260783699885454E-5</v>
      </c>
      <c r="BE1464" s="13">
        <f t="shared" si="1838"/>
        <v>3.9108728416309779E-5</v>
      </c>
      <c r="BF1464" s="13">
        <f t="shared" si="1839"/>
        <v>3.5969808543532597E-5</v>
      </c>
      <c r="BG1464" s="13">
        <f t="shared" si="1840"/>
        <v>2.205521510672652E-5</v>
      </c>
      <c r="BH1464" s="13">
        <f t="shared" si="1841"/>
        <v>1.0142516733483668E-5</v>
      </c>
      <c r="BI1464" s="13">
        <f t="shared" si="1842"/>
        <v>3.731385803899855E-6</v>
      </c>
      <c r="BJ1464" s="14">
        <f t="shared" si="1843"/>
        <v>0.62503776338134542</v>
      </c>
      <c r="BK1464" s="14">
        <f t="shared" si="1844"/>
        <v>0.22407116279419168</v>
      </c>
      <c r="BL1464" s="14">
        <f t="shared" si="1845"/>
        <v>0.14543552851275046</v>
      </c>
      <c r="BM1464" s="14">
        <f t="shared" si="1846"/>
        <v>0.48097485826078018</v>
      </c>
      <c r="BN1464" s="14">
        <f t="shared" si="1847"/>
        <v>0.51611673098729438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1.5681818181818199</v>
      </c>
      <c r="F1465" s="10">
        <f>VLOOKUP(B1465,home!$B$2:$E$405,3,FALSE)</f>
        <v>1.02</v>
      </c>
      <c r="G1465" s="10">
        <f>VLOOKUP(C1465,away!$B$2:$E$405,4,FALSE)</f>
        <v>0.64</v>
      </c>
      <c r="H1465" s="10">
        <f>VLOOKUP(A1465,away!$A$2:$E$405,3,FALSE)</f>
        <v>1.11363636363636</v>
      </c>
      <c r="I1465" s="10">
        <f>VLOOKUP(C1465,away!$B$2:$E$405,3,FALSE)</f>
        <v>0.48</v>
      </c>
      <c r="J1465" s="10">
        <f>VLOOKUP(B1465,home!$B$2:$E$405,4,FALSE)</f>
        <v>1.44</v>
      </c>
      <c r="K1465" s="12">
        <f t="shared" si="1792"/>
        <v>1.023709090909092</v>
      </c>
      <c r="L1465" s="12">
        <f t="shared" si="1793"/>
        <v>0.76974545454545196</v>
      </c>
      <c r="M1465" s="13">
        <f t="shared" si="1794"/>
        <v>0.16638439326730375</v>
      </c>
      <c r="N1465" s="13">
        <f t="shared" si="1795"/>
        <v>0.17032921597313239</v>
      </c>
      <c r="O1465" s="13">
        <f t="shared" si="1796"/>
        <v>0.12807363042480996</v>
      </c>
      <c r="P1465" s="13">
        <f t="shared" si="1797"/>
        <v>0.13111013977160924</v>
      </c>
      <c r="Q1465" s="13">
        <f t="shared" si="1798"/>
        <v>8.7183783419556862E-2</v>
      </c>
      <c r="R1465" s="13">
        <f t="shared" si="1799"/>
        <v>4.9292047433315785E-2</v>
      </c>
      <c r="S1465" s="13">
        <f t="shared" si="1800"/>
        <v>2.5828547397643595E-2</v>
      </c>
      <c r="T1465" s="13">
        <f t="shared" si="1801"/>
        <v>6.7109320997279037E-2</v>
      </c>
      <c r="U1465" s="13">
        <f t="shared" si="1802"/>
        <v>5.0460717067007541E-2</v>
      </c>
      <c r="V1465" s="13">
        <f t="shared" si="1803"/>
        <v>2.2614196713098317E-3</v>
      </c>
      <c r="W1465" s="13">
        <f t="shared" si="1804"/>
        <v>2.9750277222149908E-2</v>
      </c>
      <c r="X1465" s="13">
        <f t="shared" si="1805"/>
        <v>2.2900140663216988E-2</v>
      </c>
      <c r="Y1465" s="13">
        <f t="shared" si="1806"/>
        <v>8.8136395919813735E-3</v>
      </c>
      <c r="Z1465" s="13">
        <f t="shared" si="1807"/>
        <v>1.2647443152344548E-2</v>
      </c>
      <c r="AA1465" s="13">
        <f t="shared" si="1808"/>
        <v>1.2947302531811058E-2</v>
      </c>
      <c r="AB1465" s="13">
        <f t="shared" si="1809"/>
        <v>6.6271356522826412E-3</v>
      </c>
      <c r="AC1465" s="13">
        <f t="shared" si="1810"/>
        <v>1.1137427141054272E-4</v>
      </c>
      <c r="AD1465" s="13">
        <f t="shared" si="1811"/>
        <v>7.6139073123451381E-3</v>
      </c>
      <c r="AE1465" s="13">
        <f t="shared" si="1812"/>
        <v>5.8607705450080486E-3</v>
      </c>
      <c r="AF1465" s="13">
        <f t="shared" si="1813"/>
        <v>2.255650743576908E-3</v>
      </c>
      <c r="AG1465" s="13">
        <f t="shared" si="1814"/>
        <v>5.7875896897013142E-4</v>
      </c>
      <c r="AH1465" s="13">
        <f t="shared" si="1815"/>
        <v>2.433827969534804E-3</v>
      </c>
      <c r="AI1465" s="13">
        <f t="shared" si="1816"/>
        <v>2.4915318181215956E-3</v>
      </c>
      <c r="AJ1465" s="13">
        <f t="shared" si="1817"/>
        <v>1.2753018862501678E-3</v>
      </c>
      <c r="AK1465" s="13">
        <f t="shared" si="1818"/>
        <v>4.3517937820260319E-4</v>
      </c>
      <c r="AL1465" s="13">
        <f t="shared" si="1819"/>
        <v>3.5104966288847019E-6</v>
      </c>
      <c r="AM1465" s="13">
        <f t="shared" si="1820"/>
        <v>1.5588852265973863E-3</v>
      </c>
      <c r="AN1465" s="13">
        <f t="shared" si="1821"/>
        <v>1.1999448173313949E-3</v>
      </c>
      <c r="AO1465" s="13">
        <f t="shared" si="1822"/>
        <v>4.6182603442310692E-4</v>
      </c>
      <c r="AP1465" s="13">
        <f t="shared" si="1823"/>
        <v>1.1849616359597936E-4</v>
      </c>
      <c r="AQ1465" s="13">
        <f t="shared" si="1824"/>
        <v>2.2802970827269839E-5</v>
      </c>
      <c r="AR1465" s="13">
        <f t="shared" si="1825"/>
        <v>3.7468560333900059E-4</v>
      </c>
      <c r="AS1465" s="13">
        <f t="shared" si="1826"/>
        <v>3.8356905837089292E-4</v>
      </c>
      <c r="AT1465" s="13">
        <f t="shared" si="1827"/>
        <v>1.9633156602286161E-4</v>
      </c>
      <c r="AU1465" s="13">
        <f t="shared" si="1828"/>
        <v>6.6995469656674016E-5</v>
      </c>
      <c r="AV1465" s="13">
        <f t="shared" si="1829"/>
        <v>1.7145967834315355E-5</v>
      </c>
      <c r="AW1465" s="13">
        <f t="shared" si="1830"/>
        <v>7.6840423992939816E-8</v>
      </c>
      <c r="AX1465" s="13">
        <f t="shared" si="1831"/>
        <v>2.6597416302527057E-4</v>
      </c>
      <c r="AY1465" s="13">
        <f t="shared" si="1832"/>
        <v>2.0473240301523303E-4</v>
      </c>
      <c r="AZ1465" s="13">
        <f t="shared" si="1833"/>
        <v>7.8795918309571594E-5</v>
      </c>
      <c r="BA1465" s="13">
        <f t="shared" si="1834"/>
        <v>2.0217599985175833E-5</v>
      </c>
      <c r="BB1465" s="13">
        <f t="shared" si="1835"/>
        <v>3.8906014226018236E-6</v>
      </c>
      <c r="BC1465" s="13">
        <f t="shared" si="1836"/>
        <v>5.9895455209916479E-7</v>
      </c>
      <c r="BD1465" s="13">
        <f t="shared" si="1837"/>
        <v>4.8068756675635962E-5</v>
      </c>
      <c r="BE1465" s="13">
        <f t="shared" si="1838"/>
        <v>4.9208423197545638E-5</v>
      </c>
      <c r="BF1465" s="13">
        <f t="shared" si="1839"/>
        <v>2.5187555088314656E-5</v>
      </c>
      <c r="BG1465" s="13">
        <f t="shared" si="1840"/>
        <v>8.5949097072270906E-6</v>
      </c>
      <c r="BH1465" s="13">
        <f t="shared" si="1841"/>
        <v>2.1996718007077939E-6</v>
      </c>
      <c r="BI1465" s="13">
        <f t="shared" si="1842"/>
        <v>4.5036480388018838E-7</v>
      </c>
      <c r="BJ1465" s="14">
        <f t="shared" si="1843"/>
        <v>0.40633163029030189</v>
      </c>
      <c r="BK1465" s="14">
        <f t="shared" si="1844"/>
        <v>0.3259041172789211</v>
      </c>
      <c r="BL1465" s="14">
        <f t="shared" si="1845"/>
        <v>0.25520911150783321</v>
      </c>
      <c r="BM1465" s="14">
        <f t="shared" si="1846"/>
        <v>0.26751443637708139</v>
      </c>
      <c r="BN1465" s="14">
        <f t="shared" si="1847"/>
        <v>0.73237321028972813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1.5681818181818199</v>
      </c>
      <c r="F1466" s="10">
        <f>VLOOKUP(B1466,home!$B$2:$E$405,3,FALSE)</f>
        <v>1.02</v>
      </c>
      <c r="G1466" s="10">
        <f>VLOOKUP(C1466,away!$B$2:$E$405,4,FALSE)</f>
        <v>1.59</v>
      </c>
      <c r="H1466" s="10">
        <f>VLOOKUP(A1466,away!$A$2:$E$405,3,FALSE)</f>
        <v>1.11363636363636</v>
      </c>
      <c r="I1466" s="10">
        <f>VLOOKUP(C1466,away!$B$2:$E$405,3,FALSE)</f>
        <v>0.48</v>
      </c>
      <c r="J1466" s="10">
        <f>VLOOKUP(B1466,home!$B$2:$E$405,4,FALSE)</f>
        <v>0.9</v>
      </c>
      <c r="K1466" s="12">
        <f t="shared" si="1792"/>
        <v>2.5432772727272757</v>
      </c>
      <c r="L1466" s="12">
        <f t="shared" si="1793"/>
        <v>0.48109090909090751</v>
      </c>
      <c r="M1466" s="13">
        <f t="shared" si="1794"/>
        <v>4.8588510678399963E-2</v>
      </c>
      <c r="N1466" s="13">
        <f t="shared" si="1795"/>
        <v>0.12357405492404117</v>
      </c>
      <c r="O1466" s="13">
        <f t="shared" si="1796"/>
        <v>2.3375490773644703E-2</v>
      </c>
      <c r="P1466" s="13">
        <f t="shared" si="1797"/>
        <v>5.9450354423456697E-2</v>
      </c>
      <c r="Q1466" s="13">
        <f t="shared" si="1798"/>
        <v>0.15714154269353298</v>
      </c>
      <c r="R1466" s="13">
        <f t="shared" si="1799"/>
        <v>5.6228680533694257E-3</v>
      </c>
      <c r="S1466" s="13">
        <f t="shared" si="1800"/>
        <v>1.8185084249998484E-2</v>
      </c>
      <c r="T1466" s="13">
        <f t="shared" si="1801"/>
        <v>7.5599367630379444E-2</v>
      </c>
      <c r="U1466" s="13">
        <f t="shared" si="1802"/>
        <v>1.4300512527678718E-2</v>
      </c>
      <c r="V1466" s="13">
        <f t="shared" si="1803"/>
        <v>2.4722573043348389E-3</v>
      </c>
      <c r="W1466" s="13">
        <f t="shared" si="1804"/>
        <v>0.13321817137792177</v>
      </c>
      <c r="X1466" s="13">
        <f t="shared" si="1805"/>
        <v>6.4090051175632712E-2</v>
      </c>
      <c r="Y1466" s="13">
        <f t="shared" si="1806"/>
        <v>1.5416570491883962E-2</v>
      </c>
      <c r="Z1466" s="13">
        <f t="shared" si="1807"/>
        <v>9.0170356783123972E-4</v>
      </c>
      <c r="AA1466" s="13">
        <f t="shared" si="1808"/>
        <v>2.2932821908022891E-3</v>
      </c>
      <c r="AB1466" s="13">
        <f t="shared" si="1809"/>
        <v>2.916226237908839E-3</v>
      </c>
      <c r="AC1466" s="13">
        <f t="shared" si="1810"/>
        <v>1.8905777687535741E-4</v>
      </c>
      <c r="AD1466" s="13">
        <f t="shared" si="1811"/>
        <v>8.4702686894938928E-2</v>
      </c>
      <c r="AE1466" s="13">
        <f t="shared" si="1812"/>
        <v>4.0749692640728662E-2</v>
      </c>
      <c r="AF1466" s="13">
        <f t="shared" si="1813"/>
        <v>9.8021533388516074E-3</v>
      </c>
      <c r="AG1466" s="13">
        <f t="shared" si="1814"/>
        <v>1.5719089536121984E-3</v>
      </c>
      <c r="AH1466" s="13">
        <f t="shared" si="1815"/>
        <v>1.0845034729461145E-4</v>
      </c>
      <c r="AI1466" s="13">
        <f t="shared" si="1816"/>
        <v>2.7581930349376529E-4</v>
      </c>
      <c r="AJ1466" s="13">
        <f t="shared" si="1817"/>
        <v>3.5074248297758005E-4</v>
      </c>
      <c r="AK1466" s="13">
        <f t="shared" si="1818"/>
        <v>2.9734512851227094E-4</v>
      </c>
      <c r="AL1466" s="13">
        <f t="shared" si="1819"/>
        <v>9.2528473787918287E-6</v>
      </c>
      <c r="AM1466" s="13">
        <f t="shared" si="1820"/>
        <v>4.3084483703766531E-2</v>
      </c>
      <c r="AN1466" s="13">
        <f t="shared" si="1821"/>
        <v>2.072755343275743E-2</v>
      </c>
      <c r="AO1466" s="13">
        <f t="shared" si="1822"/>
        <v>4.9859187620978161E-3</v>
      </c>
      <c r="AP1466" s="13">
        <f t="shared" si="1823"/>
        <v>7.9956006330368363E-4</v>
      </c>
      <c r="AQ1466" s="13">
        <f t="shared" si="1824"/>
        <v>9.6165269431888162E-5</v>
      </c>
      <c r="AR1466" s="13">
        <f t="shared" si="1825"/>
        <v>1.0434895234237855E-5</v>
      </c>
      <c r="AS1466" s="13">
        <f t="shared" si="1826"/>
        <v>2.6538831892527296E-5</v>
      </c>
      <c r="AT1466" s="13">
        <f t="shared" si="1827"/>
        <v>3.3747803998497235E-5</v>
      </c>
      <c r="AU1466" s="13">
        <f t="shared" si="1828"/>
        <v>2.8610007637944231E-5</v>
      </c>
      <c r="AV1466" s="13">
        <f t="shared" si="1829"/>
        <v>1.8190795549534331E-5</v>
      </c>
      <c r="AW1466" s="13">
        <f t="shared" si="1830"/>
        <v>3.1448052705771047E-7</v>
      </c>
      <c r="AX1466" s="13">
        <f t="shared" si="1831"/>
        <v>1.826263136849636E-2</v>
      </c>
      <c r="AY1466" s="13">
        <f t="shared" si="1832"/>
        <v>8.7859859274620391E-3</v>
      </c>
      <c r="AZ1466" s="13">
        <f t="shared" si="1833"/>
        <v>2.113428978551316E-3</v>
      </c>
      <c r="BA1466" s="13">
        <f t="shared" si="1834"/>
        <v>3.3891715619677366E-4</v>
      </c>
      <c r="BB1466" s="13">
        <f t="shared" si="1835"/>
        <v>4.076249069530273E-5</v>
      </c>
      <c r="BC1466" s="13">
        <f t="shared" si="1836"/>
        <v>3.9220927410825704E-6</v>
      </c>
      <c r="BD1466" s="13">
        <f t="shared" si="1837"/>
        <v>8.3668887241797788E-7</v>
      </c>
      <c r="BE1466" s="13">
        <f t="shared" si="1838"/>
        <v>2.1279317935644543E-6</v>
      </c>
      <c r="BF1466" s="13">
        <f t="shared" si="1839"/>
        <v>2.7059602842431327E-6</v>
      </c>
      <c r="BG1466" s="13">
        <f t="shared" si="1840"/>
        <v>2.2940024306060662E-6</v>
      </c>
      <c r="BH1466" s="13">
        <f t="shared" si="1841"/>
        <v>1.4585710613353842E-6</v>
      </c>
      <c r="BI1466" s="13">
        <f t="shared" si="1842"/>
        <v>7.4191012619039684E-7</v>
      </c>
      <c r="BJ1466" s="14">
        <f t="shared" si="1843"/>
        <v>0.80510552936702373</v>
      </c>
      <c r="BK1466" s="14">
        <f t="shared" si="1844"/>
        <v>0.1376805032079062</v>
      </c>
      <c r="BL1466" s="14">
        <f t="shared" si="1845"/>
        <v>4.9668424444563299E-2</v>
      </c>
      <c r="BM1466" s="14">
        <f t="shared" si="1846"/>
        <v>0.56681766759394459</v>
      </c>
      <c r="BN1466" s="14">
        <f t="shared" si="1847"/>
        <v>0.41775282154644494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1.60606060606061</v>
      </c>
      <c r="F1467" s="10">
        <f>VLOOKUP(B1467,home!$B$2:$E$405,3,FALSE)</f>
        <v>1.35</v>
      </c>
      <c r="G1467" s="10">
        <f>VLOOKUP(C1467,away!$B$2:$E$405,4,FALSE)</f>
        <v>0.93</v>
      </c>
      <c r="H1467" s="10">
        <f>VLOOKUP(A1467,away!$A$2:$E$405,3,FALSE)</f>
        <v>1.4242424242424201</v>
      </c>
      <c r="I1467" s="10">
        <f>VLOOKUP(C1467,away!$B$2:$E$405,3,FALSE)</f>
        <v>1.25</v>
      </c>
      <c r="J1467" s="10">
        <f>VLOOKUP(B1467,home!$B$2:$E$405,4,FALSE)</f>
        <v>0.7</v>
      </c>
      <c r="K1467" s="12">
        <f t="shared" si="1792"/>
        <v>2.0164090909090961</v>
      </c>
      <c r="L1467" s="12">
        <f t="shared" si="1793"/>
        <v>1.2462121212121176</v>
      </c>
      <c r="M1467" s="13">
        <f t="shared" si="1794"/>
        <v>3.828790564680281E-2</v>
      </c>
      <c r="N1467" s="13">
        <f t="shared" si="1795"/>
        <v>7.720408101808289E-2</v>
      </c>
      <c r="O1467" s="13">
        <f t="shared" si="1796"/>
        <v>4.7714852112871547E-2</v>
      </c>
      <c r="P1467" s="13">
        <f t="shared" si="1797"/>
        <v>9.6212661571777269E-2</v>
      </c>
      <c r="Q1467" s="13">
        <f t="shared" si="1798"/>
        <v>7.7837505410072394E-2</v>
      </c>
      <c r="R1467" s="13">
        <f t="shared" si="1799"/>
        <v>2.9731413532452074E-2</v>
      </c>
      <c r="S1467" s="13">
        <f t="shared" si="1800"/>
        <v>6.0442560714327936E-2</v>
      </c>
      <c r="T1467" s="13">
        <f t="shared" si="1801"/>
        <v>9.7002042726946014E-2</v>
      </c>
      <c r="U1467" s="13">
        <f t="shared" si="1802"/>
        <v>5.9950692532414078E-2</v>
      </c>
      <c r="V1467" s="13">
        <f t="shared" si="1803"/>
        <v>1.6876056232669311E-2</v>
      </c>
      <c r="W1467" s="13">
        <f t="shared" si="1804"/>
        <v>5.2317417840851969E-2</v>
      </c>
      <c r="X1467" s="13">
        <f t="shared" si="1805"/>
        <v>6.519860026378882E-2</v>
      </c>
      <c r="Y1467" s="13">
        <f t="shared" si="1806"/>
        <v>4.0625642967398609E-2</v>
      </c>
      <c r="Z1467" s="13">
        <f t="shared" si="1807"/>
        <v>1.2350549308303913E-2</v>
      </c>
      <c r="AA1467" s="13">
        <f t="shared" si="1808"/>
        <v>2.4903759902985056E-2</v>
      </c>
      <c r="AB1467" s="13">
        <f t="shared" si="1809"/>
        <v>2.5108083933098258E-2</v>
      </c>
      <c r="AC1467" s="13">
        <f t="shared" si="1810"/>
        <v>2.6504621034222084E-3</v>
      </c>
      <c r="AD1467" s="13">
        <f t="shared" si="1811"/>
        <v>2.6373329236795917E-2</v>
      </c>
      <c r="AE1467" s="13">
        <f t="shared" si="1812"/>
        <v>3.2866762571613001E-2</v>
      </c>
      <c r="AF1467" s="13">
        <f t="shared" si="1813"/>
        <v>2.0479478950872439E-2</v>
      </c>
      <c r="AG1467" s="13">
        <f t="shared" si="1814"/>
        <v>8.5072583015618798E-3</v>
      </c>
      <c r="AH1467" s="13">
        <f t="shared" si="1815"/>
        <v>3.8478510629090701E-3</v>
      </c>
      <c r="AI1467" s="13">
        <f t="shared" si="1816"/>
        <v>7.7588418637140758E-3</v>
      </c>
      <c r="AJ1467" s="13">
        <f t="shared" si="1817"/>
        <v>7.8224996344595718E-3</v>
      </c>
      <c r="AK1467" s="13">
        <f t="shared" si="1818"/>
        <v>5.257786458852453E-3</v>
      </c>
      <c r="AL1467" s="13">
        <f t="shared" si="1819"/>
        <v>2.6641103404064149E-4</v>
      </c>
      <c r="AM1467" s="13">
        <f t="shared" si="1820"/>
        <v>1.063588416612278E-2</v>
      </c>
      <c r="AN1467" s="13">
        <f t="shared" si="1821"/>
        <v>1.3254567767630246E-2</v>
      </c>
      <c r="AO1467" s="13">
        <f t="shared" si="1822"/>
        <v>8.2590015067241264E-3</v>
      </c>
      <c r="AP1467" s="13">
        <f t="shared" si="1823"/>
        <v>3.4308225955962477E-3</v>
      </c>
      <c r="AQ1467" s="13">
        <f t="shared" si="1824"/>
        <v>1.0688831760901165E-3</v>
      </c>
      <c r="AR1467" s="13">
        <f t="shared" si="1825"/>
        <v>9.5904772704324124E-4</v>
      </c>
      <c r="AS1467" s="13">
        <f t="shared" si="1826"/>
        <v>1.9338325554256967E-3</v>
      </c>
      <c r="AT1467" s="13">
        <f t="shared" si="1827"/>
        <v>1.9496987725281727E-3</v>
      </c>
      <c r="AU1467" s="13">
        <f t="shared" si="1828"/>
        <v>1.3104634431533708E-3</v>
      </c>
      <c r="AV1467" s="13">
        <f t="shared" si="1829"/>
        <v>6.606076000196233E-4</v>
      </c>
      <c r="AW1467" s="13">
        <f t="shared" si="1830"/>
        <v>1.8596033731607242E-5</v>
      </c>
      <c r="AX1467" s="13">
        <f t="shared" si="1831"/>
        <v>3.5743822537376811E-3</v>
      </c>
      <c r="AY1467" s="13">
        <f t="shared" si="1832"/>
        <v>4.4544384904533852E-3</v>
      </c>
      <c r="AZ1467" s="13">
        <f t="shared" si="1833"/>
        <v>2.7755876199984084E-3</v>
      </c>
      <c r="BA1467" s="13">
        <f t="shared" si="1834"/>
        <v>1.1529903118427693E-3</v>
      </c>
      <c r="BB1467" s="13">
        <f t="shared" si="1835"/>
        <v>3.5921762556464983E-4</v>
      </c>
      <c r="BC1467" s="13">
        <f t="shared" si="1836"/>
        <v>8.953227182634035E-5</v>
      </c>
      <c r="BD1467" s="13">
        <f t="shared" si="1837"/>
        <v>1.9919615037703614E-4</v>
      </c>
      <c r="BE1467" s="13">
        <f t="shared" si="1838"/>
        <v>4.0166092849435098E-4</v>
      </c>
      <c r="BF1467" s="13">
        <f t="shared" si="1839"/>
        <v>4.0495637383949906E-4</v>
      </c>
      <c r="BG1467" s="13">
        <f t="shared" si="1840"/>
        <v>2.7218590454384942E-4</v>
      </c>
      <c r="BH1467" s="13">
        <f t="shared" si="1841"/>
        <v>1.3720953308488337E-4</v>
      </c>
      <c r="BI1467" s="13">
        <f t="shared" si="1842"/>
        <v>5.5334109974350206E-5</v>
      </c>
      <c r="BJ1467" s="14">
        <f t="shared" si="1843"/>
        <v>0.54746742707357055</v>
      </c>
      <c r="BK1467" s="14">
        <f t="shared" si="1844"/>
        <v>0.21919049579349356</v>
      </c>
      <c r="BL1467" s="14">
        <f t="shared" si="1845"/>
        <v>0.22037997413224028</v>
      </c>
      <c r="BM1467" s="14">
        <f t="shared" si="1846"/>
        <v>0.62796418455882752</v>
      </c>
      <c r="BN1467" s="14">
        <f t="shared" si="1847"/>
        <v>0.366988419292059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1.60606060606061</v>
      </c>
      <c r="F1468" s="10">
        <f>VLOOKUP(B1468,home!$B$2:$E$405,3,FALSE)</f>
        <v>1.66</v>
      </c>
      <c r="G1468" s="10">
        <f>VLOOKUP(C1468,away!$B$2:$E$405,4,FALSE)</f>
        <v>0.93</v>
      </c>
      <c r="H1468" s="10">
        <f>VLOOKUP(A1468,away!$A$2:$E$405,3,FALSE)</f>
        <v>1.4242424242424201</v>
      </c>
      <c r="I1468" s="10">
        <f>VLOOKUP(C1468,away!$B$2:$E$405,3,FALSE)</f>
        <v>0.93</v>
      </c>
      <c r="J1468" s="10">
        <f>VLOOKUP(B1468,home!$B$2:$E$405,4,FALSE)</f>
        <v>0.82</v>
      </c>
      <c r="K1468" s="12">
        <f t="shared" si="1792"/>
        <v>2.4794363636363697</v>
      </c>
      <c r="L1468" s="12">
        <f t="shared" si="1793"/>
        <v>1.0861272727272695</v>
      </c>
      <c r="M1468" s="13">
        <f t="shared" si="1794"/>
        <v>2.8281040768119603E-2</v>
      </c>
      <c r="N1468" s="13">
        <f t="shared" si="1795"/>
        <v>7.0121040881958391E-2</v>
      </c>
      <c r="O1468" s="13">
        <f t="shared" si="1796"/>
        <v>3.0716809679366467E-2</v>
      </c>
      <c r="P1468" s="13">
        <f t="shared" si="1797"/>
        <v>7.6160374893918831E-2</v>
      </c>
      <c r="Q1468" s="13">
        <f t="shared" si="1798"/>
        <v>8.6930329309380092E-2</v>
      </c>
      <c r="R1468" s="13">
        <f t="shared" si="1799"/>
        <v>1.6681182361966446E-2</v>
      </c>
      <c r="S1468" s="13">
        <f t="shared" si="1800"/>
        <v>5.1274657389208327E-2</v>
      </c>
      <c r="T1468" s="13">
        <f t="shared" si="1801"/>
        <v>9.4417401490080419E-2</v>
      </c>
      <c r="U1468" s="13">
        <f t="shared" si="1802"/>
        <v>4.135993013670923E-2</v>
      </c>
      <c r="V1468" s="13">
        <f t="shared" si="1803"/>
        <v>1.5342422670830634E-2</v>
      </c>
      <c r="W1468" s="13">
        <f t="shared" si="1804"/>
        <v>7.1846073197520496E-2</v>
      </c>
      <c r="X1468" s="13">
        <f t="shared" si="1805"/>
        <v>7.8033979538186707E-2</v>
      </c>
      <c r="Y1468" s="13">
        <f t="shared" si="1806"/>
        <v>4.2377416687933135E-2</v>
      </c>
      <c r="Z1468" s="13">
        <f t="shared" si="1807"/>
        <v>6.0392957015562836E-3</v>
      </c>
      <c r="AA1468" s="13">
        <f t="shared" si="1808"/>
        <v>1.4974049373191469E-2</v>
      </c>
      <c r="AB1468" s="13">
        <f t="shared" si="1809"/>
        <v>1.8563601263388664E-2</v>
      </c>
      <c r="AC1468" s="13">
        <f t="shared" si="1810"/>
        <v>2.5823056512753479E-3</v>
      </c>
      <c r="AD1468" s="13">
        <f t="shared" si="1811"/>
        <v>4.4534441617603157E-2</v>
      </c>
      <c r="AE1468" s="13">
        <f t="shared" si="1812"/>
        <v>4.8370071616559124E-2</v>
      </c>
      <c r="AF1468" s="13">
        <f t="shared" si="1813"/>
        <v>2.626802698325803E-2</v>
      </c>
      <c r="AG1468" s="13">
        <f t="shared" si="1814"/>
        <v>9.5101401690841254E-3</v>
      </c>
      <c r="AH1468" s="13">
        <f t="shared" si="1815"/>
        <v>1.6398609423812116E-3</v>
      </c>
      <c r="AI1468" s="13">
        <f t="shared" si="1816"/>
        <v>4.0659308518469816E-3</v>
      </c>
      <c r="AJ1468" s="13">
        <f t="shared" si="1817"/>
        <v>5.0406084030502046E-3</v>
      </c>
      <c r="AK1468" s="13">
        <f t="shared" si="1818"/>
        <v>4.1659559231245757E-3</v>
      </c>
      <c r="AL1468" s="13">
        <f t="shared" si="1819"/>
        <v>2.7816425584098795E-4</v>
      </c>
      <c r="AM1468" s="13">
        <f t="shared" si="1820"/>
        <v>2.2084062796185234E-2</v>
      </c>
      <c r="AN1468" s="13">
        <f t="shared" si="1821"/>
        <v>2.3986102895558425E-2</v>
      </c>
      <c r="AO1468" s="13">
        <f t="shared" si="1822"/>
        <v>1.3025980260654265E-2</v>
      </c>
      <c r="AP1468" s="13">
        <f t="shared" si="1823"/>
        <v>4.7159574717012221E-3</v>
      </c>
      <c r="AQ1468" s="13">
        <f t="shared" si="1824"/>
        <v>1.2805325067591592E-3</v>
      </c>
      <c r="AR1468" s="13">
        <f t="shared" si="1825"/>
        <v>3.5621953860009515E-4</v>
      </c>
      <c r="AS1468" s="13">
        <f t="shared" si="1826"/>
        <v>8.8322367744284535E-4</v>
      </c>
      <c r="AT1468" s="13">
        <f t="shared" si="1827"/>
        <v>1.0949484515382156E-3</v>
      </c>
      <c r="AU1468" s="13">
        <f t="shared" si="1828"/>
        <v>9.0495166901706221E-4</v>
      </c>
      <c r="AV1468" s="13">
        <f t="shared" si="1829"/>
        <v>5.6094251887358194E-4</v>
      </c>
      <c r="AW1468" s="13">
        <f t="shared" si="1830"/>
        <v>2.0808103858377601E-5</v>
      </c>
      <c r="AX1468" s="13">
        <f t="shared" si="1831"/>
        <v>9.1260047256151184E-3</v>
      </c>
      <c r="AY1468" s="13">
        <f t="shared" si="1832"/>
        <v>9.9120026235285236E-3</v>
      </c>
      <c r="AZ1468" s="13">
        <f t="shared" si="1833"/>
        <v>5.3828481883792861E-3</v>
      </c>
      <c r="BA1468" s="13">
        <f t="shared" si="1834"/>
        <v>1.948819407449773E-3</v>
      </c>
      <c r="BB1468" s="13">
        <f t="shared" si="1835"/>
        <v>5.2916647701284868E-4</v>
      </c>
      <c r="BC1468" s="13">
        <f t="shared" si="1836"/>
        <v>1.1494842849933257E-4</v>
      </c>
      <c r="BD1468" s="13">
        <f t="shared" si="1837"/>
        <v>6.4483292658647939E-5</v>
      </c>
      <c r="BE1468" s="13">
        <f t="shared" si="1838"/>
        <v>1.5988222066485783E-4</v>
      </c>
      <c r="BF1468" s="13">
        <f t="shared" si="1839"/>
        <v>1.9820889590769144E-4</v>
      </c>
      <c r="BG1468" s="13">
        <f t="shared" si="1840"/>
        <v>1.6381544803658205E-4</v>
      </c>
      <c r="BH1468" s="13">
        <f t="shared" si="1841"/>
        <v>1.015424946968214E-4</v>
      </c>
      <c r="BI1468" s="13">
        <f t="shared" si="1842"/>
        <v>5.0353630761130437E-5</v>
      </c>
      <c r="BJ1468" s="14">
        <f t="shared" si="1843"/>
        <v>0.66451534727290695</v>
      </c>
      <c r="BK1468" s="14">
        <f t="shared" si="1844"/>
        <v>0.18383096825272227</v>
      </c>
      <c r="BL1468" s="14">
        <f t="shared" si="1845"/>
        <v>0.14174650077322279</v>
      </c>
      <c r="BM1468" s="14">
        <f t="shared" si="1846"/>
        <v>0.67735013958602841</v>
      </c>
      <c r="BN1468" s="14">
        <f t="shared" si="1847"/>
        <v>0.30889077789470987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1.60606060606061</v>
      </c>
      <c r="F1469" s="10">
        <f>VLOOKUP(B1469,home!$B$2:$E$405,3,FALSE)</f>
        <v>0.83</v>
      </c>
      <c r="G1469" s="10">
        <f>VLOOKUP(C1469,away!$B$2:$E$405,4,FALSE)</f>
        <v>0.73</v>
      </c>
      <c r="H1469" s="10">
        <f>VLOOKUP(A1469,away!$A$2:$E$405,3,FALSE)</f>
        <v>1.4242424242424201</v>
      </c>
      <c r="I1469" s="10">
        <f>VLOOKUP(C1469,away!$B$2:$E$405,3,FALSE)</f>
        <v>0.83</v>
      </c>
      <c r="J1469" s="10">
        <f>VLOOKUP(B1469,home!$B$2:$E$405,4,FALSE)</f>
        <v>1.05</v>
      </c>
      <c r="K1469" s="12">
        <f t="shared" si="1792"/>
        <v>0.97311212121212343</v>
      </c>
      <c r="L1469" s="12">
        <f t="shared" si="1793"/>
        <v>1.2412272727272691</v>
      </c>
      <c r="M1469" s="13">
        <f t="shared" si="1794"/>
        <v>0.10922564554407553</v>
      </c>
      <c r="N1469" s="13">
        <f t="shared" si="1795"/>
        <v>0.10628879962615886</v>
      </c>
      <c r="O1469" s="13">
        <f t="shared" si="1796"/>
        <v>0.13557385013054826</v>
      </c>
      <c r="P1469" s="13">
        <f t="shared" si="1797"/>
        <v>0.13192855688143235</v>
      </c>
      <c r="Q1469" s="13">
        <f t="shared" si="1798"/>
        <v>5.1715459632650895E-2</v>
      </c>
      <c r="R1469" s="13">
        <f t="shared" si="1799"/>
        <v>8.4138980125337978E-2</v>
      </c>
      <c r="S1469" s="13">
        <f t="shared" si="1800"/>
        <v>3.9837585839201745E-2</v>
      </c>
      <c r="T1469" s="13">
        <f t="shared" si="1801"/>
        <v>6.4190638917672446E-2</v>
      </c>
      <c r="U1469" s="13">
        <f t="shared" si="1802"/>
        <v>8.1876661426392341E-2</v>
      </c>
      <c r="V1469" s="13">
        <f t="shared" si="1803"/>
        <v>5.3464399655576058E-3</v>
      </c>
      <c r="W1469" s="13">
        <f t="shared" si="1804"/>
        <v>1.6774980207529617E-2</v>
      </c>
      <c r="X1469" s="13">
        <f t="shared" si="1805"/>
        <v>2.0821562933045906E-2</v>
      </c>
      <c r="Y1469" s="13">
        <f t="shared" si="1806"/>
        <v>1.2922145886651887E-2</v>
      </c>
      <c r="Z1469" s="13">
        <f t="shared" si="1807"/>
        <v>3.4811865610342385E-2</v>
      </c>
      <c r="AA1469" s="13">
        <f t="shared" si="1808"/>
        <v>3.3875848387431649E-2</v>
      </c>
      <c r="AB1469" s="13">
        <f t="shared" si="1809"/>
        <v>1.6482499341076949E-2</v>
      </c>
      <c r="AC1469" s="13">
        <f t="shared" si="1810"/>
        <v>4.0360719865498672E-4</v>
      </c>
      <c r="AD1469" s="13">
        <f t="shared" si="1811"/>
        <v>4.0809841432601331E-3</v>
      </c>
      <c r="AE1469" s="13">
        <f t="shared" si="1812"/>
        <v>5.0654288181820059E-3</v>
      </c>
      <c r="AF1469" s="13">
        <f t="shared" si="1813"/>
        <v>3.1436741985930829E-3</v>
      </c>
      <c r="AG1469" s="13">
        <f t="shared" si="1814"/>
        <v>1.3006713839542586E-3</v>
      </c>
      <c r="AH1469" s="13">
        <f t="shared" si="1815"/>
        <v>1.0802359252518372E-2</v>
      </c>
      <c r="AI1469" s="13">
        <f t="shared" si="1816"/>
        <v>1.0511906726313561E-2</v>
      </c>
      <c r="AJ1469" s="13">
        <f t="shared" si="1817"/>
        <v>5.1146319262134884E-3</v>
      </c>
      <c r="AK1469" s="13">
        <f t="shared" si="1818"/>
        <v>1.6590367743122855E-3</v>
      </c>
      <c r="AL1469" s="13">
        <f t="shared" si="1819"/>
        <v>1.9499931540902901E-5</v>
      </c>
      <c r="AM1469" s="13">
        <f t="shared" si="1820"/>
        <v>7.9425102725618195E-4</v>
      </c>
      <c r="AN1469" s="13">
        <f t="shared" si="1821"/>
        <v>9.8584603642202259E-4</v>
      </c>
      <c r="AO1469" s="13">
        <f t="shared" si="1822"/>
        <v>6.118294935585477E-4</v>
      </c>
      <c r="AP1469" s="13">
        <f t="shared" si="1823"/>
        <v>2.531398178879274E-4</v>
      </c>
      <c r="AQ1469" s="13">
        <f t="shared" si="1824"/>
        <v>7.8551011443927431E-5</v>
      </c>
      <c r="AR1469" s="13">
        <f t="shared" si="1825"/>
        <v>2.6816365828047106E-3</v>
      </c>
      <c r="AS1469" s="13">
        <f t="shared" si="1826"/>
        <v>2.6095330634131222E-3</v>
      </c>
      <c r="AT1469" s="13">
        <f t="shared" si="1827"/>
        <v>1.2696841273555567E-3</v>
      </c>
      <c r="AU1469" s="13">
        <f t="shared" si="1828"/>
        <v>4.1184833814677656E-4</v>
      </c>
      <c r="AV1469" s="13">
        <f t="shared" si="1829"/>
        <v>1.001936524879244E-4</v>
      </c>
      <c r="AW1469" s="13">
        <f t="shared" si="1830"/>
        <v>6.5425157624216113E-7</v>
      </c>
      <c r="AX1469" s="13">
        <f t="shared" si="1831"/>
        <v>1.2881588365136183E-4</v>
      </c>
      <c r="AY1469" s="13">
        <f t="shared" si="1832"/>
        <v>1.5988978794853305E-4</v>
      </c>
      <c r="AZ1469" s="13">
        <f t="shared" si="1833"/>
        <v>9.9229782716149552E-5</v>
      </c>
      <c r="BA1469" s="13">
        <f t="shared" si="1834"/>
        <v>4.1055570858028599E-5</v>
      </c>
      <c r="BB1469" s="13">
        <f t="shared" si="1835"/>
        <v>1.2739823561592997E-5</v>
      </c>
      <c r="BC1469" s="13">
        <f t="shared" si="1836"/>
        <v>3.1626032908765341E-6</v>
      </c>
      <c r="BD1469" s="13">
        <f t="shared" si="1837"/>
        <v>5.5475341035339412E-4</v>
      </c>
      <c r="BE1469" s="13">
        <f t="shared" si="1838"/>
        <v>5.398372678986509E-4</v>
      </c>
      <c r="BF1469" s="13">
        <f t="shared" si="1839"/>
        <v>2.6266109443710671E-4</v>
      </c>
      <c r="BG1469" s="13">
        <f t="shared" si="1840"/>
        <v>8.5199564922530273E-5</v>
      </c>
      <c r="BH1469" s="13">
        <f t="shared" si="1841"/>
        <v>2.0727182337028363E-5</v>
      </c>
      <c r="BI1469" s="13">
        <f t="shared" si="1842"/>
        <v>4.0339744741472272E-6</v>
      </c>
      <c r="BJ1469" s="14">
        <f t="shared" si="1843"/>
        <v>0.28947285658629424</v>
      </c>
      <c r="BK1469" s="14">
        <f t="shared" si="1844"/>
        <v>0.28692122514841162</v>
      </c>
      <c r="BL1469" s="14">
        <f t="shared" si="1845"/>
        <v>0.38857588234877577</v>
      </c>
      <c r="BM1469" s="14">
        <f t="shared" si="1846"/>
        <v>0.3807513022172479</v>
      </c>
      <c r="BN1469" s="14">
        <f t="shared" si="1847"/>
        <v>0.61887129194020385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1.60606060606061</v>
      </c>
      <c r="F1470" s="10">
        <f>VLOOKUP(B1470,home!$B$2:$E$405,3,FALSE)</f>
        <v>0.83</v>
      </c>
      <c r="G1470" s="10">
        <f>VLOOKUP(C1470,away!$B$2:$E$405,4,FALSE)</f>
        <v>1.25</v>
      </c>
      <c r="H1470" s="10">
        <f>VLOOKUP(A1470,away!$A$2:$E$405,3,FALSE)</f>
        <v>1.4242424242424201</v>
      </c>
      <c r="I1470" s="10">
        <f>VLOOKUP(C1470,away!$B$2:$E$405,3,FALSE)</f>
        <v>0.73</v>
      </c>
      <c r="J1470" s="10">
        <f>VLOOKUP(B1470,home!$B$2:$E$405,4,FALSE)</f>
        <v>0.7</v>
      </c>
      <c r="K1470" s="12">
        <f t="shared" si="1792"/>
        <v>1.6662878787878825</v>
      </c>
      <c r="L1470" s="12">
        <f t="shared" si="1793"/>
        <v>0.72778787878787665</v>
      </c>
      <c r="M1470" s="13">
        <f t="shared" si="1794"/>
        <v>9.1256983533337457E-2</v>
      </c>
      <c r="N1470" s="13">
        <f t="shared" si="1795"/>
        <v>0.15206040551634559</v>
      </c>
      <c r="O1470" s="13">
        <f t="shared" si="1796"/>
        <v>6.6415726470307856E-2</v>
      </c>
      <c r="P1470" s="13">
        <f t="shared" si="1797"/>
        <v>0.11066771997836547</v>
      </c>
      <c r="Q1470" s="13">
        <f t="shared" si="1798"/>
        <v>0.12668820527772839</v>
      </c>
      <c r="R1470" s="13">
        <f t="shared" si="1799"/>
        <v>2.4168280342990588E-2</v>
      </c>
      <c r="S1470" s="13">
        <f t="shared" si="1800"/>
        <v>3.3551800013025282E-2</v>
      </c>
      <c r="T1470" s="13">
        <f t="shared" si="1801"/>
        <v>9.2202140186521009E-2</v>
      </c>
      <c r="U1470" s="13">
        <f t="shared" si="1802"/>
        <v>4.0271312586672658E-2</v>
      </c>
      <c r="V1470" s="13">
        <f t="shared" si="1803"/>
        <v>4.5209340149417509E-3</v>
      </c>
      <c r="W1470" s="13">
        <f t="shared" si="1804"/>
        <v>7.0366340279889944E-2</v>
      </c>
      <c r="X1470" s="13">
        <f t="shared" si="1805"/>
        <v>5.1211769530367011E-2</v>
      </c>
      <c r="Y1470" s="13">
        <f t="shared" si="1806"/>
        <v>1.8635652557739711E-2</v>
      </c>
      <c r="Z1470" s="13">
        <f t="shared" si="1807"/>
        <v>5.8631271615919526E-3</v>
      </c>
      <c r="AA1470" s="13">
        <f t="shared" si="1808"/>
        <v>9.7696577211526716E-3</v>
      </c>
      <c r="AB1470" s="13">
        <f t="shared" si="1809"/>
        <v>8.1395311203315748E-3</v>
      </c>
      <c r="AC1470" s="13">
        <f t="shared" si="1810"/>
        <v>3.4265970684826215E-4</v>
      </c>
      <c r="AD1470" s="13">
        <f t="shared" si="1811"/>
        <v>2.9312644970761047E-2</v>
      </c>
      <c r="AE1470" s="13">
        <f t="shared" si="1812"/>
        <v>2.1333387704932299E-2</v>
      </c>
      <c r="AF1470" s="13">
        <f t="shared" si="1813"/>
        <v>7.763090492566023E-3</v>
      </c>
      <c r="AG1470" s="13">
        <f t="shared" si="1814"/>
        <v>1.8832943874743195E-3</v>
      </c>
      <c r="AH1470" s="13">
        <f t="shared" si="1815"/>
        <v>1.0667782199996478E-3</v>
      </c>
      <c r="AI1470" s="13">
        <f t="shared" si="1816"/>
        <v>1.7775596173403262E-3</v>
      </c>
      <c r="AJ1470" s="13">
        <f t="shared" si="1817"/>
        <v>1.4809630220985065E-3</v>
      </c>
      <c r="AK1470" s="13">
        <f t="shared" si="1818"/>
        <v>8.2257024421860401E-4</v>
      </c>
      <c r="AL1470" s="13">
        <f t="shared" si="1819"/>
        <v>1.6621793540435879E-5</v>
      </c>
      <c r="AM1470" s="13">
        <f t="shared" si="1820"/>
        <v>9.7686610019983456E-3</v>
      </c>
      <c r="AN1470" s="13">
        <f t="shared" si="1821"/>
        <v>7.1095130692422287E-3</v>
      </c>
      <c r="AO1470" s="13">
        <f t="shared" si="1822"/>
        <v>2.5871087179392439E-3</v>
      </c>
      <c r="AP1470" s="13">
        <f t="shared" si="1823"/>
        <v>6.2762212200754186E-4</v>
      </c>
      <c r="AQ1470" s="13">
        <f t="shared" si="1824"/>
        <v>1.1419394321405371E-4</v>
      </c>
      <c r="AR1470" s="13">
        <f t="shared" si="1825"/>
        <v>1.5527765157413012E-4</v>
      </c>
      <c r="AS1470" s="13">
        <f t="shared" si="1826"/>
        <v>2.5873726866462119E-4</v>
      </c>
      <c r="AT1470" s="13">
        <f t="shared" si="1827"/>
        <v>2.1556538728327107E-4</v>
      </c>
      <c r="AU1470" s="13">
        <f t="shared" si="1828"/>
        <v>1.197313306387767E-4</v>
      </c>
      <c r="AV1470" s="13">
        <f t="shared" si="1829"/>
        <v>4.9876716238634477E-5</v>
      </c>
      <c r="AW1470" s="13">
        <f t="shared" si="1830"/>
        <v>5.599254866886642E-7</v>
      </c>
      <c r="AX1470" s="13">
        <f t="shared" si="1831"/>
        <v>2.7129002366029563E-3</v>
      </c>
      <c r="AY1470" s="13">
        <f t="shared" si="1832"/>
        <v>1.9744159085603938E-3</v>
      </c>
      <c r="AZ1470" s="13">
        <f t="shared" si="1833"/>
        <v>7.1847798296810364E-4</v>
      </c>
      <c r="BA1470" s="13">
        <f t="shared" si="1834"/>
        <v>1.742998557267161E-4</v>
      </c>
      <c r="BB1470" s="13">
        <f t="shared" si="1835"/>
        <v>3.1713330568094917E-5</v>
      </c>
      <c r="BC1470" s="13">
        <f t="shared" si="1836"/>
        <v>4.6161155166905052E-6</v>
      </c>
      <c r="BD1470" s="13">
        <f t="shared" si="1837"/>
        <v>1.8834865443716521E-5</v>
      </c>
      <c r="BE1470" s="13">
        <f t="shared" si="1838"/>
        <v>3.1384307987465585E-5</v>
      </c>
      <c r="BF1470" s="13">
        <f t="shared" si="1839"/>
        <v>2.6147645991829821E-5</v>
      </c>
      <c r="BG1470" s="13">
        <f t="shared" si="1840"/>
        <v>1.4523168525007529E-5</v>
      </c>
      <c r="BH1470" s="13">
        <f t="shared" si="1841"/>
        <v>6.0499449187034354E-6</v>
      </c>
      <c r="BI1470" s="13">
        <f t="shared" si="1842"/>
        <v>2.0161899770739759E-6</v>
      </c>
      <c r="BJ1470" s="14">
        <f t="shared" si="1843"/>
        <v>0.59728045318866974</v>
      </c>
      <c r="BK1470" s="14">
        <f t="shared" si="1844"/>
        <v>0.24233113494861905</v>
      </c>
      <c r="BL1470" s="14">
        <f t="shared" si="1845"/>
        <v>0.15481052382235572</v>
      </c>
      <c r="BM1470" s="14">
        <f t="shared" si="1846"/>
        <v>0.42705406201908741</v>
      </c>
      <c r="BN1470" s="14">
        <f t="shared" si="1847"/>
        <v>0.57125732111907535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1.60606060606061</v>
      </c>
      <c r="F1471" s="10">
        <f>VLOOKUP(B1471,home!$B$2:$E$405,3,FALSE)</f>
        <v>1.49</v>
      </c>
      <c r="G1471" s="10">
        <f>VLOOKUP(C1471,away!$B$2:$E$405,4,FALSE)</f>
        <v>1.56</v>
      </c>
      <c r="H1471" s="10">
        <f>VLOOKUP(A1471,away!$A$2:$E$405,3,FALSE)</f>
        <v>1.4242424242424201</v>
      </c>
      <c r="I1471" s="10">
        <f>VLOOKUP(C1471,away!$B$2:$E$405,3,FALSE)</f>
        <v>0.52</v>
      </c>
      <c r="J1471" s="10">
        <f>VLOOKUP(B1471,home!$B$2:$E$405,4,FALSE)</f>
        <v>0.7</v>
      </c>
      <c r="K1471" s="12">
        <f t="shared" si="1792"/>
        <v>3.7331272727272817</v>
      </c>
      <c r="L1471" s="12">
        <f t="shared" si="1793"/>
        <v>0.5184242424242409</v>
      </c>
      <c r="M1471" s="13">
        <f t="shared" si="1794"/>
        <v>1.4242119893515691E-2</v>
      </c>
      <c r="N1471" s="13">
        <f t="shared" si="1795"/>
        <v>5.3167646195935205E-2</v>
      </c>
      <c r="O1471" s="13">
        <f t="shared" si="1796"/>
        <v>7.3834602163110833E-3</v>
      </c>
      <c r="P1471" s="13">
        <f t="shared" si="1797"/>
        <v>2.7563396700607781E-2</v>
      </c>
      <c r="Q1471" s="13">
        <f t="shared" si="1798"/>
        <v>9.9240795020380315E-2</v>
      </c>
      <c r="R1471" s="13">
        <f t="shared" si="1799"/>
        <v>1.9138823845552975E-3</v>
      </c>
      <c r="S1471" s="13">
        <f t="shared" si="1800"/>
        <v>1.3336161388814369E-2</v>
      </c>
      <c r="T1471" s="13">
        <f t="shared" si="1801"/>
        <v>5.1448833976020042E-2</v>
      </c>
      <c r="U1471" s="13">
        <f t="shared" si="1802"/>
        <v>7.1447665265757052E-3</v>
      </c>
      <c r="V1471" s="13">
        <f t="shared" si="1803"/>
        <v>2.8677839595321235E-3</v>
      </c>
      <c r="W1471" s="13">
        <f t="shared" si="1804"/>
        <v>0.12349283948590652</v>
      </c>
      <c r="X1471" s="13">
        <f t="shared" si="1805"/>
        <v>6.4021681755299473E-2</v>
      </c>
      <c r="Y1471" s="13">
        <f t="shared" si="1806"/>
        <v>1.6595195931358487E-2</v>
      </c>
      <c r="Z1471" s="13">
        <f t="shared" si="1807"/>
        <v>3.3073434176739337E-4</v>
      </c>
      <c r="AA1471" s="13">
        <f t="shared" si="1808"/>
        <v>1.2346733912793619E-3</v>
      </c>
      <c r="AB1471" s="13">
        <f t="shared" si="1809"/>
        <v>2.3045964549478341E-3</v>
      </c>
      <c r="AC1471" s="13">
        <f t="shared" si="1810"/>
        <v>3.4688422228935743E-4</v>
      </c>
      <c r="AD1471" s="13">
        <f t="shared" si="1811"/>
        <v>0.11525362176784255</v>
      </c>
      <c r="AE1471" s="13">
        <f t="shared" si="1812"/>
        <v>5.9750271551643773E-2</v>
      </c>
      <c r="AF1471" s="13">
        <f t="shared" si="1813"/>
        <v>1.54879946319018E-2</v>
      </c>
      <c r="AG1471" s="13">
        <f t="shared" si="1814"/>
        <v>2.6764506279048006E-3</v>
      </c>
      <c r="AH1471" s="13">
        <f t="shared" si="1815"/>
        <v>4.2865175143610204E-5</v>
      </c>
      <c r="AI1471" s="13">
        <f t="shared" si="1816"/>
        <v>1.6002115437884284E-4</v>
      </c>
      <c r="AJ1471" s="13">
        <f t="shared" si="1817"/>
        <v>2.9868966781248049E-4</v>
      </c>
      <c r="AK1471" s="13">
        <f t="shared" si="1818"/>
        <v>3.7168218166420768E-4</v>
      </c>
      <c r="AL1471" s="13">
        <f t="shared" si="1819"/>
        <v>2.6853607467513448E-5</v>
      </c>
      <c r="AM1471" s="13">
        <f t="shared" si="1820"/>
        <v>8.6051287740425531E-2</v>
      </c>
      <c r="AN1471" s="13">
        <f t="shared" si="1821"/>
        <v>4.4611073656460477E-2</v>
      </c>
      <c r="AO1471" s="13">
        <f t="shared" si="1822"/>
        <v>1.1563731032041266E-2</v>
      </c>
      <c r="AP1471" s="13">
        <f t="shared" si="1823"/>
        <v>1.9983061666278934E-3</v>
      </c>
      <c r="AQ1471" s="13">
        <f t="shared" si="1824"/>
        <v>2.5899259014143853E-4</v>
      </c>
      <c r="AR1471" s="13">
        <f t="shared" si="1825"/>
        <v>4.4444691900417052E-6</v>
      </c>
      <c r="AS1471" s="13">
        <f t="shared" si="1826"/>
        <v>1.6591769146140825E-5</v>
      </c>
      <c r="AT1471" s="13">
        <f t="shared" si="1827"/>
        <v>3.0969592951126677E-5</v>
      </c>
      <c r="AU1471" s="13">
        <f t="shared" si="1828"/>
        <v>3.8537810690371191E-5</v>
      </c>
      <c r="AV1471" s="13">
        <f t="shared" si="1829"/>
        <v>3.5966638029856427E-5</v>
      </c>
      <c r="AW1471" s="13">
        <f t="shared" si="1830"/>
        <v>1.4436377625029919E-6</v>
      </c>
      <c r="AX1471" s="13">
        <f t="shared" si="1831"/>
        <v>5.3540068186180879E-2</v>
      </c>
      <c r="AY1471" s="13">
        <f t="shared" si="1832"/>
        <v>2.7756469288763026E-2</v>
      </c>
      <c r="AZ1471" s="13">
        <f t="shared" si="1833"/>
        <v>7.1948132816993405E-3</v>
      </c>
      <c r="BA1471" s="13">
        <f t="shared" si="1834"/>
        <v>1.2433218749829493E-3</v>
      </c>
      <c r="BB1471" s="13">
        <f t="shared" si="1835"/>
        <v>1.6114205028188052E-4</v>
      </c>
      <c r="BC1471" s="13">
        <f t="shared" si="1836"/>
        <v>1.670798906801457E-5</v>
      </c>
      <c r="BD1471" s="13">
        <f t="shared" si="1837"/>
        <v>3.8402009547087503E-7</v>
      </c>
      <c r="BE1471" s="13">
        <f t="shared" si="1838"/>
        <v>1.4335958916776583E-6</v>
      </c>
      <c r="BF1471" s="13">
        <f t="shared" si="1839"/>
        <v>2.6758979606458261E-6</v>
      </c>
      <c r="BG1471" s="13">
        <f t="shared" si="1840"/>
        <v>3.3298225519740828E-6</v>
      </c>
      <c r="BH1471" s="13">
        <f t="shared" si="1841"/>
        <v>3.1076628455292013E-6</v>
      </c>
      <c r="BI1471" s="13">
        <f t="shared" si="1842"/>
        <v>2.320260184617266E-6</v>
      </c>
      <c r="BJ1471" s="14">
        <f t="shared" si="1843"/>
        <v>0.8355312448008656</v>
      </c>
      <c r="BK1471" s="14">
        <f t="shared" si="1844"/>
        <v>8.6139669060989868E-2</v>
      </c>
      <c r="BL1471" s="14">
        <f t="shared" si="1845"/>
        <v>2.099439869220588E-2</v>
      </c>
      <c r="BM1471" s="14">
        <f t="shared" si="1846"/>
        <v>0.71172972083352304</v>
      </c>
      <c r="BN1471" s="14">
        <f t="shared" si="1847"/>
        <v>0.20351130041130538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1.80555555555556</v>
      </c>
      <c r="F1472" s="10">
        <f>VLOOKUP(B1472,home!$B$2:$E$405,3,FALSE)</f>
        <v>0.55000000000000004</v>
      </c>
      <c r="G1472" s="10">
        <f>VLOOKUP(C1472,away!$B$2:$E$405,4,FALSE)</f>
        <v>0.83</v>
      </c>
      <c r="H1472" s="10">
        <f>VLOOKUP(A1472,away!$A$2:$E$405,3,FALSE)</f>
        <v>1.2361111111111101</v>
      </c>
      <c r="I1472" s="10">
        <f>VLOOKUP(C1472,away!$B$2:$E$405,3,FALSE)</f>
        <v>0.28000000000000003</v>
      </c>
      <c r="J1472" s="10">
        <f>VLOOKUP(B1472,home!$B$2:$E$405,4,FALSE)</f>
        <v>0.81</v>
      </c>
      <c r="K1472" s="12">
        <f t="shared" si="1792"/>
        <v>0.82423611111111317</v>
      </c>
      <c r="L1472" s="12">
        <f t="shared" si="1793"/>
        <v>0.28034999999999982</v>
      </c>
      <c r="M1472" s="13">
        <f t="shared" si="1794"/>
        <v>0.33134799511881025</v>
      </c>
      <c r="N1472" s="13">
        <f t="shared" si="1795"/>
        <v>0.27310898292119218</v>
      </c>
      <c r="O1472" s="13">
        <f t="shared" si="1796"/>
        <v>9.2893410431558382E-2</v>
      </c>
      <c r="P1472" s="13">
        <f t="shared" si="1797"/>
        <v>7.6566103361956184E-2</v>
      </c>
      <c r="Q1472" s="13">
        <f t="shared" si="1798"/>
        <v>0.11255314299623745</v>
      </c>
      <c r="R1472" s="13">
        <f t="shared" si="1799"/>
        <v>1.3021333807243688E-2</v>
      </c>
      <c r="S1472" s="13">
        <f t="shared" si="1800"/>
        <v>4.4231203073461416E-3</v>
      </c>
      <c r="T1472" s="13">
        <f t="shared" si="1801"/>
        <v>3.1554273638995149E-2</v>
      </c>
      <c r="U1472" s="13">
        <f t="shared" si="1802"/>
        <v>1.07326535387622E-2</v>
      </c>
      <c r="V1472" s="13">
        <f t="shared" si="1803"/>
        <v>1.1356341423637628E-4</v>
      </c>
      <c r="W1472" s="13">
        <f t="shared" si="1804"/>
        <v>3.0923454958850589E-2</v>
      </c>
      <c r="X1472" s="13">
        <f t="shared" si="1805"/>
        <v>8.6693905977137577E-3</v>
      </c>
      <c r="Y1472" s="13">
        <f t="shared" si="1806"/>
        <v>1.2152318270345251E-3</v>
      </c>
      <c r="Z1472" s="13">
        <f t="shared" si="1807"/>
        <v>1.2168436442869216E-3</v>
      </c>
      <c r="AA1472" s="13">
        <f t="shared" si="1808"/>
        <v>1.0029664731973269E-3</v>
      </c>
      <c r="AB1472" s="13">
        <f t="shared" si="1809"/>
        <v>4.1334059272149661E-4</v>
      </c>
      <c r="AC1472" s="13">
        <f t="shared" si="1810"/>
        <v>1.6401012380958545E-6</v>
      </c>
      <c r="AD1472" s="13">
        <f t="shared" si="1811"/>
        <v>6.3720570643506702E-3</v>
      </c>
      <c r="AE1472" s="13">
        <f t="shared" si="1812"/>
        <v>1.786406197990709E-3</v>
      </c>
      <c r="AF1472" s="13">
        <f t="shared" si="1813"/>
        <v>2.5040948880334746E-4</v>
      </c>
      <c r="AG1472" s="13">
        <f t="shared" si="1814"/>
        <v>2.3400766728672803E-5</v>
      </c>
      <c r="AH1472" s="13">
        <f t="shared" si="1815"/>
        <v>8.5285528918959582E-5</v>
      </c>
      <c r="AI1472" s="13">
        <f t="shared" si="1816"/>
        <v>7.0295412690217615E-5</v>
      </c>
      <c r="AJ1472" s="13">
        <f t="shared" si="1817"/>
        <v>2.8970008792367881E-5</v>
      </c>
      <c r="AK1472" s="13">
        <f t="shared" si="1818"/>
        <v>7.9593757952920196E-6</v>
      </c>
      <c r="AL1472" s="13">
        <f t="shared" si="1819"/>
        <v>1.5159429092074905E-8</v>
      </c>
      <c r="AM1472" s="13">
        <f t="shared" si="1820"/>
        <v>1.0504159068996989E-3</v>
      </c>
      <c r="AN1472" s="13">
        <f t="shared" si="1821"/>
        <v>2.9448409949933035E-4</v>
      </c>
      <c r="AO1472" s="13">
        <f t="shared" si="1822"/>
        <v>4.1279308647318602E-5</v>
      </c>
      <c r="AP1472" s="13">
        <f t="shared" si="1823"/>
        <v>3.8575513930919203E-6</v>
      </c>
      <c r="AQ1472" s="13">
        <f t="shared" si="1824"/>
        <v>2.7036613326332984E-7</v>
      </c>
      <c r="AR1472" s="13">
        <f t="shared" si="1825"/>
        <v>4.7819596064860634E-6</v>
      </c>
      <c r="AS1472" s="13">
        <f t="shared" si="1826"/>
        <v>3.9414637895405012E-6</v>
      </c>
      <c r="AT1472" s="13">
        <f t="shared" si="1827"/>
        <v>1.624348392988067E-6</v>
      </c>
      <c r="AU1472" s="13">
        <f t="shared" si="1828"/>
        <v>4.4628220084202347E-7</v>
      </c>
      <c r="AV1472" s="13">
        <f t="shared" si="1829"/>
        <v>9.196047642003455E-8</v>
      </c>
      <c r="AW1472" s="13">
        <f t="shared" si="1830"/>
        <v>9.7304414414809497E-11</v>
      </c>
      <c r="AX1472" s="13">
        <f t="shared" si="1831"/>
        <v>1.4429845369204341E-4</v>
      </c>
      <c r="AY1472" s="13">
        <f t="shared" si="1832"/>
        <v>4.045407149256434E-5</v>
      </c>
      <c r="AZ1472" s="13">
        <f t="shared" si="1833"/>
        <v>5.6706494714702032E-6</v>
      </c>
      <c r="BA1472" s="13">
        <f t="shared" si="1834"/>
        <v>5.2992219310889004E-7</v>
      </c>
      <c r="BB1472" s="13">
        <f t="shared" si="1835"/>
        <v>3.7140921709519312E-8</v>
      </c>
      <c r="BC1472" s="13">
        <f t="shared" si="1836"/>
        <v>2.0824914802527478E-9</v>
      </c>
      <c r="BD1472" s="13">
        <f t="shared" si="1837"/>
        <v>2.2343706261306098E-7</v>
      </c>
      <c r="BE1472" s="13">
        <f t="shared" si="1838"/>
        <v>1.8416489556627964E-7</v>
      </c>
      <c r="BF1472" s="13">
        <f t="shared" si="1839"/>
        <v>7.5897678662367316E-8</v>
      </c>
      <c r="BG1472" s="13">
        <f t="shared" si="1840"/>
        <v>2.0852535834343516E-8</v>
      </c>
      <c r="BH1472" s="13">
        <f t="shared" si="1841"/>
        <v>4.296853260726108E-9</v>
      </c>
      <c r="BI1472" s="13">
        <f t="shared" si="1842"/>
        <v>7.0832432432719882E-10</v>
      </c>
      <c r="BJ1472" s="14">
        <f t="shared" si="1843"/>
        <v>0.46803805001073223</v>
      </c>
      <c r="BK1472" s="14">
        <f t="shared" si="1844"/>
        <v>0.41249289153450869</v>
      </c>
      <c r="BL1472" s="14">
        <f t="shared" si="1845"/>
        <v>0.11826761054149645</v>
      </c>
      <c r="BM1472" s="14">
        <f t="shared" si="1846"/>
        <v>0.10048397311983795</v>
      </c>
      <c r="BN1472" s="14">
        <f t="shared" si="1847"/>
        <v>0.89949096863699818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1.80555555555556</v>
      </c>
      <c r="F1473" s="10">
        <f>VLOOKUP(B1473,home!$B$2:$E$405,3,FALSE)</f>
        <v>0.97</v>
      </c>
      <c r="G1473" s="10">
        <f>VLOOKUP(C1473,away!$B$2:$E$405,4,FALSE)</f>
        <v>0.69</v>
      </c>
      <c r="H1473" s="10">
        <f>VLOOKUP(A1473,away!$A$2:$E$405,3,FALSE)</f>
        <v>1.2361111111111101</v>
      </c>
      <c r="I1473" s="10">
        <f>VLOOKUP(C1473,away!$B$2:$E$405,3,FALSE)</f>
        <v>0.14000000000000001</v>
      </c>
      <c r="J1473" s="10">
        <f>VLOOKUP(B1473,home!$B$2:$E$405,4,FALSE)</f>
        <v>0.61</v>
      </c>
      <c r="K1473" s="12">
        <f t="shared" si="1792"/>
        <v>1.2084583333333361</v>
      </c>
      <c r="L1473" s="12">
        <f t="shared" si="1793"/>
        <v>0.10556388888888882</v>
      </c>
      <c r="M1473" s="13">
        <f t="shared" si="1794"/>
        <v>0.26873695984559737</v>
      </c>
      <c r="N1473" s="13">
        <f t="shared" si="1795"/>
        <v>0.32475741860007823</v>
      </c>
      <c r="O1473" s="13">
        <f t="shared" si="1796"/>
        <v>2.8368918569478412E-2</v>
      </c>
      <c r="P1473" s="13">
        <f t="shared" si="1797"/>
        <v>3.4282656052941014E-2</v>
      </c>
      <c r="Q1473" s="13">
        <f t="shared" si="1798"/>
        <v>0.1962279044095436</v>
      </c>
      <c r="R1473" s="13">
        <f t="shared" si="1799"/>
        <v>1.4973666838831768E-3</v>
      </c>
      <c r="S1473" s="13">
        <f t="shared" si="1800"/>
        <v>1.0933558475911924E-3</v>
      </c>
      <c r="T1473" s="13">
        <f t="shared" si="1801"/>
        <v>2.0714580697988556E-2</v>
      </c>
      <c r="U1473" s="13">
        <f t="shared" si="1802"/>
        <v>1.8095052471943283E-3</v>
      </c>
      <c r="V1473" s="13">
        <f t="shared" si="1803"/>
        <v>1.5497658415780146E-5</v>
      </c>
      <c r="W1473" s="13">
        <f t="shared" si="1804"/>
        <v>7.9044415438750071E-2</v>
      </c>
      <c r="X1473" s="13">
        <f t="shared" si="1805"/>
        <v>8.3442358886633792E-3</v>
      </c>
      <c r="Y1473" s="13">
        <f t="shared" si="1806"/>
        <v>4.4042499510676969E-4</v>
      </c>
      <c r="Z1473" s="13">
        <f t="shared" si="1807"/>
        <v>5.2689283414455868E-5</v>
      </c>
      <c r="AA1473" s="13">
        <f t="shared" si="1808"/>
        <v>6.3672803619561124E-5</v>
      </c>
      <c r="AB1473" s="13">
        <f t="shared" si="1809"/>
        <v>3.8472965070377833E-5</v>
      </c>
      <c r="AC1473" s="13">
        <f t="shared" si="1810"/>
        <v>1.2356434275904404E-7</v>
      </c>
      <c r="AD1473" s="13">
        <f t="shared" si="1811"/>
        <v>2.3880470635104938E-2</v>
      </c>
      <c r="AE1473" s="13">
        <f t="shared" si="1812"/>
        <v>2.52091534873859E-3</v>
      </c>
      <c r="AF1473" s="13">
        <f t="shared" si="1813"/>
        <v>1.3305881388626744E-4</v>
      </c>
      <c r="AG1473" s="13">
        <f t="shared" si="1814"/>
        <v>4.6820686149257574E-6</v>
      </c>
      <c r="AH1473" s="13">
        <f t="shared" si="1815"/>
        <v>1.3905214149996975E-6</v>
      </c>
      <c r="AI1473" s="13">
        <f t="shared" si="1816"/>
        <v>1.6803871916348468E-6</v>
      </c>
      <c r="AJ1473" s="13">
        <f t="shared" si="1817"/>
        <v>1.0153389524788664E-6</v>
      </c>
      <c r="AK1473" s="13">
        <f t="shared" si="1818"/>
        <v>4.0899827276034193E-7</v>
      </c>
      <c r="AL1473" s="13">
        <f t="shared" si="1819"/>
        <v>6.3052195956222433E-10</v>
      </c>
      <c r="AM1473" s="13">
        <f t="shared" si="1820"/>
        <v>5.7717107485829181E-3</v>
      </c>
      <c r="AN1473" s="13">
        <f t="shared" si="1821"/>
        <v>6.0928423216221239E-4</v>
      </c>
      <c r="AO1473" s="13">
        <f t="shared" si="1822"/>
        <v>3.2159206492861867E-5</v>
      </c>
      <c r="AP1473" s="13">
        <f t="shared" si="1823"/>
        <v>1.1316169669891005E-6</v>
      </c>
      <c r="AQ1473" s="13">
        <f t="shared" si="1824"/>
        <v>2.9864471942004687E-8</v>
      </c>
      <c r="AR1473" s="13">
        <f t="shared" si="1825"/>
        <v>2.9357769630129713E-8</v>
      </c>
      <c r="AS1473" s="13">
        <f t="shared" si="1826"/>
        <v>3.5477641357610584E-8</v>
      </c>
      <c r="AT1473" s="13">
        <f t="shared" si="1827"/>
        <v>2.1436625672807966E-8</v>
      </c>
      <c r="AU1473" s="13">
        <f t="shared" si="1828"/>
        <v>8.6350896442840386E-9</v>
      </c>
      <c r="AV1473" s="13">
        <f t="shared" si="1829"/>
        <v>2.6087865099288604E-9</v>
      </c>
      <c r="AW1473" s="13">
        <f t="shared" si="1830"/>
        <v>2.2343169368124392E-12</v>
      </c>
      <c r="AX1473" s="13">
        <f t="shared" si="1831"/>
        <v>1.1624786586191017E-3</v>
      </c>
      <c r="AY1473" s="13">
        <f t="shared" si="1832"/>
        <v>1.2271576795417136E-4</v>
      </c>
      <c r="AZ1473" s="13">
        <f t="shared" si="1833"/>
        <v>6.4771768466144043E-6</v>
      </c>
      <c r="BA1473" s="13">
        <f t="shared" si="1834"/>
        <v>2.2791865898322875E-7</v>
      </c>
      <c r="BB1473" s="13">
        <f t="shared" si="1835"/>
        <v>6.014994998152524E-9</v>
      </c>
      <c r="BC1473" s="13">
        <f t="shared" si="1836"/>
        <v>1.2699325273043903E-10</v>
      </c>
      <c r="BD1473" s="13">
        <f t="shared" si="1837"/>
        <v>5.1652005521010101E-10</v>
      </c>
      <c r="BE1473" s="13">
        <f t="shared" si="1838"/>
        <v>6.2419296505244135E-10</v>
      </c>
      <c r="BF1473" s="13">
        <f t="shared" si="1839"/>
        <v>3.7715559511283337E-10</v>
      </c>
      <c r="BG1473" s="13">
        <f t="shared" si="1840"/>
        <v>1.519256072924657E-10</v>
      </c>
      <c r="BH1473" s="13">
        <f t="shared" si="1841"/>
        <v>4.5898941544827015E-11</v>
      </c>
      <c r="BI1473" s="13">
        <f t="shared" si="1842"/>
        <v>1.1093391680205176E-11</v>
      </c>
      <c r="BJ1473" s="14">
        <f t="shared" si="1843"/>
        <v>0.66377432822921945</v>
      </c>
      <c r="BK1473" s="14">
        <f t="shared" si="1844"/>
        <v>0.30425130936736428</v>
      </c>
      <c r="BL1473" s="14">
        <f t="shared" si="1845"/>
        <v>3.1782530757777115E-2</v>
      </c>
      <c r="BM1473" s="14">
        <f t="shared" si="1846"/>
        <v>0.14586691771053356</v>
      </c>
      <c r="BN1473" s="14">
        <f t="shared" si="1847"/>
        <v>0.85387122416152195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1.43333333333333</v>
      </c>
      <c r="F1474" s="10">
        <f>VLOOKUP(B1474,home!$B$2:$E$405,3,FALSE)</f>
        <v>1.1200000000000001</v>
      </c>
      <c r="G1474" s="10">
        <f>VLOOKUP(C1474,away!$B$2:$E$405,4,FALSE)</f>
        <v>1.1200000000000001</v>
      </c>
      <c r="H1474" s="10">
        <f>VLOOKUP(A1474,away!$A$2:$E$405,3,FALSE)</f>
        <v>1.3888888888888899</v>
      </c>
      <c r="I1474" s="10">
        <f>VLOOKUP(C1474,away!$B$2:$E$405,3,FALSE)</f>
        <v>0.84</v>
      </c>
      <c r="J1474" s="10">
        <f>VLOOKUP(B1474,home!$B$2:$E$405,4,FALSE)</f>
        <v>0.57999999999999996</v>
      </c>
      <c r="K1474" s="12">
        <f t="shared" si="1792"/>
        <v>1.7979733333333294</v>
      </c>
      <c r="L1474" s="12">
        <f t="shared" si="1793"/>
        <v>0.67666666666666708</v>
      </c>
      <c r="M1474" s="13">
        <f t="shared" si="1794"/>
        <v>8.4193294388219583E-2</v>
      </c>
      <c r="N1474" s="13">
        <f t="shared" si="1795"/>
        <v>0.15137729815550144</v>
      </c>
      <c r="O1474" s="13">
        <f t="shared" si="1796"/>
        <v>5.6970795869361948E-2</v>
      </c>
      <c r="P1474" s="13">
        <f t="shared" si="1797"/>
        <v>0.10243197175188937</v>
      </c>
      <c r="Q1474" s="13">
        <f t="shared" si="1798"/>
        <v>0.13608617267782014</v>
      </c>
      <c r="R1474" s="13">
        <f t="shared" si="1799"/>
        <v>1.9275119269134132E-2</v>
      </c>
      <c r="S1474" s="13">
        <f t="shared" si="1800"/>
        <v>3.1155417166001644E-2</v>
      </c>
      <c r="T1474" s="13">
        <f t="shared" si="1801"/>
        <v>9.2084976845325017E-2</v>
      </c>
      <c r="U1474" s="13">
        <f t="shared" si="1802"/>
        <v>3.4656150442722584E-2</v>
      </c>
      <c r="V1474" s="13">
        <f t="shared" si="1803"/>
        <v>4.21161914015901E-3</v>
      </c>
      <c r="W1474" s="13">
        <f t="shared" si="1804"/>
        <v>8.1559769836705098E-2</v>
      </c>
      <c r="X1474" s="13">
        <f t="shared" si="1805"/>
        <v>5.5188777589503808E-2</v>
      </c>
      <c r="Y1474" s="13">
        <f t="shared" si="1806"/>
        <v>1.8672203084448797E-2</v>
      </c>
      <c r="Z1474" s="13">
        <f t="shared" si="1807"/>
        <v>4.3476102351491467E-3</v>
      </c>
      <c r="AA1474" s="13">
        <f t="shared" si="1808"/>
        <v>7.8168872665252114E-3</v>
      </c>
      <c r="AB1474" s="13">
        <f t="shared" si="1809"/>
        <v>7.0272774274425989E-3</v>
      </c>
      <c r="AC1474" s="13">
        <f t="shared" si="1810"/>
        <v>3.2024852448852425E-4</v>
      </c>
      <c r="AD1474" s="13">
        <f t="shared" si="1811"/>
        <v>3.6660572809799952E-2</v>
      </c>
      <c r="AE1474" s="13">
        <f t="shared" si="1812"/>
        <v>2.4806987601297979E-2</v>
      </c>
      <c r="AF1474" s="13">
        <f t="shared" si="1813"/>
        <v>8.3930308051058198E-3</v>
      </c>
      <c r="AG1474" s="13">
        <f t="shared" si="1814"/>
        <v>1.8930947260405364E-3</v>
      </c>
      <c r="AH1474" s="13">
        <f t="shared" si="1815"/>
        <v>7.3547073144606442E-4</v>
      </c>
      <c r="AI1474" s="13">
        <f t="shared" si="1816"/>
        <v>1.3223567625871822E-3</v>
      </c>
      <c r="AJ1474" s="13">
        <f t="shared" si="1817"/>
        <v>1.1887810981423734E-3</v>
      </c>
      <c r="AK1474" s="13">
        <f t="shared" si="1818"/>
        <v>7.1246557121023288E-4</v>
      </c>
      <c r="AL1474" s="13">
        <f t="shared" si="1819"/>
        <v>1.55849408446869E-5</v>
      </c>
      <c r="AM1474" s="13">
        <f t="shared" si="1820"/>
        <v>1.3182946459349051E-2</v>
      </c>
      <c r="AN1474" s="13">
        <f t="shared" si="1821"/>
        <v>8.920460437492863E-3</v>
      </c>
      <c r="AO1474" s="13">
        <f t="shared" si="1822"/>
        <v>3.0180891146850864E-3</v>
      </c>
      <c r="AP1474" s="13">
        <f t="shared" si="1823"/>
        <v>6.8074676697897011E-4</v>
      </c>
      <c r="AQ1474" s="13">
        <f t="shared" si="1824"/>
        <v>1.151596614139425E-4</v>
      </c>
      <c r="AR1474" s="13">
        <f t="shared" si="1825"/>
        <v>9.9533705655700807E-5</v>
      </c>
      <c r="AS1474" s="13">
        <f t="shared" si="1826"/>
        <v>1.7895894853679883E-4</v>
      </c>
      <c r="AT1474" s="13">
        <f t="shared" si="1827"/>
        <v>1.6088170861526803E-4</v>
      </c>
      <c r="AU1474" s="13">
        <f t="shared" si="1828"/>
        <v>9.6420340637118273E-5</v>
      </c>
      <c r="AV1474" s="13">
        <f t="shared" si="1829"/>
        <v>4.3340300314113653E-5</v>
      </c>
      <c r="AW1474" s="13">
        <f t="shared" si="1830"/>
        <v>5.2669680853572816E-7</v>
      </c>
      <c r="AX1474" s="13">
        <f t="shared" si="1831"/>
        <v>3.9504310314451025E-3</v>
      </c>
      <c r="AY1474" s="13">
        <f t="shared" si="1832"/>
        <v>2.6731249979445211E-3</v>
      </c>
      <c r="AZ1474" s="13">
        <f t="shared" si="1833"/>
        <v>9.0440729097122994E-4</v>
      </c>
      <c r="BA1474" s="13">
        <f t="shared" si="1834"/>
        <v>2.0399408896351094E-4</v>
      </c>
      <c r="BB1474" s="13">
        <f t="shared" si="1835"/>
        <v>3.4509000049660618E-5</v>
      </c>
      <c r="BC1474" s="13">
        <f t="shared" si="1836"/>
        <v>4.6702180067207413E-6</v>
      </c>
      <c r="BD1474" s="13">
        <f t="shared" si="1837"/>
        <v>1.1225190137837371E-5</v>
      </c>
      <c r="BE1474" s="13">
        <f t="shared" si="1838"/>
        <v>2.0182592529427871E-5</v>
      </c>
      <c r="BF1474" s="13">
        <f t="shared" si="1839"/>
        <v>1.8143881582721899E-5</v>
      </c>
      <c r="BG1474" s="13">
        <f t="shared" si="1840"/>
        <v>1.0874071749630562E-5</v>
      </c>
      <c r="BH1474" s="13">
        <f t="shared" si="1841"/>
        <v>4.8878227576472631E-6</v>
      </c>
      <c r="BI1474" s="13">
        <f t="shared" si="1842"/>
        <v>1.7576349952619118E-6</v>
      </c>
      <c r="BJ1474" s="14">
        <f t="shared" si="1843"/>
        <v>0.64041142319884903</v>
      </c>
      <c r="BK1474" s="14">
        <f t="shared" si="1844"/>
        <v>0.22500126090954736</v>
      </c>
      <c r="BL1474" s="14">
        <f t="shared" si="1845"/>
        <v>0.13035151063608388</v>
      </c>
      <c r="BM1474" s="14">
        <f t="shared" si="1846"/>
        <v>0.447104554566567</v>
      </c>
      <c r="BN1474" s="14">
        <f t="shared" si="1847"/>
        <v>0.55033465211192667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1.43333333333333</v>
      </c>
      <c r="F1475" s="10">
        <f>VLOOKUP(B1475,home!$B$2:$E$405,3,FALSE)</f>
        <v>1.1200000000000001</v>
      </c>
      <c r="G1475" s="10">
        <f>VLOOKUP(C1475,away!$B$2:$E$405,4,FALSE)</f>
        <v>0.84</v>
      </c>
      <c r="H1475" s="10">
        <f>VLOOKUP(A1475,away!$A$2:$E$405,3,FALSE)</f>
        <v>1.3888888888888899</v>
      </c>
      <c r="I1475" s="10">
        <f>VLOOKUP(C1475,away!$B$2:$E$405,3,FALSE)</f>
        <v>0.98</v>
      </c>
      <c r="J1475" s="10">
        <f>VLOOKUP(B1475,home!$B$2:$E$405,4,FALSE)</f>
        <v>1.01</v>
      </c>
      <c r="K1475" s="12">
        <f t="shared" si="1792"/>
        <v>1.348479999999997</v>
      </c>
      <c r="L1475" s="12">
        <f t="shared" si="1793"/>
        <v>1.3747222222222233</v>
      </c>
      <c r="M1475" s="13">
        <f t="shared" si="1794"/>
        <v>6.5664146211017849E-2</v>
      </c>
      <c r="N1475" s="13">
        <f t="shared" si="1795"/>
        <v>8.8546787882633149E-2</v>
      </c>
      <c r="O1475" s="13">
        <f t="shared" si="1796"/>
        <v>9.0269960999535437E-2</v>
      </c>
      <c r="P1475" s="13">
        <f t="shared" si="1797"/>
        <v>0.12172723700865327</v>
      </c>
      <c r="Q1475" s="13">
        <f t="shared" si="1798"/>
        <v>5.9701786261986453E-2</v>
      </c>
      <c r="R1475" s="13">
        <f t="shared" si="1799"/>
        <v>6.2048060692597405E-2</v>
      </c>
      <c r="S1475" s="13">
        <f t="shared" si="1800"/>
        <v>5.6414044363507644E-2</v>
      </c>
      <c r="T1475" s="13">
        <f t="shared" si="1801"/>
        <v>8.2073372280714221E-2</v>
      </c>
      <c r="U1475" s="13">
        <f t="shared" si="1802"/>
        <v>8.3670568882753565E-2</v>
      </c>
      <c r="V1475" s="13">
        <f t="shared" si="1803"/>
        <v>1.161994811662978E-2</v>
      </c>
      <c r="W1475" s="13">
        <f t="shared" si="1804"/>
        <v>2.6835554912854435E-2</v>
      </c>
      <c r="X1475" s="13">
        <f t="shared" si="1805"/>
        <v>3.6891433684365753E-2</v>
      </c>
      <c r="Y1475" s="13">
        <f t="shared" si="1806"/>
        <v>2.5357736847767539E-2</v>
      </c>
      <c r="Z1475" s="13">
        <f t="shared" si="1807"/>
        <v>2.8432949293302291E-2</v>
      </c>
      <c r="AA1475" s="13">
        <f t="shared" si="1808"/>
        <v>3.8341263463032189E-2</v>
      </c>
      <c r="AB1475" s="13">
        <f t="shared" si="1809"/>
        <v>2.5851213477314769E-2</v>
      </c>
      <c r="AC1475" s="13">
        <f t="shared" si="1810"/>
        <v>1.3463056515991779E-3</v>
      </c>
      <c r="AD1475" s="13">
        <f t="shared" si="1811"/>
        <v>9.0468022722214689E-3</v>
      </c>
      <c r="AE1475" s="13">
        <f t="shared" si="1812"/>
        <v>1.2436840123673356E-2</v>
      </c>
      <c r="AF1475" s="13">
        <f t="shared" si="1813"/>
        <v>8.5486002461193748E-3</v>
      </c>
      <c r="AG1475" s="13">
        <f t="shared" si="1814"/>
        <v>3.917316909078223E-3</v>
      </c>
      <c r="AH1475" s="13">
        <f t="shared" si="1815"/>
        <v>9.7718518092050899E-3</v>
      </c>
      <c r="AI1475" s="13">
        <f t="shared" si="1816"/>
        <v>1.317714672767685E-2</v>
      </c>
      <c r="AJ1475" s="13">
        <f t="shared" si="1817"/>
        <v>8.8845594096688216E-3</v>
      </c>
      <c r="AK1475" s="13">
        <f t="shared" si="1818"/>
        <v>3.9935502242500615E-3</v>
      </c>
      <c r="AL1475" s="13">
        <f t="shared" si="1819"/>
        <v>9.9830471631597544E-5</v>
      </c>
      <c r="AM1475" s="13">
        <f t="shared" si="1820"/>
        <v>2.4398863856090348E-3</v>
      </c>
      <c r="AN1475" s="13">
        <f t="shared" si="1821"/>
        <v>3.3541660339942003E-3</v>
      </c>
      <c r="AO1475" s="13">
        <f t="shared" si="1822"/>
        <v>2.3055232919774048E-3</v>
      </c>
      <c r="AP1475" s="13">
        <f t="shared" si="1823"/>
        <v>1.0564847011107577E-3</v>
      </c>
      <c r="AQ1475" s="13">
        <f t="shared" si="1824"/>
        <v>3.6309324901369089E-4</v>
      </c>
      <c r="AR1475" s="13">
        <f t="shared" si="1825"/>
        <v>2.6867163668753322E-3</v>
      </c>
      <c r="AS1475" s="13">
        <f t="shared" si="1826"/>
        <v>3.6229832864040396E-3</v>
      </c>
      <c r="AT1475" s="13">
        <f t="shared" si="1827"/>
        <v>2.4427602510250549E-3</v>
      </c>
      <c r="AU1475" s="13">
        <f t="shared" si="1828"/>
        <v>1.0980044477674194E-3</v>
      </c>
      <c r="AV1475" s="13">
        <f t="shared" si="1829"/>
        <v>3.7015925943135168E-4</v>
      </c>
      <c r="AW1475" s="13">
        <f t="shared" si="1830"/>
        <v>5.1406742501173464E-6</v>
      </c>
      <c r="AX1475" s="13">
        <f t="shared" si="1831"/>
        <v>5.4835633221101039E-4</v>
      </c>
      <c r="AY1475" s="13">
        <f t="shared" si="1832"/>
        <v>7.5383763558674788E-4</v>
      </c>
      <c r="AZ1475" s="13">
        <f t="shared" si="1833"/>
        <v>5.1815867479428036E-4</v>
      </c>
      <c r="BA1475" s="13">
        <f t="shared" si="1834"/>
        <v>2.3744141495897177E-4</v>
      </c>
      <c r="BB1475" s="13">
        <f t="shared" si="1835"/>
        <v>8.1603997404996768E-5</v>
      </c>
      <c r="BC1475" s="13">
        <f t="shared" si="1836"/>
        <v>2.2436565730962717E-5</v>
      </c>
      <c r="BD1475" s="13">
        <f t="shared" si="1837"/>
        <v>6.1558144905861313E-4</v>
      </c>
      <c r="BE1475" s="13">
        <f t="shared" si="1838"/>
        <v>8.3009927242655673E-4</v>
      </c>
      <c r="BF1475" s="13">
        <f t="shared" si="1839"/>
        <v>5.5968613344088041E-4</v>
      </c>
      <c r="BG1475" s="13">
        <f t="shared" si="1840"/>
        <v>2.5157518574078558E-4</v>
      </c>
      <c r="BH1475" s="13">
        <f t="shared" si="1841"/>
        <v>8.4811026616933455E-5</v>
      </c>
      <c r="BI1475" s="13">
        <f t="shared" si="1842"/>
        <v>2.2873194634480424E-5</v>
      </c>
      <c r="BJ1475" s="14">
        <f t="shared" si="1843"/>
        <v>0.36503721970380598</v>
      </c>
      <c r="BK1475" s="14">
        <f t="shared" si="1844"/>
        <v>0.25762534945862603</v>
      </c>
      <c r="BL1475" s="14">
        <f t="shared" si="1845"/>
        <v>0.34859342555945561</v>
      </c>
      <c r="BM1475" s="14">
        <f t="shared" si="1846"/>
        <v>0.51098226799743018</v>
      </c>
      <c r="BN1475" s="14">
        <f t="shared" si="1847"/>
        <v>0.48795797905642357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1.43333333333333</v>
      </c>
      <c r="F1476" s="10">
        <f>VLOOKUP(B1476,home!$B$2:$E$405,3,FALSE)</f>
        <v>0.42</v>
      </c>
      <c r="G1476" s="10">
        <f>VLOOKUP(C1476,away!$B$2:$E$405,4,FALSE)</f>
        <v>1.1200000000000001</v>
      </c>
      <c r="H1476" s="10">
        <f>VLOOKUP(A1476,away!$A$2:$E$405,3,FALSE)</f>
        <v>1.3888888888888899</v>
      </c>
      <c r="I1476" s="10">
        <f>VLOOKUP(C1476,away!$B$2:$E$405,3,FALSE)</f>
        <v>0.98</v>
      </c>
      <c r="J1476" s="10">
        <f>VLOOKUP(B1476,home!$B$2:$E$405,4,FALSE)</f>
        <v>0.86</v>
      </c>
      <c r="K1476" s="12">
        <f t="shared" si="1792"/>
        <v>0.6742399999999984</v>
      </c>
      <c r="L1476" s="12">
        <f t="shared" si="1793"/>
        <v>1.1705555555555562</v>
      </c>
      <c r="M1476" s="13">
        <f t="shared" si="1794"/>
        <v>0.15805763159134456</v>
      </c>
      <c r="N1476" s="13">
        <f t="shared" si="1795"/>
        <v>0.10656877752414791</v>
      </c>
      <c r="O1476" s="13">
        <f t="shared" si="1796"/>
        <v>0.18501523875720174</v>
      </c>
      <c r="P1476" s="13">
        <f t="shared" si="1797"/>
        <v>0.12474467457965542</v>
      </c>
      <c r="Q1476" s="13">
        <f t="shared" si="1798"/>
        <v>3.5926466278940652E-2</v>
      </c>
      <c r="R1476" s="13">
        <f t="shared" si="1799"/>
        <v>0.10828530779484012</v>
      </c>
      <c r="S1476" s="13">
        <f t="shared" si="1800"/>
        <v>2.4613227591910033E-2</v>
      </c>
      <c r="T1476" s="13">
        <f t="shared" si="1801"/>
        <v>4.2053924694293331E-2</v>
      </c>
      <c r="U1476" s="13">
        <f t="shared" si="1802"/>
        <v>7.301028592759283E-2</v>
      </c>
      <c r="V1476" s="13">
        <f t="shared" si="1803"/>
        <v>2.1584033307590557E-3</v>
      </c>
      <c r="W1476" s="13">
        <f t="shared" si="1804"/>
        <v>8.0743535413042977E-3</v>
      </c>
      <c r="X1476" s="13">
        <f t="shared" si="1805"/>
        <v>9.4514793952934235E-3</v>
      </c>
      <c r="Y1476" s="13">
        <f t="shared" si="1806"/>
        <v>5.5317408571897951E-3</v>
      </c>
      <c r="Z1476" s="13">
        <f t="shared" si="1807"/>
        <v>4.2251322874764484E-2</v>
      </c>
      <c r="AA1476" s="13">
        <f t="shared" si="1808"/>
        <v>2.8487531935081141E-2</v>
      </c>
      <c r="AB1476" s="13">
        <f t="shared" si="1809"/>
        <v>9.603716765954529E-3</v>
      </c>
      <c r="AC1476" s="13">
        <f t="shared" si="1810"/>
        <v>1.0646801675927708E-4</v>
      </c>
      <c r="AD1476" s="13">
        <f t="shared" si="1811"/>
        <v>1.361013032922249E-3</v>
      </c>
      <c r="AE1476" s="13">
        <f t="shared" si="1812"/>
        <v>1.5931413668706556E-3</v>
      </c>
      <c r="AF1476" s="13">
        <f t="shared" si="1813"/>
        <v>9.324302388879095E-4</v>
      </c>
      <c r="AG1476" s="13">
        <f t="shared" si="1814"/>
        <v>3.6382046543274551E-4</v>
      </c>
      <c r="AH1476" s="13">
        <f t="shared" si="1815"/>
        <v>1.2364380180156774E-2</v>
      </c>
      <c r="AI1476" s="13">
        <f t="shared" si="1816"/>
        <v>8.3365596926688844E-3</v>
      </c>
      <c r="AJ1476" s="13">
        <f t="shared" si="1817"/>
        <v>2.8104210035925273E-3</v>
      </c>
      <c r="AK1476" s="13">
        <f t="shared" si="1818"/>
        <v>6.3163275248740716E-4</v>
      </c>
      <c r="AL1476" s="13">
        <f t="shared" si="1819"/>
        <v>3.3611330171303466E-6</v>
      </c>
      <c r="AM1476" s="13">
        <f t="shared" si="1820"/>
        <v>1.8352988546349903E-4</v>
      </c>
      <c r="AN1476" s="13">
        <f t="shared" si="1821"/>
        <v>2.1483192703977368E-4</v>
      </c>
      <c r="AO1476" s="13">
        <f t="shared" si="1822"/>
        <v>1.2573635285355656E-4</v>
      </c>
      <c r="AP1476" s="13">
        <f t="shared" si="1823"/>
        <v>4.9060462122674764E-5</v>
      </c>
      <c r="AQ1476" s="13">
        <f t="shared" si="1824"/>
        <v>1.4356999123954965E-5</v>
      </c>
      <c r="AR1476" s="13">
        <f t="shared" si="1825"/>
        <v>2.8946387821767033E-3</v>
      </c>
      <c r="AS1476" s="13">
        <f t="shared" si="1826"/>
        <v>1.9516812524948161E-3</v>
      </c>
      <c r="AT1476" s="13">
        <f t="shared" si="1827"/>
        <v>6.5795078384105069E-4</v>
      </c>
      <c r="AU1476" s="13">
        <f t="shared" si="1828"/>
        <v>1.4787224549899636E-4</v>
      </c>
      <c r="AV1476" s="13">
        <f t="shared" si="1829"/>
        <v>2.4925345701310764E-5</v>
      </c>
      <c r="AW1476" s="13">
        <f t="shared" si="1830"/>
        <v>7.3686807959339489E-8</v>
      </c>
      <c r="AX1476" s="13">
        <f t="shared" si="1831"/>
        <v>2.0623864995818204E-5</v>
      </c>
      <c r="AY1476" s="13">
        <f t="shared" si="1832"/>
        <v>2.4141379747882765E-5</v>
      </c>
      <c r="AZ1476" s="13">
        <f t="shared" si="1833"/>
        <v>1.4129413091330287E-5</v>
      </c>
      <c r="BA1476" s="13">
        <f t="shared" si="1834"/>
        <v>5.5130876635986893E-6</v>
      </c>
      <c r="BB1476" s="13">
        <f t="shared" si="1835"/>
        <v>1.6133438482225612E-6</v>
      </c>
      <c r="BC1476" s="13">
        <f t="shared" si="1836"/>
        <v>3.777017209116597E-7</v>
      </c>
      <c r="BD1476" s="13">
        <f t="shared" si="1837"/>
        <v>5.6472258463391759E-4</v>
      </c>
      <c r="BE1476" s="13">
        <f t="shared" si="1838"/>
        <v>3.8075855546357171E-4</v>
      </c>
      <c r="BF1476" s="13">
        <f t="shared" si="1839"/>
        <v>1.2836132421787896E-4</v>
      </c>
      <c r="BG1476" s="13">
        <f t="shared" si="1840"/>
        <v>2.884877974688751E-5</v>
      </c>
      <c r="BH1476" s="13">
        <f t="shared" si="1841"/>
        <v>4.8627503141353459E-6</v>
      </c>
      <c r="BI1476" s="13">
        <f t="shared" si="1842"/>
        <v>6.5573215436052177E-7</v>
      </c>
      <c r="BJ1476" s="14">
        <f t="shared" si="1843"/>
        <v>0.21251106181295418</v>
      </c>
      <c r="BK1476" s="14">
        <f t="shared" si="1844"/>
        <v>0.30970790762319339</v>
      </c>
      <c r="BL1476" s="14">
        <f t="shared" si="1845"/>
        <v>0.43533035294581962</v>
      </c>
      <c r="BM1476" s="14">
        <f t="shared" si="1846"/>
        <v>0.28117848103766124</v>
      </c>
      <c r="BN1476" s="14">
        <f t="shared" si="1847"/>
        <v>0.71859809652613049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1.46835443037975</v>
      </c>
      <c r="F1477" s="10">
        <f>VLOOKUP(B1477,home!$B$2:$E$405,3,FALSE)</f>
        <v>0.34</v>
      </c>
      <c r="G1477" s="10">
        <f>VLOOKUP(C1477,away!$B$2:$E$405,4,FALSE)</f>
        <v>0.51</v>
      </c>
      <c r="H1477" s="10">
        <f>VLOOKUP(A1477,away!$A$2:$E$405,3,FALSE)</f>
        <v>1.16455696202532</v>
      </c>
      <c r="I1477" s="10">
        <f>VLOOKUP(C1477,away!$B$2:$E$405,3,FALSE)</f>
        <v>1.02</v>
      </c>
      <c r="J1477" s="10">
        <f>VLOOKUP(B1477,home!$B$2:$E$405,4,FALSE)</f>
        <v>0.43</v>
      </c>
      <c r="K1477" s="12">
        <f t="shared" si="1792"/>
        <v>0.25461265822784868</v>
      </c>
      <c r="L1477" s="12">
        <f t="shared" si="1793"/>
        <v>0.51077468354430533</v>
      </c>
      <c r="M1477" s="13">
        <f t="shared" si="1794"/>
        <v>0.46515372260821353</v>
      </c>
      <c r="N1477" s="13">
        <f t="shared" si="1795"/>
        <v>0.11843402579785657</v>
      </c>
      <c r="O1477" s="13">
        <f t="shared" si="1796"/>
        <v>0.23758874546466582</v>
      </c>
      <c r="P1477" s="13">
        <f t="shared" si="1797"/>
        <v>6.0493102047778274E-2</v>
      </c>
      <c r="Q1477" s="13">
        <f t="shared" si="1798"/>
        <v>1.5077401066508933E-2</v>
      </c>
      <c r="R1477" s="13">
        <f t="shared" si="1799"/>
        <v>6.0677158139201583E-2</v>
      </c>
      <c r="S1477" s="13">
        <f t="shared" si="1800"/>
        <v>1.9667774423279979E-3</v>
      </c>
      <c r="T1477" s="13">
        <f t="shared" si="1801"/>
        <v>7.7011547584166706E-3</v>
      </c>
      <c r="U1477" s="13">
        <f t="shared" si="1802"/>
        <v>1.5449172527533656E-2</v>
      </c>
      <c r="V1477" s="13">
        <f t="shared" si="1803"/>
        <v>2.8419868467685198E-5</v>
      </c>
      <c r="W1477" s="13">
        <f t="shared" si="1804"/>
        <v>1.27963238823708E-3</v>
      </c>
      <c r="X1477" s="13">
        <f t="shared" si="1805"/>
        <v>6.5360382815483811E-4</v>
      </c>
      <c r="Y1477" s="13">
        <f t="shared" si="1806"/>
        <v>1.6692214424456696E-4</v>
      </c>
      <c r="Z1477" s="13">
        <f t="shared" si="1807"/>
        <v>1.0330785415639488E-2</v>
      </c>
      <c r="AA1477" s="13">
        <f t="shared" si="1808"/>
        <v>2.6303487362574602E-3</v>
      </c>
      <c r="AB1477" s="13">
        <f t="shared" si="1809"/>
        <v>3.3486004190238713E-4</v>
      </c>
      <c r="AC1477" s="13">
        <f t="shared" si="1810"/>
        <v>2.3099971039683554E-7</v>
      </c>
      <c r="AD1477" s="13">
        <f t="shared" si="1811"/>
        <v>8.1452650980873352E-5</v>
      </c>
      <c r="AE1477" s="13">
        <f t="shared" si="1812"/>
        <v>4.1603952028600331E-5</v>
      </c>
      <c r="AF1477" s="13">
        <f t="shared" si="1813"/>
        <v>1.0625122715800396E-5</v>
      </c>
      <c r="AG1477" s="13">
        <f t="shared" si="1814"/>
        <v>1.809014564260786E-6</v>
      </c>
      <c r="AH1477" s="13">
        <f t="shared" si="1815"/>
        <v>1.3191759128593457E-3</v>
      </c>
      <c r="AI1477" s="13">
        <f t="shared" si="1816"/>
        <v>3.3587888584326686E-4</v>
      </c>
      <c r="AJ1477" s="13">
        <f t="shared" si="1817"/>
        <v>4.2759507983581145E-5</v>
      </c>
      <c r="AK1477" s="13">
        <f t="shared" si="1818"/>
        <v>3.6290373307381714E-6</v>
      </c>
      <c r="AL1477" s="13">
        <f t="shared" si="1819"/>
        <v>1.2016577208659977E-9</v>
      </c>
      <c r="AM1477" s="13">
        <f t="shared" si="1820"/>
        <v>4.1477751971890705E-6</v>
      </c>
      <c r="AN1477" s="13">
        <f t="shared" si="1821"/>
        <v>2.1185785637571659E-6</v>
      </c>
      <c r="AO1477" s="13">
        <f t="shared" si="1822"/>
        <v>5.4105814773340761E-7</v>
      </c>
      <c r="AP1477" s="13">
        <f t="shared" si="1823"/>
        <v>9.2119601395866435E-8</v>
      </c>
      <c r="AQ1477" s="13">
        <f t="shared" si="1824"/>
        <v>1.1763090062800305E-8</v>
      </c>
      <c r="AR1477" s="13">
        <f t="shared" si="1825"/>
        <v>1.347603318860005E-4</v>
      </c>
      <c r="AS1477" s="13">
        <f t="shared" si="1826"/>
        <v>3.4311686325161698E-5</v>
      </c>
      <c r="AT1477" s="13">
        <f t="shared" si="1827"/>
        <v>4.3680948317647718E-6</v>
      </c>
      <c r="AU1477" s="13">
        <f t="shared" si="1828"/>
        <v>3.7072407883565205E-7</v>
      </c>
      <c r="AV1477" s="13">
        <f t="shared" si="1829"/>
        <v>2.3597760795353972E-8</v>
      </c>
      <c r="AW1477" s="13">
        <f t="shared" si="1830"/>
        <v>4.3409785005677673E-12</v>
      </c>
      <c r="AX1477" s="13">
        <f t="shared" si="1831"/>
        <v>1.760126781146413E-7</v>
      </c>
      <c r="AY1477" s="13">
        <f t="shared" si="1832"/>
        <v>8.9902819963791581E-8</v>
      </c>
      <c r="AZ1477" s="13">
        <f t="shared" si="1833"/>
        <v>2.2960042208373144E-8</v>
      </c>
      <c r="BA1477" s="13">
        <f t="shared" si="1834"/>
        <v>3.9091360977152295E-9</v>
      </c>
      <c r="BB1477" s="13">
        <f t="shared" si="1835"/>
        <v>4.991719383105292E-10</v>
      </c>
      <c r="BC1477" s="13">
        <f t="shared" si="1836"/>
        <v>5.0992877764951611E-11</v>
      </c>
      <c r="BD1477" s="13">
        <f t="shared" si="1837"/>
        <v>1.1472027645566244E-5</v>
      </c>
      <c r="BE1477" s="13">
        <f t="shared" si="1838"/>
        <v>2.9209234541009892E-6</v>
      </c>
      <c r="BF1477" s="13">
        <f t="shared" si="1839"/>
        <v>3.7185204256436115E-7</v>
      </c>
      <c r="BG1477" s="13">
        <f t="shared" si="1840"/>
        <v>3.1559412341589042E-8</v>
      </c>
      <c r="BH1477" s="13">
        <f t="shared" si="1841"/>
        <v>2.00885646710019E-9</v>
      </c>
      <c r="BI1477" s="13">
        <f t="shared" si="1842"/>
        <v>1.0229605701731686E-10</v>
      </c>
      <c r="BJ1477" s="14">
        <f t="shared" si="1843"/>
        <v>0.1434554353531495</v>
      </c>
      <c r="BK1477" s="14">
        <f t="shared" si="1844"/>
        <v>0.52764234407097554</v>
      </c>
      <c r="BL1477" s="14">
        <f t="shared" si="1845"/>
        <v>0.31857036116216747</v>
      </c>
      <c r="BM1477" s="14">
        <f t="shared" si="1846"/>
        <v>4.257468097922839E-2</v>
      </c>
      <c r="BN1477" s="14">
        <f t="shared" si="1847"/>
        <v>0.95742415512422463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1.46835443037975</v>
      </c>
      <c r="F1478" s="10">
        <f>VLOOKUP(B1478,home!$B$2:$E$405,3,FALSE)</f>
        <v>0.91</v>
      </c>
      <c r="G1478" s="10">
        <f>VLOOKUP(C1478,away!$B$2:$E$405,4,FALSE)</f>
        <v>1.36</v>
      </c>
      <c r="H1478" s="10">
        <f>VLOOKUP(A1478,away!$A$2:$E$405,3,FALSE)</f>
        <v>1.16455696202532</v>
      </c>
      <c r="I1478" s="10">
        <f>VLOOKUP(C1478,away!$B$2:$E$405,3,FALSE)</f>
        <v>0.85</v>
      </c>
      <c r="J1478" s="10">
        <f>VLOOKUP(B1478,home!$B$2:$E$405,4,FALSE)</f>
        <v>0.86</v>
      </c>
      <c r="K1478" s="12">
        <f t="shared" si="1792"/>
        <v>1.8172354430379789</v>
      </c>
      <c r="L1478" s="12">
        <f t="shared" si="1793"/>
        <v>0.85129113924050881</v>
      </c>
      <c r="M1478" s="13">
        <f t="shared" si="1794"/>
        <v>6.9354337974202401E-2</v>
      </c>
      <c r="N1478" s="13">
        <f t="shared" si="1795"/>
        <v>0.12603316109515542</v>
      </c>
      <c r="O1478" s="13">
        <f t="shared" si="1796"/>
        <v>5.904073338533003E-2</v>
      </c>
      <c r="P1478" s="13">
        <f t="shared" si="1797"/>
        <v>0.10729091329077742</v>
      </c>
      <c r="Q1478" s="13">
        <f t="shared" si="1798"/>
        <v>0.11451596367011588</v>
      </c>
      <c r="R1478" s="13">
        <f t="shared" si="1799"/>
        <v>2.5130426592596372E-2</v>
      </c>
      <c r="S1478" s="13">
        <f t="shared" si="1800"/>
        <v>4.1494664973411512E-2</v>
      </c>
      <c r="T1478" s="13">
        <f t="shared" si="1801"/>
        <v>9.7486425173957655E-2</v>
      </c>
      <c r="U1478" s="13">
        <f t="shared" si="1802"/>
        <v>4.5667901902730276E-2</v>
      </c>
      <c r="V1478" s="13">
        <f t="shared" si="1803"/>
        <v>7.1324554001833233E-3</v>
      </c>
      <c r="W1478" s="13">
        <f t="shared" si="1804"/>
        <v>6.9367489324994688E-2</v>
      </c>
      <c r="X1478" s="13">
        <f t="shared" si="1805"/>
        <v>5.9051929013728556E-2</v>
      </c>
      <c r="Y1478" s="13">
        <f t="shared" si="1806"/>
        <v>2.5135191962223316E-2</v>
      </c>
      <c r="Z1478" s="13">
        <f t="shared" si="1807"/>
        <v>7.1311031612037818E-3</v>
      </c>
      <c r="AA1478" s="13">
        <f t="shared" si="1808"/>
        <v>1.2958893412499688E-2</v>
      </c>
      <c r="AB1478" s="13">
        <f t="shared" si="1809"/>
        <v>1.177468020587291E-2</v>
      </c>
      <c r="AC1478" s="13">
        <f t="shared" si="1810"/>
        <v>6.8961769033111346E-4</v>
      </c>
      <c r="AD1478" s="13">
        <f t="shared" si="1811"/>
        <v>3.1514265048984753E-2</v>
      </c>
      <c r="AE1478" s="13">
        <f t="shared" si="1812"/>
        <v>2.6827814595877582E-2</v>
      </c>
      <c r="AF1478" s="13">
        <f t="shared" si="1813"/>
        <v>1.1419140425328888E-2</v>
      </c>
      <c r="AG1478" s="13">
        <f t="shared" si="1814"/>
        <v>3.2403376872751927E-3</v>
      </c>
      <c r="AH1478" s="13">
        <f t="shared" si="1815"/>
        <v>1.5176612335356901E-3</v>
      </c>
      <c r="AI1478" s="13">
        <f t="shared" si="1816"/>
        <v>2.7579477841057952E-3</v>
      </c>
      <c r="AJ1478" s="13">
        <f t="shared" si="1817"/>
        <v>2.5059202316625537E-3</v>
      </c>
      <c r="AK1478" s="13">
        <f t="shared" si="1818"/>
        <v>1.5179490208010449E-3</v>
      </c>
      <c r="AL1478" s="13">
        <f t="shared" si="1819"/>
        <v>4.2673444216062496E-5</v>
      </c>
      <c r="AM1478" s="13">
        <f t="shared" si="1820"/>
        <v>1.1453767881661629E-2</v>
      </c>
      <c r="AN1478" s="13">
        <f t="shared" si="1821"/>
        <v>9.750491108576077E-3</v>
      </c>
      <c r="AO1478" s="13">
        <f t="shared" si="1822"/>
        <v>4.1502533419870901E-3</v>
      </c>
      <c r="AP1478" s="13">
        <f t="shared" si="1823"/>
        <v>1.1776912985456396E-3</v>
      </c>
      <c r="AQ1478" s="13">
        <f t="shared" si="1824"/>
        <v>2.5063954180313793E-4</v>
      </c>
      <c r="AR1478" s="13">
        <f t="shared" si="1825"/>
        <v>2.583943120955508E-4</v>
      </c>
      <c r="AS1478" s="13">
        <f t="shared" si="1826"/>
        <v>4.6956330221945209E-4</v>
      </c>
      <c r="AT1478" s="13">
        <f t="shared" si="1827"/>
        <v>4.2665353777157123E-4</v>
      </c>
      <c r="AU1478" s="13">
        <f t="shared" si="1828"/>
        <v>2.5844331024534734E-4</v>
      </c>
      <c r="AV1478" s="13">
        <f t="shared" si="1829"/>
        <v>1.1741308584847645E-4</v>
      </c>
      <c r="AW1478" s="13">
        <f t="shared" si="1830"/>
        <v>1.8337684967350903E-6</v>
      </c>
      <c r="AX1478" s="13">
        <f t="shared" si="1831"/>
        <v>3.4690321584809184E-3</v>
      </c>
      <c r="AY1478" s="13">
        <f t="shared" si="1832"/>
        <v>2.9531563382551823E-3</v>
      </c>
      <c r="AZ1478" s="13">
        <f t="shared" si="1833"/>
        <v>1.2569979117742916E-3</v>
      </c>
      <c r="BA1478" s="13">
        <f t="shared" si="1834"/>
        <v>3.566903947790925E-4</v>
      </c>
      <c r="BB1478" s="13">
        <f t="shared" si="1835"/>
        <v>7.5911843131910099E-5</v>
      </c>
      <c r="BC1478" s="13">
        <f t="shared" si="1836"/>
        <v>1.2924615884322115E-5</v>
      </c>
      <c r="BD1478" s="13">
        <f t="shared" si="1837"/>
        <v>3.6661464719514816E-5</v>
      </c>
      <c r="BE1478" s="13">
        <f t="shared" si="1838"/>
        <v>6.6622513081988747E-5</v>
      </c>
      <c r="BF1478" s="13">
        <f t="shared" si="1839"/>
        <v>6.053439603842568E-5</v>
      </c>
      <c r="BG1478" s="13">
        <f t="shared" si="1840"/>
        <v>3.666841666797498E-5</v>
      </c>
      <c r="BH1478" s="13">
        <f t="shared" si="1841"/>
        <v>1.6658786602282186E-5</v>
      </c>
      <c r="BI1478" s="13">
        <f t="shared" si="1842"/>
        <v>6.054587490334687E-6</v>
      </c>
      <c r="BJ1478" s="14">
        <f t="shared" si="1843"/>
        <v>0.59949927443252127</v>
      </c>
      <c r="BK1478" s="14">
        <f t="shared" si="1844"/>
        <v>0.228957819111377</v>
      </c>
      <c r="BL1478" s="14">
        <f t="shared" si="1845"/>
        <v>0.16462578148191528</v>
      </c>
      <c r="BM1478" s="14">
        <f t="shared" si="1846"/>
        <v>0.49589711960908134</v>
      </c>
      <c r="BN1478" s="14">
        <f t="shared" si="1847"/>
        <v>0.50136553600817746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1.63636363636364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1.23232323232323</v>
      </c>
      <c r="I1479" s="10">
        <f>VLOOKUP(C1479,away!$B$2:$E$405,3,FALSE)</f>
        <v>0.61</v>
      </c>
      <c r="J1479" s="10">
        <f>VLOOKUP(B1479,home!$B$2:$E$405,4,FALSE)</f>
        <v>1.3</v>
      </c>
      <c r="K1479" s="12">
        <f t="shared" si="1792"/>
        <v>0.72867272727272892</v>
      </c>
      <c r="L1479" s="12">
        <f t="shared" si="1793"/>
        <v>0.97723232323232145</v>
      </c>
      <c r="M1479" s="13">
        <f t="shared" si="1794"/>
        <v>0.18160794740937392</v>
      </c>
      <c r="N1479" s="13">
        <f t="shared" si="1795"/>
        <v>0.13233275833319083</v>
      </c>
      <c r="O1479" s="13">
        <f t="shared" si="1796"/>
        <v>0.17747315636431577</v>
      </c>
      <c r="P1479" s="13">
        <f t="shared" si="1797"/>
        <v>0.12931984886568543</v>
      </c>
      <c r="Q1479" s="13">
        <f t="shared" si="1798"/>
        <v>4.8213635961084543E-2</v>
      </c>
      <c r="R1479" s="13">
        <f t="shared" si="1799"/>
        <v>8.6716252452636644E-2</v>
      </c>
      <c r="S1479" s="13">
        <f t="shared" si="1800"/>
        <v>2.3021601682642692E-2</v>
      </c>
      <c r="T1479" s="13">
        <f t="shared" si="1801"/>
        <v>4.7115923481728057E-2</v>
      </c>
      <c r="U1479" s="13">
        <f t="shared" si="1802"/>
        <v>6.3187768173533221E-2</v>
      </c>
      <c r="V1479" s="13">
        <f t="shared" si="1803"/>
        <v>1.8214756278347108E-3</v>
      </c>
      <c r="W1479" s="13">
        <f t="shared" si="1804"/>
        <v>1.1710653869165999E-2</v>
      </c>
      <c r="X1479" s="13">
        <f t="shared" si="1805"/>
        <v>1.1444029487134666E-2</v>
      </c>
      <c r="Y1479" s="13">
        <f t="shared" si="1806"/>
        <v>5.5917377614258992E-3</v>
      </c>
      <c r="Z1479" s="13">
        <f t="shared" si="1807"/>
        <v>2.8247308282096872E-2</v>
      </c>
      <c r="AA1479" s="13">
        <f t="shared" si="1808"/>
        <v>2.058304316402907E-2</v>
      </c>
      <c r="AB1479" s="13">
        <f t="shared" si="1809"/>
        <v>7.4991510989526802E-3</v>
      </c>
      <c r="AC1479" s="13">
        <f t="shared" si="1810"/>
        <v>8.1065062220659408E-5</v>
      </c>
      <c r="AD1479" s="13">
        <f t="shared" si="1811"/>
        <v>2.1333085232480308E-3</v>
      </c>
      <c r="AE1479" s="13">
        <f t="shared" si="1812"/>
        <v>2.0847380443449861E-3</v>
      </c>
      <c r="AF1479" s="13">
        <f t="shared" si="1813"/>
        <v>1.0186367012030284E-3</v>
      </c>
      <c r="AG1479" s="13">
        <f t="shared" si="1814"/>
        <v>3.3181490334878119E-4</v>
      </c>
      <c r="AH1479" s="13">
        <f t="shared" si="1815"/>
        <v>6.9010456743932797E-3</v>
      </c>
      <c r="AI1479" s="13">
        <f t="shared" si="1816"/>
        <v>5.0286037725938201E-3</v>
      </c>
      <c r="AJ1479" s="13">
        <f t="shared" si="1817"/>
        <v>1.8321032126749361E-3</v>
      </c>
      <c r="AK1479" s="13">
        <f t="shared" si="1818"/>
        <v>4.4500121487499143E-4</v>
      </c>
      <c r="AL1479" s="13">
        <f t="shared" si="1819"/>
        <v>2.3090006234213858E-6</v>
      </c>
      <c r="AM1479" s="13">
        <f t="shared" si="1820"/>
        <v>3.1089674794986015E-4</v>
      </c>
      <c r="AN1479" s="13">
        <f t="shared" si="1821"/>
        <v>3.0381835128441537E-4</v>
      </c>
      <c r="AO1479" s="13">
        <f t="shared" si="1822"/>
        <v>1.4845055663314133E-4</v>
      </c>
      <c r="AP1479" s="13">
        <f t="shared" si="1823"/>
        <v>4.8356894114578677E-5</v>
      </c>
      <c r="AQ1479" s="13">
        <f t="shared" si="1824"/>
        <v>1.1813979994972274E-5</v>
      </c>
      <c r="AR1479" s="13">
        <f t="shared" si="1825"/>
        <v>1.3487849794239419E-3</v>
      </c>
      <c r="AS1479" s="13">
        <f t="shared" si="1826"/>
        <v>9.828228294613355E-4</v>
      </c>
      <c r="AT1479" s="13">
        <f t="shared" si="1827"/>
        <v>3.5807809578474565E-4</v>
      </c>
      <c r="AU1479" s="13">
        <f t="shared" si="1828"/>
        <v>8.6973914210698703E-5</v>
      </c>
      <c r="AV1479" s="13">
        <f t="shared" si="1829"/>
        <v>1.5843879817373542E-5</v>
      </c>
      <c r="AW1479" s="13">
        <f t="shared" si="1830"/>
        <v>4.5672195381915893E-8</v>
      </c>
      <c r="AX1479" s="13">
        <f t="shared" si="1831"/>
        <v>3.7756996871474449E-5</v>
      </c>
      <c r="AY1479" s="13">
        <f t="shared" si="1832"/>
        <v>3.6897357770986477E-5</v>
      </c>
      <c r="AZ1479" s="13">
        <f t="shared" si="1833"/>
        <v>1.8028645327837626E-5</v>
      </c>
      <c r="BA1479" s="13">
        <f t="shared" si="1834"/>
        <v>5.8727249861514346E-6</v>
      </c>
      <c r="BB1479" s="13">
        <f t="shared" si="1835"/>
        <v>1.4347541704803172E-6</v>
      </c>
      <c r="BC1479" s="13">
        <f t="shared" si="1836"/>
        <v>2.8041763025714861E-7</v>
      </c>
      <c r="BD1479" s="13">
        <f t="shared" si="1837"/>
        <v>2.1967937983055286E-4</v>
      </c>
      <c r="BE1479" s="13">
        <f t="shared" si="1838"/>
        <v>1.6007437282671068E-4</v>
      </c>
      <c r="BF1479" s="13">
        <f t="shared" si="1839"/>
        <v>5.8320914907055427E-5</v>
      </c>
      <c r="BG1479" s="13">
        <f t="shared" si="1840"/>
        <v>1.4165620040788279E-5</v>
      </c>
      <c r="BH1479" s="13">
        <f t="shared" si="1841"/>
        <v>2.5805252471576048E-6</v>
      </c>
      <c r="BI1479" s="13">
        <f t="shared" si="1842"/>
        <v>3.7607167392849304E-7</v>
      </c>
      <c r="BJ1479" s="14">
        <f t="shared" si="1843"/>
        <v>0.26290084449260898</v>
      </c>
      <c r="BK1479" s="14">
        <f t="shared" si="1844"/>
        <v>0.33589114500615175</v>
      </c>
      <c r="BL1479" s="14">
        <f t="shared" si="1845"/>
        <v>0.37291382571122872</v>
      </c>
      <c r="BM1479" s="14">
        <f t="shared" si="1846"/>
        <v>0.24425267242022367</v>
      </c>
      <c r="BN1479" s="14">
        <f t="shared" si="1847"/>
        <v>0.75566359938628702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1.63636363636364</v>
      </c>
      <c r="F1480" s="10">
        <f>VLOOKUP(B1480,home!$B$2:$E$405,3,FALSE)</f>
        <v>0.73</v>
      </c>
      <c r="G1480" s="10">
        <f>VLOOKUP(C1480,away!$B$2:$E$405,4,FALSE)</f>
        <v>1.34</v>
      </c>
      <c r="H1480" s="10">
        <f>VLOOKUP(A1480,away!$A$2:$E$405,3,FALSE)</f>
        <v>1.23232323232323</v>
      </c>
      <c r="I1480" s="10">
        <f>VLOOKUP(C1480,away!$B$2:$E$405,3,FALSE)</f>
        <v>0.73</v>
      </c>
      <c r="J1480" s="10">
        <f>VLOOKUP(B1480,home!$B$2:$E$405,4,FALSE)</f>
        <v>1.46</v>
      </c>
      <c r="K1480" s="12">
        <f t="shared" si="1792"/>
        <v>1.6006909090909127</v>
      </c>
      <c r="L1480" s="12">
        <f t="shared" si="1793"/>
        <v>1.3134101010100985</v>
      </c>
      <c r="M1480" s="13">
        <f t="shared" si="1794"/>
        <v>5.4252781819305526E-2</v>
      </c>
      <c r="N1480" s="13">
        <f t="shared" si="1795"/>
        <v>8.6841934651055108E-2</v>
      </c>
      <c r="O1480" s="13">
        <f t="shared" si="1796"/>
        <v>7.1256151649372906E-2</v>
      </c>
      <c r="P1480" s="13">
        <f t="shared" si="1797"/>
        <v>0.11405907416195464</v>
      </c>
      <c r="Q1480" s="13">
        <f t="shared" si="1798"/>
        <v>6.9503547661905529E-2</v>
      </c>
      <c r="R1480" s="13">
        <f t="shared" si="1799"/>
        <v>4.6794274667696888E-2</v>
      </c>
      <c r="S1480" s="13">
        <f t="shared" si="1800"/>
        <v>5.9948411687034145E-2</v>
      </c>
      <c r="T1480" s="13">
        <f t="shared" si="1801"/>
        <v>9.1286661555183529E-2</v>
      </c>
      <c r="U1480" s="13">
        <f t="shared" si="1802"/>
        <v>7.4903170058085597E-2</v>
      </c>
      <c r="V1480" s="13">
        <f t="shared" si="1803"/>
        <v>1.4003706569321591E-2</v>
      </c>
      <c r="W1480" s="13">
        <f t="shared" si="1804"/>
        <v>3.7084565630659712E-2</v>
      </c>
      <c r="X1480" s="13">
        <f t="shared" si="1805"/>
        <v>4.8707243090880391E-2</v>
      </c>
      <c r="Y1480" s="13">
        <f t="shared" si="1806"/>
        <v>3.1986292533958322E-2</v>
      </c>
      <c r="Z1480" s="13">
        <f t="shared" si="1807"/>
        <v>2.0486691005998026E-2</v>
      </c>
      <c r="AA1480" s="13">
        <f t="shared" si="1808"/>
        <v>3.2792860050655605E-2</v>
      </c>
      <c r="AB1480" s="13">
        <f t="shared" si="1809"/>
        <v>2.6245616483087503E-2</v>
      </c>
      <c r="AC1480" s="13">
        <f t="shared" si="1810"/>
        <v>1.8400551922990657E-3</v>
      </c>
      <c r="AD1480" s="13">
        <f t="shared" si="1811"/>
        <v>1.4840231768145582E-2</v>
      </c>
      <c r="AE1480" s="13">
        <f t="shared" si="1812"/>
        <v>1.9491310305613359E-2</v>
      </c>
      <c r="AF1480" s="13">
        <f t="shared" si="1813"/>
        <v>1.280004191865741E-2</v>
      </c>
      <c r="AG1480" s="13">
        <f t="shared" si="1814"/>
        <v>5.6039014497724429E-3</v>
      </c>
      <c r="AH1480" s="13">
        <f t="shared" si="1815"/>
        <v>6.7268567258876371E-3</v>
      </c>
      <c r="AI1480" s="13">
        <f t="shared" si="1816"/>
        <v>1.0767618407885402E-2</v>
      </c>
      <c r="AJ1480" s="13">
        <f t="shared" si="1817"/>
        <v>8.6178144490310672E-3</v>
      </c>
      <c r="AK1480" s="13">
        <f t="shared" si="1818"/>
        <v>4.5981524149321133E-3</v>
      </c>
      <c r="AL1480" s="13">
        <f t="shared" si="1819"/>
        <v>1.5473860296383619E-4</v>
      </c>
      <c r="AM1480" s="13">
        <f t="shared" si="1820"/>
        <v>4.750924816014559E-3</v>
      </c>
      <c r="AN1480" s="13">
        <f t="shared" si="1821"/>
        <v>6.2399126424930642E-3</v>
      </c>
      <c r="AO1480" s="13">
        <f t="shared" si="1822"/>
        <v>4.0977821470355039E-3</v>
      </c>
      <c r="AP1480" s="13">
        <f t="shared" si="1823"/>
        <v>1.794022821218427E-3</v>
      </c>
      <c r="AQ1480" s="13">
        <f t="shared" si="1824"/>
        <v>5.8907192370772916E-4</v>
      </c>
      <c r="AR1480" s="13">
        <f t="shared" si="1825"/>
        <v>1.7670243143657069E-3</v>
      </c>
      <c r="AS1480" s="13">
        <f t="shared" si="1826"/>
        <v>2.8284597561477904E-3</v>
      </c>
      <c r="AT1480" s="13">
        <f t="shared" si="1827"/>
        <v>2.2637449091976345E-3</v>
      </c>
      <c r="AU1480" s="13">
        <f t="shared" si="1828"/>
        <v>1.2078519655511623E-3</v>
      </c>
      <c r="AV1480" s="13">
        <f t="shared" si="1829"/>
        <v>4.8334941519633407E-4</v>
      </c>
      <c r="AW1480" s="13">
        <f t="shared" si="1830"/>
        <v>9.0365779921112779E-6</v>
      </c>
      <c r="AX1480" s="13">
        <f t="shared" si="1831"/>
        <v>1.2674603604614855E-3</v>
      </c>
      <c r="AY1480" s="13">
        <f t="shared" si="1832"/>
        <v>1.6646952400600152E-3</v>
      </c>
      <c r="AZ1480" s="13">
        <f t="shared" si="1833"/>
        <v>1.0932137716991276E-3</v>
      </c>
      <c r="BA1480" s="13">
        <f t="shared" si="1834"/>
        <v>4.7861267010432739E-4</v>
      </c>
      <c r="BB1480" s="13">
        <f t="shared" si="1835"/>
        <v>1.5715367884660945E-4</v>
      </c>
      <c r="BC1480" s="13">
        <f t="shared" si="1836"/>
        <v>4.1281445841606743E-5</v>
      </c>
      <c r="BD1480" s="13">
        <f t="shared" si="1837"/>
        <v>3.8680459720306085E-4</v>
      </c>
      <c r="BE1480" s="13">
        <f t="shared" si="1838"/>
        <v>6.1915460233751181E-4</v>
      </c>
      <c r="BF1480" s="13">
        <f t="shared" si="1839"/>
        <v>4.9553757164172722E-4</v>
      </c>
      <c r="BG1480" s="13">
        <f t="shared" si="1840"/>
        <v>2.6440082867996653E-4</v>
      </c>
      <c r="BH1480" s="13">
        <f t="shared" si="1841"/>
        <v>1.0580600070603161E-4</v>
      </c>
      <c r="BI1480" s="13">
        <f t="shared" si="1842"/>
        <v>3.3872540691482293E-5</v>
      </c>
      <c r="BJ1480" s="14">
        <f t="shared" si="1843"/>
        <v>0.44031986208331392</v>
      </c>
      <c r="BK1480" s="14">
        <f t="shared" si="1844"/>
        <v>0.24592346327293885</v>
      </c>
      <c r="BL1480" s="14">
        <f t="shared" si="1845"/>
        <v>0.29315852140835325</v>
      </c>
      <c r="BM1480" s="14">
        <f t="shared" si="1846"/>
        <v>0.55552511449724529</v>
      </c>
      <c r="BN1480" s="14">
        <f t="shared" si="1847"/>
        <v>0.44270776461129058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1.63636363636364</v>
      </c>
      <c r="F1481" s="10">
        <f>VLOOKUP(B1481,home!$B$2:$E$405,3,FALSE)</f>
        <v>0.92</v>
      </c>
      <c r="G1481" s="10">
        <f>VLOOKUP(C1481,away!$B$2:$E$405,4,FALSE)</f>
        <v>0.86</v>
      </c>
      <c r="H1481" s="10">
        <f>VLOOKUP(A1481,away!$A$2:$E$405,3,FALSE)</f>
        <v>1.23232323232323</v>
      </c>
      <c r="I1481" s="10">
        <f>VLOOKUP(C1481,away!$B$2:$E$405,3,FALSE)</f>
        <v>0.86</v>
      </c>
      <c r="J1481" s="10">
        <f>VLOOKUP(B1481,home!$B$2:$E$405,4,FALSE)</f>
        <v>1.22</v>
      </c>
      <c r="K1481" s="12">
        <f t="shared" si="1792"/>
        <v>1.294690909090912</v>
      </c>
      <c r="L1481" s="12">
        <f t="shared" si="1793"/>
        <v>1.2929535353535329</v>
      </c>
      <c r="M1481" s="13">
        <f t="shared" si="1794"/>
        <v>7.5196962250716246E-2</v>
      </c>
      <c r="N1481" s="13">
        <f t="shared" si="1795"/>
        <v>9.7356823417254795E-2</v>
      </c>
      <c r="O1481" s="13">
        <f t="shared" si="1796"/>
        <v>9.7226178189909723E-2</v>
      </c>
      <c r="P1481" s="13">
        <f t="shared" si="1797"/>
        <v>0.12587784902812921</v>
      </c>
      <c r="Q1481" s="13">
        <f t="shared" si="1798"/>
        <v>6.3023497108144505E-2</v>
      </c>
      <c r="R1481" s="13">
        <f t="shared" si="1799"/>
        <v>6.2854465409778182E-2</v>
      </c>
      <c r="S1481" s="13">
        <f t="shared" si="1800"/>
        <v>5.2679099001095527E-2</v>
      </c>
      <c r="T1481" s="13">
        <f t="shared" si="1801"/>
        <v>8.1486453396318603E-2</v>
      </c>
      <c r="U1481" s="13">
        <f t="shared" si="1802"/>
        <v>8.1377104961808985E-2</v>
      </c>
      <c r="V1481" s="13">
        <f t="shared" si="1803"/>
        <v>9.7981671843615468E-3</v>
      </c>
      <c r="W1481" s="13">
        <f t="shared" si="1804"/>
        <v>2.7198649588344021E-2</v>
      </c>
      <c r="X1481" s="13">
        <f t="shared" si="1805"/>
        <v>3.5166590142091315E-2</v>
      </c>
      <c r="Y1481" s="13">
        <f t="shared" si="1806"/>
        <v>2.2734383525272836E-2</v>
      </c>
      <c r="Z1481" s="13">
        <f t="shared" si="1807"/>
        <v>2.7089301088109693E-2</v>
      </c>
      <c r="AA1481" s="13">
        <f t="shared" si="1808"/>
        <v>3.5072271852402165E-2</v>
      </c>
      <c r="AB1481" s="13">
        <f t="shared" si="1809"/>
        <v>2.2703875764235083E-2</v>
      </c>
      <c r="AC1481" s="13">
        <f t="shared" si="1810"/>
        <v>1.0251180472167975E-3</v>
      </c>
      <c r="AD1481" s="13">
        <f t="shared" si="1811"/>
        <v>8.8034610903945706E-3</v>
      </c>
      <c r="AE1481" s="13">
        <f t="shared" si="1812"/>
        <v>1.1382466140172928E-2</v>
      </c>
      <c r="AF1481" s="13">
        <f t="shared" si="1813"/>
        <v>7.3584999184892353E-3</v>
      </c>
      <c r="AG1481" s="13">
        <f t="shared" si="1814"/>
        <v>3.171399494836448E-3</v>
      </c>
      <c r="AH1481" s="13">
        <f t="shared" si="1815"/>
        <v>8.7563019030319246E-3</v>
      </c>
      <c r="AI1481" s="13">
        <f t="shared" si="1816"/>
        <v>1.1336704471110884E-2</v>
      </c>
      <c r="AJ1481" s="13">
        <f t="shared" si="1817"/>
        <v>7.3387641088987791E-3</v>
      </c>
      <c r="AK1481" s="13">
        <f t="shared" si="1818"/>
        <v>3.1671437252513051E-3</v>
      </c>
      <c r="AL1481" s="13">
        <f t="shared" si="1819"/>
        <v>6.8640887036543861E-5</v>
      </c>
      <c r="AM1481" s="13">
        <f t="shared" si="1820"/>
        <v>2.2795522084538829E-3</v>
      </c>
      <c r="AN1481" s="13">
        <f t="shared" si="1821"/>
        <v>2.9473550869434013E-3</v>
      </c>
      <c r="AO1481" s="13">
        <f t="shared" si="1822"/>
        <v>1.9053965898028454E-3</v>
      </c>
      <c r="AP1481" s="13">
        <f t="shared" si="1823"/>
        <v>8.2119641901205178E-4</v>
      </c>
      <c r="AQ1481" s="13">
        <f t="shared" si="1824"/>
        <v>2.6544220329532313E-4</v>
      </c>
      <c r="AR1481" s="13">
        <f t="shared" si="1825"/>
        <v>2.2642983004295993E-3</v>
      </c>
      <c r="AS1481" s="13">
        <f t="shared" si="1826"/>
        <v>2.9315664250362046E-3</v>
      </c>
      <c r="AT1481" s="13">
        <f t="shared" si="1827"/>
        <v>1.8977361999452597E-3</v>
      </c>
      <c r="AU1481" s="13">
        <f t="shared" si="1828"/>
        <v>8.1899393530728676E-4</v>
      </c>
      <c r="AV1481" s="13">
        <f t="shared" si="1829"/>
        <v>2.6508600066073372E-4</v>
      </c>
      <c r="AW1481" s="13">
        <f t="shared" si="1830"/>
        <v>3.1917539385636899E-6</v>
      </c>
      <c r="AX1481" s="13">
        <f t="shared" si="1831"/>
        <v>4.918859201805592E-4</v>
      </c>
      <c r="AY1481" s="13">
        <f t="shared" si="1832"/>
        <v>6.3598563948807972E-4</v>
      </c>
      <c r="AZ1481" s="13">
        <f t="shared" si="1833"/>
        <v>4.1114994050509517E-4</v>
      </c>
      <c r="BA1481" s="13">
        <f t="shared" si="1834"/>
        <v>1.7719925637881925E-4</v>
      </c>
      <c r="BB1481" s="13">
        <f t="shared" si="1835"/>
        <v>5.7277601249252799E-5</v>
      </c>
      <c r="BC1481" s="13">
        <f t="shared" si="1836"/>
        <v>1.481145540635827E-5</v>
      </c>
      <c r="BD1481" s="13">
        <f t="shared" si="1837"/>
        <v>4.879387487725748E-4</v>
      </c>
      <c r="BE1481" s="13">
        <f t="shared" si="1838"/>
        <v>6.3172986222904688E-4</v>
      </c>
      <c r="BF1481" s="13">
        <f t="shared" si="1839"/>
        <v>4.0894745481460075E-4</v>
      </c>
      <c r="BG1481" s="13">
        <f t="shared" si="1840"/>
        <v>1.7648685068144331E-4</v>
      </c>
      <c r="BH1481" s="13">
        <f t="shared" si="1841"/>
        <v>5.7123980287837478E-5</v>
      </c>
      <c r="BI1481" s="13">
        <f t="shared" si="1842"/>
        <v>1.4791579593950323E-5</v>
      </c>
      <c r="BJ1481" s="14">
        <f t="shared" si="1843"/>
        <v>0.36768947614203501</v>
      </c>
      <c r="BK1481" s="14">
        <f t="shared" si="1844"/>
        <v>0.26528182203804396</v>
      </c>
      <c r="BL1481" s="14">
        <f t="shared" si="1845"/>
        <v>0.33978750972418564</v>
      </c>
      <c r="BM1481" s="14">
        <f t="shared" si="1846"/>
        <v>0.47767953970289212</v>
      </c>
      <c r="BN1481" s="14">
        <f t="shared" si="1847"/>
        <v>0.5215357754039327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1.63636363636364</v>
      </c>
      <c r="F1482" s="10">
        <f>VLOOKUP(B1482,home!$B$2:$E$405,3,FALSE)</f>
        <v>0.61</v>
      </c>
      <c r="G1482" s="10">
        <f>VLOOKUP(C1482,away!$B$2:$E$405,4,FALSE)</f>
        <v>0.61</v>
      </c>
      <c r="H1482" s="10">
        <f>VLOOKUP(A1482,away!$A$2:$E$405,3,FALSE)</f>
        <v>1.23232323232323</v>
      </c>
      <c r="I1482" s="10">
        <f>VLOOKUP(C1482,away!$B$2:$E$405,3,FALSE)</f>
        <v>0.73</v>
      </c>
      <c r="J1482" s="10">
        <f>VLOOKUP(B1482,home!$B$2:$E$405,4,FALSE)</f>
        <v>0.97</v>
      </c>
      <c r="K1482" s="12">
        <f t="shared" si="1792"/>
        <v>0.60889090909091037</v>
      </c>
      <c r="L1482" s="12">
        <f t="shared" si="1793"/>
        <v>0.87260808080807917</v>
      </c>
      <c r="M1482" s="13">
        <f t="shared" si="1794"/>
        <v>0.2272967174081662</v>
      </c>
      <c r="N1482" s="13">
        <f t="shared" si="1795"/>
        <v>0.13839890489603809</v>
      </c>
      <c r="O1482" s="13">
        <f t="shared" si="1796"/>
        <v>0.19834095235151625</v>
      </c>
      <c r="P1482" s="13">
        <f t="shared" si="1797"/>
        <v>0.12076800278727166</v>
      </c>
      <c r="Q1482" s="13">
        <f t="shared" si="1798"/>
        <v>4.2134917509667538E-2</v>
      </c>
      <c r="R1482" s="13">
        <f t="shared" si="1799"/>
        <v>8.6536958888551618E-2</v>
      </c>
      <c r="S1482" s="13">
        <f t="shared" si="1800"/>
        <v>1.6041708238834485E-2</v>
      </c>
      <c r="T1482" s="13">
        <f t="shared" si="1801"/>
        <v>3.6767269503117719E-2</v>
      </c>
      <c r="U1482" s="13">
        <f t="shared" si="1802"/>
        <v>5.2691567567612931E-2</v>
      </c>
      <c r="V1482" s="13">
        <f t="shared" si="1803"/>
        <v>9.4703673261747304E-4</v>
      </c>
      <c r="W1482" s="13">
        <f t="shared" si="1804"/>
        <v>8.5518560756439928E-3</v>
      </c>
      <c r="X1482" s="13">
        <f t="shared" si="1805"/>
        <v>7.4624187175146165E-3</v>
      </c>
      <c r="Y1482" s="13">
        <f t="shared" si="1806"/>
        <v>3.2558834376383581E-3</v>
      </c>
      <c r="Z1482" s="13">
        <f t="shared" si="1807"/>
        <v>2.5170949871568891E-2</v>
      </c>
      <c r="AA1482" s="13">
        <f t="shared" si="1808"/>
        <v>1.5326362549981317E-2</v>
      </c>
      <c r="AB1482" s="13">
        <f t="shared" si="1809"/>
        <v>4.6660414130575041E-3</v>
      </c>
      <c r="AC1482" s="13">
        <f t="shared" si="1810"/>
        <v>3.144890742059571E-5</v>
      </c>
      <c r="AD1482" s="13">
        <f t="shared" si="1811"/>
        <v>1.3017868550783739E-3</v>
      </c>
      <c r="AE1482" s="13">
        <f t="shared" si="1812"/>
        <v>1.135949729231125E-3</v>
      </c>
      <c r="AF1482" s="13">
        <f t="shared" si="1813"/>
        <v>4.956194565594145E-4</v>
      </c>
      <c r="AG1482" s="13">
        <f t="shared" si="1814"/>
        <v>1.4416051426648462E-4</v>
      </c>
      <c r="AH1482" s="13">
        <f t="shared" si="1815"/>
        <v>5.4910935648865237E-3</v>
      </c>
      <c r="AI1482" s="13">
        <f t="shared" si="1816"/>
        <v>3.3434769526270035E-3</v>
      </c>
      <c r="AJ1482" s="13">
        <f t="shared" si="1817"/>
        <v>1.0179063606047816E-3</v>
      </c>
      <c r="AK1482" s="13">
        <f t="shared" si="1818"/>
        <v>2.0659797642602176E-4</v>
      </c>
      <c r="AL1482" s="13">
        <f t="shared" si="1819"/>
        <v>6.683812740167096E-7</v>
      </c>
      <c r="AM1482" s="13">
        <f t="shared" si="1820"/>
        <v>1.585292363262537E-4</v>
      </c>
      <c r="AN1482" s="13">
        <f t="shared" si="1821"/>
        <v>1.3833389266262267E-4</v>
      </c>
      <c r="AO1482" s="13">
        <f t="shared" si="1822"/>
        <v>6.0355636293520986E-5</v>
      </c>
      <c r="AP1482" s="13">
        <f t="shared" si="1823"/>
        <v>1.7555605317346598E-5</v>
      </c>
      <c r="AQ1482" s="13">
        <f t="shared" si="1824"/>
        <v>3.829790765848481E-6</v>
      </c>
      <c r="AR1482" s="13">
        <f t="shared" si="1825"/>
        <v>9.5831452343864512E-4</v>
      </c>
      <c r="AS1482" s="13">
        <f t="shared" si="1826"/>
        <v>5.8350900137157913E-4</v>
      </c>
      <c r="AT1482" s="13">
        <f t="shared" si="1827"/>
        <v>1.7764666315393506E-4</v>
      </c>
      <c r="AU1482" s="13">
        <f t="shared" si="1828"/>
        <v>3.6055812741588744E-5</v>
      </c>
      <c r="AV1482" s="13">
        <f t="shared" si="1829"/>
        <v>5.4885141495593988E-6</v>
      </c>
      <c r="AW1482" s="13">
        <f t="shared" si="1830"/>
        <v>9.8646230261677792E-9</v>
      </c>
      <c r="AX1482" s="13">
        <f t="shared" si="1831"/>
        <v>1.6087835137363392E-5</v>
      </c>
      <c r="AY1482" s="13">
        <f t="shared" si="1832"/>
        <v>1.403837494357145E-5</v>
      </c>
      <c r="AZ1482" s="13">
        <f t="shared" si="1833"/>
        <v>6.1249997085870531E-6</v>
      </c>
      <c r="BA1482" s="13">
        <f t="shared" si="1834"/>
        <v>1.7815747468867312E-6</v>
      </c>
      <c r="BB1482" s="13">
        <f t="shared" si="1835"/>
        <v>3.8865413017424244E-7</v>
      </c>
      <c r="BC1482" s="13">
        <f t="shared" si="1836"/>
        <v>6.7828546925895843E-8</v>
      </c>
      <c r="BD1482" s="13">
        <f t="shared" si="1837"/>
        <v>1.3937216618471743E-4</v>
      </c>
      <c r="BE1482" s="13">
        <f t="shared" si="1838"/>
        <v>8.486244497018204E-5</v>
      </c>
      <c r="BF1482" s="13">
        <f t="shared" si="1839"/>
        <v>2.5835985632785748E-5</v>
      </c>
      <c r="BG1482" s="13">
        <f t="shared" si="1840"/>
        <v>5.2437655930688702E-6</v>
      </c>
      <c r="BH1482" s="13">
        <f t="shared" si="1841"/>
        <v>7.9822029975583522E-7</v>
      </c>
      <c r="BI1482" s="13">
        <f t="shared" si="1842"/>
        <v>9.7205816794629928E-8</v>
      </c>
      <c r="BJ1482" s="14">
        <f t="shared" si="1843"/>
        <v>0.24006586012333486</v>
      </c>
      <c r="BK1482" s="14">
        <f t="shared" si="1844"/>
        <v>0.36509962083052799</v>
      </c>
      <c r="BL1482" s="14">
        <f t="shared" si="1845"/>
        <v>0.36963818192861653</v>
      </c>
      <c r="BM1482" s="14">
        <f t="shared" si="1846"/>
        <v>0.18648413040251643</v>
      </c>
      <c r="BN1482" s="14">
        <f t="shared" si="1847"/>
        <v>0.81347645384121137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1.63636363636364</v>
      </c>
      <c r="F1483" s="10">
        <f>VLOOKUP(B1483,home!$B$2:$E$405,3,FALSE)</f>
        <v>0.86</v>
      </c>
      <c r="G1483" s="10">
        <f>VLOOKUP(C1483,away!$B$2:$E$405,4,FALSE)</f>
        <v>0.86</v>
      </c>
      <c r="H1483" s="10">
        <f>VLOOKUP(A1483,away!$A$2:$E$405,3,FALSE)</f>
        <v>1.23232323232323</v>
      </c>
      <c r="I1483" s="10">
        <f>VLOOKUP(C1483,away!$B$2:$E$405,3,FALSE)</f>
        <v>0.86</v>
      </c>
      <c r="J1483" s="10">
        <f>VLOOKUP(B1483,home!$B$2:$E$405,4,FALSE)</f>
        <v>0.97</v>
      </c>
      <c r="K1483" s="12">
        <f t="shared" si="1792"/>
        <v>1.2102545454545481</v>
      </c>
      <c r="L1483" s="12">
        <f t="shared" si="1793"/>
        <v>1.0280040404040385</v>
      </c>
      <c r="M1483" s="13">
        <f t="shared" si="1794"/>
        <v>0.10664405423693527</v>
      </c>
      <c r="N1483" s="13">
        <f t="shared" si="1795"/>
        <v>0.12906645138595227</v>
      </c>
      <c r="O1483" s="13">
        <f t="shared" si="1796"/>
        <v>0.10963051864063689</v>
      </c>
      <c r="P1483" s="13">
        <f t="shared" si="1797"/>
        <v>0.13268083350537035</v>
      </c>
      <c r="Q1483" s="13">
        <f t="shared" si="1798"/>
        <v>7.8101629727768629E-2</v>
      </c>
      <c r="R1483" s="13">
        <f t="shared" si="1799"/>
        <v>5.6350308057082472E-2</v>
      </c>
      <c r="S1483" s="13">
        <f t="shared" si="1800"/>
        <v>4.1268600733632706E-2</v>
      </c>
      <c r="T1483" s="13">
        <f t="shared" si="1801"/>
        <v>8.0288790922286316E-2</v>
      </c>
      <c r="U1483" s="13">
        <f t="shared" si="1802"/>
        <v>6.8198216463848119E-2</v>
      </c>
      <c r="V1483" s="13">
        <f t="shared" si="1803"/>
        <v>5.7049097497669709E-3</v>
      </c>
      <c r="W1483" s="13">
        <f t="shared" si="1804"/>
        <v>3.150761746181336E-2</v>
      </c>
      <c r="X1483" s="13">
        <f t="shared" si="1805"/>
        <v>3.238995805424897E-2</v>
      </c>
      <c r="Y1483" s="13">
        <f t="shared" si="1806"/>
        <v>1.6648503874142632E-2</v>
      </c>
      <c r="Z1483" s="13">
        <f t="shared" si="1807"/>
        <v>1.9309448120231009E-2</v>
      </c>
      <c r="AA1483" s="13">
        <f t="shared" si="1808"/>
        <v>2.3369347357728363E-2</v>
      </c>
      <c r="AB1483" s="13">
        <f t="shared" si="1809"/>
        <v>1.4141429431998497E-2</v>
      </c>
      <c r="AC1483" s="13">
        <f t="shared" si="1810"/>
        <v>4.436089909606503E-4</v>
      </c>
      <c r="AD1483" s="13">
        <f t="shared" si="1811"/>
        <v>9.5330593124006765E-3</v>
      </c>
      <c r="AE1483" s="13">
        <f t="shared" si="1812"/>
        <v>9.8000234905592423E-3</v>
      </c>
      <c r="AF1483" s="13">
        <f t="shared" si="1813"/>
        <v>5.0372318721746932E-3</v>
      </c>
      <c r="AG1483" s="13">
        <f t="shared" si="1814"/>
        <v>1.7260982390158615E-3</v>
      </c>
      <c r="AH1483" s="13">
        <f t="shared" si="1815"/>
        <v>4.9625476713924107E-3</v>
      </c>
      <c r="AI1483" s="13">
        <f t="shared" si="1816"/>
        <v>6.0059458763375489E-3</v>
      </c>
      <c r="AJ1483" s="13">
        <f t="shared" si="1817"/>
        <v>3.63436164829576E-3</v>
      </c>
      <c r="AK1483" s="13">
        <f t="shared" si="1818"/>
        <v>1.4661675682252095E-3</v>
      </c>
      <c r="AL1483" s="13">
        <f t="shared" si="1819"/>
        <v>2.2076584050477791E-5</v>
      </c>
      <c r="AM1483" s="13">
        <f t="shared" si="1820"/>
        <v>2.3074856729841434E-3</v>
      </c>
      <c r="AN1483" s="13">
        <f t="shared" si="1821"/>
        <v>2.3721045950021316E-3</v>
      </c>
      <c r="AO1483" s="13">
        <f t="shared" si="1822"/>
        <v>1.2192665539615881E-3</v>
      </c>
      <c r="AP1483" s="13">
        <f t="shared" si="1823"/>
        <v>4.1780364793400708E-4</v>
      </c>
      <c r="AQ1483" s="13">
        <f t="shared" si="1824"/>
        <v>1.0737595954292642E-4</v>
      </c>
      <c r="AR1483" s="13">
        <f t="shared" si="1825"/>
        <v>1.0203038113778104E-3</v>
      </c>
      <c r="AS1483" s="13">
        <f t="shared" si="1826"/>
        <v>1.2348273254645951E-3</v>
      </c>
      <c r="AT1483" s="13">
        <f t="shared" si="1827"/>
        <v>7.472276917475047E-4</v>
      </c>
      <c r="AU1483" s="13">
        <f t="shared" si="1828"/>
        <v>3.0144523680897592E-4</v>
      </c>
      <c r="AV1483" s="13">
        <f t="shared" si="1829"/>
        <v>9.1206367013421438E-5</v>
      </c>
      <c r="AW1483" s="13">
        <f t="shared" si="1830"/>
        <v>7.6295850448158871E-7</v>
      </c>
      <c r="AX1483" s="13">
        <f t="shared" si="1831"/>
        <v>4.6544083738338493E-4</v>
      </c>
      <c r="AY1483" s="13">
        <f t="shared" si="1832"/>
        <v>4.7847506139915883E-4</v>
      </c>
      <c r="AZ1483" s="13">
        <f t="shared" si="1833"/>
        <v>2.4593714817545276E-4</v>
      </c>
      <c r="BA1483" s="13">
        <f t="shared" si="1834"/>
        <v>8.4274794003270725E-5</v>
      </c>
      <c r="BB1483" s="13">
        <f t="shared" si="1835"/>
        <v>2.1658707184895081E-5</v>
      </c>
      <c r="BC1483" s="13">
        <f t="shared" si="1836"/>
        <v>4.4530476992000259E-6</v>
      </c>
      <c r="BD1483" s="13">
        <f t="shared" si="1837"/>
        <v>1.7481274008933814E-4</v>
      </c>
      <c r="BE1483" s="13">
        <f t="shared" si="1838"/>
        <v>2.1156791329648601E-4</v>
      </c>
      <c r="BF1483" s="13">
        <f t="shared" si="1839"/>
        <v>1.2802551436970301E-4</v>
      </c>
      <c r="BG1483" s="13">
        <f t="shared" si="1840"/>
        <v>5.164782023336322E-5</v>
      </c>
      <c r="BH1483" s="13">
        <f t="shared" si="1841"/>
        <v>1.5626752300061804E-5</v>
      </c>
      <c r="BI1483" s="13">
        <f t="shared" si="1842"/>
        <v>3.7824696003684191E-6</v>
      </c>
      <c r="BJ1483" s="14">
        <f t="shared" si="1843"/>
        <v>0.40182364036563284</v>
      </c>
      <c r="BK1483" s="14">
        <f t="shared" si="1844"/>
        <v>0.28724255886211553</v>
      </c>
      <c r="BL1483" s="14">
        <f t="shared" si="1845"/>
        <v>0.29173931635784689</v>
      </c>
      <c r="BM1483" s="14">
        <f t="shared" si="1846"/>
        <v>0.38716345604918573</v>
      </c>
      <c r="BN1483" s="14">
        <f t="shared" si="1847"/>
        <v>0.61247379555374593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1.63636363636364</v>
      </c>
      <c r="F1484" s="10">
        <f>VLOOKUP(B1484,home!$B$2:$E$405,3,FALSE)</f>
        <v>1.59</v>
      </c>
      <c r="G1484" s="10">
        <f>VLOOKUP(C1484,away!$B$2:$E$405,4,FALSE)</f>
        <v>0.73</v>
      </c>
      <c r="H1484" s="10">
        <f>VLOOKUP(A1484,away!$A$2:$E$405,3,FALSE)</f>
        <v>1.23232323232323</v>
      </c>
      <c r="I1484" s="10">
        <f>VLOOKUP(C1484,away!$B$2:$E$405,3,FALSE)</f>
        <v>1.1000000000000001</v>
      </c>
      <c r="J1484" s="10">
        <f>VLOOKUP(B1484,home!$B$2:$E$405,4,FALSE)</f>
        <v>1.1399999999999999</v>
      </c>
      <c r="K1484" s="12">
        <f t="shared" si="1792"/>
        <v>1.899327272727277</v>
      </c>
      <c r="L1484" s="12">
        <f t="shared" si="1793"/>
        <v>1.5453333333333306</v>
      </c>
      <c r="M1484" s="13">
        <f t="shared" si="1794"/>
        <v>3.1915592163217682E-2</v>
      </c>
      <c r="N1484" s="13">
        <f t="shared" si="1795"/>
        <v>6.0618154620840289E-2</v>
      </c>
      <c r="O1484" s="13">
        <f t="shared" si="1796"/>
        <v>4.9320228422892305E-2</v>
      </c>
      <c r="P1484" s="13">
        <f t="shared" si="1797"/>
        <v>9.3675254940738376E-2</v>
      </c>
      <c r="Q1484" s="13">
        <f t="shared" si="1798"/>
        <v>5.7566857146880493E-2</v>
      </c>
      <c r="R1484" s="13">
        <f t="shared" si="1799"/>
        <v>3.8108096494754724E-2</v>
      </c>
      <c r="S1484" s="13">
        <f t="shared" si="1800"/>
        <v>6.8736413720105347E-2</v>
      </c>
      <c r="T1484" s="13">
        <f t="shared" si="1801"/>
        <v>8.8959983244312493E-2</v>
      </c>
      <c r="U1484" s="13">
        <f t="shared" si="1802"/>
        <v>7.2379746984210402E-2</v>
      </c>
      <c r="V1484" s="13">
        <f t="shared" si="1803"/>
        <v>2.2416424221650806E-2</v>
      </c>
      <c r="W1484" s="13">
        <f t="shared" si="1804"/>
        <v>3.6446100594755088E-2</v>
      </c>
      <c r="X1484" s="13">
        <f t="shared" si="1805"/>
        <v>5.6321374119094762E-2</v>
      </c>
      <c r="Y1484" s="13">
        <f t="shared" si="1806"/>
        <v>4.3517648402687147E-2</v>
      </c>
      <c r="Z1484" s="13">
        <f t="shared" si="1807"/>
        <v>1.9629903927742508E-2</v>
      </c>
      <c r="AA1484" s="13">
        <f t="shared" si="1808"/>
        <v>3.728361189097764E-2</v>
      </c>
      <c r="AB1484" s="13">
        <f t="shared" si="1809"/>
        <v>3.5406890445156422E-2</v>
      </c>
      <c r="AC1484" s="13">
        <f t="shared" si="1810"/>
        <v>4.1121441580264468E-3</v>
      </c>
      <c r="AD1484" s="13">
        <f t="shared" si="1811"/>
        <v>1.7305768211045052E-2</v>
      </c>
      <c r="AE1484" s="13">
        <f t="shared" si="1812"/>
        <v>2.6743180475468243E-2</v>
      </c>
      <c r="AF1484" s="13">
        <f t="shared" si="1813"/>
        <v>2.0663564114045095E-2</v>
      </c>
      <c r="AG1484" s="13">
        <f t="shared" si="1814"/>
        <v>1.0644031470301431E-2</v>
      </c>
      <c r="AH1484" s="13">
        <f t="shared" si="1815"/>
        <v>7.5836862174178442E-3</v>
      </c>
      <c r="AI1484" s="13">
        <f t="shared" si="1816"/>
        <v>1.4403902060547674E-2</v>
      </c>
      <c r="AJ1484" s="13">
        <f t="shared" si="1817"/>
        <v>1.3678862008645411E-2</v>
      </c>
      <c r="AK1484" s="13">
        <f t="shared" si="1818"/>
        <v>8.6602118909644143E-3</v>
      </c>
      <c r="AL1484" s="13">
        <f t="shared" si="1819"/>
        <v>4.8278114394523485E-4</v>
      </c>
      <c r="AM1484" s="13">
        <f t="shared" si="1820"/>
        <v>6.5738635077469201E-3</v>
      </c>
      <c r="AN1484" s="13">
        <f t="shared" si="1821"/>
        <v>1.0158810407304888E-2</v>
      </c>
      <c r="AO1484" s="13">
        <f t="shared" si="1822"/>
        <v>7.8493741747108978E-3</v>
      </c>
      <c r="AP1484" s="13">
        <f t="shared" si="1823"/>
        <v>4.0432998526621841E-3</v>
      </c>
      <c r="AQ1484" s="13">
        <f t="shared" si="1824"/>
        <v>1.5620615097451547E-3</v>
      </c>
      <c r="AR1484" s="13">
        <f t="shared" si="1825"/>
        <v>2.3438646202632706E-3</v>
      </c>
      <c r="AS1484" s="13">
        <f t="shared" si="1826"/>
        <v>4.4517659968465921E-3</v>
      </c>
      <c r="AT1484" s="13">
        <f t="shared" si="1827"/>
        <v>4.2276802848053331E-3</v>
      </c>
      <c r="AU1484" s="13">
        <f t="shared" si="1828"/>
        <v>2.6765828217673966E-3</v>
      </c>
      <c r="AV1484" s="13">
        <f t="shared" si="1829"/>
        <v>1.2709266877740379E-3</v>
      </c>
      <c r="AW1484" s="13">
        <f t="shared" si="1830"/>
        <v>3.936133100047361E-5</v>
      </c>
      <c r="AX1484" s="13">
        <f t="shared" si="1831"/>
        <v>2.0809863745750545E-3</v>
      </c>
      <c r="AY1484" s="13">
        <f t="shared" si="1832"/>
        <v>3.2158176108433123E-3</v>
      </c>
      <c r="AZ1484" s="13">
        <f t="shared" si="1833"/>
        <v>2.4847550739782618E-3</v>
      </c>
      <c r="BA1484" s="13">
        <f t="shared" si="1834"/>
        <v>1.2799249469959112E-3</v>
      </c>
      <c r="BB1484" s="13">
        <f t="shared" si="1835"/>
        <v>4.9447767118941958E-4</v>
      </c>
      <c r="BC1484" s="13">
        <f t="shared" si="1836"/>
        <v>1.5282656557560965E-4</v>
      </c>
      <c r="BD1484" s="13">
        <f t="shared" si="1837"/>
        <v>6.0367535441891666E-4</v>
      </c>
      <c r="BE1484" s="13">
        <f t="shared" si="1838"/>
        <v>1.1465770645211534E-3</v>
      </c>
      <c r="BF1484" s="13">
        <f t="shared" si="1839"/>
        <v>1.0888625444643047E-3</v>
      </c>
      <c r="BG1484" s="13">
        <f t="shared" si="1840"/>
        <v>6.8936877565075694E-4</v>
      </c>
      <c r="BH1484" s="13">
        <f t="shared" si="1841"/>
        <v>3.2733422914002378E-4</v>
      </c>
      <c r="BI1484" s="13">
        <f t="shared" si="1842"/>
        <v>1.2434296574056136E-4</v>
      </c>
      <c r="BJ1484" s="14">
        <f t="shared" si="1843"/>
        <v>0.45868286009475762</v>
      </c>
      <c r="BK1484" s="14">
        <f t="shared" si="1844"/>
        <v>0.2245544279585272</v>
      </c>
      <c r="BL1484" s="14">
        <f t="shared" si="1845"/>
        <v>0.29577621776095925</v>
      </c>
      <c r="BM1484" s="14">
        <f t="shared" si="1846"/>
        <v>0.66426276967282005</v>
      </c>
      <c r="BN1484" s="14">
        <f t="shared" si="1847"/>
        <v>0.33120418378932387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1.3902439024390201</v>
      </c>
      <c r="F1485" s="10">
        <f>VLOOKUP(B1485,home!$B$2:$E$405,3,FALSE)</f>
        <v>0</v>
      </c>
      <c r="G1485" s="10">
        <f>VLOOKUP(C1485,away!$B$2:$E$405,4,FALSE)</f>
        <v>0.48</v>
      </c>
      <c r="H1485" s="10">
        <f>VLOOKUP(A1485,away!$A$2:$E$405,3,FALSE)</f>
        <v>1.09756097560976</v>
      </c>
      <c r="I1485" s="10">
        <f>VLOOKUP(C1485,away!$B$2:$E$405,3,FALSE)</f>
        <v>1.44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1.3902439024390201</v>
      </c>
      <c r="F1486" s="10">
        <f>VLOOKUP(B1486,home!$B$2:$E$405,3,FALSE)</f>
        <v>3.12</v>
      </c>
      <c r="G1486" s="10">
        <f>VLOOKUP(C1486,away!$B$2:$E$405,4,FALSE)</f>
        <v>2.4</v>
      </c>
      <c r="H1486" s="10">
        <f>VLOOKUP(A1486,away!$A$2:$E$405,3,FALSE)</f>
        <v>1.09756097560976</v>
      </c>
      <c r="I1486" s="10">
        <f>VLOOKUP(C1486,away!$B$2:$E$405,3,FALSE)</f>
        <v>1.92</v>
      </c>
      <c r="J1486" s="10">
        <f>VLOOKUP(B1486,home!$B$2:$E$405,4,FALSE)</f>
        <v>0.61</v>
      </c>
      <c r="K1486" s="12">
        <f t="shared" si="1792"/>
        <v>10.410146341463383</v>
      </c>
      <c r="L1486" s="12">
        <f t="shared" si="1793"/>
        <v>1.2854634146341508</v>
      </c>
      <c r="M1486" s="13">
        <f t="shared" si="1794"/>
        <v>8.3303110953899475E-6</v>
      </c>
      <c r="N1486" s="13">
        <f t="shared" si="1795"/>
        <v>8.6719757572925488E-5</v>
      </c>
      <c r="O1486" s="13">
        <f t="shared" si="1796"/>
        <v>1.0708310145644716E-5</v>
      </c>
      <c r="P1486" s="13">
        <f t="shared" si="1797"/>
        <v>1.1147507568593855E-4</v>
      </c>
      <c r="Q1486" s="13">
        <f t="shared" si="1798"/>
        <v>4.513826835151914E-4</v>
      </c>
      <c r="R1486" s="13">
        <f t="shared" si="1799"/>
        <v>6.8825704623909893E-6</v>
      </c>
      <c r="S1486" s="13">
        <f t="shared" si="1800"/>
        <v>3.7293602714497554E-4</v>
      </c>
      <c r="T1486" s="13">
        <f t="shared" si="1801"/>
        <v>5.8023592565816418E-4</v>
      </c>
      <c r="U1486" s="13">
        <f t="shared" si="1802"/>
        <v>7.1648565718923491E-5</v>
      </c>
      <c r="V1486" s="13">
        <f t="shared" si="1803"/>
        <v>5.5450872757129292E-4</v>
      </c>
      <c r="W1486" s="13">
        <f t="shared" si="1804"/>
        <v>1.5663199304651956E-3</v>
      </c>
      <c r="X1486" s="13">
        <f t="shared" si="1805"/>
        <v>2.0134469662253162E-3</v>
      </c>
      <c r="Y1486" s="13">
        <f t="shared" si="1806"/>
        <v>1.2941062061943836E-3</v>
      </c>
      <c r="Z1486" s="13">
        <f t="shared" si="1807"/>
        <v>2.9490975093484228E-6</v>
      </c>
      <c r="AA1486" s="13">
        <f t="shared" si="1808"/>
        <v>3.0700536647562252E-5</v>
      </c>
      <c r="AB1486" s="13">
        <f t="shared" si="1809"/>
        <v>1.5979853963129156E-4</v>
      </c>
      <c r="AC1486" s="13">
        <f t="shared" si="1810"/>
        <v>4.6377246349727869E-4</v>
      </c>
      <c r="AD1486" s="13">
        <f t="shared" si="1811"/>
        <v>4.0764049234233608E-3</v>
      </c>
      <c r="AE1486" s="13">
        <f t="shared" si="1812"/>
        <v>5.2400693922952579E-3</v>
      </c>
      <c r="AF1486" s="13">
        <f t="shared" si="1813"/>
        <v>3.3679587469698817E-3</v>
      </c>
      <c r="AG1486" s="13">
        <f t="shared" si="1814"/>
        <v>1.4431292504089534E-3</v>
      </c>
      <c r="AH1486" s="13">
        <f t="shared" si="1815"/>
        <v>9.4773923861402284E-7</v>
      </c>
      <c r="AI1486" s="13">
        <f t="shared" si="1816"/>
        <v>9.8661041675190608E-6</v>
      </c>
      <c r="AJ1486" s="13">
        <f t="shared" si="1817"/>
        <v>5.1353794101997654E-5</v>
      </c>
      <c r="AK1486" s="13">
        <f t="shared" si="1818"/>
        <v>1.7820017059705799E-4</v>
      </c>
      <c r="AL1486" s="13">
        <f t="shared" si="1819"/>
        <v>2.4824556911457461E-4</v>
      </c>
      <c r="AM1486" s="13">
        <f t="shared" si="1820"/>
        <v>8.4871943599798081E-3</v>
      </c>
      <c r="AN1486" s="13">
        <f t="shared" si="1821"/>
        <v>1.090997784264335E-2</v>
      </c>
      <c r="AO1486" s="13">
        <f t="shared" si="1822"/>
        <v>7.0121886855936252E-3</v>
      </c>
      <c r="AP1486" s="13">
        <f t="shared" si="1823"/>
        <v>3.0046373372807134E-3</v>
      </c>
      <c r="AQ1486" s="13">
        <f t="shared" si="1824"/>
        <v>9.6558784282953171E-4</v>
      </c>
      <c r="AR1486" s="13">
        <f t="shared" si="1825"/>
        <v>2.4365682357031032E-7</v>
      </c>
      <c r="AS1486" s="13">
        <f t="shared" si="1826"/>
        <v>2.5365031904630548E-6</v>
      </c>
      <c r="AT1486" s="13">
        <f t="shared" si="1827"/>
        <v>1.3202684704154599E-5</v>
      </c>
      <c r="AU1486" s="13">
        <f t="shared" si="1828"/>
        <v>4.5813959956816454E-5</v>
      </c>
      <c r="AV1486" s="13">
        <f t="shared" si="1829"/>
        <v>1.1923250690810074E-4</v>
      </c>
      <c r="AW1486" s="13">
        <f t="shared" si="1830"/>
        <v>9.2277444813224202E-5</v>
      </c>
      <c r="AX1486" s="13">
        <f t="shared" si="1831"/>
        <v>1.4725489219305389E-2</v>
      </c>
      <c r="AY1486" s="13">
        <f t="shared" si="1832"/>
        <v>1.8929077654006681E-2</v>
      </c>
      <c r="AZ1486" s="13">
        <f t="shared" si="1833"/>
        <v>1.2166318398497217E-2</v>
      </c>
      <c r="BA1486" s="13">
        <f t="shared" si="1834"/>
        <v>5.2131190640195089E-3</v>
      </c>
      <c r="BB1486" s="13">
        <f t="shared" si="1835"/>
        <v>1.6753184582322259E-3</v>
      </c>
      <c r="BC1486" s="13">
        <f t="shared" si="1836"/>
        <v>4.3071211718376343E-4</v>
      </c>
      <c r="BD1486" s="13">
        <f t="shared" si="1837"/>
        <v>5.2201988737600343E-8</v>
      </c>
      <c r="BE1486" s="13">
        <f t="shared" si="1838"/>
        <v>5.4343034207384286E-7</v>
      </c>
      <c r="BF1486" s="13">
        <f t="shared" si="1839"/>
        <v>2.8285946936901083E-6</v>
      </c>
      <c r="BG1486" s="13">
        <f t="shared" si="1840"/>
        <v>9.8153615673335922E-6</v>
      </c>
      <c r="BH1486" s="13">
        <f t="shared" si="1841"/>
        <v>2.5544837577579537E-5</v>
      </c>
      <c r="BI1486" s="13">
        <f t="shared" si="1842"/>
        <v>5.3185099490303216E-5</v>
      </c>
      <c r="BJ1486" s="14">
        <f t="shared" si="1843"/>
        <v>0.10363939476230045</v>
      </c>
      <c r="BK1486" s="14">
        <f t="shared" si="1844"/>
        <v>2.0688345828116132E-2</v>
      </c>
      <c r="BL1486" s="14">
        <f t="shared" si="1845"/>
        <v>7.9310516795382468E-4</v>
      </c>
      <c r="BM1486" s="14">
        <f t="shared" si="1846"/>
        <v>0.10561149593820882</v>
      </c>
      <c r="BN1486" s="14">
        <f t="shared" si="1847"/>
        <v>6.7549870847748118E-4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1.3902439024390201</v>
      </c>
      <c r="F1487" s="10">
        <f>VLOOKUP(B1487,home!$B$2:$E$405,3,FALSE)</f>
        <v>0</v>
      </c>
      <c r="G1487" s="10">
        <f>VLOOKUP(C1487,away!$B$2:$E$405,4,FALSE)</f>
        <v>1.08</v>
      </c>
      <c r="H1487" s="10">
        <f>VLOOKUP(A1487,away!$A$2:$E$405,3,FALSE)</f>
        <v>1.09756097560976</v>
      </c>
      <c r="I1487" s="10">
        <f>VLOOKUP(C1487,away!$B$2:$E$405,3,FALSE)</f>
        <v>1.44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1.3902439024390201</v>
      </c>
      <c r="F1488" s="10">
        <f>VLOOKUP(B1488,home!$B$2:$E$405,3,FALSE)</f>
        <v>1.44</v>
      </c>
      <c r="G1488" s="10">
        <f>VLOOKUP(C1488,away!$B$2:$E$405,4,FALSE)</f>
        <v>1.44</v>
      </c>
      <c r="H1488" s="10">
        <f>VLOOKUP(A1488,away!$A$2:$E$405,3,FALSE)</f>
        <v>1.09756097560976</v>
      </c>
      <c r="I1488" s="10">
        <f>VLOOKUP(C1488,away!$B$2:$E$405,3,FALSE)</f>
        <v>1.44</v>
      </c>
      <c r="J1488" s="10">
        <f>VLOOKUP(B1488,home!$B$2:$E$405,4,FALSE)</f>
        <v>1.52</v>
      </c>
      <c r="K1488" s="12">
        <f t="shared" si="1792"/>
        <v>2.8828097560975521</v>
      </c>
      <c r="L1488" s="12">
        <f t="shared" si="1793"/>
        <v>2.4023414634146425</v>
      </c>
      <c r="M1488" s="13">
        <f t="shared" si="1794"/>
        <v>5.0662660119568676E-3</v>
      </c>
      <c r="N1488" s="13">
        <f t="shared" si="1795"/>
        <v>1.4605081086254695E-2</v>
      </c>
      <c r="O1488" s="13">
        <f t="shared" si="1796"/>
        <v>1.2170900905212325E-2</v>
      </c>
      <c r="P1488" s="13">
        <f t="shared" si="1797"/>
        <v>3.5086391870042616E-2</v>
      </c>
      <c r="Q1488" s="13">
        <f t="shared" si="1798"/>
        <v>2.105183512202544E-2</v>
      </c>
      <c r="R1488" s="13">
        <f t="shared" si="1799"/>
        <v>1.4619329945851191E-2</v>
      </c>
      <c r="S1488" s="13">
        <f t="shared" si="1800"/>
        <v>6.0747643903458055E-2</v>
      </c>
      <c r="T1488" s="13">
        <f t="shared" si="1801"/>
        <v>5.057369639461036E-2</v>
      </c>
      <c r="U1488" s="13">
        <f t="shared" si="1802"/>
        <v>4.2144746995508908E-2</v>
      </c>
      <c r="V1488" s="13">
        <f t="shared" si="1803"/>
        <v>4.6745267490850083E-2</v>
      </c>
      <c r="W1488" s="13">
        <f t="shared" si="1804"/>
        <v>2.0229478557844013E-2</v>
      </c>
      <c r="X1488" s="13">
        <f t="shared" si="1805"/>
        <v>4.8598115122766114E-2</v>
      </c>
      <c r="Y1488" s="13">
        <f t="shared" si="1806"/>
        <v>5.8374633501609624E-2</v>
      </c>
      <c r="Z1488" s="13">
        <f t="shared" si="1807"/>
        <v>1.1706874165419217E-2</v>
      </c>
      <c r="AA1488" s="13">
        <f t="shared" si="1808"/>
        <v>3.3748691057476909E-2</v>
      </c>
      <c r="AB1488" s="13">
        <f t="shared" si="1809"/>
        <v>4.864552791800833E-2</v>
      </c>
      <c r="AC1488" s="13">
        <f t="shared" si="1810"/>
        <v>2.0233377617054224E-2</v>
      </c>
      <c r="AD1488" s="13">
        <f t="shared" si="1811"/>
        <v>1.4579434536829739E-2</v>
      </c>
      <c r="AE1488" s="13">
        <f t="shared" si="1812"/>
        <v>3.5024780100965533E-2</v>
      </c>
      <c r="AF1488" s="13">
        <f t="shared" si="1813"/>
        <v>4.2070740741764805E-2</v>
      </c>
      <c r="AG1488" s="13">
        <f t="shared" si="1814"/>
        <v>3.368942829350309E-2</v>
      </c>
      <c r="AH1488" s="13">
        <f t="shared" si="1815"/>
        <v>7.0309773036410696E-3</v>
      </c>
      <c r="AI1488" s="13">
        <f t="shared" si="1816"/>
        <v>2.0268969965836936E-2</v>
      </c>
      <c r="AJ1488" s="13">
        <f t="shared" si="1817"/>
        <v>2.92157921817815E-2</v>
      </c>
      <c r="AK1488" s="13">
        <f t="shared" si="1818"/>
        <v>2.8074523577919432E-2</v>
      </c>
      <c r="AL1488" s="13">
        <f t="shared" si="1819"/>
        <v>5.6050449325088236E-3</v>
      </c>
      <c r="AM1488" s="13">
        <f t="shared" si="1820"/>
        <v>8.4059472242316684E-3</v>
      </c>
      <c r="AN1488" s="13">
        <f t="shared" si="1821"/>
        <v>2.0193955556046958E-2</v>
      </c>
      <c r="AO1488" s="13">
        <f t="shared" si="1822"/>
        <v>2.4256388371322057E-2</v>
      </c>
      <c r="AP1488" s="13">
        <f t="shared" si="1823"/>
        <v>1.9424042512371911E-2</v>
      </c>
      <c r="AQ1488" s="13">
        <f t="shared" si="1824"/>
        <v>1.1665795678649945E-2</v>
      </c>
      <c r="AR1488" s="13">
        <f t="shared" si="1825"/>
        <v>3.3781616609728444E-3</v>
      </c>
      <c r="AS1488" s="13">
        <f t="shared" si="1826"/>
        <v>9.7385973939272275E-3</v>
      </c>
      <c r="AT1488" s="13">
        <f t="shared" si="1827"/>
        <v>1.4037261788959806E-2</v>
      </c>
      <c r="AU1488" s="13">
        <f t="shared" si="1828"/>
        <v>1.3488918411369569E-2</v>
      </c>
      <c r="AV1488" s="13">
        <f t="shared" si="1829"/>
        <v>9.7214963988750212E-3</v>
      </c>
      <c r="AW1488" s="13">
        <f t="shared" si="1830"/>
        <v>1.0782694925779812E-3</v>
      </c>
      <c r="AX1488" s="13">
        <f t="shared" si="1831"/>
        <v>4.0387911112093645E-3</v>
      </c>
      <c r="AY1488" s="13">
        <f t="shared" si="1832"/>
        <v>9.7025553485287543E-3</v>
      </c>
      <c r="AZ1488" s="13">
        <f t="shared" si="1833"/>
        <v>1.165442550742307E-2</v>
      </c>
      <c r="BA1488" s="13">
        <f t="shared" si="1834"/>
        <v>9.3326365429198914E-3</v>
      </c>
      <c r="BB1488" s="13">
        <f t="shared" si="1835"/>
        <v>5.6050449325087863E-3</v>
      </c>
      <c r="BC1488" s="13">
        <f t="shared" si="1836"/>
        <v>2.6930463691335962E-3</v>
      </c>
      <c r="BD1488" s="13">
        <f t="shared" si="1837"/>
        <v>1.3525829713787892E-3</v>
      </c>
      <c r="BE1488" s="13">
        <f t="shared" si="1838"/>
        <v>3.8992393858221898E-3</v>
      </c>
      <c r="BF1488" s="13">
        <f t="shared" si="1839"/>
        <v>5.6203826714040193E-3</v>
      </c>
      <c r="BG1488" s="13">
        <f t="shared" si="1840"/>
        <v>5.4008313327083765E-3</v>
      </c>
      <c r="BH1488" s="13">
        <f t="shared" si="1841"/>
        <v>3.892392314242263E-3</v>
      </c>
      <c r="BI1488" s="13">
        <f t="shared" si="1842"/>
        <v>2.2442053076113435E-3</v>
      </c>
      <c r="BJ1488" s="14">
        <f t="shared" si="1843"/>
        <v>0.46576985261251941</v>
      </c>
      <c r="BK1488" s="14">
        <f t="shared" si="1844"/>
        <v>0.18318654717439944</v>
      </c>
      <c r="BL1488" s="14">
        <f t="shared" si="1845"/>
        <v>0.30869352948850809</v>
      </c>
      <c r="BM1488" s="14">
        <f t="shared" si="1846"/>
        <v>0.85813271264355195</v>
      </c>
      <c r="BN1488" s="14">
        <f t="shared" si="1847"/>
        <v>0.10259980494134313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1.72151898734177</v>
      </c>
      <c r="F1489" s="10">
        <f>VLOOKUP(B1489,home!$B$2:$E$405,3,FALSE)</f>
        <v>0.73</v>
      </c>
      <c r="G1489" s="10">
        <f>VLOOKUP(C1489,away!$B$2:$E$405,4,FALSE)</f>
        <v>0.87</v>
      </c>
      <c r="H1489" s="10">
        <f>VLOOKUP(A1489,away!$A$2:$E$405,3,FALSE)</f>
        <v>1.48101265822785</v>
      </c>
      <c r="I1489" s="10">
        <f>VLOOKUP(C1489,away!$B$2:$E$405,3,FALSE)</f>
        <v>0.87</v>
      </c>
      <c r="J1489" s="10">
        <f>VLOOKUP(B1489,home!$B$2:$E$405,4,FALSE)</f>
        <v>0.68</v>
      </c>
      <c r="K1489" s="12">
        <f t="shared" si="1792"/>
        <v>1.0933367088607582</v>
      </c>
      <c r="L1489" s="12">
        <f t="shared" si="1793"/>
        <v>0.87616708860759618</v>
      </c>
      <c r="M1489" s="13">
        <f t="shared" si="1794"/>
        <v>0.13952607223132124</v>
      </c>
      <c r="N1489" s="13">
        <f t="shared" si="1795"/>
        <v>0.15254897661366121</v>
      </c>
      <c r="O1489" s="13">
        <f t="shared" si="1796"/>
        <v>0.12224815249176992</v>
      </c>
      <c r="P1489" s="13">
        <f t="shared" si="1797"/>
        <v>0.13365839270965982</v>
      </c>
      <c r="Q1489" s="13">
        <f t="shared" si="1798"/>
        <v>8.3393698015428536E-2</v>
      </c>
      <c r="R1489" s="13">
        <f t="shared" si="1799"/>
        <v>5.3554903928185738E-2</v>
      </c>
      <c r="S1489" s="13">
        <f t="shared" si="1800"/>
        <v>3.200936867217162E-2</v>
      </c>
      <c r="T1489" s="13">
        <f t="shared" si="1801"/>
        <v>7.3066813598399089E-2</v>
      </c>
      <c r="U1489" s="13">
        <f t="shared" si="1802"/>
        <v>5.855354240419669E-2</v>
      </c>
      <c r="V1489" s="13">
        <f t="shared" si="1803"/>
        <v>3.4070261325467063E-3</v>
      </c>
      <c r="W1489" s="13">
        <f t="shared" si="1804"/>
        <v>3.0392463775972198E-2</v>
      </c>
      <c r="X1489" s="13">
        <f t="shared" si="1805"/>
        <v>2.6628876502205391E-2</v>
      </c>
      <c r="Y1489" s="13">
        <f t="shared" si="1806"/>
        <v>1.166567259891426E-2</v>
      </c>
      <c r="Z1489" s="13">
        <f t="shared" si="1807"/>
        <v>1.5641014751806008E-2</v>
      </c>
      <c r="AA1489" s="13">
        <f t="shared" si="1808"/>
        <v>1.7100895591982149E-2</v>
      </c>
      <c r="AB1489" s="13">
        <f t="shared" si="1809"/>
        <v>9.3485184525546033E-3</v>
      </c>
      <c r="AC1489" s="13">
        <f t="shared" si="1810"/>
        <v>2.0398411454286626E-4</v>
      </c>
      <c r="AD1489" s="13">
        <f t="shared" si="1811"/>
        <v>8.3072990797478114E-3</v>
      </c>
      <c r="AE1489" s="13">
        <f t="shared" si="1812"/>
        <v>7.2785820488952043E-3</v>
      </c>
      <c r="AF1489" s="13">
        <f t="shared" si="1813"/>
        <v>3.1886270214860108E-3</v>
      </c>
      <c r="AG1489" s="13">
        <f t="shared" si="1814"/>
        <v>9.3125668469030314E-4</v>
      </c>
      <c r="AH1489" s="13">
        <f t="shared" si="1815"/>
        <v>3.4260355894895826E-3</v>
      </c>
      <c r="AI1489" s="13">
        <f t="shared" si="1816"/>
        <v>3.745810475852368E-3</v>
      </c>
      <c r="AJ1489" s="13">
        <f t="shared" si="1817"/>
        <v>2.0477160488422889E-3</v>
      </c>
      <c r="AK1489" s="13">
        <f t="shared" si="1818"/>
        <v>7.4628104184086129E-4</v>
      </c>
      <c r="AL1489" s="13">
        <f t="shared" si="1819"/>
        <v>7.8162277349572851E-6</v>
      </c>
      <c r="AM1489" s="13">
        <f t="shared" si="1820"/>
        <v>1.8165350070746963E-3</v>
      </c>
      <c r="AN1489" s="13">
        <f t="shared" si="1821"/>
        <v>1.5915881885024158E-3</v>
      </c>
      <c r="AO1489" s="13">
        <f t="shared" si="1822"/>
        <v>6.9724859469119964E-4</v>
      </c>
      <c r="AP1489" s="13">
        <f t="shared" si="1823"/>
        <v>2.0363542374877546E-4</v>
      </c>
      <c r="AQ1489" s="13">
        <f t="shared" si="1824"/>
        <v>4.460466409083468E-5</v>
      </c>
      <c r="AR1489" s="13">
        <f t="shared" si="1825"/>
        <v>6.0035592558181964E-4</v>
      </c>
      <c r="AS1489" s="13">
        <f t="shared" si="1826"/>
        <v>6.5639117182068093E-4</v>
      </c>
      <c r="AT1489" s="13">
        <f t="shared" si="1827"/>
        <v>3.5882828176183977E-4</v>
      </c>
      <c r="AU1489" s="13">
        <f t="shared" si="1828"/>
        <v>1.3077337754255027E-4</v>
      </c>
      <c r="AV1489" s="13">
        <f t="shared" si="1829"/>
        <v>3.574483355224432E-5</v>
      </c>
      <c r="AW1489" s="13">
        <f t="shared" si="1830"/>
        <v>2.0798670245320643E-7</v>
      </c>
      <c r="AX1489" s="13">
        <f t="shared" si="1831"/>
        <v>3.3101406769423365E-4</v>
      </c>
      <c r="AY1489" s="13">
        <f t="shared" si="1832"/>
        <v>2.9002363197981444E-4</v>
      </c>
      <c r="AZ1489" s="13">
        <f t="shared" si="1833"/>
        <v>1.2705458062957747E-4</v>
      </c>
      <c r="BA1489" s="13">
        <f t="shared" si="1834"/>
        <v>3.7107014001491992E-5</v>
      </c>
      <c r="BB1489" s="13">
        <f t="shared" si="1835"/>
        <v>8.1279861061521349E-6</v>
      </c>
      <c r="BC1489" s="13">
        <f t="shared" si="1836"/>
        <v>1.4242947845740622E-6</v>
      </c>
      <c r="BD1489" s="13">
        <f t="shared" si="1837"/>
        <v>8.7668683907556877E-5</v>
      </c>
      <c r="BE1489" s="13">
        <f t="shared" si="1838"/>
        <v>9.5851390333642349E-5</v>
      </c>
      <c r="BF1489" s="13">
        <f t="shared" si="1839"/>
        <v>5.2398921823556197E-5</v>
      </c>
      <c r="BG1489" s="13">
        <f t="shared" si="1840"/>
        <v>1.9096554911473032E-5</v>
      </c>
      <c r="BH1489" s="13">
        <f t="shared" si="1841"/>
        <v>5.2197411243721675E-6</v>
      </c>
      <c r="BI1489" s="13">
        <f t="shared" si="1842"/>
        <v>1.1413869164052442E-6</v>
      </c>
      <c r="BJ1489" s="14">
        <f t="shared" si="1843"/>
        <v>0.40255062939270392</v>
      </c>
      <c r="BK1489" s="14">
        <f t="shared" si="1844"/>
        <v>0.30910268371995703</v>
      </c>
      <c r="BL1489" s="14">
        <f t="shared" si="1845"/>
        <v>0.2728153262939903</v>
      </c>
      <c r="BM1489" s="14">
        <f t="shared" si="1846"/>
        <v>0.31488964252315332</v>
      </c>
      <c r="BN1489" s="14">
        <f t="shared" si="1847"/>
        <v>0.68493019599002647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1.72151898734177</v>
      </c>
      <c r="F1490" s="10">
        <f>VLOOKUP(B1490,home!$B$2:$E$405,3,FALSE)</f>
        <v>0.81</v>
      </c>
      <c r="G1490" s="10">
        <f>VLOOKUP(C1490,away!$B$2:$E$405,4,FALSE)</f>
        <v>1.6</v>
      </c>
      <c r="H1490" s="10">
        <f>VLOOKUP(A1490,away!$A$2:$E$405,3,FALSE)</f>
        <v>1.48101265822785</v>
      </c>
      <c r="I1490" s="10">
        <f>VLOOKUP(C1490,away!$B$2:$E$405,3,FALSE)</f>
        <v>0.57999999999999996</v>
      </c>
      <c r="J1490" s="10">
        <f>VLOOKUP(B1490,home!$B$2:$E$405,4,FALSE)</f>
        <v>1.89</v>
      </c>
      <c r="K1490" s="12">
        <f t="shared" si="1792"/>
        <v>2.2310886075949341</v>
      </c>
      <c r="L1490" s="12">
        <f t="shared" si="1793"/>
        <v>1.623486075949369</v>
      </c>
      <c r="M1490" s="13">
        <f t="shared" si="1794"/>
        <v>2.1182610707392076E-2</v>
      </c>
      <c r="N1490" s="13">
        <f t="shared" si="1795"/>
        <v>4.7260281428380929E-2</v>
      </c>
      <c r="O1490" s="13">
        <f t="shared" si="1796"/>
        <v>3.4389673535707044E-2</v>
      </c>
      <c r="P1490" s="13">
        <f t="shared" si="1797"/>
        <v>7.6726408844424998E-2</v>
      </c>
      <c r="Q1490" s="13">
        <f t="shared" si="1798"/>
        <v>5.2720937743295573E-2</v>
      </c>
      <c r="R1490" s="13">
        <f t="shared" si="1799"/>
        <v>2.7915578070832458E-2</v>
      </c>
      <c r="S1490" s="13">
        <f t="shared" si="1800"/>
        <v>6.9478473351109404E-2</v>
      </c>
      <c r="T1490" s="13">
        <f t="shared" si="1801"/>
        <v>8.559170833723391E-2</v>
      </c>
      <c r="U1490" s="13">
        <f t="shared" si="1802"/>
        <v>6.2282128208261268E-2</v>
      </c>
      <c r="V1490" s="13">
        <f t="shared" si="1803"/>
        <v>2.7962316332966926E-2</v>
      </c>
      <c r="W1490" s="13">
        <f t="shared" si="1804"/>
        <v>3.9208361193596171E-2</v>
      </c>
      <c r="X1490" s="13">
        <f t="shared" si="1805"/>
        <v>6.3654228458596959E-2</v>
      </c>
      <c r="Y1490" s="13">
        <f t="shared" si="1806"/>
        <v>5.1670876788916138E-2</v>
      </c>
      <c r="Z1490" s="13">
        <f t="shared" si="1807"/>
        <v>1.5106850766691347E-2</v>
      </c>
      <c r="AA1490" s="13">
        <f t="shared" si="1808"/>
        <v>3.3704722642201861E-2</v>
      </c>
      <c r="AB1490" s="13">
        <f t="shared" si="1809"/>
        <v>3.7599111354581799E-2</v>
      </c>
      <c r="AC1490" s="13">
        <f t="shared" si="1810"/>
        <v>6.3302162822276315E-3</v>
      </c>
      <c r="AD1490" s="13">
        <f t="shared" si="1811"/>
        <v>2.1869331995374944E-2</v>
      </c>
      <c r="AE1490" s="13">
        <f t="shared" si="1812"/>
        <v>3.5504555984805244E-2</v>
      </c>
      <c r="AF1490" s="13">
        <f t="shared" si="1813"/>
        <v>2.8820576137048089E-2</v>
      </c>
      <c r="AG1490" s="13">
        <f t="shared" si="1814"/>
        <v>1.5596601353112074E-2</v>
      </c>
      <c r="AH1490" s="13">
        <f t="shared" si="1815"/>
        <v>6.1314404677921099E-3</v>
      </c>
      <c r="AI1490" s="13">
        <f t="shared" si="1816"/>
        <v>1.367978697583753E-2</v>
      </c>
      <c r="AJ1490" s="13">
        <f t="shared" si="1817"/>
        <v>1.5260408438058336E-2</v>
      </c>
      <c r="AK1490" s="13">
        <f t="shared" si="1818"/>
        <v>1.134910780446585E-2</v>
      </c>
      <c r="AL1490" s="13">
        <f t="shared" si="1819"/>
        <v>9.1715751047502449E-4</v>
      </c>
      <c r="AM1490" s="13">
        <f t="shared" si="1820"/>
        <v>9.7584834941184823E-3</v>
      </c>
      <c r="AN1490" s="13">
        <f t="shared" si="1821"/>
        <v>1.5842762075083099E-2</v>
      </c>
      <c r="AO1490" s="13">
        <f t="shared" si="1822"/>
        <v>1.2860251816738078E-2</v>
      </c>
      <c r="AP1490" s="13">
        <f t="shared" si="1823"/>
        <v>6.9594799192256142E-3</v>
      </c>
      <c r="AQ1490" s="13">
        <f t="shared" si="1824"/>
        <v>2.8246546861780048E-3</v>
      </c>
      <c r="AR1490" s="13">
        <f t="shared" si="1825"/>
        <v>1.9908616449945942E-3</v>
      </c>
      <c r="AS1490" s="13">
        <f t="shared" si="1826"/>
        <v>4.4417887354451496E-3</v>
      </c>
      <c r="AT1490" s="13">
        <f t="shared" si="1827"/>
        <v>4.955012122497591E-3</v>
      </c>
      <c r="AU1490" s="13">
        <f t="shared" si="1828"/>
        <v>3.6850236989997226E-3</v>
      </c>
      <c r="AV1490" s="13">
        <f t="shared" si="1829"/>
        <v>2.0554035983889074E-3</v>
      </c>
      <c r="AW1490" s="13">
        <f t="shared" si="1830"/>
        <v>9.2279835746598068E-5</v>
      </c>
      <c r="AX1490" s="13">
        <f t="shared" si="1831"/>
        <v>3.6286735585218249E-3</v>
      </c>
      <c r="AY1490" s="13">
        <f t="shared" si="1832"/>
        <v>5.8911009964258297E-3</v>
      </c>
      <c r="AZ1490" s="13">
        <f t="shared" si="1833"/>
        <v>4.7820602198543963E-3</v>
      </c>
      <c r="BA1490" s="13">
        <f t="shared" si="1834"/>
        <v>2.5878693937616631E-3</v>
      </c>
      <c r="BB1490" s="13">
        <f t="shared" si="1835"/>
        <v>1.0503424817868983E-3</v>
      </c>
      <c r="BC1490" s="13">
        <f t="shared" si="1836"/>
        <v>3.4104327883182641E-4</v>
      </c>
      <c r="BD1490" s="13">
        <f t="shared" si="1837"/>
        <v>5.3868935996506326E-4</v>
      </c>
      <c r="BE1490" s="13">
        <f t="shared" si="1838"/>
        <v>1.2018636940506592E-3</v>
      </c>
      <c r="BF1490" s="13">
        <f t="shared" si="1839"/>
        <v>1.3407321978391948E-3</v>
      </c>
      <c r="BG1490" s="13">
        <f t="shared" si="1840"/>
        <v>9.9709744414491481E-4</v>
      </c>
      <c r="BH1490" s="13">
        <f t="shared" si="1841"/>
        <v>5.561531870734367E-4</v>
      </c>
      <c r="BI1490" s="13">
        <f t="shared" si="1842"/>
        <v>2.481654079514317E-4</v>
      </c>
      <c r="BJ1490" s="14">
        <f t="shared" si="1843"/>
        <v>0.50842418134088574</v>
      </c>
      <c r="BK1490" s="14">
        <f t="shared" si="1844"/>
        <v>0.2084882840250219</v>
      </c>
      <c r="BL1490" s="14">
        <f t="shared" si="1845"/>
        <v>0.26432274858908883</v>
      </c>
      <c r="BM1490" s="14">
        <f t="shared" si="1846"/>
        <v>0.73034775323097556</v>
      </c>
      <c r="BN1490" s="14">
        <f t="shared" si="1847"/>
        <v>0.26019549033003309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1.72151898734177</v>
      </c>
      <c r="F1491" s="10">
        <f>VLOOKUP(B1491,home!$B$2:$E$405,3,FALSE)</f>
        <v>0.28999999999999998</v>
      </c>
      <c r="G1491" s="10">
        <f>VLOOKUP(C1491,away!$B$2:$E$405,4,FALSE)</f>
        <v>1.45</v>
      </c>
      <c r="H1491" s="10">
        <f>VLOOKUP(A1491,away!$A$2:$E$405,3,FALSE)</f>
        <v>1.48101265822785</v>
      </c>
      <c r="I1491" s="10">
        <f>VLOOKUP(C1491,away!$B$2:$E$405,3,FALSE)</f>
        <v>0.44</v>
      </c>
      <c r="J1491" s="10">
        <f>VLOOKUP(B1491,home!$B$2:$E$405,4,FALSE)</f>
        <v>0.51</v>
      </c>
      <c r="K1491" s="12">
        <f t="shared" si="1792"/>
        <v>0.72389873417721418</v>
      </c>
      <c r="L1491" s="12">
        <f t="shared" si="1793"/>
        <v>0.33233924050632957</v>
      </c>
      <c r="M1491" s="13">
        <f t="shared" si="1794"/>
        <v>0.34776164060272524</v>
      </c>
      <c r="N1491" s="13">
        <f t="shared" si="1795"/>
        <v>0.25174421142770409</v>
      </c>
      <c r="O1491" s="13">
        <f t="shared" si="1796"/>
        <v>0.11557483951514483</v>
      </c>
      <c r="P1491" s="13">
        <f t="shared" si="1797"/>
        <v>8.3664480027748026E-2</v>
      </c>
      <c r="Q1491" s="13">
        <f t="shared" si="1798"/>
        <v>9.1118657994477978E-2</v>
      </c>
      <c r="R1491" s="13">
        <f t="shared" si="1799"/>
        <v>1.9205027193052077E-2</v>
      </c>
      <c r="S1491" s="13">
        <f t="shared" si="1800"/>
        <v>5.0319992209188133E-3</v>
      </c>
      <c r="T1491" s="13">
        <f t="shared" si="1801"/>
        <v>3.0282305593840802E-2</v>
      </c>
      <c r="U1491" s="13">
        <f t="shared" si="1802"/>
        <v>1.3902494874889376E-2</v>
      </c>
      <c r="V1491" s="13">
        <f t="shared" si="1803"/>
        <v>1.3451090541611834E-4</v>
      </c>
      <c r="W1491" s="13">
        <f t="shared" si="1804"/>
        <v>2.1986893727376371E-2</v>
      </c>
      <c r="X1491" s="13">
        <f t="shared" si="1805"/>
        <v>7.3071075624496443E-3</v>
      </c>
      <c r="Y1491" s="13">
        <f t="shared" si="1806"/>
        <v>1.2142192888012857E-3</v>
      </c>
      <c r="Z1491" s="13">
        <f t="shared" si="1807"/>
        <v>2.1275280504141117E-3</v>
      </c>
      <c r="AA1491" s="13">
        <f t="shared" si="1808"/>
        <v>1.5401148626212917E-3</v>
      </c>
      <c r="AB1491" s="13">
        <f t="shared" si="1809"/>
        <v>5.5744359976953354E-4</v>
      </c>
      <c r="AC1491" s="13">
        <f t="shared" si="1810"/>
        <v>2.0225392276223602E-6</v>
      </c>
      <c r="AD1491" s="13">
        <f t="shared" si="1811"/>
        <v>3.9790711344341702E-3</v>
      </c>
      <c r="AE1491" s="13">
        <f t="shared" si="1812"/>
        <v>1.3224014787385112E-3</v>
      </c>
      <c r="AF1491" s="13">
        <f t="shared" si="1813"/>
        <v>2.1974295154420195E-4</v>
      </c>
      <c r="AG1491" s="13">
        <f t="shared" si="1814"/>
        <v>2.4343068540939757E-5</v>
      </c>
      <c r="AH1491" s="13">
        <f t="shared" si="1815"/>
        <v>1.7676526410763442E-4</v>
      </c>
      <c r="AI1491" s="13">
        <f t="shared" si="1816"/>
        <v>1.2796015093401752E-4</v>
      </c>
      <c r="AJ1491" s="13">
        <f t="shared" si="1817"/>
        <v>4.631509564313027E-5</v>
      </c>
      <c r="AK1491" s="13">
        <f t="shared" si="1818"/>
        <v>1.1175813036452872E-5</v>
      </c>
      <c r="AL1491" s="13">
        <f t="shared" si="1819"/>
        <v>1.9463295896749558E-8</v>
      </c>
      <c r="AM1491" s="13">
        <f t="shared" si="1820"/>
        <v>5.7608891148359768E-4</v>
      </c>
      <c r="AN1491" s="13">
        <f t="shared" si="1821"/>
        <v>1.9145695130657695E-4</v>
      </c>
      <c r="AO1491" s="13">
        <f t="shared" si="1822"/>
        <v>3.1814328893442548E-5</v>
      </c>
      <c r="AP1491" s="13">
        <f t="shared" si="1823"/>
        <v>3.5243833005550913E-6</v>
      </c>
      <c r="AQ1491" s="13">
        <f t="shared" si="1824"/>
        <v>2.9282271733991745E-7</v>
      </c>
      <c r="AR1491" s="13">
        <f t="shared" si="1825"/>
        <v>1.1749206724286397E-5</v>
      </c>
      <c r="AS1491" s="13">
        <f t="shared" si="1826"/>
        <v>8.5052358752973358E-6</v>
      </c>
      <c r="AT1491" s="13">
        <f t="shared" si="1827"/>
        <v>3.0784647420031853E-6</v>
      </c>
      <c r="AU1491" s="13">
        <f t="shared" si="1828"/>
        <v>7.4283224331509686E-7</v>
      </c>
      <c r="AV1491" s="13">
        <f t="shared" si="1829"/>
        <v>1.3443383016045471E-7</v>
      </c>
      <c r="AW1491" s="13">
        <f t="shared" si="1830"/>
        <v>1.3006885725310021E-10</v>
      </c>
      <c r="AX1491" s="13">
        <f t="shared" si="1831"/>
        <v>6.9505005632750904E-5</v>
      </c>
      <c r="AY1491" s="13">
        <f t="shared" si="1832"/>
        <v>2.3099240783376592E-5</v>
      </c>
      <c r="AZ1491" s="13">
        <f t="shared" si="1833"/>
        <v>3.8383920691101044E-6</v>
      </c>
      <c r="BA1491" s="13">
        <f t="shared" si="1834"/>
        <v>4.2521610167119037E-7</v>
      </c>
      <c r="BB1491" s="13">
        <f t="shared" si="1835"/>
        <v>3.5328999070116403E-8</v>
      </c>
      <c r="BC1491" s="13">
        <f t="shared" si="1836"/>
        <v>2.3482425437622613E-9</v>
      </c>
      <c r="BD1491" s="13">
        <f t="shared" si="1837"/>
        <v>6.5078707321686689E-7</v>
      </c>
      <c r="BE1491" s="13">
        <f t="shared" si="1838"/>
        <v>4.7110393852058393E-7</v>
      </c>
      <c r="BF1491" s="13">
        <f t="shared" si="1839"/>
        <v>1.705157723804754E-7</v>
      </c>
      <c r="BG1491" s="13">
        <f t="shared" si="1840"/>
        <v>4.114538392782538E-8</v>
      </c>
      <c r="BH1491" s="13">
        <f t="shared" si="1841"/>
        <v>7.44627283564707E-9</v>
      </c>
      <c r="BI1491" s="13">
        <f t="shared" si="1842"/>
        <v>1.0780694960126181E-9</v>
      </c>
      <c r="BJ1491" s="14">
        <f t="shared" si="1843"/>
        <v>0.41009903715743801</v>
      </c>
      <c r="BK1491" s="14">
        <f t="shared" si="1844"/>
        <v>0.43661777200011503</v>
      </c>
      <c r="BL1491" s="14">
        <f t="shared" si="1845"/>
        <v>0.1511676886191238</v>
      </c>
      <c r="BM1491" s="14">
        <f t="shared" si="1846"/>
        <v>9.0920069955524249E-2</v>
      </c>
      <c r="BN1491" s="14">
        <f t="shared" si="1847"/>
        <v>0.90906885676085214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1.72151898734177</v>
      </c>
      <c r="F1492" s="10">
        <f>VLOOKUP(B1492,home!$B$2:$E$405,3,FALSE)</f>
        <v>0.7</v>
      </c>
      <c r="G1492" s="10">
        <f>VLOOKUP(C1492,away!$B$2:$E$405,4,FALSE)</f>
        <v>0.73</v>
      </c>
      <c r="H1492" s="10">
        <f>VLOOKUP(A1492,away!$A$2:$E$405,3,FALSE)</f>
        <v>1.48101265822785</v>
      </c>
      <c r="I1492" s="10">
        <f>VLOOKUP(C1492,away!$B$2:$E$405,3,FALSE)</f>
        <v>0.87</v>
      </c>
      <c r="J1492" s="10">
        <f>VLOOKUP(B1492,home!$B$2:$E$405,4,FALSE)</f>
        <v>1.08</v>
      </c>
      <c r="K1492" s="12">
        <f t="shared" si="1792"/>
        <v>0.87969620253164438</v>
      </c>
      <c r="L1492" s="12">
        <f t="shared" si="1793"/>
        <v>1.3915594936708879</v>
      </c>
      <c r="M1492" s="13">
        <f t="shared" si="1794"/>
        <v>0.10318253278673874</v>
      </c>
      <c r="N1492" s="13">
        <f t="shared" si="1795"/>
        <v>9.0769282260090942E-2</v>
      </c>
      <c r="O1492" s="13">
        <f t="shared" si="1796"/>
        <v>0.14358463308039396</v>
      </c>
      <c r="P1492" s="13">
        <f t="shared" si="1797"/>
        <v>0.12631085646272205</v>
      </c>
      <c r="Q1492" s="13">
        <f t="shared" si="1798"/>
        <v>3.9924696455362479E-2</v>
      </c>
      <c r="R1492" s="13">
        <f t="shared" si="1799"/>
        <v>9.9903279654136631E-2</v>
      </c>
      <c r="S1492" s="13">
        <f t="shared" si="1800"/>
        <v>3.8655846172436857E-2</v>
      </c>
      <c r="T1492" s="13">
        <f t="shared" si="1801"/>
        <v>5.5557590384388102E-2</v>
      </c>
      <c r="U1492" s="13">
        <f t="shared" si="1802"/>
        <v>8.7884535732200869E-2</v>
      </c>
      <c r="V1492" s="13">
        <f t="shared" si="1803"/>
        <v>5.2578376348762805E-3</v>
      </c>
      <c r="W1492" s="13">
        <f t="shared" si="1804"/>
        <v>1.1707201286336993E-2</v>
      </c>
      <c r="X1492" s="13">
        <f t="shared" si="1805"/>
        <v>1.6291267094318274E-2</v>
      </c>
      <c r="Y1492" s="13">
        <f t="shared" si="1806"/>
        <v>1.1335133694513369E-2</v>
      </c>
      <c r="Z1492" s="13">
        <f t="shared" si="1807"/>
        <v>4.6340452417190488E-2</v>
      </c>
      <c r="AA1492" s="13">
        <f t="shared" si="1808"/>
        <v>4.0765520015000827E-2</v>
      </c>
      <c r="AB1492" s="13">
        <f t="shared" si="1809"/>
        <v>1.7930636575711985E-2</v>
      </c>
      <c r="AC1492" s="13">
        <f t="shared" si="1810"/>
        <v>4.0227374056601859E-4</v>
      </c>
      <c r="AD1492" s="13">
        <f t="shared" si="1811"/>
        <v>2.5746951284660582E-3</v>
      </c>
      <c r="AE1492" s="13">
        <f t="shared" si="1812"/>
        <v>3.5828414493251299E-3</v>
      </c>
      <c r="AF1492" s="13">
        <f t="shared" si="1813"/>
        <v>2.4928685165629743E-3</v>
      </c>
      <c r="AG1492" s="13">
        <f t="shared" si="1814"/>
        <v>1.1563249502321567E-3</v>
      </c>
      <c r="AH1492" s="13">
        <f t="shared" si="1815"/>
        <v>1.6121374125536367E-2</v>
      </c>
      <c r="AI1492" s="13">
        <f t="shared" si="1816"/>
        <v>1.4181911597826249E-2</v>
      </c>
      <c r="AJ1492" s="13">
        <f t="shared" si="1817"/>
        <v>6.237886888623618E-3</v>
      </c>
      <c r="AK1492" s="13">
        <f t="shared" si="1818"/>
        <v>1.8291484692480439E-3</v>
      </c>
      <c r="AL1492" s="13">
        <f t="shared" si="1819"/>
        <v>1.9697729579240217E-5</v>
      </c>
      <c r="AM1492" s="13">
        <f t="shared" si="1820"/>
        <v>4.5298990543766332E-4</v>
      </c>
      <c r="AN1492" s="13">
        <f t="shared" si="1821"/>
        <v>6.3036240344885818E-4</v>
      </c>
      <c r="AO1492" s="13">
        <f t="shared" si="1822"/>
        <v>4.3859339348622861E-4</v>
      </c>
      <c r="AP1492" s="13">
        <f t="shared" si="1823"/>
        <v>2.0344293352236422E-4</v>
      </c>
      <c r="AQ1492" s="13">
        <f t="shared" si="1824"/>
        <v>7.0775736390825311E-5</v>
      </c>
      <c r="AR1492" s="13">
        <f t="shared" si="1825"/>
        <v>4.4867702430820668E-3</v>
      </c>
      <c r="AS1492" s="13">
        <f t="shared" si="1826"/>
        <v>3.9469947444712768E-3</v>
      </c>
      <c r="AT1492" s="13">
        <f t="shared" si="1827"/>
        <v>1.7360781440618701E-3</v>
      </c>
      <c r="AU1492" s="13">
        <f t="shared" si="1828"/>
        <v>5.0907378354313746E-4</v>
      </c>
      <c r="AV1492" s="13">
        <f t="shared" si="1829"/>
        <v>1.1195756854782857E-4</v>
      </c>
      <c r="AW1492" s="13">
        <f t="shared" si="1830"/>
        <v>6.6980466189608759E-7</v>
      </c>
      <c r="AX1492" s="13">
        <f t="shared" si="1831"/>
        <v>6.6415583266446812E-5</v>
      </c>
      <c r="AY1492" s="13">
        <f t="shared" si="1832"/>
        <v>9.2421235422113419E-5</v>
      </c>
      <c r="AZ1492" s="13">
        <f t="shared" si="1833"/>
        <v>6.4304823784217056E-5</v>
      </c>
      <c r="BA1492" s="13">
        <f t="shared" si="1834"/>
        <v>2.9827996008586914E-5</v>
      </c>
      <c r="BB1492" s="13">
        <f t="shared" si="1835"/>
        <v>1.0376857755731618E-5</v>
      </c>
      <c r="BC1492" s="13">
        <f t="shared" si="1836"/>
        <v>2.8880029848921425E-6</v>
      </c>
      <c r="BD1492" s="13">
        <f t="shared" si="1837"/>
        <v>1.0406012879468154E-3</v>
      </c>
      <c r="BE1492" s="13">
        <f t="shared" si="1838"/>
        <v>9.1541300135635157E-4</v>
      </c>
      <c r="BF1492" s="13">
        <f t="shared" si="1839"/>
        <v>4.0264267052063873E-4</v>
      </c>
      <c r="BG1492" s="13">
        <f t="shared" si="1840"/>
        <v>1.1806774274473534E-4</v>
      </c>
      <c r="BH1492" s="13">
        <f t="shared" si="1841"/>
        <v>2.5965936233506692E-5</v>
      </c>
      <c r="BI1492" s="13">
        <f t="shared" si="1842"/>
        <v>4.5684270999589348E-6</v>
      </c>
      <c r="BJ1492" s="14">
        <f t="shared" si="1843"/>
        <v>0.23745430009110438</v>
      </c>
      <c r="BK1492" s="14">
        <f t="shared" si="1844"/>
        <v>0.27392146576234128</v>
      </c>
      <c r="BL1492" s="14">
        <f t="shared" si="1845"/>
        <v>0.44173705968828669</v>
      </c>
      <c r="BM1492" s="14">
        <f t="shared" si="1846"/>
        <v>0.39568624582871786</v>
      </c>
      <c r="BN1492" s="14">
        <f t="shared" si="1847"/>
        <v>0.60367528069944476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1.72151898734177</v>
      </c>
      <c r="F1493" s="10">
        <f>VLOOKUP(B1493,home!$B$2:$E$405,3,FALSE)</f>
        <v>2.0299999999999998</v>
      </c>
      <c r="G1493" s="10">
        <f>VLOOKUP(C1493,away!$B$2:$E$405,4,FALSE)</f>
        <v>1.02</v>
      </c>
      <c r="H1493" s="10">
        <f>VLOOKUP(A1493,away!$A$2:$E$405,3,FALSE)</f>
        <v>1.48101265822785</v>
      </c>
      <c r="I1493" s="10">
        <f>VLOOKUP(C1493,away!$B$2:$E$405,3,FALSE)</f>
        <v>1.1599999999999999</v>
      </c>
      <c r="J1493" s="10">
        <f>VLOOKUP(B1493,home!$B$2:$E$405,4,FALSE)</f>
        <v>1.01</v>
      </c>
      <c r="K1493" s="12">
        <f t="shared" si="1792"/>
        <v>3.5645772151898689</v>
      </c>
      <c r="L1493" s="12">
        <f t="shared" si="1793"/>
        <v>1.735154430379749</v>
      </c>
      <c r="M1493" s="13">
        <f t="shared" si="1794"/>
        <v>4.9929336029984547E-3</v>
      </c>
      <c r="N1493" s="13">
        <f t="shared" si="1795"/>
        <v>1.7797697358204148E-2</v>
      </c>
      <c r="O1493" s="13">
        <f t="shared" si="1796"/>
        <v>8.6635108618346897E-3</v>
      </c>
      <c r="P1493" s="13">
        <f t="shared" si="1797"/>
        <v>3.0881753421645876E-2</v>
      </c>
      <c r="Q1493" s="13">
        <f t="shared" si="1798"/>
        <v>3.1720633242949721E-2</v>
      </c>
      <c r="R1493" s="13">
        <f t="shared" si="1799"/>
        <v>7.5162646272777713E-3</v>
      </c>
      <c r="S1493" s="13">
        <f t="shared" si="1800"/>
        <v>4.7751621102201984E-2</v>
      </c>
      <c r="T1493" s="13">
        <f t="shared" si="1801"/>
        <v>5.5040197305955343E-2</v>
      </c>
      <c r="U1493" s="13">
        <f t="shared" si="1802"/>
        <v>2.6792305633731913E-2</v>
      </c>
      <c r="V1493" s="13">
        <f t="shared" si="1803"/>
        <v>3.2816463016996568E-2</v>
      </c>
      <c r="W1493" s="13">
        <f t="shared" si="1804"/>
        <v>3.7690215503070966E-2</v>
      </c>
      <c r="X1493" s="13">
        <f t="shared" si="1805"/>
        <v>6.5398344412121071E-2</v>
      </c>
      <c r="Y1493" s="13">
        <f t="shared" si="1806"/>
        <v>5.6738113523096309E-2</v>
      </c>
      <c r="Z1493" s="13">
        <f t="shared" si="1807"/>
        <v>4.3472932893092063E-3</v>
      </c>
      <c r="AA1493" s="13">
        <f t="shared" si="1808"/>
        <v>1.5496262606819414E-2</v>
      </c>
      <c r="AB1493" s="13">
        <f t="shared" si="1809"/>
        <v>2.7618812304433631E-2</v>
      </c>
      <c r="AC1493" s="13">
        <f t="shared" si="1810"/>
        <v>1.2685802571719119E-2</v>
      </c>
      <c r="AD1493" s="13">
        <f t="shared" si="1811"/>
        <v>3.3587420854460689E-2</v>
      </c>
      <c r="AE1493" s="13">
        <f t="shared" si="1812"/>
        <v>5.8279362100646624E-2</v>
      </c>
      <c r="AF1493" s="13">
        <f t="shared" si="1813"/>
        <v>5.0561846674321322E-2</v>
      </c>
      <c r="AG1493" s="13">
        <f t="shared" si="1814"/>
        <v>2.9244204088376743E-2</v>
      </c>
      <c r="AH1493" s="13">
        <f t="shared" si="1815"/>
        <v>1.8858063027762555E-3</v>
      </c>
      <c r="AI1493" s="13">
        <f t="shared" si="1816"/>
        <v>6.7221021791376871E-3</v>
      </c>
      <c r="AJ1493" s="13">
        <f t="shared" si="1817"/>
        <v>1.1980726132966186E-2</v>
      </c>
      <c r="AK1493" s="13">
        <f t="shared" si="1818"/>
        <v>1.4235407798333698E-2</v>
      </c>
      <c r="AL1493" s="13">
        <f t="shared" si="1819"/>
        <v>3.1385142132893053E-3</v>
      </c>
      <c r="AM1493" s="13">
        <f t="shared" si="1820"/>
        <v>2.3944991018960717E-2</v>
      </c>
      <c r="AN1493" s="13">
        <f t="shared" si="1821"/>
        <v>4.1548257251952984E-2</v>
      </c>
      <c r="AO1493" s="13">
        <f t="shared" si="1822"/>
        <v>3.6046321322641885E-2</v>
      </c>
      <c r="AP1493" s="13">
        <f t="shared" si="1823"/>
        <v>2.0848644713958028E-2</v>
      </c>
      <c r="AQ1493" s="13">
        <f t="shared" si="1824"/>
        <v>9.0439045607094027E-3</v>
      </c>
      <c r="AR1493" s="13">
        <f t="shared" si="1825"/>
        <v>6.5443303222005426E-4</v>
      </c>
      <c r="AS1493" s="13">
        <f t="shared" si="1826"/>
        <v>2.3327770755192227E-3</v>
      </c>
      <c r="AT1493" s="13">
        <f t="shared" si="1827"/>
        <v>4.1576820057565396E-3</v>
      </c>
      <c r="AU1493" s="13">
        <f t="shared" si="1828"/>
        <v>4.940126181908225E-3</v>
      </c>
      <c r="AV1493" s="13">
        <f t="shared" si="1829"/>
        <v>4.4023653070482454E-3</v>
      </c>
      <c r="AW1493" s="13">
        <f t="shared" si="1830"/>
        <v>5.3922219409205125E-4</v>
      </c>
      <c r="AX1493" s="13">
        <f t="shared" si="1831"/>
        <v>1.4225628234018907E-2</v>
      </c>
      <c r="AY1493" s="13">
        <f t="shared" si="1832"/>
        <v>2.4683661855193148E-2</v>
      </c>
      <c r="AZ1493" s="13">
        <f t="shared" si="1833"/>
        <v>2.1414982613017008E-2</v>
      </c>
      <c r="BA1493" s="13">
        <f t="shared" si="1834"/>
        <v>1.2386100652493919E-2</v>
      </c>
      <c r="BB1493" s="13">
        <f t="shared" si="1835"/>
        <v>5.3729493555760809E-3</v>
      </c>
      <c r="BC1493" s="13">
        <f t="shared" si="1836"/>
        <v>1.8645793757067694E-3</v>
      </c>
      <c r="BD1493" s="13">
        <f t="shared" si="1837"/>
        <v>1.8925706254058005E-4</v>
      </c>
      <c r="BE1493" s="13">
        <f t="shared" si="1838"/>
        <v>6.7462141294591556E-4</v>
      </c>
      <c r="BF1493" s="13">
        <f t="shared" si="1839"/>
        <v>1.2023700587331036E-3</v>
      </c>
      <c r="BG1493" s="13">
        <f t="shared" si="1840"/>
        <v>1.4286469718621752E-3</v>
      </c>
      <c r="BH1493" s="13">
        <f t="shared" si="1841"/>
        <v>1.2731306111124778E-3</v>
      </c>
      <c r="BI1493" s="13">
        <f t="shared" si="1842"/>
        <v>9.0763447366645842E-4</v>
      </c>
      <c r="BJ1493" s="14">
        <f t="shared" si="1843"/>
        <v>0.64743805601743154</v>
      </c>
      <c r="BK1493" s="14">
        <f t="shared" si="1844"/>
        <v>0.15695074978404444</v>
      </c>
      <c r="BL1493" s="14">
        <f t="shared" si="1845"/>
        <v>0.14307424264062424</v>
      </c>
      <c r="BM1493" s="14">
        <f t="shared" si="1846"/>
        <v>0.82609310895539778</v>
      </c>
      <c r="BN1493" s="14">
        <f t="shared" si="1847"/>
        <v>0.10157279311491066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1.72151898734177</v>
      </c>
      <c r="F1494" s="10">
        <f>VLOOKUP(B1494,home!$B$2:$E$405,3,FALSE)</f>
        <v>1.02</v>
      </c>
      <c r="G1494" s="10">
        <f>VLOOKUP(C1494,away!$B$2:$E$405,4,FALSE)</f>
        <v>1.55</v>
      </c>
      <c r="H1494" s="10">
        <f>VLOOKUP(A1494,away!$A$2:$E$405,3,FALSE)</f>
        <v>1.48101265822785</v>
      </c>
      <c r="I1494" s="10">
        <f>VLOOKUP(C1494,away!$B$2:$E$405,3,FALSE)</f>
        <v>0.57999999999999996</v>
      </c>
      <c r="J1494" s="10">
        <f>VLOOKUP(B1494,home!$B$2:$E$405,4,FALSE)</f>
        <v>0.17</v>
      </c>
      <c r="K1494" s="12">
        <f t="shared" si="1792"/>
        <v>2.7217215189873385</v>
      </c>
      <c r="L1494" s="12">
        <f t="shared" si="1793"/>
        <v>0.14602784810126601</v>
      </c>
      <c r="M1494" s="13">
        <f t="shared" si="1794"/>
        <v>5.682667875775059E-2</v>
      </c>
      <c r="N1494" s="13">
        <f t="shared" si="1795"/>
        <v>0.15466639442755045</v>
      </c>
      <c r="O1494" s="13">
        <f t="shared" si="1796"/>
        <v>8.2982776137362421E-3</v>
      </c>
      <c r="P1494" s="13">
        <f t="shared" si="1797"/>
        <v>2.2585600751836833E-2</v>
      </c>
      <c r="Q1494" s="13">
        <f t="shared" si="1798"/>
        <v>0.21047942698882377</v>
      </c>
      <c r="R1494" s="13">
        <f t="shared" si="1799"/>
        <v>6.0588981144040616E-4</v>
      </c>
      <c r="S1494" s="13">
        <f t="shared" si="1800"/>
        <v>2.2441455865120346E-3</v>
      </c>
      <c r="T1494" s="13">
        <f t="shared" si="1801"/>
        <v>3.0735857792765463E-2</v>
      </c>
      <c r="U1494" s="13">
        <f t="shared" si="1802"/>
        <v>1.6490633379325345E-3</v>
      </c>
      <c r="V1494" s="13">
        <f t="shared" si="1803"/>
        <v>9.9103248595272639E-5</v>
      </c>
      <c r="W1494" s="13">
        <f t="shared" si="1804"/>
        <v>0.19095546191320201</v>
      </c>
      <c r="X1494" s="13">
        <f t="shared" si="1805"/>
        <v>2.788481518636815E-2</v>
      </c>
      <c r="Y1494" s="13">
        <f t="shared" si="1806"/>
        <v>2.035979778183422E-3</v>
      </c>
      <c r="Z1494" s="13">
        <f t="shared" si="1807"/>
        <v>2.9492261783708106E-5</v>
      </c>
      <c r="AA1494" s="13">
        <f t="shared" si="1808"/>
        <v>8.0269723540326259E-5</v>
      </c>
      <c r="AB1494" s="13">
        <f t="shared" si="1809"/>
        <v>1.0923591694143526E-4</v>
      </c>
      <c r="AC1494" s="13">
        <f t="shared" si="1810"/>
        <v>2.4617688985536363E-6</v>
      </c>
      <c r="AD1494" s="13">
        <f t="shared" si="1811"/>
        <v>0.12993189746433229</v>
      </c>
      <c r="AE1494" s="13">
        <f t="shared" si="1812"/>
        <v>1.8973675386430782E-2</v>
      </c>
      <c r="AF1494" s="13">
        <f t="shared" si="1813"/>
        <v>1.3853424936262223E-3</v>
      </c>
      <c r="AG1494" s="13">
        <f t="shared" si="1814"/>
        <v>6.7432861075826324E-5</v>
      </c>
      <c r="AH1494" s="13">
        <f t="shared" si="1815"/>
        <v>1.0766728809785256E-6</v>
      </c>
      <c r="AI1494" s="13">
        <f t="shared" si="1816"/>
        <v>2.9304037490693465E-6</v>
      </c>
      <c r="AJ1494" s="13">
        <f t="shared" si="1817"/>
        <v>3.9878714715816066E-6</v>
      </c>
      <c r="AK1494" s="13">
        <f t="shared" si="1818"/>
        <v>3.6179585330531214E-6</v>
      </c>
      <c r="AL1494" s="13">
        <f t="shared" si="1819"/>
        <v>3.9136919982984745E-8</v>
      </c>
      <c r="AM1494" s="13">
        <f t="shared" si="1820"/>
        <v>7.0727688266305933E-2</v>
      </c>
      <c r="AN1494" s="13">
        <f t="shared" si="1821"/>
        <v>1.0328212118705816E-2</v>
      </c>
      <c r="AO1494" s="13">
        <f t="shared" si="1822"/>
        <v>7.5410329521401393E-4</v>
      </c>
      <c r="AP1494" s="13">
        <f t="shared" si="1823"/>
        <v>3.6706693815392051E-5</v>
      </c>
      <c r="AQ1494" s="13">
        <f t="shared" si="1824"/>
        <v>1.3400498771934385E-6</v>
      </c>
      <c r="AR1494" s="13">
        <f t="shared" si="1825"/>
        <v>3.1444844783656934E-8</v>
      </c>
      <c r="AS1494" s="13">
        <f t="shared" si="1826"/>
        <v>8.5584110708895846E-8</v>
      </c>
      <c r="AT1494" s="13">
        <f t="shared" si="1827"/>
        <v>1.1646805789989827E-7</v>
      </c>
      <c r="AU1494" s="13">
        <f t="shared" si="1828"/>
        <v>1.0566453982027215E-7</v>
      </c>
      <c r="AV1494" s="13">
        <f t="shared" si="1829"/>
        <v>7.1897362955682315E-8</v>
      </c>
      <c r="AW1494" s="13">
        <f t="shared" si="1830"/>
        <v>4.3207935501583626E-10</v>
      </c>
      <c r="AX1494" s="13">
        <f t="shared" si="1831"/>
        <v>3.2083511857105486E-2</v>
      </c>
      <c r="AY1494" s="13">
        <f t="shared" si="1832"/>
        <v>4.685086196024567E-3</v>
      </c>
      <c r="AZ1494" s="13">
        <f t="shared" si="1833"/>
        <v>3.4207652768720683E-4</v>
      </c>
      <c r="BA1494" s="13">
        <f t="shared" si="1834"/>
        <v>1.6650899741371981E-5</v>
      </c>
      <c r="BB1494" s="13">
        <f t="shared" si="1835"/>
        <v>6.0787376454561961E-7</v>
      </c>
      <c r="BC1494" s="13">
        <f t="shared" si="1836"/>
        <v>1.7753299550762507E-8</v>
      </c>
      <c r="BD1494" s="13">
        <f t="shared" si="1837"/>
        <v>7.653038362726225E-10</v>
      </c>
      <c r="BE1494" s="13">
        <f t="shared" si="1838"/>
        <v>2.0829439197467594E-9</v>
      </c>
      <c r="BF1494" s="13">
        <f t="shared" si="1839"/>
        <v>2.8345966446092961E-9</v>
      </c>
      <c r="BG1494" s="13">
        <f t="shared" si="1840"/>
        <v>2.571660895094142E-9</v>
      </c>
      <c r="BH1494" s="13">
        <f t="shared" si="1841"/>
        <v>1.7498361994289919E-9</v>
      </c>
      <c r="BI1494" s="13">
        <f t="shared" si="1842"/>
        <v>9.5251336773778176E-10</v>
      </c>
      <c r="BJ1494" s="14">
        <f t="shared" si="1843"/>
        <v>0.88609228582389932</v>
      </c>
      <c r="BK1494" s="14">
        <f t="shared" si="1844"/>
        <v>8.6443115446537835E-2</v>
      </c>
      <c r="BL1494" s="14">
        <f t="shared" si="1845"/>
        <v>1.0754771325996657E-2</v>
      </c>
      <c r="BM1494" s="14">
        <f t="shared" si="1846"/>
        <v>0.5251723107431342</v>
      </c>
      <c r="BN1494" s="14">
        <f t="shared" si="1847"/>
        <v>0.45346226835113823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</v>
      </c>
      <c r="F1495" s="10">
        <f>VLOOKUP(B1495,home!$B$2:$E$405,3,FALSE)</f>
        <v>0.89</v>
      </c>
      <c r="G1495" s="10">
        <f>VLOOKUP(C1495,away!$B$2:$E$405,4,FALSE)</f>
        <v>1.71</v>
      </c>
      <c r="H1495" s="10">
        <f>VLOOKUP(A1495,away!$A$2:$E$405,3,FALSE)</f>
        <v>1.25</v>
      </c>
      <c r="I1495" s="10">
        <f>VLOOKUP(C1495,away!$B$2:$E$405,3,FALSE)</f>
        <v>0.86</v>
      </c>
      <c r="J1495" s="10">
        <f>VLOOKUP(B1495,home!$B$2:$E$405,4,FALSE)</f>
        <v>1</v>
      </c>
      <c r="K1495" s="12">
        <f t="shared" si="1792"/>
        <v>2.1306599999999998</v>
      </c>
      <c r="L1495" s="12">
        <f t="shared" si="1793"/>
        <v>1.075</v>
      </c>
      <c r="M1495" s="13">
        <f t="shared" si="1794"/>
        <v>4.053214159457668E-2</v>
      </c>
      <c r="N1495" s="13">
        <f t="shared" si="1795"/>
        <v>8.6360212809900735E-2</v>
      </c>
      <c r="O1495" s="13">
        <f t="shared" si="1796"/>
        <v>4.3572052214169925E-2</v>
      </c>
      <c r="P1495" s="13">
        <f t="shared" si="1797"/>
        <v>9.2837228770643279E-2</v>
      </c>
      <c r="Q1495" s="13">
        <f t="shared" si="1798"/>
        <v>9.2002125512771565E-2</v>
      </c>
      <c r="R1495" s="13">
        <f t="shared" si="1799"/>
        <v>2.341997806511633E-2</v>
      </c>
      <c r="S1495" s="13">
        <f t="shared" si="1800"/>
        <v>5.3159978147848307E-2</v>
      </c>
      <c r="T1495" s="13">
        <f t="shared" si="1801"/>
        <v>9.8902284926229433E-2</v>
      </c>
      <c r="U1495" s="13">
        <f t="shared" si="1802"/>
        <v>4.9900010464220754E-2</v>
      </c>
      <c r="V1495" s="13">
        <f t="shared" si="1803"/>
        <v>1.3528975218725727E-2</v>
      </c>
      <c r="W1495" s="13">
        <f t="shared" si="1804"/>
        <v>6.5341749581680611E-2</v>
      </c>
      <c r="X1495" s="13">
        <f t="shared" si="1805"/>
        <v>7.0242380800306647E-2</v>
      </c>
      <c r="Y1495" s="13">
        <f t="shared" si="1806"/>
        <v>3.7755279680164816E-2</v>
      </c>
      <c r="Z1495" s="13">
        <f t="shared" si="1807"/>
        <v>8.3921588066666851E-3</v>
      </c>
      <c r="AA1495" s="13">
        <f t="shared" si="1808"/>
        <v>1.7880837083012437E-2</v>
      </c>
      <c r="AB1495" s="13">
        <f t="shared" si="1809"/>
        <v>1.9048992169645645E-2</v>
      </c>
      <c r="AC1495" s="13">
        <f t="shared" si="1810"/>
        <v>1.9367231134371833E-3</v>
      </c>
      <c r="AD1495" s="13">
        <f t="shared" si="1811"/>
        <v>3.4805263040925918E-2</v>
      </c>
      <c r="AE1495" s="13">
        <f t="shared" si="1812"/>
        <v>3.7415657768995358E-2</v>
      </c>
      <c r="AF1495" s="13">
        <f t="shared" si="1813"/>
        <v>2.0110916050835002E-2</v>
      </c>
      <c r="AG1495" s="13">
        <f t="shared" si="1814"/>
        <v>7.2064115848825428E-3</v>
      </c>
      <c r="AH1495" s="13">
        <f t="shared" si="1815"/>
        <v>2.2553926792916717E-3</v>
      </c>
      <c r="AI1495" s="13">
        <f t="shared" si="1816"/>
        <v>4.8054749660595922E-3</v>
      </c>
      <c r="AJ1495" s="13">
        <f t="shared" si="1817"/>
        <v>5.119416645592267E-3</v>
      </c>
      <c r="AK1495" s="13">
        <f t="shared" si="1818"/>
        <v>3.635912090032539E-3</v>
      </c>
      <c r="AL1495" s="13">
        <f t="shared" si="1819"/>
        <v>1.7743943416167096E-4</v>
      </c>
      <c r="AM1495" s="13">
        <f t="shared" si="1820"/>
        <v>1.4831636350155839E-2</v>
      </c>
      <c r="AN1495" s="13">
        <f t="shared" si="1821"/>
        <v>1.5944009076417527E-2</v>
      </c>
      <c r="AO1495" s="13">
        <f t="shared" si="1822"/>
        <v>8.5699048785744178E-3</v>
      </c>
      <c r="AP1495" s="13">
        <f t="shared" si="1823"/>
        <v>3.0708825814891668E-3</v>
      </c>
      <c r="AQ1495" s="13">
        <f t="shared" si="1824"/>
        <v>8.2529969377521353E-4</v>
      </c>
      <c r="AR1495" s="13">
        <f t="shared" si="1825"/>
        <v>4.8490942604770954E-4</v>
      </c>
      <c r="AS1495" s="13">
        <f t="shared" si="1826"/>
        <v>1.0331771177028127E-3</v>
      </c>
      <c r="AT1495" s="13">
        <f t="shared" si="1827"/>
        <v>1.1006745788023377E-3</v>
      </c>
      <c r="AU1495" s="13">
        <f t="shared" si="1828"/>
        <v>7.8172109935699613E-4</v>
      </c>
      <c r="AV1495" s="13">
        <f t="shared" si="1829"/>
        <v>4.1639546938899448E-4</v>
      </c>
      <c r="AW1495" s="13">
        <f t="shared" si="1830"/>
        <v>1.1289384379172868E-5</v>
      </c>
      <c r="AX1495" s="13">
        <f t="shared" si="1831"/>
        <v>5.2668623843038359E-3</v>
      </c>
      <c r="AY1495" s="13">
        <f t="shared" si="1832"/>
        <v>5.6618770631266229E-3</v>
      </c>
      <c r="AZ1495" s="13">
        <f t="shared" si="1833"/>
        <v>3.0432589214305595E-3</v>
      </c>
      <c r="BA1495" s="13">
        <f t="shared" si="1834"/>
        <v>1.0905011135126173E-3</v>
      </c>
      <c r="BB1495" s="13">
        <f t="shared" si="1835"/>
        <v>2.9307217425651586E-4</v>
      </c>
      <c r="BC1495" s="13">
        <f t="shared" si="1836"/>
        <v>6.3010517465150924E-5</v>
      </c>
      <c r="BD1495" s="13">
        <f t="shared" si="1837"/>
        <v>8.6879605500214576E-5</v>
      </c>
      <c r="BE1495" s="13">
        <f t="shared" si="1838"/>
        <v>1.8511090025508716E-4</v>
      </c>
      <c r="BF1495" s="13">
        <f t="shared" si="1839"/>
        <v>1.9720419536875202E-4</v>
      </c>
      <c r="BG1495" s="13">
        <f t="shared" si="1840"/>
        <v>1.4005836363479505E-4</v>
      </c>
      <c r="BH1495" s="13">
        <f t="shared" si="1841"/>
        <v>7.4604188265528132E-5</v>
      </c>
      <c r="BI1495" s="13">
        <f t="shared" si="1842"/>
        <v>3.1791231953966025E-5</v>
      </c>
      <c r="BJ1495" s="14">
        <f t="shared" si="1843"/>
        <v>0.60880259651120017</v>
      </c>
      <c r="BK1495" s="14">
        <f t="shared" si="1844"/>
        <v>0.20783436334251948</v>
      </c>
      <c r="BL1495" s="14">
        <f t="shared" si="1845"/>
        <v>0.17417059255341832</v>
      </c>
      <c r="BM1495" s="14">
        <f t="shared" si="1846"/>
        <v>0.61482538456787883</v>
      </c>
      <c r="BN1495" s="14">
        <f t="shared" si="1847"/>
        <v>0.37872373896717848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</v>
      </c>
      <c r="F1496" s="10">
        <f>VLOOKUP(B1496,home!$B$2:$E$405,3,FALSE)</f>
        <v>0.54</v>
      </c>
      <c r="G1496" s="10">
        <f>VLOOKUP(C1496,away!$B$2:$E$405,4,FALSE)</f>
        <v>0.89</v>
      </c>
      <c r="H1496" s="10">
        <f>VLOOKUP(A1496,away!$A$2:$E$405,3,FALSE)</f>
        <v>1.25</v>
      </c>
      <c r="I1496" s="10">
        <f>VLOOKUP(C1496,away!$B$2:$E$405,3,FALSE)</f>
        <v>1.61</v>
      </c>
      <c r="J1496" s="10">
        <f>VLOOKUP(B1496,home!$B$2:$E$405,4,FALSE)</f>
        <v>0.6</v>
      </c>
      <c r="K1496" s="12">
        <f t="shared" si="1792"/>
        <v>0.67283999999999999</v>
      </c>
      <c r="L1496" s="12">
        <f t="shared" si="1793"/>
        <v>1.2075</v>
      </c>
      <c r="M1496" s="13">
        <f t="shared" si="1794"/>
        <v>0.15253823393963514</v>
      </c>
      <c r="N1496" s="13">
        <f t="shared" si="1795"/>
        <v>0.10263382532394412</v>
      </c>
      <c r="O1496" s="13">
        <f t="shared" si="1796"/>
        <v>0.18418991748210944</v>
      </c>
      <c r="P1496" s="13">
        <f t="shared" si="1797"/>
        <v>0.12393034407866253</v>
      </c>
      <c r="Q1496" s="13">
        <f t="shared" si="1798"/>
        <v>3.4528071515481276E-2</v>
      </c>
      <c r="R1496" s="13">
        <f t="shared" si="1799"/>
        <v>0.11120466267982361</v>
      </c>
      <c r="S1496" s="13">
        <f t="shared" si="1800"/>
        <v>2.5171935236797234E-2</v>
      </c>
      <c r="T1496" s="13">
        <f t="shared" si="1801"/>
        <v>4.1692646354943644E-2</v>
      </c>
      <c r="U1496" s="13">
        <f t="shared" si="1802"/>
        <v>7.4822945237492527E-2</v>
      </c>
      <c r="V1496" s="13">
        <f t="shared" si="1803"/>
        <v>2.2723385580508257E-3</v>
      </c>
      <c r="W1496" s="13">
        <f t="shared" si="1804"/>
        <v>7.7439558794921409E-3</v>
      </c>
      <c r="X1496" s="13">
        <f t="shared" si="1805"/>
        <v>9.3508267244867601E-3</v>
      </c>
      <c r="Y1496" s="13">
        <f t="shared" si="1806"/>
        <v>5.6455616349088836E-3</v>
      </c>
      <c r="Z1496" s="13">
        <f t="shared" si="1807"/>
        <v>4.4759876728629008E-2</v>
      </c>
      <c r="AA1496" s="13">
        <f t="shared" si="1808"/>
        <v>3.0116235458090744E-2</v>
      </c>
      <c r="AB1496" s="13">
        <f t="shared" si="1809"/>
        <v>1.0131703932810886E-2</v>
      </c>
      <c r="AC1496" s="13">
        <f t="shared" si="1810"/>
        <v>1.1538570203401208E-4</v>
      </c>
      <c r="AD1496" s="13">
        <f t="shared" si="1811"/>
        <v>1.3026108184893727E-3</v>
      </c>
      <c r="AE1496" s="13">
        <f t="shared" si="1812"/>
        <v>1.5729025633259178E-3</v>
      </c>
      <c r="AF1496" s="13">
        <f t="shared" si="1813"/>
        <v>9.4963992260802313E-4</v>
      </c>
      <c r="AG1496" s="13">
        <f t="shared" si="1814"/>
        <v>3.8223006884972931E-4</v>
      </c>
      <c r="AH1496" s="13">
        <f t="shared" si="1815"/>
        <v>1.3511887787454886E-2</v>
      </c>
      <c r="AI1496" s="13">
        <f t="shared" si="1816"/>
        <v>9.0913385789111456E-3</v>
      </c>
      <c r="AJ1496" s="13">
        <f t="shared" si="1817"/>
        <v>3.0585081247172874E-3</v>
      </c>
      <c r="AK1496" s="13">
        <f t="shared" si="1818"/>
        <v>6.859622022115932E-4</v>
      </c>
      <c r="AL1496" s="13">
        <f t="shared" si="1819"/>
        <v>3.7498243910420697E-6</v>
      </c>
      <c r="AM1496" s="13">
        <f t="shared" si="1820"/>
        <v>1.7528973262247795E-4</v>
      </c>
      <c r="AN1496" s="13">
        <f t="shared" si="1821"/>
        <v>2.1166235214164215E-4</v>
      </c>
      <c r="AO1496" s="13">
        <f t="shared" si="1822"/>
        <v>1.2779114510551648E-4</v>
      </c>
      <c r="AP1496" s="13">
        <f t="shared" si="1823"/>
        <v>5.1435935904970389E-5</v>
      </c>
      <c r="AQ1496" s="13">
        <f t="shared" si="1824"/>
        <v>1.5527223151312941E-5</v>
      </c>
      <c r="AR1496" s="13">
        <f t="shared" si="1825"/>
        <v>3.2631209006703499E-3</v>
      </c>
      <c r="AS1496" s="13">
        <f t="shared" si="1826"/>
        <v>2.1955582668070385E-3</v>
      </c>
      <c r="AT1496" s="13">
        <f t="shared" si="1827"/>
        <v>7.3862971211922381E-4</v>
      </c>
      <c r="AU1496" s="13">
        <f t="shared" si="1828"/>
        <v>1.6565987183409954E-4</v>
      </c>
      <c r="AV1496" s="13">
        <f t="shared" si="1829"/>
        <v>2.7865647041213877E-5</v>
      </c>
      <c r="AW1496" s="13">
        <f t="shared" si="1830"/>
        <v>8.4626693076305921E-8</v>
      </c>
      <c r="AX1496" s="13">
        <f t="shared" si="1831"/>
        <v>1.9656990616284673E-5</v>
      </c>
      <c r="AY1496" s="13">
        <f t="shared" si="1832"/>
        <v>2.3735816169163743E-5</v>
      </c>
      <c r="AZ1496" s="13">
        <f t="shared" si="1833"/>
        <v>1.4330499012132615E-5</v>
      </c>
      <c r="BA1496" s="13">
        <f t="shared" si="1834"/>
        <v>5.768025852383378E-6</v>
      </c>
      <c r="BB1496" s="13">
        <f t="shared" si="1835"/>
        <v>1.7412228041882328E-6</v>
      </c>
      <c r="BC1496" s="13">
        <f t="shared" si="1836"/>
        <v>4.2050530721145761E-7</v>
      </c>
      <c r="BD1496" s="13">
        <f t="shared" si="1837"/>
        <v>6.5670308125990854E-4</v>
      </c>
      <c r="BE1496" s="13">
        <f t="shared" si="1838"/>
        <v>4.4185610119491694E-4</v>
      </c>
      <c r="BF1496" s="13">
        <f t="shared" si="1839"/>
        <v>1.4864922956399395E-4</v>
      </c>
      <c r="BG1496" s="13">
        <f t="shared" si="1840"/>
        <v>3.333904920661256E-5</v>
      </c>
      <c r="BH1496" s="13">
        <f t="shared" si="1841"/>
        <v>5.6079614670442977E-6</v>
      </c>
      <c r="BI1496" s="13">
        <f t="shared" si="1842"/>
        <v>7.5465215869721721E-7</v>
      </c>
      <c r="BJ1496" s="14">
        <f t="shared" si="1843"/>
        <v>0.20644963025521726</v>
      </c>
      <c r="BK1496" s="14">
        <f t="shared" si="1844"/>
        <v>0.30405572315573992</v>
      </c>
      <c r="BL1496" s="14">
        <f t="shared" si="1845"/>
        <v>0.44449090595694518</v>
      </c>
      <c r="BM1496" s="14">
        <f t="shared" si="1846"/>
        <v>0.29070742988739917</v>
      </c>
      <c r="BN1496" s="14">
        <f t="shared" si="1847"/>
        <v>0.70902505501965618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</v>
      </c>
      <c r="F1497" s="10">
        <f>VLOOKUP(B1497,home!$B$2:$E$405,3,FALSE)</f>
        <v>0.89</v>
      </c>
      <c r="G1497" s="10">
        <f>VLOOKUP(C1497,away!$B$2:$E$405,4,FALSE)</f>
        <v>0.71</v>
      </c>
      <c r="H1497" s="10">
        <f>VLOOKUP(A1497,away!$A$2:$E$405,3,FALSE)</f>
        <v>1.25</v>
      </c>
      <c r="I1497" s="10">
        <f>VLOOKUP(C1497,away!$B$2:$E$405,3,FALSE)</f>
        <v>0.18</v>
      </c>
      <c r="J1497" s="10">
        <f>VLOOKUP(B1497,home!$B$2:$E$405,4,FALSE)</f>
        <v>1.4</v>
      </c>
      <c r="K1497" s="12">
        <f t="shared" si="1792"/>
        <v>0.88466</v>
      </c>
      <c r="L1497" s="12">
        <f t="shared" si="1793"/>
        <v>0.31499999999999995</v>
      </c>
      <c r="M1497" s="13">
        <f t="shared" si="1794"/>
        <v>0.30129663535525092</v>
      </c>
      <c r="N1497" s="13">
        <f t="shared" si="1795"/>
        <v>0.26654508143337624</v>
      </c>
      <c r="O1497" s="13">
        <f t="shared" si="1796"/>
        <v>9.4908440136904026E-2</v>
      </c>
      <c r="P1497" s="13">
        <f t="shared" si="1797"/>
        <v>8.3961700651513496E-2</v>
      </c>
      <c r="Q1497" s="13">
        <f t="shared" si="1798"/>
        <v>0.11790088587042531</v>
      </c>
      <c r="R1497" s="13">
        <f t="shared" si="1799"/>
        <v>1.494807932156238E-2</v>
      </c>
      <c r="S1497" s="13">
        <f t="shared" si="1800"/>
        <v>5.8493577002464731E-3</v>
      </c>
      <c r="T1497" s="13">
        <f t="shared" si="1801"/>
        <v>3.7138779049183966E-2</v>
      </c>
      <c r="U1497" s="13">
        <f t="shared" si="1802"/>
        <v>1.3223967852613374E-2</v>
      </c>
      <c r="V1497" s="13">
        <f t="shared" si="1803"/>
        <v>1.8111424740850161E-4</v>
      </c>
      <c r="W1497" s="13">
        <f t="shared" si="1804"/>
        <v>3.4767399231376825E-2</v>
      </c>
      <c r="X1497" s="13">
        <f t="shared" si="1805"/>
        <v>1.0951730757883698E-2</v>
      </c>
      <c r="Y1497" s="13">
        <f t="shared" si="1806"/>
        <v>1.7248975943666821E-3</v>
      </c>
      <c r="Z1497" s="13">
        <f t="shared" si="1807"/>
        <v>1.5695483287640497E-3</v>
      </c>
      <c r="AA1497" s="13">
        <f t="shared" si="1808"/>
        <v>1.388516624524404E-3</v>
      </c>
      <c r="AB1497" s="13">
        <f t="shared" si="1809"/>
        <v>6.1418255852587963E-4</v>
      </c>
      <c r="AC1497" s="13">
        <f t="shared" si="1810"/>
        <v>3.1544204365879724E-6</v>
      </c>
      <c r="AD1497" s="13">
        <f t="shared" si="1811"/>
        <v>7.6893318510074526E-3</v>
      </c>
      <c r="AE1497" s="13">
        <f t="shared" si="1812"/>
        <v>2.4221395330673474E-3</v>
      </c>
      <c r="AF1497" s="13">
        <f t="shared" si="1813"/>
        <v>3.8148697645810713E-4</v>
      </c>
      <c r="AG1497" s="13">
        <f t="shared" si="1814"/>
        <v>4.0056132528101243E-5</v>
      </c>
      <c r="AH1497" s="13">
        <f t="shared" si="1815"/>
        <v>1.2360193089016889E-4</v>
      </c>
      <c r="AI1497" s="13">
        <f t="shared" si="1816"/>
        <v>1.093456841812968E-4</v>
      </c>
      <c r="AJ1497" s="13">
        <f t="shared" si="1817"/>
        <v>4.8366876483913013E-5</v>
      </c>
      <c r="AK1497" s="13">
        <f t="shared" si="1818"/>
        <v>1.42627469834195E-5</v>
      </c>
      <c r="AL1497" s="13">
        <f t="shared" si="1819"/>
        <v>3.5161428751242167E-8</v>
      </c>
      <c r="AM1497" s="13">
        <f t="shared" si="1820"/>
        <v>1.3604888630624513E-3</v>
      </c>
      <c r="AN1497" s="13">
        <f t="shared" si="1821"/>
        <v>4.2855399186467208E-4</v>
      </c>
      <c r="AO1497" s="13">
        <f t="shared" si="1822"/>
        <v>6.7497253718685839E-5</v>
      </c>
      <c r="AP1497" s="13">
        <f t="shared" si="1823"/>
        <v>7.087211640462012E-6</v>
      </c>
      <c r="AQ1497" s="13">
        <f t="shared" si="1824"/>
        <v>5.5811791668638339E-7</v>
      </c>
      <c r="AR1497" s="13">
        <f t="shared" si="1825"/>
        <v>7.7869216460806442E-6</v>
      </c>
      <c r="AS1497" s="13">
        <f t="shared" si="1826"/>
        <v>6.888778103421702E-6</v>
      </c>
      <c r="AT1497" s="13">
        <f t="shared" si="1827"/>
        <v>3.0471132184865212E-6</v>
      </c>
      <c r="AU1497" s="13">
        <f t="shared" si="1828"/>
        <v>8.9855305995542885E-7</v>
      </c>
      <c r="AV1497" s="13">
        <f t="shared" si="1829"/>
        <v>1.9872848750504236E-7</v>
      </c>
      <c r="AW1497" s="13">
        <f t="shared" si="1830"/>
        <v>2.7217670864189611E-10</v>
      </c>
      <c r="AX1497" s="13">
        <f t="shared" si="1831"/>
        <v>2.0059501293280459E-4</v>
      </c>
      <c r="AY1497" s="13">
        <f t="shared" si="1832"/>
        <v>6.3187429073833433E-5</v>
      </c>
      <c r="AZ1497" s="13">
        <f t="shared" si="1833"/>
        <v>9.9520200791287645E-6</v>
      </c>
      <c r="BA1497" s="13">
        <f t="shared" si="1834"/>
        <v>1.04496210830852E-6</v>
      </c>
      <c r="BB1497" s="13">
        <f t="shared" si="1835"/>
        <v>8.2290766029295948E-8</v>
      </c>
      <c r="BC1497" s="13">
        <f t="shared" si="1836"/>
        <v>5.1843182598456471E-9</v>
      </c>
      <c r="BD1497" s="13">
        <f t="shared" si="1837"/>
        <v>4.0881338641923331E-7</v>
      </c>
      <c r="BE1497" s="13">
        <f t="shared" si="1838"/>
        <v>3.6166085042963886E-7</v>
      </c>
      <c r="BF1497" s="13">
        <f t="shared" si="1839"/>
        <v>1.5997344397054217E-7</v>
      </c>
      <c r="BG1497" s="13">
        <f t="shared" si="1840"/>
        <v>4.7174035647659957E-8</v>
      </c>
      <c r="BH1497" s="13">
        <f t="shared" si="1841"/>
        <v>1.043324559401471E-8</v>
      </c>
      <c r="BI1497" s="13">
        <f t="shared" si="1842"/>
        <v>1.8459750094402115E-9</v>
      </c>
      <c r="BJ1497" s="14">
        <f t="shared" si="1843"/>
        <v>0.48170084076715503</v>
      </c>
      <c r="BK1497" s="14">
        <f t="shared" si="1844"/>
        <v>0.39135518496535859</v>
      </c>
      <c r="BL1497" s="14">
        <f t="shared" si="1845"/>
        <v>0.12539857372812138</v>
      </c>
      <c r="BM1497" s="14">
        <f t="shared" si="1846"/>
        <v>0.12040013786346956</v>
      </c>
      <c r="BN1497" s="14">
        <f t="shared" si="1847"/>
        <v>0.87956082276903247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</v>
      </c>
      <c r="F1498" s="10">
        <f>VLOOKUP(B1498,home!$B$2:$E$405,3,FALSE)</f>
        <v>0.18</v>
      </c>
      <c r="G1498" s="10">
        <f>VLOOKUP(C1498,away!$B$2:$E$405,4,FALSE)</f>
        <v>0.48</v>
      </c>
      <c r="H1498" s="10">
        <f>VLOOKUP(A1498,away!$A$2:$E$405,3,FALSE)</f>
        <v>1.25</v>
      </c>
      <c r="I1498" s="10">
        <f>VLOOKUP(C1498,away!$B$2:$E$405,3,FALSE)</f>
        <v>0.71</v>
      </c>
      <c r="J1498" s="10">
        <f>VLOOKUP(B1498,home!$B$2:$E$405,4,FALSE)</f>
        <v>1.4</v>
      </c>
      <c r="K1498" s="12">
        <f t="shared" si="1792"/>
        <v>0.12096</v>
      </c>
      <c r="L1498" s="12">
        <f t="shared" si="1793"/>
        <v>1.2424999999999999</v>
      </c>
      <c r="M1498" s="13">
        <f t="shared" si="1794"/>
        <v>0.25577426521501773</v>
      </c>
      <c r="N1498" s="13">
        <f t="shared" si="1795"/>
        <v>3.0938455120408551E-2</v>
      </c>
      <c r="O1498" s="13">
        <f t="shared" si="1796"/>
        <v>0.31779952452965959</v>
      </c>
      <c r="P1498" s="13">
        <f t="shared" si="1797"/>
        <v>3.8441030487107626E-2</v>
      </c>
      <c r="Q1498" s="13">
        <f t="shared" si="1798"/>
        <v>1.8711577656823093E-3</v>
      </c>
      <c r="R1498" s="13">
        <f t="shared" si="1799"/>
        <v>0.197432954614051</v>
      </c>
      <c r="S1498" s="13">
        <f t="shared" si="1800"/>
        <v>1.4443525266981923E-3</v>
      </c>
      <c r="T1498" s="13">
        <f t="shared" si="1801"/>
        <v>2.3249135238602695E-3</v>
      </c>
      <c r="U1498" s="13">
        <f t="shared" si="1802"/>
        <v>2.3881490190115612E-2</v>
      </c>
      <c r="V1498" s="13">
        <f t="shared" si="1803"/>
        <v>2.4119531713838443E-5</v>
      </c>
      <c r="W1498" s="13">
        <f t="shared" si="1804"/>
        <v>7.5445081112310696E-5</v>
      </c>
      <c r="X1498" s="13">
        <f t="shared" si="1805"/>
        <v>9.3740513282046051E-5</v>
      </c>
      <c r="Y1498" s="13">
        <f t="shared" si="1806"/>
        <v>5.8236293876471101E-5</v>
      </c>
      <c r="Z1498" s="13">
        <f t="shared" si="1807"/>
        <v>8.177014870265277E-2</v>
      </c>
      <c r="AA1498" s="13">
        <f t="shared" si="1808"/>
        <v>9.8909171870728806E-3</v>
      </c>
      <c r="AB1498" s="13">
        <f t="shared" si="1809"/>
        <v>5.9820267147416787E-4</v>
      </c>
      <c r="AC1498" s="13">
        <f t="shared" si="1810"/>
        <v>2.2656199724759869E-7</v>
      </c>
      <c r="AD1498" s="13">
        <f t="shared" si="1811"/>
        <v>2.2814592528362757E-6</v>
      </c>
      <c r="AE1498" s="13">
        <f t="shared" si="1812"/>
        <v>2.8347131216490731E-6</v>
      </c>
      <c r="AF1498" s="13">
        <f t="shared" si="1813"/>
        <v>1.7610655268244865E-6</v>
      </c>
      <c r="AG1498" s="13">
        <f t="shared" si="1814"/>
        <v>7.2937463902647462E-7</v>
      </c>
      <c r="AH1498" s="13">
        <f t="shared" si="1815"/>
        <v>2.5399852440761518E-2</v>
      </c>
      <c r="AI1498" s="13">
        <f t="shared" si="1816"/>
        <v>3.0723661512345136E-3</v>
      </c>
      <c r="AJ1498" s="13">
        <f t="shared" si="1817"/>
        <v>1.8581670482666339E-4</v>
      </c>
      <c r="AK1498" s="13">
        <f t="shared" si="1818"/>
        <v>7.4921295386110665E-6</v>
      </c>
      <c r="AL1498" s="13">
        <f t="shared" si="1819"/>
        <v>1.3620254775973563E-9</v>
      </c>
      <c r="AM1498" s="13">
        <f t="shared" si="1820"/>
        <v>5.519306224461523E-8</v>
      </c>
      <c r="AN1498" s="13">
        <f t="shared" si="1821"/>
        <v>6.857737983893443E-8</v>
      </c>
      <c r="AO1498" s="13">
        <f t="shared" si="1822"/>
        <v>4.2603697224938011E-8</v>
      </c>
      <c r="AP1498" s="13">
        <f t="shared" si="1823"/>
        <v>1.7645031267328489E-8</v>
      </c>
      <c r="AQ1498" s="13">
        <f t="shared" si="1824"/>
        <v>5.4809878374139125E-9</v>
      </c>
      <c r="AR1498" s="13">
        <f t="shared" si="1825"/>
        <v>6.3118633315292329E-3</v>
      </c>
      <c r="AS1498" s="13">
        <f t="shared" si="1826"/>
        <v>7.6348298858177613E-4</v>
      </c>
      <c r="AT1498" s="13">
        <f t="shared" si="1827"/>
        <v>4.6175451149425826E-5</v>
      </c>
      <c r="AU1498" s="13">
        <f t="shared" si="1828"/>
        <v>1.8617941903448487E-6</v>
      </c>
      <c r="AV1498" s="13">
        <f t="shared" si="1829"/>
        <v>5.6300656316028243E-8</v>
      </c>
      <c r="AW1498" s="13">
        <f t="shared" si="1830"/>
        <v>5.6861839638734306E-12</v>
      </c>
      <c r="AX1498" s="13">
        <f t="shared" si="1831"/>
        <v>1.1126921348514414E-9</v>
      </c>
      <c r="AY1498" s="13">
        <f t="shared" si="1832"/>
        <v>1.3825199775529162E-9</v>
      </c>
      <c r="AZ1498" s="13">
        <f t="shared" si="1833"/>
        <v>8.5889053605474909E-10</v>
      </c>
      <c r="BA1498" s="13">
        <f t="shared" si="1834"/>
        <v>3.5572383034934183E-10</v>
      </c>
      <c r="BB1498" s="13">
        <f t="shared" si="1835"/>
        <v>1.1049671480226431E-10</v>
      </c>
      <c r="BC1498" s="13">
        <f t="shared" si="1836"/>
        <v>2.7458433628362665E-11</v>
      </c>
      <c r="BD1498" s="13">
        <f t="shared" si="1837"/>
        <v>1.3070816982375109E-3</v>
      </c>
      <c r="BE1498" s="13">
        <f t="shared" si="1838"/>
        <v>1.5810460221880936E-4</v>
      </c>
      <c r="BF1498" s="13">
        <f t="shared" si="1839"/>
        <v>9.5621663421935892E-6</v>
      </c>
      <c r="BG1498" s="13">
        <f t="shared" si="1840"/>
        <v>3.8554654691724544E-7</v>
      </c>
      <c r="BH1498" s="13">
        <f t="shared" si="1841"/>
        <v>1.1658927578777506E-8</v>
      </c>
      <c r="BI1498" s="13">
        <f t="shared" si="1842"/>
        <v>2.8205277598578565E-10</v>
      </c>
      <c r="BJ1498" s="14">
        <f t="shared" si="1843"/>
        <v>3.5369748258702337E-2</v>
      </c>
      <c r="BK1498" s="14">
        <f t="shared" si="1844"/>
        <v>0.2956839970670801</v>
      </c>
      <c r="BL1498" s="14">
        <f t="shared" si="1845"/>
        <v>0.58686720243916746</v>
      </c>
      <c r="BM1498" s="14">
        <f t="shared" si="1846"/>
        <v>0.15743370735884202</v>
      </c>
      <c r="BN1498" s="14">
        <f t="shared" si="1847"/>
        <v>0.84225738773192693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1.78481012658228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1.36708860759494</v>
      </c>
      <c r="I1499" s="10">
        <f>VLOOKUP(C1499,away!$B$2:$E$405,3,FALSE)</f>
        <v>0.7</v>
      </c>
      <c r="J1499" s="10">
        <f>VLOOKUP(B1499,home!$B$2:$E$405,4,FALSE)</f>
        <v>1.17</v>
      </c>
      <c r="K1499" s="12">
        <f t="shared" si="1792"/>
        <v>2.3438126582278502</v>
      </c>
      <c r="L1499" s="12">
        <f t="shared" si="1793"/>
        <v>1.1196455696202556</v>
      </c>
      <c r="M1499" s="13">
        <f t="shared" si="1794"/>
        <v>3.1321258463240312E-2</v>
      </c>
      <c r="N1499" s="13">
        <f t="shared" si="1795"/>
        <v>7.341116205776882E-2</v>
      </c>
      <c r="O1499" s="13">
        <f t="shared" si="1796"/>
        <v>3.5068708273297951E-2</v>
      </c>
      <c r="P1499" s="13">
        <f t="shared" si="1797"/>
        <v>8.2194482358655466E-2</v>
      </c>
      <c r="Q1499" s="13">
        <f t="shared" si="1798"/>
        <v>8.603100544310735E-2</v>
      </c>
      <c r="R1499" s="13">
        <f t="shared" si="1799"/>
        <v>1.9632261925251637E-2</v>
      </c>
      <c r="S1499" s="13">
        <f t="shared" si="1800"/>
        <v>5.3924500975402391E-2</v>
      </c>
      <c r="T1499" s="13">
        <f t="shared" si="1801"/>
        <v>9.632423409435123E-2</v>
      </c>
      <c r="U1499" s="13">
        <f t="shared" si="1802"/>
        <v>4.6014344010049446E-2</v>
      </c>
      <c r="V1499" s="13">
        <f t="shared" si="1803"/>
        <v>1.5723422584000311E-2</v>
      </c>
      <c r="W1499" s="13">
        <f t="shared" si="1804"/>
        <v>6.721351985254137E-2</v>
      </c>
      <c r="X1499" s="13">
        <f t="shared" si="1805"/>
        <v>7.5255319721481043E-2</v>
      </c>
      <c r="Y1499" s="13">
        <f t="shared" si="1806"/>
        <v>4.2129642658256063E-2</v>
      </c>
      <c r="Z1499" s="13">
        <f t="shared" si="1807"/>
        <v>7.3270583620774748E-3</v>
      </c>
      <c r="AA1499" s="13">
        <f t="shared" si="1808"/>
        <v>1.7173252136611403E-2</v>
      </c>
      <c r="AB1499" s="13">
        <f t="shared" si="1809"/>
        <v>2.0125442870364146E-2</v>
      </c>
      <c r="AC1499" s="13">
        <f t="shared" si="1810"/>
        <v>2.5788766232746466E-3</v>
      </c>
      <c r="AD1499" s="13">
        <f t="shared" si="1811"/>
        <v>3.9383974658608836E-2</v>
      </c>
      <c r="AE1499" s="13">
        <f t="shared" si="1812"/>
        <v>4.4096092740547807E-2</v>
      </c>
      <c r="AF1499" s="13">
        <f t="shared" si="1813"/>
        <v>2.4685997437259143E-2</v>
      </c>
      <c r="AG1499" s="13">
        <f t="shared" si="1814"/>
        <v>9.2131892207613936E-3</v>
      </c>
      <c r="AH1499" s="13">
        <f t="shared" si="1815"/>
        <v>2.0509271083622724E-3</v>
      </c>
      <c r="AI1499" s="13">
        <f t="shared" si="1816"/>
        <v>4.806988917682135E-3</v>
      </c>
      <c r="AJ1499" s="13">
        <f t="shared" si="1817"/>
        <v>5.633340736612192E-3</v>
      </c>
      <c r="AK1499" s="13">
        <f t="shared" si="1818"/>
        <v>4.4011651088607532E-3</v>
      </c>
      <c r="AL1499" s="13">
        <f t="shared" si="1819"/>
        <v>2.7070359176745271E-4</v>
      </c>
      <c r="AM1499" s="13">
        <f t="shared" si="1820"/>
        <v>1.846173166723445E-2</v>
      </c>
      <c r="AN1499" s="13">
        <f t="shared" si="1821"/>
        <v>2.0670596068737026E-2</v>
      </c>
      <c r="AO1499" s="13">
        <f t="shared" si="1822"/>
        <v>1.1571870654885647E-2</v>
      </c>
      <c r="AP1499" s="13">
        <f t="shared" si="1823"/>
        <v>4.3187979036537864E-3</v>
      </c>
      <c r="AQ1499" s="13">
        <f t="shared" si="1824"/>
        <v>1.2088807347278021E-3</v>
      </c>
      <c r="AR1499" s="13">
        <f t="shared" si="1825"/>
        <v>4.592622900983801E-4</v>
      </c>
      <c r="AS1499" s="13">
        <f t="shared" si="1826"/>
        <v>1.0764247689792942E-3</v>
      </c>
      <c r="AT1499" s="13">
        <f t="shared" si="1827"/>
        <v>1.26146899958183E-3</v>
      </c>
      <c r="AU1499" s="13">
        <f t="shared" si="1828"/>
        <v>9.8554900306063883E-4</v>
      </c>
      <c r="AV1499" s="13">
        <f t="shared" si="1829"/>
        <v>5.7748555716934081E-4</v>
      </c>
      <c r="AW1499" s="13">
        <f t="shared" si="1830"/>
        <v>1.973308464323069E-5</v>
      </c>
      <c r="AX1499" s="13">
        <f t="shared" si="1831"/>
        <v>7.2118067290783449E-3</v>
      </c>
      <c r="AY1499" s="13">
        <f t="shared" si="1832"/>
        <v>8.0746674531701167E-3</v>
      </c>
      <c r="AZ1499" s="13">
        <f t="shared" si="1833"/>
        <v>4.5203828200493989E-3</v>
      </c>
      <c r="BA1499" s="13">
        <f t="shared" si="1834"/>
        <v>1.6870755324852754E-3</v>
      </c>
      <c r="BB1499" s="13">
        <f t="shared" si="1835"/>
        <v>4.7223166139046793E-4</v>
      </c>
      <c r="BC1499" s="13">
        <f t="shared" si="1836"/>
        <v>1.0574641750205005E-4</v>
      </c>
      <c r="BD1499" s="13">
        <f t="shared" si="1837"/>
        <v>8.5701831400383948E-5</v>
      </c>
      <c r="BE1499" s="13">
        <f t="shared" si="1838"/>
        <v>2.0086903726952891E-4</v>
      </c>
      <c r="BF1499" s="13">
        <f t="shared" si="1839"/>
        <v>2.3539969609918189E-4</v>
      </c>
      <c r="BG1499" s="13">
        <f t="shared" si="1840"/>
        <v>1.8391092915341726E-4</v>
      </c>
      <c r="BH1499" s="13">
        <f t="shared" si="1841"/>
        <v>1.0776319093405617E-4</v>
      </c>
      <c r="BI1499" s="13">
        <f t="shared" si="1842"/>
        <v>5.0515346200453098E-5</v>
      </c>
      <c r="BJ1499" s="14">
        <f t="shared" si="1843"/>
        <v>0.63604792552759737</v>
      </c>
      <c r="BK1499" s="14">
        <f t="shared" si="1844"/>
        <v>0.19408791204951067</v>
      </c>
      <c r="BL1499" s="14">
        <f t="shared" si="1845"/>
        <v>0.16013078173703846</v>
      </c>
      <c r="BM1499" s="14">
        <f t="shared" si="1846"/>
        <v>0.66187986478637562</v>
      </c>
      <c r="BN1499" s="14">
        <f t="shared" si="1847"/>
        <v>0.32765887852132153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1.78481012658228</v>
      </c>
      <c r="F1500" s="10">
        <f>VLOOKUP(B1500,home!$B$2:$E$405,3,FALSE)</f>
        <v>1.87</v>
      </c>
      <c r="G1500" s="10">
        <f>VLOOKUP(C1500,away!$B$2:$E$405,4,FALSE)</f>
        <v>1.82</v>
      </c>
      <c r="H1500" s="10">
        <f>VLOOKUP(A1500,away!$A$2:$E$405,3,FALSE)</f>
        <v>1.36708860759494</v>
      </c>
      <c r="I1500" s="10">
        <f>VLOOKUP(C1500,away!$B$2:$E$405,3,FALSE)</f>
        <v>0.42</v>
      </c>
      <c r="J1500" s="10">
        <f>VLOOKUP(B1500,home!$B$2:$E$405,4,FALSE)</f>
        <v>0.98</v>
      </c>
      <c r="K1500" s="12">
        <f t="shared" si="1792"/>
        <v>6.0744227848101326</v>
      </c>
      <c r="L1500" s="12">
        <f t="shared" si="1793"/>
        <v>0.56269367088607725</v>
      </c>
      <c r="M1500" s="13">
        <f t="shared" si="1794"/>
        <v>1.3108015538801359E-3</v>
      </c>
      <c r="N1500" s="13">
        <f t="shared" si="1795"/>
        <v>7.9623628252540254E-3</v>
      </c>
      <c r="O1500" s="13">
        <f t="shared" si="1796"/>
        <v>7.3757973815598776E-4</v>
      </c>
      <c r="P1500" s="13">
        <f t="shared" si="1797"/>
        <v>4.4803711670690239E-3</v>
      </c>
      <c r="Q1500" s="13">
        <f t="shared" si="1798"/>
        <v>2.4183379083324116E-2</v>
      </c>
      <c r="R1500" s="13">
        <f t="shared" si="1799"/>
        <v>2.0751572521709218E-4</v>
      </c>
      <c r="S1500" s="13">
        <f t="shared" si="1800"/>
        <v>3.8285211318377522E-3</v>
      </c>
      <c r="T1500" s="13">
        <f t="shared" si="1801"/>
        <v>1.3607834350825224E-2</v>
      </c>
      <c r="U1500" s="13">
        <f t="shared" si="1802"/>
        <v>1.2605382494651036E-3</v>
      </c>
      <c r="V1500" s="13">
        <f t="shared" si="1803"/>
        <v>1.4540039464847325E-3</v>
      </c>
      <c r="W1500" s="13">
        <f t="shared" si="1804"/>
        <v>4.896668963914827E-2</v>
      </c>
      <c r="X1500" s="13">
        <f t="shared" si="1805"/>
        <v>2.7553246344191585E-2</v>
      </c>
      <c r="Y1500" s="13">
        <f t="shared" si="1806"/>
        <v>7.7520186651207747E-3</v>
      </c>
      <c r="Z1500" s="13">
        <f t="shared" si="1807"/>
        <v>3.8922595062997376E-5</v>
      </c>
      <c r="AA1500" s="13">
        <f t="shared" si="1808"/>
        <v>2.3643229829460968E-4</v>
      </c>
      <c r="AB1500" s="13">
        <f t="shared" si="1809"/>
        <v>7.1809486991290155E-4</v>
      </c>
      <c r="AC1500" s="13">
        <f t="shared" si="1810"/>
        <v>3.1061516040276565E-4</v>
      </c>
      <c r="AD1500" s="13">
        <f t="shared" si="1811"/>
        <v>7.4361093810192111E-2</v>
      </c>
      <c r="AE1500" s="13">
        <f t="shared" si="1812"/>
        <v>4.1842516847160956E-2</v>
      </c>
      <c r="AF1500" s="13">
        <f t="shared" si="1813"/>
        <v>1.1772259701920763E-2</v>
      </c>
      <c r="AG1500" s="13">
        <f t="shared" si="1814"/>
        <v>2.2080586754326778E-3</v>
      </c>
      <c r="AH1500" s="13">
        <f t="shared" si="1815"/>
        <v>5.4753744741025736E-6</v>
      </c>
      <c r="AI1500" s="13">
        <f t="shared" si="1816"/>
        <v>3.3259739460856474E-5</v>
      </c>
      <c r="AJ1500" s="13">
        <f t="shared" si="1817"/>
        <v>1.0101685959893764E-4</v>
      </c>
      <c r="AK1500" s="13">
        <f t="shared" si="1818"/>
        <v>2.0453970453258435E-4</v>
      </c>
      <c r="AL1500" s="13">
        <f t="shared" si="1819"/>
        <v>4.2467792461903964E-5</v>
      </c>
      <c r="AM1500" s="13">
        <f t="shared" si="1820"/>
        <v>9.034014450880691E-2</v>
      </c>
      <c r="AN1500" s="13">
        <f t="shared" si="1821"/>
        <v>5.0833827542039252E-2</v>
      </c>
      <c r="AO1500" s="13">
        <f t="shared" si="1822"/>
        <v>1.4301936512409921E-2</v>
      </c>
      <c r="AP1500" s="13">
        <f t="shared" si="1823"/>
        <v>2.6825363856491872E-3</v>
      </c>
      <c r="AQ1500" s="13">
        <f t="shared" si="1824"/>
        <v>3.7736156153160262E-4</v>
      </c>
      <c r="AR1500" s="13">
        <f t="shared" si="1825"/>
        <v>6.1619171246174045E-7</v>
      </c>
      <c r="AS1500" s="13">
        <f t="shared" si="1826"/>
        <v>3.7430089779887706E-6</v>
      </c>
      <c r="AT1500" s="13">
        <f t="shared" si="1827"/>
        <v>1.136830950982194E-5</v>
      </c>
      <c r="AU1500" s="13">
        <f t="shared" si="1828"/>
        <v>2.3018639437078705E-5</v>
      </c>
      <c r="AV1500" s="13">
        <f t="shared" si="1829"/>
        <v>3.4956236967979983E-5</v>
      </c>
      <c r="AW1500" s="13">
        <f t="shared" si="1830"/>
        <v>4.0321272700186651E-6</v>
      </c>
      <c r="AX1500" s="13">
        <f t="shared" si="1831"/>
        <v>9.1460705364556125E-2</v>
      </c>
      <c r="AY1500" s="13">
        <f t="shared" si="1832"/>
        <v>5.1464360043412018E-2</v>
      </c>
      <c r="AZ1500" s="13">
        <f t="shared" si="1833"/>
        <v>1.4479334836315133E-2</v>
      </c>
      <c r="BA1500" s="13">
        <f t="shared" si="1834"/>
        <v>2.7158100236782741E-3</v>
      </c>
      <c r="BB1500" s="13">
        <f t="shared" si="1835"/>
        <v>3.82042277913183E-4</v>
      </c>
      <c r="BC1500" s="13">
        <f t="shared" si="1836"/>
        <v>4.2994554358529576E-5</v>
      </c>
      <c r="BD1500" s="13">
        <f t="shared" si="1837"/>
        <v>5.7787862775779136E-8</v>
      </c>
      <c r="BE1500" s="13">
        <f t="shared" si="1838"/>
        <v>3.5102791033067412E-7</v>
      </c>
      <c r="BF1500" s="13">
        <f t="shared" si="1839"/>
        <v>1.0661459683084677E-6</v>
      </c>
      <c r="BG1500" s="13">
        <f t="shared" si="1840"/>
        <v>2.1587404539421398E-6</v>
      </c>
      <c r="BH1500" s="13">
        <f t="shared" si="1841"/>
        <v>3.2782755499793748E-6</v>
      </c>
      <c r="BI1500" s="13">
        <f t="shared" si="1842"/>
        <v>3.9827263391361351E-6</v>
      </c>
      <c r="BJ1500" s="14">
        <f t="shared" si="1843"/>
        <v>0.57929051355324057</v>
      </c>
      <c r="BK1500" s="14">
        <f t="shared" si="1844"/>
        <v>6.2891140795548334E-2</v>
      </c>
      <c r="BL1500" s="14">
        <f t="shared" si="1845"/>
        <v>3.5890496498019796E-3</v>
      </c>
      <c r="BM1500" s="14">
        <f t="shared" si="1846"/>
        <v>0.55546728858461158</v>
      </c>
      <c r="BN1500" s="14">
        <f t="shared" si="1847"/>
        <v>3.8882010092900383E-2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1.78481012658228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1.36708860759494</v>
      </c>
      <c r="I1501" s="10">
        <f>VLOOKUP(C1501,away!$B$2:$E$405,3,FALSE)</f>
        <v>1.01</v>
      </c>
      <c r="J1501" s="10">
        <f>VLOOKUP(B1501,home!$B$2:$E$405,4,FALSE)</f>
        <v>1.46</v>
      </c>
      <c r="K1501" s="12">
        <f t="shared" si="1792"/>
        <v>1.2529367088607608</v>
      </c>
      <c r="L1501" s="12">
        <f t="shared" si="1793"/>
        <v>2.0159088607594984</v>
      </c>
      <c r="M1501" s="13">
        <f t="shared" si="1794"/>
        <v>3.8050328184726964E-2</v>
      </c>
      <c r="N1501" s="13">
        <f t="shared" si="1795"/>
        <v>4.7674652966843652E-2</v>
      </c>
      <c r="O1501" s="13">
        <f t="shared" si="1796"/>
        <v>7.670599374239799E-2</v>
      </c>
      <c r="P1501" s="13">
        <f t="shared" si="1797"/>
        <v>9.6107755349494242E-2</v>
      </c>
      <c r="Q1501" s="13">
        <f t="shared" si="1798"/>
        <v>2.9866661392178001E-2</v>
      </c>
      <c r="R1501" s="13">
        <f t="shared" si="1799"/>
        <v>7.7316146229331376E-2</v>
      </c>
      <c r="S1501" s="13">
        <f t="shared" si="1800"/>
        <v>6.0687391403536975E-2</v>
      </c>
      <c r="T1501" s="13">
        <f t="shared" si="1801"/>
        <v>6.020846734179526E-2</v>
      </c>
      <c r="U1501" s="13">
        <f t="shared" si="1802"/>
        <v>9.6872237798375754E-2</v>
      </c>
      <c r="V1501" s="13">
        <f t="shared" si="1803"/>
        <v>1.7031621142206813E-2</v>
      </c>
      <c r="W1501" s="13">
        <f t="shared" si="1804"/>
        <v>1.2473678809791418E-2</v>
      </c>
      <c r="X1501" s="13">
        <f t="shared" si="1805"/>
        <v>2.5145799638926516E-2</v>
      </c>
      <c r="Y1501" s="13">
        <f t="shared" si="1806"/>
        <v>2.5345820151497479E-2</v>
      </c>
      <c r="Z1501" s="13">
        <f t="shared" si="1807"/>
        <v>5.1954101421162073E-2</v>
      </c>
      <c r="AA1501" s="13">
        <f t="shared" si="1808"/>
        <v>6.5095200846448972E-2</v>
      </c>
      <c r="AB1501" s="13">
        <f t="shared" si="1809"/>
        <v>4.0780083355590011E-2</v>
      </c>
      <c r="AC1501" s="13">
        <f t="shared" si="1810"/>
        <v>2.6886609065396791E-3</v>
      </c>
      <c r="AD1501" s="13">
        <f t="shared" si="1811"/>
        <v>3.9071825188315666E-3</v>
      </c>
      <c r="AE1501" s="13">
        <f t="shared" si="1812"/>
        <v>7.8765238603171733E-3</v>
      </c>
      <c r="AF1501" s="13">
        <f t="shared" si="1813"/>
        <v>7.9391771209984998E-3</v>
      </c>
      <c r="AG1501" s="13">
        <f t="shared" si="1814"/>
        <v>5.3348858351199872E-3</v>
      </c>
      <c r="AH1501" s="13">
        <f t="shared" si="1815"/>
        <v>2.6183683351929561E-2</v>
      </c>
      <c r="AI1501" s="13">
        <f t="shared" si="1816"/>
        <v>3.2806498044818916E-2</v>
      </c>
      <c r="AJ1501" s="13">
        <f t="shared" si="1817"/>
        <v>2.0552232844761206E-2</v>
      </c>
      <c r="AK1501" s="13">
        <f t="shared" si="1818"/>
        <v>8.5835489934183787E-3</v>
      </c>
      <c r="AL1501" s="13">
        <f t="shared" si="1819"/>
        <v>2.7164145693459176E-4</v>
      </c>
      <c r="AM1501" s="13">
        <f t="shared" si="1820"/>
        <v>9.7909048121262395E-4</v>
      </c>
      <c r="AN1501" s="13">
        <f t="shared" si="1821"/>
        <v>1.9737571765618103E-3</v>
      </c>
      <c r="AO1501" s="13">
        <f t="shared" si="1822"/>
        <v>1.9894572906093014E-3</v>
      </c>
      <c r="AP1501" s="13">
        <f t="shared" si="1823"/>
        <v>1.3368548600806254E-3</v>
      </c>
      <c r="AQ1501" s="13">
        <f t="shared" si="1824"/>
        <v>6.7374438949648291E-4</v>
      </c>
      <c r="AR1501" s="13">
        <f t="shared" si="1825"/>
        <v>1.0556783855295156E-2</v>
      </c>
      <c r="AS1501" s="13">
        <f t="shared" si="1826"/>
        <v>1.3226982019807926E-2</v>
      </c>
      <c r="AT1501" s="13">
        <f t="shared" si="1827"/>
        <v>8.2862856600293029E-3</v>
      </c>
      <c r="AU1501" s="13">
        <f t="shared" si="1828"/>
        <v>3.4607304945190771E-3</v>
      </c>
      <c r="AV1501" s="13">
        <f t="shared" si="1829"/>
        <v>1.0840190690142013E-3</v>
      </c>
      <c r="AW1501" s="13">
        <f t="shared" si="1830"/>
        <v>1.9058713325901025E-5</v>
      </c>
      <c r="AX1501" s="13">
        <f t="shared" si="1831"/>
        <v>2.0445640086790714E-4</v>
      </c>
      <c r="AY1501" s="13">
        <f t="shared" si="1832"/>
        <v>4.1216547014861007E-4</v>
      </c>
      <c r="AZ1501" s="13">
        <f t="shared" si="1833"/>
        <v>4.1544401168584376E-4</v>
      </c>
      <c r="BA1501" s="13">
        <f t="shared" si="1834"/>
        <v>2.7916575476898841E-4</v>
      </c>
      <c r="BB1501" s="13">
        <f t="shared" si="1835"/>
        <v>1.406931796648542E-4</v>
      </c>
      <c r="BC1501" s="13">
        <f t="shared" si="1836"/>
        <v>5.672492550696155E-5</v>
      </c>
      <c r="BD1501" s="13">
        <f t="shared" si="1837"/>
        <v>3.5469190191687169E-3</v>
      </c>
      <c r="BE1501" s="13">
        <f t="shared" si="1838"/>
        <v>4.4440650424728894E-3</v>
      </c>
      <c r="BF1501" s="13">
        <f t="shared" si="1839"/>
        <v>2.7840661141395706E-3</v>
      </c>
      <c r="BG1501" s="13">
        <f t="shared" si="1840"/>
        <v>1.1627528781002669E-3</v>
      </c>
      <c r="BH1501" s="13">
        <f t="shared" si="1841"/>
        <v>3.642139410763314E-4</v>
      </c>
      <c r="BI1501" s="13">
        <f t="shared" si="1842"/>
        <v>9.1267403330677117E-5</v>
      </c>
      <c r="BJ1501" s="14">
        <f t="shared" si="1843"/>
        <v>0.23423440357690359</v>
      </c>
      <c r="BK1501" s="14">
        <f t="shared" si="1844"/>
        <v>0.21524956391358785</v>
      </c>
      <c r="BL1501" s="14">
        <f t="shared" si="1845"/>
        <v>0.49390371070402628</v>
      </c>
      <c r="BM1501" s="14">
        <f t="shared" si="1846"/>
        <v>0.62922713499388472</v>
      </c>
      <c r="BN1501" s="14">
        <f t="shared" si="1847"/>
        <v>0.36572153786497219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1.78481012658228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1.36708860759494</v>
      </c>
      <c r="I1502" s="10">
        <f>VLOOKUP(C1502,away!$B$2:$E$405,3,FALSE)</f>
        <v>0.9</v>
      </c>
      <c r="J1502" s="10">
        <f>VLOOKUP(B1502,home!$B$2:$E$405,4,FALSE)</f>
        <v>1.02</v>
      </c>
      <c r="K1502" s="12">
        <f t="shared" si="1792"/>
        <v>1.5592101265822802</v>
      </c>
      <c r="L1502" s="12">
        <f t="shared" si="1793"/>
        <v>1.2549873417721549</v>
      </c>
      <c r="M1502" s="13">
        <f t="shared" si="1794"/>
        <v>5.9952813468809353E-2</v>
      </c>
      <c r="N1502" s="13">
        <f t="shared" si="1795"/>
        <v>9.3479033877666054E-2</v>
      </c>
      <c r="O1502" s="13">
        <f t="shared" si="1796"/>
        <v>7.524002200698289E-2</v>
      </c>
      <c r="P1502" s="13">
        <f t="shared" si="1797"/>
        <v>0.11731500423756133</v>
      </c>
      <c r="Q1502" s="13">
        <f t="shared" si="1798"/>
        <v>7.2876728122592493E-2</v>
      </c>
      <c r="R1502" s="13">
        <f t="shared" si="1799"/>
        <v>4.7212637606710961E-2</v>
      </c>
      <c r="S1502" s="13">
        <f t="shared" si="1800"/>
        <v>5.7390176636244059E-2</v>
      </c>
      <c r="T1502" s="13">
        <f t="shared" si="1801"/>
        <v>9.1459371303624401E-2</v>
      </c>
      <c r="U1502" s="13">
        <f t="shared" si="1802"/>
        <v>7.3614422659043111E-2</v>
      </c>
      <c r="V1502" s="13">
        <f t="shared" si="1803"/>
        <v>1.2477829416032864E-2</v>
      </c>
      <c r="W1502" s="13">
        <f t="shared" si="1804"/>
        <v>3.7876710826976613E-2</v>
      </c>
      <c r="X1502" s="13">
        <f t="shared" si="1805"/>
        <v>4.7534792635819979E-2</v>
      </c>
      <c r="Y1502" s="13">
        <f t="shared" si="1806"/>
        <v>2.982778152585917E-2</v>
      </c>
      <c r="Z1502" s="13">
        <f t="shared" si="1807"/>
        <v>1.9750420856032756E-2</v>
      </c>
      <c r="AA1502" s="13">
        <f t="shared" si="1808"/>
        <v>3.0795056202988138E-2</v>
      </c>
      <c r="AB1502" s="13">
        <f t="shared" si="1809"/>
        <v>2.400798174018479E-2</v>
      </c>
      <c r="AC1502" s="13">
        <f t="shared" si="1810"/>
        <v>1.5260299372553948E-3</v>
      </c>
      <c r="AD1502" s="13">
        <f t="shared" si="1811"/>
        <v>1.4764437770762666E-2</v>
      </c>
      <c r="AE1502" s="13">
        <f t="shared" si="1812"/>
        <v>1.8529182510689836E-2</v>
      </c>
      <c r="AF1502" s="13">
        <f t="shared" si="1813"/>
        <v>1.1626944752150873E-2</v>
      </c>
      <c r="AG1502" s="13">
        <f t="shared" si="1814"/>
        <v>4.8638894958111774E-3</v>
      </c>
      <c r="AH1502" s="13">
        <f t="shared" si="1815"/>
        <v>6.1966320422484717E-3</v>
      </c>
      <c r="AI1502" s="13">
        <f t="shared" si="1816"/>
        <v>9.6618514309780509E-3</v>
      </c>
      <c r="AJ1502" s="13">
        <f t="shared" si="1817"/>
        <v>7.532428296357239E-3</v>
      </c>
      <c r="AK1502" s="13">
        <f t="shared" si="1818"/>
        <v>3.9148794924783719E-3</v>
      </c>
      <c r="AL1502" s="13">
        <f t="shared" si="1819"/>
        <v>1.1944474208797617E-4</v>
      </c>
      <c r="AM1502" s="13">
        <f t="shared" si="1820"/>
        <v>4.6041721770934112E-3</v>
      </c>
      <c r="AN1502" s="13">
        <f t="shared" si="1821"/>
        <v>5.7781778015917754E-3</v>
      </c>
      <c r="AO1502" s="13">
        <f t="shared" si="1822"/>
        <v>3.6257699997532689E-3</v>
      </c>
      <c r="AP1502" s="13">
        <f t="shared" si="1823"/>
        <v>1.5167651512891941E-3</v>
      </c>
      <c r="AQ1502" s="13">
        <f t="shared" si="1824"/>
        <v>4.758802663272667E-4</v>
      </c>
      <c r="AR1502" s="13">
        <f t="shared" si="1825"/>
        <v>1.5553389549283121E-3</v>
      </c>
      <c r="AS1502" s="13">
        <f t="shared" si="1826"/>
        <v>2.4251002487921244E-3</v>
      </c>
      <c r="AT1502" s="13">
        <f t="shared" si="1827"/>
        <v>1.8906204329469443E-3</v>
      </c>
      <c r="AU1502" s="13">
        <f t="shared" si="1828"/>
        <v>9.8262484152474992E-4</v>
      </c>
      <c r="AV1502" s="13">
        <f t="shared" si="1829"/>
        <v>3.830296508841748E-4</v>
      </c>
      <c r="AW1502" s="13">
        <f t="shared" si="1830"/>
        <v>6.492448724554699E-6</v>
      </c>
      <c r="AX1502" s="13">
        <f t="shared" si="1831"/>
        <v>1.1964786471754048E-3</v>
      </c>
      <c r="AY1502" s="13">
        <f t="shared" si="1832"/>
        <v>1.5015655569058052E-3</v>
      </c>
      <c r="AZ1502" s="13">
        <f t="shared" si="1833"/>
        <v>9.4222288337892117E-4</v>
      </c>
      <c r="BA1502" s="13">
        <f t="shared" si="1834"/>
        <v>3.9415926392286917E-4</v>
      </c>
      <c r="BB1502" s="13">
        <f t="shared" si="1835"/>
        <v>1.2366622171635773E-4</v>
      </c>
      <c r="BC1502" s="13">
        <f t="shared" si="1836"/>
        <v>3.1039908571763512E-5</v>
      </c>
      <c r="BD1502" s="13">
        <f t="shared" si="1837"/>
        <v>3.2532178343336039E-4</v>
      </c>
      <c r="BE1502" s="13">
        <f t="shared" si="1838"/>
        <v>5.0724501912710303E-4</v>
      </c>
      <c r="BF1502" s="13">
        <f t="shared" si="1839"/>
        <v>3.9545078524070079E-4</v>
      </c>
      <c r="BG1502" s="13">
        <f t="shared" si="1840"/>
        <v>2.0553028963740504E-4</v>
      </c>
      <c r="BH1502" s="13">
        <f t="shared" si="1841"/>
        <v>8.0116227230507797E-5</v>
      </c>
      <c r="BI1502" s="13">
        <f t="shared" si="1842"/>
        <v>2.498360656027496E-5</v>
      </c>
      <c r="BJ1502" s="14">
        <f t="shared" si="1843"/>
        <v>0.44302877069967939</v>
      </c>
      <c r="BK1502" s="14">
        <f t="shared" si="1844"/>
        <v>0.2502828639948968</v>
      </c>
      <c r="BL1502" s="14">
        <f t="shared" si="1845"/>
        <v>0.28695127331827763</v>
      </c>
      <c r="BM1502" s="14">
        <f t="shared" si="1846"/>
        <v>0.53244201644038236</v>
      </c>
      <c r="BN1502" s="14">
        <f t="shared" si="1847"/>
        <v>0.4660762393203231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1.44444444444444</v>
      </c>
      <c r="F1505" s="10">
        <f>VLOOKUP(B1505,home!$B$2:$E$405,3,FALSE)</f>
        <v>0.69</v>
      </c>
      <c r="G1505" s="10">
        <f>VLOOKUP(C1505,away!$B$2:$E$405,4,FALSE)</f>
        <v>1.25</v>
      </c>
      <c r="H1505" s="10">
        <f>VLOOKUP(A1505,away!$A$2:$E$405,3,FALSE)</f>
        <v>1.0185185185185199</v>
      </c>
      <c r="I1505" s="10">
        <f>VLOOKUP(C1505,away!$B$2:$E$405,3,FALSE)</f>
        <v>0.83</v>
      </c>
      <c r="J1505" s="10">
        <f>VLOOKUP(B1505,home!$B$2:$E$405,4,FALSE)</f>
        <v>0.98</v>
      </c>
      <c r="K1505" s="12">
        <f t="shared" si="1792"/>
        <v>1.2458333333333294</v>
      </c>
      <c r="L1505" s="12">
        <f t="shared" si="1793"/>
        <v>0.82846296296296407</v>
      </c>
      <c r="M1505" s="13">
        <f t="shared" si="1794"/>
        <v>0.12564481311124434</v>
      </c>
      <c r="N1505" s="13">
        <f t="shared" si="1795"/>
        <v>0.15653249633442479</v>
      </c>
      <c r="O1505" s="13">
        <f t="shared" si="1796"/>
        <v>0.10409207415106937</v>
      </c>
      <c r="P1505" s="13">
        <f t="shared" si="1797"/>
        <v>0.12968137571320684</v>
      </c>
      <c r="Q1505" s="13">
        <f t="shared" si="1798"/>
        <v>9.7506700841651792E-2</v>
      </c>
      <c r="R1505" s="13">
        <f t="shared" si="1799"/>
        <v>4.3118214086077744E-2</v>
      </c>
      <c r="S1505" s="13">
        <f t="shared" si="1800"/>
        <v>3.3461905013102533E-2</v>
      </c>
      <c r="T1505" s="13">
        <f t="shared" si="1801"/>
        <v>8.0780690288018181E-2</v>
      </c>
      <c r="U1505" s="13">
        <f t="shared" si="1802"/>
        <v>5.3718108382238353E-2</v>
      </c>
      <c r="V1505" s="13">
        <f t="shared" si="1803"/>
        <v>3.8374364551335607E-3</v>
      </c>
      <c r="W1505" s="13">
        <f t="shared" si="1804"/>
        <v>4.0492366043963605E-2</v>
      </c>
      <c r="X1505" s="13">
        <f t="shared" si="1805"/>
        <v>3.3546425550163003E-2</v>
      </c>
      <c r="Y1505" s="13">
        <f t="shared" si="1806"/>
        <v>1.389598555405226E-2</v>
      </c>
      <c r="Z1505" s="13">
        <f t="shared" si="1807"/>
        <v>1.1907281133141127E-2</v>
      </c>
      <c r="AA1505" s="13">
        <f t="shared" si="1808"/>
        <v>1.4834487745038276E-2</v>
      </c>
      <c r="AB1505" s="13">
        <f t="shared" si="1809"/>
        <v>9.2406496578467303E-3</v>
      </c>
      <c r="AC1505" s="13">
        <f t="shared" si="1810"/>
        <v>2.4754505697000207E-4</v>
      </c>
      <c r="AD1505" s="13">
        <f t="shared" si="1811"/>
        <v>1.2611684840776127E-2</v>
      </c>
      <c r="AE1505" s="13">
        <f t="shared" si="1812"/>
        <v>1.0448313791144487E-2</v>
      </c>
      <c r="AF1505" s="13">
        <f t="shared" si="1813"/>
        <v>4.3280205006891812E-3</v>
      </c>
      <c r="AG1505" s="13">
        <f t="shared" si="1814"/>
        <v>1.1952015625884701E-3</v>
      </c>
      <c r="AH1505" s="13">
        <f t="shared" si="1815"/>
        <v>2.4661853520987743E-3</v>
      </c>
      <c r="AI1505" s="13">
        <f t="shared" si="1816"/>
        <v>3.0724559178230467E-3</v>
      </c>
      <c r="AJ1505" s="13">
        <f t="shared" si="1817"/>
        <v>1.9138839988106001E-3</v>
      </c>
      <c r="AK1505" s="13">
        <f t="shared" si="1818"/>
        <v>7.9479349395051061E-4</v>
      </c>
      <c r="AL1505" s="13">
        <f t="shared" si="1819"/>
        <v>1.0219915249649452E-5</v>
      </c>
      <c r="AM1505" s="13">
        <f t="shared" si="1820"/>
        <v>3.1424114728267078E-3</v>
      </c>
      <c r="AN1505" s="13">
        <f t="shared" si="1821"/>
        <v>2.6033715196268261E-3</v>
      </c>
      <c r="AO1505" s="13">
        <f t="shared" si="1822"/>
        <v>1.0783984414217173E-3</v>
      </c>
      <c r="AP1505" s="13">
        <f t="shared" si="1823"/>
        <v>2.9780438934495947E-4</v>
      </c>
      <c r="AQ1505" s="13">
        <f t="shared" si="1824"/>
        <v>6.1679976695025302E-5</v>
      </c>
      <c r="AR1505" s="13">
        <f t="shared" si="1825"/>
        <v>4.0862864480312243E-4</v>
      </c>
      <c r="AS1505" s="13">
        <f t="shared" si="1826"/>
        <v>5.0908318665055506E-4</v>
      </c>
      <c r="AT1505" s="13">
        <f t="shared" si="1827"/>
        <v>3.171164016844073E-4</v>
      </c>
      <c r="AU1505" s="13">
        <f t="shared" si="1828"/>
        <v>1.316913945883854E-4</v>
      </c>
      <c r="AV1505" s="13">
        <f t="shared" si="1829"/>
        <v>4.1016382272840751E-5</v>
      </c>
      <c r="AW1505" s="13">
        <f t="shared" si="1830"/>
        <v>2.9300689345110249E-7</v>
      </c>
      <c r="AX1505" s="13">
        <f t="shared" si="1831"/>
        <v>6.5248682664943236E-4</v>
      </c>
      <c r="AY1505" s="13">
        <f t="shared" si="1832"/>
        <v>5.4056116970029055E-4</v>
      </c>
      <c r="AZ1505" s="13">
        <f t="shared" si="1833"/>
        <v>2.2391745415631416E-4</v>
      </c>
      <c r="BA1505" s="13">
        <f t="shared" si="1834"/>
        <v>6.1835772509821242E-5</v>
      </c>
      <c r="BB1505" s="13">
        <f t="shared" si="1835"/>
        <v>1.2807161827647575E-5</v>
      </c>
      <c r="BC1505" s="13">
        <f t="shared" si="1836"/>
        <v>2.1220518469758167E-6</v>
      </c>
      <c r="BD1505" s="13">
        <f t="shared" si="1837"/>
        <v>5.6422282970855877E-5</v>
      </c>
      <c r="BE1505" s="13">
        <f t="shared" si="1838"/>
        <v>7.029276086785773E-5</v>
      </c>
      <c r="BF1505" s="13">
        <f t="shared" si="1839"/>
        <v>4.3786532290602909E-5</v>
      </c>
      <c r="BG1505" s="13">
        <f t="shared" si="1840"/>
        <v>1.8183573826236428E-5</v>
      </c>
      <c r="BH1505" s="13">
        <f t="shared" si="1841"/>
        <v>5.6634255979632046E-6</v>
      </c>
      <c r="BI1505" s="13">
        <f t="shared" si="1842"/>
        <v>1.4111368781591603E-6</v>
      </c>
      <c r="BJ1505" s="14">
        <f t="shared" si="1843"/>
        <v>0.46001528154407767</v>
      </c>
      <c r="BK1505" s="14">
        <f t="shared" si="1844"/>
        <v>0.29342385643460722</v>
      </c>
      <c r="BL1505" s="14">
        <f t="shared" si="1845"/>
        <v>0.23485414850738437</v>
      </c>
      <c r="BM1505" s="14">
        <f t="shared" si="1846"/>
        <v>0.34308462521872868</v>
      </c>
      <c r="BN1505" s="14">
        <f t="shared" si="1847"/>
        <v>0.65657567423767482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1.44444444444444</v>
      </c>
      <c r="F1506" s="10">
        <f>VLOOKUP(B1506,home!$B$2:$E$405,3,FALSE)</f>
        <v>2.77</v>
      </c>
      <c r="G1506" s="10">
        <f>VLOOKUP(C1506,away!$B$2:$E$405,4,FALSE)</f>
        <v>0.42</v>
      </c>
      <c r="H1506" s="10">
        <f>VLOOKUP(A1506,away!$A$2:$E$405,3,FALSE)</f>
        <v>1.0185185185185199</v>
      </c>
      <c r="I1506" s="10">
        <f>VLOOKUP(C1506,away!$B$2:$E$405,3,FALSE)</f>
        <v>0.69</v>
      </c>
      <c r="J1506" s="10">
        <f>VLOOKUP(B1506,home!$B$2:$E$405,4,FALSE)</f>
        <v>0.25</v>
      </c>
      <c r="K1506" s="12">
        <f t="shared" si="1792"/>
        <v>1.6804666666666614</v>
      </c>
      <c r="L1506" s="12">
        <f t="shared" si="1793"/>
        <v>0.17569444444444468</v>
      </c>
      <c r="M1506" s="13">
        <f t="shared" si="1794"/>
        <v>0.15627138884733011</v>
      </c>
      <c r="N1506" s="13">
        <f t="shared" si="1795"/>
        <v>0.26260885991164251</v>
      </c>
      <c r="O1506" s="13">
        <f t="shared" si="1796"/>
        <v>2.745601484609345E-2</v>
      </c>
      <c r="P1506" s="13">
        <f t="shared" si="1797"/>
        <v>4.6138917748365024E-2</v>
      </c>
      <c r="Q1506" s="13">
        <f t="shared" si="1798"/>
        <v>0.22065271772642511</v>
      </c>
      <c r="R1506" s="13">
        <f t="shared" si="1799"/>
        <v>2.4119346375214073E-3</v>
      </c>
      <c r="S1506" s="13">
        <f t="shared" si="1800"/>
        <v>3.4056133798588887E-3</v>
      </c>
      <c r="T1506" s="13">
        <f t="shared" si="1801"/>
        <v>3.8767456656101131E-2</v>
      </c>
      <c r="U1506" s="13">
        <f t="shared" si="1802"/>
        <v>4.0531757605334609E-3</v>
      </c>
      <c r="V1506" s="13">
        <f t="shared" si="1803"/>
        <v>1.1172253089467087E-4</v>
      </c>
      <c r="W1506" s="13">
        <f t="shared" si="1804"/>
        <v>0.12359984568288844</v>
      </c>
      <c r="X1506" s="13">
        <f t="shared" si="1805"/>
        <v>2.1715806220674178E-2</v>
      </c>
      <c r="Y1506" s="13">
        <f t="shared" si="1806"/>
        <v>1.9076732548022829E-3</v>
      </c>
      <c r="Z1506" s="13">
        <f t="shared" si="1807"/>
        <v>1.412545053918789E-4</v>
      </c>
      <c r="AA1506" s="13">
        <f t="shared" si="1808"/>
        <v>2.3737348782753865E-4</v>
      </c>
      <c r="AB1506" s="13">
        <f t="shared" si="1809"/>
        <v>1.9944911692229165E-4</v>
      </c>
      <c r="AC1506" s="13">
        <f t="shared" si="1810"/>
        <v>2.0616204530505703E-6</v>
      </c>
      <c r="AD1506" s="13">
        <f t="shared" si="1811"/>
        <v>5.1926355168809342E-2</v>
      </c>
      <c r="AE1506" s="13">
        <f t="shared" si="1812"/>
        <v>9.1231721234088757E-3</v>
      </c>
      <c r="AF1506" s="13">
        <f t="shared" si="1813"/>
        <v>8.0144532889668356E-4</v>
      </c>
      <c r="AG1506" s="13">
        <f t="shared" si="1814"/>
        <v>4.6936497271032686E-5</v>
      </c>
      <c r="AH1506" s="13">
        <f t="shared" si="1815"/>
        <v>6.2044079625252444E-6</v>
      </c>
      <c r="AI1506" s="13">
        <f t="shared" si="1816"/>
        <v>1.042630076742489E-5</v>
      </c>
      <c r="AJ1506" s="13">
        <f t="shared" si="1817"/>
        <v>8.7605254481492813E-6</v>
      </c>
      <c r="AK1506" s="13">
        <f t="shared" si="1818"/>
        <v>4.9072569993666263E-6</v>
      </c>
      <c r="AL1506" s="13">
        <f t="shared" si="1819"/>
        <v>2.4347626833873212E-8</v>
      </c>
      <c r="AM1506" s="13">
        <f t="shared" si="1820"/>
        <v>1.745210179653563E-2</v>
      </c>
      <c r="AN1506" s="13">
        <f t="shared" si="1821"/>
        <v>3.0662373295302224E-3</v>
      </c>
      <c r="AO1506" s="13">
        <f t="shared" si="1822"/>
        <v>2.6936043207331507E-4</v>
      </c>
      <c r="AP1506" s="13">
        <f t="shared" si="1823"/>
        <v>1.5775043822812221E-5</v>
      </c>
      <c r="AQ1506" s="13">
        <f t="shared" si="1824"/>
        <v>6.9289689013394059E-7</v>
      </c>
      <c r="AR1506" s="13">
        <f t="shared" si="1825"/>
        <v>2.1801600201651226E-7</v>
      </c>
      <c r="AS1506" s="13">
        <f t="shared" si="1826"/>
        <v>3.6636862418868046E-7</v>
      </c>
      <c r="AT1506" s="13">
        <f t="shared" si="1827"/>
        <v>3.0783513033080141E-7</v>
      </c>
      <c r="AU1506" s="13">
        <f t="shared" si="1828"/>
        <v>1.7243555844996636E-7</v>
      </c>
      <c r="AV1506" s="13">
        <f t="shared" si="1829"/>
        <v>7.2443052030804827E-8</v>
      </c>
      <c r="AW1506" s="13">
        <f t="shared" si="1830"/>
        <v>1.9968344815993387E-10</v>
      </c>
      <c r="AX1506" s="13">
        <f t="shared" si="1831"/>
        <v>4.8879458887252491E-3</v>
      </c>
      <c r="AY1506" s="13">
        <f t="shared" si="1832"/>
        <v>8.5878493739409E-4</v>
      </c>
      <c r="AZ1506" s="13">
        <f t="shared" si="1833"/>
        <v>7.5441871236355925E-5</v>
      </c>
      <c r="BA1506" s="13">
        <f t="shared" si="1834"/>
        <v>4.4182392182402948E-6</v>
      </c>
      <c r="BB1506" s="13">
        <f t="shared" si="1835"/>
        <v>1.9406502121784656E-7</v>
      </c>
      <c r="BC1506" s="13">
        <f t="shared" si="1836"/>
        <v>6.8192292177937808E-9</v>
      </c>
      <c r="BD1506" s="13">
        <f t="shared" si="1837"/>
        <v>6.384033392381675E-9</v>
      </c>
      <c r="BE1506" s="13">
        <f t="shared" si="1838"/>
        <v>1.0728155314784292E-8</v>
      </c>
      <c r="BF1506" s="13">
        <f t="shared" si="1839"/>
        <v>9.0141537006588956E-9</v>
      </c>
      <c r="BG1506" s="13">
        <f t="shared" si="1840"/>
        <v>5.0493282740557339E-9</v>
      </c>
      <c r="BH1506" s="13">
        <f t="shared" si="1841"/>
        <v>2.1213069634020422E-9</v>
      </c>
      <c r="BI1506" s="13">
        <f t="shared" si="1842"/>
        <v>7.1295712835300122E-10</v>
      </c>
      <c r="BJ1506" s="14">
        <f t="shared" si="1843"/>
        <v>0.75778122789059588</v>
      </c>
      <c r="BK1506" s="14">
        <f t="shared" si="1844"/>
        <v>0.20678851341192267</v>
      </c>
      <c r="BL1506" s="14">
        <f t="shared" si="1845"/>
        <v>3.4389417448377403E-2</v>
      </c>
      <c r="BM1506" s="14">
        <f t="shared" si="1846"/>
        <v>0.28270179480119995</v>
      </c>
      <c r="BN1506" s="14">
        <f t="shared" si="1847"/>
        <v>0.71553983371737762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1.44444444444444</v>
      </c>
      <c r="F1507" s="10">
        <f>VLOOKUP(B1507,home!$B$2:$E$405,3,FALSE)</f>
        <v>1.1100000000000001</v>
      </c>
      <c r="G1507" s="10">
        <f>VLOOKUP(C1507,away!$B$2:$E$405,4,FALSE)</f>
        <v>0.17</v>
      </c>
      <c r="H1507" s="10">
        <f>VLOOKUP(A1507,away!$A$2:$E$405,3,FALSE)</f>
        <v>1.0185185185185199</v>
      </c>
      <c r="I1507" s="10">
        <f>VLOOKUP(C1507,away!$B$2:$E$405,3,FALSE)</f>
        <v>0.17</v>
      </c>
      <c r="J1507" s="10">
        <f>VLOOKUP(B1507,home!$B$2:$E$405,4,FALSE)</f>
        <v>0.98</v>
      </c>
      <c r="K1507" s="12">
        <f t="shared" si="1792"/>
        <v>0.2725666666666659</v>
      </c>
      <c r="L1507" s="12">
        <f t="shared" si="1793"/>
        <v>0.16968518518518544</v>
      </c>
      <c r="M1507" s="13">
        <f t="shared" si="1794"/>
        <v>0.64258777815245127</v>
      </c>
      <c r="N1507" s="13">
        <f t="shared" si="1795"/>
        <v>0.17514800873175262</v>
      </c>
      <c r="O1507" s="13">
        <f t="shared" si="1796"/>
        <v>0.10903762613353554</v>
      </c>
      <c r="P1507" s="13">
        <f t="shared" si="1797"/>
        <v>2.9720022296463918E-2</v>
      </c>
      <c r="Q1507" s="13">
        <f t="shared" si="1798"/>
        <v>2.3869754456658954E-2</v>
      </c>
      <c r="R1507" s="13">
        <f t="shared" si="1799"/>
        <v>9.2510348913109955E-3</v>
      </c>
      <c r="S1507" s="13">
        <f t="shared" si="1800"/>
        <v>3.436416608490016E-4</v>
      </c>
      <c r="T1507" s="13">
        <f t="shared" si="1801"/>
        <v>4.0503437053030795E-3</v>
      </c>
      <c r="U1507" s="13">
        <f t="shared" si="1802"/>
        <v>2.52152374354166E-3</v>
      </c>
      <c r="V1507" s="13">
        <f t="shared" si="1803"/>
        <v>1.7659563702444993E-6</v>
      </c>
      <c r="W1507" s="13">
        <f t="shared" si="1804"/>
        <v>2.1686998021344418E-3</v>
      </c>
      <c r="X1507" s="13">
        <f t="shared" si="1805"/>
        <v>3.6799622753625778E-4</v>
      </c>
      <c r="Y1507" s="13">
        <f t="shared" si="1806"/>
        <v>3.1221754008469768E-5</v>
      </c>
      <c r="Z1507" s="13">
        <f t="shared" si="1807"/>
        <v>5.2325452289557278E-4</v>
      </c>
      <c r="AA1507" s="13">
        <f t="shared" si="1808"/>
        <v>1.4262174112390286E-4</v>
      </c>
      <c r="AB1507" s="13">
        <f t="shared" si="1809"/>
        <v>1.9436966286169174E-5</v>
      </c>
      <c r="AC1507" s="13">
        <f t="shared" si="1810"/>
        <v>5.1047756122469124E-9</v>
      </c>
      <c r="AD1507" s="13">
        <f t="shared" si="1811"/>
        <v>1.4777881901711064E-4</v>
      </c>
      <c r="AE1507" s="13">
        <f t="shared" si="1812"/>
        <v>2.5075876271366421E-5</v>
      </c>
      <c r="AF1507" s="13">
        <f t="shared" si="1813"/>
        <v>2.1275023543938041E-6</v>
      </c>
      <c r="AG1507" s="13">
        <f t="shared" si="1814"/>
        <v>1.2033521032907687E-7</v>
      </c>
      <c r="AH1507" s="13">
        <f t="shared" si="1815"/>
        <v>2.2197135154130276E-5</v>
      </c>
      <c r="AI1507" s="13">
        <f t="shared" si="1816"/>
        <v>6.0501991385107585E-6</v>
      </c>
      <c r="AJ1507" s="13">
        <f t="shared" si="1817"/>
        <v>8.2454130592670552E-7</v>
      </c>
      <c r="AK1507" s="13">
        <f t="shared" si="1818"/>
        <v>7.4914158428473941E-8</v>
      </c>
      <c r="AL1507" s="13">
        <f t="shared" si="1819"/>
        <v>9.4439421459665586E-12</v>
      </c>
      <c r="AM1507" s="13">
        <f t="shared" si="1820"/>
        <v>8.0559160206860699E-6</v>
      </c>
      <c r="AN1507" s="13">
        <f t="shared" si="1821"/>
        <v>1.3669696018064179E-6</v>
      </c>
      <c r="AO1507" s="13">
        <f t="shared" si="1822"/>
        <v>1.159772450125206E-7</v>
      </c>
      <c r="AP1507" s="13">
        <f t="shared" si="1823"/>
        <v>6.5598734324057268E-9</v>
      </c>
      <c r="AQ1507" s="13">
        <f t="shared" si="1824"/>
        <v>2.7827833454228594E-10</v>
      </c>
      <c r="AR1507" s="13">
        <f t="shared" si="1825"/>
        <v>7.5330499784183743E-7</v>
      </c>
      <c r="AS1507" s="13">
        <f t="shared" si="1826"/>
        <v>2.0532583224508956E-7</v>
      </c>
      <c r="AT1507" s="13">
        <f t="shared" si="1827"/>
        <v>2.7982488837801544E-8</v>
      </c>
      <c r="AU1507" s="13">
        <f t="shared" si="1828"/>
        <v>2.542364569185585E-9</v>
      </c>
      <c r="AV1507" s="13">
        <f t="shared" si="1829"/>
        <v>1.7324095901858719E-10</v>
      </c>
      <c r="AW1507" s="13">
        <f t="shared" si="1830"/>
        <v>1.2132980145427123E-14</v>
      </c>
      <c r="AX1507" s="13">
        <f t="shared" si="1831"/>
        <v>3.6596236278416581E-7</v>
      </c>
      <c r="AY1507" s="13">
        <f t="shared" si="1832"/>
        <v>6.2098391299839188E-8</v>
      </c>
      <c r="AZ1507" s="13">
        <f t="shared" si="1833"/>
        <v>5.2685885137076593E-9</v>
      </c>
      <c r="BA1507" s="13">
        <f t="shared" si="1834"/>
        <v>2.9800047253767507E-10</v>
      </c>
      <c r="BB1507" s="13">
        <f t="shared" si="1835"/>
        <v>1.2641566341957039E-11</v>
      </c>
      <c r="BC1507" s="13">
        <f t="shared" si="1836"/>
        <v>4.2901730515315763E-13</v>
      </c>
      <c r="BD1507" s="13">
        <f t="shared" si="1837"/>
        <v>2.1304116343286308E-8</v>
      </c>
      <c r="BE1507" s="13">
        <f t="shared" si="1838"/>
        <v>5.8067919779683879E-9</v>
      </c>
      <c r="BF1507" s="13">
        <f t="shared" si="1839"/>
        <v>7.9136896673078958E-10</v>
      </c>
      <c r="BG1507" s="13">
        <f t="shared" si="1840"/>
        <v>7.1900267121751665E-11</v>
      </c>
      <c r="BH1507" s="13">
        <f t="shared" si="1841"/>
        <v>4.8994040354546798E-12</v>
      </c>
      <c r="BI1507" s="13">
        <f t="shared" si="1842"/>
        <v>2.6708284531941874E-13</v>
      </c>
      <c r="BJ1507" s="14">
        <f t="shared" si="1843"/>
        <v>0.20582110655167993</v>
      </c>
      <c r="BK1507" s="14">
        <f t="shared" si="1844"/>
        <v>0.67265327527874519</v>
      </c>
      <c r="BL1507" s="14">
        <f t="shared" si="1845"/>
        <v>0.12100240757382374</v>
      </c>
      <c r="BM1507" s="14">
        <f t="shared" si="1846"/>
        <v>1.0385757166592104E-2</v>
      </c>
      <c r="BN1507" s="14">
        <f t="shared" si="1847"/>
        <v>0.98961422466217319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1.3333333333333299</v>
      </c>
      <c r="F1508" s="10">
        <f>VLOOKUP(B1508,home!$B$2:$E$405,3,FALSE)</f>
        <v>1.5</v>
      </c>
      <c r="G1508" s="10">
        <f>VLOOKUP(C1508,away!$B$2:$E$405,4,FALSE)</f>
        <v>1.5</v>
      </c>
      <c r="H1508" s="10">
        <f>VLOOKUP(A1508,away!$A$2:$E$405,3,FALSE)</f>
        <v>1.3333333333333299</v>
      </c>
      <c r="I1508" s="10">
        <f>VLOOKUP(C1508,away!$B$2:$E$405,3,FALSE)</f>
        <v>1.95</v>
      </c>
      <c r="J1508" s="10">
        <f>VLOOKUP(B1508,home!$B$2:$E$405,4,FALSE)</f>
        <v>1.35</v>
      </c>
      <c r="K1508" s="12">
        <f t="shared" si="1792"/>
        <v>2.9999999999999925</v>
      </c>
      <c r="L1508" s="12">
        <f t="shared" si="1793"/>
        <v>3.5099999999999913</v>
      </c>
      <c r="M1508" s="13">
        <f t="shared" si="1794"/>
        <v>1.4884797230594533E-3</v>
      </c>
      <c r="N1508" s="13">
        <f t="shared" si="1795"/>
        <v>4.4654391691783483E-3</v>
      </c>
      <c r="O1508" s="13">
        <f t="shared" si="1796"/>
        <v>5.2245638279386679E-3</v>
      </c>
      <c r="P1508" s="13">
        <f t="shared" si="1797"/>
        <v>1.5673691483815963E-2</v>
      </c>
      <c r="Q1508" s="13">
        <f t="shared" si="1798"/>
        <v>6.6981587537675068E-3</v>
      </c>
      <c r="R1508" s="13">
        <f t="shared" si="1799"/>
        <v>9.1691095180323375E-3</v>
      </c>
      <c r="S1508" s="13">
        <f t="shared" si="1800"/>
        <v>4.1260992831145316E-2</v>
      </c>
      <c r="T1508" s="13">
        <f t="shared" si="1801"/>
        <v>2.3510537225723892E-2</v>
      </c>
      <c r="U1508" s="13">
        <f t="shared" si="1802"/>
        <v>2.7507328554096943E-2</v>
      </c>
      <c r="V1508" s="13">
        <f t="shared" si="1803"/>
        <v>4.8275361612439796E-2</v>
      </c>
      <c r="W1508" s="13">
        <f t="shared" si="1804"/>
        <v>6.6981587537674895E-3</v>
      </c>
      <c r="X1508" s="13">
        <f t="shared" si="1805"/>
        <v>2.3510537225723833E-2</v>
      </c>
      <c r="Y1508" s="13">
        <f t="shared" si="1806"/>
        <v>4.1260992831145218E-2</v>
      </c>
      <c r="Z1508" s="13">
        <f t="shared" si="1807"/>
        <v>1.0727858136097812E-2</v>
      </c>
      <c r="AA1508" s="13">
        <f t="shared" si="1808"/>
        <v>3.218357440829335E-2</v>
      </c>
      <c r="AB1508" s="13">
        <f t="shared" si="1809"/>
        <v>4.8275361612439914E-2</v>
      </c>
      <c r="AC1508" s="13">
        <f t="shared" si="1810"/>
        <v>3.1771222361186784E-2</v>
      </c>
      <c r="AD1508" s="13">
        <f t="shared" si="1811"/>
        <v>5.0236190653256043E-3</v>
      </c>
      <c r="AE1508" s="13">
        <f t="shared" si="1812"/>
        <v>1.7632902919292828E-2</v>
      </c>
      <c r="AF1508" s="13">
        <f t="shared" si="1813"/>
        <v>3.0945744623358831E-2</v>
      </c>
      <c r="AG1508" s="13">
        <f t="shared" si="1814"/>
        <v>3.6206521209329753E-2</v>
      </c>
      <c r="AH1508" s="13">
        <f t="shared" si="1815"/>
        <v>9.4136955144258072E-3</v>
      </c>
      <c r="AI1508" s="13">
        <f t="shared" si="1816"/>
        <v>2.8241086543277349E-2</v>
      </c>
      <c r="AJ1508" s="13">
        <f t="shared" si="1817"/>
        <v>4.2361629814915924E-2</v>
      </c>
      <c r="AK1508" s="13">
        <f t="shared" si="1818"/>
        <v>4.236162981491582E-2</v>
      </c>
      <c r="AL1508" s="13">
        <f t="shared" si="1819"/>
        <v>1.33820388585318E-2</v>
      </c>
      <c r="AM1508" s="13">
        <f t="shared" si="1820"/>
        <v>3.0141714391953545E-3</v>
      </c>
      <c r="AN1508" s="13">
        <f t="shared" si="1821"/>
        <v>1.0579741751575668E-2</v>
      </c>
      <c r="AO1508" s="13">
        <f t="shared" si="1822"/>
        <v>1.8567446774015249E-2</v>
      </c>
      <c r="AP1508" s="13">
        <f t="shared" si="1823"/>
        <v>2.1723912725597792E-2</v>
      </c>
      <c r="AQ1508" s="13">
        <f t="shared" si="1824"/>
        <v>1.9062733416712017E-2</v>
      </c>
      <c r="AR1508" s="13">
        <f t="shared" si="1825"/>
        <v>6.6084142511268987E-3</v>
      </c>
      <c r="AS1508" s="13">
        <f t="shared" si="1826"/>
        <v>1.9825242753380646E-2</v>
      </c>
      <c r="AT1508" s="13">
        <f t="shared" si="1827"/>
        <v>2.9737864130070898E-2</v>
      </c>
      <c r="AU1508" s="13">
        <f t="shared" si="1828"/>
        <v>2.9737864130070825E-2</v>
      </c>
      <c r="AV1508" s="13">
        <f t="shared" si="1829"/>
        <v>2.2303398097553061E-2</v>
      </c>
      <c r="AW1508" s="13">
        <f t="shared" si="1830"/>
        <v>3.9142463661205355E-3</v>
      </c>
      <c r="AX1508" s="13">
        <f t="shared" si="1831"/>
        <v>1.5070857195976742E-3</v>
      </c>
      <c r="AY1508" s="13">
        <f t="shared" si="1832"/>
        <v>5.2898708757878237E-3</v>
      </c>
      <c r="AZ1508" s="13">
        <f t="shared" si="1833"/>
        <v>9.2837233870076055E-3</v>
      </c>
      <c r="BA1508" s="13">
        <f t="shared" si="1834"/>
        <v>1.0861956362798875E-2</v>
      </c>
      <c r="BB1508" s="13">
        <f t="shared" si="1835"/>
        <v>9.5313667083559896E-3</v>
      </c>
      <c r="BC1508" s="13">
        <f t="shared" si="1836"/>
        <v>6.691019429265887E-3</v>
      </c>
      <c r="BD1508" s="13">
        <f t="shared" si="1837"/>
        <v>3.8659223369092274E-3</v>
      </c>
      <c r="BE1508" s="13">
        <f t="shared" si="1838"/>
        <v>1.1597767010727653E-2</v>
      </c>
      <c r="BF1508" s="13">
        <f t="shared" si="1839"/>
        <v>1.739665051609144E-2</v>
      </c>
      <c r="BG1508" s="13">
        <f t="shared" si="1840"/>
        <v>1.7396650516091395E-2</v>
      </c>
      <c r="BH1508" s="13">
        <f t="shared" si="1841"/>
        <v>1.3047487887068514E-2</v>
      </c>
      <c r="BI1508" s="13">
        <f t="shared" si="1842"/>
        <v>7.8284927322410866E-3</v>
      </c>
      <c r="BJ1508" s="14">
        <f t="shared" si="1843"/>
        <v>0.31206564036652312</v>
      </c>
      <c r="BK1508" s="14">
        <f t="shared" si="1844"/>
        <v>0.15714165774596697</v>
      </c>
      <c r="BL1508" s="14">
        <f t="shared" si="1845"/>
        <v>0.42408373396966781</v>
      </c>
      <c r="BM1508" s="14">
        <f t="shared" si="1846"/>
        <v>0.85992382323279626</v>
      </c>
      <c r="BN1508" s="14">
        <f t="shared" si="1847"/>
        <v>4.2719442475792277E-2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1.30952380952381</v>
      </c>
      <c r="F1509" s="10">
        <f>VLOOKUP(B1509,home!$B$2:$E$405,3,FALSE)</f>
        <v>0.76</v>
      </c>
      <c r="G1509" s="10">
        <f>VLOOKUP(C1509,away!$B$2:$E$405,4,FALSE)</f>
        <v>0.95</v>
      </c>
      <c r="H1509" s="10">
        <f>VLOOKUP(A1509,away!$A$2:$E$405,3,FALSE)</f>
        <v>0.92857142857142905</v>
      </c>
      <c r="I1509" s="10">
        <f>VLOOKUP(C1509,away!$B$2:$E$405,3,FALSE)</f>
        <v>1.91</v>
      </c>
      <c r="J1509" s="10">
        <f>VLOOKUP(B1509,home!$B$2:$E$405,4,FALSE)</f>
        <v>0.86</v>
      </c>
      <c r="K1509" s="12">
        <f t="shared" si="1792"/>
        <v>0.9454761904761908</v>
      </c>
      <c r="L1509" s="12">
        <f t="shared" si="1793"/>
        <v>1.5252714285714293</v>
      </c>
      <c r="M1509" s="13">
        <f t="shared" si="1794"/>
        <v>8.4521645382632016E-2</v>
      </c>
      <c r="N1509" s="13">
        <f t="shared" si="1795"/>
        <v>7.9913203289150456E-2</v>
      </c>
      <c r="O1509" s="13">
        <f t="shared" si="1796"/>
        <v>0.1289184507979749</v>
      </c>
      <c r="P1509" s="13">
        <f t="shared" si="1797"/>
        <v>0.12188932574256156</v>
      </c>
      <c r="Q1509" s="13">
        <f t="shared" si="1798"/>
        <v>3.7778015507287675E-2</v>
      </c>
      <c r="R1509" s="13">
        <f t="shared" si="1799"/>
        <v>9.831781480892135E-2</v>
      </c>
      <c r="S1509" s="13">
        <f t="shared" si="1800"/>
        <v>4.3944387448677069E-2</v>
      </c>
      <c r="T1509" s="13">
        <f t="shared" si="1801"/>
        <v>5.7621727681394286E-2</v>
      </c>
      <c r="U1509" s="13">
        <f t="shared" si="1802"/>
        <v>9.2957153001482579E-2</v>
      </c>
      <c r="V1509" s="13">
        <f t="shared" si="1803"/>
        <v>7.0413938636543823E-3</v>
      </c>
      <c r="W1509" s="13">
        <f t="shared" si="1804"/>
        <v>1.1906071395193608E-2</v>
      </c>
      <c r="X1509" s="13">
        <f t="shared" si="1805"/>
        <v>1.8159990525620385E-2</v>
      </c>
      <c r="Y1509" s="13">
        <f t="shared" si="1806"/>
        <v>1.3849457345928313E-2</v>
      </c>
      <c r="Z1509" s="13">
        <f t="shared" si="1807"/>
        <v>4.9987117949208217E-2</v>
      </c>
      <c r="AA1509" s="13">
        <f t="shared" si="1808"/>
        <v>4.726162985150141E-2</v>
      </c>
      <c r="AB1509" s="13">
        <f t="shared" si="1809"/>
        <v>2.2342372873846682E-2</v>
      </c>
      <c r="AC1509" s="13">
        <f t="shared" si="1810"/>
        <v>6.3465307203499916E-4</v>
      </c>
      <c r="AD1509" s="13">
        <f t="shared" si="1811"/>
        <v>2.8142267565662992E-3</v>
      </c>
      <c r="AE1509" s="13">
        <f t="shared" si="1812"/>
        <v>4.2924596653118189E-3</v>
      </c>
      <c r="AF1509" s="13">
        <f t="shared" si="1813"/>
        <v>3.2735830428976989E-3</v>
      </c>
      <c r="AG1509" s="13">
        <f t="shared" si="1814"/>
        <v>1.6643675614625929E-3</v>
      </c>
      <c r="AH1509" s="13">
        <f t="shared" si="1815"/>
        <v>1.906098070113935E-2</v>
      </c>
      <c r="AI1509" s="13">
        <f t="shared" si="1816"/>
        <v>1.8021703420053426E-2</v>
      </c>
      <c r="AJ1509" s="13">
        <f t="shared" si="1817"/>
        <v>8.5195457477419238E-3</v>
      </c>
      <c r="AK1509" s="13">
        <f t="shared" si="1818"/>
        <v>2.6850092193875558E-3</v>
      </c>
      <c r="AL1509" s="13">
        <f t="shared" si="1819"/>
        <v>3.6609526319840088E-5</v>
      </c>
      <c r="AM1509" s="13">
        <f t="shared" si="1820"/>
        <v>5.3215687858689431E-4</v>
      </c>
      <c r="AN1509" s="13">
        <f t="shared" si="1821"/>
        <v>8.1168368242634493E-4</v>
      </c>
      <c r="AO1509" s="13">
        <f t="shared" si="1822"/>
        <v>6.1901896492127476E-4</v>
      </c>
      <c r="AP1509" s="13">
        <f t="shared" si="1823"/>
        <v>3.1472398031275999E-4</v>
      </c>
      <c r="AQ1509" s="13">
        <f t="shared" si="1824"/>
        <v>1.2000987376433253E-4</v>
      </c>
      <c r="AR1509" s="13">
        <f t="shared" si="1825"/>
        <v>5.8146338527998538E-3</v>
      </c>
      <c r="AS1509" s="13">
        <f t="shared" si="1826"/>
        <v>5.4975978641591027E-3</v>
      </c>
      <c r="AT1509" s="13">
        <f t="shared" si="1827"/>
        <v>2.598923942687595E-3</v>
      </c>
      <c r="AU1509" s="13">
        <f t="shared" si="1828"/>
        <v>8.1907356955654334E-4</v>
      </c>
      <c r="AV1509" s="13">
        <f t="shared" si="1829"/>
        <v>1.9360363956601396E-4</v>
      </c>
      <c r="AW1509" s="13">
        <f t="shared" si="1830"/>
        <v>1.4665245606215409E-6</v>
      </c>
      <c r="AX1509" s="13">
        <f t="shared" si="1831"/>
        <v>8.3856943050339566E-5</v>
      </c>
      <c r="AY1509" s="13">
        <f t="shared" si="1832"/>
        <v>1.2790459932202441E-4</v>
      </c>
      <c r="AZ1509" s="13">
        <f t="shared" si="1833"/>
        <v>9.7544615464380239E-5</v>
      </c>
      <c r="BA1509" s="13">
        <f t="shared" si="1834"/>
        <v>4.9594004992935312E-5</v>
      </c>
      <c r="BB1509" s="13">
        <f t="shared" si="1835"/>
        <v>1.8911079711038269E-5</v>
      </c>
      <c r="BC1509" s="13">
        <f t="shared" si="1836"/>
        <v>5.7689059133367054E-6</v>
      </c>
      <c r="BD1509" s="13">
        <f t="shared" si="1837"/>
        <v>1.4781491472133051E-3</v>
      </c>
      <c r="BE1509" s="13">
        <f t="shared" si="1838"/>
        <v>1.3975548246628658E-3</v>
      </c>
      <c r="BF1509" s="13">
        <f t="shared" si="1839"/>
        <v>6.6067740580193354E-4</v>
      </c>
      <c r="BG1509" s="13">
        <f t="shared" si="1840"/>
        <v>2.0821825225710155E-4</v>
      </c>
      <c r="BH1509" s="13">
        <f t="shared" si="1841"/>
        <v>4.9216349982913714E-5</v>
      </c>
      <c r="BI1509" s="13">
        <f t="shared" si="1842"/>
        <v>9.3065774181976424E-6</v>
      </c>
      <c r="BJ1509" s="14">
        <f t="shared" si="1843"/>
        <v>0.23405427629927888</v>
      </c>
      <c r="BK1509" s="14">
        <f t="shared" si="1844"/>
        <v>0.25819591963520189</v>
      </c>
      <c r="BL1509" s="14">
        <f t="shared" si="1845"/>
        <v>0.4568116158481545</v>
      </c>
      <c r="BM1509" s="14">
        <f t="shared" si="1846"/>
        <v>0.44758403612855413</v>
      </c>
      <c r="BN1509" s="14">
        <f t="shared" si="1847"/>
        <v>0.551338455528528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1.30952380952381</v>
      </c>
      <c r="F1510" s="10">
        <f>VLOOKUP(B1510,home!$B$2:$E$405,3,FALSE)</f>
        <v>1.99</v>
      </c>
      <c r="G1510" s="10">
        <f>VLOOKUP(C1510,away!$B$2:$E$405,4,FALSE)</f>
        <v>1.07</v>
      </c>
      <c r="H1510" s="10">
        <f>VLOOKUP(A1510,away!$A$2:$E$405,3,FALSE)</f>
        <v>0.92857142857142905</v>
      </c>
      <c r="I1510" s="10">
        <f>VLOOKUP(C1510,away!$B$2:$E$405,3,FALSE)</f>
        <v>0.31</v>
      </c>
      <c r="J1510" s="10">
        <f>VLOOKUP(B1510,home!$B$2:$E$405,4,FALSE)</f>
        <v>1.08</v>
      </c>
      <c r="K1510" s="12">
        <f t="shared" si="1792"/>
        <v>2.788369047619049</v>
      </c>
      <c r="L1510" s="12">
        <f t="shared" si="1793"/>
        <v>0.31088571428571443</v>
      </c>
      <c r="M1510" s="13">
        <f t="shared" si="1794"/>
        <v>4.5082787288158579E-2</v>
      </c>
      <c r="N1510" s="13">
        <f t="shared" si="1795"/>
        <v>0.12570744865469491</v>
      </c>
      <c r="O1510" s="13">
        <f t="shared" si="1796"/>
        <v>1.4015594528070108E-2</v>
      </c>
      <c r="P1510" s="13">
        <f t="shared" si="1797"/>
        <v>3.9080649966049603E-2</v>
      </c>
      <c r="Q1510" s="13">
        <f t="shared" si="1798"/>
        <v>0.1752593794419561</v>
      </c>
      <c r="R1510" s="13">
        <f t="shared" si="1799"/>
        <v>2.1786240579990132E-3</v>
      </c>
      <c r="S1510" s="13">
        <f t="shared" si="1800"/>
        <v>8.469403144967325E-3</v>
      </c>
      <c r="T1510" s="13">
        <f t="shared" si="1801"/>
        <v>5.4485637363083581E-2</v>
      </c>
      <c r="U1510" s="13">
        <f t="shared" si="1802"/>
        <v>6.0748078897226556E-3</v>
      </c>
      <c r="V1510" s="13">
        <f t="shared" si="1803"/>
        <v>8.1575795119178025E-4</v>
      </c>
      <c r="W1510" s="13">
        <f t="shared" si="1804"/>
        <v>0.16289594298029092</v>
      </c>
      <c r="X1510" s="13">
        <f t="shared" si="1805"/>
        <v>5.0642021587672753E-2</v>
      </c>
      <c r="Y1510" s="13">
        <f t="shared" si="1806"/>
        <v>7.8719405270781077E-3</v>
      </c>
      <c r="Z1510" s="13">
        <f t="shared" si="1807"/>
        <v>2.25767698810355E-4</v>
      </c>
      <c r="AA1510" s="13">
        <f t="shared" si="1808"/>
        <v>6.2952366331497391E-4</v>
      </c>
      <c r="AB1510" s="13">
        <f t="shared" si="1809"/>
        <v>8.7767214876561432E-4</v>
      </c>
      <c r="AC1510" s="13">
        <f t="shared" si="1810"/>
        <v>4.4196955292182837E-5</v>
      </c>
      <c r="AD1510" s="13">
        <f t="shared" si="1811"/>
        <v>0.11355350134724017</v>
      </c>
      <c r="AE1510" s="13">
        <f t="shared" si="1812"/>
        <v>3.5302161375980599E-2</v>
      </c>
      <c r="AF1510" s="13">
        <f t="shared" si="1813"/>
        <v>5.487468827600644E-3</v>
      </c>
      <c r="AG1510" s="13">
        <f t="shared" si="1814"/>
        <v>5.6865855536307279E-4</v>
      </c>
      <c r="AH1510" s="13">
        <f t="shared" si="1815"/>
        <v>1.7546988076824811E-5</v>
      </c>
      <c r="AI1510" s="13">
        <f t="shared" si="1816"/>
        <v>4.8927478432358808E-5</v>
      </c>
      <c r="AJ1510" s="13">
        <f t="shared" si="1817"/>
        <v>6.8213933219418956E-5</v>
      </c>
      <c r="AK1510" s="13">
        <f t="shared" si="1818"/>
        <v>6.3401873335126884E-5</v>
      </c>
      <c r="AL1510" s="13">
        <f t="shared" si="1819"/>
        <v>1.5325101602958052E-6</v>
      </c>
      <c r="AM1510" s="13">
        <f t="shared" si="1820"/>
        <v>6.3325813681082435E-2</v>
      </c>
      <c r="AN1510" s="13">
        <f t="shared" si="1821"/>
        <v>1.9687090818967384E-2</v>
      </c>
      <c r="AO1510" s="13">
        <f t="shared" si="1822"/>
        <v>3.0602176457312029E-3</v>
      </c>
      <c r="AP1510" s="13">
        <f t="shared" si="1823"/>
        <v>3.1712598288763085E-4</v>
      </c>
      <c r="AQ1510" s="13">
        <f t="shared" si="1824"/>
        <v>2.4647484427145089E-5</v>
      </c>
      <c r="AR1510" s="13">
        <f t="shared" si="1825"/>
        <v>1.0910215843653196E-6</v>
      </c>
      <c r="AS1510" s="13">
        <f t="shared" si="1826"/>
        <v>3.0421708161285519E-6</v>
      </c>
      <c r="AT1510" s="13">
        <f t="shared" si="1827"/>
        <v>4.2413474706314182E-6</v>
      </c>
      <c r="AU1510" s="13">
        <f t="shared" si="1828"/>
        <v>3.942147335768664E-6</v>
      </c>
      <c r="AV1510" s="13">
        <f t="shared" si="1829"/>
        <v>2.7480404030528107E-6</v>
      </c>
      <c r="AW1510" s="13">
        <f t="shared" si="1830"/>
        <v>3.690216793158441E-8</v>
      </c>
      <c r="AX1510" s="13">
        <f t="shared" si="1831"/>
        <v>2.9429289797270233E-2</v>
      </c>
      <c r="AY1510" s="13">
        <f t="shared" si="1832"/>
        <v>9.1491457795456459E-3</v>
      </c>
      <c r="AZ1510" s="13">
        <f t="shared" si="1833"/>
        <v>1.4221693603890888E-3</v>
      </c>
      <c r="BA1510" s="13">
        <f t="shared" si="1834"/>
        <v>1.4737737914660649E-4</v>
      </c>
      <c r="BB1510" s="13">
        <f t="shared" si="1835"/>
        <v>1.1454380446387329E-5</v>
      </c>
      <c r="BC1510" s="13">
        <f t="shared" si="1836"/>
        <v>7.122006493550893E-7</v>
      </c>
      <c r="BD1510" s="13">
        <f t="shared" si="1837"/>
        <v>5.653050409275734E-8</v>
      </c>
      <c r="BE1510" s="13">
        <f t="shared" si="1838"/>
        <v>1.5762790785854653E-7</v>
      </c>
      <c r="BF1510" s="13">
        <f t="shared" si="1839"/>
        <v>2.1976238965685935E-7</v>
      </c>
      <c r="BG1510" s="13">
        <f t="shared" si="1840"/>
        <v>2.0425954838332776E-7</v>
      </c>
      <c r="BH1510" s="13">
        <f t="shared" si="1841"/>
        <v>1.4238775059817918E-7</v>
      </c>
      <c r="BI1510" s="13">
        <f t="shared" si="1842"/>
        <v>7.9405919305612651E-8</v>
      </c>
      <c r="BJ1510" s="14">
        <f t="shared" si="1843"/>
        <v>0.8583492051715037</v>
      </c>
      <c r="BK1510" s="14">
        <f t="shared" si="1844"/>
        <v>0.10264347359536544</v>
      </c>
      <c r="BL1510" s="14">
        <f t="shared" si="1845"/>
        <v>2.3990237262565932E-2</v>
      </c>
      <c r="BM1510" s="14">
        <f t="shared" si="1846"/>
        <v>0.57473509091393937</v>
      </c>
      <c r="BN1510" s="14">
        <f t="shared" si="1847"/>
        <v>0.40132448393692827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1.30952380952381</v>
      </c>
      <c r="F1511" s="10">
        <f>VLOOKUP(B1511,home!$B$2:$E$405,3,FALSE)</f>
        <v>0.61</v>
      </c>
      <c r="G1511" s="10">
        <f>VLOOKUP(C1511,away!$B$2:$E$405,4,FALSE)</f>
        <v>1.22</v>
      </c>
      <c r="H1511" s="10">
        <f>VLOOKUP(A1511,away!$A$2:$E$405,3,FALSE)</f>
        <v>0.92857142857142905</v>
      </c>
      <c r="I1511" s="10">
        <f>VLOOKUP(C1511,away!$B$2:$E$405,3,FALSE)</f>
        <v>0.46</v>
      </c>
      <c r="J1511" s="10">
        <f>VLOOKUP(B1511,home!$B$2:$E$405,4,FALSE)</f>
        <v>0</v>
      </c>
      <c r="K1511" s="12">
        <f t="shared" si="1792"/>
        <v>0.97454761904761933</v>
      </c>
      <c r="L1511" s="12">
        <f t="shared" si="1793"/>
        <v>0</v>
      </c>
      <c r="M1511" s="13">
        <f t="shared" si="1794"/>
        <v>0.37736302680104278</v>
      </c>
      <c r="N1511" s="13">
        <f t="shared" si="1795"/>
        <v>0.36775823928555917</v>
      </c>
      <c r="O1511" s="13">
        <f t="shared" si="1796"/>
        <v>0</v>
      </c>
      <c r="P1511" s="13">
        <f t="shared" si="1797"/>
        <v>0</v>
      </c>
      <c r="Q1511" s="13">
        <f t="shared" si="1798"/>
        <v>0.17919895824044318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5.8212639363012561E-2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1.4182747272425401E-2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2.7643525171792594E-3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4.489988606375566E-4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0.6225659355392571</v>
      </c>
      <c r="BK1511" s="14">
        <f t="shared" si="1844"/>
        <v>0.37736302680104278</v>
      </c>
      <c r="BL1511" s="14">
        <f t="shared" si="1845"/>
        <v>0</v>
      </c>
      <c r="BM1511" s="14">
        <f t="shared" si="1846"/>
        <v>7.5608738013254767E-2</v>
      </c>
      <c r="BN1511" s="14">
        <f t="shared" si="1847"/>
        <v>0.92432022432704519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1.30952380952381</v>
      </c>
      <c r="F1512" s="10">
        <f>VLOOKUP(B1512,home!$B$2:$E$405,3,FALSE)</f>
        <v>2.29</v>
      </c>
      <c r="G1512" s="10">
        <f>VLOOKUP(C1512,away!$B$2:$E$405,4,FALSE)</f>
        <v>1.27</v>
      </c>
      <c r="H1512" s="10">
        <f>VLOOKUP(A1512,away!$A$2:$E$405,3,FALSE)</f>
        <v>0.92857142857142905</v>
      </c>
      <c r="I1512" s="10">
        <f>VLOOKUP(C1512,away!$B$2:$E$405,3,FALSE)</f>
        <v>1.02</v>
      </c>
      <c r="J1512" s="10">
        <f>VLOOKUP(B1512,home!$B$2:$E$405,4,FALSE)</f>
        <v>0.54</v>
      </c>
      <c r="K1512" s="12">
        <f t="shared" si="1792"/>
        <v>3.8084880952380966</v>
      </c>
      <c r="L1512" s="12">
        <f t="shared" si="1793"/>
        <v>0.51145714285714317</v>
      </c>
      <c r="M1512" s="13">
        <f t="shared" si="1794"/>
        <v>1.3300611889342293E-2</v>
      </c>
      <c r="N1512" s="13">
        <f t="shared" si="1795"/>
        <v>5.065522203994241E-2</v>
      </c>
      <c r="O1512" s="13">
        <f t="shared" si="1796"/>
        <v>6.8026929551747578E-3</v>
      </c>
      <c r="P1512" s="13">
        <f t="shared" si="1797"/>
        <v>2.5907975135343132E-2</v>
      </c>
      <c r="Q1512" s="13">
        <f t="shared" si="1798"/>
        <v>9.64599050503816E-2</v>
      </c>
      <c r="R1512" s="13">
        <f t="shared" si="1799"/>
        <v>1.7396429512940488E-3</v>
      </c>
      <c r="S1512" s="13">
        <f t="shared" si="1800"/>
        <v>1.2616396546225924E-2</v>
      </c>
      <c r="T1512" s="13">
        <f t="shared" si="1801"/>
        <v>4.9335107437339487E-2</v>
      </c>
      <c r="U1512" s="13">
        <f t="shared" si="1802"/>
        <v>6.6254094699682532E-3</v>
      </c>
      <c r="V1512" s="13">
        <f t="shared" si="1803"/>
        <v>2.7305785355899088E-3</v>
      </c>
      <c r="W1512" s="13">
        <f t="shared" si="1804"/>
        <v>0.12245546668405846</v>
      </c>
      <c r="X1512" s="13">
        <f t="shared" si="1805"/>
        <v>6.2630723117466619E-2</v>
      </c>
      <c r="Y1512" s="13">
        <f t="shared" si="1806"/>
        <v>1.6016465350368152E-2</v>
      </c>
      <c r="Z1512" s="13">
        <f t="shared" si="1807"/>
        <v>2.9658427115347415E-4</v>
      </c>
      <c r="AA1512" s="13">
        <f t="shared" si="1808"/>
        <v>1.1295376659228738E-3</v>
      </c>
      <c r="AB1512" s="13">
        <f t="shared" si="1809"/>
        <v>2.1509153768951464E-3</v>
      </c>
      <c r="AC1512" s="13">
        <f t="shared" si="1810"/>
        <v>3.3242719110281889E-4</v>
      </c>
      <c r="AD1512" s="13">
        <f t="shared" si="1811"/>
        <v>0.11659254676576551</v>
      </c>
      <c r="AE1512" s="13">
        <f t="shared" si="1812"/>
        <v>5.9632090847256271E-2</v>
      </c>
      <c r="AF1512" s="13">
        <f t="shared" si="1813"/>
        <v>1.5249629403667647E-2</v>
      </c>
      <c r="AG1512" s="13">
        <f t="shared" si="1814"/>
        <v>2.5998439614767113E-3</v>
      </c>
      <c r="AH1512" s="13">
        <f t="shared" si="1815"/>
        <v>3.7922535985131035E-5</v>
      </c>
      <c r="AI1512" s="13">
        <f t="shared" si="1816"/>
        <v>1.4442752684060988E-4</v>
      </c>
      <c r="AJ1512" s="13">
        <f t="shared" si="1817"/>
        <v>2.750252582985718E-4</v>
      </c>
      <c r="AK1512" s="13">
        <f t="shared" si="1818"/>
        <v>3.4914347403996429E-4</v>
      </c>
      <c r="AL1512" s="13">
        <f t="shared" si="1819"/>
        <v>2.5901110334043973E-5</v>
      </c>
      <c r="AM1512" s="13">
        <f t="shared" si="1820"/>
        <v>8.8808265270181777E-2</v>
      </c>
      <c r="AN1512" s="13">
        <f t="shared" si="1821"/>
        <v>4.5421621617186429E-2</v>
      </c>
      <c r="AO1512" s="13">
        <f t="shared" si="1822"/>
        <v>1.1615606408132211E-2</v>
      </c>
      <c r="AP1512" s="13">
        <f t="shared" si="1823"/>
        <v>1.9802949553521412E-3</v>
      </c>
      <c r="AQ1512" s="13">
        <f t="shared" si="1824"/>
        <v>2.5320899996970507E-4</v>
      </c>
      <c r="AR1512" s="13">
        <f t="shared" si="1825"/>
        <v>3.8791503809704652E-6</v>
      </c>
      <c r="AS1512" s="13">
        <f t="shared" si="1826"/>
        <v>1.4773698045564343E-5</v>
      </c>
      <c r="AT1512" s="13">
        <f t="shared" si="1827"/>
        <v>2.813272656458708E-5</v>
      </c>
      <c r="AU1512" s="13">
        <f t="shared" si="1828"/>
        <v>3.5714384735939475E-5</v>
      </c>
      <c r="AV1512" s="13">
        <f t="shared" si="1829"/>
        <v>3.4004452273894668E-5</v>
      </c>
      <c r="AW1512" s="13">
        <f t="shared" si="1830"/>
        <v>1.4014503996238754E-6</v>
      </c>
      <c r="AX1512" s="13">
        <f t="shared" si="1831"/>
        <v>5.6370870173372375E-2</v>
      </c>
      <c r="AY1512" s="13">
        <f t="shared" si="1832"/>
        <v>2.8831284199243985E-2</v>
      </c>
      <c r="AZ1512" s="13">
        <f t="shared" si="1833"/>
        <v>7.3729831207238134E-3</v>
      </c>
      <c r="BA1512" s="13">
        <f t="shared" si="1834"/>
        <v>1.2569882937531146E-3</v>
      </c>
      <c r="BB1512" s="13">
        <f t="shared" si="1835"/>
        <v>1.6072391033196089E-4</v>
      </c>
      <c r="BC1512" s="13">
        <f t="shared" si="1836"/>
        <v>1.6440678393442487E-5</v>
      </c>
      <c r="BD1512" s="13">
        <f t="shared" si="1837"/>
        <v>3.3066986176072506E-7</v>
      </c>
      <c r="BE1512" s="13">
        <f t="shared" si="1838"/>
        <v>1.2593522319697485E-6</v>
      </c>
      <c r="BF1512" s="13">
        <f t="shared" si="1839"/>
        <v>2.3981139915841575E-6</v>
      </c>
      <c r="BG1512" s="13">
        <f t="shared" si="1840"/>
        <v>3.0443961959907248E-6</v>
      </c>
      <c r="BH1512" s="13">
        <f t="shared" si="1841"/>
        <v>2.8986366674047058E-6</v>
      </c>
      <c r="BI1512" s="13">
        <f t="shared" si="1842"/>
        <v>2.2078846480462902E-6</v>
      </c>
      <c r="BJ1512" s="14">
        <f t="shared" si="1843"/>
        <v>0.83371528828436381</v>
      </c>
      <c r="BK1512" s="14">
        <f t="shared" si="1844"/>
        <v>8.3745174607182102E-2</v>
      </c>
      <c r="BL1512" s="14">
        <f t="shared" si="1845"/>
        <v>1.9383360680017062E-2</v>
      </c>
      <c r="BM1512" s="14">
        <f t="shared" si="1846"/>
        <v>0.71344447507239384</v>
      </c>
      <c r="BN1512" s="14">
        <f t="shared" si="1847"/>
        <v>0.19486605002147825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1.30952380952381</v>
      </c>
      <c r="F1513" s="10">
        <f>VLOOKUP(B1513,home!$B$2:$E$405,3,FALSE)</f>
        <v>0.95</v>
      </c>
      <c r="G1513" s="10">
        <f>VLOOKUP(C1513,away!$B$2:$E$405,4,FALSE)</f>
        <v>1.22</v>
      </c>
      <c r="H1513" s="10">
        <f>VLOOKUP(A1513,away!$A$2:$E$405,3,FALSE)</f>
        <v>0.92857142857142905</v>
      </c>
      <c r="I1513" s="10">
        <f>VLOOKUP(C1513,away!$B$2:$E$405,3,FALSE)</f>
        <v>0.15</v>
      </c>
      <c r="J1513" s="10">
        <f>VLOOKUP(B1513,home!$B$2:$E$405,4,FALSE)</f>
        <v>1.08</v>
      </c>
      <c r="K1513" s="12">
        <f t="shared" si="1792"/>
        <v>1.5177380952380957</v>
      </c>
      <c r="L1513" s="12">
        <f t="shared" si="1793"/>
        <v>0.15042857142857149</v>
      </c>
      <c r="M1513" s="13">
        <f t="shared" si="1794"/>
        <v>0.18859250181215589</v>
      </c>
      <c r="N1513" s="13">
        <f t="shared" si="1795"/>
        <v>0.28623402447656859</v>
      </c>
      <c r="O1513" s="13">
        <f t="shared" si="1796"/>
        <v>2.8369700629742894E-2</v>
      </c>
      <c r="P1513" s="13">
        <f t="shared" si="1797"/>
        <v>4.3057775396260982E-2</v>
      </c>
      <c r="Q1513" s="13">
        <f t="shared" si="1798"/>
        <v>0.21721414155070085</v>
      </c>
      <c r="R1513" s="13">
        <f t="shared" si="1799"/>
        <v>2.1338067687942342E-3</v>
      </c>
      <c r="S1513" s="13">
        <f t="shared" si="1800"/>
        <v>2.4576428069254209E-3</v>
      </c>
      <c r="T1513" s="13">
        <f t="shared" si="1801"/>
        <v>3.2675213007555444E-2</v>
      </c>
      <c r="U1513" s="13">
        <f t="shared" si="1802"/>
        <v>3.2385598208759165E-3</v>
      </c>
      <c r="V1513" s="13">
        <f t="shared" si="1803"/>
        <v>6.234525702419365E-5</v>
      </c>
      <c r="W1513" s="13">
        <f t="shared" si="1804"/>
        <v>0.10989139248531289</v>
      </c>
      <c r="X1513" s="13">
        <f t="shared" si="1805"/>
        <v>1.6530805183862074E-2</v>
      </c>
      <c r="Y1513" s="13">
        <f t="shared" si="1806"/>
        <v>1.2433527041861979E-3</v>
      </c>
      <c r="Z1513" s="13">
        <f t="shared" si="1807"/>
        <v>1.069951679781109E-4</v>
      </c>
      <c r="AA1513" s="13">
        <f t="shared" si="1808"/>
        <v>1.6239064244677812E-4</v>
      </c>
      <c r="AB1513" s="13">
        <f t="shared" si="1809"/>
        <v>1.2323323217583183E-4</v>
      </c>
      <c r="AC1513" s="13">
        <f t="shared" si="1810"/>
        <v>8.8963242446526621E-7</v>
      </c>
      <c r="AD1513" s="13">
        <f t="shared" si="1811"/>
        <v>4.1696588178430208E-2</v>
      </c>
      <c r="AE1513" s="13">
        <f t="shared" si="1812"/>
        <v>6.2723581931267182E-3</v>
      </c>
      <c r="AF1513" s="13">
        <f t="shared" si="1813"/>
        <v>4.7177094124017401E-4</v>
      </c>
      <c r="AG1513" s="13">
        <f t="shared" si="1814"/>
        <v>2.3655942910757299E-5</v>
      </c>
      <c r="AH1513" s="13">
        <f t="shared" si="1815"/>
        <v>4.0237825671768159E-6</v>
      </c>
      <c r="AI1513" s="13">
        <f t="shared" si="1816"/>
        <v>6.107048089159196E-6</v>
      </c>
      <c r="AJ1513" s="13">
        <f t="shared" si="1817"/>
        <v>4.6344497671839652E-6</v>
      </c>
      <c r="AK1513" s="13">
        <f t="shared" si="1818"/>
        <v>2.3446269873741414E-6</v>
      </c>
      <c r="AL1513" s="13">
        <f t="shared" si="1819"/>
        <v>8.1245209114432739E-9</v>
      </c>
      <c r="AM1513" s="13">
        <f t="shared" si="1820"/>
        <v>1.2656900063971599E-2</v>
      </c>
      <c r="AN1513" s="13">
        <f t="shared" si="1821"/>
        <v>1.9039593953374429E-3</v>
      </c>
      <c r="AO1513" s="13">
        <f t="shared" si="1822"/>
        <v>1.4320494594930917E-4</v>
      </c>
      <c r="AP1513" s="13">
        <f t="shared" si="1823"/>
        <v>7.1807051468867888E-6</v>
      </c>
      <c r="AQ1513" s="13">
        <f t="shared" si="1824"/>
        <v>2.7004580427399264E-7</v>
      </c>
      <c r="AR1513" s="13">
        <f t="shared" si="1825"/>
        <v>1.210583726639198E-7</v>
      </c>
      <c r="AS1513" s="13">
        <f t="shared" si="1826"/>
        <v>1.8373490393956117E-7</v>
      </c>
      <c r="AT1513" s="13">
        <f t="shared" si="1827"/>
        <v>1.3943073156699203E-7</v>
      </c>
      <c r="AU1513" s="13">
        <f t="shared" si="1828"/>
        <v>7.0539777648713543E-8</v>
      </c>
      <c r="AV1513" s="13">
        <f t="shared" si="1829"/>
        <v>2.6765226941769332E-8</v>
      </c>
      <c r="AW1513" s="13">
        <f t="shared" si="1830"/>
        <v>5.1525525088005287E-11</v>
      </c>
      <c r="AX1513" s="13">
        <f t="shared" si="1831"/>
        <v>3.2016432324518621E-3</v>
      </c>
      <c r="AY1513" s="13">
        <f t="shared" si="1832"/>
        <v>4.8161861768168749E-4</v>
      </c>
      <c r="AZ1513" s="13">
        <f t="shared" si="1833"/>
        <v>3.6224600315629791E-5</v>
      </c>
      <c r="BA1513" s="13">
        <f t="shared" si="1834"/>
        <v>1.8164049586837227E-6</v>
      </c>
      <c r="BB1513" s="13">
        <f t="shared" si="1835"/>
        <v>6.8309800767641472E-8</v>
      </c>
      <c r="BC1513" s="13">
        <f t="shared" si="1836"/>
        <v>2.0551491488093306E-9</v>
      </c>
      <c r="BD1513" s="13">
        <f t="shared" si="1837"/>
        <v>3.0351063432168422E-9</v>
      </c>
      <c r="BE1513" s="13">
        <f t="shared" si="1838"/>
        <v>4.6064965201989923E-9</v>
      </c>
      <c r="BF1513" s="13">
        <f t="shared" si="1839"/>
        <v>3.4957276271438672E-9</v>
      </c>
      <c r="BG1513" s="13">
        <f t="shared" si="1840"/>
        <v>1.7685329967641729E-9</v>
      </c>
      <c r="BH1513" s="13">
        <f t="shared" si="1841"/>
        <v>6.7104247546864451E-10</v>
      </c>
      <c r="BI1513" s="13">
        <f t="shared" si="1842"/>
        <v>2.0369334570832754E-10</v>
      </c>
      <c r="BJ1513" s="14">
        <f t="shared" si="1843"/>
        <v>0.7306861910404614</v>
      </c>
      <c r="BK1513" s="14">
        <f t="shared" si="1844"/>
        <v>0.2346527816469936</v>
      </c>
      <c r="BL1513" s="14">
        <f t="shared" si="1845"/>
        <v>3.4045356311058608E-2</v>
      </c>
      <c r="BM1513" s="14">
        <f t="shared" si="1846"/>
        <v>0.23340775496611182</v>
      </c>
      <c r="BN1513" s="14">
        <f t="shared" si="1847"/>
        <v>0.76560195063422343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1.28181818181818</v>
      </c>
      <c r="F1514" s="10">
        <f>VLOOKUP(B1514,home!$B$2:$E$405,3,FALSE)</f>
        <v>1.72</v>
      </c>
      <c r="G1514" s="10">
        <f>VLOOKUP(C1514,away!$B$2:$E$405,4,FALSE)</f>
        <v>1.0900000000000001</v>
      </c>
      <c r="H1514" s="10">
        <f>VLOOKUP(A1514,away!$A$2:$E$405,3,FALSE)</f>
        <v>0.99090909090909096</v>
      </c>
      <c r="I1514" s="10">
        <f>VLOOKUP(C1514,away!$B$2:$E$405,3,FALSE)</f>
        <v>0.78</v>
      </c>
      <c r="J1514" s="10">
        <f>VLOOKUP(B1514,home!$B$2:$E$405,4,FALSE)</f>
        <v>2.02</v>
      </c>
      <c r="K1514" s="12">
        <f t="shared" si="1792"/>
        <v>2.4031527272727238</v>
      </c>
      <c r="L1514" s="12">
        <f t="shared" si="1793"/>
        <v>1.5612763636363638</v>
      </c>
      <c r="M1514" s="13">
        <f t="shared" si="1794"/>
        <v>1.8978868728751368E-2</v>
      </c>
      <c r="N1514" s="13">
        <f t="shared" si="1795"/>
        <v>4.5609120146049856E-2</v>
      </c>
      <c r="O1514" s="13">
        <f t="shared" si="1796"/>
        <v>2.9631259154756836E-2</v>
      </c>
      <c r="P1514" s="13">
        <f t="shared" si="1797"/>
        <v>7.1208441250278739E-2</v>
      </c>
      <c r="Q1514" s="13">
        <f t="shared" si="1798"/>
        <v>5.4802840733744536E-2</v>
      </c>
      <c r="R1514" s="13">
        <f t="shared" si="1799"/>
        <v>2.3131292271552736E-2</v>
      </c>
      <c r="S1514" s="13">
        <f t="shared" si="1800"/>
        <v>6.6793260675395413E-2</v>
      </c>
      <c r="T1514" s="13">
        <f t="shared" si="1801"/>
        <v>8.5562379897723473E-2</v>
      </c>
      <c r="U1514" s="13">
        <f t="shared" si="1802"/>
        <v>5.5588028107724424E-2</v>
      </c>
      <c r="V1514" s="13">
        <f t="shared" si="1803"/>
        <v>2.7845260997582506E-2</v>
      </c>
      <c r="W1514" s="13">
        <f t="shared" si="1804"/>
        <v>4.3899865390530306E-2</v>
      </c>
      <c r="X1514" s="13">
        <f t="shared" si="1805"/>
        <v>6.8539822201053022E-2</v>
      </c>
      <c r="Y1514" s="13">
        <f t="shared" si="1806"/>
        <v>5.3504802185171493E-2</v>
      </c>
      <c r="Z1514" s="13">
        <f t="shared" si="1807"/>
        <v>1.2038113294646595E-2</v>
      </c>
      <c r="AA1514" s="13">
        <f t="shared" si="1808"/>
        <v>2.8929424795247995E-2</v>
      </c>
      <c r="AB1514" s="13">
        <f t="shared" si="1809"/>
        <v>3.4760913047565699E-2</v>
      </c>
      <c r="AC1514" s="13">
        <f t="shared" si="1810"/>
        <v>6.5296885584427387E-3</v>
      </c>
      <c r="AD1514" s="13">
        <f t="shared" si="1811"/>
        <v>2.637452031003959E-2</v>
      </c>
      <c r="AE1514" s="13">
        <f t="shared" si="1812"/>
        <v>4.1177915162312034E-2</v>
      </c>
      <c r="AF1514" s="13">
        <f t="shared" si="1813"/>
        <v>3.2145052823370615E-2</v>
      </c>
      <c r="AG1514" s="13">
        <f t="shared" si="1814"/>
        <v>1.6729103726990303E-2</v>
      </c>
      <c r="AH1514" s="13">
        <f t="shared" si="1815"/>
        <v>4.698705437427099E-3</v>
      </c>
      <c r="AI1514" s="13">
        <f t="shared" si="1816"/>
        <v>1.1291706786604109E-2</v>
      </c>
      <c r="AJ1514" s="13">
        <f t="shared" si="1817"/>
        <v>1.3567847979895799E-2</v>
      </c>
      <c r="AK1514" s="13">
        <f t="shared" si="1818"/>
        <v>1.0868536958702768E-2</v>
      </c>
      <c r="AL1514" s="13">
        <f t="shared" si="1819"/>
        <v>9.7997188503042595E-4</v>
      </c>
      <c r="AM1514" s="13">
        <f t="shared" si="1820"/>
        <v>1.2676400082716298E-2</v>
      </c>
      <c r="AN1514" s="13">
        <f t="shared" si="1821"/>
        <v>1.9791363825143005E-2</v>
      </c>
      <c r="AO1514" s="13">
        <f t="shared" si="1822"/>
        <v>1.5449894272161774E-2</v>
      </c>
      <c r="AP1514" s="13">
        <f t="shared" si="1823"/>
        <v>8.0405182492690082E-3</v>
      </c>
      <c r="AQ1514" s="13">
        <f t="shared" si="1824"/>
        <v>3.1383677734926341E-3</v>
      </c>
      <c r="AR1514" s="13">
        <f t="shared" si="1825"/>
        <v>1.467195547828918E-3</v>
      </c>
      <c r="AS1514" s="13">
        <f t="shared" si="1826"/>
        <v>3.5258949822074615E-3</v>
      </c>
      <c r="AT1514" s="13">
        <f t="shared" si="1827"/>
        <v>4.2366320712845379E-3</v>
      </c>
      <c r="AU1514" s="13">
        <f t="shared" si="1828"/>
        <v>3.393757972186176E-3</v>
      </c>
      <c r="AV1514" s="13">
        <f t="shared" si="1829"/>
        <v>2.0389296816406893E-3</v>
      </c>
      <c r="AW1514" s="13">
        <f t="shared" si="1830"/>
        <v>1.0213445425871029E-4</v>
      </c>
      <c r="AX1514" s="13">
        <f t="shared" si="1831"/>
        <v>5.0772209051299748E-3</v>
      </c>
      <c r="AY1514" s="13">
        <f t="shared" si="1832"/>
        <v>7.9269449921398564E-3</v>
      </c>
      <c r="AZ1514" s="13">
        <f t="shared" si="1833"/>
        <v>6.1880759260367997E-3</v>
      </c>
      <c r="BA1514" s="13">
        <f t="shared" si="1834"/>
        <v>3.2204322265694868E-3</v>
      </c>
      <c r="BB1514" s="13">
        <f t="shared" si="1835"/>
        <v>1.2569961790089414E-3</v>
      </c>
      <c r="BC1514" s="13">
        <f t="shared" si="1836"/>
        <v>3.9250368469357662E-4</v>
      </c>
      <c r="BD1514" s="13">
        <f t="shared" si="1837"/>
        <v>3.8178295494296623E-4</v>
      </c>
      <c r="BE1514" s="13">
        <f t="shared" si="1838"/>
        <v>9.1748274939742862E-4</v>
      </c>
      <c r="BF1514" s="13">
        <f t="shared" si="1839"/>
        <v>1.102425585720054E-3</v>
      </c>
      <c r="BG1514" s="13">
        <f t="shared" si="1840"/>
        <v>8.8309901764612613E-4</v>
      </c>
      <c r="BH1514" s="13">
        <f t="shared" si="1841"/>
        <v>5.3055545317703783E-4</v>
      </c>
      <c r="BI1514" s="13">
        <f t="shared" si="1842"/>
        <v>2.5500115685436287E-4</v>
      </c>
      <c r="BJ1514" s="14">
        <f t="shared" si="1843"/>
        <v>0.55150414069334663</v>
      </c>
      <c r="BK1514" s="14">
        <f t="shared" si="1844"/>
        <v>0.20026243708762104</v>
      </c>
      <c r="BL1514" s="14">
        <f t="shared" si="1845"/>
        <v>0.23120047171236319</v>
      </c>
      <c r="BM1514" s="14">
        <f t="shared" si="1846"/>
        <v>0.74381852996496234</v>
      </c>
      <c r="BN1514" s="14">
        <f t="shared" si="1847"/>
        <v>0.24336182228513409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1.28181818181818</v>
      </c>
      <c r="F1515" s="10">
        <f>VLOOKUP(B1515,home!$B$2:$E$405,3,FALSE)</f>
        <v>1.25</v>
      </c>
      <c r="G1515" s="10">
        <f>VLOOKUP(C1515,away!$B$2:$E$405,4,FALSE)</f>
        <v>1.72</v>
      </c>
      <c r="H1515" s="10">
        <f>VLOOKUP(A1515,away!$A$2:$E$405,3,FALSE)</f>
        <v>0.99090909090909096</v>
      </c>
      <c r="I1515" s="10">
        <f>VLOOKUP(C1515,away!$B$2:$E$405,3,FALSE)</f>
        <v>0.62</v>
      </c>
      <c r="J1515" s="10">
        <f>VLOOKUP(B1515,home!$B$2:$E$405,4,FALSE)</f>
        <v>0.61</v>
      </c>
      <c r="K1515" s="12">
        <f t="shared" si="1792"/>
        <v>2.7559090909090869</v>
      </c>
      <c r="L1515" s="12">
        <f t="shared" si="1793"/>
        <v>0.3747618181818182</v>
      </c>
      <c r="M1515" s="13">
        <f t="shared" si="1794"/>
        <v>4.3688476422045479E-2</v>
      </c>
      <c r="N1515" s="13">
        <f t="shared" si="1795"/>
        <v>0.12040146933948243</v>
      </c>
      <c r="O1515" s="13">
        <f t="shared" si="1796"/>
        <v>1.6372772857519258E-2</v>
      </c>
      <c r="P1515" s="13">
        <f t="shared" si="1797"/>
        <v>4.512187356142687E-2</v>
      </c>
      <c r="Q1515" s="13">
        <f t="shared" si="1798"/>
        <v>0.16590775195574567</v>
      </c>
      <c r="R1515" s="13">
        <f t="shared" si="1799"/>
        <v>3.0679450623809202E-3</v>
      </c>
      <c r="S1515" s="13">
        <f t="shared" si="1800"/>
        <v>1.1650574936655514E-2</v>
      </c>
      <c r="T1515" s="13">
        <f t="shared" si="1801"/>
        <v>6.2175890773393354E-2</v>
      </c>
      <c r="U1515" s="13">
        <f t="shared" si="1802"/>
        <v>8.4549776878252228E-3</v>
      </c>
      <c r="V1515" s="13">
        <f t="shared" si="1803"/>
        <v>1.3369804993663163E-3</v>
      </c>
      <c r="W1515" s="13">
        <f t="shared" si="1804"/>
        <v>0.15240889395570978</v>
      </c>
      <c r="X1515" s="13">
        <f t="shared" si="1805"/>
        <v>5.7117034205921721E-2</v>
      </c>
      <c r="Y1515" s="13">
        <f t="shared" si="1806"/>
        <v>1.0702641794082163E-2</v>
      </c>
      <c r="Z1515" s="13">
        <f t="shared" si="1807"/>
        <v>3.8324955655326854E-4</v>
      </c>
      <c r="AA1515" s="13">
        <f t="shared" si="1808"/>
        <v>1.0562009369920289E-3</v>
      </c>
      <c r="AB1515" s="13">
        <f t="shared" si="1809"/>
        <v>1.4553968820415143E-3</v>
      </c>
      <c r="AC1515" s="13">
        <f t="shared" si="1810"/>
        <v>8.6302885204384919E-5</v>
      </c>
      <c r="AD1515" s="13">
        <f t="shared" si="1811"/>
        <v>0.10500626409698491</v>
      </c>
      <c r="AE1515" s="13">
        <f t="shared" si="1812"/>
        <v>3.9352338453466244E-2</v>
      </c>
      <c r="AF1515" s="13">
        <f t="shared" si="1813"/>
        <v>7.3738769542636444E-3</v>
      </c>
      <c r="AG1515" s="13">
        <f t="shared" si="1814"/>
        <v>9.211491781429506E-4</v>
      </c>
      <c r="AH1515" s="13">
        <f t="shared" si="1815"/>
        <v>3.5906825157819614E-5</v>
      </c>
      <c r="AI1515" s="13">
        <f t="shared" si="1816"/>
        <v>9.8955945878118171E-5</v>
      </c>
      <c r="AJ1515" s="13">
        <f t="shared" si="1817"/>
        <v>1.3635679542250674E-4</v>
      </c>
      <c r="AK1515" s="13">
        <f t="shared" si="1818"/>
        <v>1.2526231070403898E-4</v>
      </c>
      <c r="AL1515" s="13">
        <f t="shared" si="1819"/>
        <v>3.5653775943658975E-6</v>
      </c>
      <c r="AM1515" s="13">
        <f t="shared" si="1820"/>
        <v>5.787754356545622E-2</v>
      </c>
      <c r="AN1515" s="13">
        <f t="shared" si="1821"/>
        <v>2.1690293458487768E-2</v>
      </c>
      <c r="AO1515" s="13">
        <f t="shared" si="1822"/>
        <v>4.0643469067000362E-3</v>
      </c>
      <c r="AP1515" s="13">
        <f t="shared" si="1823"/>
        <v>5.0772067882551817E-4</v>
      </c>
      <c r="AQ1515" s="13">
        <f t="shared" si="1824"/>
        <v>4.7568581181289539E-5</v>
      </c>
      <c r="AR1515" s="13">
        <f t="shared" si="1825"/>
        <v>2.6913014162562258E-6</v>
      </c>
      <c r="AS1515" s="13">
        <f t="shared" si="1826"/>
        <v>7.4169820394370335E-6</v>
      </c>
      <c r="AT1515" s="13">
        <f t="shared" si="1827"/>
        <v>1.022026411479697E-5</v>
      </c>
      <c r="AU1515" s="13">
        <f t="shared" si="1828"/>
        <v>9.3887062618202948E-6</v>
      </c>
      <c r="AV1515" s="13">
        <f t="shared" si="1829"/>
        <v>6.4686052347064055E-6</v>
      </c>
      <c r="AW1515" s="13">
        <f t="shared" si="1830"/>
        <v>1.0228766267892847E-7</v>
      </c>
      <c r="AX1515" s="13">
        <f t="shared" si="1831"/>
        <v>2.6584208078587912E-2</v>
      </c>
      <c r="AY1515" s="13">
        <f t="shared" si="1832"/>
        <v>9.9627461544553857E-3</v>
      </c>
      <c r="AZ1515" s="13">
        <f t="shared" si="1833"/>
        <v>1.866828431463809E-3</v>
      </c>
      <c r="BA1515" s="13">
        <f t="shared" si="1834"/>
        <v>2.3320533906962963E-4</v>
      </c>
      <c r="BB1515" s="13">
        <f t="shared" si="1835"/>
        <v>2.1849114219860451E-5</v>
      </c>
      <c r="BC1515" s="13">
        <f t="shared" si="1836"/>
        <v>1.637642754139424E-6</v>
      </c>
      <c r="BD1515" s="13">
        <f t="shared" si="1837"/>
        <v>1.6809950200524758E-7</v>
      </c>
      <c r="BE1515" s="13">
        <f t="shared" si="1838"/>
        <v>4.6326694575355209E-7</v>
      </c>
      <c r="BF1515" s="13">
        <f t="shared" si="1839"/>
        <v>6.3836079365995055E-7</v>
      </c>
      <c r="BG1515" s="13">
        <f t="shared" si="1840"/>
        <v>5.8642143817579921E-7</v>
      </c>
      <c r="BH1515" s="13">
        <f t="shared" si="1841"/>
        <v>4.0403104314316659E-7</v>
      </c>
      <c r="BI1515" s="13">
        <f t="shared" si="1842"/>
        <v>2.226945649615468E-7</v>
      </c>
      <c r="BJ1515" s="14">
        <f t="shared" si="1843"/>
        <v>0.84422525865839437</v>
      </c>
      <c r="BK1515" s="14">
        <f t="shared" si="1844"/>
        <v>0.11185051983674831</v>
      </c>
      <c r="BL1515" s="14">
        <f t="shared" si="1845"/>
        <v>3.0842444037276137E-2</v>
      </c>
      <c r="BM1515" s="14">
        <f t="shared" si="1846"/>
        <v>0.5827785390235789</v>
      </c>
      <c r="BN1515" s="14">
        <f t="shared" si="1847"/>
        <v>0.39456028919860059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1.28181818181818</v>
      </c>
      <c r="F1516" s="10">
        <f>VLOOKUP(B1516,home!$B$2:$E$405,3,FALSE)</f>
        <v>0.78</v>
      </c>
      <c r="G1516" s="10">
        <f>VLOOKUP(C1516,away!$B$2:$E$405,4,FALSE)</f>
        <v>0.98</v>
      </c>
      <c r="H1516" s="10">
        <f>VLOOKUP(A1516,away!$A$2:$E$405,3,FALSE)</f>
        <v>0.99090909090909096</v>
      </c>
      <c r="I1516" s="10">
        <f>VLOOKUP(C1516,away!$B$2:$E$405,3,FALSE)</f>
        <v>0.2</v>
      </c>
      <c r="J1516" s="10">
        <f>VLOOKUP(B1516,home!$B$2:$E$405,4,FALSE)</f>
        <v>0.61</v>
      </c>
      <c r="K1516" s="12">
        <f t="shared" si="1792"/>
        <v>0.97982181818181679</v>
      </c>
      <c r="L1516" s="12">
        <f t="shared" si="1793"/>
        <v>0.1208909090909091</v>
      </c>
      <c r="M1516" s="13">
        <f t="shared" si="1794"/>
        <v>0.33263392192429764</v>
      </c>
      <c r="N1516" s="13">
        <f t="shared" si="1795"/>
        <v>0.32592197416881385</v>
      </c>
      <c r="O1516" s="13">
        <f t="shared" si="1796"/>
        <v>4.0212417215902824E-2</v>
      </c>
      <c r="P1516" s="13">
        <f t="shared" si="1797"/>
        <v>3.94010037499717E-2</v>
      </c>
      <c r="Q1516" s="13">
        <f t="shared" si="1798"/>
        <v>0.15967273065774712</v>
      </c>
      <c r="R1516" s="13">
        <f t="shared" si="1799"/>
        <v>2.4306578369867088E-3</v>
      </c>
      <c r="S1516" s="13">
        <f t="shared" si="1800"/>
        <v>1.1667774948540838E-3</v>
      </c>
      <c r="T1516" s="13">
        <f t="shared" si="1801"/>
        <v>1.9302981566242924E-2</v>
      </c>
      <c r="U1516" s="13">
        <f t="shared" si="1802"/>
        <v>2.3816115812141992E-3</v>
      </c>
      <c r="V1516" s="13">
        <f t="shared" si="1803"/>
        <v>1.5356289241731149E-5</v>
      </c>
      <c r="W1516" s="13">
        <f t="shared" si="1804"/>
        <v>5.2150275089043109E-2</v>
      </c>
      <c r="X1516" s="13">
        <f t="shared" si="1805"/>
        <v>6.3044941648554122E-3</v>
      </c>
      <c r="Y1516" s="13">
        <f t="shared" si="1806"/>
        <v>3.8107801547385134E-4</v>
      </c>
      <c r="Z1516" s="13">
        <f t="shared" si="1807"/>
        <v>9.7948145200755395E-5</v>
      </c>
      <c r="AA1516" s="13">
        <f t="shared" si="1808"/>
        <v>9.5971729718140751E-5</v>
      </c>
      <c r="AB1516" s="13">
        <f t="shared" si="1809"/>
        <v>4.7017597353241274E-5</v>
      </c>
      <c r="AC1516" s="13">
        <f t="shared" si="1810"/>
        <v>1.1368601676635365E-7</v>
      </c>
      <c r="AD1516" s="13">
        <f t="shared" si="1811"/>
        <v>1.277449433910703E-2</v>
      </c>
      <c r="AE1516" s="13">
        <f t="shared" si="1812"/>
        <v>1.5443202338313211E-3</v>
      </c>
      <c r="AF1516" s="13">
        <f t="shared" si="1813"/>
        <v>9.3347138497676881E-5</v>
      </c>
      <c r="AG1516" s="13">
        <f t="shared" si="1814"/>
        <v>3.7616068113397216E-6</v>
      </c>
      <c r="AH1516" s="13">
        <f t="shared" si="1815"/>
        <v>2.96026007927192E-6</v>
      </c>
      <c r="AI1516" s="13">
        <f t="shared" si="1816"/>
        <v>2.900527413163262E-6</v>
      </c>
      <c r="AJ1516" s="13">
        <f t="shared" si="1817"/>
        <v>1.4210000218259143E-6</v>
      </c>
      <c r="AK1516" s="13">
        <f t="shared" si="1818"/>
        <v>4.6410894167395634E-7</v>
      </c>
      <c r="AL1516" s="13">
        <f t="shared" si="1819"/>
        <v>5.3865139755047298E-10</v>
      </c>
      <c r="AM1516" s="13">
        <f t="shared" si="1820"/>
        <v>2.5033456539394357E-3</v>
      </c>
      <c r="AN1516" s="13">
        <f t="shared" si="1821"/>
        <v>3.0263173187351479E-4</v>
      </c>
      <c r="AO1516" s="13">
        <f t="shared" si="1822"/>
        <v>1.8292712592972728E-5</v>
      </c>
      <c r="AP1516" s="13">
        <f t="shared" si="1823"/>
        <v>7.3714088503439862E-7</v>
      </c>
      <c r="AQ1516" s="13">
        <f t="shared" si="1824"/>
        <v>2.2278407929971432E-8</v>
      </c>
      <c r="AR1516" s="13">
        <f t="shared" si="1825"/>
        <v>7.1573706425741823E-8</v>
      </c>
      <c r="AS1516" s="13">
        <f t="shared" si="1826"/>
        <v>7.0129479164081938E-8</v>
      </c>
      <c r="AT1516" s="13">
        <f t="shared" si="1827"/>
        <v>3.4357196891347293E-8</v>
      </c>
      <c r="AU1516" s="13">
        <f t="shared" si="1828"/>
        <v>1.1221310375236857E-8</v>
      </c>
      <c r="AV1516" s="13">
        <f t="shared" si="1829"/>
        <v>2.7487211835617656E-9</v>
      </c>
      <c r="AW1516" s="13">
        <f t="shared" si="1830"/>
        <v>1.7723359204580447E-12</v>
      </c>
      <c r="AX1516" s="13">
        <f t="shared" si="1831"/>
        <v>4.0880544836341442E-4</v>
      </c>
      <c r="AY1516" s="13">
        <f t="shared" si="1832"/>
        <v>4.9420862293969875E-5</v>
      </c>
      <c r="AZ1516" s="13">
        <f t="shared" si="1833"/>
        <v>2.9872664853873253E-6</v>
      </c>
      <c r="BA1516" s="13">
        <f t="shared" si="1834"/>
        <v>1.203777870384263E-7</v>
      </c>
      <c r="BB1516" s="13">
        <f t="shared" si="1835"/>
        <v>3.6381450273568017E-9</v>
      </c>
      <c r="BC1516" s="13">
        <f t="shared" si="1836"/>
        <v>8.7963731952346831E-11</v>
      </c>
      <c r="BD1516" s="13">
        <f t="shared" si="1837"/>
        <v>1.4421017394689634E-9</v>
      </c>
      <c r="BE1516" s="13">
        <f t="shared" si="1838"/>
        <v>1.4130027483696405E-9</v>
      </c>
      <c r="BF1516" s="13">
        <f t="shared" si="1839"/>
        <v>6.9224546100172255E-10</v>
      </c>
      <c r="BG1516" s="13">
        <f t="shared" si="1840"/>
        <v>2.2609240207560596E-10</v>
      </c>
      <c r="BH1516" s="13">
        <f t="shared" si="1841"/>
        <v>5.5382567119703642E-11</v>
      </c>
      <c r="BI1516" s="13">
        <f t="shared" si="1842"/>
        <v>1.0853009522160907E-11</v>
      </c>
      <c r="BJ1516" s="14">
        <f t="shared" si="1843"/>
        <v>0.58143582417916106</v>
      </c>
      <c r="BK1516" s="14">
        <f t="shared" si="1844"/>
        <v>0.37326659454532729</v>
      </c>
      <c r="BL1516" s="14">
        <f t="shared" si="1845"/>
        <v>4.5175615727723016E-2</v>
      </c>
      <c r="BM1516" s="14">
        <f t="shared" si="1846"/>
        <v>9.9653856183170728E-2</v>
      </c>
      <c r="BN1516" s="14">
        <f t="shared" si="1847"/>
        <v>0.90027270555371985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1.28181818181818</v>
      </c>
      <c r="F1517" s="10">
        <f>VLOOKUP(B1517,home!$B$2:$E$405,3,FALSE)</f>
        <v>0.78</v>
      </c>
      <c r="G1517" s="10">
        <f>VLOOKUP(C1517,away!$B$2:$E$405,4,FALSE)</f>
        <v>0.94</v>
      </c>
      <c r="H1517" s="10">
        <f>VLOOKUP(A1517,away!$A$2:$E$405,3,FALSE)</f>
        <v>0.99090909090909096</v>
      </c>
      <c r="I1517" s="10">
        <f>VLOOKUP(C1517,away!$B$2:$E$405,3,FALSE)</f>
        <v>0.78</v>
      </c>
      <c r="J1517" s="10">
        <f>VLOOKUP(B1517,home!$B$2:$E$405,4,FALSE)</f>
        <v>1.01</v>
      </c>
      <c r="K1517" s="12">
        <f t="shared" si="1792"/>
        <v>0.9398290909090895</v>
      </c>
      <c r="L1517" s="12">
        <f t="shared" si="1793"/>
        <v>0.7806381818181819</v>
      </c>
      <c r="M1517" s="13">
        <f t="shared" si="1794"/>
        <v>0.17898249473014385</v>
      </c>
      <c r="N1517" s="13">
        <f t="shared" si="1795"/>
        <v>0.16821295531087199</v>
      </c>
      <c r="O1517" s="13">
        <f t="shared" si="1796"/>
        <v>0.13972056926342183</v>
      </c>
      <c r="P1517" s="13">
        <f t="shared" si="1797"/>
        <v>0.13131345559214219</v>
      </c>
      <c r="Q1517" s="13">
        <f t="shared" si="1798"/>
        <v>7.9045714434474043E-2</v>
      </c>
      <c r="R1517" s="13">
        <f t="shared" si="1799"/>
        <v>5.4535605576199471E-2</v>
      </c>
      <c r="S1517" s="13">
        <f t="shared" si="1800"/>
        <v>2.4085069947130184E-2</v>
      </c>
      <c r="T1517" s="13">
        <f t="shared" si="1801"/>
        <v>6.1706102796647039E-2</v>
      </c>
      <c r="U1517" s="13">
        <f t="shared" si="1802"/>
        <v>5.1254148610856219E-2</v>
      </c>
      <c r="V1517" s="13">
        <f t="shared" si="1803"/>
        <v>1.9633787015531493E-3</v>
      </c>
      <c r="W1517" s="13">
        <f t="shared" si="1804"/>
        <v>2.4763153979070415E-2</v>
      </c>
      <c r="X1517" s="13">
        <f t="shared" si="1805"/>
        <v>1.9331063498305209E-2</v>
      </c>
      <c r="Y1517" s="13">
        <f t="shared" si="1806"/>
        <v>7.5452831309643989E-3</v>
      </c>
      <c r="Z1517" s="13">
        <f t="shared" si="1807"/>
        <v>1.419085866045262E-2</v>
      </c>
      <c r="AA1517" s="13">
        <f t="shared" si="1808"/>
        <v>1.3336981794072566E-2</v>
      </c>
      <c r="AB1517" s="13">
        <f t="shared" si="1809"/>
        <v>6.2672417374971473E-3</v>
      </c>
      <c r="AC1517" s="13">
        <f t="shared" si="1810"/>
        <v>9.0029070414705752E-5</v>
      </c>
      <c r="AD1517" s="13">
        <f t="shared" si="1811"/>
        <v>5.8182831230478866E-3</v>
      </c>
      <c r="AE1517" s="13">
        <f t="shared" si="1812"/>
        <v>4.5419739584795157E-3</v>
      </c>
      <c r="AF1517" s="13">
        <f t="shared" si="1813"/>
        <v>1.7728191464064895E-3</v>
      </c>
      <c r="AG1517" s="13">
        <f t="shared" si="1814"/>
        <v>4.6131010504774105E-4</v>
      </c>
      <c r="AH1517" s="13">
        <f t="shared" si="1815"/>
        <v>2.7694815257836331E-3</v>
      </c>
      <c r="AI1517" s="13">
        <f t="shared" si="1816"/>
        <v>2.6028393046667497E-3</v>
      </c>
      <c r="AJ1517" s="13">
        <f t="shared" si="1817"/>
        <v>1.2231120487436989E-3</v>
      </c>
      <c r="AK1517" s="13">
        <f t="shared" si="1818"/>
        <v>3.8317209495024822E-4</v>
      </c>
      <c r="AL1517" s="13">
        <f t="shared" si="1819"/>
        <v>2.6420524214343235E-6</v>
      </c>
      <c r="AM1517" s="13">
        <f t="shared" si="1820"/>
        <v>1.0936383476371592E-3</v>
      </c>
      <c r="AN1517" s="13">
        <f t="shared" si="1821"/>
        <v>8.5373585126611261E-4</v>
      </c>
      <c r="AO1517" s="13">
        <f t="shared" si="1822"/>
        <v>3.3322940134268792E-4</v>
      </c>
      <c r="AP1517" s="13">
        <f t="shared" si="1823"/>
        <v>8.6710531330839042E-5</v>
      </c>
      <c r="AQ1517" s="13">
        <f t="shared" si="1824"/>
        <v>1.692238788064867E-5</v>
      </c>
      <c r="AR1517" s="13">
        <f t="shared" si="1825"/>
        <v>4.3239260457335603E-4</v>
      </c>
      <c r="AS1517" s="13">
        <f t="shared" si="1826"/>
        <v>4.0637514847199061E-4</v>
      </c>
      <c r="AT1517" s="13">
        <f t="shared" si="1827"/>
        <v>1.9096159317823856E-4</v>
      </c>
      <c r="AU1517" s="13">
        <f t="shared" si="1828"/>
        <v>5.9823753505085123E-5</v>
      </c>
      <c r="AV1517" s="13">
        <f t="shared" si="1829"/>
        <v>1.4056025967863399E-5</v>
      </c>
      <c r="AW1517" s="13">
        <f t="shared" si="1830"/>
        <v>5.3844035579074171E-8</v>
      </c>
      <c r="AX1517" s="13">
        <f t="shared" si="1831"/>
        <v>1.7130552234052493E-4</v>
      </c>
      <c r="AY1517" s="13">
        <f t="shared" si="1832"/>
        <v>1.3372763149532133E-4</v>
      </c>
      <c r="AZ1517" s="13">
        <f t="shared" si="1833"/>
        <v>5.2196447554679731E-5</v>
      </c>
      <c r="BA1517" s="13">
        <f t="shared" si="1834"/>
        <v>1.3582179972151092E-5</v>
      </c>
      <c r="BB1517" s="13">
        <f t="shared" si="1835"/>
        <v>2.6506920696468378E-6</v>
      </c>
      <c r="BC1517" s="13">
        <f t="shared" si="1836"/>
        <v>4.1384628756179629E-7</v>
      </c>
      <c r="BD1517" s="13">
        <f t="shared" si="1837"/>
        <v>5.6257029444295431E-5</v>
      </c>
      <c r="BE1517" s="13">
        <f t="shared" si="1838"/>
        <v>5.2871992839878056E-5</v>
      </c>
      <c r="BF1517" s="13">
        <f t="shared" si="1839"/>
        <v>2.4845318482627237E-5</v>
      </c>
      <c r="BG1517" s="13">
        <f t="shared" si="1840"/>
        <v>7.7834510276247872E-6</v>
      </c>
      <c r="BH1517" s="13">
        <f t="shared" si="1841"/>
        <v>1.828778425857005E-6</v>
      </c>
      <c r="BI1517" s="13">
        <f t="shared" si="1842"/>
        <v>3.4374783308946904E-7</v>
      </c>
      <c r="BJ1517" s="14">
        <f t="shared" si="1843"/>
        <v>0.37595677232249208</v>
      </c>
      <c r="BK1517" s="14">
        <f t="shared" si="1844"/>
        <v>0.33657079772530091</v>
      </c>
      <c r="BL1517" s="14">
        <f t="shared" si="1845"/>
        <v>0.27334069139994149</v>
      </c>
      <c r="BM1517" s="14">
        <f t="shared" si="1846"/>
        <v>0.24811465141347383</v>
      </c>
      <c r="BN1517" s="14">
        <f t="shared" si="1847"/>
        <v>0.75181079490725333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1.28181818181818</v>
      </c>
      <c r="F1518" s="10">
        <f>VLOOKUP(B1518,home!$B$2:$E$405,3,FALSE)</f>
        <v>0.98</v>
      </c>
      <c r="G1518" s="10">
        <f>VLOOKUP(C1518,away!$B$2:$E$405,4,FALSE)</f>
        <v>0.94</v>
      </c>
      <c r="H1518" s="10">
        <f>VLOOKUP(A1518,away!$A$2:$E$405,3,FALSE)</f>
        <v>0.99090909090909096</v>
      </c>
      <c r="I1518" s="10">
        <f>VLOOKUP(C1518,away!$B$2:$E$405,3,FALSE)</f>
        <v>0.47</v>
      </c>
      <c r="J1518" s="10">
        <f>VLOOKUP(B1518,home!$B$2:$E$405,4,FALSE)</f>
        <v>0.76</v>
      </c>
      <c r="K1518" s="12">
        <f t="shared" si="1792"/>
        <v>1.1808109090909071</v>
      </c>
      <c r="L1518" s="12">
        <f t="shared" si="1793"/>
        <v>0.35395272727272725</v>
      </c>
      <c r="M1518" s="13">
        <f t="shared" si="1794"/>
        <v>0.21550662307937116</v>
      </c>
      <c r="N1518" s="13">
        <f t="shared" si="1795"/>
        <v>0.2544725715134637</v>
      </c>
      <c r="O1518" s="13">
        <f t="shared" si="1796"/>
        <v>7.627915698427909E-2</v>
      </c>
      <c r="P1518" s="13">
        <f t="shared" si="1797"/>
        <v>9.0071260703294603E-2</v>
      </c>
      <c r="Q1518" s="13">
        <f t="shared" si="1798"/>
        <v>0.15024199425375703</v>
      </c>
      <c r="R1518" s="13">
        <f t="shared" si="1799"/>
        <v>1.3499607824325043E-2</v>
      </c>
      <c r="S1518" s="13">
        <f t="shared" si="1800"/>
        <v>9.4113488123435847E-3</v>
      </c>
      <c r="T1518" s="13">
        <f t="shared" si="1801"/>
        <v>5.3178563617010725E-2</v>
      </c>
      <c r="U1518" s="13">
        <f t="shared" si="1802"/>
        <v>1.5940484187411973E-2</v>
      </c>
      <c r="V1518" s="13">
        <f t="shared" si="1803"/>
        <v>4.3705388020799071E-4</v>
      </c>
      <c r="W1518" s="13">
        <f t="shared" si="1804"/>
        <v>5.9135795272803215E-2</v>
      </c>
      <c r="X1518" s="13">
        <f t="shared" si="1805"/>
        <v>2.0931276016250354E-2</v>
      </c>
      <c r="Y1518" s="13">
        <f t="shared" si="1806"/>
        <v>3.7043411156250186E-3</v>
      </c>
      <c r="Z1518" s="13">
        <f t="shared" si="1807"/>
        <v>1.5927410021773652E-3</v>
      </c>
      <c r="AA1518" s="13">
        <f t="shared" si="1808"/>
        <v>1.8807259507274169E-3</v>
      </c>
      <c r="AB1518" s="13">
        <f t="shared" si="1809"/>
        <v>1.1103908598146513E-3</v>
      </c>
      <c r="AC1518" s="13">
        <f t="shared" si="1810"/>
        <v>1.1416700744245208E-5</v>
      </c>
      <c r="AD1518" s="13">
        <f t="shared" si="1811"/>
        <v>1.7457048043973144E-2</v>
      </c>
      <c r="AE1518" s="13">
        <f t="shared" si="1812"/>
        <v>6.1789697652953231E-3</v>
      </c>
      <c r="AF1518" s="13">
        <f t="shared" si="1813"/>
        <v>1.0935316000810014E-3</v>
      </c>
      <c r="AG1518" s="13">
        <f t="shared" si="1814"/>
        <v>1.2901949740252655E-4</v>
      </c>
      <c r="AH1518" s="13">
        <f t="shared" si="1815"/>
        <v>1.4093875538994383E-4</v>
      </c>
      <c r="AI1518" s="13">
        <f t="shared" si="1816"/>
        <v>1.6642201987814056E-4</v>
      </c>
      <c r="AJ1518" s="13">
        <f t="shared" si="1817"/>
        <v>9.8256468292526111E-5</v>
      </c>
      <c r="AK1518" s="13">
        <f t="shared" si="1818"/>
        <v>3.8674103216186543E-5</v>
      </c>
      <c r="AL1518" s="13">
        <f t="shared" si="1819"/>
        <v>1.908649700715096E-7</v>
      </c>
      <c r="AM1518" s="13">
        <f t="shared" si="1820"/>
        <v>4.1226945541695086E-3</v>
      </c>
      <c r="AN1518" s="13">
        <f t="shared" si="1821"/>
        <v>1.4592389811607181E-3</v>
      </c>
      <c r="AO1518" s="13">
        <f t="shared" si="1822"/>
        <v>2.5825080856225601E-4</v>
      </c>
      <c r="AP1518" s="13">
        <f t="shared" si="1823"/>
        <v>3.0469526003665824E-5</v>
      </c>
      <c r="AQ1518" s="13">
        <f t="shared" si="1824"/>
        <v>2.6961929569262009E-6</v>
      </c>
      <c r="AR1518" s="13">
        <f t="shared" si="1825"/>
        <v>9.9771313697388867E-6</v>
      </c>
      <c r="AS1518" s="13">
        <f t="shared" si="1826"/>
        <v>1.1781105562820779E-5</v>
      </c>
      <c r="AT1518" s="13">
        <f t="shared" si="1827"/>
        <v>6.9556289848651773E-6</v>
      </c>
      <c r="AU1518" s="13">
        <f t="shared" si="1828"/>
        <v>2.7377608616392372E-6</v>
      </c>
      <c r="AV1518" s="13">
        <f t="shared" si="1829"/>
        <v>8.0819447297643365E-7</v>
      </c>
      <c r="AW1518" s="13">
        <f t="shared" si="1830"/>
        <v>2.2158958675542608E-9</v>
      </c>
      <c r="AX1518" s="13">
        <f t="shared" si="1831"/>
        <v>8.1135378406883992E-4</v>
      </c>
      <c r="AY1518" s="13">
        <f t="shared" si="1832"/>
        <v>2.8718088465421338E-4</v>
      </c>
      <c r="AZ1518" s="13">
        <f t="shared" si="1833"/>
        <v>5.0824228671976659E-5</v>
      </c>
      <c r="BA1518" s="13">
        <f t="shared" si="1834"/>
        <v>5.9964581166596254E-6</v>
      </c>
      <c r="BB1518" s="13">
        <f t="shared" si="1835"/>
        <v>5.3061567609208906E-7</v>
      </c>
      <c r="BC1518" s="13">
        <f t="shared" si="1836"/>
        <v>3.7562573137291418E-8</v>
      </c>
      <c r="BD1518" s="13">
        <f t="shared" si="1837"/>
        <v>5.8857214311289258E-7</v>
      </c>
      <c r="BE1518" s="13">
        <f t="shared" si="1838"/>
        <v>6.9499240737471817E-7</v>
      </c>
      <c r="BF1518" s="13">
        <f t="shared" si="1839"/>
        <v>4.1032730818170966E-7</v>
      </c>
      <c r="BG1518" s="13">
        <f t="shared" si="1840"/>
        <v>1.6150632059962311E-7</v>
      </c>
      <c r="BH1518" s="13">
        <f t="shared" si="1841"/>
        <v>4.7677106312792133E-8</v>
      </c>
      <c r="BI1518" s="13">
        <f t="shared" si="1842"/>
        <v>1.1259529449606369E-8</v>
      </c>
      <c r="BJ1518" s="14">
        <f t="shared" si="1843"/>
        <v>0.57355238429227595</v>
      </c>
      <c r="BK1518" s="14">
        <f t="shared" si="1844"/>
        <v>0.31572507492558582</v>
      </c>
      <c r="BL1518" s="14">
        <f t="shared" si="1845"/>
        <v>0.10918883130940205</v>
      </c>
      <c r="BM1518" s="14">
        <f t="shared" si="1846"/>
        <v>0.19970063850219236</v>
      </c>
      <c r="BN1518" s="14">
        <f t="shared" si="1847"/>
        <v>0.80007121435849071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1.5681818181818199</v>
      </c>
      <c r="F1519" s="10">
        <f>VLOOKUP(B1519,home!$B$2:$E$405,3,FALSE)</f>
        <v>0.38</v>
      </c>
      <c r="G1519" s="10">
        <f>VLOOKUP(C1519,away!$B$2:$E$405,4,FALSE)</f>
        <v>0.96</v>
      </c>
      <c r="H1519" s="10">
        <f>VLOOKUP(A1519,away!$A$2:$E$405,3,FALSE)</f>
        <v>1.11363636363636</v>
      </c>
      <c r="I1519" s="10">
        <f>VLOOKUP(C1519,away!$B$2:$E$405,3,FALSE)</f>
        <v>0.48</v>
      </c>
      <c r="J1519" s="10">
        <f>VLOOKUP(B1519,home!$B$2:$E$405,4,FALSE)</f>
        <v>0.72</v>
      </c>
      <c r="K1519" s="12">
        <f t="shared" si="1792"/>
        <v>0.57207272727272795</v>
      </c>
      <c r="L1519" s="12">
        <f t="shared" si="1793"/>
        <v>0.38487272727272598</v>
      </c>
      <c r="M1519" s="13">
        <f t="shared" si="1794"/>
        <v>0.38406423776243404</v>
      </c>
      <c r="N1519" s="13">
        <f t="shared" si="1795"/>
        <v>0.21971267594467705</v>
      </c>
      <c r="O1519" s="13">
        <f t="shared" si="1796"/>
        <v>0.1478158506355487</v>
      </c>
      <c r="P1519" s="13">
        <f t="shared" si="1797"/>
        <v>8.456141680721653E-2</v>
      </c>
      <c r="Q1519" s="13">
        <f t="shared" si="1798"/>
        <v>6.2845814872030253E-2</v>
      </c>
      <c r="R1519" s="13">
        <f t="shared" si="1799"/>
        <v>2.8445144784120763E-2</v>
      </c>
      <c r="S1519" s="13">
        <f t="shared" si="1800"/>
        <v>4.6545815187737441E-3</v>
      </c>
      <c r="T1519" s="13">
        <f t="shared" si="1801"/>
        <v>2.4187640167475131E-2</v>
      </c>
      <c r="U1519" s="13">
        <f t="shared" si="1802"/>
        <v>1.6272691554319579E-2</v>
      </c>
      <c r="V1519" s="13">
        <f t="shared" si="1803"/>
        <v>1.1386926374762014E-4</v>
      </c>
      <c r="W1519" s="13">
        <f t="shared" si="1804"/>
        <v>1.1984125570506441E-2</v>
      </c>
      <c r="X1519" s="13">
        <f t="shared" si="1805"/>
        <v>4.6123630922996275E-3</v>
      </c>
      <c r="Y1519" s="13">
        <f t="shared" si="1806"/>
        <v>8.8758638125271082E-4</v>
      </c>
      <c r="Z1519" s="13">
        <f t="shared" si="1807"/>
        <v>3.649253483577372E-3</v>
      </c>
      <c r="AA1519" s="13">
        <f t="shared" si="1808"/>
        <v>2.0876383928596105E-3</v>
      </c>
      <c r="AB1519" s="13">
        <f t="shared" si="1809"/>
        <v>5.9714049448122606E-4</v>
      </c>
      <c r="AC1519" s="13">
        <f t="shared" si="1810"/>
        <v>1.5669491790930285E-6</v>
      </c>
      <c r="AD1519" s="13">
        <f t="shared" si="1811"/>
        <v>1.7139478497746135E-3</v>
      </c>
      <c r="AE1519" s="13">
        <f t="shared" si="1812"/>
        <v>6.5965178334598002E-4</v>
      </c>
      <c r="AF1519" s="13">
        <f t="shared" si="1813"/>
        <v>1.2694099045334234E-4</v>
      </c>
      <c r="AG1519" s="13">
        <f t="shared" si="1814"/>
        <v>1.628537506615965E-5</v>
      </c>
      <c r="AH1519" s="13">
        <f t="shared" si="1815"/>
        <v>3.5112453518347975E-4</v>
      </c>
      <c r="AI1519" s="13">
        <f t="shared" si="1816"/>
        <v>2.0086877045478218E-4</v>
      </c>
      <c r="AJ1519" s="13">
        <f t="shared" si="1817"/>
        <v>5.7455772668993408E-5</v>
      </c>
      <c r="AK1519" s="13">
        <f t="shared" si="1818"/>
        <v>1.0956293522770976E-5</v>
      </c>
      <c r="AL1519" s="13">
        <f t="shared" si="1819"/>
        <v>1.3800133375706012E-8</v>
      </c>
      <c r="AM1519" s="13">
        <f t="shared" si="1820"/>
        <v>1.9610056416475825E-4</v>
      </c>
      <c r="AN1519" s="13">
        <f t="shared" si="1821"/>
        <v>7.5473758949810726E-5</v>
      </c>
      <c r="AO1519" s="13">
        <f t="shared" si="1822"/>
        <v>1.4523895722268982E-5</v>
      </c>
      <c r="AP1519" s="13">
        <f t="shared" si="1823"/>
        <v>1.8632837857514474E-6</v>
      </c>
      <c r="AQ1519" s="13">
        <f t="shared" si="1824"/>
        <v>1.7928177807630228E-7</v>
      </c>
      <c r="AR1519" s="13">
        <f t="shared" si="1825"/>
        <v>2.7027651493686812E-5</v>
      </c>
      <c r="AS1519" s="13">
        <f t="shared" si="1826"/>
        <v>1.5461782301770235E-5</v>
      </c>
      <c r="AT1519" s="13">
        <f t="shared" si="1827"/>
        <v>4.4226319849354477E-6</v>
      </c>
      <c r="AU1519" s="13">
        <f t="shared" si="1828"/>
        <v>8.4335571378187358E-7</v>
      </c>
      <c r="AV1519" s="13">
        <f t="shared" si="1829"/>
        <v>1.2061520081105859E-7</v>
      </c>
      <c r="AW1519" s="13">
        <f t="shared" si="1830"/>
        <v>8.4401305507943553E-11</v>
      </c>
      <c r="AX1519" s="13">
        <f t="shared" si="1831"/>
        <v>1.8697297426908973E-5</v>
      </c>
      <c r="AY1519" s="13">
        <f t="shared" si="1832"/>
        <v>7.1960798533237793E-6</v>
      </c>
      <c r="AZ1519" s="13">
        <f t="shared" si="1833"/>
        <v>1.3847874394105204E-6</v>
      </c>
      <c r="BA1519" s="13">
        <f t="shared" si="1834"/>
        <v>1.7765563949964727E-7</v>
      </c>
      <c r="BB1519" s="13">
        <f t="shared" si="1835"/>
        <v>1.7093702622402366E-8</v>
      </c>
      <c r="BC1519" s="13">
        <f t="shared" si="1836"/>
        <v>1.3157799894945893E-9</v>
      </c>
      <c r="BD1519" s="13">
        <f t="shared" si="1837"/>
        <v>1.7337009903586685E-6</v>
      </c>
      <c r="BE1519" s="13">
        <f t="shared" si="1838"/>
        <v>9.9180305382991286E-7</v>
      </c>
      <c r="BF1519" s="13">
        <f t="shared" si="1839"/>
        <v>2.8369173896094927E-7</v>
      </c>
      <c r="BG1519" s="13">
        <f t="shared" si="1840"/>
        <v>5.4097435604044368E-8</v>
      </c>
      <c r="BH1519" s="13">
        <f t="shared" si="1841"/>
        <v>7.7369168811166049E-9</v>
      </c>
      <c r="BI1519" s="13">
        <f t="shared" si="1842"/>
        <v>8.8521582817255734E-10</v>
      </c>
      <c r="BJ1519" s="14">
        <f t="shared" si="1843"/>
        <v>0.3270626470411237</v>
      </c>
      <c r="BK1519" s="14">
        <f t="shared" si="1844"/>
        <v>0.47340288218133769</v>
      </c>
      <c r="BL1519" s="14">
        <f t="shared" si="1845"/>
        <v>0.19588981918520634</v>
      </c>
      <c r="BM1519" s="14">
        <f t="shared" si="1846"/>
        <v>7.2552265089765824E-2</v>
      </c>
      <c r="BN1519" s="14">
        <f t="shared" si="1847"/>
        <v>0.92744514080602725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1.5681818181818199</v>
      </c>
      <c r="F1520" s="10">
        <f>VLOOKUP(B1520,home!$B$2:$E$405,3,FALSE)</f>
        <v>1.02</v>
      </c>
      <c r="G1520" s="10">
        <f>VLOOKUP(C1520,away!$B$2:$E$405,4,FALSE)</f>
        <v>1.79</v>
      </c>
      <c r="H1520" s="10">
        <f>VLOOKUP(A1520,away!$A$2:$E$405,3,FALSE)</f>
        <v>1.11363636363636</v>
      </c>
      <c r="I1520" s="10">
        <f>VLOOKUP(C1520,away!$B$2:$E$405,3,FALSE)</f>
        <v>0.38</v>
      </c>
      <c r="J1520" s="10">
        <f>VLOOKUP(B1520,home!$B$2:$E$405,4,FALSE)</f>
        <v>0.72</v>
      </c>
      <c r="K1520" s="12">
        <f t="shared" si="1792"/>
        <v>2.863186363636367</v>
      </c>
      <c r="L1520" s="12">
        <f t="shared" si="1793"/>
        <v>0.30469090909090807</v>
      </c>
      <c r="M1520" s="13">
        <f t="shared" si="1794"/>
        <v>4.2092854786762265E-2</v>
      </c>
      <c r="N1520" s="13">
        <f t="shared" si="1795"/>
        <v>0.1205196878319835</v>
      </c>
      <c r="O1520" s="13">
        <f t="shared" si="1796"/>
        <v>1.2825310191210176E-2</v>
      </c>
      <c r="P1520" s="13">
        <f t="shared" si="1797"/>
        <v>3.6721253248879503E-2</v>
      </c>
      <c r="Q1520" s="13">
        <f t="shared" si="1798"/>
        <v>0.17253516337512353</v>
      </c>
      <c r="R1520" s="13">
        <f t="shared" si="1799"/>
        <v>1.9538777107663582E-3</v>
      </c>
      <c r="S1520" s="13">
        <f t="shared" si="1800"/>
        <v>8.0087846678459102E-3</v>
      </c>
      <c r="T1520" s="13">
        <f t="shared" si="1801"/>
        <v>5.256989577891473E-2</v>
      </c>
      <c r="U1520" s="13">
        <f t="shared" si="1802"/>
        <v>5.5943160176792784E-3</v>
      </c>
      <c r="V1520" s="13">
        <f t="shared" si="1803"/>
        <v>7.7630649744753742E-4</v>
      </c>
      <c r="W1520" s="13">
        <f t="shared" si="1804"/>
        <v>0.16466677567447546</v>
      </c>
      <c r="X1520" s="13">
        <f t="shared" si="1805"/>
        <v>5.0172469577324554E-2</v>
      </c>
      <c r="Y1520" s="13">
        <f t="shared" si="1806"/>
        <v>7.6435476834254721E-3</v>
      </c>
      <c r="Z1520" s="13">
        <f t="shared" si="1807"/>
        <v>1.9844292531528808E-4</v>
      </c>
      <c r="AA1520" s="13">
        <f t="shared" si="1808"/>
        <v>5.6817907772284285E-4</v>
      </c>
      <c r="AB1520" s="13">
        <f t="shared" si="1809"/>
        <v>8.1340129371976569E-4</v>
      </c>
      <c r="AC1520" s="13">
        <f t="shared" si="1810"/>
        <v>4.2327474039143154E-5</v>
      </c>
      <c r="AD1520" s="13">
        <f t="shared" si="1811"/>
        <v>0.1178679166637817</v>
      </c>
      <c r="AE1520" s="13">
        <f t="shared" si="1812"/>
        <v>3.5913282680939039E-2</v>
      </c>
      <c r="AF1520" s="13">
        <f t="shared" si="1813"/>
        <v>5.4712253742470393E-3</v>
      </c>
      <c r="AG1520" s="13">
        <f t="shared" si="1814"/>
        <v>5.5567754437352485E-4</v>
      </c>
      <c r="AH1520" s="13">
        <f t="shared" si="1815"/>
        <v>1.5115938829243564E-5</v>
      </c>
      <c r="AI1520" s="13">
        <f t="shared" si="1816"/>
        <v>4.3279749929451644E-5</v>
      </c>
      <c r="AJ1520" s="13">
        <f t="shared" si="1817"/>
        <v>6.1958994909799001E-5</v>
      </c>
      <c r="AK1520" s="13">
        <f t="shared" si="1818"/>
        <v>5.9133383110117182E-5</v>
      </c>
      <c r="AL1520" s="13">
        <f t="shared" si="1819"/>
        <v>1.4770372800331551E-6</v>
      </c>
      <c r="AM1520" s="13">
        <f t="shared" si="1820"/>
        <v>6.7495562340393472E-2</v>
      </c>
      <c r="AN1520" s="13">
        <f t="shared" si="1821"/>
        <v>2.0565284249096545E-2</v>
      </c>
      <c r="AO1520" s="13">
        <f t="shared" si="1822"/>
        <v>3.1330275767850794E-3</v>
      </c>
      <c r="AP1520" s="13">
        <f t="shared" si="1823"/>
        <v>3.1820167352584366E-4</v>
      </c>
      <c r="AQ1520" s="13">
        <f t="shared" si="1824"/>
        <v>2.4238289295209394E-5</v>
      </c>
      <c r="AR1520" s="13">
        <f t="shared" si="1825"/>
        <v>9.2113782872895567E-7</v>
      </c>
      <c r="AS1520" s="13">
        <f t="shared" si="1826"/>
        <v>2.6373892702463572E-6</v>
      </c>
      <c r="AT1520" s="13">
        <f t="shared" si="1827"/>
        <v>3.7756684970851205E-6</v>
      </c>
      <c r="AU1520" s="13">
        <f t="shared" si="1828"/>
        <v>3.6034808514885106E-6</v>
      </c>
      <c r="AV1520" s="13">
        <f t="shared" si="1829"/>
        <v>2.5793593089016674E-6</v>
      </c>
      <c r="AW1520" s="13">
        <f t="shared" si="1830"/>
        <v>3.5792997471437261E-8</v>
      </c>
      <c r="AX1520" s="13">
        <f t="shared" si="1831"/>
        <v>3.2208728949830498E-2</v>
      </c>
      <c r="AY1520" s="13">
        <f t="shared" si="1832"/>
        <v>9.8137069043865016E-3</v>
      </c>
      <c r="AZ1520" s="13">
        <f t="shared" si="1833"/>
        <v>1.4950736391246221E-3</v>
      </c>
      <c r="BA1520" s="13">
        <f t="shared" si="1834"/>
        <v>1.5184511542091117E-4</v>
      </c>
      <c r="BB1520" s="13">
        <f t="shared" si="1835"/>
        <v>1.1566456564652815E-5</v>
      </c>
      <c r="BC1520" s="13">
        <f t="shared" si="1836"/>
        <v>7.048388331289135E-7</v>
      </c>
      <c r="BD1520" s="13">
        <f t="shared" si="1837"/>
        <v>4.677705373890846E-8</v>
      </c>
      <c r="BE1520" s="13">
        <f t="shared" si="1838"/>
        <v>1.3393142239632823E-7</v>
      </c>
      <c r="BF1520" s="13">
        <f t="shared" si="1839"/>
        <v>1.9173531113379471E-7</v>
      </c>
      <c r="BG1520" s="13">
        <f t="shared" si="1840"/>
        <v>1.8299130942195236E-7</v>
      </c>
      <c r="BH1520" s="13">
        <f t="shared" si="1841"/>
        <v>1.3098455545022427E-7</v>
      </c>
      <c r="BI1520" s="13">
        <f t="shared" si="1842"/>
        <v>7.500663860241072E-8</v>
      </c>
      <c r="BJ1520" s="14">
        <f t="shared" si="1843"/>
        <v>0.86313358221784509</v>
      </c>
      <c r="BK1520" s="14">
        <f t="shared" si="1844"/>
        <v>9.7456710616640893E-2</v>
      </c>
      <c r="BL1520" s="14">
        <f t="shared" si="1845"/>
        <v>2.1948850819924221E-2</v>
      </c>
      <c r="BM1520" s="14">
        <f t="shared" si="1846"/>
        <v>0.58627576832361095</v>
      </c>
      <c r="BN1520" s="14">
        <f t="shared" si="1847"/>
        <v>0.38664814714472534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1.5681818181818199</v>
      </c>
      <c r="F1521" s="10">
        <f>VLOOKUP(B1521,home!$B$2:$E$405,3,FALSE)</f>
        <v>1.43</v>
      </c>
      <c r="G1521" s="10">
        <f>VLOOKUP(C1521,away!$B$2:$E$405,4,FALSE)</f>
        <v>0.77</v>
      </c>
      <c r="H1521" s="10">
        <f>VLOOKUP(A1521,away!$A$2:$E$405,3,FALSE)</f>
        <v>1.11363636363636</v>
      </c>
      <c r="I1521" s="10">
        <f>VLOOKUP(C1521,away!$B$2:$E$405,3,FALSE)</f>
        <v>0.77</v>
      </c>
      <c r="J1521" s="10">
        <f>VLOOKUP(B1521,home!$B$2:$E$405,4,FALSE)</f>
        <v>0.9</v>
      </c>
      <c r="K1521" s="12">
        <f t="shared" si="1792"/>
        <v>1.7267250000000018</v>
      </c>
      <c r="L1521" s="12">
        <f t="shared" si="1793"/>
        <v>0.77174999999999749</v>
      </c>
      <c r="M1521" s="13">
        <f t="shared" si="1794"/>
        <v>8.2210273744801401E-2</v>
      </c>
      <c r="N1521" s="13">
        <f t="shared" si="1795"/>
        <v>0.14195453493199237</v>
      </c>
      <c r="O1521" s="13">
        <f t="shared" si="1796"/>
        <v>6.3445778762550281E-2</v>
      </c>
      <c r="P1521" s="13">
        <f t="shared" si="1797"/>
        <v>0.10955341233376475</v>
      </c>
      <c r="Q1521" s="13">
        <f t="shared" si="1798"/>
        <v>0.12255822216522239</v>
      </c>
      <c r="R1521" s="13">
        <f t="shared" si="1799"/>
        <v>2.4482139879999001E-2</v>
      </c>
      <c r="S1521" s="13">
        <f t="shared" si="1800"/>
        <v>3.6497719832525262E-2</v>
      </c>
      <c r="T1521" s="13">
        <f t="shared" si="1801"/>
        <v>9.4584307956010069E-2</v>
      </c>
      <c r="U1521" s="13">
        <f t="shared" si="1802"/>
        <v>4.2273922984291327E-2</v>
      </c>
      <c r="V1521" s="13">
        <f t="shared" si="1803"/>
        <v>5.4040957925728123E-3</v>
      </c>
      <c r="W1521" s="13">
        <f t="shared" si="1804"/>
        <v>7.0541448722747938E-2</v>
      </c>
      <c r="X1521" s="13">
        <f t="shared" si="1805"/>
        <v>5.4440363051780551E-2</v>
      </c>
      <c r="Y1521" s="13">
        <f t="shared" si="1806"/>
        <v>2.1007175092605745E-2</v>
      </c>
      <c r="Z1521" s="13">
        <f t="shared" si="1807"/>
        <v>6.2980304841297246E-3</v>
      </c>
      <c r="AA1521" s="13">
        <f t="shared" si="1808"/>
        <v>1.0874966687708912E-2</v>
      </c>
      <c r="AB1521" s="13">
        <f t="shared" si="1809"/>
        <v>9.3890384269170943E-3</v>
      </c>
      <c r="AC1521" s="13">
        <f t="shared" si="1810"/>
        <v>4.5009363465683207E-4</v>
      </c>
      <c r="AD1521" s="13">
        <f t="shared" si="1811"/>
        <v>3.0451420761446784E-2</v>
      </c>
      <c r="AE1521" s="13">
        <f t="shared" si="1812"/>
        <v>2.3500883972646477E-2</v>
      </c>
      <c r="AF1521" s="13">
        <f t="shared" si="1813"/>
        <v>9.0684036029449275E-3</v>
      </c>
      <c r="AG1521" s="13">
        <f t="shared" si="1814"/>
        <v>2.3328468268575759E-3</v>
      </c>
      <c r="AH1521" s="13">
        <f t="shared" si="1815"/>
        <v>1.2151262565317747E-3</v>
      </c>
      <c r="AI1521" s="13">
        <f t="shared" si="1816"/>
        <v>2.098188885309831E-3</v>
      </c>
      <c r="AJ1521" s="13">
        <f t="shared" si="1817"/>
        <v>1.8114976014933111E-3</v>
      </c>
      <c r="AK1521" s="13">
        <f t="shared" si="1818"/>
        <v>1.0426527319795135E-3</v>
      </c>
      <c r="AL1521" s="13">
        <f t="shared" si="1819"/>
        <v>2.3991791439317919E-5</v>
      </c>
      <c r="AM1521" s="13">
        <f t="shared" si="1820"/>
        <v>1.0516245902861834E-2</v>
      </c>
      <c r="AN1521" s="13">
        <f t="shared" si="1821"/>
        <v>8.1159127755335951E-3</v>
      </c>
      <c r="AO1521" s="13">
        <f t="shared" si="1822"/>
        <v>3.1317278422590151E-3</v>
      </c>
      <c r="AP1521" s="13">
        <f t="shared" si="1823"/>
        <v>8.0563698742112922E-4</v>
      </c>
      <c r="AQ1521" s="13">
        <f t="shared" si="1824"/>
        <v>1.5543758626056361E-4</v>
      </c>
      <c r="AR1521" s="13">
        <f t="shared" si="1825"/>
        <v>1.8755473769567886E-4</v>
      </c>
      <c r="AS1521" s="13">
        <f t="shared" si="1826"/>
        <v>3.2385545444757149E-4</v>
      </c>
      <c r="AT1521" s="13">
        <f t="shared" si="1827"/>
        <v>2.7960465479049171E-4</v>
      </c>
      <c r="AU1521" s="13">
        <f t="shared" si="1828"/>
        <v>1.6093344918103743E-4</v>
      </c>
      <c r="AV1521" s="13">
        <f t="shared" si="1829"/>
        <v>6.9471952509281816E-5</v>
      </c>
      <c r="AW1521" s="13">
        <f t="shared" si="1830"/>
        <v>8.880961589411408E-7</v>
      </c>
      <c r="AX1521" s="13">
        <f t="shared" si="1831"/>
        <v>3.0264441177698539E-3</v>
      </c>
      <c r="AY1521" s="13">
        <f t="shared" si="1832"/>
        <v>2.335658247888877E-3</v>
      </c>
      <c r="AZ1521" s="13">
        <f t="shared" si="1833"/>
        <v>9.0127212640411726E-4</v>
      </c>
      <c r="BA1521" s="13">
        <f t="shared" si="1834"/>
        <v>2.3185225451745849E-4</v>
      </c>
      <c r="BB1521" s="13">
        <f t="shared" si="1835"/>
        <v>4.4732994355961995E-5</v>
      </c>
      <c r="BC1521" s="13">
        <f t="shared" si="1836"/>
        <v>6.9045376788427133E-6</v>
      </c>
      <c r="BD1521" s="13">
        <f t="shared" si="1837"/>
        <v>2.4124228136106606E-5</v>
      </c>
      <c r="BE1521" s="13">
        <f t="shared" si="1838"/>
        <v>4.1655907828318731E-5</v>
      </c>
      <c r="BF1521" s="13">
        <f t="shared" si="1839"/>
        <v>3.5964148722426867E-5</v>
      </c>
      <c r="BG1521" s="13">
        <f t="shared" si="1840"/>
        <v>2.0700064900910863E-5</v>
      </c>
      <c r="BH1521" s="13">
        <f t="shared" si="1841"/>
        <v>8.9358298915063421E-6</v>
      </c>
      <c r="BI1521" s="13">
        <f t="shared" si="1842"/>
        <v>3.0859441738822564E-6</v>
      </c>
      <c r="BJ1521" s="14">
        <f t="shared" si="1843"/>
        <v>0.59971143245720593</v>
      </c>
      <c r="BK1521" s="14">
        <f t="shared" si="1844"/>
        <v>0.23647524537764925</v>
      </c>
      <c r="BL1521" s="14">
        <f t="shared" si="1845"/>
        <v>0.15778919858905827</v>
      </c>
      <c r="BM1521" s="14">
        <f t="shared" si="1846"/>
        <v>0.4537347749379832</v>
      </c>
      <c r="BN1521" s="14">
        <f t="shared" si="1847"/>
        <v>0.54420436181833032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1.5681818181818199</v>
      </c>
      <c r="F1522" s="10">
        <f>VLOOKUP(B1522,home!$B$2:$E$405,3,FALSE)</f>
        <v>0.8</v>
      </c>
      <c r="G1522" s="10">
        <f>VLOOKUP(C1522,away!$B$2:$E$405,4,FALSE)</f>
        <v>1.02</v>
      </c>
      <c r="H1522" s="10">
        <f>VLOOKUP(A1522,away!$A$2:$E$405,3,FALSE)</f>
        <v>1.11363636363636</v>
      </c>
      <c r="I1522" s="10">
        <f>VLOOKUP(C1522,away!$B$2:$E$405,3,FALSE)</f>
        <v>0.89</v>
      </c>
      <c r="J1522" s="10">
        <f>VLOOKUP(B1522,home!$B$2:$E$405,4,FALSE)</f>
        <v>0.67</v>
      </c>
      <c r="K1522" s="12">
        <f t="shared" si="1792"/>
        <v>1.279636363636365</v>
      </c>
      <c r="L1522" s="12">
        <f t="shared" si="1793"/>
        <v>0.66406136363636148</v>
      </c>
      <c r="M1522" s="13">
        <f t="shared" si="1794"/>
        <v>0.1431735529990793</v>
      </c>
      <c r="N1522" s="13">
        <f t="shared" si="1795"/>
        <v>0.1832100847286402</v>
      </c>
      <c r="O1522" s="13">
        <f t="shared" si="1796"/>
        <v>9.5076024841231482E-2</v>
      </c>
      <c r="P1522" s="13">
        <f t="shared" si="1797"/>
        <v>0.12166273869683414</v>
      </c>
      <c r="Q1522" s="13">
        <f t="shared" si="1798"/>
        <v>0.11722114330183374</v>
      </c>
      <c r="R1522" s="13">
        <f t="shared" si="1799"/>
        <v>3.1568157352596368E-2</v>
      </c>
      <c r="S1522" s="13">
        <f t="shared" si="1800"/>
        <v>2.5845943048066509E-2</v>
      </c>
      <c r="T1522" s="13">
        <f t="shared" si="1801"/>
        <v>7.7842032268029063E-2</v>
      </c>
      <c r="U1522" s="13">
        <f t="shared" si="1802"/>
        <v>4.039576208137699E-2</v>
      </c>
      <c r="V1522" s="13">
        <f t="shared" si="1803"/>
        <v>2.4403080888443711E-3</v>
      </c>
      <c r="W1522" s="13">
        <f t="shared" si="1804"/>
        <v>5.0000145852018583E-2</v>
      </c>
      <c r="X1522" s="13">
        <f t="shared" si="1805"/>
        <v>3.3203165036508428E-2</v>
      </c>
      <c r="Y1522" s="13">
        <f t="shared" si="1806"/>
        <v>1.102446952559347E-2</v>
      </c>
      <c r="Z1522" s="13">
        <f t="shared" si="1807"/>
        <v>6.9877312063507937E-3</v>
      </c>
      <c r="AA1522" s="13">
        <f t="shared" si="1808"/>
        <v>8.9417549509630788E-3</v>
      </c>
      <c r="AB1522" s="13">
        <f t="shared" si="1809"/>
        <v>5.7210973949889292E-3</v>
      </c>
      <c r="AC1522" s="13">
        <f t="shared" si="1810"/>
        <v>1.2960431550282223E-4</v>
      </c>
      <c r="AD1522" s="13">
        <f t="shared" si="1811"/>
        <v>1.5995501204841236E-2</v>
      </c>
      <c r="AE1522" s="13">
        <f t="shared" si="1812"/>
        <v>1.0621994342133937E-2</v>
      </c>
      <c r="AF1522" s="13">
        <f t="shared" si="1813"/>
        <v>3.526828023687588E-3</v>
      </c>
      <c r="AG1522" s="13">
        <f t="shared" si="1814"/>
        <v>7.806767422403047E-4</v>
      </c>
      <c r="AH1522" s="13">
        <f t="shared" si="1815"/>
        <v>1.1600705784034161E-3</v>
      </c>
      <c r="AI1522" s="13">
        <f t="shared" si="1816"/>
        <v>1.484468496509682E-3</v>
      </c>
      <c r="AJ1522" s="13">
        <f t="shared" si="1817"/>
        <v>9.497899344031957E-4</v>
      </c>
      <c r="AK1522" s="13">
        <f t="shared" si="1818"/>
        <v>4.0512857929270895E-4</v>
      </c>
      <c r="AL1522" s="13">
        <f t="shared" si="1819"/>
        <v>4.4052873287577936E-6</v>
      </c>
      <c r="AM1522" s="13">
        <f t="shared" si="1820"/>
        <v>4.0936849992608262E-3</v>
      </c>
      <c r="AN1522" s="13">
        <f t="shared" si="1821"/>
        <v>2.7184580429068621E-3</v>
      </c>
      <c r="AO1522" s="13">
        <f t="shared" si="1822"/>
        <v>9.0261147748048234E-4</v>
      </c>
      <c r="AP1522" s="13">
        <f t="shared" si="1823"/>
        <v>1.997964695231734E-4</v>
      </c>
      <c r="AQ1522" s="13">
        <f t="shared" si="1824"/>
        <v>3.3169279000322317E-5</v>
      </c>
      <c r="AR1522" s="13">
        <f t="shared" si="1825"/>
        <v>1.5407161004179904E-4</v>
      </c>
      <c r="AS1522" s="13">
        <f t="shared" si="1826"/>
        <v>1.9715563481348777E-4</v>
      </c>
      <c r="AT1522" s="13">
        <f t="shared" si="1827"/>
        <v>1.2614375980157531E-4</v>
      </c>
      <c r="AU1522" s="13">
        <f t="shared" si="1828"/>
        <v>5.380604736263563E-5</v>
      </c>
      <c r="AV1522" s="13">
        <f t="shared" si="1829"/>
        <v>1.7213043697192274E-5</v>
      </c>
      <c r="AW1522" s="13">
        <f t="shared" si="1830"/>
        <v>1.0398400130011372E-7</v>
      </c>
      <c r="AX1522" s="13">
        <f t="shared" si="1831"/>
        <v>8.7307136438780986E-4</v>
      </c>
      <c r="AY1522" s="13">
        <f t="shared" si="1832"/>
        <v>5.7977296078722776E-4</v>
      </c>
      <c r="AZ1522" s="13">
        <f t="shared" si="1833"/>
        <v>1.9250241146992854E-4</v>
      </c>
      <c r="BA1522" s="13">
        <f t="shared" si="1834"/>
        <v>4.2611137954669575E-5</v>
      </c>
      <c r="BB1522" s="13">
        <f t="shared" si="1835"/>
        <v>7.0741025940687482E-6</v>
      </c>
      <c r="BC1522" s="13">
        <f t="shared" si="1836"/>
        <v>9.3952764302416317E-7</v>
      </c>
      <c r="BD1522" s="13">
        <f t="shared" si="1837"/>
        <v>1.7052167243667796E-5</v>
      </c>
      <c r="BE1522" s="13">
        <f t="shared" si="1838"/>
        <v>2.182057328380619E-5</v>
      </c>
      <c r="BF1522" s="13">
        <f t="shared" si="1839"/>
        <v>1.3961199524675286E-5</v>
      </c>
      <c r="BG1522" s="13">
        <f t="shared" si="1840"/>
        <v>5.9550861972524096E-6</v>
      </c>
      <c r="BH1522" s="13">
        <f t="shared" si="1841"/>
        <v>1.905086211648296E-6</v>
      </c>
      <c r="BI1522" s="13">
        <f t="shared" si="1842"/>
        <v>4.875635184574806E-7</v>
      </c>
      <c r="BJ1522" s="14">
        <f t="shared" si="1843"/>
        <v>0.51306973279853485</v>
      </c>
      <c r="BK1522" s="14">
        <f t="shared" si="1844"/>
        <v>0.29383632539644311</v>
      </c>
      <c r="BL1522" s="14">
        <f t="shared" si="1845"/>
        <v>0.18631182598146206</v>
      </c>
      <c r="BM1522" s="14">
        <f t="shared" si="1846"/>
        <v>0.30771424448578977</v>
      </c>
      <c r="BN1522" s="14">
        <f t="shared" si="1847"/>
        <v>0.69191170192021523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1.46835443037975</v>
      </c>
      <c r="F1523" s="10">
        <f>VLOOKUP(B1523,home!$B$2:$E$405,3,FALSE)</f>
        <v>1.02</v>
      </c>
      <c r="G1523" s="10">
        <f>VLOOKUP(C1523,away!$B$2:$E$405,4,FALSE)</f>
        <v>0.34</v>
      </c>
      <c r="H1523" s="10">
        <f>VLOOKUP(A1523,away!$A$2:$E$405,3,FALSE)</f>
        <v>1.16455696202532</v>
      </c>
      <c r="I1523" s="10">
        <f>VLOOKUP(C1523,away!$B$2:$E$405,3,FALSE)</f>
        <v>0.68</v>
      </c>
      <c r="J1523" s="10">
        <f>VLOOKUP(B1523,home!$B$2:$E$405,4,FALSE)</f>
        <v>0.64</v>
      </c>
      <c r="K1523" s="12">
        <f t="shared" si="1792"/>
        <v>0.50922531645569735</v>
      </c>
      <c r="L1523" s="12">
        <f t="shared" si="1793"/>
        <v>0.50681518987341934</v>
      </c>
      <c r="M1523" s="13">
        <f t="shared" si="1794"/>
        <v>0.36202554392065373</v>
      </c>
      <c r="N1523" s="13">
        <f t="shared" si="1795"/>
        <v>0.18435257216804085</v>
      </c>
      <c r="O1523" s="13">
        <f t="shared" si="1796"/>
        <v>0.18348004478117405</v>
      </c>
      <c r="P1523" s="13">
        <f t="shared" si="1797"/>
        <v>9.3432683866998864E-2</v>
      </c>
      <c r="Q1523" s="13">
        <f t="shared" si="1798"/>
        <v>4.6938498450846189E-2</v>
      </c>
      <c r="R1523" s="13">
        <f t="shared" si="1799"/>
        <v>4.64952368668771E-2</v>
      </c>
      <c r="S1523" s="13">
        <f t="shared" si="1800"/>
        <v>6.0283497678439071E-3</v>
      </c>
      <c r="T1523" s="13">
        <f t="shared" si="1801"/>
        <v>2.3789144004738812E-2</v>
      </c>
      <c r="U1523" s="13">
        <f t="shared" si="1802"/>
        <v>2.3676551707218094E-2</v>
      </c>
      <c r="V1523" s="13">
        <f t="shared" si="1803"/>
        <v>1.7286837215310609E-4</v>
      </c>
      <c r="W1523" s="13">
        <f t="shared" si="1804"/>
        <v>7.967423909195805E-3</v>
      </c>
      <c r="X1523" s="13">
        <f t="shared" si="1805"/>
        <v>4.0380114613410931E-3</v>
      </c>
      <c r="Y1523" s="13">
        <f t="shared" si="1806"/>
        <v>1.0232627727453146E-3</v>
      </c>
      <c r="Z1523" s="13">
        <f t="shared" si="1807"/>
        <v>7.8548307669653091E-3</v>
      </c>
      <c r="AA1523" s="13">
        <f t="shared" si="1808"/>
        <v>3.9998786830138565E-3</v>
      </c>
      <c r="AB1523" s="13">
        <f t="shared" si="1809"/>
        <v>1.0184197440710645E-3</v>
      </c>
      <c r="AC1523" s="13">
        <f t="shared" si="1810"/>
        <v>2.7884006110221902E-6</v>
      </c>
      <c r="AD1523" s="13">
        <f t="shared" si="1811"/>
        <v>1.0143034903742306E-3</v>
      </c>
      <c r="AE1523" s="13">
        <f t="shared" si="1812"/>
        <v>5.1406441606328761E-4</v>
      </c>
      <c r="AF1523" s="13">
        <f t="shared" si="1813"/>
        <v>1.3026782731714179E-4</v>
      </c>
      <c r="AG1523" s="13">
        <f t="shared" si="1814"/>
        <v>2.2007237878711674E-5</v>
      </c>
      <c r="AH1523" s="13">
        <f t="shared" si="1815"/>
        <v>9.9523688664577463E-4</v>
      </c>
      <c r="AI1523" s="13">
        <f t="shared" si="1816"/>
        <v>5.0679981855057752E-4</v>
      </c>
      <c r="AJ1523" s="13">
        <f t="shared" si="1817"/>
        <v>1.290376489905539E-4</v>
      </c>
      <c r="AK1523" s="13">
        <f t="shared" si="1818"/>
        <v>2.190307921397134E-5</v>
      </c>
      <c r="AL1523" s="13">
        <f t="shared" si="1819"/>
        <v>2.8785565787731668E-8</v>
      </c>
      <c r="AM1523" s="13">
        <f t="shared" si="1820"/>
        <v>1.0330180317358721E-4</v>
      </c>
      <c r="AN1523" s="13">
        <f t="shared" si="1821"/>
        <v>5.2354922989688199E-5</v>
      </c>
      <c r="AO1523" s="13">
        <f t="shared" si="1822"/>
        <v>1.3267135117913535E-5</v>
      </c>
      <c r="AP1523" s="13">
        <f t="shared" si="1823"/>
        <v>2.2413285346205529E-6</v>
      </c>
      <c r="AQ1523" s="13">
        <f t="shared" si="1824"/>
        <v>2.8398483671060701E-7</v>
      </c>
      <c r="AR1523" s="13">
        <f t="shared" si="1825"/>
        <v>1.0088023433488183E-4</v>
      </c>
      <c r="AS1523" s="13">
        <f t="shared" si="1826"/>
        <v>5.1370769253305103E-5</v>
      </c>
      <c r="AT1523" s="13">
        <f t="shared" si="1827"/>
        <v>1.307964811479345E-5</v>
      </c>
      <c r="AU1523" s="13">
        <f t="shared" si="1828"/>
        <v>2.2201626501282867E-6</v>
      </c>
      <c r="AV1523" s="13">
        <f t="shared" si="1829"/>
        <v>2.8264075702367408E-7</v>
      </c>
      <c r="AW1523" s="13">
        <f t="shared" si="1830"/>
        <v>2.0636302184117721E-10</v>
      </c>
      <c r="AX1523" s="13">
        <f t="shared" si="1831"/>
        <v>8.7673155685856831E-6</v>
      </c>
      <c r="AY1523" s="13">
        <f t="shared" si="1832"/>
        <v>4.4434087045729389E-6</v>
      </c>
      <c r="AZ1523" s="13">
        <f t="shared" si="1833"/>
        <v>1.125993513146669E-6</v>
      </c>
      <c r="BA1523" s="13">
        <f t="shared" si="1834"/>
        <v>1.9022353872055586E-7</v>
      </c>
      <c r="BB1523" s="13">
        <f t="shared" si="1835"/>
        <v>2.4102044723763058E-8</v>
      </c>
      <c r="BC1523" s="13">
        <f t="shared" si="1836"/>
        <v>2.4430564746023248E-9</v>
      </c>
      <c r="BD1523" s="13">
        <f t="shared" si="1837"/>
        <v>8.5212725198180255E-6</v>
      </c>
      <c r="BE1523" s="13">
        <f t="shared" si="1838"/>
        <v>4.3392476955095714E-6</v>
      </c>
      <c r="BF1523" s="13">
        <f t="shared" si="1839"/>
        <v>1.1048273904627585E-6</v>
      </c>
      <c r="BG1523" s="13">
        <f t="shared" si="1840"/>
        <v>1.8753535917910683E-7</v>
      </c>
      <c r="BH1523" s="13">
        <f t="shared" si="1841"/>
        <v>2.3874438156153386E-8</v>
      </c>
      <c r="BI1523" s="13">
        <f t="shared" si="1842"/>
        <v>2.431493665053837E-9</v>
      </c>
      <c r="BJ1523" s="14">
        <f t="shared" si="1843"/>
        <v>0.26997555839962012</v>
      </c>
      <c r="BK1523" s="14">
        <f t="shared" si="1844"/>
        <v>0.46166670652253095</v>
      </c>
      <c r="BL1523" s="14">
        <f t="shared" si="1845"/>
        <v>0.26050512185976193</v>
      </c>
      <c r="BM1523" s="14">
        <f t="shared" si="1846"/>
        <v>8.3273194291946143E-2</v>
      </c>
      <c r="BN1523" s="14">
        <f t="shared" si="1847"/>
        <v>0.91672458005459079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1.1680672268907599</v>
      </c>
      <c r="F1524" s="10">
        <f>VLOOKUP(B1524,home!$B$2:$E$405,3,FALSE)</f>
        <v>2.2799999999999998</v>
      </c>
      <c r="G1524" s="10">
        <f>VLOOKUP(C1524,away!$B$2:$E$405,4,FALSE)</f>
        <v>0.86</v>
      </c>
      <c r="H1524" s="10">
        <f>VLOOKUP(A1524,away!$A$2:$E$405,3,FALSE)</f>
        <v>1.04201680672269</v>
      </c>
      <c r="I1524" s="10">
        <f>VLOOKUP(C1524,away!$B$2:$E$405,3,FALSE)</f>
        <v>0.86</v>
      </c>
      <c r="J1524" s="10">
        <f>VLOOKUP(B1524,home!$B$2:$E$405,4,FALSE)</f>
        <v>0.96</v>
      </c>
      <c r="K1524" s="12">
        <f t="shared" si="1792"/>
        <v>2.2903462184874019</v>
      </c>
      <c r="L1524" s="12">
        <f t="shared" si="1793"/>
        <v>0.86028907563025292</v>
      </c>
      <c r="M1524" s="13">
        <f t="shared" si="1794"/>
        <v>4.2824911808611137E-2</v>
      </c>
      <c r="N1524" s="13">
        <f t="shared" si="1795"/>
        <v>9.8083874817909006E-2</v>
      </c>
      <c r="O1524" s="13">
        <f t="shared" si="1796"/>
        <v>3.6841803793777182E-2</v>
      </c>
      <c r="P1524" s="13">
        <f t="shared" si="1797"/>
        <v>8.4380486001332383E-2</v>
      </c>
      <c r="Q1524" s="13">
        <f t="shared" si="1798"/>
        <v>0.11232301589189483</v>
      </c>
      <c r="R1524" s="13">
        <f t="shared" si="1799"/>
        <v>1.5847300665149857E-2</v>
      </c>
      <c r="S1524" s="13">
        <f t="shared" si="1800"/>
        <v>4.1564980038028734E-2</v>
      </c>
      <c r="T1524" s="13">
        <f t="shared" si="1801"/>
        <v>9.6630263513640416E-2</v>
      </c>
      <c r="U1524" s="13">
        <f t="shared" si="1802"/>
        <v>3.6295805151658866E-2</v>
      </c>
      <c r="V1524" s="13">
        <f t="shared" si="1803"/>
        <v>9.0997741167282951E-3</v>
      </c>
      <c r="W1524" s="13">
        <f t="shared" si="1804"/>
        <v>8.5752864899033887E-2</v>
      </c>
      <c r="X1524" s="13">
        <f t="shared" si="1805"/>
        <v>7.377225287663583E-2</v>
      </c>
      <c r="Y1524" s="13">
        <f t="shared" si="1806"/>
        <v>3.1732731617201151E-2</v>
      </c>
      <c r="Z1524" s="13">
        <f t="shared" si="1807"/>
        <v>4.5444198801521552E-3</v>
      </c>
      <c r="AA1524" s="13">
        <f t="shared" si="1808"/>
        <v>1.0408294887725461E-2</v>
      </c>
      <c r="AB1524" s="13">
        <f t="shared" si="1809"/>
        <v>1.1919299418501885E-2</v>
      </c>
      <c r="AC1524" s="13">
        <f t="shared" si="1810"/>
        <v>1.1206143370234018E-3</v>
      </c>
      <c r="AD1524" s="13">
        <f t="shared" si="1811"/>
        <v>4.9100937461490857E-2</v>
      </c>
      <c r="AE1524" s="13">
        <f t="shared" si="1812"/>
        <v>4.2241000101324824E-2</v>
      </c>
      <c r="AF1524" s="13">
        <f t="shared" si="1813"/>
        <v>1.8169735465433077E-2</v>
      </c>
      <c r="AG1524" s="13">
        <f t="shared" si="1814"/>
        <v>5.210408309334549E-3</v>
      </c>
      <c r="AH1524" s="13">
        <f t="shared" si="1815"/>
        <v>9.7737869449296042E-4</v>
      </c>
      <c r="AI1524" s="13">
        <f t="shared" si="1816"/>
        <v>2.2385355969621059E-3</v>
      </c>
      <c r="AJ1524" s="13">
        <f t="shared" si="1817"/>
        <v>2.5635107697257993E-3</v>
      </c>
      <c r="AK1524" s="13">
        <f t="shared" si="1818"/>
        <v>1.9571090658310713E-3</v>
      </c>
      <c r="AL1524" s="13">
        <f t="shared" si="1819"/>
        <v>8.8320539036423131E-5</v>
      </c>
      <c r="AM1524" s="13">
        <f t="shared" si="1820"/>
        <v>2.2491629287822373E-2</v>
      </c>
      <c r="AN1524" s="13">
        <f t="shared" si="1821"/>
        <v>1.9349302969439031E-2</v>
      </c>
      <c r="AO1524" s="13">
        <f t="shared" si="1822"/>
        <v>8.3229969828342073E-3</v>
      </c>
      <c r="AP1524" s="13">
        <f t="shared" si="1823"/>
        <v>2.3867277936119417E-3</v>
      </c>
      <c r="AQ1524" s="13">
        <f t="shared" si="1824"/>
        <v>5.1331896183686256E-4</v>
      </c>
      <c r="AR1524" s="13">
        <f t="shared" si="1825"/>
        <v>1.6816564272521052E-4</v>
      </c>
      <c r="AS1524" s="13">
        <f t="shared" si="1826"/>
        <v>3.8515754389518937E-4</v>
      </c>
      <c r="AT1524" s="13">
        <f t="shared" si="1827"/>
        <v>4.4107206209112134E-4</v>
      </c>
      <c r="AU1524" s="13">
        <f t="shared" si="1828"/>
        <v>3.3673590983028013E-4</v>
      </c>
      <c r="AV1524" s="13">
        <f t="shared" si="1829"/>
        <v>1.9281045442717429E-4</v>
      </c>
      <c r="AW1524" s="13">
        <f t="shared" si="1830"/>
        <v>4.8339789551433305E-6</v>
      </c>
      <c r="AX1524" s="13">
        <f t="shared" si="1831"/>
        <v>8.5856030144974144E-3</v>
      </c>
      <c r="AY1524" s="13">
        <f t="shared" si="1832"/>
        <v>7.3861004810702943E-3</v>
      </c>
      <c r="AZ1524" s="13">
        <f t="shared" si="1833"/>
        <v>3.1770907776860649E-3</v>
      </c>
      <c r="BA1524" s="13">
        <f t="shared" si="1834"/>
        <v>9.1107216277631551E-4</v>
      </c>
      <c r="BB1524" s="13">
        <f t="shared" si="1835"/>
        <v>1.9594635718682294E-4</v>
      </c>
      <c r="BC1524" s="13">
        <f t="shared" si="1836"/>
        <v>3.3714102099473464E-5</v>
      </c>
      <c r="BD1524" s="13">
        <f t="shared" si="1837"/>
        <v>2.4111844222139776E-5</v>
      </c>
      <c r="BE1524" s="13">
        <f t="shared" si="1838"/>
        <v>5.5224471234935152E-5</v>
      </c>
      <c r="BF1524" s="13">
        <f t="shared" si="1839"/>
        <v>6.3241579430450018E-5</v>
      </c>
      <c r="BG1524" s="13">
        <f t="shared" si="1840"/>
        <v>4.8281704099900624E-5</v>
      </c>
      <c r="BH1524" s="13">
        <f t="shared" si="1841"/>
        <v>2.7645454601833784E-5</v>
      </c>
      <c r="BI1524" s="13">
        <f t="shared" si="1842"/>
        <v>1.2663532481135015E-5</v>
      </c>
      <c r="BJ1524" s="14">
        <f t="shared" si="1843"/>
        <v>0.68637058784475902</v>
      </c>
      <c r="BK1524" s="14">
        <f t="shared" si="1844"/>
        <v>0.18646518732183071</v>
      </c>
      <c r="BL1524" s="14">
        <f t="shared" si="1845"/>
        <v>0.12080414824286458</v>
      </c>
      <c r="BM1524" s="14">
        <f t="shared" si="1846"/>
        <v>0.60050168380881697</v>
      </c>
      <c r="BN1524" s="14">
        <f t="shared" si="1847"/>
        <v>0.39030139297867439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1.3902439024390201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1.09756097560976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1.3902439024390201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1.09756097560976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1.3902439024390201</v>
      </c>
      <c r="F1527" s="10">
        <f>VLOOKUP(B1527,home!$B$2:$E$405,3,FALSE)</f>
        <v>0</v>
      </c>
      <c r="G1527" s="10">
        <f>VLOOKUP(C1527,away!$B$2:$E$405,4,FALSE)</f>
        <v>0.72</v>
      </c>
      <c r="H1527" s="10">
        <f>VLOOKUP(A1527,away!$A$2:$E$405,3,FALSE)</f>
        <v>1.09756097560976</v>
      </c>
      <c r="I1527" s="10">
        <f>VLOOKUP(C1527,away!$B$2:$E$405,3,FALSE)</f>
        <v>1.08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1.72151898734177</v>
      </c>
      <c r="F1528" s="10">
        <f>VLOOKUP(B1528,home!$B$2:$E$405,3,FALSE)</f>
        <v>0</v>
      </c>
      <c r="G1528" s="10">
        <f>VLOOKUP(C1528,away!$B$2:$E$405,4,FALSE)</f>
        <v>0.57999999999999996</v>
      </c>
      <c r="H1528" s="10">
        <f>VLOOKUP(A1528,away!$A$2:$E$405,3,FALSE)</f>
        <v>1.48101265822785</v>
      </c>
      <c r="I1528" s="10">
        <f>VLOOKUP(C1528,away!$B$2:$E$405,3,FALSE)</f>
        <v>0.44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1.30952380952381</v>
      </c>
      <c r="F1531" s="10">
        <f>VLOOKUP(B1531,home!$B$2:$E$405,3,FALSE)</f>
        <v>0.46</v>
      </c>
      <c r="G1531" s="10">
        <f>VLOOKUP(C1531,away!$B$2:$E$405,4,FALSE)</f>
        <v>1.1499999999999999</v>
      </c>
      <c r="H1531" s="10">
        <f>VLOOKUP(A1531,away!$A$2:$E$405,3,FALSE)</f>
        <v>0.92857142857142905</v>
      </c>
      <c r="I1531" s="10">
        <f>VLOOKUP(C1531,away!$B$2:$E$405,3,FALSE)</f>
        <v>0.19</v>
      </c>
      <c r="J1531" s="10">
        <f>VLOOKUP(B1531,home!$B$2:$E$405,4,FALSE)</f>
        <v>1.29</v>
      </c>
      <c r="K1531" s="12">
        <f t="shared" si="1848"/>
        <v>0.69273809523809537</v>
      </c>
      <c r="L1531" s="12">
        <f t="shared" si="1849"/>
        <v>0.22759285714285726</v>
      </c>
      <c r="M1531" s="13">
        <f t="shared" si="1850"/>
        <v>0.39838717208139623</v>
      </c>
      <c r="N1531" s="13">
        <f t="shared" si="1851"/>
        <v>0.27597797075495772</v>
      </c>
      <c r="O1531" s="13">
        <f t="shared" si="1852"/>
        <v>9.0670074743068096E-2</v>
      </c>
      <c r="P1531" s="13">
        <f t="shared" si="1853"/>
        <v>6.2810614872608722E-2</v>
      </c>
      <c r="Q1531" s="13">
        <f t="shared" si="1854"/>
        <v>9.5590226894232092E-2</v>
      </c>
      <c r="R1531" s="13">
        <f t="shared" si="1855"/>
        <v>1.0317930684065644E-2</v>
      </c>
      <c r="S1531" s="13">
        <f t="shared" si="1856"/>
        <v>2.4757155960013701E-3</v>
      </c>
      <c r="T1531" s="13">
        <f t="shared" si="1857"/>
        <v>2.1755652853792273E-2</v>
      </c>
      <c r="U1531" s="13">
        <f t="shared" si="1858"/>
        <v>7.1476236488783318E-3</v>
      </c>
      <c r="V1531" s="13">
        <f t="shared" si="1859"/>
        <v>4.3369652475429362E-5</v>
      </c>
      <c r="W1531" s="13">
        <f t="shared" si="1860"/>
        <v>2.2072997234029234E-2</v>
      </c>
      <c r="X1531" s="13">
        <f t="shared" si="1861"/>
        <v>5.0236565061990979E-3</v>
      </c>
      <c r="Y1531" s="13">
        <f t="shared" si="1862"/>
        <v>5.7167416877507843E-4</v>
      </c>
      <c r="Z1531" s="13">
        <f t="shared" si="1863"/>
        <v>7.8276244139615194E-4</v>
      </c>
      <c r="AA1531" s="13">
        <f t="shared" si="1864"/>
        <v>5.4224936267669149E-4</v>
      </c>
      <c r="AB1531" s="13">
        <f t="shared" si="1865"/>
        <v>1.8781839532236119E-4</v>
      </c>
      <c r="AC1531" s="13">
        <f t="shared" si="1866"/>
        <v>4.2735979119272881E-7</v>
      </c>
      <c r="AD1531" s="13">
        <f t="shared" si="1867"/>
        <v>3.8227015150242884E-3</v>
      </c>
      <c r="AE1531" s="13">
        <f t="shared" si="1868"/>
        <v>8.7001955980870675E-4</v>
      </c>
      <c r="AF1531" s="13">
        <f t="shared" si="1869"/>
        <v>9.9005118693517273E-5</v>
      </c>
      <c r="AG1531" s="13">
        <f t="shared" si="1870"/>
        <v>7.5109526117417687E-6</v>
      </c>
      <c r="AH1531" s="13">
        <f t="shared" si="1871"/>
        <v>4.4537785125367149E-5</v>
      </c>
      <c r="AI1531" s="13">
        <f t="shared" si="1872"/>
        <v>3.0853020433870414E-5</v>
      </c>
      <c r="AJ1531" s="13">
        <f t="shared" si="1873"/>
        <v>1.0686531303850711E-5</v>
      </c>
      <c r="AK1531" s="13">
        <f t="shared" si="1874"/>
        <v>2.4676557800439409E-6</v>
      </c>
      <c r="AL1531" s="13">
        <f t="shared" si="1875"/>
        <v>2.6951401187346105E-9</v>
      </c>
      <c r="AM1531" s="13">
        <f t="shared" si="1876"/>
        <v>5.2962619323634159E-4</v>
      </c>
      <c r="AN1531" s="13">
        <f t="shared" si="1877"/>
        <v>1.20539138536354E-4</v>
      </c>
      <c r="AO1531" s="13">
        <f t="shared" si="1878"/>
        <v>1.3716923468513747E-5</v>
      </c>
      <c r="AP1531" s="13">
        <f t="shared" si="1879"/>
        <v>1.0406246011363185E-6</v>
      </c>
      <c r="AQ1531" s="13">
        <f t="shared" si="1880"/>
        <v>5.920968154644025E-8</v>
      </c>
      <c r="AR1531" s="13">
        <f t="shared" si="1881"/>
        <v>2.0272963534993927E-6</v>
      </c>
      <c r="AS1531" s="13">
        <f t="shared" si="1882"/>
        <v>1.4043854144063055E-6</v>
      </c>
      <c r="AT1531" s="13">
        <f t="shared" si="1883"/>
        <v>4.8643563847799362E-7</v>
      </c>
      <c r="AU1531" s="13">
        <f t="shared" si="1884"/>
        <v>1.1232416588505736E-7</v>
      </c>
      <c r="AV1531" s="13">
        <f t="shared" si="1885"/>
        <v>1.9452807181105617E-8</v>
      </c>
      <c r="AW1531" s="13">
        <f t="shared" si="1886"/>
        <v>1.1803384293302593E-11</v>
      </c>
      <c r="AX1531" s="13">
        <f t="shared" si="1887"/>
        <v>6.1148706715124428E-5</v>
      </c>
      <c r="AY1531" s="13">
        <f t="shared" si="1888"/>
        <v>1.3917008871885791E-5</v>
      </c>
      <c r="AZ1531" s="13">
        <f t="shared" si="1889"/>
        <v>1.58370590601749E-6</v>
      </c>
      <c r="BA1531" s="13">
        <f t="shared" si="1890"/>
        <v>1.2014671734151265E-7</v>
      </c>
      <c r="BB1531" s="13">
        <f t="shared" si="1891"/>
        <v>6.8361336690225356E-9</v>
      </c>
      <c r="BC1531" s="13">
        <f t="shared" si="1892"/>
        <v>3.1117103870866467E-10</v>
      </c>
      <c r="BD1531" s="13">
        <f t="shared" si="1893"/>
        <v>7.6899694894703719E-8</v>
      </c>
      <c r="BE1531" s="13">
        <f t="shared" si="1894"/>
        <v>5.3271348165747731E-8</v>
      </c>
      <c r="BF1531" s="13">
        <f t="shared" si="1895"/>
        <v>1.8451546129552746E-8</v>
      </c>
      <c r="BG1531" s="13">
        <f t="shared" si="1896"/>
        <v>4.2606963066614063E-9</v>
      </c>
      <c r="BH1531" s="13">
        <f t="shared" si="1897"/>
        <v>7.3788666096615237E-10</v>
      </c>
      <c r="BI1531" s="13">
        <f t="shared" si="1898"/>
        <v>1.0223244000385817E-10</v>
      </c>
      <c r="BJ1531" s="14">
        <f t="shared" si="1899"/>
        <v>0.42653317436316279</v>
      </c>
      <c r="BK1531" s="14">
        <f t="shared" si="1900"/>
        <v>0.46373121926628486</v>
      </c>
      <c r="BL1531" s="14">
        <f t="shared" si="1901"/>
        <v>0.10895844544443829</v>
      </c>
      <c r="BM1531" s="14">
        <f t="shared" si="1902"/>
        <v>6.6237694487885107E-2</v>
      </c>
      <c r="BN1531" s="14">
        <f t="shared" si="1903"/>
        <v>0.93375399003032855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1.28181818181818</v>
      </c>
      <c r="F1532" s="10">
        <f>VLOOKUP(B1532,home!$B$2:$E$405,3,FALSE)</f>
        <v>1.0900000000000001</v>
      </c>
      <c r="G1532" s="10">
        <f>VLOOKUP(C1532,away!$B$2:$E$405,4,FALSE)</f>
        <v>1.56</v>
      </c>
      <c r="H1532" s="10">
        <f>VLOOKUP(A1532,away!$A$2:$E$405,3,FALSE)</f>
        <v>0.99090909090909096</v>
      </c>
      <c r="I1532" s="10">
        <f>VLOOKUP(C1532,away!$B$2:$E$405,3,FALSE)</f>
        <v>0.78</v>
      </c>
      <c r="J1532" s="10">
        <f>VLOOKUP(B1532,home!$B$2:$E$405,4,FALSE)</f>
        <v>1.21</v>
      </c>
      <c r="K1532" s="12">
        <f t="shared" si="1848"/>
        <v>2.1796036363636335</v>
      </c>
      <c r="L1532" s="12">
        <f t="shared" si="1849"/>
        <v>0.93522000000000005</v>
      </c>
      <c r="M1532" s="13">
        <f t="shared" si="1850"/>
        <v>4.4386334592603757E-2</v>
      </c>
      <c r="N1532" s="13">
        <f t="shared" si="1851"/>
        <v>9.674461628289209E-2</v>
      </c>
      <c r="O1532" s="13">
        <f t="shared" si="1852"/>
        <v>4.1510987837694892E-2</v>
      </c>
      <c r="P1532" s="13">
        <f t="shared" si="1853"/>
        <v>9.0477500040086339E-2</v>
      </c>
      <c r="Q1532" s="13">
        <f t="shared" si="1854"/>
        <v>0.10543245872439802</v>
      </c>
      <c r="R1532" s="13">
        <f t="shared" si="1855"/>
        <v>1.9410953022784509E-2</v>
      </c>
      <c r="S1532" s="13">
        <f t="shared" si="1856"/>
        <v>4.6107535622393545E-2</v>
      </c>
      <c r="T1532" s="13">
        <f t="shared" si="1857"/>
        <v>9.8602544048231516E-2</v>
      </c>
      <c r="U1532" s="13">
        <f t="shared" si="1858"/>
        <v>4.2308183793744777E-2</v>
      </c>
      <c r="V1532" s="13">
        <f t="shared" si="1859"/>
        <v>1.0442890173325595E-2</v>
      </c>
      <c r="W1532" s="13">
        <f t="shared" si="1860"/>
        <v>7.6600323475485524E-2</v>
      </c>
      <c r="X1532" s="13">
        <f t="shared" si="1861"/>
        <v>7.1638154520743569E-2</v>
      </c>
      <c r="Y1532" s="13">
        <f t="shared" si="1862"/>
        <v>3.34987174354449E-2</v>
      </c>
      <c r="Z1532" s="13">
        <f t="shared" si="1863"/>
        <v>6.0511704953228433E-3</v>
      </c>
      <c r="AA1532" s="13">
        <f t="shared" si="1864"/>
        <v>1.3189153215861999E-2</v>
      </c>
      <c r="AB1532" s="13">
        <f t="shared" si="1865"/>
        <v>1.4373563154924966E-2</v>
      </c>
      <c r="AC1532" s="13">
        <f t="shared" si="1866"/>
        <v>1.3304300252936509E-3</v>
      </c>
      <c r="AD1532" s="13">
        <f t="shared" si="1867"/>
        <v>4.1739585898449734E-2</v>
      </c>
      <c r="AE1532" s="13">
        <f t="shared" si="1868"/>
        <v>3.9035695523948158E-2</v>
      </c>
      <c r="AF1532" s="13">
        <f t="shared" si="1869"/>
        <v>1.8253481583953401E-2</v>
      </c>
      <c r="AG1532" s="13">
        <f t="shared" si="1870"/>
        <v>5.6903403489816339E-3</v>
      </c>
      <c r="AH1532" s="13">
        <f t="shared" si="1871"/>
        <v>1.4147939176589572E-3</v>
      </c>
      <c r="AI1532" s="13">
        <f t="shared" si="1872"/>
        <v>3.0836899676346145E-3</v>
      </c>
      <c r="AJ1532" s="13">
        <f t="shared" si="1873"/>
        <v>3.3606109334372311E-3</v>
      </c>
      <c r="AK1532" s="13">
        <f t="shared" si="1874"/>
        <v>2.4415999369743905E-3</v>
      </c>
      <c r="AL1532" s="13">
        <f t="shared" si="1875"/>
        <v>1.0847841685661219E-4</v>
      </c>
      <c r="AM1532" s="13">
        <f t="shared" si="1876"/>
        <v>1.8195150640914655E-2</v>
      </c>
      <c r="AN1532" s="13">
        <f t="shared" si="1877"/>
        <v>1.7016468782396203E-2</v>
      </c>
      <c r="AO1532" s="13">
        <f t="shared" si="1878"/>
        <v>7.9570709673362893E-3</v>
      </c>
      <c r="AP1532" s="13">
        <f t="shared" si="1879"/>
        <v>2.4805373033574152E-3</v>
      </c>
      <c r="AQ1532" s="13">
        <f t="shared" si="1880"/>
        <v>5.7996202421148042E-4</v>
      </c>
      <c r="AR1532" s="13">
        <f t="shared" si="1881"/>
        <v>2.6462871353460211E-4</v>
      </c>
      <c r="AS1532" s="13">
        <f t="shared" si="1882"/>
        <v>5.7678570630624907E-4</v>
      </c>
      <c r="AT1532" s="13">
        <f t="shared" si="1883"/>
        <v>6.2858211143383377E-4</v>
      </c>
      <c r="AU1532" s="13">
        <f t="shared" si="1884"/>
        <v>4.566866186114381E-4</v>
      </c>
      <c r="AV1532" s="13">
        <f t="shared" si="1885"/>
        <v>2.4884895365102574E-4</v>
      </c>
      <c r="AW1532" s="13">
        <f t="shared" si="1886"/>
        <v>6.1423158824153259E-6</v>
      </c>
      <c r="AX1532" s="13">
        <f t="shared" si="1887"/>
        <v>6.6097027501869476E-3</v>
      </c>
      <c r="AY1532" s="13">
        <f t="shared" si="1888"/>
        <v>6.181526206029837E-3</v>
      </c>
      <c r="AZ1532" s="13">
        <f t="shared" si="1889"/>
        <v>2.8905434692016127E-3</v>
      </c>
      <c r="BA1532" s="13">
        <f t="shared" si="1890"/>
        <v>9.0109802108891081E-4</v>
      </c>
      <c r="BB1532" s="13">
        <f t="shared" si="1891"/>
        <v>2.1068122282069278E-4</v>
      </c>
      <c r="BC1532" s="13">
        <f t="shared" si="1892"/>
        <v>3.9406658641273677E-5</v>
      </c>
      <c r="BD1532" s="13">
        <f t="shared" si="1893"/>
        <v>4.124767757863842E-5</v>
      </c>
      <c r="BE1532" s="13">
        <f t="shared" si="1894"/>
        <v>8.990358804195501E-5</v>
      </c>
      <c r="BF1532" s="13">
        <f t="shared" si="1895"/>
        <v>9.7977093709191639E-5</v>
      </c>
      <c r="BG1532" s="13">
        <f t="shared" si="1896"/>
        <v>7.118374324296484E-5</v>
      </c>
      <c r="BH1532" s="13">
        <f t="shared" si="1897"/>
        <v>3.8788086405585366E-5</v>
      </c>
      <c r="BI1532" s="13">
        <f t="shared" si="1898"/>
        <v>1.6908530835440137E-5</v>
      </c>
      <c r="BJ1532" s="14">
        <f t="shared" si="1899"/>
        <v>0.65029806588871397</v>
      </c>
      <c r="BK1532" s="14">
        <f t="shared" si="1900"/>
        <v>0.1990346950765893</v>
      </c>
      <c r="BL1532" s="14">
        <f t="shared" si="1901"/>
        <v>0.14362507660406726</v>
      </c>
      <c r="BM1532" s="14">
        <f t="shared" si="1902"/>
        <v>0.59487077367408614</v>
      </c>
      <c r="BN1532" s="14">
        <f t="shared" si="1903"/>
        <v>0.39796285050045954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1.5681818181818199</v>
      </c>
      <c r="F1533" s="10">
        <f>VLOOKUP(B1533,home!$B$2:$E$405,3,FALSE)</f>
        <v>0.89</v>
      </c>
      <c r="G1533" s="10">
        <f>VLOOKUP(C1533,away!$B$2:$E$405,4,FALSE)</f>
        <v>0.51</v>
      </c>
      <c r="H1533" s="10">
        <f>VLOOKUP(A1533,away!$A$2:$E$405,3,FALSE)</f>
        <v>1.11363636363636</v>
      </c>
      <c r="I1533" s="10">
        <f>VLOOKUP(C1533,away!$B$2:$E$405,3,FALSE)</f>
        <v>0.51</v>
      </c>
      <c r="J1533" s="10">
        <f>VLOOKUP(B1533,home!$B$2:$E$405,4,FALSE)</f>
        <v>1.26</v>
      </c>
      <c r="K1533" s="12">
        <f t="shared" si="1848"/>
        <v>0.71179772727272816</v>
      </c>
      <c r="L1533" s="12">
        <f t="shared" si="1849"/>
        <v>0.71562272727272491</v>
      </c>
      <c r="M1533" s="13">
        <f t="shared" si="1850"/>
        <v>0.23992702735873875</v>
      </c>
      <c r="N1533" s="13">
        <f t="shared" si="1851"/>
        <v>0.17077951278525189</v>
      </c>
      <c r="O1533" s="13">
        <f t="shared" si="1852"/>
        <v>0.17169723366489831</v>
      </c>
      <c r="P1533" s="13">
        <f t="shared" si="1853"/>
        <v>0.12221370070168916</v>
      </c>
      <c r="Q1533" s="13">
        <f t="shared" si="1854"/>
        <v>6.0780234532643064E-2</v>
      </c>
      <c r="R1533" s="13">
        <f t="shared" si="1855"/>
        <v>6.1435221310228424E-2</v>
      </c>
      <c r="S1533" s="13">
        <f t="shared" si="1856"/>
        <v>1.5563261883861753E-2</v>
      </c>
      <c r="T1533" s="13">
        <f t="shared" si="1857"/>
        <v>4.3495717200525884E-2</v>
      </c>
      <c r="U1533" s="13">
        <f t="shared" si="1858"/>
        <v>4.3729450903117667E-2</v>
      </c>
      <c r="V1533" s="13">
        <f t="shared" si="1859"/>
        <v>8.8084367000858179E-4</v>
      </c>
      <c r="W1533" s="13">
        <f t="shared" si="1860"/>
        <v>1.4421077601146241E-2</v>
      </c>
      <c r="X1533" s="13">
        <f t="shared" si="1861"/>
        <v>1.032005088314388E-2</v>
      </c>
      <c r="Y1533" s="13">
        <f t="shared" si="1862"/>
        <v>3.6926314792943581E-3</v>
      </c>
      <c r="Z1533" s="13">
        <f t="shared" si="1863"/>
        <v>1.4654813541543032E-2</v>
      </c>
      <c r="AA1533" s="13">
        <f t="shared" si="1864"/>
        <v>1.043126297247593E-2</v>
      </c>
      <c r="AB1533" s="13">
        <f t="shared" si="1865"/>
        <v>3.7124746381962648E-3</v>
      </c>
      <c r="AC1533" s="13">
        <f t="shared" si="1866"/>
        <v>2.80426839142757E-5</v>
      </c>
      <c r="AD1533" s="13">
        <f t="shared" si="1867"/>
        <v>2.5662225653298848E-3</v>
      </c>
      <c r="AE1533" s="13">
        <f t="shared" si="1868"/>
        <v>1.8364471909901807E-3</v>
      </c>
      <c r="AF1533" s="13">
        <f t="shared" si="1869"/>
        <v>6.5710167365436384E-4</v>
      </c>
      <c r="AG1533" s="13">
        <f t="shared" si="1870"/>
        <v>1.5674563059866933E-4</v>
      </c>
      <c r="AH1533" s="13">
        <f t="shared" si="1871"/>
        <v>2.6218294085680709E-3</v>
      </c>
      <c r="AI1533" s="13">
        <f t="shared" si="1872"/>
        <v>1.8662122143155537E-3</v>
      </c>
      <c r="AJ1533" s="13">
        <f t="shared" si="1873"/>
        <v>6.6418280637920834E-4</v>
      </c>
      <c r="AK1533" s="13">
        <f t="shared" si="1874"/>
        <v>1.5758793735811433E-4</v>
      </c>
      <c r="AL1533" s="13">
        <f t="shared" si="1875"/>
        <v>5.7137375751286578E-7</v>
      </c>
      <c r="AM1533" s="13">
        <f t="shared" si="1876"/>
        <v>3.6532627793556065E-4</v>
      </c>
      <c r="AN1533" s="13">
        <f t="shared" si="1877"/>
        <v>2.6143578736063944E-4</v>
      </c>
      <c r="AO1533" s="13">
        <f t="shared" si="1878"/>
        <v>9.3544695578856487E-5</v>
      </c>
      <c r="AP1533" s="13">
        <f t="shared" si="1879"/>
        <v>2.2314236724012697E-5</v>
      </c>
      <c r="AQ1533" s="13">
        <f t="shared" si="1880"/>
        <v>3.99214373536179E-6</v>
      </c>
      <c r="AR1533" s="13">
        <f t="shared" si="1881"/>
        <v>3.7524814236066385E-4</v>
      </c>
      <c r="AS1533" s="13">
        <f t="shared" si="1882"/>
        <v>2.6710077489563365E-4</v>
      </c>
      <c r="AT1533" s="13">
        <f t="shared" si="1883"/>
        <v>9.5060862261748305E-5</v>
      </c>
      <c r="AU1533" s="13">
        <f t="shared" si="1884"/>
        <v>2.2554701903499432E-5</v>
      </c>
      <c r="AV1533" s="13">
        <f t="shared" si="1885"/>
        <v>4.0135963885561923E-6</v>
      </c>
      <c r="AW1533" s="13">
        <f t="shared" si="1886"/>
        <v>8.0845995086047883E-9</v>
      </c>
      <c r="AX1533" s="13">
        <f t="shared" si="1887"/>
        <v>4.3339735724589487E-5</v>
      </c>
      <c r="AY1533" s="13">
        <f t="shared" si="1888"/>
        <v>3.1014899878509875E-5</v>
      </c>
      <c r="AZ1533" s="13">
        <f t="shared" si="1889"/>
        <v>1.1097483618574872E-5</v>
      </c>
      <c r="BA1533" s="13">
        <f t="shared" si="1890"/>
        <v>2.6472038309963127E-6</v>
      </c>
      <c r="BB1533" s="13">
        <f t="shared" si="1891"/>
        <v>4.7359980629609666E-7</v>
      </c>
      <c r="BC1533" s="13">
        <f t="shared" si="1892"/>
        <v>6.7783757003489417E-8</v>
      </c>
      <c r="BD1533" s="13">
        <f t="shared" si="1893"/>
        <v>4.4756016506693632E-5</v>
      </c>
      <c r="BE1533" s="13">
        <f t="shared" si="1894"/>
        <v>3.1857230831245228E-5</v>
      </c>
      <c r="BF1533" s="13">
        <f t="shared" si="1895"/>
        <v>1.133795225144152E-5</v>
      </c>
      <c r="BG1533" s="13">
        <f t="shared" si="1896"/>
        <v>2.6901095481675954E-6</v>
      </c>
      <c r="BH1533" s="13">
        <f t="shared" si="1897"/>
        <v>4.7870346562508992E-7</v>
      </c>
      <c r="BI1533" s="13">
        <f t="shared" si="1898"/>
        <v>6.8148007773903545E-8</v>
      </c>
      <c r="BJ1533" s="14">
        <f t="shared" si="1899"/>
        <v>0.30954099539052876</v>
      </c>
      <c r="BK1533" s="14">
        <f t="shared" si="1900"/>
        <v>0.37864446257184853</v>
      </c>
      <c r="BL1533" s="14">
        <f t="shared" si="1901"/>
        <v>0.29717062209395867</v>
      </c>
      <c r="BM1533" s="14">
        <f t="shared" si="1902"/>
        <v>0.17314695642915034</v>
      </c>
      <c r="BN1533" s="14">
        <f t="shared" si="1903"/>
        <v>0.82683293035344951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1.5681818181818199</v>
      </c>
      <c r="F1534" s="31">
        <f>VLOOKUP(B1534,home!$B$2:$E$405,3,FALSE)</f>
        <v>1.28</v>
      </c>
      <c r="G1534" s="31">
        <f>VLOOKUP(C1534,away!$B$2:$E$405,4,FALSE)</f>
        <v>0.89</v>
      </c>
      <c r="H1534" s="31">
        <f>VLOOKUP(A1534,away!$A$2:$E$405,3,FALSE)</f>
        <v>1.11363636363636</v>
      </c>
      <c r="I1534" s="31">
        <f>VLOOKUP(C1534,away!$B$2:$E$405,3,FALSE)</f>
        <v>0.51</v>
      </c>
      <c r="J1534" s="31">
        <f>VLOOKUP(B1534,home!$B$2:$E$405,4,FALSE)</f>
        <v>1.1200000000000001</v>
      </c>
      <c r="K1534" s="33">
        <f t="shared" si="1848"/>
        <v>1.7864727272727292</v>
      </c>
      <c r="L1534" s="33">
        <f t="shared" si="1849"/>
        <v>0.63610909090908885</v>
      </c>
      <c r="M1534" s="34">
        <f t="shared" si="1850"/>
        <v>8.8692334121980437E-2</v>
      </c>
      <c r="N1534" s="34">
        <f t="shared" si="1851"/>
        <v>0.15844643602707853</v>
      </c>
      <c r="O1534" s="34">
        <f t="shared" si="1852"/>
        <v>5.6418000028938146E-2</v>
      </c>
      <c r="P1534" s="34">
        <f t="shared" si="1853"/>
        <v>0.10078921837897004</v>
      </c>
      <c r="Q1534" s="34">
        <f t="shared" si="1854"/>
        <v>0.14153011834796952</v>
      </c>
      <c r="R1534" s="34">
        <f t="shared" si="1855"/>
        <v>1.7944001354658394E-2</v>
      </c>
      <c r="S1534" s="34">
        <f t="shared" si="1856"/>
        <v>2.8634003834741111E-2</v>
      </c>
      <c r="T1534" s="34">
        <f t="shared" si="1857"/>
        <v>9.0028594918582658E-2</v>
      </c>
      <c r="U1534" s="34">
        <f t="shared" si="1858"/>
        <v>3.2056469038242129E-2</v>
      </c>
      <c r="V1534" s="34">
        <f t="shared" si="1859"/>
        <v>3.6154933094578534E-3</v>
      </c>
      <c r="W1534" s="34">
        <f t="shared" si="1860"/>
        <v>8.4279898838776401E-2</v>
      </c>
      <c r="X1534" s="34">
        <f t="shared" si="1861"/>
        <v>5.3611209832244031E-2</v>
      </c>
      <c r="Y1534" s="34">
        <f t="shared" si="1862"/>
        <v>1.7051288974462578E-2</v>
      </c>
      <c r="Z1534" s="34">
        <f t="shared" si="1863"/>
        <v>3.8047807963277366E-3</v>
      </c>
      <c r="AA1534" s="34">
        <f t="shared" si="1864"/>
        <v>6.7971371258905185E-3</v>
      </c>
      <c r="AB1534" s="34">
        <f t="shared" si="1865"/>
        <v>6.0714500494681778E-3</v>
      </c>
      <c r="AC1534" s="34">
        <f t="shared" si="1866"/>
        <v>2.567885011724083E-4</v>
      </c>
      <c r="AD1534" s="34">
        <f t="shared" si="1867"/>
        <v>3.7640935183194682E-2</v>
      </c>
      <c r="AE1534" s="34">
        <f t="shared" si="1868"/>
        <v>2.3943741060349907E-2</v>
      </c>
      <c r="AF1534" s="34">
        <f t="shared" si="1869"/>
        <v>7.6154156794309008E-3</v>
      </c>
      <c r="AG1534" s="34">
        <f t="shared" si="1870"/>
        <v>1.6147450482458705E-3</v>
      </c>
      <c r="AH1534" s="34">
        <f t="shared" si="1871"/>
        <v>6.0506391336509881E-4</v>
      </c>
      <c r="AI1534" s="34">
        <f t="shared" si="1872"/>
        <v>1.0809301794836583E-3</v>
      </c>
      <c r="AJ1534" s="34">
        <f t="shared" si="1873"/>
        <v>9.6552614286678608E-4</v>
      </c>
      <c r="AK1534" s="34">
        <f t="shared" si="1874"/>
        <v>5.7496204056678186E-4</v>
      </c>
      <c r="AL1534" s="34">
        <f t="shared" si="1875"/>
        <v>1.1672491237530802E-5</v>
      </c>
      <c r="AM1534" s="34">
        <f t="shared" si="1876"/>
        <v>1.3448900826763567E-2</v>
      </c>
      <c r="AN1534" s="34">
        <f t="shared" si="1877"/>
        <v>8.5549680786390671E-3</v>
      </c>
      <c r="AO1534" s="34">
        <f t="shared" si="1878"/>
        <v>2.7209464836296855E-3</v>
      </c>
      <c r="AP1534" s="34">
        <f t="shared" si="1879"/>
        <v>5.7693959803798713E-4</v>
      </c>
      <c r="AQ1534" s="34">
        <f t="shared" si="1880"/>
        <v>9.1749130804349752E-5</v>
      </c>
      <c r="AR1534" s="34">
        <f t="shared" si="1881"/>
        <v>7.6977331174513748E-5</v>
      </c>
      <c r="AS1534" s="34">
        <f t="shared" si="1882"/>
        <v>1.3751790276150968E-4</v>
      </c>
      <c r="AT1534" s="34">
        <f t="shared" si="1883"/>
        <v>1.2283599139759009E-4</v>
      </c>
      <c r="AU1534" s="34">
        <f t="shared" si="1884"/>
        <v>7.3147716186434074E-5</v>
      </c>
      <c r="AV1534" s="34">
        <f t="shared" si="1885"/>
        <v>3.2669100007337638E-5</v>
      </c>
      <c r="AW1534" s="34">
        <f t="shared" si="1886"/>
        <v>3.6845889783317128E-7</v>
      </c>
      <c r="AX1534" s="34">
        <f t="shared" si="1887"/>
        <v>4.0043490898014631E-3</v>
      </c>
      <c r="AY1534" s="34">
        <f t="shared" si="1888"/>
        <v>2.5472028591962464E-3</v>
      </c>
      <c r="AZ1534" s="34">
        <f t="shared" si="1889"/>
        <v>8.1014944756217799E-4</v>
      </c>
      <c r="BA1534" s="34">
        <f t="shared" si="1890"/>
        <v>1.7178114286309253E-4</v>
      </c>
      <c r="BB1534" s="34">
        <f t="shared" si="1891"/>
        <v>2.731788665549152E-5</v>
      </c>
      <c r="BC1534" s="34">
        <f t="shared" si="1892"/>
        <v>3.4754312091964488E-6</v>
      </c>
      <c r="BD1534" s="34">
        <f t="shared" si="1893"/>
        <v>8.1609966923379659E-6</v>
      </c>
      <c r="BE1534" s="34">
        <f t="shared" si="1894"/>
        <v>1.4579398018224728E-5</v>
      </c>
      <c r="BF1534" s="34">
        <f t="shared" si="1895"/>
        <v>1.3022848469806278E-5</v>
      </c>
      <c r="BG1534" s="34">
        <f t="shared" si="1896"/>
        <v>7.7549878742381011E-6</v>
      </c>
      <c r="BH1534" s="34">
        <f t="shared" si="1897"/>
        <v>3.4635185844142745E-6</v>
      </c>
      <c r="BI1534" s="34">
        <f t="shared" si="1898"/>
        <v>1.2374962982916704E-6</v>
      </c>
      <c r="BJ1534" s="35">
        <f t="shared" si="1899"/>
        <v>0.64872016388549736</v>
      </c>
      <c r="BK1534" s="35">
        <f t="shared" si="1900"/>
        <v>0.22454671349675562</v>
      </c>
      <c r="BL1534" s="35">
        <f t="shared" si="1901"/>
        <v>0.12300490716094438</v>
      </c>
      <c r="BM1534" s="35">
        <f t="shared" si="1902"/>
        <v>0.43370962267963176</v>
      </c>
      <c r="BN1534" s="35">
        <f t="shared" si="1903"/>
        <v>0.56382010825959505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1.4097222222222201</v>
      </c>
      <c r="F1535" s="10">
        <f>VLOOKUP(B1535,home!$B$2:$E$405,3,FALSE)</f>
        <v>0.35</v>
      </c>
      <c r="G1535" s="10">
        <f>VLOOKUP(C1535,away!$B$2:$E$405,4,FALSE)</f>
        <v>0.59</v>
      </c>
      <c r="H1535" s="10">
        <f>VLOOKUP(A1535,away!$A$2:$E$405,3,FALSE)</f>
        <v>1.11805555555556</v>
      </c>
      <c r="I1535" s="10">
        <f>VLOOKUP(C1535,away!$B$2:$E$405,3,FALSE)</f>
        <v>1.18</v>
      </c>
      <c r="J1535" s="10">
        <f>VLOOKUP(B1535,home!$B$2:$E$405,4,FALSE)</f>
        <v>0.89</v>
      </c>
      <c r="K1535" s="12">
        <f t="shared" ref="K1535:K1598" si="1904">E1535*F1535*G1535</f>
        <v>0.29110763888888841</v>
      </c>
      <c r="L1535" s="12">
        <f t="shared" ref="L1535:L1598" si="1905">H1535*I1535*J1535</f>
        <v>1.1741819444444492</v>
      </c>
      <c r="M1535" s="13">
        <f t="shared" ref="M1535:M1598" si="1906">_xlfn.POISSON.DIST(0,K1535,FALSE) * _xlfn.POISSON.DIST(0,L1535,FALSE)</f>
        <v>0.2310110848302897</v>
      </c>
      <c r="N1535" s="13">
        <f t="shared" ref="N1535:N1598" si="1907">_xlfn.POISSON.DIST(1,K1535,FALSE) * _xlfn.POISSON.DIST(0,L1535,FALSE)</f>
        <v>6.7249091462106336E-2</v>
      </c>
      <c r="O1535" s="13">
        <f t="shared" ref="O1535:O1598" si="1908">_xlfn.POISSON.DIST(0,K1535,FALSE) * _xlfn.POISSON.DIST(1,L1535,FALSE)</f>
        <v>0.27124904477425116</v>
      </c>
      <c r="P1535" s="13">
        <f t="shared" ref="P1535:P1598" si="1909">_xlfn.POISSON.DIST(1,K1535,FALSE) * _xlfn.POISSON.DIST(1,L1535,FALSE)</f>
        <v>7.8962668975098627E-2</v>
      </c>
      <c r="Q1535" s="13">
        <f t="shared" ref="Q1535:Q1598" si="1910">_xlfn.POISSON.DIST(2,K1535,FALSE) * _xlfn.POISSON.DIST(0,L1535,FALSE)</f>
        <v>9.7883621164783375E-3</v>
      </c>
      <c r="R1535" s="13">
        <f t="shared" ref="R1535:R1598" si="1911">_xlfn.POISSON.DIST(0,K1535,FALSE) * _xlfn.POISSON.DIST(2,L1535,FALSE)</f>
        <v>0.15924786541086491</v>
      </c>
      <c r="S1535" s="13">
        <f t="shared" ref="S1535:S1598" si="1912">_xlfn.POISSON.DIST(2,K1535,FALSE) * _xlfn.POISSON.DIST(2,L1535,FALSE)</f>
        <v>6.7476232755795777E-3</v>
      </c>
      <c r="T1535" s="13">
        <f t="shared" ref="T1535:T1598" si="1913">_xlfn.POISSON.DIST(2,K1535,FALSE) * _xlfn.POISSON.DIST(1,L1535,FALSE)</f>
        <v>1.149331806285292E-2</v>
      </c>
      <c r="U1535" s="13">
        <f t="shared" ref="U1535:U1598" si="1914">_xlfn.POISSON.DIST(1,K1535,FALSE) * _xlfn.POISSON.DIST(2,L1535,FALSE)</f>
        <v>4.6358270097852358E-2</v>
      </c>
      <c r="V1535" s="13">
        <f t="shared" ref="V1535:V1598" si="1915">_xlfn.POISSON.DIST(3,K1535,FALSE) * _xlfn.POISSON.DIST(3,L1535,FALSE)</f>
        <v>2.5626973387190259E-4</v>
      </c>
      <c r="W1535" s="13">
        <f t="shared" ref="W1535:W1598" si="1916">_xlfn.POISSON.DIST(3,K1535,FALSE) * _xlfn.POISSON.DIST(0,L1535,FALSE)</f>
        <v>9.4982232810581705E-4</v>
      </c>
      <c r="X1535" s="13">
        <f t="shared" ref="X1535:X1598" si="1917">_xlfn.POISSON.DIST(3,K1535,FALSE) * _xlfn.POISSON.DIST(1,L1535,FALSE)</f>
        <v>1.1152642280920419E-3</v>
      </c>
      <c r="Y1535" s="13">
        <f t="shared" ref="Y1535:Y1598" si="1918">_xlfn.POISSON.DIST(3,K1535,FALSE) * _xlfn.POISSON.DIST(2,L1535,FALSE)</f>
        <v>6.5476155995522597E-4</v>
      </c>
      <c r="Z1535" s="13">
        <f t="shared" ref="Z1535:Z1598" si="1919">_xlfn.POISSON.DIST(0,K1535,FALSE) * _xlfn.POISSON.DIST(3,L1535,FALSE)</f>
        <v>6.232865608558575E-2</v>
      </c>
      <c r="AA1535" s="13">
        <f t="shared" ref="AA1535:AA1598" si="1920">_xlfn.POISSON.DIST(1,K1535,FALSE) * _xlfn.POISSON.DIST(3,L1535,FALSE)</f>
        <v>1.8144347908192412E-2</v>
      </c>
      <c r="AB1535" s="13">
        <f t="shared" ref="AB1535:AB1598" si="1921">_xlfn.POISSON.DIST(2,K1535,FALSE) * _xlfn.POISSON.DIST(3,L1535,FALSE)</f>
        <v>2.6409791393662168E-3</v>
      </c>
      <c r="AC1535" s="13">
        <f t="shared" ref="AC1535:AC1598" si="1922">_xlfn.POISSON.DIST(4,K1535,FALSE) * _xlfn.POISSON.DIST(4,L1535,FALSE)</f>
        <v>5.4747757501901055E-6</v>
      </c>
      <c r="AD1535" s="13">
        <f t="shared" ref="AD1535:AD1598" si="1923">_xlfn.POISSON.DIST(4,K1535,FALSE) * _xlfn.POISSON.DIST(0,L1535,FALSE)</f>
        <v>6.9125133824707866E-5</v>
      </c>
      <c r="AE1535" s="13">
        <f t="shared" ref="AE1535:AE1598" si="1924">_xlfn.POISSON.DIST(4,K1535,FALSE) * _xlfn.POISSON.DIST(1,L1535,FALSE)</f>
        <v>8.1165484044278251E-5</v>
      </c>
      <c r="AF1535" s="13">
        <f t="shared" ref="AF1535:AF1598" si="1925">_xlfn.POISSON.DIST(4,K1535,FALSE) * _xlfn.POISSON.DIST(2,L1535,FALSE)</f>
        <v>4.7651522938442794E-5</v>
      </c>
      <c r="AG1535" s="13">
        <f t="shared" ref="AG1535:AG1598" si="1926">_xlfn.POISSON.DIST(4,K1535,FALSE) * _xlfn.POISSON.DIST(3,L1535,FALSE)</f>
        <v>1.8650519286533339E-5</v>
      </c>
      <c r="AH1535" s="13">
        <f t="shared" ref="AH1535:AH1598" si="1927">_xlfn.POISSON.DIST(0,K1535,FALSE) * _xlfn.POISSON.DIST(4,L1535,FALSE)</f>
        <v>1.8296295649295611E-2</v>
      </c>
      <c r="AI1535" s="13">
        <f t="shared" ref="AI1535:AI1598" si="1928">_xlfn.POISSON.DIST(1,K1535,FALSE) * _xlfn.POISSON.DIST(4,L1535,FALSE)</f>
        <v>5.3261914268794858E-3</v>
      </c>
      <c r="AJ1535" s="13">
        <f t="shared" ref="AJ1535:AJ1598" si="1929">_xlfn.POISSON.DIST(2,K1535,FALSE) * _xlfn.POISSON.DIST(4,L1535,FALSE)</f>
        <v>7.7524750527456314E-4</v>
      </c>
      <c r="AK1535" s="13">
        <f t="shared" ref="AK1535:AK1598" si="1930">_xlfn.POISSON.DIST(3,K1535,FALSE) * _xlfn.POISSON.DIST(4,L1535,FALSE)</f>
        <v>7.5226823604993044E-5</v>
      </c>
      <c r="AL1535" s="13">
        <f t="shared" ref="AL1535:AL1598" si="1931">_xlfn.POISSON.DIST(5,K1535,FALSE) * _xlfn.POISSON.DIST(5,L1535,FALSE)</f>
        <v>7.4854053967626031E-8</v>
      </c>
      <c r="AM1535" s="13">
        <f t="shared" ref="AM1535:AM1598" si="1932">_xlfn.POISSON.DIST(5,K1535,FALSE) * _xlfn.POISSON.DIST(0,L1535,FALSE)</f>
        <v>4.0245708991178307E-6</v>
      </c>
      <c r="AN1535" s="13">
        <f t="shared" ref="AN1535:AN1598" si="1933">_xlfn.POISSON.DIST(5,K1535,FALSE) * _xlfn.POISSON.DIST(1,L1535,FALSE)</f>
        <v>4.7255784838807196E-6</v>
      </c>
      <c r="AO1535" s="13">
        <f t="shared" ref="AO1535:AO1598" si="1934">_xlfn.POISSON.DIST(5,K1535,FALSE) * _xlfn.POISSON.DIST(2,L1535,FALSE)</f>
        <v>2.7743444664139586E-6</v>
      </c>
      <c r="AP1535" s="13">
        <f t="shared" ref="AP1535:AP1598" si="1935">_xlfn.POISSON.DIST(5,K1535,FALSE) * _xlfn.POISSON.DIST(3,L1535,FALSE)</f>
        <v>1.0858617267108797E-6</v>
      </c>
      <c r="AQ1535" s="13">
        <f t="shared" ref="AQ1535:AQ1598" si="1936">_xlfn.POISSON.DIST(5,K1535,FALSE) * _xlfn.POISSON.DIST(4,L1535,FALSE)</f>
        <v>3.1874980841679702E-7</v>
      </c>
      <c r="AR1535" s="13">
        <f t="shared" ref="AR1535:AR1598" si="1937">_xlfn.POISSON.DIST(0,K1535,FALSE) * _xlfn.POISSON.DIST(5,L1535,FALSE)</f>
        <v>4.2966360003240849E-3</v>
      </c>
      <c r="AS1535" s="13">
        <f t="shared" ref="AS1535:AS1598" si="1938">_xlfn.POISSON.DIST(1,K1535,FALSE) * _xlfn.POISSON.DIST(5,L1535,FALSE)</f>
        <v>1.2507835612193413E-3</v>
      </c>
      <c r="AT1535" s="13">
        <f t="shared" ref="AT1535:AT1598" si="1939">_xlfn.POISSON.DIST(2,K1535,FALSE) * _xlfn.POISSON.DIST(5,L1535,FALSE)</f>
        <v>1.8205632463379889E-4</v>
      </c>
      <c r="AU1535" s="13">
        <f t="shared" ref="AU1535:AU1598" si="1940">_xlfn.POISSON.DIST(3,K1535,FALSE) * _xlfn.POISSON.DIST(5,L1535,FALSE)</f>
        <v>1.7665995602978055E-5</v>
      </c>
      <c r="AV1535" s="13">
        <f t="shared" ref="AV1535:AV1598" si="1941">_xlfn.POISSON.DIST(4,K1535,FALSE) * _xlfn.POISSON.DIST(5,L1535,FALSE)</f>
        <v>1.2856765671511065E-6</v>
      </c>
      <c r="AW1535" s="13">
        <f t="shared" ref="AW1535:AW1598" si="1942">_xlfn.POISSON.DIST(6,K1535,FALSE) * _xlfn.POISSON.DIST(6,L1535,FALSE)</f>
        <v>7.1072538085155843E-10</v>
      </c>
      <c r="AX1535" s="13">
        <f t="shared" ref="AX1535:AX1598" si="1943">_xlfn.POISSON.DIST(6,K1535,FALSE) * _xlfn.POISSON.DIST(0,L1535,FALSE)</f>
        <v>1.9526388866385351E-7</v>
      </c>
      <c r="AY1535" s="13">
        <f t="shared" ref="AY1535:AY1598" si="1944">_xlfn.POISSON.DIST(6,K1535,FALSE) * _xlfn.POISSON.DIST(1,L1535,FALSE)</f>
        <v>2.2927533247110795E-7</v>
      </c>
      <c r="AZ1535" s="13">
        <f t="shared" ref="AZ1535:AZ1598" si="1945">_xlfn.POISSON.DIST(6,K1535,FALSE) * _xlfn.POISSON.DIST(2,L1535,FALSE)</f>
        <v>1.3460547784703659E-7</v>
      </c>
      <c r="BA1535" s="13">
        <f t="shared" ref="BA1535:BA1598" si="1946">_xlfn.POISSON.DIST(6,K1535,FALSE) * _xlfn.POISSON.DIST(3,L1535,FALSE)</f>
        <v>5.2683773903769207E-8</v>
      </c>
      <c r="BB1535" s="13">
        <f t="shared" ref="BB1535:BB1598" si="1947">_xlfn.POISSON.DIST(6,K1535,FALSE) * _xlfn.POISSON.DIST(4,L1535,FALSE)</f>
        <v>1.5465084020749866E-8</v>
      </c>
      <c r="BC1535" s="13">
        <f t="shared" ref="BC1535:BC1598" si="1948">_xlfn.POISSON.DIST(6,K1535,FALSE) * _xlfn.POISSON.DIST(5,L1535,FALSE)</f>
        <v>3.6317644852961698E-9</v>
      </c>
      <c r="BD1535" s="13">
        <f t="shared" ref="BD1535:BD1598" si="1949">_xlfn.POISSON.DIST(0,K1535,FALSE) * _xlfn.POISSON.DIST(6,L1535,FALSE)</f>
        <v>8.408387355717591E-4</v>
      </c>
      <c r="BE1535" s="13">
        <f t="shared" ref="BE1535:BE1598" si="1950">_xlfn.POISSON.DIST(1,K1535,FALSE) * _xlfn.POISSON.DIST(6,L1535,FALSE)</f>
        <v>2.4477457899861312E-4</v>
      </c>
      <c r="BF1535" s="13">
        <f t="shared" ref="BF1535:BF1598" si="1951">_xlfn.POISSON.DIST(2,K1535,FALSE) * _xlfn.POISSON.DIST(6,L1535,FALSE)</f>
        <v>3.5627874876153974E-5</v>
      </c>
      <c r="BG1535" s="13">
        <f t="shared" ref="BG1535:BG1598" si="1952">_xlfn.POISSON.DIST(3,K1535,FALSE) * _xlfn.POISSON.DIST(6,L1535,FALSE)</f>
        <v>3.4571821779419766E-6</v>
      </c>
      <c r="BH1535" s="13">
        <f t="shared" ref="BH1535:BH1598" si="1953">_xlfn.POISSON.DIST(4,K1535,FALSE) * _xlfn.POISSON.DIST(6,L1535,FALSE)</f>
        <v>2.5160303525735842E-7</v>
      </c>
      <c r="BI1535" s="13">
        <f t="shared" ref="BI1535:BI1598" si="1954">_xlfn.POISSON.DIST(5,K1535,FALSE) * _xlfn.POISSON.DIST(6,L1535,FALSE)</f>
        <v>1.4648713106209477E-8</v>
      </c>
      <c r="BJ1535" s="14">
        <f t="shared" ref="BJ1535:BJ1598" si="1955">SUM(N1535,Q1535,T1535,W1535,X1535,Y1535,AD1535,AE1535,AF1535,AG1535,AM1535,AN1535,AO1535,AP1535,AQ1535,AX1535,AY1535,AZ1535,BA1535,BB1535,BC1535)</f>
        <v>9.1480772448390577E-2</v>
      </c>
      <c r="BK1535" s="14">
        <f t="shared" ref="BK1535:BK1598" si="1956">SUM(M1535,P1535,S1535,V1535,AC1535,AL1535,AY1535)</f>
        <v>0.31698342571997645</v>
      </c>
      <c r="BL1535" s="14">
        <f t="shared" ref="BL1535:BL1598" si="1957">SUM(O1535,R1535,U1535,AA1535,AB1535,AH1535,AI1535,AJ1535,AK1535,AR1535,AS1535,AT1535,AU1535,AV1535,BD1535,BE1535,BF1535,BG1535,BH1535,BI1535)</f>
        <v>0.52898686091730174</v>
      </c>
      <c r="BM1535" s="14">
        <f t="shared" ref="BM1535:BM1598" si="1958">SUM(S1535:BI1535)</f>
        <v>0.1822713690375585</v>
      </c>
      <c r="BN1535" s="14">
        <f t="shared" ref="BN1535:BN1598" si="1959">SUM(M1535:R1535)</f>
        <v>0.81750811756908914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1.4097222222222201</v>
      </c>
      <c r="F1536" s="10">
        <f>VLOOKUP(B1536,home!$B$2:$E$405,3,FALSE)</f>
        <v>0.59</v>
      </c>
      <c r="G1536" s="10">
        <f>VLOOKUP(C1536,away!$B$2:$E$405,4,FALSE)</f>
        <v>1.3</v>
      </c>
      <c r="H1536" s="10">
        <f>VLOOKUP(A1536,away!$A$2:$E$405,3,FALSE)</f>
        <v>1.11805555555556</v>
      </c>
      <c r="I1536" s="10">
        <f>VLOOKUP(C1536,away!$B$2:$E$405,3,FALSE)</f>
        <v>0.71</v>
      </c>
      <c r="J1536" s="10">
        <f>VLOOKUP(B1536,home!$B$2:$E$405,4,FALSE)</f>
        <v>0.45</v>
      </c>
      <c r="K1536" s="12">
        <f t="shared" si="1904"/>
        <v>1.0812569444444429</v>
      </c>
      <c r="L1536" s="12">
        <f t="shared" si="1905"/>
        <v>0.35721875000000142</v>
      </c>
      <c r="M1536" s="13">
        <f t="shared" si="1906"/>
        <v>0.23728918437255894</v>
      </c>
      <c r="N1536" s="13">
        <f t="shared" si="1907"/>
        <v>0.25657057844438713</v>
      </c>
      <c r="O1536" s="13">
        <f t="shared" si="1908"/>
        <v>8.4764145830085361E-2</v>
      </c>
      <c r="P1536" s="13">
        <f t="shared" si="1909"/>
        <v>9.165182131868127E-2</v>
      </c>
      <c r="Q1536" s="13">
        <f t="shared" si="1910"/>
        <v>0.13870935984156063</v>
      </c>
      <c r="R1536" s="13">
        <f t="shared" si="1911"/>
        <v>1.5139671109120463E-2</v>
      </c>
      <c r="S1536" s="13">
        <f t="shared" si="1912"/>
        <v>8.850020254023528E-3</v>
      </c>
      <c r="T1536" s="13">
        <f t="shared" si="1913"/>
        <v>4.9549584135902679E-2</v>
      </c>
      <c r="U1536" s="13">
        <f t="shared" si="1914"/>
        <v>1.6369874523341401E-2</v>
      </c>
      <c r="V1536" s="13">
        <f t="shared" si="1915"/>
        <v>3.7980870244570645E-4</v>
      </c>
      <c r="W1536" s="13">
        <f t="shared" si="1916"/>
        <v>4.9993486196043518E-2</v>
      </c>
      <c r="X1536" s="13">
        <f t="shared" si="1917"/>
        <v>1.7858610647092991E-2</v>
      </c>
      <c r="Y1536" s="13">
        <f t="shared" si="1918"/>
        <v>3.1897152860456369E-3</v>
      </c>
      <c r="Z1536" s="13">
        <f t="shared" si="1919"/>
        <v>1.8027247963370489E-3</v>
      </c>
      <c r="AA1536" s="13">
        <f t="shared" si="1920"/>
        <v>1.9492087049616284E-3</v>
      </c>
      <c r="AB1536" s="13">
        <f t="shared" si="1921"/>
        <v>1.0537977242056598E-3</v>
      </c>
      <c r="AC1536" s="13">
        <f t="shared" si="1922"/>
        <v>9.1687067996480867E-6</v>
      </c>
      <c r="AD1536" s="13">
        <f t="shared" si="1923"/>
        <v>1.3513951031614863E-2</v>
      </c>
      <c r="AE1536" s="13">
        <f t="shared" si="1924"/>
        <v>4.8274366950746906E-3</v>
      </c>
      <c r="AF1536" s="13">
        <f t="shared" si="1925"/>
        <v>8.6222545095935937E-4</v>
      </c>
      <c r="AG1536" s="13">
        <f t="shared" si="1926"/>
        <v>1.026676992699633E-4</v>
      </c>
      <c r="AH1536" s="13">
        <f t="shared" si="1927"/>
        <v>1.6099177458538192E-4</v>
      </c>
      <c r="AI1536" s="13">
        <f t="shared" si="1928"/>
        <v>1.7407347426887858E-4</v>
      </c>
      <c r="AJ1536" s="13">
        <f t="shared" si="1929"/>
        <v>9.4109076448398003E-5</v>
      </c>
      <c r="AK1536" s="13">
        <f t="shared" si="1930"/>
        <v>3.3918697481694433E-5</v>
      </c>
      <c r="AL1536" s="13">
        <f t="shared" si="1931"/>
        <v>1.416547795124714E-7</v>
      </c>
      <c r="AM1536" s="13">
        <f t="shared" si="1932"/>
        <v>2.9224106799631429E-3</v>
      </c>
      <c r="AN1536" s="13">
        <f t="shared" si="1933"/>
        <v>1.043939890083088E-3</v>
      </c>
      <c r="AO1536" s="13">
        <f t="shared" si="1934"/>
        <v>1.8645745130530978E-4</v>
      </c>
      <c r="AP1536" s="13">
        <f t="shared" si="1935"/>
        <v>2.2202032561156298E-5</v>
      </c>
      <c r="AQ1536" s="13">
        <f t="shared" si="1936"/>
        <v>1.9827455797388956E-6</v>
      </c>
      <c r="AR1536" s="13">
        <f t="shared" si="1937"/>
        <v>1.1501856095534436E-5</v>
      </c>
      <c r="AS1536" s="13">
        <f t="shared" si="1938"/>
        <v>1.2436461777297254E-5</v>
      </c>
      <c r="AT1536" s="13">
        <f t="shared" si="1939"/>
        <v>6.7235053305102668E-6</v>
      </c>
      <c r="AU1536" s="13">
        <f t="shared" si="1940"/>
        <v>2.4232789432078184E-6</v>
      </c>
      <c r="AV1536" s="13">
        <f t="shared" si="1941"/>
        <v>6.5504679641736109E-7</v>
      </c>
      <c r="AW1536" s="13">
        <f t="shared" si="1942"/>
        <v>1.5198190641824859E-9</v>
      </c>
      <c r="AX1536" s="13">
        <f t="shared" si="1943"/>
        <v>5.2664614037145879E-4</v>
      </c>
      <c r="AY1536" s="13">
        <f t="shared" si="1944"/>
        <v>1.8812787595581779E-4</v>
      </c>
      <c r="AZ1536" s="13">
        <f t="shared" si="1945"/>
        <v>3.3601402344546276E-5</v>
      </c>
      <c r="BA1536" s="13">
        <f t="shared" si="1946"/>
        <v>4.0010169812553126E-6</v>
      </c>
      <c r="BB1536" s="13">
        <f t="shared" si="1947"/>
        <v>3.5730957119320043E-7</v>
      </c>
      <c r="BC1536" s="13">
        <f t="shared" si="1948"/>
        <v>2.5527535676934335E-8</v>
      </c>
      <c r="BD1536" s="13">
        <f t="shared" si="1949"/>
        <v>6.8477977618778403E-7</v>
      </c>
      <c r="BE1536" s="13">
        <f t="shared" si="1950"/>
        <v>7.4042288841815291E-7</v>
      </c>
      <c r="BF1536" s="13">
        <f t="shared" si="1951"/>
        <v>4.0029369496387034E-7</v>
      </c>
      <c r="BG1536" s="13">
        <f t="shared" si="1952"/>
        <v>1.4427344583233675E-7</v>
      </c>
      <c r="BH1536" s="13">
        <f t="shared" si="1953"/>
        <v>3.8999166301285825E-8</v>
      </c>
      <c r="BI1536" s="13">
        <f t="shared" si="1954"/>
        <v>8.4336238781618004E-9</v>
      </c>
      <c r="BJ1536" s="14">
        <f t="shared" si="1955"/>
        <v>0.54010736750020383</v>
      </c>
      <c r="BK1536" s="14">
        <f t="shared" si="1956"/>
        <v>0.33836827288524435</v>
      </c>
      <c r="BL1536" s="14">
        <f t="shared" si="1957"/>
        <v>0.11977554826603744</v>
      </c>
      <c r="BM1536" s="14">
        <f t="shared" si="1958"/>
        <v>0.17574102617529219</v>
      </c>
      <c r="BN1536" s="14">
        <f t="shared" si="1959"/>
        <v>0.82412476091639386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1.4097222222222201</v>
      </c>
      <c r="F1537" s="10">
        <f>VLOOKUP(B1537,home!$B$2:$E$405,3,FALSE)</f>
        <v>1.66</v>
      </c>
      <c r="G1537" s="10">
        <f>VLOOKUP(C1537,away!$B$2:$E$405,4,FALSE)</f>
        <v>1.3</v>
      </c>
      <c r="H1537" s="10">
        <f>VLOOKUP(A1537,away!$A$2:$E$405,3,FALSE)</f>
        <v>1.11805555555556</v>
      </c>
      <c r="I1537" s="10">
        <f>VLOOKUP(C1537,away!$B$2:$E$405,3,FALSE)</f>
        <v>0.83</v>
      </c>
      <c r="J1537" s="10">
        <f>VLOOKUP(B1537,home!$B$2:$E$405,4,FALSE)</f>
        <v>0.75</v>
      </c>
      <c r="K1537" s="12">
        <f t="shared" si="1904"/>
        <v>3.042180555555551</v>
      </c>
      <c r="L1537" s="12">
        <f t="shared" si="1905"/>
        <v>0.69598958333333605</v>
      </c>
      <c r="M1537" s="13">
        <f t="shared" si="1906"/>
        <v>2.3797609634143419E-2</v>
      </c>
      <c r="N1537" s="13">
        <f t="shared" si="1907"/>
        <v>7.2396625297692543E-2</v>
      </c>
      <c r="O1537" s="13">
        <f t="shared" si="1908"/>
        <v>1.6562888413596863E-2</v>
      </c>
      <c r="P1537" s="13">
        <f t="shared" si="1909"/>
        <v>5.0387297075680695E-2</v>
      </c>
      <c r="Q1537" s="13">
        <f t="shared" si="1910"/>
        <v>0.11012180288424074</v>
      </c>
      <c r="R1537" s="13">
        <f t="shared" si="1911"/>
        <v>5.7637989028879091E-3</v>
      </c>
      <c r="S1537" s="13">
        <f t="shared" si="1912"/>
        <v>2.6671583255889968E-2</v>
      </c>
      <c r="T1537" s="13">
        <f t="shared" si="1913"/>
        <v>7.6643627705318476E-2</v>
      </c>
      <c r="U1537" s="13">
        <f t="shared" si="1914"/>
        <v>1.7534516948498013E-2</v>
      </c>
      <c r="V1537" s="13">
        <f t="shared" si="1915"/>
        <v>6.274715120337674E-3</v>
      </c>
      <c r="W1537" s="13">
        <f t="shared" si="1916"/>
        <v>0.11167013582571944</v>
      </c>
      <c r="X1537" s="13">
        <f t="shared" si="1917"/>
        <v>7.7721251304119512E-2</v>
      </c>
      <c r="Y1537" s="13">
        <f t="shared" si="1918"/>
        <v>2.7046590655649818E-2</v>
      </c>
      <c r="Z1537" s="13">
        <f t="shared" si="1919"/>
        <v>1.3371813322793653E-3</v>
      </c>
      <c r="AA1537" s="13">
        <f t="shared" si="1920"/>
        <v>4.0679470483121509E-3</v>
      </c>
      <c r="AB1537" s="13">
        <f t="shared" si="1921"/>
        <v>6.1877147057024144E-3</v>
      </c>
      <c r="AC1537" s="13">
        <f t="shared" si="1922"/>
        <v>8.3035108277246771E-4</v>
      </c>
      <c r="AD1537" s="13">
        <f t="shared" si="1923"/>
        <v>8.4930178961312761E-2</v>
      </c>
      <c r="AE1537" s="13">
        <f t="shared" si="1924"/>
        <v>5.9110519867709731E-2</v>
      </c>
      <c r="AF1537" s="13">
        <f t="shared" si="1925"/>
        <v>2.0570153046672087E-2</v>
      </c>
      <c r="AG1537" s="13">
        <f t="shared" si="1926"/>
        <v>4.7722040826854205E-3</v>
      </c>
      <c r="AH1537" s="13">
        <f t="shared" si="1927"/>
        <v>2.3266606957355763E-4</v>
      </c>
      <c r="AI1537" s="13">
        <f t="shared" si="1928"/>
        <v>7.0781219279421196E-4</v>
      </c>
      <c r="AJ1537" s="13">
        <f t="shared" si="1929"/>
        <v>1.0766462449518447E-3</v>
      </c>
      <c r="AK1537" s="13">
        <f t="shared" si="1930"/>
        <v>1.0917840905348001E-3</v>
      </c>
      <c r="AL1537" s="13">
        <f t="shared" si="1931"/>
        <v>7.0324956712864312E-5</v>
      </c>
      <c r="AM1537" s="13">
        <f t="shared" si="1932"/>
        <v>5.167458780319175E-2</v>
      </c>
      <c r="AN1537" s="13">
        <f t="shared" si="1933"/>
        <v>3.5964974834065314E-2</v>
      </c>
      <c r="AO1537" s="13">
        <f t="shared" si="1934"/>
        <v>1.2515623924677517E-2</v>
      </c>
      <c r="AP1537" s="13">
        <f t="shared" si="1935"/>
        <v>2.9035812934976798E-3</v>
      </c>
      <c r="AQ1537" s="13">
        <f t="shared" si="1936"/>
        <v>5.052155836589797E-4</v>
      </c>
      <c r="AR1537" s="13">
        <f t="shared" si="1937"/>
        <v>3.2386632163661084E-5</v>
      </c>
      <c r="AS1537" s="13">
        <f t="shared" si="1938"/>
        <v>9.8525982628219728E-5</v>
      </c>
      <c r="AT1537" s="13">
        <f t="shared" si="1939"/>
        <v>1.498669142842871E-4</v>
      </c>
      <c r="AU1537" s="13">
        <f t="shared" si="1940"/>
        <v>1.519740708522562E-4</v>
      </c>
      <c r="AV1537" s="13">
        <f t="shared" si="1941"/>
        <v>1.1558314082383887E-4</v>
      </c>
      <c r="AW1537" s="13">
        <f t="shared" si="1942"/>
        <v>4.1361349361014709E-6</v>
      </c>
      <c r="AX1537" s="13">
        <f t="shared" si="1943"/>
        <v>2.6200571038536336E-2</v>
      </c>
      <c r="AY1537" s="13">
        <f t="shared" si="1944"/>
        <v>1.8235324520206375E-2</v>
      </c>
      <c r="AZ1537" s="13">
        <f t="shared" si="1945"/>
        <v>6.3457979573833005E-3</v>
      </c>
      <c r="BA1537" s="13">
        <f t="shared" si="1946"/>
        <v>1.4722030920922464E-3</v>
      </c>
      <c r="BB1537" s="13">
        <f t="shared" si="1947"/>
        <v>2.5615950416183283E-4</v>
      </c>
      <c r="BC1537" s="13">
        <f t="shared" si="1948"/>
        <v>3.5656869313693613E-5</v>
      </c>
      <c r="BD1537" s="13">
        <f t="shared" si="1949"/>
        <v>3.756793104192748E-6</v>
      </c>
      <c r="BE1537" s="13">
        <f t="shared" si="1950"/>
        <v>1.1428842932820356E-5</v>
      </c>
      <c r="BF1537" s="13">
        <f t="shared" si="1951"/>
        <v>1.738430187136229E-5</v>
      </c>
      <c r="BG1537" s="13">
        <f t="shared" si="1952"/>
        <v>1.7628728374988776E-5</v>
      </c>
      <c r="BH1537" s="13">
        <f t="shared" si="1953"/>
        <v>1.3407443670390317E-5</v>
      </c>
      <c r="BI1537" s="13">
        <f t="shared" si="1954"/>
        <v>8.1575728867535524E-6</v>
      </c>
      <c r="BJ1537" s="14">
        <f t="shared" si="1955"/>
        <v>0.8010927860519057</v>
      </c>
      <c r="BK1537" s="14">
        <f t="shared" si="1956"/>
        <v>0.12626720564574345</v>
      </c>
      <c r="BL1537" s="14">
        <f t="shared" si="1957"/>
        <v>5.3845875040444538E-2</v>
      </c>
      <c r="BM1537" s="14">
        <f t="shared" si="1958"/>
        <v>0.68528183747686067</v>
      </c>
      <c r="BN1537" s="14">
        <f t="shared" si="1959"/>
        <v>0.27903002220824219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1.4097222222222201</v>
      </c>
      <c r="F1538" s="10">
        <f>VLOOKUP(B1538,home!$B$2:$E$405,3,FALSE)</f>
        <v>1.3</v>
      </c>
      <c r="G1538" s="10">
        <f>VLOOKUP(C1538,away!$B$2:$E$405,4,FALSE)</f>
        <v>1.3</v>
      </c>
      <c r="H1538" s="10">
        <f>VLOOKUP(A1538,away!$A$2:$E$405,3,FALSE)</f>
        <v>1.11805555555556</v>
      </c>
      <c r="I1538" s="10">
        <f>VLOOKUP(C1538,away!$B$2:$E$405,3,FALSE)</f>
        <v>0.47</v>
      </c>
      <c r="J1538" s="10">
        <f>VLOOKUP(B1538,home!$B$2:$E$405,4,FALSE)</f>
        <v>1.19</v>
      </c>
      <c r="K1538" s="12">
        <f t="shared" si="1904"/>
        <v>2.3824305555555521</v>
      </c>
      <c r="L1538" s="12">
        <f t="shared" si="1905"/>
        <v>0.62532847222222465</v>
      </c>
      <c r="M1538" s="13">
        <f t="shared" si="1906"/>
        <v>4.9402263906191519E-2</v>
      </c>
      <c r="N1538" s="13">
        <f t="shared" si="1907"/>
        <v>0.11769746304372984</v>
      </c>
      <c r="O1538" s="13">
        <f t="shared" si="1908"/>
        <v>3.0892642212777894E-2</v>
      </c>
      <c r="P1538" s="13">
        <f t="shared" si="1909"/>
        <v>7.3599574749567326E-2</v>
      </c>
      <c r="Q1538" s="13">
        <f t="shared" si="1910"/>
        <v>0.14020301613337624</v>
      </c>
      <c r="R1538" s="13">
        <f t="shared" si="1911"/>
        <v>9.6590243789121035E-3</v>
      </c>
      <c r="S1538" s="13">
        <f t="shared" si="1912"/>
        <v>2.7412192149752164E-2</v>
      </c>
      <c r="T1538" s="13">
        <f t="shared" si="1913"/>
        <v>8.7672937879632068E-2</v>
      </c>
      <c r="U1538" s="13">
        <f t="shared" si="1914"/>
        <v>2.3011954817176179E-2</v>
      </c>
      <c r="V1538" s="13">
        <f t="shared" si="1915"/>
        <v>4.5376365949683917E-3</v>
      </c>
      <c r="W1538" s="13">
        <f t="shared" si="1916"/>
        <v>0.11134131653906783</v>
      </c>
      <c r="X1538" s="13">
        <f t="shared" si="1917"/>
        <v>6.9624895366586406E-2</v>
      </c>
      <c r="Y1538" s="13">
        <f t="shared" si="1918"/>
        <v>2.1769214724109857E-2</v>
      </c>
      <c r="Z1538" s="13">
        <f t="shared" si="1919"/>
        <v>2.0133543193407758E-3</v>
      </c>
      <c r="AA1538" s="13">
        <f t="shared" si="1920"/>
        <v>4.7966768495572134E-3</v>
      </c>
      <c r="AB1538" s="13">
        <f t="shared" si="1921"/>
        <v>5.7138747457555258E-3</v>
      </c>
      <c r="AC1538" s="13">
        <f t="shared" si="1922"/>
        <v>4.2251115808162974E-4</v>
      </c>
      <c r="AD1538" s="13">
        <f t="shared" si="1923"/>
        <v>6.6315738654614514E-2</v>
      </c>
      <c r="AE1538" s="13">
        <f t="shared" si="1924"/>
        <v>4.1469119537178419E-2</v>
      </c>
      <c r="AF1538" s="13">
        <f t="shared" si="1925"/>
        <v>1.2965910582292293E-2</v>
      </c>
      <c r="AG1538" s="13">
        <f t="shared" si="1926"/>
        <v>2.7026510184649378E-3</v>
      </c>
      <c r="AH1538" s="13">
        <f t="shared" si="1927"/>
        <v>3.1475194513884603E-4</v>
      </c>
      <c r="AI1538" s="13">
        <f t="shared" si="1928"/>
        <v>7.4987465151933142E-4</v>
      </c>
      <c r="AJ1538" s="13">
        <f t="shared" si="1929"/>
        <v>8.9326214130811378E-4</v>
      </c>
      <c r="AK1538" s="13">
        <f t="shared" si="1930"/>
        <v>7.0937833985781039E-4</v>
      </c>
      <c r="AL1538" s="13">
        <f t="shared" si="1931"/>
        <v>2.5178312978371716E-5</v>
      </c>
      <c r="AM1538" s="13">
        <f t="shared" si="1932"/>
        <v>3.1598528416997985E-2</v>
      </c>
      <c r="AN1538" s="13">
        <f t="shared" si="1933"/>
        <v>1.9759459499471901E-2</v>
      </c>
      <c r="AO1538" s="13">
        <f t="shared" si="1934"/>
        <v>6.1780763103708438E-3</v>
      </c>
      <c r="AP1538" s="13">
        <f t="shared" si="1935"/>
        <v>1.2877756734788392E-3</v>
      </c>
      <c r="AQ1538" s="13">
        <f t="shared" si="1936"/>
        <v>2.0132069861536722E-4</v>
      </c>
      <c r="AR1538" s="13">
        <f t="shared" si="1937"/>
        <v>3.9364670596529625E-5</v>
      </c>
      <c r="AS1538" s="13">
        <f t="shared" si="1938"/>
        <v>9.3783594038551374E-5</v>
      </c>
      <c r="AT1538" s="13">
        <f t="shared" si="1939"/>
        <v>1.1171645002363119E-4</v>
      </c>
      <c r="AU1538" s="13">
        <f t="shared" si="1940"/>
        <v>8.8718894698164568E-5</v>
      </c>
      <c r="AV1538" s="13">
        <f t="shared" si="1941"/>
        <v>5.2841651396005696E-5</v>
      </c>
      <c r="AW1538" s="13">
        <f t="shared" si="1942"/>
        <v>1.0419636793920191E-6</v>
      </c>
      <c r="AX1538" s="13">
        <f t="shared" si="1943"/>
        <v>1.254688326854108E-2</v>
      </c>
      <c r="AY1538" s="13">
        <f t="shared" si="1944"/>
        <v>7.8459233454673868E-3</v>
      </c>
      <c r="AZ1538" s="13">
        <f t="shared" si="1945"/>
        <v>2.4531396293969031E-3</v>
      </c>
      <c r="BA1538" s="13">
        <f t="shared" si="1946"/>
        <v>5.1133935219951985E-4</v>
      </c>
      <c r="BB1538" s="13">
        <f t="shared" si="1947"/>
        <v>7.993876397450694E-5</v>
      </c>
      <c r="BC1538" s="13">
        <f t="shared" si="1948"/>
        <v>9.9975970295022905E-6</v>
      </c>
      <c r="BD1538" s="13">
        <f t="shared" si="1949"/>
        <v>4.1026415539431642E-6</v>
      </c>
      <c r="BE1538" s="13">
        <f t="shared" si="1950"/>
        <v>9.7742585966061036E-6</v>
      </c>
      <c r="BF1538" s="13">
        <f t="shared" si="1951"/>
        <v>1.164324616922796E-5</v>
      </c>
      <c r="BG1538" s="13">
        <f t="shared" si="1952"/>
        <v>9.246408479807939E-6</v>
      </c>
      <c r="BH1538" s="13">
        <f t="shared" si="1953"/>
        <v>5.5072315228606009E-6</v>
      </c>
      <c r="BI1538" s="13">
        <f t="shared" si="1954"/>
        <v>2.6241193313163642E-6</v>
      </c>
      <c r="BJ1538" s="14">
        <f t="shared" si="1955"/>
        <v>0.75423464603459589</v>
      </c>
      <c r="BK1538" s="14">
        <f t="shared" si="1956"/>
        <v>0.16324528021700677</v>
      </c>
      <c r="BL1538" s="14">
        <f t="shared" si="1957"/>
        <v>7.7170763248409643E-2</v>
      </c>
      <c r="BM1538" s="14">
        <f t="shared" si="1958"/>
        <v>0.56736517801301012</v>
      </c>
      <c r="BN1538" s="14">
        <f t="shared" si="1959"/>
        <v>0.42145398442455495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1.4097222222222201</v>
      </c>
      <c r="F1539" s="10">
        <f>VLOOKUP(B1539,home!$B$2:$E$405,3,FALSE)</f>
        <v>0.71</v>
      </c>
      <c r="G1539" s="10">
        <f>VLOOKUP(C1539,away!$B$2:$E$405,4,FALSE)</f>
        <v>1.06</v>
      </c>
      <c r="H1539" s="10">
        <f>VLOOKUP(A1539,away!$A$2:$E$405,3,FALSE)</f>
        <v>1.11805555555556</v>
      </c>
      <c r="I1539" s="10">
        <f>VLOOKUP(C1539,away!$B$2:$E$405,3,FALSE)</f>
        <v>1.3</v>
      </c>
      <c r="J1539" s="10">
        <f>VLOOKUP(B1539,home!$B$2:$E$405,4,FALSE)</f>
        <v>1.04</v>
      </c>
      <c r="K1539" s="12">
        <f t="shared" si="1904"/>
        <v>1.0609569444444427</v>
      </c>
      <c r="L1539" s="12">
        <f t="shared" si="1905"/>
        <v>1.5116111111111172</v>
      </c>
      <c r="M1539" s="13">
        <f t="shared" si="1906"/>
        <v>7.6339250047882473E-2</v>
      </c>
      <c r="N1539" s="13">
        <f t="shared" si="1907"/>
        <v>8.0992657471981644E-2</v>
      </c>
      <c r="O1539" s="13">
        <f t="shared" si="1908"/>
        <v>0.11539525858626902</v>
      </c>
      <c r="P1539" s="13">
        <f t="shared" si="1909"/>
        <v>0.1224294009530643</v>
      </c>
      <c r="Q1539" s="13">
        <f t="shared" si="1910"/>
        <v>4.2964861196954508E-2</v>
      </c>
      <c r="R1539" s="13">
        <f t="shared" si="1911"/>
        <v>8.7216377524272429E-2</v>
      </c>
      <c r="S1539" s="13">
        <f t="shared" si="1912"/>
        <v>4.9086669728627887E-2</v>
      </c>
      <c r="T1539" s="13">
        <f t="shared" si="1913"/>
        <v>6.4946161572663322E-2</v>
      </c>
      <c r="U1539" s="13">
        <f t="shared" si="1914"/>
        <v>9.2532821403665033E-2</v>
      </c>
      <c r="V1539" s="13">
        <f t="shared" si="1915"/>
        <v>8.7469953251620297E-3</v>
      </c>
      <c r="W1539" s="13">
        <f t="shared" si="1916"/>
        <v>1.5194622618000149E-2</v>
      </c>
      <c r="X1539" s="13">
        <f t="shared" si="1917"/>
        <v>2.2968360378509318E-2</v>
      </c>
      <c r="Y1539" s="13">
        <f t="shared" si="1918"/>
        <v>1.7359614376079521E-2</v>
      </c>
      <c r="Z1539" s="13">
        <f t="shared" si="1919"/>
        <v>4.3945748445517373E-2</v>
      </c>
      <c r="AA1539" s="13">
        <f t="shared" si="1920"/>
        <v>4.6624546992080226E-2</v>
      </c>
      <c r="AB1539" s="13">
        <f t="shared" si="1921"/>
        <v>2.4733318456411885E-2</v>
      </c>
      <c r="AC1539" s="13">
        <f t="shared" si="1922"/>
        <v>8.7675196337986736E-4</v>
      </c>
      <c r="AD1539" s="13">
        <f t="shared" si="1923"/>
        <v>4.0302100961949637E-3</v>
      </c>
      <c r="AE1539" s="13">
        <f t="shared" si="1924"/>
        <v>6.0921103615205119E-3</v>
      </c>
      <c r="AF1539" s="13">
        <f t="shared" si="1925"/>
        <v>4.6044508562947863E-3</v>
      </c>
      <c r="AG1539" s="13">
        <f t="shared" si="1926"/>
        <v>2.3200463583134324E-3</v>
      </c>
      <c r="AH1539" s="13">
        <f t="shared" si="1927"/>
        <v>1.6607220409084543E-2</v>
      </c>
      <c r="AI1539" s="13">
        <f t="shared" si="1928"/>
        <v>1.7619545820937724E-2</v>
      </c>
      <c r="AJ1539" s="13">
        <f t="shared" si="1929"/>
        <v>9.3467897483404689E-3</v>
      </c>
      <c r="AK1539" s="13">
        <f t="shared" si="1930"/>
        <v>3.3055138305879811E-3</v>
      </c>
      <c r="AL1539" s="13">
        <f t="shared" si="1931"/>
        <v>5.6243789449696095E-5</v>
      </c>
      <c r="AM1539" s="13">
        <f t="shared" si="1932"/>
        <v>8.5517587782563077E-4</v>
      </c>
      <c r="AN1539" s="13">
        <f t="shared" si="1933"/>
        <v>1.2926933588754267E-3</v>
      </c>
      <c r="AO1539" s="13">
        <f t="shared" si="1934"/>
        <v>9.7702482226782322E-4</v>
      </c>
      <c r="AP1539" s="13">
        <f t="shared" si="1935"/>
        <v>4.9229385905713542E-4</v>
      </c>
      <c r="AQ1539" s="13">
        <f t="shared" si="1936"/>
        <v>1.8603921682063405E-4</v>
      </c>
      <c r="AR1539" s="13">
        <f t="shared" si="1937"/>
        <v>5.0207317790086983E-3</v>
      </c>
      <c r="AS1539" s="13">
        <f t="shared" si="1938"/>
        <v>5.326780247132179E-3</v>
      </c>
      <c r="AT1539" s="13">
        <f t="shared" si="1939"/>
        <v>2.825742247362185E-3</v>
      </c>
      <c r="AU1539" s="13">
        <f t="shared" si="1940"/>
        <v>9.9933028684965198E-4</v>
      </c>
      <c r="AV1539" s="13">
        <f t="shared" si="1941"/>
        <v>2.6506160190669877E-4</v>
      </c>
      <c r="AW1539" s="13">
        <f t="shared" si="1942"/>
        <v>2.505589430418063E-6</v>
      </c>
      <c r="AX1539" s="13">
        <f t="shared" si="1943"/>
        <v>1.5121746438341249E-4</v>
      </c>
      <c r="AY1539" s="13">
        <f t="shared" si="1944"/>
        <v>2.2858199935601594E-4</v>
      </c>
      <c r="AZ1539" s="13">
        <f t="shared" si="1945"/>
        <v>1.72763545013274E-4</v>
      </c>
      <c r="BA1539" s="13">
        <f t="shared" si="1946"/>
        <v>8.7050431412336886E-5</v>
      </c>
      <c r="BB1539" s="13">
        <f t="shared" si="1947"/>
        <v>3.2896599837476169E-5</v>
      </c>
      <c r="BC1539" s="13">
        <f t="shared" si="1948"/>
        <v>9.9453731664210228E-6</v>
      </c>
      <c r="BD1539" s="13">
        <f t="shared" si="1949"/>
        <v>1.2648989905097064E-3</v>
      </c>
      <c r="BE1539" s="13">
        <f t="shared" si="1950"/>
        <v>1.3420033680020379E-3</v>
      </c>
      <c r="BF1539" s="13">
        <f t="shared" si="1951"/>
        <v>7.119038963747966E-4</v>
      </c>
      <c r="BG1539" s="13">
        <f t="shared" si="1952"/>
        <v>2.5176646087863241E-4</v>
      </c>
      <c r="BH1539" s="13">
        <f t="shared" si="1953"/>
        <v>6.677834376184629E-5</v>
      </c>
      <c r="BI1539" s="13">
        <f t="shared" si="1954"/>
        <v>1.4169789510525815E-5</v>
      </c>
      <c r="BJ1539" s="14">
        <f t="shared" si="1955"/>
        <v>0.2659587778345277</v>
      </c>
      <c r="BK1539" s="14">
        <f t="shared" si="1956"/>
        <v>0.25776389380692222</v>
      </c>
      <c r="BL1539" s="14">
        <f t="shared" si="1957"/>
        <v>0.43147055978294629</v>
      </c>
      <c r="BM1539" s="14">
        <f t="shared" si="1958"/>
        <v>0.47357509767956374</v>
      </c>
      <c r="BN1539" s="14">
        <f t="shared" si="1959"/>
        <v>0.52533780578042444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1.4097222222222201</v>
      </c>
      <c r="F1540" s="10">
        <f>VLOOKUP(B1540,home!$B$2:$E$405,3,FALSE)</f>
        <v>1.06</v>
      </c>
      <c r="G1540" s="10">
        <f>VLOOKUP(C1540,away!$B$2:$E$405,4,FALSE)</f>
        <v>0.12</v>
      </c>
      <c r="H1540" s="10">
        <f>VLOOKUP(A1540,away!$A$2:$E$405,3,FALSE)</f>
        <v>1.11805555555556</v>
      </c>
      <c r="I1540" s="10">
        <f>VLOOKUP(C1540,away!$B$2:$E$405,3,FALSE)</f>
        <v>0.83</v>
      </c>
      <c r="J1540" s="10">
        <f>VLOOKUP(B1540,home!$B$2:$E$405,4,FALSE)</f>
        <v>1.04</v>
      </c>
      <c r="K1540" s="12">
        <f t="shared" si="1904"/>
        <v>0.1793166666666664</v>
      </c>
      <c r="L1540" s="12">
        <f t="shared" si="1905"/>
        <v>0.96510555555555932</v>
      </c>
      <c r="M1540" s="13">
        <f t="shared" si="1906"/>
        <v>0.31840783362459929</v>
      </c>
      <c r="N1540" s="13">
        <f t="shared" si="1907"/>
        <v>5.709583136611765E-2</v>
      </c>
      <c r="O1540" s="13">
        <f t="shared" si="1908"/>
        <v>0.30729716916351102</v>
      </c>
      <c r="P1540" s="13">
        <f t="shared" si="1909"/>
        <v>5.5103504050503509E-2</v>
      </c>
      <c r="Q1540" s="13">
        <f t="shared" si="1910"/>
        <v>5.1191170805671565E-3</v>
      </c>
      <c r="R1540" s="13">
        <f t="shared" si="1911"/>
        <v>0.14828710258310046</v>
      </c>
      <c r="S1540" s="13">
        <f t="shared" si="1912"/>
        <v>2.3840463691478658E-3</v>
      </c>
      <c r="T1540" s="13">
        <f t="shared" si="1913"/>
        <v>4.940488333994718E-3</v>
      </c>
      <c r="U1540" s="13">
        <f t="shared" si="1914"/>
        <v>2.6590348944859593E-2</v>
      </c>
      <c r="V1540" s="13">
        <f t="shared" si="1915"/>
        <v>4.5842433259077269E-5</v>
      </c>
      <c r="W1540" s="13">
        <f t="shared" si="1916"/>
        <v>3.0598100372123316E-4</v>
      </c>
      <c r="X1540" s="13">
        <f t="shared" si="1917"/>
        <v>2.9530396658582843E-4</v>
      </c>
      <c r="Y1540" s="13">
        <f t="shared" si="1918"/>
        <v>1.4249974936478811E-4</v>
      </c>
      <c r="Z1540" s="13">
        <f t="shared" si="1919"/>
        <v>4.7704235506729142E-2</v>
      </c>
      <c r="AA1540" s="13">
        <f t="shared" si="1920"/>
        <v>8.5541644969483015E-3</v>
      </c>
      <c r="AB1540" s="13">
        <f t="shared" si="1921"/>
        <v>7.6695213185555512E-4</v>
      </c>
      <c r="AC1540" s="13">
        <f t="shared" si="1922"/>
        <v>4.9584181826277106E-7</v>
      </c>
      <c r="AD1540" s="13">
        <f t="shared" si="1923"/>
        <v>1.3716873412653087E-5</v>
      </c>
      <c r="AE1540" s="13">
        <f t="shared" si="1924"/>
        <v>1.3238230735403839E-5</v>
      </c>
      <c r="AF1540" s="13">
        <f t="shared" si="1925"/>
        <v>6.3881450142322995E-6</v>
      </c>
      <c r="AG1540" s="13">
        <f t="shared" si="1926"/>
        <v>2.0550780809767138E-6</v>
      </c>
      <c r="AH1540" s="13">
        <f t="shared" si="1927"/>
        <v>1.1509905677768766E-2</v>
      </c>
      <c r="AI1540" s="13">
        <f t="shared" si="1928"/>
        <v>2.063917919785233E-3</v>
      </c>
      <c r="AJ1540" s="13">
        <f t="shared" si="1929"/>
        <v>1.8504744082474404E-4</v>
      </c>
      <c r="AK1540" s="13">
        <f t="shared" si="1930"/>
        <v>1.1060696754630104E-5</v>
      </c>
      <c r="AL1540" s="13">
        <f t="shared" si="1931"/>
        <v>3.4324057081164438E-9</v>
      </c>
      <c r="AM1540" s="13">
        <f t="shared" si="1932"/>
        <v>4.9193280348911461E-7</v>
      </c>
      <c r="AN1540" s="13">
        <f t="shared" si="1933"/>
        <v>4.7476708160736578E-7</v>
      </c>
      <c r="AO1540" s="13">
        <f t="shared" si="1934"/>
        <v>2.2910017402708412E-7</v>
      </c>
      <c r="AP1540" s="13">
        <f t="shared" si="1935"/>
        <v>7.3701950244094789E-8</v>
      </c>
      <c r="AQ1540" s="13">
        <f t="shared" si="1936"/>
        <v>1.7782540408963822E-8</v>
      </c>
      <c r="AR1540" s="13">
        <f t="shared" si="1937"/>
        <v>2.2216547827070229E-3</v>
      </c>
      <c r="AS1540" s="13">
        <f t="shared" si="1938"/>
        <v>3.983797301190804E-4</v>
      </c>
      <c r="AT1540" s="13">
        <f t="shared" si="1939"/>
        <v>3.5718062636259826E-5</v>
      </c>
      <c r="AU1540" s="13">
        <f t="shared" si="1940"/>
        <v>2.1349479772417724E-6</v>
      </c>
      <c r="AV1540" s="13">
        <f t="shared" si="1941"/>
        <v>9.5707938696434088E-8</v>
      </c>
      <c r="AW1540" s="13">
        <f t="shared" si="1942"/>
        <v>1.6500290391650986E-11</v>
      </c>
      <c r="AX1540" s="13">
        <f t="shared" si="1943"/>
        <v>1.4701958424276047E-8</v>
      </c>
      <c r="AY1540" s="13">
        <f t="shared" si="1944"/>
        <v>1.4188941752815671E-8</v>
      </c>
      <c r="AZ1540" s="13">
        <f t="shared" si="1945"/>
        <v>6.8469132565483179E-9</v>
      </c>
      <c r="BA1540" s="13">
        <f t="shared" si="1946"/>
        <v>2.2026646741005968E-9</v>
      </c>
      <c r="BB1540" s="13">
        <f t="shared" si="1947"/>
        <v>5.3145097850011536E-10</v>
      </c>
      <c r="BC1540" s="13">
        <f t="shared" si="1948"/>
        <v>1.025812583711799E-10</v>
      </c>
      <c r="BD1540" s="13">
        <f t="shared" si="1949"/>
        <v>3.5735522888618763E-4</v>
      </c>
      <c r="BE1540" s="13">
        <f t="shared" si="1950"/>
        <v>6.4079748459774783E-5</v>
      </c>
      <c r="BF1540" s="13">
        <f t="shared" si="1951"/>
        <v>5.7452834473226311E-6</v>
      </c>
      <c r="BG1540" s="13">
        <f t="shared" si="1952"/>
        <v>3.4340835894302285E-7</v>
      </c>
      <c r="BH1540" s="13">
        <f t="shared" si="1953"/>
        <v>1.539471055778323E-8</v>
      </c>
      <c r="BI1540" s="13">
        <f t="shared" si="1954"/>
        <v>5.5210563630396531E-10</v>
      </c>
      <c r="BJ1540" s="14">
        <f t="shared" si="1955"/>
        <v>6.7935945686654758E-2</v>
      </c>
      <c r="BK1540" s="14">
        <f t="shared" si="1956"/>
        <v>0.37594173994067542</v>
      </c>
      <c r="BL1540" s="14">
        <f t="shared" si="1957"/>
        <v>0.5083511919027548</v>
      </c>
      <c r="BM1540" s="14">
        <f t="shared" si="1958"/>
        <v>0.1086225409959739</v>
      </c>
      <c r="BN1540" s="14">
        <f t="shared" si="1959"/>
        <v>0.89131055786839908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1.80555555555556</v>
      </c>
      <c r="F1541" s="10">
        <f>VLOOKUP(B1541,home!$B$2:$E$405,3,FALSE)</f>
        <v>1.25</v>
      </c>
      <c r="G1541" s="10">
        <f>VLOOKUP(C1541,away!$B$2:$E$405,4,FALSE)</f>
        <v>1.8</v>
      </c>
      <c r="H1541" s="10">
        <f>VLOOKUP(A1541,away!$A$2:$E$405,3,FALSE)</f>
        <v>1.2361111111111101</v>
      </c>
      <c r="I1541" s="10">
        <f>VLOOKUP(C1541,away!$B$2:$E$405,3,FALSE)</f>
        <v>0.42</v>
      </c>
      <c r="J1541" s="10">
        <f>VLOOKUP(B1541,home!$B$2:$E$405,4,FALSE)</f>
        <v>0.81</v>
      </c>
      <c r="K1541" s="12">
        <f t="shared" si="1904"/>
        <v>4.0625000000000098</v>
      </c>
      <c r="L1541" s="12">
        <f t="shared" si="1905"/>
        <v>0.42052499999999965</v>
      </c>
      <c r="M1541" s="13">
        <f t="shared" si="1906"/>
        <v>1.1299181381534787E-2</v>
      </c>
      <c r="N1541" s="13">
        <f t="shared" si="1907"/>
        <v>4.5902924362485178E-2</v>
      </c>
      <c r="O1541" s="13">
        <f t="shared" si="1908"/>
        <v>4.7515882504699115E-3</v>
      </c>
      <c r="P1541" s="13">
        <f t="shared" si="1909"/>
        <v>1.9303327267534063E-2</v>
      </c>
      <c r="Q1541" s="13">
        <f t="shared" si="1910"/>
        <v>9.3240315111298266E-2</v>
      </c>
      <c r="R1541" s="13">
        <f t="shared" si="1911"/>
        <v>9.9908082451442902E-4</v>
      </c>
      <c r="S1541" s="13">
        <f t="shared" si="1912"/>
        <v>8.2443681319794605E-3</v>
      </c>
      <c r="T1541" s="13">
        <f t="shared" si="1913"/>
        <v>3.9209883512178668E-2</v>
      </c>
      <c r="U1541" s="13">
        <f t="shared" si="1914"/>
        <v>4.0587658495898774E-3</v>
      </c>
      <c r="V1541" s="13">
        <f t="shared" si="1915"/>
        <v>1.5649485351773855E-3</v>
      </c>
      <c r="W1541" s="13">
        <f t="shared" si="1916"/>
        <v>0.12626292671321671</v>
      </c>
      <c r="X1541" s="13">
        <f t="shared" si="1917"/>
        <v>5.3096717256075412E-2</v>
      </c>
      <c r="Y1541" s="13">
        <f t="shared" si="1918"/>
        <v>1.1164248512055547E-2</v>
      </c>
      <c r="Z1541" s="13">
        <f t="shared" si="1919"/>
        <v>1.4004615457631001E-4</v>
      </c>
      <c r="AA1541" s="13">
        <f t="shared" si="1920"/>
        <v>5.6893750296626081E-4</v>
      </c>
      <c r="AB1541" s="13">
        <f t="shared" si="1921"/>
        <v>1.1556543029002202E-3</v>
      </c>
      <c r="AC1541" s="13">
        <f t="shared" si="1922"/>
        <v>1.6709569874650629E-4</v>
      </c>
      <c r="AD1541" s="13">
        <f t="shared" si="1923"/>
        <v>0.12823578494311103</v>
      </c>
      <c r="AE1541" s="13">
        <f t="shared" si="1924"/>
        <v>5.3926353463201723E-2</v>
      </c>
      <c r="AF1541" s="13">
        <f t="shared" si="1925"/>
        <v>1.1338689895056443E-2</v>
      </c>
      <c r="AG1541" s="13">
        <f t="shared" si="1926"/>
        <v>1.5894008560395358E-3</v>
      </c>
      <c r="AH1541" s="13">
        <f t="shared" si="1927"/>
        <v>1.4723227288300676E-5</v>
      </c>
      <c r="AI1541" s="13">
        <f t="shared" si="1928"/>
        <v>5.9813110858721642E-5</v>
      </c>
      <c r="AJ1541" s="13">
        <f t="shared" si="1929"/>
        <v>1.2149538143177866E-4</v>
      </c>
      <c r="AK1541" s="13">
        <f t="shared" si="1930"/>
        <v>1.6452499568886733E-4</v>
      </c>
      <c r="AL1541" s="13">
        <f t="shared" si="1931"/>
        <v>1.141853679124838E-5</v>
      </c>
      <c r="AM1541" s="13">
        <f t="shared" si="1932"/>
        <v>0.10419157526627794</v>
      </c>
      <c r="AN1541" s="13">
        <f t="shared" si="1933"/>
        <v>4.3815162188851488E-2</v>
      </c>
      <c r="AO1541" s="13">
        <f t="shared" si="1934"/>
        <v>9.2126855397333795E-3</v>
      </c>
      <c r="AP1541" s="13">
        <f t="shared" si="1935"/>
        <v>1.2913881955321255E-3</v>
      </c>
      <c r="AQ1541" s="13">
        <f t="shared" si="1936"/>
        <v>1.3576525523153666E-4</v>
      </c>
      <c r="AR1541" s="13">
        <f t="shared" si="1937"/>
        <v>1.2382970310825273E-6</v>
      </c>
      <c r="AS1541" s="13">
        <f t="shared" si="1938"/>
        <v>5.0305816887727797E-6</v>
      </c>
      <c r="AT1541" s="13">
        <f t="shared" si="1939"/>
        <v>1.0218369055319736E-5</v>
      </c>
      <c r="AU1541" s="13">
        <f t="shared" si="1940"/>
        <v>1.3837374762412175E-5</v>
      </c>
      <c r="AV1541" s="13">
        <f t="shared" si="1941"/>
        <v>1.40535837430749E-5</v>
      </c>
      <c r="AW1541" s="13">
        <f t="shared" si="1942"/>
        <v>5.4186755550187972E-7</v>
      </c>
      <c r="AX1541" s="13">
        <f t="shared" si="1943"/>
        <v>7.0546379086542529E-2</v>
      </c>
      <c r="AY1541" s="13">
        <f t="shared" si="1944"/>
        <v>2.966651606536827E-2</v>
      </c>
      <c r="AZ1541" s="13">
        <f t="shared" si="1945"/>
        <v>6.2377558341944915E-3</v>
      </c>
      <c r="BA1541" s="13">
        <f t="shared" si="1946"/>
        <v>8.7437742405821234E-4</v>
      </c>
      <c r="BB1541" s="13">
        <f t="shared" si="1947"/>
        <v>9.1924391563019838E-5</v>
      </c>
      <c r="BC1541" s="13">
        <f t="shared" si="1948"/>
        <v>7.7313009524077778E-6</v>
      </c>
      <c r="BD1541" s="13">
        <f t="shared" si="1949"/>
        <v>8.678914316599658E-8</v>
      </c>
      <c r="BE1541" s="13">
        <f t="shared" si="1950"/>
        <v>3.5258089411186194E-7</v>
      </c>
      <c r="BF1541" s="13">
        <f t="shared" si="1951"/>
        <v>7.1617994116472154E-7</v>
      </c>
      <c r="BG1541" s="13">
        <f t="shared" si="1952"/>
        <v>9.698270036605627E-7</v>
      </c>
      <c r="BH1541" s="13">
        <f t="shared" si="1953"/>
        <v>9.8498055059276134E-7</v>
      </c>
      <c r="BI1541" s="13">
        <f t="shared" si="1954"/>
        <v>8.0029669735662032E-7</v>
      </c>
      <c r="BJ1541" s="14">
        <f t="shared" si="1955"/>
        <v>0.83003850517302391</v>
      </c>
      <c r="BK1541" s="14">
        <f t="shared" si="1956"/>
        <v>7.0256855617131714E-2</v>
      </c>
      <c r="BL1541" s="14">
        <f t="shared" si="1957"/>
        <v>1.1942872306219083E-2</v>
      </c>
      <c r="BM1541" s="14">
        <f t="shared" si="1958"/>
        <v>0.70721588785530187</v>
      </c>
      <c r="BN1541" s="14">
        <f t="shared" si="1959"/>
        <v>0.17549641719783665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1.80555555555556</v>
      </c>
      <c r="F1542" s="10">
        <f>VLOOKUP(B1542,home!$B$2:$E$405,3,FALSE)</f>
        <v>0.14000000000000001</v>
      </c>
      <c r="G1542" s="10">
        <f>VLOOKUP(C1542,away!$B$2:$E$405,4,FALSE)</f>
        <v>0.42</v>
      </c>
      <c r="H1542" s="10">
        <f>VLOOKUP(A1542,away!$A$2:$E$405,3,FALSE)</f>
        <v>1.2361111111111101</v>
      </c>
      <c r="I1542" s="10">
        <f>VLOOKUP(C1542,away!$B$2:$E$405,3,FALSE)</f>
        <v>1.66</v>
      </c>
      <c r="J1542" s="10">
        <f>VLOOKUP(B1542,home!$B$2:$E$405,4,FALSE)</f>
        <v>1.01</v>
      </c>
      <c r="K1542" s="12">
        <f t="shared" si="1904"/>
        <v>0.10616666666666694</v>
      </c>
      <c r="L1542" s="12">
        <f t="shared" si="1905"/>
        <v>2.0724638888888873</v>
      </c>
      <c r="M1542" s="13">
        <f t="shared" si="1906"/>
        <v>0.11319644078278437</v>
      </c>
      <c r="N1542" s="13">
        <f t="shared" si="1907"/>
        <v>1.2017688796438967E-2</v>
      </c>
      <c r="O1542" s="13">
        <f t="shared" si="1908"/>
        <v>0.23459553587306997</v>
      </c>
      <c r="P1542" s="13">
        <f t="shared" si="1909"/>
        <v>2.4906226058524317E-2</v>
      </c>
      <c r="Q1542" s="13">
        <f t="shared" si="1910"/>
        <v>6.3793898027763685E-4</v>
      </c>
      <c r="R1542" s="13">
        <f t="shared" si="1911"/>
        <v>0.24309538829573757</v>
      </c>
      <c r="S1542" s="13">
        <f t="shared" si="1912"/>
        <v>1.3700079529635222E-3</v>
      </c>
      <c r="T1542" s="13">
        <f t="shared" si="1913"/>
        <v>1.3221054999400024E-3</v>
      </c>
      <c r="U1542" s="13">
        <f t="shared" si="1914"/>
        <v>2.5808627057397532E-2</v>
      </c>
      <c r="V1542" s="13">
        <f t="shared" si="1915"/>
        <v>3.3493129821755044E-5</v>
      </c>
      <c r="W1542" s="13">
        <f t="shared" si="1916"/>
        <v>2.2575951690936425E-5</v>
      </c>
      <c r="X1542" s="13">
        <f t="shared" si="1917"/>
        <v>4.6787844636765753E-5</v>
      </c>
      <c r="Y1542" s="13">
        <f t="shared" si="1918"/>
        <v>4.8483059224320323E-5</v>
      </c>
      <c r="Z1542" s="13">
        <f t="shared" si="1919"/>
        <v>0.16793547126611277</v>
      </c>
      <c r="AA1542" s="13">
        <f t="shared" si="1920"/>
        <v>1.7829149199419012E-2</v>
      </c>
      <c r="AB1542" s="13">
        <f t="shared" si="1921"/>
        <v>9.4643067000249495E-4</v>
      </c>
      <c r="AC1542" s="13">
        <f t="shared" si="1922"/>
        <v>4.6058618151965459E-7</v>
      </c>
      <c r="AD1542" s="13">
        <f t="shared" si="1923"/>
        <v>5.992033844636056E-7</v>
      </c>
      <c r="AE1542" s="13">
        <f t="shared" si="1924"/>
        <v>1.2418273764008273E-6</v>
      </c>
      <c r="AF1542" s="13">
        <f t="shared" si="1925"/>
        <v>1.2868211969121716E-6</v>
      </c>
      <c r="AG1542" s="13">
        <f t="shared" si="1926"/>
        <v>8.8896348735241715E-7</v>
      </c>
      <c r="AH1542" s="13">
        <f t="shared" si="1927"/>
        <v>8.7010049965639061E-2</v>
      </c>
      <c r="AI1542" s="13">
        <f t="shared" si="1928"/>
        <v>9.2375669713520344E-3</v>
      </c>
      <c r="AJ1542" s="13">
        <f t="shared" si="1929"/>
        <v>4.9036084672927167E-4</v>
      </c>
      <c r="AK1542" s="13">
        <f t="shared" si="1930"/>
        <v>1.7353325520363711E-5</v>
      </c>
      <c r="AL1542" s="13">
        <f t="shared" si="1931"/>
        <v>4.0536481454832752E-9</v>
      </c>
      <c r="AM1542" s="13">
        <f t="shared" si="1932"/>
        <v>1.2723085196777258E-8</v>
      </c>
      <c r="AN1542" s="13">
        <f t="shared" si="1933"/>
        <v>2.636813462557763E-8</v>
      </c>
      <c r="AO1542" s="13">
        <f t="shared" si="1934"/>
        <v>2.7323503414435176E-8</v>
      </c>
      <c r="AP1542" s="13">
        <f t="shared" si="1935"/>
        <v>1.8875658048116368E-8</v>
      </c>
      <c r="AQ1542" s="13">
        <f t="shared" si="1936"/>
        <v>9.7797799209340238E-9</v>
      </c>
      <c r="AR1542" s="13">
        <f t="shared" si="1937"/>
        <v>3.6065037304840931E-2</v>
      </c>
      <c r="AS1542" s="13">
        <f t="shared" si="1938"/>
        <v>3.8289047938639548E-3</v>
      </c>
      <c r="AT1542" s="13">
        <f t="shared" si="1939"/>
        <v>2.0325102947427875E-4</v>
      </c>
      <c r="AU1542" s="13">
        <f t="shared" si="1940"/>
        <v>7.1928280986175489E-6</v>
      </c>
      <c r="AV1542" s="13">
        <f t="shared" si="1941"/>
        <v>1.9090964578414122E-7</v>
      </c>
      <c r="AW1542" s="13">
        <f t="shared" si="1942"/>
        <v>2.4775287489152768E-11</v>
      </c>
      <c r="AX1542" s="13">
        <f t="shared" si="1943"/>
        <v>2.2512792417630912E-10</v>
      </c>
      <c r="AY1542" s="13">
        <f t="shared" si="1944"/>
        <v>4.6656949323591626E-10</v>
      </c>
      <c r="AZ1542" s="13">
        <f t="shared" si="1945"/>
        <v>4.8347421319431223E-10</v>
      </c>
      <c r="BA1542" s="13">
        <f t="shared" si="1946"/>
        <v>3.3399428268472639E-10</v>
      </c>
      <c r="BB1542" s="13">
        <f t="shared" si="1947"/>
        <v>1.7304777248986069E-10</v>
      </c>
      <c r="BC1542" s="13">
        <f t="shared" si="1948"/>
        <v>7.1727051907579199E-11</v>
      </c>
      <c r="BD1542" s="13">
        <f t="shared" si="1949"/>
        <v>1.2457247910952233E-2</v>
      </c>
      <c r="BE1542" s="13">
        <f t="shared" si="1950"/>
        <v>1.3225444865460985E-3</v>
      </c>
      <c r="BF1542" s="13">
        <f t="shared" si="1951"/>
        <v>7.0205069827488894E-5</v>
      </c>
      <c r="BG1542" s="13">
        <f t="shared" si="1952"/>
        <v>2.4844794155616964E-6</v>
      </c>
      <c r="BH1542" s="13">
        <f t="shared" si="1953"/>
        <v>6.5942224488033518E-8</v>
      </c>
      <c r="BI1542" s="13">
        <f t="shared" si="1954"/>
        <v>1.4001732332959151E-9</v>
      </c>
      <c r="BJ1542" s="14">
        <f t="shared" si="1955"/>
        <v>1.4099693771755703E-2</v>
      </c>
      <c r="BK1542" s="14">
        <f t="shared" si="1956"/>
        <v>0.13950663303049315</v>
      </c>
      <c r="BL1542" s="14">
        <f t="shared" si="1957"/>
        <v>0.67298758835992978</v>
      </c>
      <c r="BM1542" s="14">
        <f t="shared" si="1958"/>
        <v>0.36608016719966463</v>
      </c>
      <c r="BN1542" s="14">
        <f t="shared" si="1959"/>
        <v>0.62844921878683291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1.80555555555556</v>
      </c>
      <c r="F1543" s="10">
        <f>VLOOKUP(B1543,home!$B$2:$E$405,3,FALSE)</f>
        <v>0.74</v>
      </c>
      <c r="G1543" s="10">
        <f>VLOOKUP(C1543,away!$B$2:$E$405,4,FALSE)</f>
        <v>0.42</v>
      </c>
      <c r="H1543" s="10">
        <f>VLOOKUP(A1543,away!$A$2:$E$405,3,FALSE)</f>
        <v>1.2361111111111101</v>
      </c>
      <c r="I1543" s="10">
        <f>VLOOKUP(C1543,away!$B$2:$E$405,3,FALSE)</f>
        <v>0.69</v>
      </c>
      <c r="J1543" s="10">
        <f>VLOOKUP(B1543,home!$B$2:$E$405,4,FALSE)</f>
        <v>1.35</v>
      </c>
      <c r="K1543" s="12">
        <f t="shared" si="1904"/>
        <v>0.56116666666666803</v>
      </c>
      <c r="L1543" s="12">
        <f t="shared" si="1905"/>
        <v>1.151437499999999</v>
      </c>
      <c r="M1543" s="13">
        <f t="shared" si="1906"/>
        <v>0.18039540070415566</v>
      </c>
      <c r="N1543" s="13">
        <f t="shared" si="1907"/>
        <v>0.10123188569514893</v>
      </c>
      <c r="O1543" s="13">
        <f t="shared" si="1908"/>
        <v>0.2077140291982911</v>
      </c>
      <c r="P1543" s="13">
        <f t="shared" si="1909"/>
        <v>0.11656218938510796</v>
      </c>
      <c r="Q1543" s="13">
        <f t="shared" si="1910"/>
        <v>2.8403979927963941E-2</v>
      </c>
      <c r="R1543" s="13">
        <f t="shared" si="1911"/>
        <v>0.11958486124750357</v>
      </c>
      <c r="S1543" s="13">
        <f t="shared" si="1912"/>
        <v>1.8829116403765368E-2</v>
      </c>
      <c r="T1543" s="13">
        <f t="shared" si="1913"/>
        <v>3.2705407638304956E-2</v>
      </c>
      <c r="U1543" s="13">
        <f t="shared" si="1914"/>
        <v>6.7107037970057584E-2</v>
      </c>
      <c r="V1543" s="13">
        <f t="shared" si="1915"/>
        <v>1.3518224865076626E-3</v>
      </c>
      <c r="W1543" s="13">
        <f t="shared" si="1916"/>
        <v>5.313122245414156E-3</v>
      </c>
      <c r="X1543" s="13">
        <f t="shared" si="1917"/>
        <v>6.1177281954540577E-3</v>
      </c>
      <c r="Y1543" s="13">
        <f t="shared" si="1918"/>
        <v>3.5220908295265636E-3</v>
      </c>
      <c r="Z1543" s="13">
        <f t="shared" si="1919"/>
        <v>4.5898164557557415E-2</v>
      </c>
      <c r="AA1543" s="13">
        <f t="shared" si="1920"/>
        <v>2.5756520010882696E-2</v>
      </c>
      <c r="AB1543" s="13">
        <f t="shared" si="1921"/>
        <v>7.2268502397201872E-3</v>
      </c>
      <c r="AC1543" s="13">
        <f t="shared" si="1922"/>
        <v>5.4592366293808417E-5</v>
      </c>
      <c r="AD1543" s="13">
        <f t="shared" si="1923"/>
        <v>7.453867750128961E-4</v>
      </c>
      <c r="AE1543" s="13">
        <f t="shared" si="1924"/>
        <v>8.5826628475391099E-4</v>
      </c>
      <c r="AF1543" s="13">
        <f t="shared" si="1925"/>
        <v>4.9411999262566537E-4</v>
      </c>
      <c r="AG1543" s="13">
        <f t="shared" si="1926"/>
        <v>1.8964942966963796E-4</v>
      </c>
      <c r="AH1543" s="13">
        <f t="shared" si="1927"/>
        <v>1.3212216963185622E-2</v>
      </c>
      <c r="AI1543" s="13">
        <f t="shared" si="1928"/>
        <v>7.4142557525076827E-3</v>
      </c>
      <c r="AJ1543" s="13">
        <f t="shared" si="1929"/>
        <v>2.0803165932244522E-3</v>
      </c>
      <c r="AK1543" s="13">
        <f t="shared" si="1930"/>
        <v>3.8913477607704157E-4</v>
      </c>
      <c r="AL1543" s="13">
        <f t="shared" si="1931"/>
        <v>1.4109906824855068E-6</v>
      </c>
      <c r="AM1543" s="13">
        <f t="shared" si="1932"/>
        <v>8.3657242382280942E-5</v>
      </c>
      <c r="AN1543" s="13">
        <f t="shared" si="1933"/>
        <v>9.6326086025547551E-5</v>
      </c>
      <c r="AO1543" s="13">
        <f t="shared" si="1934"/>
        <v>5.5456733839020663E-5</v>
      </c>
      <c r="AP1543" s="13">
        <f t="shared" si="1935"/>
        <v>2.1284987656589097E-5</v>
      </c>
      <c r="AQ1543" s="13">
        <f t="shared" si="1936"/>
        <v>6.1270832437084487E-6</v>
      </c>
      <c r="AR1543" s="13">
        <f t="shared" si="1937"/>
        <v>3.0426084139096037E-3</v>
      </c>
      <c r="AS1543" s="13">
        <f t="shared" si="1938"/>
        <v>1.7074104216056099E-3</v>
      </c>
      <c r="AT1543" s="13">
        <f t="shared" si="1939"/>
        <v>4.7907090746217523E-4</v>
      </c>
      <c r="AU1543" s="13">
        <f t="shared" si="1940"/>
        <v>8.9612874745841539E-5</v>
      </c>
      <c r="AV1543" s="13">
        <f t="shared" si="1941"/>
        <v>1.2571939552885383E-5</v>
      </c>
      <c r="AW1543" s="13">
        <f t="shared" si="1942"/>
        <v>2.5325258125963682E-8</v>
      </c>
      <c r="AX1543" s="13">
        <f t="shared" si="1943"/>
        <v>7.8242759750316794E-6</v>
      </c>
      <c r="AY1543" s="13">
        <f t="shared" si="1944"/>
        <v>9.009164768000533E-6</v>
      </c>
      <c r="AZ1543" s="13">
        <f t="shared" si="1945"/>
        <v>5.1867450787773036E-6</v>
      </c>
      <c r="BA1543" s="13">
        <f t="shared" si="1946"/>
        <v>1.9907375955482115E-6</v>
      </c>
      <c r="BB1543" s="13">
        <f t="shared" si="1947"/>
        <v>5.7305248004351066E-7</v>
      </c>
      <c r="BC1543" s="13">
        <f t="shared" si="1948"/>
        <v>1.3196682299801974E-7</v>
      </c>
      <c r="BD1543" s="13">
        <f t="shared" si="1949"/>
        <v>5.8389557093183888E-4</v>
      </c>
      <c r="BE1543" s="13">
        <f t="shared" si="1950"/>
        <v>3.2766273122125102E-4</v>
      </c>
      <c r="BF1543" s="13">
        <f t="shared" si="1951"/>
        <v>9.1936701335162914E-5</v>
      </c>
      <c r="BG1543" s="13">
        <f t="shared" si="1952"/>
        <v>1.7197270744194125E-5</v>
      </c>
      <c r="BH1543" s="13">
        <f t="shared" si="1953"/>
        <v>2.4126337748209065E-6</v>
      </c>
      <c r="BI1543" s="13">
        <f t="shared" si="1954"/>
        <v>2.7077793066073388E-7</v>
      </c>
      <c r="BJ1543" s="14">
        <f t="shared" si="1955"/>
        <v>0.1798692050897423</v>
      </c>
      <c r="BK1543" s="14">
        <f t="shared" si="1956"/>
        <v>0.31720354150128088</v>
      </c>
      <c r="BL1543" s="14">
        <f t="shared" si="1957"/>
        <v>0.45683987299466405</v>
      </c>
      <c r="BM1543" s="14">
        <f t="shared" si="1958"/>
        <v>0.24590945414556359</v>
      </c>
      <c r="BN1543" s="14">
        <f t="shared" si="1959"/>
        <v>0.75389234615817113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1.80555555555556</v>
      </c>
      <c r="F1544" s="10">
        <f>VLOOKUP(B1544,home!$B$2:$E$405,3,FALSE)</f>
        <v>0.69</v>
      </c>
      <c r="G1544" s="10">
        <f>VLOOKUP(C1544,away!$B$2:$E$405,4,FALSE)</f>
        <v>1.29</v>
      </c>
      <c r="H1544" s="10">
        <f>VLOOKUP(A1544,away!$A$2:$E$405,3,FALSE)</f>
        <v>1.2361111111111101</v>
      </c>
      <c r="I1544" s="10">
        <f>VLOOKUP(C1544,away!$B$2:$E$405,3,FALSE)</f>
        <v>1.1100000000000001</v>
      </c>
      <c r="J1544" s="10">
        <f>VLOOKUP(B1544,home!$B$2:$E$405,4,FALSE)</f>
        <v>0.4</v>
      </c>
      <c r="K1544" s="12">
        <f t="shared" si="1904"/>
        <v>1.6071250000000037</v>
      </c>
      <c r="L1544" s="12">
        <f t="shared" si="1905"/>
        <v>0.54883333333333295</v>
      </c>
      <c r="M1544" s="13">
        <f t="shared" si="1906"/>
        <v>0.1157921699277828</v>
      </c>
      <c r="N1544" s="13">
        <f t="shared" si="1907"/>
        <v>0.18609249109518838</v>
      </c>
      <c r="O1544" s="13">
        <f t="shared" si="1908"/>
        <v>6.3550602595364741E-2</v>
      </c>
      <c r="P1544" s="13">
        <f t="shared" si="1909"/>
        <v>0.10213376219607581</v>
      </c>
      <c r="Q1544" s="13">
        <f t="shared" si="1910"/>
        <v>0.14953694737567766</v>
      </c>
      <c r="R1544" s="13">
        <f t="shared" si="1911"/>
        <v>1.7439344528877992E-2</v>
      </c>
      <c r="S1544" s="13">
        <f t="shared" si="1912"/>
        <v>2.2521612184205446E-2</v>
      </c>
      <c r="T1544" s="13">
        <f t="shared" si="1913"/>
        <v>8.2070861284684354E-2</v>
      </c>
      <c r="U1544" s="13">
        <f t="shared" si="1914"/>
        <v>2.8027206575973112E-2</v>
      </c>
      <c r="V1544" s="13">
        <f t="shared" si="1915"/>
        <v>2.2072275262447283E-3</v>
      </c>
      <c r="W1544" s="13">
        <f t="shared" si="1916"/>
        <v>8.0108188850378834E-2</v>
      </c>
      <c r="X1544" s="13">
        <f t="shared" si="1917"/>
        <v>4.3966044314049553E-2</v>
      </c>
      <c r="Y1544" s="13">
        <f t="shared" si="1918"/>
        <v>1.2065015327180422E-2</v>
      </c>
      <c r="Z1544" s="13">
        <f t="shared" si="1919"/>
        <v>3.1904311963108448E-3</v>
      </c>
      <c r="AA1544" s="13">
        <f t="shared" si="1920"/>
        <v>5.1274217363710788E-3</v>
      </c>
      <c r="AB1544" s="13">
        <f t="shared" si="1921"/>
        <v>4.1202038290326943E-3</v>
      </c>
      <c r="AC1544" s="13">
        <f t="shared" si="1922"/>
        <v>1.2167945564600214E-4</v>
      </c>
      <c r="AD1544" s="13">
        <f t="shared" si="1923"/>
        <v>3.2185968251541373E-2</v>
      </c>
      <c r="AE1544" s="13">
        <f t="shared" si="1924"/>
        <v>1.7664732242054275E-2</v>
      </c>
      <c r="AF1544" s="13">
        <f t="shared" si="1925"/>
        <v>4.8474969394237235E-3</v>
      </c>
      <c r="AG1544" s="13">
        <f t="shared" si="1926"/>
        <v>8.8682263452901744E-4</v>
      </c>
      <c r="AH1544" s="13">
        <f t="shared" si="1927"/>
        <v>4.3775374706048339E-4</v>
      </c>
      <c r="AI1544" s="13">
        <f t="shared" si="1928"/>
        <v>7.0352499074458107E-4</v>
      </c>
      <c r="AJ1544" s="13">
        <f t="shared" si="1929"/>
        <v>5.6532630037519369E-4</v>
      </c>
      <c r="AK1544" s="13">
        <f t="shared" si="1930"/>
        <v>3.0285001016349512E-4</v>
      </c>
      <c r="AL1544" s="13">
        <f t="shared" si="1931"/>
        <v>4.2930642356378865E-6</v>
      </c>
      <c r="AM1544" s="13">
        <f t="shared" si="1932"/>
        <v>1.0345374845251699E-2</v>
      </c>
      <c r="AN1544" s="13">
        <f t="shared" si="1933"/>
        <v>5.6778865609023038E-3</v>
      </c>
      <c r="AO1544" s="13">
        <f t="shared" si="1934"/>
        <v>1.5581067037542724E-3</v>
      </c>
      <c r="AP1544" s="13">
        <f t="shared" si="1935"/>
        <v>2.8504696530348982E-4</v>
      </c>
      <c r="AQ1544" s="13">
        <f t="shared" si="1936"/>
        <v>3.9110819031016297E-5</v>
      </c>
      <c r="AR1544" s="13">
        <f t="shared" si="1937"/>
        <v>4.8050769635672368E-5</v>
      </c>
      <c r="AS1544" s="13">
        <f t="shared" si="1938"/>
        <v>7.7223593150730141E-5</v>
      </c>
      <c r="AT1544" s="13">
        <f t="shared" si="1939"/>
        <v>6.2053983571183725E-5</v>
      </c>
      <c r="AU1544" s="13">
        <f t="shared" si="1940"/>
        <v>3.3242836115612962E-5</v>
      </c>
      <c r="AV1544" s="13">
        <f t="shared" si="1941"/>
        <v>1.3356348248076161E-5</v>
      </c>
      <c r="AW1544" s="13">
        <f t="shared" si="1942"/>
        <v>1.0518529352310481E-7</v>
      </c>
      <c r="AX1544" s="13">
        <f t="shared" si="1943"/>
        <v>2.7710517580291998E-3</v>
      </c>
      <c r="AY1544" s="13">
        <f t="shared" si="1944"/>
        <v>1.520845573198358E-3</v>
      </c>
      <c r="AZ1544" s="13">
        <f t="shared" si="1945"/>
        <v>4.1734537271184902E-4</v>
      </c>
      <c r="BA1544" s="13">
        <f t="shared" si="1946"/>
        <v>7.63510173522288E-5</v>
      </c>
      <c r="BB1544" s="13">
        <f t="shared" si="1947"/>
        <v>1.0475995839203716E-5</v>
      </c>
      <c r="BC1544" s="13">
        <f t="shared" si="1948"/>
        <v>1.1499151432832605E-6</v>
      </c>
      <c r="BD1544" s="13">
        <f t="shared" si="1949"/>
        <v>4.3953106780630261E-6</v>
      </c>
      <c r="BE1544" s="13">
        <f t="shared" si="1950"/>
        <v>7.0638136734820583E-6</v>
      </c>
      <c r="BF1544" s="13">
        <f t="shared" si="1951"/>
        <v>5.6762157749974395E-6</v>
      </c>
      <c r="BG1544" s="13">
        <f t="shared" si="1952"/>
        <v>3.0407960924642609E-6</v>
      </c>
      <c r="BH1544" s="13">
        <f t="shared" si="1953"/>
        <v>1.2217348550254099E-6</v>
      </c>
      <c r="BI1544" s="13">
        <f t="shared" si="1954"/>
        <v>3.9269612577654296E-7</v>
      </c>
      <c r="BJ1544" s="14">
        <f t="shared" si="1955"/>
        <v>0.63212731384122445</v>
      </c>
      <c r="BK1544" s="14">
        <f t="shared" si="1956"/>
        <v>0.24430158992738879</v>
      </c>
      <c r="BL1544" s="14">
        <f t="shared" si="1957"/>
        <v>0.12052995241188441</v>
      </c>
      <c r="BM1544" s="14">
        <f t="shared" si="1958"/>
        <v>0.36408322926993647</v>
      </c>
      <c r="BN1544" s="14">
        <f t="shared" si="1959"/>
        <v>0.63454531771896738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1.80555555555556</v>
      </c>
      <c r="F1545" s="10">
        <f>VLOOKUP(B1545,home!$B$2:$E$405,3,FALSE)</f>
        <v>1.52</v>
      </c>
      <c r="G1545" s="10">
        <f>VLOOKUP(C1545,away!$B$2:$E$405,4,FALSE)</f>
        <v>0.83</v>
      </c>
      <c r="H1545" s="10">
        <f>VLOOKUP(A1545,away!$A$2:$E$405,3,FALSE)</f>
        <v>1.2361111111111101</v>
      </c>
      <c r="I1545" s="10">
        <f>VLOOKUP(C1545,away!$B$2:$E$405,3,FALSE)</f>
        <v>0.97</v>
      </c>
      <c r="J1545" s="10">
        <f>VLOOKUP(B1545,home!$B$2:$E$405,4,FALSE)</f>
        <v>1.62</v>
      </c>
      <c r="K1545" s="12">
        <f t="shared" si="1904"/>
        <v>2.2778888888888944</v>
      </c>
      <c r="L1545" s="12">
        <f t="shared" si="1905"/>
        <v>1.9424249999999983</v>
      </c>
      <c r="M1545" s="13">
        <f t="shared" si="1906"/>
        <v>1.4694031487735197E-2</v>
      </c>
      <c r="N1545" s="13">
        <f t="shared" si="1907"/>
        <v>3.3471371058895562E-2</v>
      </c>
      <c r="O1545" s="13">
        <f t="shared" si="1908"/>
        <v>2.8542054112564018E-2</v>
      </c>
      <c r="P1545" s="13">
        <f t="shared" si="1909"/>
        <v>6.5015627929075157E-2</v>
      </c>
      <c r="Q1545" s="13">
        <f t="shared" si="1910"/>
        <v>3.8122032115467754E-2</v>
      </c>
      <c r="R1545" s="13">
        <f t="shared" si="1911"/>
        <v>2.7720399729798565E-2</v>
      </c>
      <c r="S1545" s="13">
        <f t="shared" si="1912"/>
        <v>7.1917497225661889E-2</v>
      </c>
      <c r="T1545" s="13">
        <f t="shared" si="1913"/>
        <v>7.4049188231887386E-2</v>
      </c>
      <c r="U1545" s="13">
        <f t="shared" si="1914"/>
        <v>6.3143990540066863E-2</v>
      </c>
      <c r="V1545" s="13">
        <f t="shared" si="1915"/>
        <v>3.5356466143085893E-2</v>
      </c>
      <c r="W1545" s="13">
        <f t="shared" si="1916"/>
        <v>2.8945917792563201E-2</v>
      </c>
      <c r="X1545" s="13">
        <f t="shared" si="1917"/>
        <v>5.622527436821953E-2</v>
      </c>
      <c r="Y1545" s="13">
        <f t="shared" si="1918"/>
        <v>5.4606689282344377E-2</v>
      </c>
      <c r="Z1545" s="13">
        <f t="shared" si="1919"/>
        <v>1.7948265815051309E-2</v>
      </c>
      <c r="AA1545" s="13">
        <f t="shared" si="1920"/>
        <v>4.0884155274929758E-2</v>
      </c>
      <c r="AB1545" s="13">
        <f t="shared" si="1921"/>
        <v>4.6564781516185386E-2</v>
      </c>
      <c r="AC1545" s="13">
        <f t="shared" si="1922"/>
        <v>9.7774513480376034E-3</v>
      </c>
      <c r="AD1545" s="13">
        <f t="shared" si="1923"/>
        <v>1.6483896129592772E-2</v>
      </c>
      <c r="AE1545" s="13">
        <f t="shared" si="1924"/>
        <v>3.201873193952421E-2</v>
      </c>
      <c r="AF1545" s="13">
        <f t="shared" si="1925"/>
        <v>3.1096992693815138E-2</v>
      </c>
      <c r="AG1545" s="13">
        <f t="shared" si="1926"/>
        <v>2.0134525344427938E-2</v>
      </c>
      <c r="AH1545" s="13">
        <f t="shared" si="1927"/>
        <v>8.7157900564502552E-3</v>
      </c>
      <c r="AI1545" s="13">
        <f t="shared" si="1928"/>
        <v>1.9853601327476347E-2</v>
      </c>
      <c r="AJ1545" s="13">
        <f t="shared" si="1929"/>
        <v>2.2612148934144087E-2</v>
      </c>
      <c r="AK1545" s="13">
        <f t="shared" si="1930"/>
        <v>1.7169320936995892E-2</v>
      </c>
      <c r="AL1545" s="13">
        <f t="shared" si="1931"/>
        <v>1.730463527233467E-3</v>
      </c>
      <c r="AM1545" s="13">
        <f t="shared" si="1932"/>
        <v>7.5096967678396076E-3</v>
      </c>
      <c r="AN1545" s="13">
        <f t="shared" si="1933"/>
        <v>1.4587022744270836E-2</v>
      </c>
      <c r="AO1545" s="13">
        <f t="shared" si="1934"/>
        <v>1.4167098827020131E-2</v>
      </c>
      <c r="AP1545" s="13">
        <f t="shared" si="1935"/>
        <v>9.1728423130248513E-3</v>
      </c>
      <c r="AQ1545" s="13">
        <f t="shared" si="1936"/>
        <v>4.4543895574693211E-3</v>
      </c>
      <c r="AR1545" s="13">
        <f t="shared" si="1937"/>
        <v>3.3859537000800722E-3</v>
      </c>
      <c r="AS1545" s="13">
        <f t="shared" si="1938"/>
        <v>7.7128263117046368E-3</v>
      </c>
      <c r="AT1545" s="13">
        <f t="shared" si="1939"/>
        <v>8.7844806786809525E-3</v>
      </c>
      <c r="AU1545" s="13">
        <f t="shared" si="1940"/>
        <v>6.6700236442088405E-3</v>
      </c>
      <c r="AV1545" s="13">
        <f t="shared" si="1941"/>
        <v>3.7983931869423832E-3</v>
      </c>
      <c r="AW1545" s="13">
        <f t="shared" si="1942"/>
        <v>2.1268494272157286E-4</v>
      </c>
      <c r="AX1545" s="13">
        <f t="shared" si="1943"/>
        <v>2.8510424710644459E-3</v>
      </c>
      <c r="AY1545" s="13">
        <f t="shared" si="1944"/>
        <v>5.5379361718573515E-3</v>
      </c>
      <c r="AZ1545" s="13">
        <f t="shared" si="1945"/>
        <v>5.378512834310005E-3</v>
      </c>
      <c r="BA1545" s="13">
        <f t="shared" si="1946"/>
        <v>3.4824525973948671E-3</v>
      </c>
      <c r="BB1545" s="13">
        <f t="shared" si="1947"/>
        <v>1.6911007466236803E-3</v>
      </c>
      <c r="BC1545" s="13">
        <f t="shared" si="1948"/>
        <v>6.5696727355209943E-4</v>
      </c>
      <c r="BD1545" s="13">
        <f t="shared" si="1949"/>
        <v>1.0961601859796727E-3</v>
      </c>
      <c r="BE1545" s="13">
        <f t="shared" si="1950"/>
        <v>2.4969311080854806E-3</v>
      </c>
      <c r="BF1545" s="13">
        <f t="shared" si="1951"/>
        <v>2.8438658137144757E-3</v>
      </c>
      <c r="BG1545" s="13">
        <f t="shared" si="1952"/>
        <v>2.1593367795170598E-3</v>
      </c>
      <c r="BH1545" s="13">
        <f t="shared" si="1953"/>
        <v>1.22968231435776E-3</v>
      </c>
      <c r="BI1545" s="13">
        <f t="shared" si="1954"/>
        <v>5.6021593614774459E-4</v>
      </c>
      <c r="BJ1545" s="14">
        <f t="shared" si="1955"/>
        <v>0.45464368126116494</v>
      </c>
      <c r="BK1545" s="14">
        <f t="shared" si="1956"/>
        <v>0.20402947383268655</v>
      </c>
      <c r="BL1545" s="14">
        <f t="shared" si="1957"/>
        <v>0.31594411208803019</v>
      </c>
      <c r="BM1545" s="14">
        <f t="shared" si="1958"/>
        <v>0.7796747653342615</v>
      </c>
      <c r="BN1545" s="14">
        <f t="shared" si="1959"/>
        <v>0.20756551643353624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1.80555555555556</v>
      </c>
      <c r="F1546" s="10">
        <f>VLOOKUP(B1546,home!$B$2:$E$405,3,FALSE)</f>
        <v>0.55000000000000004</v>
      </c>
      <c r="G1546" s="10">
        <f>VLOOKUP(C1546,away!$B$2:$E$405,4,FALSE)</f>
        <v>1.1100000000000001</v>
      </c>
      <c r="H1546" s="10">
        <f>VLOOKUP(A1546,away!$A$2:$E$405,3,FALSE)</f>
        <v>1.2361111111111101</v>
      </c>
      <c r="I1546" s="10">
        <f>VLOOKUP(C1546,away!$B$2:$E$405,3,FALSE)</f>
        <v>0.55000000000000004</v>
      </c>
      <c r="J1546" s="10">
        <f>VLOOKUP(B1546,home!$B$2:$E$405,4,FALSE)</f>
        <v>0.81</v>
      </c>
      <c r="K1546" s="12">
        <f t="shared" si="1904"/>
        <v>1.1022916666666696</v>
      </c>
      <c r="L1546" s="12">
        <f t="shared" si="1905"/>
        <v>0.55068749999999966</v>
      </c>
      <c r="M1546" s="13">
        <f t="shared" si="1906"/>
        <v>0.19147861135208663</v>
      </c>
      <c r="N1546" s="13">
        <f t="shared" si="1907"/>
        <v>0.21106527763831101</v>
      </c>
      <c r="O1546" s="13">
        <f t="shared" si="1908"/>
        <v>0.10544487778895215</v>
      </c>
      <c r="P1546" s="13">
        <f t="shared" si="1909"/>
        <v>0.11623101007944733</v>
      </c>
      <c r="Q1546" s="13">
        <f t="shared" si="1910"/>
        <v>0.11632774833169862</v>
      </c>
      <c r="R1546" s="13">
        <f t="shared" si="1911"/>
        <v>2.9033588068701769E-2</v>
      </c>
      <c r="S1546" s="13">
        <f t="shared" si="1912"/>
        <v>1.7638585856525966E-2</v>
      </c>
      <c r="T1546" s="13">
        <f t="shared" si="1913"/>
        <v>6.4060236909412246E-2</v>
      </c>
      <c r="U1546" s="13">
        <f t="shared" si="1914"/>
        <v>3.2003482181562799E-2</v>
      </c>
      <c r="V1546" s="13">
        <f t="shared" si="1915"/>
        <v>1.1896603757001903E-3</v>
      </c>
      <c r="W1546" s="13">
        <f t="shared" si="1916"/>
        <v>4.2742369196042983E-2</v>
      </c>
      <c r="X1546" s="13">
        <f t="shared" si="1917"/>
        <v>2.3537688436645908E-2</v>
      </c>
      <c r="Y1546" s="13">
        <f t="shared" si="1918"/>
        <v>6.4809554004777161E-3</v>
      </c>
      <c r="Z1546" s="13">
        <f t="shared" si="1919"/>
        <v>5.3294780098610663E-3</v>
      </c>
      <c r="AA1546" s="13">
        <f t="shared" si="1920"/>
        <v>5.8746391979531193E-3</v>
      </c>
      <c r="AB1546" s="13">
        <f t="shared" si="1921"/>
        <v>3.2377829162885462E-3</v>
      </c>
      <c r="AC1546" s="13">
        <f t="shared" si="1922"/>
        <v>4.5134096878603228E-5</v>
      </c>
      <c r="AD1546" s="13">
        <f t="shared" si="1923"/>
        <v>1.1778639344597082E-2</v>
      </c>
      <c r="AE1546" s="13">
        <f t="shared" si="1924"/>
        <v>6.486349454077802E-3</v>
      </c>
      <c r="AF1546" s="13">
        <f t="shared" si="1925"/>
        <v>1.7859757824962334E-3</v>
      </c>
      <c r="AG1546" s="13">
        <f t="shared" si="1926"/>
        <v>3.2783817957446473E-4</v>
      </c>
      <c r="AH1546" s="13">
        <f t="shared" si="1927"/>
        <v>7.3371923038884101E-4</v>
      </c>
      <c r="AI1546" s="13">
        <f t="shared" si="1928"/>
        <v>8.0877259333070144E-4</v>
      </c>
      <c r="AJ1546" s="13">
        <f t="shared" si="1929"/>
        <v>4.4575164492841187E-4</v>
      </c>
      <c r="AK1546" s="13">
        <f t="shared" si="1930"/>
        <v>1.6378277453584953E-4</v>
      </c>
      <c r="AL1546" s="13">
        <f t="shared" si="1931"/>
        <v>1.0958888059988048E-6</v>
      </c>
      <c r="AM1546" s="13">
        <f t="shared" si="1932"/>
        <v>2.5966991988443044E-3</v>
      </c>
      <c r="AN1546" s="13">
        <f t="shared" si="1933"/>
        <v>1.429969790063572E-3</v>
      </c>
      <c r="AO1546" s="13">
        <f t="shared" si="1934"/>
        <v>3.9373324438281634E-4</v>
      </c>
      <c r="AP1546" s="13">
        <f t="shared" si="1935"/>
        <v>7.22746586720207E-5</v>
      </c>
      <c r="AQ1546" s="13">
        <f t="shared" si="1936"/>
        <v>9.9501877743620921E-6</v>
      </c>
      <c r="AR1546" s="13">
        <f t="shared" si="1937"/>
        <v>8.0810001736950963E-5</v>
      </c>
      <c r="AS1546" s="13">
        <f t="shared" si="1938"/>
        <v>8.9076191497960134E-5</v>
      </c>
      <c r="AT1546" s="13">
        <f t="shared" si="1939"/>
        <v>4.9093971793302959E-5</v>
      </c>
      <c r="AU1546" s="13">
        <f t="shared" si="1940"/>
        <v>1.8038625330442127E-5</v>
      </c>
      <c r="AV1546" s="13">
        <f t="shared" si="1941"/>
        <v>4.9709565949671628E-6</v>
      </c>
      <c r="AW1546" s="13">
        <f t="shared" si="1942"/>
        <v>1.8478458240287612E-8</v>
      </c>
      <c r="AX1546" s="13">
        <f t="shared" si="1943"/>
        <v>4.7705331462101589E-4</v>
      </c>
      <c r="AY1546" s="13">
        <f t="shared" si="1944"/>
        <v>2.6270729719536054E-4</v>
      </c>
      <c r="AZ1546" s="13">
        <f t="shared" si="1945"/>
        <v>7.2334812362134988E-5</v>
      </c>
      <c r="BA1546" s="13">
        <f t="shared" si="1946"/>
        <v>1.3277958994224399E-5</v>
      </c>
      <c r="BB1546" s="13">
        <f t="shared" si="1947"/>
        <v>1.8280015109079859E-6</v>
      </c>
      <c r="BC1546" s="13">
        <f t="shared" si="1948"/>
        <v>2.0133151640762829E-7</v>
      </c>
      <c r="BD1546" s="13">
        <f t="shared" si="1949"/>
        <v>7.4168429719195212E-6</v>
      </c>
      <c r="BE1546" s="13">
        <f t="shared" si="1950"/>
        <v>8.1755242009221432E-6</v>
      </c>
      <c r="BF1546" s="13">
        <f t="shared" si="1951"/>
        <v>4.5059060986540816E-6</v>
      </c>
      <c r="BG1546" s="13">
        <f t="shared" si="1952"/>
        <v>1.6556075811096393E-6</v>
      </c>
      <c r="BH1546" s="13">
        <f t="shared" si="1953"/>
        <v>4.5624060998182929E-7</v>
      </c>
      <c r="BI1546" s="13">
        <f t="shared" si="1954"/>
        <v>1.0058204447557768E-7</v>
      </c>
      <c r="BJ1546" s="14">
        <f t="shared" si="1955"/>
        <v>0.48992310846927117</v>
      </c>
      <c r="BK1546" s="14">
        <f t="shared" si="1956"/>
        <v>0.32684680494664003</v>
      </c>
      <c r="BL1546" s="14">
        <f t="shared" si="1957"/>
        <v>0.17801069684710288</v>
      </c>
      <c r="BM1546" s="14">
        <f t="shared" si="1958"/>
        <v>0.23026628619494058</v>
      </c>
      <c r="BN1546" s="14">
        <f t="shared" si="1959"/>
        <v>0.76958111325919765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1.80555555555556</v>
      </c>
      <c r="F1547" s="10">
        <f>VLOOKUP(B1547,home!$B$2:$E$405,3,FALSE)</f>
        <v>1.88</v>
      </c>
      <c r="G1547" s="10">
        <f>VLOOKUP(C1547,away!$B$2:$E$405,4,FALSE)</f>
        <v>0.69</v>
      </c>
      <c r="H1547" s="10">
        <f>VLOOKUP(A1547,away!$A$2:$E$405,3,FALSE)</f>
        <v>1.2361111111111101</v>
      </c>
      <c r="I1547" s="10">
        <f>VLOOKUP(C1547,away!$B$2:$E$405,3,FALSE)</f>
        <v>0.14000000000000001</v>
      </c>
      <c r="J1547" s="10">
        <f>VLOOKUP(B1547,home!$B$2:$E$405,4,FALSE)</f>
        <v>1.29</v>
      </c>
      <c r="K1547" s="12">
        <f t="shared" si="1904"/>
        <v>2.3421666666666723</v>
      </c>
      <c r="L1547" s="12">
        <f t="shared" si="1905"/>
        <v>0.22324166666666651</v>
      </c>
      <c r="M1547" s="13">
        <f t="shared" si="1906"/>
        <v>7.6887779187808522E-2</v>
      </c>
      <c r="N1547" s="13">
        <f t="shared" si="1907"/>
        <v>0.18008399348771259</v>
      </c>
      <c r="O1547" s="13">
        <f t="shared" si="1908"/>
        <v>1.7164555972185008E-2</v>
      </c>
      <c r="P1547" s="13">
        <f t="shared" si="1909"/>
        <v>4.0202250846186074E-2</v>
      </c>
      <c r="Q1547" s="13">
        <f t="shared" si="1910"/>
        <v>0.21089336337356931</v>
      </c>
      <c r="R1547" s="13">
        <f t="shared" si="1911"/>
        <v>1.9159220414119321E-3</v>
      </c>
      <c r="S1547" s="13">
        <f t="shared" si="1912"/>
        <v>5.255129586822364E-3</v>
      </c>
      <c r="T1547" s="13">
        <f t="shared" si="1913"/>
        <v>4.7080185928454532E-2</v>
      </c>
      <c r="U1547" s="13">
        <f t="shared" si="1914"/>
        <v>4.4874087413269903E-3</v>
      </c>
      <c r="V1547" s="13">
        <f t="shared" si="1915"/>
        <v>3.0530503909628976E-4</v>
      </c>
      <c r="W1547" s="13">
        <f t="shared" si="1916"/>
        <v>0.16464913530493205</v>
      </c>
      <c r="X1547" s="13">
        <f t="shared" si="1917"/>
        <v>3.6756547380698508E-2</v>
      </c>
      <c r="Y1547" s="13">
        <f t="shared" si="1918"/>
        <v>4.1027964490897139E-3</v>
      </c>
      <c r="Z1547" s="13">
        <f t="shared" si="1919"/>
        <v>1.4257120990940063E-4</v>
      </c>
      <c r="AA1547" s="13">
        <f t="shared" si="1920"/>
        <v>3.3392553547613527E-4</v>
      </c>
      <c r="AB1547" s="13">
        <f t="shared" si="1921"/>
        <v>3.9105462917051181E-4</v>
      </c>
      <c r="AC1547" s="13">
        <f t="shared" si="1922"/>
        <v>9.9771624112501619E-6</v>
      </c>
      <c r="AD1547" s="13">
        <f t="shared" si="1923"/>
        <v>9.64089291016757E-2</v>
      </c>
      <c r="AE1547" s="13">
        <f t="shared" si="1924"/>
        <v>2.1522490014206568E-2</v>
      </c>
      <c r="AF1547" s="13">
        <f t="shared" si="1925"/>
        <v>2.4023582707940801E-3</v>
      </c>
      <c r="AG1547" s="13">
        <f t="shared" si="1926"/>
        <v>1.7876882143417382E-4</v>
      </c>
      <c r="AH1547" s="13">
        <f t="shared" si="1927"/>
        <v>7.9569586297144358E-6</v>
      </c>
      <c r="AI1547" s="13">
        <f t="shared" si="1928"/>
        <v>1.8636523270562872E-5</v>
      </c>
      <c r="AJ1547" s="13">
        <f t="shared" si="1929"/>
        <v>2.182492179343506E-5</v>
      </c>
      <c r="AK1547" s="13">
        <f t="shared" si="1930"/>
        <v>1.7039201442396869E-5</v>
      </c>
      <c r="AL1547" s="13">
        <f t="shared" si="1931"/>
        <v>2.0867003324961025E-7</v>
      </c>
      <c r="AM1547" s="13">
        <f t="shared" si="1932"/>
        <v>4.5161156022195011E-2</v>
      </c>
      <c r="AN1547" s="13">
        <f t="shared" si="1933"/>
        <v>1.0081851738988177E-2</v>
      </c>
      <c r="AO1547" s="13">
        <f t="shared" si="1934"/>
        <v>1.125344692648975E-3</v>
      </c>
      <c r="AP1547" s="13">
        <f t="shared" si="1935"/>
        <v>8.3741274920481613E-5</v>
      </c>
      <c r="AQ1547" s="13">
        <f t="shared" si="1936"/>
        <v>4.6736354455099572E-6</v>
      </c>
      <c r="AR1547" s="13">
        <f t="shared" si="1937"/>
        <v>3.5526494121903313E-7</v>
      </c>
      <c r="AS1547" s="13">
        <f t="shared" si="1938"/>
        <v>8.3208970315851403E-7</v>
      </c>
      <c r="AT1547" s="13">
        <f t="shared" si="1939"/>
        <v>9.7444638320721915E-7</v>
      </c>
      <c r="AU1547" s="13">
        <f t="shared" si="1940"/>
        <v>7.6077194573394904E-7</v>
      </c>
      <c r="AV1547" s="13">
        <f t="shared" si="1941"/>
        <v>4.454636730583007E-7</v>
      </c>
      <c r="AW1547" s="13">
        <f t="shared" si="1942"/>
        <v>3.0307536477905841E-9</v>
      </c>
      <c r="AX1547" s="13">
        <f t="shared" si="1943"/>
        <v>1.7629159043886355E-2</v>
      </c>
      <c r="AY1547" s="13">
        <f t="shared" si="1944"/>
        <v>3.9355628468889271E-3</v>
      </c>
      <c r="AZ1547" s="13">
        <f t="shared" si="1945"/>
        <v>4.3929080460544732E-4</v>
      </c>
      <c r="BA1547" s="13">
        <f t="shared" si="1946"/>
        <v>3.268933712382034E-5</v>
      </c>
      <c r="BB1547" s="13">
        <f t="shared" si="1947"/>
        <v>1.8244055254375464E-6</v>
      </c>
      <c r="BC1547" s="13">
        <f t="shared" si="1948"/>
        <v>8.1456666034910654E-8</v>
      </c>
      <c r="BD1547" s="13">
        <f t="shared" si="1949"/>
        <v>1.3218322930995381E-8</v>
      </c>
      <c r="BE1547" s="13">
        <f t="shared" si="1950"/>
        <v>3.0959515358213087E-8</v>
      </c>
      <c r="BF1547" s="13">
        <f t="shared" si="1951"/>
        <v>3.6256172444080805E-8</v>
      </c>
      <c r="BG1547" s="13">
        <f t="shared" si="1952"/>
        <v>2.830599951981493E-8</v>
      </c>
      <c r="BH1547" s="13">
        <f t="shared" si="1953"/>
        <v>1.6574342135498348E-8</v>
      </c>
      <c r="BI1547" s="13">
        <f t="shared" si="1954"/>
        <v>7.7639743343386207E-9</v>
      </c>
      <c r="BJ1547" s="14">
        <f t="shared" si="1955"/>
        <v>0.84257394339146163</v>
      </c>
      <c r="BK1547" s="14">
        <f t="shared" si="1956"/>
        <v>0.12659621333924667</v>
      </c>
      <c r="BL1547" s="14">
        <f t="shared" si="1957"/>
        <v>2.4361825639679782E-2</v>
      </c>
      <c r="BM1547" s="14">
        <f t="shared" si="1958"/>
        <v>0.46259112885528858</v>
      </c>
      <c r="BN1547" s="14">
        <f t="shared" si="1959"/>
        <v>0.52714786490887344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1.80555555555556</v>
      </c>
      <c r="F1548" s="10">
        <f>VLOOKUP(B1548,home!$B$2:$E$405,3,FALSE)</f>
        <v>1.94</v>
      </c>
      <c r="G1548" s="10">
        <f>VLOOKUP(C1548,away!$B$2:$E$405,4,FALSE)</f>
        <v>1.44</v>
      </c>
      <c r="H1548" s="10">
        <f>VLOOKUP(A1548,away!$A$2:$E$405,3,FALSE)</f>
        <v>1.2361111111111101</v>
      </c>
      <c r="I1548" s="10">
        <f>VLOOKUP(C1548,away!$B$2:$E$405,3,FALSE)</f>
        <v>0.22</v>
      </c>
      <c r="J1548" s="10">
        <f>VLOOKUP(B1548,home!$B$2:$E$405,4,FALSE)</f>
        <v>0.81</v>
      </c>
      <c r="K1548" s="12">
        <f t="shared" si="1904"/>
        <v>5.044000000000012</v>
      </c>
      <c r="L1548" s="12">
        <f t="shared" si="1905"/>
        <v>0.22027499999999983</v>
      </c>
      <c r="M1548" s="13">
        <f t="shared" si="1906"/>
        <v>5.1731421971752912E-3</v>
      </c>
      <c r="N1548" s="13">
        <f t="shared" si="1907"/>
        <v>2.6093329242552237E-2</v>
      </c>
      <c r="O1548" s="13">
        <f t="shared" si="1908"/>
        <v>1.1395138974827864E-3</v>
      </c>
      <c r="P1548" s="13">
        <f t="shared" si="1909"/>
        <v>5.7477080989031893E-3</v>
      </c>
      <c r="Q1548" s="13">
        <f t="shared" si="1910"/>
        <v>6.5807376349716909E-2</v>
      </c>
      <c r="R1548" s="13">
        <f t="shared" si="1911"/>
        <v>1.2550321188401029E-4</v>
      </c>
      <c r="S1548" s="13">
        <f t="shared" si="1912"/>
        <v>1.5965223422737228E-3</v>
      </c>
      <c r="T1548" s="13">
        <f t="shared" si="1913"/>
        <v>1.449571982543388E-2</v>
      </c>
      <c r="U1548" s="13">
        <f t="shared" si="1914"/>
        <v>6.3303820074294955E-4</v>
      </c>
      <c r="V1548" s="13">
        <f t="shared" si="1915"/>
        <v>1.9709371654614175E-4</v>
      </c>
      <c r="W1548" s="13">
        <f t="shared" si="1916"/>
        <v>0.11064413543599098</v>
      </c>
      <c r="X1548" s="13">
        <f t="shared" si="1917"/>
        <v>2.4372136933162897E-2</v>
      </c>
      <c r="Y1548" s="13">
        <f t="shared" si="1918"/>
        <v>2.6842862314762263E-3</v>
      </c>
      <c r="Z1548" s="13">
        <f t="shared" si="1919"/>
        <v>9.2150733325834468E-6</v>
      </c>
      <c r="AA1548" s="13">
        <f t="shared" si="1920"/>
        <v>4.648082988955103E-5</v>
      </c>
      <c r="AB1548" s="13">
        <f t="shared" si="1921"/>
        <v>1.1722465298144798E-4</v>
      </c>
      <c r="AC1548" s="13">
        <f t="shared" si="1922"/>
        <v>1.3686521504446502E-5</v>
      </c>
      <c r="AD1548" s="13">
        <f t="shared" si="1923"/>
        <v>0.13952225478478492</v>
      </c>
      <c r="AE1548" s="13">
        <f t="shared" si="1924"/>
        <v>3.0733264672718474E-2</v>
      </c>
      <c r="AF1548" s="13">
        <f t="shared" si="1925"/>
        <v>3.3848849378915282E-3</v>
      </c>
      <c r="AG1548" s="13">
        <f t="shared" si="1926"/>
        <v>2.4853517656468527E-4</v>
      </c>
      <c r="AH1548" s="13">
        <f t="shared" si="1927"/>
        <v>5.0746256958370435E-7</v>
      </c>
      <c r="AI1548" s="13">
        <f t="shared" si="1928"/>
        <v>2.5596412009802115E-6</v>
      </c>
      <c r="AJ1548" s="13">
        <f t="shared" si="1929"/>
        <v>6.4554151088721096E-6</v>
      </c>
      <c r="AK1548" s="13">
        <f t="shared" si="1930"/>
        <v>1.0853704603050336E-5</v>
      </c>
      <c r="AL1548" s="13">
        <f t="shared" si="1931"/>
        <v>6.0826575028132179E-7</v>
      </c>
      <c r="AM1548" s="13">
        <f t="shared" si="1932"/>
        <v>0.14075005062689133</v>
      </c>
      <c r="AN1548" s="13">
        <f t="shared" si="1933"/>
        <v>3.1003717401838465E-2</v>
      </c>
      <c r="AO1548" s="13">
        <f t="shared" si="1934"/>
        <v>3.414671925344981E-3</v>
      </c>
      <c r="AP1548" s="13">
        <f t="shared" si="1935"/>
        <v>2.5072228611845504E-4</v>
      </c>
      <c r="AQ1548" s="13">
        <f t="shared" si="1936"/>
        <v>1.3806962893685661E-5</v>
      </c>
      <c r="AR1548" s="13">
        <f t="shared" si="1937"/>
        <v>2.2356263503010095E-8</v>
      </c>
      <c r="AS1548" s="13">
        <f t="shared" si="1938"/>
        <v>1.1276499310918321E-7</v>
      </c>
      <c r="AT1548" s="13">
        <f t="shared" si="1939"/>
        <v>2.8439331262136078E-7</v>
      </c>
      <c r="AU1548" s="13">
        <f t="shared" si="1940"/>
        <v>4.7815995628738254E-7</v>
      </c>
      <c r="AV1548" s="13">
        <f t="shared" si="1941"/>
        <v>6.0295970487839067E-7</v>
      </c>
      <c r="AW1548" s="13">
        <f t="shared" si="1942"/>
        <v>1.8772890644288693E-8</v>
      </c>
      <c r="AX1548" s="13">
        <f t="shared" si="1943"/>
        <v>0.11832387589367362</v>
      </c>
      <c r="AY1548" s="13">
        <f t="shared" si="1944"/>
        <v>2.6063791762478937E-2</v>
      </c>
      <c r="AZ1548" s="13">
        <f t="shared" si="1945"/>
        <v>2.8706008652400216E-3</v>
      </c>
      <c r="BA1548" s="13">
        <f t="shared" si="1946"/>
        <v>2.1077386853024841E-4</v>
      </c>
      <c r="BB1548" s="13">
        <f t="shared" si="1947"/>
        <v>1.1607053472625109E-5</v>
      </c>
      <c r="BC1548" s="13">
        <f t="shared" si="1948"/>
        <v>5.1134874073649914E-7</v>
      </c>
      <c r="BD1548" s="13">
        <f t="shared" si="1949"/>
        <v>8.2075432385425664E-10</v>
      </c>
      <c r="BE1548" s="13">
        <f t="shared" si="1950"/>
        <v>4.139884809520881E-9</v>
      </c>
      <c r="BF1548" s="13">
        <f t="shared" si="1951"/>
        <v>1.0440789489611688E-8</v>
      </c>
      <c r="BG1548" s="13">
        <f t="shared" si="1952"/>
        <v>1.7554447395200499E-8</v>
      </c>
      <c r="BH1548" s="13">
        <f t="shared" si="1953"/>
        <v>2.2136158165347877E-8</v>
      </c>
      <c r="BI1548" s="13">
        <f t="shared" si="1954"/>
        <v>2.2330956357202985E-8</v>
      </c>
      <c r="BJ1548" s="14">
        <f t="shared" si="1955"/>
        <v>0.74090005358551581</v>
      </c>
      <c r="BK1548" s="14">
        <f t="shared" si="1956"/>
        <v>3.8792552904632009E-2</v>
      </c>
      <c r="BL1548" s="14">
        <f t="shared" si="1957"/>
        <v>2.0837150736841711E-3</v>
      </c>
      <c r="BM1548" s="14">
        <f t="shared" si="1958"/>
        <v>0.65163519064986164</v>
      </c>
      <c r="BN1548" s="14">
        <f t="shared" si="1959"/>
        <v>0.10408657299771443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1.80555555555556</v>
      </c>
      <c r="F1549" s="10">
        <f>VLOOKUP(B1549,home!$B$2:$E$405,3,FALSE)</f>
        <v>2.2200000000000002</v>
      </c>
      <c r="G1549" s="10">
        <f>VLOOKUP(C1549,away!$B$2:$E$405,4,FALSE)</f>
        <v>1.1100000000000001</v>
      </c>
      <c r="H1549" s="10">
        <f>VLOOKUP(A1549,away!$A$2:$E$405,3,FALSE)</f>
        <v>1.2361111111111101</v>
      </c>
      <c r="I1549" s="10">
        <f>VLOOKUP(C1549,away!$B$2:$E$405,3,FALSE)</f>
        <v>0.83</v>
      </c>
      <c r="J1549" s="10">
        <f>VLOOKUP(B1549,home!$B$2:$E$405,4,FALSE)</f>
        <v>0.81</v>
      </c>
      <c r="K1549" s="12">
        <f t="shared" si="1904"/>
        <v>4.4492500000000117</v>
      </c>
      <c r="L1549" s="12">
        <f t="shared" si="1905"/>
        <v>0.83103749999999943</v>
      </c>
      <c r="M1549" s="13">
        <f t="shared" si="1906"/>
        <v>5.0909669292866829E-3</v>
      </c>
      <c r="N1549" s="13">
        <f t="shared" si="1907"/>
        <v>2.2650984610128832E-2</v>
      </c>
      <c r="O1549" s="13">
        <f t="shared" si="1908"/>
        <v>4.2307844294970781E-3</v>
      </c>
      <c r="P1549" s="13">
        <f t="shared" si="1909"/>
        <v>1.8823817622939922E-2</v>
      </c>
      <c r="Q1549" s="13">
        <f t="shared" si="1910"/>
        <v>5.0389946638307995E-2</v>
      </c>
      <c r="R1549" s="13">
        <f t="shared" si="1911"/>
        <v>1.757970257664088E-3</v>
      </c>
      <c r="S1549" s="13">
        <f t="shared" si="1912"/>
        <v>1.7400236282390825E-2</v>
      </c>
      <c r="T1549" s="13">
        <f t="shared" si="1913"/>
        <v>4.1875935279432841E-2</v>
      </c>
      <c r="U1549" s="13">
        <f t="shared" si="1914"/>
        <v>7.8216491689119625E-3</v>
      </c>
      <c r="V1549" s="13">
        <f t="shared" si="1915"/>
        <v>7.1485846931391411E-3</v>
      </c>
      <c r="W1549" s="13">
        <f t="shared" si="1916"/>
        <v>7.4732490026830828E-2</v>
      </c>
      <c r="X1549" s="13">
        <f t="shared" si="1917"/>
        <v>6.2105501680672366E-2</v>
      </c>
      <c r="Y1549" s="13">
        <f t="shared" si="1918"/>
        <v>2.5806000426475864E-2</v>
      </c>
      <c r="Z1549" s="13">
        <f t="shared" si="1919"/>
        <v>4.8697973600117289E-4</v>
      </c>
      <c r="AA1549" s="13">
        <f t="shared" si="1920"/>
        <v>2.166694590403224E-3</v>
      </c>
      <c r="AB1549" s="13">
        <f t="shared" si="1921"/>
        <v>4.8200829531757855E-3</v>
      </c>
      <c r="AC1549" s="13">
        <f t="shared" si="1922"/>
        <v>1.6519903831000412E-3</v>
      </c>
      <c r="AD1549" s="13">
        <f t="shared" si="1923"/>
        <v>8.3125882812969482E-2</v>
      </c>
      <c r="AE1549" s="13">
        <f t="shared" si="1924"/>
        <v>6.908072583818306E-2</v>
      </c>
      <c r="AF1549" s="13">
        <f t="shared" si="1925"/>
        <v>2.8704336849374509E-2</v>
      </c>
      <c r="AG1549" s="13">
        <f t="shared" si="1926"/>
        <v>7.9514601114873511E-3</v>
      </c>
      <c r="AH1549" s="13">
        <f t="shared" si="1927"/>
        <v>1.011746055892686E-4</v>
      </c>
      <c r="AI1549" s="13">
        <f t="shared" si="1928"/>
        <v>4.5015111391805444E-4</v>
      </c>
      <c r="AJ1549" s="13">
        <f t="shared" si="1929"/>
        <v>1.0014174217999547E-3</v>
      </c>
      <c r="AK1549" s="13">
        <f t="shared" si="1930"/>
        <v>1.4851854879811535E-3</v>
      </c>
      <c r="AL1549" s="13">
        <f t="shared" si="1931"/>
        <v>2.4432895454445968E-4</v>
      </c>
      <c r="AM1549" s="13">
        <f t="shared" si="1932"/>
        <v>7.3969566821121074E-2</v>
      </c>
      <c r="AN1549" s="13">
        <f t="shared" si="1933"/>
        <v>6.1471483887107353E-2</v>
      </c>
      <c r="AO1549" s="13">
        <f t="shared" si="1934"/>
        <v>2.5542554145415973E-2</v>
      </c>
      <c r="AP1549" s="13">
        <f t="shared" si="1935"/>
        <v>7.0756067802070378E-3</v>
      </c>
      <c r="AQ1549" s="13">
        <f t="shared" si="1936"/>
        <v>1.4700236424015753E-3</v>
      </c>
      <c r="AR1549" s="13">
        <f t="shared" si="1937"/>
        <v>1.6815978258478351E-5</v>
      </c>
      <c r="AS1549" s="13">
        <f t="shared" si="1938"/>
        <v>7.4818491266534994E-5</v>
      </c>
      <c r="AT1549" s="13">
        <f t="shared" si="1939"/>
        <v>1.6644308613381588E-4</v>
      </c>
      <c r="AU1549" s="13">
        <f t="shared" si="1940"/>
        <v>2.4684896699362746E-4</v>
      </c>
      <c r="AV1549" s="13">
        <f t="shared" si="1941"/>
        <v>2.7457319159909994E-4</v>
      </c>
      <c r="AW1549" s="13">
        <f t="shared" si="1942"/>
        <v>2.5094576248869569E-5</v>
      </c>
      <c r="AX1549" s="13">
        <f t="shared" si="1943"/>
        <v>5.4851515863145649E-2</v>
      </c>
      <c r="AY1549" s="13">
        <f t="shared" si="1944"/>
        <v>4.5583666614118862E-2</v>
      </c>
      <c r="AZ1549" s="13">
        <f t="shared" si="1945"/>
        <v>1.8940868171915388E-2</v>
      </c>
      <c r="BA1549" s="13">
        <f t="shared" si="1946"/>
        <v>5.2468572444727092E-3</v>
      </c>
      <c r="BB1549" s="13">
        <f t="shared" si="1947"/>
        <v>1.0900837818258713E-3</v>
      </c>
      <c r="BC1549" s="13">
        <f t="shared" si="1948"/>
        <v>1.8118010016782341E-4</v>
      </c>
      <c r="BD1549" s="13">
        <f t="shared" si="1949"/>
        <v>2.3291180886633651E-6</v>
      </c>
      <c r="BE1549" s="13">
        <f t="shared" si="1950"/>
        <v>1.0362828655985503E-5</v>
      </c>
      <c r="BF1549" s="13">
        <f t="shared" si="1951"/>
        <v>2.3053407698821813E-5</v>
      </c>
      <c r="BG1549" s="13">
        <f t="shared" si="1952"/>
        <v>3.419012473466108E-5</v>
      </c>
      <c r="BH1549" s="13">
        <f t="shared" si="1953"/>
        <v>3.8030103118922804E-5</v>
      </c>
      <c r="BI1549" s="13">
        <f t="shared" si="1954"/>
        <v>3.3841087260373538E-5</v>
      </c>
      <c r="BJ1549" s="14">
        <f t="shared" si="1955"/>
        <v>0.76184667132576234</v>
      </c>
      <c r="BK1549" s="14">
        <f t="shared" si="1956"/>
        <v>9.5943591479519946E-2</v>
      </c>
      <c r="BL1549" s="14">
        <f t="shared" si="1957"/>
        <v>2.475641641274955E-2</v>
      </c>
      <c r="BM1549" s="14">
        <f t="shared" si="1958"/>
        <v>0.73453061642833839</v>
      </c>
      <c r="BN1549" s="14">
        <f t="shared" si="1959"/>
        <v>0.1029444704878246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1.63636363636364</v>
      </c>
      <c r="F1550" s="10">
        <f>VLOOKUP(B1550,home!$B$2:$E$405,3,FALSE)</f>
        <v>0.86</v>
      </c>
      <c r="G1550" s="10">
        <f>VLOOKUP(C1550,away!$B$2:$E$405,4,FALSE)</f>
        <v>0.61</v>
      </c>
      <c r="H1550" s="10">
        <f>VLOOKUP(A1550,away!$A$2:$E$405,3,FALSE)</f>
        <v>1.23232323232323</v>
      </c>
      <c r="I1550" s="10">
        <f>VLOOKUP(C1550,away!$B$2:$E$405,3,FALSE)</f>
        <v>0.51</v>
      </c>
      <c r="J1550" s="10">
        <f>VLOOKUP(B1550,home!$B$2:$E$405,4,FALSE)</f>
        <v>0.81</v>
      </c>
      <c r="K1550" s="12">
        <f t="shared" si="1904"/>
        <v>0.85843636363636544</v>
      </c>
      <c r="L1550" s="12">
        <f t="shared" si="1905"/>
        <v>0.50907272727272634</v>
      </c>
      <c r="M1550" s="13">
        <f t="shared" si="1906"/>
        <v>0.25474070586295611</v>
      </c>
      <c r="N1550" s="13">
        <f t="shared" si="1907"/>
        <v>0.21867868521115696</v>
      </c>
      <c r="O1550" s="13">
        <f t="shared" si="1908"/>
        <v>0.12968154588103445</v>
      </c>
      <c r="P1550" s="13">
        <f t="shared" si="1909"/>
        <v>0.11132335467685769</v>
      </c>
      <c r="Q1550" s="13">
        <f t="shared" si="1910"/>
        <v>9.3860867668723508E-2</v>
      </c>
      <c r="R1550" s="13">
        <f t="shared" si="1911"/>
        <v>3.3008669119300699E-2</v>
      </c>
      <c r="S1550" s="13">
        <f t="shared" si="1912"/>
        <v>1.2162258535132293E-2</v>
      </c>
      <c r="T1550" s="13">
        <f t="shared" si="1913"/>
        <v>4.7782007888301538E-2</v>
      </c>
      <c r="U1550" s="13">
        <f t="shared" si="1914"/>
        <v>2.8335841887248477E-2</v>
      </c>
      <c r="V1550" s="13">
        <f t="shared" si="1915"/>
        <v>5.90554059008343E-4</v>
      </c>
      <c r="W1550" s="13">
        <f t="shared" si="1916"/>
        <v>2.6857860643097708E-2</v>
      </c>
      <c r="X1550" s="13">
        <f t="shared" si="1917"/>
        <v>1.3672604366292571E-2</v>
      </c>
      <c r="Y1550" s="13">
        <f t="shared" si="1918"/>
        <v>3.4801749968347722E-3</v>
      </c>
      <c r="Z1550" s="13">
        <f t="shared" si="1919"/>
        <v>5.6012710707351423E-3</v>
      </c>
      <c r="AA1550" s="13">
        <f t="shared" si="1920"/>
        <v>4.808334769703446E-3</v>
      </c>
      <c r="AB1550" s="13">
        <f t="shared" si="1921"/>
        <v>2.0638247074252635E-3</v>
      </c>
      <c r="AC1550" s="13">
        <f t="shared" si="1922"/>
        <v>1.612974915614082E-5</v>
      </c>
      <c r="AD1550" s="13">
        <f t="shared" si="1923"/>
        <v>5.7639410563782622E-3</v>
      </c>
      <c r="AE1550" s="13">
        <f t="shared" si="1924"/>
        <v>2.9342651934097215E-3</v>
      </c>
      <c r="AF1550" s="13">
        <f t="shared" si="1925"/>
        <v>7.4687719227526034E-4</v>
      </c>
      <c r="AG1550" s="13">
        <f t="shared" si="1926"/>
        <v>1.2673826973645438E-4</v>
      </c>
      <c r="AH1550" s="13">
        <f t="shared" si="1927"/>
        <v>7.1286358504324084E-4</v>
      </c>
      <c r="AI1550" s="13">
        <f t="shared" si="1928"/>
        <v>6.1194802371330255E-4</v>
      </c>
      <c r="AJ1550" s="13">
        <f t="shared" si="1929"/>
        <v>2.6265921810545388E-4</v>
      </c>
      <c r="AK1550" s="13">
        <f t="shared" si="1930"/>
        <v>7.5158741355338949E-5</v>
      </c>
      <c r="AL1550" s="13">
        <f t="shared" si="1931"/>
        <v>2.8195223532493593E-7</v>
      </c>
      <c r="AM1550" s="13">
        <f t="shared" si="1932"/>
        <v>9.8959532013034152E-4</v>
      </c>
      <c r="AN1550" s="13">
        <f t="shared" si="1933"/>
        <v>5.0377598851507972E-4</v>
      </c>
      <c r="AO1550" s="13">
        <f t="shared" si="1934"/>
        <v>1.2822930820394264E-4</v>
      </c>
      <c r="AP1550" s="13">
        <f t="shared" si="1935"/>
        <v>2.1759347881225352E-5</v>
      </c>
      <c r="AQ1550" s="13">
        <f t="shared" si="1936"/>
        <v>2.7692726423928526E-6</v>
      </c>
      <c r="AR1550" s="13">
        <f t="shared" si="1937"/>
        <v>7.2579881882275184E-5</v>
      </c>
      <c r="AS1550" s="13">
        <f t="shared" si="1938"/>
        <v>6.2305209876177236E-5</v>
      </c>
      <c r="AT1550" s="13">
        <f t="shared" si="1939"/>
        <v>2.6742528900853068E-5</v>
      </c>
      <c r="AU1550" s="13">
        <f t="shared" si="1940"/>
        <v>7.6522530880295738E-6</v>
      </c>
      <c r="AV1550" s="13">
        <f t="shared" si="1941"/>
        <v>1.6422430786283137E-6</v>
      </c>
      <c r="AW1550" s="13">
        <f t="shared" si="1942"/>
        <v>3.4226380843787296E-9</v>
      </c>
      <c r="AX1550" s="13">
        <f t="shared" si="1943"/>
        <v>1.4158410134737582E-4</v>
      </c>
      <c r="AY1550" s="13">
        <f t="shared" si="1944"/>
        <v>7.2076604611366702E-5</v>
      </c>
      <c r="AZ1550" s="13">
        <f t="shared" si="1945"/>
        <v>1.8346116841033204E-5</v>
      </c>
      <c r="BA1550" s="13">
        <f t="shared" si="1946"/>
        <v>3.1131692450429558E-6</v>
      </c>
      <c r="BB1550" s="13">
        <f t="shared" si="1947"/>
        <v>3.9620738950889806E-7</v>
      </c>
      <c r="BC1550" s="13">
        <f t="shared" si="1948"/>
        <v>4.0339675268580451E-8</v>
      </c>
      <c r="BD1550" s="13">
        <f t="shared" si="1949"/>
        <v>6.1580730691570213E-6</v>
      </c>
      <c r="BE1550" s="13">
        <f t="shared" si="1950"/>
        <v>5.2863138524941857E-6</v>
      </c>
      <c r="BF1550" s="13">
        <f t="shared" si="1951"/>
        <v>2.2689820202878271E-6</v>
      </c>
      <c r="BG1550" s="13">
        <f t="shared" si="1952"/>
        <v>6.492588915507255E-7</v>
      </c>
      <c r="BH1550" s="13">
        <f t="shared" si="1953"/>
        <v>1.3933686048034552E-7</v>
      </c>
      <c r="BI1550" s="13">
        <f t="shared" si="1954"/>
        <v>2.3922365566251089E-8</v>
      </c>
      <c r="BJ1550" s="14">
        <f t="shared" si="1955"/>
        <v>0.41578570826268946</v>
      </c>
      <c r="BK1550" s="14">
        <f t="shared" si="1956"/>
        <v>0.37890536143995729</v>
      </c>
      <c r="BL1550" s="14">
        <f t="shared" si="1957"/>
        <v>0.1997462939368152</v>
      </c>
      <c r="BM1550" s="14">
        <f t="shared" si="1958"/>
        <v>0.15867273310819427</v>
      </c>
      <c r="BN1550" s="14">
        <f t="shared" si="1959"/>
        <v>0.84129382842002942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1.78481012658228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1.36708860759494</v>
      </c>
      <c r="I1551" s="10">
        <f>VLOOKUP(C1551,away!$B$2:$E$405,3,FALSE)</f>
        <v>1.01</v>
      </c>
      <c r="J1551" s="10">
        <f>VLOOKUP(B1551,home!$B$2:$E$405,4,FALSE)</f>
        <v>0.55000000000000004</v>
      </c>
      <c r="K1551" s="12">
        <f t="shared" si="1904"/>
        <v>0.4497721518987346</v>
      </c>
      <c r="L1551" s="12">
        <f t="shared" si="1905"/>
        <v>0.75941772151898923</v>
      </c>
      <c r="M1551" s="13">
        <f t="shared" si="1906"/>
        <v>0.29843895485334065</v>
      </c>
      <c r="N1551" s="13">
        <f t="shared" si="1907"/>
        <v>0.13422953093479631</v>
      </c>
      <c r="O1551" s="13">
        <f t="shared" si="1908"/>
        <v>0.22663983110723246</v>
      </c>
      <c r="P1551" s="13">
        <f t="shared" si="1909"/>
        <v>0.10193628454306569</v>
      </c>
      <c r="Q1551" s="13">
        <f t="shared" si="1910"/>
        <v>3.0186352488450547E-2</v>
      </c>
      <c r="R1551" s="13">
        <f t="shared" si="1911"/>
        <v>8.6057152072451487E-2</v>
      </c>
      <c r="S1551" s="13">
        <f t="shared" si="1912"/>
        <v>8.7044652997387839E-3</v>
      </c>
      <c r="T1551" s="13">
        <f t="shared" si="1913"/>
        <v>2.2924051027748187E-2</v>
      </c>
      <c r="U1551" s="13">
        <f t="shared" si="1914"/>
        <v>3.8706110473903148E-2</v>
      </c>
      <c r="V1551" s="13">
        <f t="shared" si="1915"/>
        <v>3.3034891024324802E-4</v>
      </c>
      <c r="W1551" s="13">
        <f t="shared" si="1916"/>
        <v>4.525660238901376E-3</v>
      </c>
      <c r="X1551" s="13">
        <f t="shared" si="1917"/>
        <v>3.4368665869955674E-3</v>
      </c>
      <c r="Y1551" s="13">
        <f t="shared" si="1918"/>
        <v>1.3050086963304591E-3</v>
      </c>
      <c r="Z1551" s="13">
        <f t="shared" si="1919"/>
        <v>2.1784442115758095E-2</v>
      </c>
      <c r="AA1551" s="13">
        <f t="shared" si="1920"/>
        <v>9.7980354083179403E-3</v>
      </c>
      <c r="AB1551" s="13">
        <f t="shared" si="1921"/>
        <v>2.2034417349895783E-3</v>
      </c>
      <c r="AC1551" s="13">
        <f t="shared" si="1922"/>
        <v>7.0522254144058932E-6</v>
      </c>
      <c r="AD1551" s="13">
        <f t="shared" si="1923"/>
        <v>5.0887898610330322E-4</v>
      </c>
      <c r="AE1551" s="13">
        <f t="shared" si="1924"/>
        <v>3.8645172015546391E-4</v>
      </c>
      <c r="AF1551" s="13">
        <f t="shared" si="1925"/>
        <v>1.4673914239877819E-4</v>
      </c>
      <c r="AG1551" s="13">
        <f t="shared" si="1926"/>
        <v>3.7145435059376889E-5</v>
      </c>
      <c r="AH1551" s="13">
        <f t="shared" si="1927"/>
        <v>4.1358728490278295E-3</v>
      </c>
      <c r="AI1551" s="13">
        <f t="shared" si="1928"/>
        <v>1.8602004312867971E-3</v>
      </c>
      <c r="AJ1551" s="13">
        <f t="shared" si="1929"/>
        <v>4.1833317547140841E-4</v>
      </c>
      <c r="AK1551" s="13">
        <f t="shared" si="1930"/>
        <v>6.2718204180802113E-5</v>
      </c>
      <c r="AL1551" s="13">
        <f t="shared" si="1931"/>
        <v>9.6351718810701637E-8</v>
      </c>
      <c r="AM1551" s="13">
        <f t="shared" si="1932"/>
        <v>4.5775919327145797E-5</v>
      </c>
      <c r="AN1551" s="13">
        <f t="shared" si="1933"/>
        <v>3.4763044355858124E-5</v>
      </c>
      <c r="AO1551" s="13">
        <f t="shared" si="1934"/>
        <v>1.3199835968894665E-5</v>
      </c>
      <c r="AP1551" s="13">
        <f t="shared" si="1935"/>
        <v>3.3413964519741296E-6</v>
      </c>
      <c r="AQ1551" s="13">
        <f t="shared" si="1936"/>
        <v>6.3437892006245692E-7</v>
      </c>
      <c r="AR1551" s="13">
        <f t="shared" si="1937"/>
        <v>6.2817102710019325E-4</v>
      </c>
      <c r="AS1551" s="13">
        <f t="shared" si="1938"/>
        <v>2.825338346192922E-4</v>
      </c>
      <c r="AT1551" s="13">
        <f t="shared" si="1939"/>
        <v>6.3537925390460114E-5</v>
      </c>
      <c r="AU1551" s="13">
        <f t="shared" si="1940"/>
        <v>9.5258631433494997E-6</v>
      </c>
      <c r="AV1551" s="13">
        <f t="shared" si="1941"/>
        <v>1.0711169911692869E-6</v>
      </c>
      <c r="AW1551" s="13">
        <f t="shared" si="1942"/>
        <v>9.1417692566751634E-10</v>
      </c>
      <c r="AX1551" s="13">
        <f t="shared" si="1943"/>
        <v>3.4314556234855389E-6</v>
      </c>
      <c r="AY1551" s="13">
        <f t="shared" si="1944"/>
        <v>2.6059082110809104E-6</v>
      </c>
      <c r="AZ1551" s="13">
        <f t="shared" si="1945"/>
        <v>9.8948643807334495E-7</v>
      </c>
      <c r="BA1551" s="13">
        <f t="shared" si="1946"/>
        <v>2.5047784542520008E-7</v>
      </c>
      <c r="BB1551" s="13">
        <f t="shared" si="1947"/>
        <v>4.7554328665947748E-8</v>
      </c>
      <c r="BC1551" s="13">
        <f t="shared" si="1948"/>
        <v>7.2227199847718411E-9</v>
      </c>
      <c r="BD1551" s="13">
        <f t="shared" si="1949"/>
        <v>7.9507368354111966E-5</v>
      </c>
      <c r="BE1551" s="13">
        <f t="shared" si="1950"/>
        <v>3.576020015643429E-5</v>
      </c>
      <c r="BF1551" s="13">
        <f t="shared" si="1951"/>
        <v>8.0419710883444565E-6</v>
      </c>
      <c r="BG1551" s="13">
        <f t="shared" si="1952"/>
        <v>1.2056848806373651E-6</v>
      </c>
      <c r="BH1551" s="13">
        <f t="shared" si="1953"/>
        <v>1.3557087081900915E-7</v>
      </c>
      <c r="BI1551" s="13">
        <f t="shared" si="1954"/>
        <v>1.2195200460610225E-8</v>
      </c>
      <c r="BJ1551" s="14">
        <f t="shared" si="1955"/>
        <v>0.19779173193713001</v>
      </c>
      <c r="BK1551" s="14">
        <f t="shared" si="1956"/>
        <v>0.40941980809173273</v>
      </c>
      <c r="BL1551" s="14">
        <f t="shared" si="1957"/>
        <v>0.3709911982146567</v>
      </c>
      <c r="BM1551" s="14">
        <f t="shared" si="1958"/>
        <v>0.12249646936590623</v>
      </c>
      <c r="BN1551" s="14">
        <f t="shared" si="1959"/>
        <v>0.87748810599933724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1.60606060606061</v>
      </c>
      <c r="F1552" s="10">
        <f>VLOOKUP(B1552,home!$B$2:$E$405,3,FALSE)</f>
        <v>0.62</v>
      </c>
      <c r="G1552" s="10">
        <f>VLOOKUP(C1552,away!$B$2:$E$405,4,FALSE)</f>
        <v>1.62</v>
      </c>
      <c r="H1552" s="10">
        <f>VLOOKUP(A1552,away!$A$2:$E$405,3,FALSE)</f>
        <v>1.4242424242424201</v>
      </c>
      <c r="I1552" s="10">
        <f>VLOOKUP(C1552,away!$B$2:$E$405,3,FALSE)</f>
        <v>0.87</v>
      </c>
      <c r="J1552" s="10">
        <f>VLOOKUP(B1552,home!$B$2:$E$405,4,FALSE)</f>
        <v>0.98</v>
      </c>
      <c r="K1552" s="12">
        <f t="shared" si="1904"/>
        <v>1.6131272727272767</v>
      </c>
      <c r="L1552" s="12">
        <f t="shared" si="1905"/>
        <v>1.2143090909090872</v>
      </c>
      <c r="M1552" s="13">
        <f t="shared" si="1906"/>
        <v>5.9164335255924197E-2</v>
      </c>
      <c r="N1552" s="13">
        <f t="shared" si="1907"/>
        <v>9.5439602774111273E-2</v>
      </c>
      <c r="O1552" s="13">
        <f t="shared" si="1908"/>
        <v>7.1843790158861762E-2</v>
      </c>
      <c r="P1552" s="13">
        <f t="shared" si="1909"/>
        <v>0.11589317728135545</v>
      </c>
      <c r="Q1552" s="13">
        <f t="shared" si="1910"/>
        <v>7.6978113066588374E-2</v>
      </c>
      <c r="R1552" s="13">
        <f t="shared" si="1911"/>
        <v>4.3620283757635346E-2</v>
      </c>
      <c r="S1552" s="13">
        <f t="shared" si="1912"/>
        <v>5.6753906226905522E-2</v>
      </c>
      <c r="T1552" s="13">
        <f t="shared" si="1913"/>
        <v>9.3475222497785851E-2</v>
      </c>
      <c r="U1552" s="13">
        <f t="shared" si="1914"/>
        <v>7.036506937354424E-2</v>
      </c>
      <c r="V1552" s="13">
        <f t="shared" si="1915"/>
        <v>1.2352393807130027E-2</v>
      </c>
      <c r="W1552" s="13">
        <f t="shared" si="1916"/>
        <v>4.1391831196932558E-2</v>
      </c>
      <c r="X1552" s="13">
        <f t="shared" si="1917"/>
        <v>5.0262476911809559E-2</v>
      </c>
      <c r="Y1552" s="13">
        <f t="shared" si="1918"/>
        <v>3.0517091322809237E-2</v>
      </c>
      <c r="Z1552" s="13">
        <f t="shared" si="1919"/>
        <v>1.7656169038310198E-2</v>
      </c>
      <c r="AA1552" s="13">
        <f t="shared" si="1920"/>
        <v>2.8481647807581119E-2</v>
      </c>
      <c r="AB1552" s="13">
        <f t="shared" si="1921"/>
        <v>2.2972261425311075E-2</v>
      </c>
      <c r="AC1552" s="13">
        <f t="shared" si="1922"/>
        <v>1.5122689192171457E-3</v>
      </c>
      <c r="AD1552" s="13">
        <f t="shared" si="1923"/>
        <v>1.6692572942973914E-2</v>
      </c>
      <c r="AE1552" s="13">
        <f t="shared" si="1924"/>
        <v>2.0269943075316276E-2</v>
      </c>
      <c r="AF1552" s="13">
        <f t="shared" si="1925"/>
        <v>1.2306988074283133E-2</v>
      </c>
      <c r="AG1552" s="13">
        <f t="shared" si="1926"/>
        <v>4.9814958334372427E-3</v>
      </c>
      <c r="AH1552" s="13">
        <f t="shared" si="1927"/>
        <v>5.3600116434619066E-3</v>
      </c>
      <c r="AI1552" s="13">
        <f t="shared" si="1928"/>
        <v>8.6463809642041544E-3</v>
      </c>
      <c r="AJ1552" s="13">
        <f t="shared" si="1929"/>
        <v>6.9738564718738443E-3</v>
      </c>
      <c r="AK1552" s="13">
        <f t="shared" si="1930"/>
        <v>3.7499060236217746E-3</v>
      </c>
      <c r="AL1552" s="13">
        <f t="shared" si="1931"/>
        <v>1.1849141831395262E-4</v>
      </c>
      <c r="AM1552" s="13">
        <f t="shared" si="1932"/>
        <v>5.3854489332601264E-3</v>
      </c>
      <c r="AN1552" s="13">
        <f t="shared" si="1933"/>
        <v>6.5395995982844169E-3</v>
      </c>
      <c r="AO1552" s="13">
        <f t="shared" si="1934"/>
        <v>3.9705476215510923E-3</v>
      </c>
      <c r="AP1552" s="13">
        <f t="shared" si="1935"/>
        <v>1.6071573575789819E-3</v>
      </c>
      <c r="AQ1552" s="13">
        <f t="shared" si="1936"/>
        <v>4.8789644745739593E-4</v>
      </c>
      <c r="AR1552" s="13">
        <f t="shared" si="1937"/>
        <v>1.3017421732068686E-3</v>
      </c>
      <c r="AS1552" s="13">
        <f t="shared" si="1938"/>
        <v>2.0998758016592743E-3</v>
      </c>
      <c r="AT1552" s="13">
        <f t="shared" si="1939"/>
        <v>1.6936834624983147E-3</v>
      </c>
      <c r="AU1552" s="13">
        <f t="shared" si="1940"/>
        <v>9.1070899490773246E-4</v>
      </c>
      <c r="AV1552" s="13">
        <f t="shared" si="1941"/>
        <v>3.6727237930092761E-4</v>
      </c>
      <c r="AW1552" s="13">
        <f t="shared" si="1942"/>
        <v>6.4473652964412362E-6</v>
      </c>
      <c r="AX1552" s="13">
        <f t="shared" si="1943"/>
        <v>1.4479024250203217E-3</v>
      </c>
      <c r="AY1552" s="13">
        <f t="shared" si="1944"/>
        <v>1.7582010774514895E-3</v>
      </c>
      <c r="AZ1552" s="13">
        <f t="shared" si="1945"/>
        <v>1.0674997759977484E-3</v>
      </c>
      <c r="BA1552" s="13">
        <f t="shared" si="1946"/>
        <v>4.3209156084582671E-4</v>
      </c>
      <c r="BB1552" s="13">
        <f t="shared" si="1947"/>
        <v>1.3117317761004605E-4</v>
      </c>
      <c r="BC1552" s="13">
        <f t="shared" si="1948"/>
        <v>3.1856956411062219E-5</v>
      </c>
      <c r="BD1552" s="13">
        <f t="shared" si="1949"/>
        <v>2.6345289249080897E-4</v>
      </c>
      <c r="BE1552" s="13">
        <f t="shared" si="1950"/>
        <v>4.2498304595581113E-4</v>
      </c>
      <c r="BF1552" s="13">
        <f t="shared" si="1951"/>
        <v>3.4277587093901424E-4</v>
      </c>
      <c r="BG1552" s="13">
        <f t="shared" si="1952"/>
        <v>1.843137019481897E-4</v>
      </c>
      <c r="BH1552" s="13">
        <f t="shared" si="1953"/>
        <v>7.4330364837487886E-5</v>
      </c>
      <c r="BI1552" s="13">
        <f t="shared" si="1954"/>
        <v>2.3980867742224051E-5</v>
      </c>
      <c r="BJ1552" s="14">
        <f t="shared" si="1955"/>
        <v>0.46517471262751597</v>
      </c>
      <c r="BK1552" s="14">
        <f t="shared" si="1956"/>
        <v>0.24755277398629777</v>
      </c>
      <c r="BL1552" s="14">
        <f t="shared" si="1957"/>
        <v>0.26970032718158199</v>
      </c>
      <c r="BM1552" s="14">
        <f t="shared" si="1958"/>
        <v>0.5353929268270744</v>
      </c>
      <c r="BN1552" s="14">
        <f t="shared" si="1959"/>
        <v>0.46293930229447638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1.60606060606061</v>
      </c>
      <c r="F1553" s="10">
        <f>VLOOKUP(B1553,home!$B$2:$E$405,3,FALSE)</f>
        <v>1</v>
      </c>
      <c r="G1553" s="10">
        <f>VLOOKUP(C1553,away!$B$2:$E$405,4,FALSE)</f>
        <v>0.87</v>
      </c>
      <c r="H1553" s="10">
        <f>VLOOKUP(A1553,away!$A$2:$E$405,3,FALSE)</f>
        <v>1.4242424242424201</v>
      </c>
      <c r="I1553" s="10">
        <f>VLOOKUP(C1553,away!$B$2:$E$405,3,FALSE)</f>
        <v>1.37</v>
      </c>
      <c r="J1553" s="10">
        <f>VLOOKUP(B1553,home!$B$2:$E$405,4,FALSE)</f>
        <v>0.84</v>
      </c>
      <c r="K1553" s="12">
        <f t="shared" si="1904"/>
        <v>1.3972727272727306</v>
      </c>
      <c r="L1553" s="12">
        <f t="shared" si="1905"/>
        <v>1.639018181818177</v>
      </c>
      <c r="M1553" s="13">
        <f t="shared" si="1906"/>
        <v>4.8012642895937284E-2</v>
      </c>
      <c r="N1553" s="13">
        <f t="shared" si="1907"/>
        <v>6.7086756482777982E-2</v>
      </c>
      <c r="O1553" s="13">
        <f t="shared" si="1908"/>
        <v>7.8693594663584554E-2</v>
      </c>
      <c r="P1553" s="13">
        <f t="shared" si="1909"/>
        <v>0.10995641363448157</v>
      </c>
      <c r="Q1553" s="13">
        <f t="shared" si="1910"/>
        <v>4.6869247597286369E-2</v>
      </c>
      <c r="R1553" s="13">
        <f t="shared" si="1911"/>
        <v>6.4490116223122493E-2</v>
      </c>
      <c r="S1553" s="13">
        <f t="shared" si="1912"/>
        <v>6.2954318748719984E-2</v>
      </c>
      <c r="T1553" s="13">
        <f t="shared" si="1913"/>
        <v>7.681954898009026E-2</v>
      </c>
      <c r="U1553" s="13">
        <f t="shared" si="1914"/>
        <v>9.0110280577217719E-2</v>
      </c>
      <c r="V1553" s="13">
        <f t="shared" si="1915"/>
        <v>1.6019463705319158E-2</v>
      </c>
      <c r="W1553" s="13">
        <f t="shared" si="1916"/>
        <v>2.1829707138493734E-2</v>
      </c>
      <c r="X1553" s="13">
        <f t="shared" si="1917"/>
        <v>3.5779286903757278E-2</v>
      </c>
      <c r="Y1553" s="13">
        <f t="shared" si="1918"/>
        <v>2.9321450883873591E-2</v>
      </c>
      <c r="Z1553" s="13">
        <f t="shared" si="1919"/>
        <v>3.5233491012421708E-2</v>
      </c>
      <c r="AA1553" s="13">
        <f t="shared" si="1920"/>
        <v>4.9230796078265721E-2</v>
      </c>
      <c r="AB1553" s="13">
        <f t="shared" si="1921"/>
        <v>3.4394424351043E-2</v>
      </c>
      <c r="AC1553" s="13">
        <f t="shared" si="1922"/>
        <v>2.2929413368297518E-3</v>
      </c>
      <c r="AD1553" s="13">
        <f t="shared" si="1923"/>
        <v>7.6255136072420366E-3</v>
      </c>
      <c r="AE1553" s="13">
        <f t="shared" si="1924"/>
        <v>1.2498355447971612E-2</v>
      </c>
      <c r="AF1553" s="13">
        <f t="shared" si="1925"/>
        <v>1.0242515911025872E-2</v>
      </c>
      <c r="AG1553" s="13">
        <f t="shared" si="1926"/>
        <v>5.5958899352444571E-3</v>
      </c>
      <c r="AH1553" s="13">
        <f t="shared" si="1927"/>
        <v>1.443708309457163E-2</v>
      </c>
      <c r="AI1553" s="13">
        <f t="shared" si="1928"/>
        <v>2.0172542469415133E-2</v>
      </c>
      <c r="AJ1553" s="13">
        <f t="shared" si="1929"/>
        <v>1.4093271716132333E-2</v>
      </c>
      <c r="AK1553" s="13">
        <f t="shared" si="1930"/>
        <v>6.5640480689986213E-3</v>
      </c>
      <c r="AL1553" s="13">
        <f t="shared" si="1931"/>
        <v>2.10047679831753E-4</v>
      </c>
      <c r="AM1553" s="13">
        <f t="shared" si="1932"/>
        <v>2.130984438969277E-3</v>
      </c>
      <c r="AN1553" s="13">
        <f t="shared" si="1933"/>
        <v>3.4927222406422524E-3</v>
      </c>
      <c r="AO1553" s="13">
        <f t="shared" si="1934"/>
        <v>2.8623176282266878E-3</v>
      </c>
      <c r="AP1553" s="13">
        <f t="shared" si="1935"/>
        <v>1.5637968782674073E-3</v>
      </c>
      <c r="AQ1553" s="13">
        <f t="shared" si="1936"/>
        <v>6.4077287903769686E-4</v>
      </c>
      <c r="AR1553" s="13">
        <f t="shared" si="1937"/>
        <v>4.7325283368845486E-3</v>
      </c>
      <c r="AS1553" s="13">
        <f t="shared" si="1938"/>
        <v>6.612632776174153E-3</v>
      </c>
      <c r="AT1553" s="13">
        <f t="shared" si="1939"/>
        <v>4.6198257168089535E-3</v>
      </c>
      <c r="AU1553" s="13">
        <f t="shared" si="1940"/>
        <v>2.1517188262834483E-3</v>
      </c>
      <c r="AV1553" s="13">
        <f t="shared" si="1941"/>
        <v>7.5163450818128844E-4</v>
      </c>
      <c r="AW1553" s="13">
        <f t="shared" si="1942"/>
        <v>1.3362273035158859E-5</v>
      </c>
      <c r="AX1553" s="13">
        <f t="shared" si="1943"/>
        <v>4.9626107313572524E-4</v>
      </c>
      <c r="AY1553" s="13">
        <f t="shared" si="1944"/>
        <v>8.1338092179805384E-4</v>
      </c>
      <c r="AZ1553" s="13">
        <f t="shared" si="1945"/>
        <v>6.6657305978551969E-4</v>
      </c>
      <c r="BA1553" s="13">
        <f t="shared" si="1946"/>
        <v>3.6417512149954713E-4</v>
      </c>
      <c r="BB1553" s="13">
        <f t="shared" si="1947"/>
        <v>1.4922241137590037E-4</v>
      </c>
      <c r="BC1553" s="13">
        <f t="shared" si="1948"/>
        <v>4.8915649075970477E-5</v>
      </c>
      <c r="BD1553" s="13">
        <f t="shared" si="1949"/>
        <v>1.2927833316872528E-3</v>
      </c>
      <c r="BE1553" s="13">
        <f t="shared" si="1950"/>
        <v>1.8063708916393746E-3</v>
      </c>
      <c r="BF1553" s="13">
        <f t="shared" si="1951"/>
        <v>1.2619963911135116E-3</v>
      </c>
      <c r="BG1553" s="13">
        <f t="shared" si="1952"/>
        <v>5.877843797398401E-4</v>
      </c>
      <c r="BH1553" s="13">
        <f t="shared" si="1953"/>
        <v>2.0532377083184924E-4</v>
      </c>
      <c r="BI1553" s="13">
        <f t="shared" si="1954"/>
        <v>5.737866104882775E-5</v>
      </c>
      <c r="BJ1553" s="14">
        <f t="shared" si="1955"/>
        <v>0.32689739518957722</v>
      </c>
      <c r="BK1553" s="14">
        <f t="shared" si="1956"/>
        <v>0.24025920892291755</v>
      </c>
      <c r="BL1553" s="14">
        <f t="shared" si="1957"/>
        <v>0.3962661348327442</v>
      </c>
      <c r="BM1553" s="14">
        <f t="shared" si="1958"/>
        <v>0.58274743981170751</v>
      </c>
      <c r="BN1553" s="14">
        <f t="shared" si="1959"/>
        <v>0.41510877149719028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1.60606060606061</v>
      </c>
      <c r="F1554" s="10">
        <f>VLOOKUP(B1554,home!$B$2:$E$405,3,FALSE)</f>
        <v>1.62</v>
      </c>
      <c r="G1554" s="10">
        <f>VLOOKUP(C1554,away!$B$2:$E$405,4,FALSE)</f>
        <v>0.87</v>
      </c>
      <c r="H1554" s="10">
        <f>VLOOKUP(A1554,away!$A$2:$E$405,3,FALSE)</f>
        <v>1.4242424242424201</v>
      </c>
      <c r="I1554" s="10">
        <f>VLOOKUP(C1554,away!$B$2:$E$405,3,FALSE)</f>
        <v>1</v>
      </c>
      <c r="J1554" s="10">
        <f>VLOOKUP(B1554,home!$B$2:$E$405,4,FALSE)</f>
        <v>0.98</v>
      </c>
      <c r="K1554" s="12">
        <f t="shared" si="1904"/>
        <v>2.2635818181818239</v>
      </c>
      <c r="L1554" s="12">
        <f t="shared" si="1905"/>
        <v>1.3957575757575718</v>
      </c>
      <c r="M1554" s="13">
        <f t="shared" si="1906"/>
        <v>2.5749517396297161E-2</v>
      </c>
      <c r="N1554" s="13">
        <f t="shared" si="1907"/>
        <v>5.8286139405214828E-2</v>
      </c>
      <c r="O1554" s="13">
        <f t="shared" si="1908"/>
        <v>3.594008397798315E-2</v>
      </c>
      <c r="P1554" s="13">
        <f t="shared" si="1909"/>
        <v>8.135332063649052E-2</v>
      </c>
      <c r="Q1554" s="13">
        <f t="shared" si="1910"/>
        <v>6.5967722704827744E-2</v>
      </c>
      <c r="R1554" s="13">
        <f t="shared" si="1911"/>
        <v>2.5081822242816656E-2</v>
      </c>
      <c r="S1554" s="13">
        <f t="shared" si="1912"/>
        <v>6.4257153607230083E-2</v>
      </c>
      <c r="T1554" s="13">
        <f t="shared" si="1913"/>
        <v>9.2074948720738098E-2</v>
      </c>
      <c r="U1554" s="13">
        <f t="shared" si="1914"/>
        <v>5.6774756795708231E-2</v>
      </c>
      <c r="V1554" s="13">
        <f t="shared" si="1915"/>
        <v>2.2557198689474558E-2</v>
      </c>
      <c r="W1554" s="13">
        <f t="shared" si="1916"/>
        <v>4.9774445900502784E-2</v>
      </c>
      <c r="X1554" s="13">
        <f t="shared" si="1917"/>
        <v>6.9473059944762175E-2</v>
      </c>
      <c r="Y1554" s="13">
        <f t="shared" si="1918"/>
        <v>4.8483774864480869E-2</v>
      </c>
      <c r="Z1554" s="13">
        <f t="shared" si="1919"/>
        <v>1.1669381136405367E-2</v>
      </c>
      <c r="AA1554" s="13">
        <f t="shared" si="1920"/>
        <v>2.6414598969801136E-2</v>
      </c>
      <c r="AB1554" s="13">
        <f t="shared" si="1921"/>
        <v>2.9895802981303104E-2</v>
      </c>
      <c r="AC1554" s="13">
        <f t="shared" si="1922"/>
        <v>4.4542170184268684E-3</v>
      </c>
      <c r="AD1554" s="13">
        <f t="shared" si="1923"/>
        <v>2.8167132687613231E-2</v>
      </c>
      <c r="AE1554" s="13">
        <f t="shared" si="1924"/>
        <v>3.9314488836104902E-2</v>
      </c>
      <c r="AF1554" s="13">
        <f t="shared" si="1925"/>
        <v>2.7436747815014956E-2</v>
      </c>
      <c r="AG1554" s="13">
        <f t="shared" si="1926"/>
        <v>1.2765016205652369E-2</v>
      </c>
      <c r="AH1554" s="13">
        <f t="shared" si="1927"/>
        <v>4.0719067813850748E-3</v>
      </c>
      <c r="AI1554" s="13">
        <f t="shared" si="1928"/>
        <v>9.2170941556745239E-3</v>
      </c>
      <c r="AJ1554" s="13">
        <f t="shared" si="1929"/>
        <v>1.0431823373627407E-2</v>
      </c>
      <c r="AK1554" s="13">
        <f t="shared" si="1930"/>
        <v>7.8710952396757235E-3</v>
      </c>
      <c r="AL1554" s="13">
        <f t="shared" si="1931"/>
        <v>5.629081737069015E-4</v>
      </c>
      <c r="AM1554" s="13">
        <f t="shared" si="1932"/>
        <v>1.275172188439924E-2</v>
      </c>
      <c r="AN1554" s="13">
        <f t="shared" si="1933"/>
        <v>1.779831242410386E-2</v>
      </c>
      <c r="AO1554" s="13">
        <f t="shared" si="1934"/>
        <v>1.2421064700821537E-2</v>
      </c>
      <c r="AP1554" s="13">
        <f t="shared" si="1935"/>
        <v>5.7789317183822029E-3</v>
      </c>
      <c r="AQ1554" s="13">
        <f t="shared" si="1936"/>
        <v>2.0164969314294214E-3</v>
      </c>
      <c r="AR1554" s="13">
        <f t="shared" si="1937"/>
        <v>1.136678947579368E-3</v>
      </c>
      <c r="AS1554" s="13">
        <f t="shared" si="1938"/>
        <v>2.5729657988507078E-3</v>
      </c>
      <c r="AT1554" s="13">
        <f t="shared" si="1939"/>
        <v>2.912059300541068E-3</v>
      </c>
      <c r="AU1554" s="13">
        <f t="shared" si="1940"/>
        <v>2.197228162057347E-3</v>
      </c>
      <c r="AV1554" s="13">
        <f t="shared" si="1941"/>
        <v>1.2434014295075193E-3</v>
      </c>
      <c r="AW1554" s="13">
        <f t="shared" si="1942"/>
        <v>4.9401626143642093E-5</v>
      </c>
      <c r="AX1554" s="13">
        <f t="shared" si="1943"/>
        <v>4.8107609680062297E-3</v>
      </c>
      <c r="AY1554" s="13">
        <f t="shared" si="1944"/>
        <v>6.7146560662535255E-3</v>
      </c>
      <c r="AZ1554" s="13">
        <f t="shared" si="1945"/>
        <v>4.6860160365399476E-3</v>
      </c>
      <c r="BA1554" s="13">
        <f t="shared" si="1946"/>
        <v>2.180180794374033E-3</v>
      </c>
      <c r="BB1554" s="13">
        <f t="shared" si="1947"/>
        <v>7.6075096506717952E-4</v>
      </c>
      <c r="BC1554" s="13">
        <f t="shared" si="1948"/>
        <v>2.1236478455147962E-4</v>
      </c>
      <c r="BD1554" s="13">
        <f t="shared" si="1949"/>
        <v>2.6442137538134139E-4</v>
      </c>
      <c r="BE1554" s="13">
        <f t="shared" si="1950"/>
        <v>5.9853941765183525E-4</v>
      </c>
      <c r="BF1554" s="13">
        <f t="shared" si="1951"/>
        <v>6.7742147163091595E-4</v>
      </c>
      <c r="BG1554" s="13">
        <f t="shared" si="1952"/>
        <v>5.1113297547657178E-4</v>
      </c>
      <c r="BH1554" s="13">
        <f t="shared" si="1953"/>
        <v>2.8924782749048604E-4</v>
      </c>
      <c r="BI1554" s="13">
        <f t="shared" si="1954"/>
        <v>1.3094722465121128E-4</v>
      </c>
      <c r="BJ1554" s="14">
        <f t="shared" si="1955"/>
        <v>0.56187473435884061</v>
      </c>
      <c r="BK1554" s="14">
        <f t="shared" si="1956"/>
        <v>0.20564897158787962</v>
      </c>
      <c r="BL1554" s="14">
        <f t="shared" si="1957"/>
        <v>0.21823302844879339</v>
      </c>
      <c r="BM1554" s="14">
        <f t="shared" si="1958"/>
        <v>0.69838225472817905</v>
      </c>
      <c r="BN1554" s="14">
        <f t="shared" si="1959"/>
        <v>0.29237860636363006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1.60606060606061</v>
      </c>
      <c r="F1555" s="10">
        <f>VLOOKUP(B1555,home!$B$2:$E$405,3,FALSE)</f>
        <v>0.87</v>
      </c>
      <c r="G1555" s="10">
        <f>VLOOKUP(C1555,away!$B$2:$E$405,4,FALSE)</f>
        <v>1.25</v>
      </c>
      <c r="H1555" s="10">
        <f>VLOOKUP(A1555,away!$A$2:$E$405,3,FALSE)</f>
        <v>1.4242424242424201</v>
      </c>
      <c r="I1555" s="10">
        <f>VLOOKUP(C1555,away!$B$2:$E$405,3,FALSE)</f>
        <v>0.93</v>
      </c>
      <c r="J1555" s="10">
        <f>VLOOKUP(B1555,home!$B$2:$E$405,4,FALSE)</f>
        <v>0.98</v>
      </c>
      <c r="K1555" s="12">
        <f t="shared" si="1904"/>
        <v>1.7465909090909131</v>
      </c>
      <c r="L1555" s="12">
        <f t="shared" si="1905"/>
        <v>1.2980545454545416</v>
      </c>
      <c r="M1555" s="13">
        <f t="shared" si="1906"/>
        <v>4.7613190035439394E-2</v>
      </c>
      <c r="N1555" s="13">
        <f t="shared" si="1907"/>
        <v>8.3160764868716486E-2</v>
      </c>
      <c r="O1555" s="13">
        <f t="shared" si="1908"/>
        <v>6.1804517749092992E-2</v>
      </c>
      <c r="P1555" s="13">
        <f t="shared" si="1909"/>
        <v>0.1079472088413138</v>
      </c>
      <c r="Q1555" s="13">
        <f t="shared" si="1910"/>
        <v>7.2623917956373615E-2</v>
      </c>
      <c r="R1555" s="13">
        <f t="shared" si="1911"/>
        <v>4.0112817596918031E-2</v>
      </c>
      <c r="S1555" s="13">
        <f t="shared" si="1912"/>
        <v>6.1183675615711586E-2</v>
      </c>
      <c r="T1555" s="13">
        <f t="shared" si="1913"/>
        <v>9.4269806811988474E-2</v>
      </c>
      <c r="U1555" s="13">
        <f t="shared" si="1914"/>
        <v>7.0060682552799042E-2</v>
      </c>
      <c r="V1555" s="13">
        <f t="shared" si="1915"/>
        <v>1.5412645586589396E-2</v>
      </c>
      <c r="W1555" s="13">
        <f t="shared" si="1916"/>
        <v>4.2281424961722165E-2</v>
      </c>
      <c r="X1555" s="13">
        <f t="shared" si="1917"/>
        <v>5.4883595859858574E-2</v>
      </c>
      <c r="Y1555" s="13">
        <f t="shared" si="1918"/>
        <v>3.5620950538389748E-2</v>
      </c>
      <c r="Z1555" s="13">
        <f t="shared" si="1919"/>
        <v>1.7356208404222785E-2</v>
      </c>
      <c r="AA1555" s="13">
        <f t="shared" si="1920"/>
        <v>3.0314195815102817E-2</v>
      </c>
      <c r="AB1555" s="13">
        <f t="shared" si="1921"/>
        <v>2.6473249413530194E-2</v>
      </c>
      <c r="AC1555" s="13">
        <f t="shared" si="1922"/>
        <v>2.1839432396442539E-3</v>
      </c>
      <c r="AD1555" s="13">
        <f t="shared" si="1923"/>
        <v>1.8462088115388381E-2</v>
      </c>
      <c r="AE1555" s="13">
        <f t="shared" si="1924"/>
        <v>2.3964797396762161E-2</v>
      </c>
      <c r="AF1555" s="13">
        <f t="shared" si="1925"/>
        <v>1.5553807095882147E-2</v>
      </c>
      <c r="AG1555" s="13">
        <f t="shared" si="1926"/>
        <v>6.7298966666443048E-3</v>
      </c>
      <c r="AH1555" s="13">
        <f t="shared" si="1927"/>
        <v>5.6323263027394299E-3</v>
      </c>
      <c r="AI1555" s="13">
        <f t="shared" si="1928"/>
        <v>9.8373699173983226E-3</v>
      </c>
      <c r="AJ1555" s="13">
        <f t="shared" si="1929"/>
        <v>8.5909304335461695E-3</v>
      </c>
      <c r="AK1555" s="13">
        <f t="shared" si="1930"/>
        <v>5.0016136652880662E-3</v>
      </c>
      <c r="AL1555" s="13">
        <f t="shared" si="1931"/>
        <v>1.9805484724882345E-4</v>
      </c>
      <c r="AM1555" s="13">
        <f t="shared" si="1932"/>
        <v>6.4491430530345482E-3</v>
      </c>
      <c r="AN1555" s="13">
        <f t="shared" si="1933"/>
        <v>8.3713394542780754E-3</v>
      </c>
      <c r="AO1555" s="13">
        <f t="shared" si="1934"/>
        <v>5.4332276150843E-3</v>
      </c>
      <c r="AP1555" s="13">
        <f t="shared" si="1935"/>
        <v>2.3508752674164368E-3</v>
      </c>
      <c r="AQ1555" s="13">
        <f t="shared" si="1936"/>
        <v>7.6289108166664244E-4</v>
      </c>
      <c r="AR1555" s="13">
        <f t="shared" si="1937"/>
        <v>1.4622133517508183E-3</v>
      </c>
      <c r="AS1555" s="13">
        <f t="shared" si="1938"/>
        <v>2.5538885473193325E-3</v>
      </c>
      <c r="AT1555" s="13">
        <f t="shared" si="1939"/>
        <v>2.2302992597896727E-3</v>
      </c>
      <c r="AU1555" s="13">
        <f t="shared" si="1940"/>
        <v>1.2984734705669451E-3</v>
      </c>
      <c r="AV1555" s="13">
        <f t="shared" si="1941"/>
        <v>5.6697548984698833E-4</v>
      </c>
      <c r="AW1555" s="13">
        <f t="shared" si="1942"/>
        <v>1.2472890589823988E-5</v>
      </c>
      <c r="AX1555" s="13">
        <f t="shared" si="1943"/>
        <v>1.8773357713094932E-3</v>
      </c>
      <c r="AY1555" s="13">
        <f t="shared" si="1944"/>
        <v>2.4368842312926958E-3</v>
      </c>
      <c r="AZ1555" s="13">
        <f t="shared" si="1945"/>
        <v>1.5816043265879903E-3</v>
      </c>
      <c r="BA1555" s="13">
        <f t="shared" si="1946"/>
        <v>6.8433622841270305E-4</v>
      </c>
      <c r="BB1555" s="13">
        <f t="shared" si="1947"/>
        <v>2.2207643797758186E-4</v>
      </c>
      <c r="BC1555" s="13">
        <f t="shared" si="1948"/>
        <v>5.7653465951030755E-5</v>
      </c>
      <c r="BD1555" s="13">
        <f t="shared" si="1949"/>
        <v>3.1633878127741087E-4</v>
      </c>
      <c r="BE1555" s="13">
        <f t="shared" si="1950"/>
        <v>5.5251443957202455E-4</v>
      </c>
      <c r="BF1555" s="13">
        <f t="shared" si="1951"/>
        <v>4.8250834864897946E-4</v>
      </c>
      <c r="BG1555" s="13">
        <f t="shared" si="1952"/>
        <v>2.8091489843692544E-4</v>
      </c>
      <c r="BH1555" s="13">
        <f t="shared" si="1953"/>
        <v>1.2266085195953276E-4</v>
      </c>
      <c r="BI1555" s="13">
        <f t="shared" si="1954"/>
        <v>4.2847665786773259E-5</v>
      </c>
      <c r="BJ1555" s="14">
        <f t="shared" si="1955"/>
        <v>0.47777841720473763</v>
      </c>
      <c r="BK1555" s="14">
        <f t="shared" si="1956"/>
        <v>0.23697560239723994</v>
      </c>
      <c r="BL1555" s="14">
        <f t="shared" si="1957"/>
        <v>0.2677373385513705</v>
      </c>
      <c r="BM1555" s="14">
        <f t="shared" si="1958"/>
        <v>0.58416073816901337</v>
      </c>
      <c r="BN1555" s="14">
        <f t="shared" si="1959"/>
        <v>0.41326241704785432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1.60606060606061</v>
      </c>
      <c r="F1556" s="10">
        <f>VLOOKUP(B1556,home!$B$2:$E$405,3,FALSE)</f>
        <v>1.1200000000000001</v>
      </c>
      <c r="G1556" s="10">
        <f>VLOOKUP(C1556,away!$B$2:$E$405,4,FALSE)</f>
        <v>0.75</v>
      </c>
      <c r="H1556" s="10">
        <f>VLOOKUP(A1556,away!$A$2:$E$405,3,FALSE)</f>
        <v>1.4242424242424201</v>
      </c>
      <c r="I1556" s="10">
        <f>VLOOKUP(C1556,away!$B$2:$E$405,3,FALSE)</f>
        <v>0.25</v>
      </c>
      <c r="J1556" s="10">
        <f>VLOOKUP(B1556,home!$B$2:$E$405,4,FALSE)</f>
        <v>0.84</v>
      </c>
      <c r="K1556" s="12">
        <f t="shared" si="1904"/>
        <v>1.3490909090909124</v>
      </c>
      <c r="L1556" s="12">
        <f t="shared" si="1905"/>
        <v>0.29909090909090819</v>
      </c>
      <c r="M1556" s="13">
        <f t="shared" si="1906"/>
        <v>0.19239940790313093</v>
      </c>
      <c r="N1556" s="13">
        <f t="shared" si="1907"/>
        <v>0.25956429211658821</v>
      </c>
      <c r="O1556" s="13">
        <f t="shared" si="1908"/>
        <v>5.7544913818299896E-2</v>
      </c>
      <c r="P1556" s="13">
        <f t="shared" si="1909"/>
        <v>7.7633320096688427E-2</v>
      </c>
      <c r="Q1556" s="13">
        <f t="shared" si="1910"/>
        <v>0.1750879134095536</v>
      </c>
      <c r="R1556" s="13">
        <f t="shared" si="1911"/>
        <v>8.605580293736639E-3</v>
      </c>
      <c r="S1556" s="13">
        <f t="shared" si="1912"/>
        <v>7.8312772046956088E-3</v>
      </c>
      <c r="T1556" s="13">
        <f t="shared" si="1913"/>
        <v>5.2367203192493605E-2</v>
      </c>
      <c r="U1556" s="13">
        <f t="shared" si="1914"/>
        <v>1.1609710141732005E-2</v>
      </c>
      <c r="V1556" s="13">
        <f t="shared" si="1915"/>
        <v>3.5110298046939979E-4</v>
      </c>
      <c r="W1556" s="13">
        <f t="shared" si="1916"/>
        <v>7.8736504090841847E-2</v>
      </c>
      <c r="X1556" s="13">
        <f t="shared" si="1917"/>
        <v>2.3549372587169902E-2</v>
      </c>
      <c r="Y1556" s="13">
        <f t="shared" si="1918"/>
        <v>3.5217016278085785E-3</v>
      </c>
      <c r="Z1556" s="13">
        <f t="shared" si="1919"/>
        <v>8.5795027776949904E-4</v>
      </c>
      <c r="AA1556" s="13">
        <f t="shared" si="1920"/>
        <v>1.1574529201908545E-3</v>
      </c>
      <c r="AB1556" s="13">
        <f t="shared" si="1921"/>
        <v>7.8075460616510567E-4</v>
      </c>
      <c r="AC1556" s="13">
        <f t="shared" si="1922"/>
        <v>8.8543964241971969E-6</v>
      </c>
      <c r="AD1556" s="13">
        <f t="shared" si="1923"/>
        <v>2.6555675470638546E-2</v>
      </c>
      <c r="AE1556" s="13">
        <f t="shared" si="1924"/>
        <v>7.9425611180364147E-3</v>
      </c>
      <c r="AF1556" s="13">
        <f t="shared" si="1925"/>
        <v>1.1877739126518055E-3</v>
      </c>
      <c r="AG1556" s="13">
        <f t="shared" si="1926"/>
        <v>1.1841745977649787E-4</v>
      </c>
      <c r="AH1556" s="13">
        <f t="shared" si="1927"/>
        <v>6.4151282133219147E-5</v>
      </c>
      <c r="AI1556" s="13">
        <f t="shared" si="1928"/>
        <v>8.6545911532452227E-5</v>
      </c>
      <c r="AJ1556" s="13">
        <f t="shared" si="1929"/>
        <v>5.8379151233708843E-5</v>
      </c>
      <c r="AK1556" s="13">
        <f t="shared" si="1930"/>
        <v>2.6252927403280031E-5</v>
      </c>
      <c r="AL1556" s="13">
        <f t="shared" si="1931"/>
        <v>1.4291025099386254E-7</v>
      </c>
      <c r="AM1556" s="13">
        <f t="shared" si="1932"/>
        <v>7.1652040724414024E-3</v>
      </c>
      <c r="AN1556" s="13">
        <f t="shared" si="1933"/>
        <v>2.1430473998483766E-3</v>
      </c>
      <c r="AO1556" s="13">
        <f t="shared" si="1934"/>
        <v>3.2048299752277892E-4</v>
      </c>
      <c r="AP1556" s="13">
        <f t="shared" si="1935"/>
        <v>3.1951183692422424E-5</v>
      </c>
      <c r="AQ1556" s="13">
        <f t="shared" si="1936"/>
        <v>2.3890771442743047E-6</v>
      </c>
      <c r="AR1556" s="13">
        <f t="shared" si="1937"/>
        <v>3.8374130585143705E-6</v>
      </c>
      <c r="AS1556" s="13">
        <f t="shared" si="1938"/>
        <v>5.1770190716684911E-6</v>
      </c>
      <c r="AT1556" s="13">
        <f t="shared" si="1939"/>
        <v>3.4921346828891189E-6</v>
      </c>
      <c r="AU1556" s="13">
        <f t="shared" si="1940"/>
        <v>1.5704023846689284E-6</v>
      </c>
      <c r="AV1556" s="13">
        <f t="shared" si="1941"/>
        <v>5.2965389519288531E-7</v>
      </c>
      <c r="AW1556" s="13">
        <f t="shared" si="1942"/>
        <v>1.6017890106574693E-9</v>
      </c>
      <c r="AX1556" s="13">
        <f t="shared" si="1943"/>
        <v>1.6110852793186443E-3</v>
      </c>
      <c r="AY1556" s="13">
        <f t="shared" si="1944"/>
        <v>4.8186096081439308E-4</v>
      </c>
      <c r="AZ1556" s="13">
        <f t="shared" si="1945"/>
        <v>7.2060116412697635E-5</v>
      </c>
      <c r="BA1556" s="13">
        <f t="shared" si="1946"/>
        <v>7.1841752423568071E-6</v>
      </c>
      <c r="BB1556" s="13">
        <f t="shared" si="1947"/>
        <v>5.37180376076223E-7</v>
      </c>
      <c r="BC1556" s="13">
        <f t="shared" si="1948"/>
        <v>3.2133153405286703E-8</v>
      </c>
      <c r="BD1556" s="13">
        <f t="shared" si="1949"/>
        <v>1.9128922670473095E-7</v>
      </c>
      <c r="BE1556" s="13">
        <f t="shared" si="1950"/>
        <v>2.5806655675438319E-7</v>
      </c>
      <c r="BF1556" s="13">
        <f t="shared" si="1951"/>
        <v>1.7407762282886619E-7</v>
      </c>
      <c r="BG1556" s="13">
        <f t="shared" si="1952"/>
        <v>7.8282179478193324E-8</v>
      </c>
      <c r="BH1556" s="13">
        <f t="shared" si="1953"/>
        <v>2.6402444169463453E-8</v>
      </c>
      <c r="BI1556" s="13">
        <f t="shared" si="1954"/>
        <v>7.1238594813607047E-9</v>
      </c>
      <c r="BJ1556" s="14">
        <f t="shared" si="1955"/>
        <v>0.64046724956152556</v>
      </c>
      <c r="BK1556" s="14">
        <f t="shared" si="1956"/>
        <v>0.27870596645247392</v>
      </c>
      <c r="BL1556" s="14">
        <f t="shared" si="1957"/>
        <v>7.99490829174095E-2</v>
      </c>
      <c r="BM1556" s="14">
        <f t="shared" si="1958"/>
        <v>0.22866296221215573</v>
      </c>
      <c r="BN1556" s="14">
        <f t="shared" si="1959"/>
        <v>0.77083542763799762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1.60606060606061</v>
      </c>
      <c r="F1557" s="10">
        <f>VLOOKUP(B1557,home!$B$2:$E$405,3,FALSE)</f>
        <v>0.73</v>
      </c>
      <c r="G1557" s="10">
        <f>VLOOKUP(C1557,away!$B$2:$E$405,4,FALSE)</f>
        <v>1.25</v>
      </c>
      <c r="H1557" s="10">
        <f>VLOOKUP(A1557,away!$A$2:$E$405,3,FALSE)</f>
        <v>1.4242424242424201</v>
      </c>
      <c r="I1557" s="10">
        <f>VLOOKUP(C1557,away!$B$2:$E$405,3,FALSE)</f>
        <v>1</v>
      </c>
      <c r="J1557" s="10">
        <f>VLOOKUP(B1557,home!$B$2:$E$405,4,FALSE)</f>
        <v>1.29</v>
      </c>
      <c r="K1557" s="12">
        <f t="shared" si="1904"/>
        <v>1.4655303030303066</v>
      </c>
      <c r="L1557" s="12">
        <f t="shared" si="1905"/>
        <v>1.8372727272727221</v>
      </c>
      <c r="M1557" s="13">
        <f t="shared" si="1906"/>
        <v>3.6779927525189292E-2</v>
      </c>
      <c r="N1557" s="13">
        <f t="shared" si="1907"/>
        <v>5.3902098331423377E-2</v>
      </c>
      <c r="O1557" s="13">
        <f t="shared" si="1908"/>
        <v>6.7574757753097583E-2</v>
      </c>
      <c r="P1557" s="13">
        <f t="shared" si="1909"/>
        <v>9.9032855207096662E-2</v>
      </c>
      <c r="Q1557" s="13">
        <f t="shared" si="1910"/>
        <v>3.9497579250810162E-2</v>
      </c>
      <c r="R1557" s="13">
        <f t="shared" si="1911"/>
        <v>6.2076629735913581E-2</v>
      </c>
      <c r="S1557" s="13">
        <f t="shared" si="1912"/>
        <v>6.6663443013536119E-2</v>
      </c>
      <c r="T1557" s="13">
        <f t="shared" si="1913"/>
        <v>7.2567825150806453E-2</v>
      </c>
      <c r="U1557" s="13">
        <f t="shared" si="1914"/>
        <v>9.0975181987973566E-2</v>
      </c>
      <c r="V1557" s="13">
        <f t="shared" si="1915"/>
        <v>1.9944064130706651E-2</v>
      </c>
      <c r="W1557" s="13">
        <f t="shared" si="1916"/>
        <v>1.9294966429467784E-2</v>
      </c>
      <c r="X1557" s="13">
        <f t="shared" si="1917"/>
        <v>3.5450115594503888E-2</v>
      </c>
      <c r="Y1557" s="13">
        <f t="shared" si="1918"/>
        <v>3.2565765280223723E-2</v>
      </c>
      <c r="Z1557" s="13">
        <f t="shared" si="1919"/>
        <v>3.8017232938266969E-2</v>
      </c>
      <c r="AA1557" s="13">
        <f t="shared" si="1920"/>
        <v>5.5715406908392141E-2</v>
      </c>
      <c r="AB1557" s="13">
        <f t="shared" si="1921"/>
        <v>4.0826308584956401E-2</v>
      </c>
      <c r="AC1557" s="13">
        <f t="shared" si="1922"/>
        <v>3.3563103372495628E-3</v>
      </c>
      <c r="AD1557" s="13">
        <f t="shared" si="1923"/>
        <v>7.0693394995843773E-3</v>
      </c>
      <c r="AE1557" s="13">
        <f t="shared" si="1924"/>
        <v>1.2988304662418166E-2</v>
      </c>
      <c r="AF1557" s="13">
        <f t="shared" si="1925"/>
        <v>1.1931528964885023E-2</v>
      </c>
      <c r="AG1557" s="13">
        <f t="shared" si="1926"/>
        <v>7.3071575872825948E-3</v>
      </c>
      <c r="AH1557" s="13">
        <f t="shared" si="1927"/>
        <v>1.7462006310963021E-2</v>
      </c>
      <c r="AI1557" s="13">
        <f t="shared" si="1928"/>
        <v>2.559109940042276E-2</v>
      </c>
      <c r="AJ1557" s="13">
        <f t="shared" si="1929"/>
        <v>1.875226582959014E-2</v>
      </c>
      <c r="AK1557" s="13">
        <f t="shared" si="1930"/>
        <v>9.1606712745813668E-3</v>
      </c>
      <c r="AL1557" s="13">
        <f t="shared" si="1931"/>
        <v>3.6148521003069253E-4</v>
      </c>
      <c r="AM1557" s="13">
        <f t="shared" si="1932"/>
        <v>2.0720662518100008E-3</v>
      </c>
      <c r="AN1557" s="13">
        <f t="shared" si="1933"/>
        <v>3.806950813552726E-3</v>
      </c>
      <c r="AO1557" s="13">
        <f t="shared" si="1934"/>
        <v>3.4972034519045641E-3</v>
      </c>
      <c r="AP1557" s="13">
        <f t="shared" si="1935"/>
        <v>2.1417721746360922E-3</v>
      </c>
      <c r="AQ1557" s="13">
        <f t="shared" si="1936"/>
        <v>9.8375490112261998E-4</v>
      </c>
      <c r="AR1557" s="13">
        <f t="shared" si="1937"/>
        <v>6.4164935917193017E-3</v>
      </c>
      <c r="AS1557" s="13">
        <f t="shared" si="1938"/>
        <v>9.4035657978644091E-3</v>
      </c>
      <c r="AT1557" s="13">
        <f t="shared" si="1939"/>
        <v>6.8906053166548293E-3</v>
      </c>
      <c r="AU1557" s="13">
        <f t="shared" si="1940"/>
        <v>3.3661302992597977E-3</v>
      </c>
      <c r="AV1557" s="13">
        <f t="shared" si="1941"/>
        <v>1.2332914893784265E-3</v>
      </c>
      <c r="AW1557" s="13">
        <f t="shared" si="1942"/>
        <v>2.7036873154339603E-5</v>
      </c>
      <c r="AX1557" s="13">
        <f t="shared" si="1943"/>
        <v>5.0611264698566358E-4</v>
      </c>
      <c r="AY1557" s="13">
        <f t="shared" si="1944"/>
        <v>9.2986696323456644E-4</v>
      </c>
      <c r="AZ1557" s="13">
        <f t="shared" si="1945"/>
        <v>8.5420960577138822E-4</v>
      </c>
      <c r="BA1557" s="13">
        <f t="shared" si="1946"/>
        <v>5.2313867068605176E-4</v>
      </c>
      <c r="BB1557" s="13">
        <f t="shared" si="1947"/>
        <v>2.4028710305829706E-4</v>
      </c>
      <c r="BC1557" s="13">
        <f t="shared" si="1948"/>
        <v>8.8294588232875799E-5</v>
      </c>
      <c r="BD1557" s="13">
        <f t="shared" si="1949"/>
        <v>1.9648081134643431E-3</v>
      </c>
      <c r="BE1557" s="13">
        <f t="shared" si="1950"/>
        <v>2.8794858299218038E-3</v>
      </c>
      <c r="BF1557" s="13">
        <f t="shared" si="1951"/>
        <v>2.1099868704483882E-3</v>
      </c>
      <c r="BG1557" s="13">
        <f t="shared" si="1952"/>
        <v>1.0307498992127315E-3</v>
      </c>
      <c r="BH1557" s="13">
        <f t="shared" si="1953"/>
        <v>3.7764880303542295E-4</v>
      </c>
      <c r="BI1557" s="13">
        <f t="shared" si="1954"/>
        <v>1.1069115295030714E-4</v>
      </c>
      <c r="BJ1557" s="14">
        <f t="shared" si="1955"/>
        <v>0.30821833792240044</v>
      </c>
      <c r="BK1557" s="14">
        <f t="shared" si="1956"/>
        <v>0.22706795238704355</v>
      </c>
      <c r="BL1557" s="14">
        <f t="shared" si="1957"/>
        <v>0.42391778494980037</v>
      </c>
      <c r="BM1557" s="14">
        <f t="shared" si="1958"/>
        <v>0.63745463030390015</v>
      </c>
      <c r="BN1557" s="14">
        <f t="shared" si="1959"/>
        <v>0.35886384780353064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1.60606060606061</v>
      </c>
      <c r="F1558" s="10">
        <f>VLOOKUP(B1558,home!$B$2:$E$405,3,FALSE)</f>
        <v>1.49</v>
      </c>
      <c r="G1558" s="10">
        <f>VLOOKUP(C1558,away!$B$2:$E$405,4,FALSE)</f>
        <v>1</v>
      </c>
      <c r="H1558" s="10">
        <f>VLOOKUP(A1558,away!$A$2:$E$405,3,FALSE)</f>
        <v>1.4242424242424201</v>
      </c>
      <c r="I1558" s="10">
        <f>VLOOKUP(C1558,away!$B$2:$E$405,3,FALSE)</f>
        <v>0.62</v>
      </c>
      <c r="J1558" s="10">
        <f>VLOOKUP(B1558,home!$B$2:$E$405,4,FALSE)</f>
        <v>0.98</v>
      </c>
      <c r="K1558" s="12">
        <f t="shared" si="1904"/>
        <v>2.3930303030303088</v>
      </c>
      <c r="L1558" s="12">
        <f t="shared" si="1905"/>
        <v>0.86536969696969446</v>
      </c>
      <c r="M1558" s="13">
        <f t="shared" si="1906"/>
        <v>3.8449868617746449E-2</v>
      </c>
      <c r="N1558" s="13">
        <f t="shared" si="1907"/>
        <v>9.2011700749801348E-2</v>
      </c>
      <c r="O1558" s="13">
        <f t="shared" si="1908"/>
        <v>3.327335115426381E-2</v>
      </c>
      <c r="P1558" s="13">
        <f t="shared" si="1909"/>
        <v>7.9624137595521796E-2</v>
      </c>
      <c r="Q1558" s="13">
        <f t="shared" si="1910"/>
        <v>0.11009339406381562</v>
      </c>
      <c r="R1558" s="13">
        <f t="shared" si="1911"/>
        <v>1.439687490276575E-2</v>
      </c>
      <c r="S1558" s="13">
        <f t="shared" si="1912"/>
        <v>4.1222528943209269E-2</v>
      </c>
      <c r="T1558" s="13">
        <f t="shared" si="1913"/>
        <v>9.5271487059369275E-2</v>
      </c>
      <c r="U1558" s="13">
        <f t="shared" si="1914"/>
        <v>3.4452157911254971E-2</v>
      </c>
      <c r="V1558" s="13">
        <f t="shared" si="1915"/>
        <v>9.485101956873597E-3</v>
      </c>
      <c r="W1558" s="13">
        <f t="shared" si="1916"/>
        <v>8.7818942719389309E-2</v>
      </c>
      <c r="X1558" s="13">
        <f t="shared" si="1917"/>
        <v>7.5995851849276888E-2</v>
      </c>
      <c r="Y1558" s="13">
        <f t="shared" si="1918"/>
        <v>3.2882253642881262E-2</v>
      </c>
      <c r="Z1558" s="13">
        <f t="shared" si="1919"/>
        <v>4.1528730906389994E-3</v>
      </c>
      <c r="AA1558" s="13">
        <f t="shared" si="1920"/>
        <v>9.9379511505382611E-3</v>
      </c>
      <c r="AB1558" s="13">
        <f t="shared" si="1921"/>
        <v>1.1890909126636491E-2</v>
      </c>
      <c r="AC1558" s="13">
        <f t="shared" si="1922"/>
        <v>1.2276424641882186E-3</v>
      </c>
      <c r="AD1558" s="13">
        <f t="shared" si="1923"/>
        <v>5.2538347776895367E-2</v>
      </c>
      <c r="AE1558" s="13">
        <f t="shared" si="1924"/>
        <v>4.5465094094980368E-2</v>
      </c>
      <c r="AF1558" s="13">
        <f t="shared" si="1925"/>
        <v>1.96720573498359E-2</v>
      </c>
      <c r="AG1558" s="13">
        <f t="shared" si="1926"/>
        <v>5.6745341025326483E-3</v>
      </c>
      <c r="AH1558" s="13">
        <f t="shared" si="1927"/>
        <v>8.9844263199996728E-4</v>
      </c>
      <c r="AI1558" s="13">
        <f t="shared" si="1928"/>
        <v>2.1500004439102298E-3</v>
      </c>
      <c r="AJ1558" s="13">
        <f t="shared" si="1929"/>
        <v>2.5725081069028983E-3</v>
      </c>
      <c r="AK1558" s="13">
        <f t="shared" si="1930"/>
        <v>2.0520299515365899E-3</v>
      </c>
      <c r="AL1558" s="13">
        <f t="shared" si="1931"/>
        <v>1.0169082600351145E-4</v>
      </c>
      <c r="AM1558" s="13">
        <f t="shared" si="1932"/>
        <v>2.5145171660251143E-2</v>
      </c>
      <c r="AN1558" s="13">
        <f t="shared" si="1933"/>
        <v>2.1759869579882483E-2</v>
      </c>
      <c r="AO1558" s="13">
        <f t="shared" si="1934"/>
        <v>9.4151658722214857E-3</v>
      </c>
      <c r="AP1558" s="13">
        <f t="shared" si="1935"/>
        <v>2.7158664125879061E-3</v>
      </c>
      <c r="AQ1558" s="13">
        <f t="shared" si="1936"/>
        <v>5.8755712361784182E-4</v>
      </c>
      <c r="AR1558" s="13">
        <f t="shared" si="1937"/>
        <v>1.5549700563969335E-4</v>
      </c>
      <c r="AS1558" s="13">
        <f t="shared" si="1938"/>
        <v>3.7210904652626095E-4</v>
      </c>
      <c r="AT1558" s="13">
        <f t="shared" si="1939"/>
        <v>4.4523411218452884E-4</v>
      </c>
      <c r="AU1558" s="13">
        <f t="shared" si="1940"/>
        <v>3.5515290746679124E-4</v>
      </c>
      <c r="AV1558" s="13">
        <f t="shared" si="1941"/>
        <v>2.124729174443376E-4</v>
      </c>
      <c r="AW1558" s="13">
        <f t="shared" si="1942"/>
        <v>5.8496402176757489E-6</v>
      </c>
      <c r="AX1558" s="13">
        <f t="shared" si="1943"/>
        <v>1.0028859626313322E-2</v>
      </c>
      <c r="AY1558" s="13">
        <f t="shared" si="1944"/>
        <v>8.6786712157743626E-3</v>
      </c>
      <c r="AZ1558" s="13">
        <f t="shared" si="1945"/>
        <v>3.7551295400471345E-3</v>
      </c>
      <c r="BA1558" s="13">
        <f t="shared" si="1946"/>
        <v>1.0831917707175124E-3</v>
      </c>
      <c r="BB1558" s="13">
        <f t="shared" si="1947"/>
        <v>2.3434033359647012E-4</v>
      </c>
      <c r="BC1558" s="13">
        <f t="shared" si="1948"/>
        <v>4.05582046944309E-5</v>
      </c>
      <c r="BD1558" s="13">
        <f t="shared" si="1949"/>
        <v>2.2427066108352706E-5</v>
      </c>
      <c r="BE1558" s="13">
        <f t="shared" si="1950"/>
        <v>5.3668648805352043E-5</v>
      </c>
      <c r="BF1558" s="13">
        <f t="shared" si="1951"/>
        <v>6.4215351456949421E-5</v>
      </c>
      <c r="BG1558" s="13">
        <f t="shared" si="1952"/>
        <v>5.1223093985407158E-5</v>
      </c>
      <c r="BH1558" s="13">
        <f t="shared" si="1953"/>
        <v>3.0644604030512213E-5</v>
      </c>
      <c r="BI1558" s="13">
        <f t="shared" si="1954"/>
        <v>1.4666693213876098E-5</v>
      </c>
      <c r="BJ1558" s="14">
        <f t="shared" si="1955"/>
        <v>0.70086804474848174</v>
      </c>
      <c r="BK1558" s="14">
        <f t="shared" si="1956"/>
        <v>0.17878964161931721</v>
      </c>
      <c r="BL1558" s="14">
        <f t="shared" si="1957"/>
        <v>0.11340153682667103</v>
      </c>
      <c r="BM1558" s="14">
        <f t="shared" si="1958"/>
        <v>0.62068994762563778</v>
      </c>
      <c r="BN1558" s="14">
        <f t="shared" si="1959"/>
        <v>0.36784932708391477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1.60606060606061</v>
      </c>
      <c r="F1559" s="10">
        <f>VLOOKUP(B1559,home!$B$2:$E$405,3,FALSE)</f>
        <v>0.37</v>
      </c>
      <c r="G1559" s="10">
        <f>VLOOKUP(C1559,away!$B$2:$E$405,4,FALSE)</f>
        <v>0.62</v>
      </c>
      <c r="H1559" s="10">
        <f>VLOOKUP(A1559,away!$A$2:$E$405,3,FALSE)</f>
        <v>1.4242424242424201</v>
      </c>
      <c r="I1559" s="10">
        <f>VLOOKUP(C1559,away!$B$2:$E$405,3,FALSE)</f>
        <v>1.37</v>
      </c>
      <c r="J1559" s="10">
        <f>VLOOKUP(B1559,home!$B$2:$E$405,4,FALSE)</f>
        <v>1.26</v>
      </c>
      <c r="K1559" s="12">
        <f t="shared" si="1904"/>
        <v>0.36843030303030394</v>
      </c>
      <c r="L1559" s="12">
        <f t="shared" si="1905"/>
        <v>2.4585272727272658</v>
      </c>
      <c r="M1559" s="13">
        <f t="shared" si="1906"/>
        <v>5.9192669204936064E-2</v>
      </c>
      <c r="N1559" s="13">
        <f t="shared" si="1907"/>
        <v>2.1808373052347133E-2</v>
      </c>
      <c r="O1559" s="13">
        <f t="shared" si="1908"/>
        <v>0.14552679158585866</v>
      </c>
      <c r="P1559" s="13">
        <f t="shared" si="1909"/>
        <v>5.3616479923005791E-2</v>
      </c>
      <c r="Q1559" s="13">
        <f t="shared" si="1910"/>
        <v>4.017432746137084E-3</v>
      </c>
      <c r="R1559" s="13">
        <f t="shared" si="1911"/>
        <v>0.17889079301316521</v>
      </c>
      <c r="S1559" s="13">
        <f t="shared" si="1912"/>
        <v>1.2141397566399832E-2</v>
      </c>
      <c r="T1559" s="13">
        <f t="shared" si="1913"/>
        <v>9.876967972725614E-3</v>
      </c>
      <c r="U1559" s="13">
        <f t="shared" si="1914"/>
        <v>6.5908789079171831E-2</v>
      </c>
      <c r="V1559" s="13">
        <f t="shared" si="1915"/>
        <v>1.2219587466562368E-3</v>
      </c>
      <c r="W1559" s="13">
        <f t="shared" si="1916"/>
        <v>4.9338132135438417E-4</v>
      </c>
      <c r="X1559" s="13">
        <f t="shared" si="1917"/>
        <v>1.2129914344039686E-3</v>
      </c>
      <c r="Y1559" s="13">
        <f t="shared" si="1918"/>
        <v>1.491086261533362E-3</v>
      </c>
      <c r="Z1559" s="13">
        <f t="shared" si="1919"/>
        <v>0.14660263115422495</v>
      </c>
      <c r="AA1559" s="13">
        <f t="shared" si="1920"/>
        <v>5.401285182119097E-2</v>
      </c>
      <c r="AB1559" s="13">
        <f t="shared" si="1921"/>
        <v>9.9499856820061457E-3</v>
      </c>
      <c r="AC1559" s="13">
        <f t="shared" si="1922"/>
        <v>6.9177830091597705E-5</v>
      </c>
      <c r="AD1559" s="13">
        <f t="shared" si="1923"/>
        <v>4.5444157434021874E-5</v>
      </c>
      <c r="AE1559" s="13">
        <f t="shared" si="1924"/>
        <v>1.1172570043765429E-4</v>
      </c>
      <c r="AF1559" s="13">
        <f t="shared" si="1925"/>
        <v>1.3734034079526487E-4</v>
      </c>
      <c r="AG1559" s="13">
        <f t="shared" si="1926"/>
        <v>1.1255165783027192E-4</v>
      </c>
      <c r="AH1559" s="13">
        <f t="shared" si="1927"/>
        <v>9.0106641736559467E-2</v>
      </c>
      <c r="AI1559" s="13">
        <f t="shared" si="1928"/>
        <v>3.3198017320043634E-2</v>
      </c>
      <c r="AJ1559" s="13">
        <f t="shared" si="1929"/>
        <v>6.1155777906144772E-3</v>
      </c>
      <c r="AK1559" s="13">
        <f t="shared" si="1930"/>
        <v>7.5105472620049635E-4</v>
      </c>
      <c r="AL1559" s="13">
        <f t="shared" si="1931"/>
        <v>2.5064399278104915E-6</v>
      </c>
      <c r="AM1559" s="13">
        <f t="shared" si="1932"/>
        <v>3.3486009388747062E-6</v>
      </c>
      <c r="AN1559" s="13">
        <f t="shared" si="1933"/>
        <v>8.2326267337035922E-6</v>
      </c>
      <c r="AO1559" s="13">
        <f t="shared" si="1934"/>
        <v>1.0120068675496938E-5</v>
      </c>
      <c r="AP1559" s="13">
        <f t="shared" si="1935"/>
        <v>8.2934882801940384E-6</v>
      </c>
      <c r="AQ1559" s="13">
        <f t="shared" si="1936"/>
        <v>5.0974417807252474E-6</v>
      </c>
      <c r="AR1559" s="13">
        <f t="shared" si="1937"/>
        <v>4.4305927232639271E-2</v>
      </c>
      <c r="AS1559" s="13">
        <f t="shared" si="1938"/>
        <v>1.632364619635988E-2</v>
      </c>
      <c r="AT1559" s="13">
        <f t="shared" si="1939"/>
        <v>3.0070629573421691E-3</v>
      </c>
      <c r="AU1559" s="13">
        <f t="shared" si="1940"/>
        <v>3.6929770553492588E-4</v>
      </c>
      <c r="AV1559" s="13">
        <f t="shared" si="1941"/>
        <v>3.4015116389657168E-5</v>
      </c>
      <c r="AW1559" s="13">
        <f t="shared" si="1942"/>
        <v>6.3064531410131323E-8</v>
      </c>
      <c r="AX1559" s="13">
        <f t="shared" si="1943"/>
        <v>2.0562100977286125E-7</v>
      </c>
      <c r="AY1559" s="13">
        <f t="shared" si="1944"/>
        <v>5.0552486037229898E-7</v>
      </c>
      <c r="AZ1559" s="13">
        <f t="shared" si="1945"/>
        <v>6.2142332813347018E-7</v>
      </c>
      <c r="BA1559" s="13">
        <f t="shared" si="1946"/>
        <v>5.0926206670836039E-7</v>
      </c>
      <c r="BB1559" s="13">
        <f t="shared" si="1947"/>
        <v>3.1300866999198899E-7</v>
      </c>
      <c r="BC1559" s="13">
        <f t="shared" si="1948"/>
        <v>1.5390807035507867E-7</v>
      </c>
      <c r="BD1559" s="13">
        <f t="shared" si="1949"/>
        <v>1.8154555074152229E-2</v>
      </c>
      <c r="BE1559" s="13">
        <f t="shared" si="1950"/>
        <v>6.6886882273502471E-3</v>
      </c>
      <c r="BF1559" s="13">
        <f t="shared" si="1951"/>
        <v>1.2321577152389388E-3</v>
      </c>
      <c r="BG1559" s="13">
        <f t="shared" si="1952"/>
        <v>1.5132141346886979E-4</v>
      </c>
      <c r="BH1559" s="13">
        <f t="shared" si="1953"/>
        <v>1.3937848554827401E-5</v>
      </c>
      <c r="BI1559" s="13">
        <f t="shared" si="1954"/>
        <v>1.0270251533291093E-6</v>
      </c>
      <c r="BJ1559" s="14">
        <f t="shared" si="1955"/>
        <v>3.9344695619413096E-2</v>
      </c>
      <c r="BK1559" s="14">
        <f t="shared" si="1956"/>
        <v>0.1262446952358777</v>
      </c>
      <c r="BL1559" s="14">
        <f t="shared" si="1957"/>
        <v>0.67474213926699533</v>
      </c>
      <c r="BM1559" s="14">
        <f t="shared" si="1958"/>
        <v>0.52388117929073219</v>
      </c>
      <c r="BN1559" s="14">
        <f t="shared" si="1959"/>
        <v>0.46305253952544989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1.60606060606061</v>
      </c>
      <c r="F1560" s="10">
        <f>VLOOKUP(B1560,home!$B$2:$E$405,3,FALSE)</f>
        <v>1.25</v>
      </c>
      <c r="G1560" s="10">
        <f>VLOOKUP(C1560,away!$B$2:$E$405,4,FALSE)</f>
        <v>1.1200000000000001</v>
      </c>
      <c r="H1560" s="10">
        <f>VLOOKUP(A1560,away!$A$2:$E$405,3,FALSE)</f>
        <v>1.4242424242424201</v>
      </c>
      <c r="I1560" s="10">
        <f>VLOOKUP(C1560,away!$B$2:$E$405,3,FALSE)</f>
        <v>1</v>
      </c>
      <c r="J1560" s="10">
        <f>VLOOKUP(B1560,home!$B$2:$E$405,4,FALSE)</f>
        <v>0.84</v>
      </c>
      <c r="K1560" s="12">
        <f t="shared" si="1904"/>
        <v>2.2484848484848539</v>
      </c>
      <c r="L1560" s="12">
        <f t="shared" si="1905"/>
        <v>1.1963636363636327</v>
      </c>
      <c r="M1560" s="13">
        <f t="shared" si="1906"/>
        <v>3.1909596463697627E-2</v>
      </c>
      <c r="N1560" s="13">
        <f t="shared" si="1907"/>
        <v>7.1748244169889994E-2</v>
      </c>
      <c r="O1560" s="13">
        <f t="shared" si="1908"/>
        <v>3.8175480860205412E-2</v>
      </c>
      <c r="P1560" s="13">
        <f t="shared" si="1909"/>
        <v>8.5836990297795401E-2</v>
      </c>
      <c r="Q1560" s="13">
        <f t="shared" si="1910"/>
        <v>8.0662419960694703E-2</v>
      </c>
      <c r="R1560" s="13">
        <f t="shared" si="1911"/>
        <v>2.2835878550922811E-2</v>
      </c>
      <c r="S1560" s="13">
        <f t="shared" si="1912"/>
        <v>5.7725494208036403E-2</v>
      </c>
      <c r="T1560" s="13">
        <f t="shared" si="1913"/>
        <v>9.6501586062067199E-2</v>
      </c>
      <c r="U1560" s="13">
        <f t="shared" si="1914"/>
        <v>5.1346126923590203E-2</v>
      </c>
      <c r="V1560" s="13">
        <f t="shared" si="1915"/>
        <v>1.725354416293531E-2</v>
      </c>
      <c r="W1560" s="13">
        <f t="shared" si="1916"/>
        <v>6.0456076374581419E-2</v>
      </c>
      <c r="X1560" s="13">
        <f t="shared" si="1917"/>
        <v>7.2327451371771739E-2</v>
      </c>
      <c r="Y1560" s="13">
        <f t="shared" si="1918"/>
        <v>4.3264966366023339E-2</v>
      </c>
      <c r="Z1560" s="13">
        <f t="shared" si="1919"/>
        <v>9.1066715675800977E-3</v>
      </c>
      <c r="AA1560" s="13">
        <f t="shared" si="1920"/>
        <v>2.0476213039831662E-2</v>
      </c>
      <c r="AB1560" s="13">
        <f t="shared" si="1921"/>
        <v>2.3020227387204745E-2</v>
      </c>
      <c r="AC1560" s="13">
        <f t="shared" si="1922"/>
        <v>2.9007580536965856E-3</v>
      </c>
      <c r="AD1560" s="13">
        <f t="shared" si="1923"/>
        <v>3.3983642931772376E-2</v>
      </c>
      <c r="AE1560" s="13">
        <f t="shared" si="1924"/>
        <v>4.0656794634738466E-2</v>
      </c>
      <c r="AF1560" s="13">
        <f t="shared" si="1925"/>
        <v>2.4320155336052581E-2</v>
      </c>
      <c r="AG1560" s="13">
        <f t="shared" si="1926"/>
        <v>9.6985831582560873E-3</v>
      </c>
      <c r="AH1560" s="13">
        <f t="shared" si="1927"/>
        <v>2.7237226779398579E-3</v>
      </c>
      <c r="AI1560" s="13">
        <f t="shared" si="1928"/>
        <v>6.1242491728223623E-3</v>
      </c>
      <c r="AJ1560" s="13">
        <f t="shared" si="1929"/>
        <v>6.8851407367184914E-3</v>
      </c>
      <c r="AK1560" s="13">
        <f t="shared" si="1930"/>
        <v>5.160378208732456E-3</v>
      </c>
      <c r="AL1560" s="13">
        <f t="shared" si="1931"/>
        <v>3.1212220586327366E-4</v>
      </c>
      <c r="AM1560" s="13">
        <f t="shared" si="1932"/>
        <v>1.5282341245681924E-2</v>
      </c>
      <c r="AN1560" s="13">
        <f t="shared" si="1933"/>
        <v>1.8283237344833957E-2</v>
      </c>
      <c r="AO1560" s="13">
        <f t="shared" si="1934"/>
        <v>1.0936700157182466E-2</v>
      </c>
      <c r="AP1560" s="13">
        <f t="shared" si="1935"/>
        <v>4.3614234566218416E-3</v>
      </c>
      <c r="AQ1560" s="13">
        <f t="shared" si="1936"/>
        <v>1.304462106571438E-3</v>
      </c>
      <c r="AR1560" s="13">
        <f t="shared" si="1937"/>
        <v>6.5171255348524324E-4</v>
      </c>
      <c r="AS1560" s="13">
        <f t="shared" si="1938"/>
        <v>1.4653658020789444E-3</v>
      </c>
      <c r="AT1560" s="13">
        <f t="shared" si="1939"/>
        <v>1.6474264017311811E-3</v>
      </c>
      <c r="AU1560" s="13">
        <f t="shared" si="1940"/>
        <v>1.2347377677621606E-3</v>
      </c>
      <c r="AV1560" s="13">
        <f t="shared" si="1941"/>
        <v>6.9407229066630733E-4</v>
      </c>
      <c r="AW1560" s="13">
        <f t="shared" si="1942"/>
        <v>2.3322512595938329E-5</v>
      </c>
      <c r="AX1560" s="13">
        <f t="shared" si="1943"/>
        <v>5.7270187900484888E-3</v>
      </c>
      <c r="AY1560" s="13">
        <f t="shared" si="1944"/>
        <v>6.8515970251852628E-3</v>
      </c>
      <c r="AZ1560" s="13">
        <f t="shared" si="1945"/>
        <v>4.0985007659744459E-3</v>
      </c>
      <c r="BA1560" s="13">
        <f t="shared" si="1946"/>
        <v>1.6344324266734404E-3</v>
      </c>
      <c r="BB1560" s="13">
        <f t="shared" si="1947"/>
        <v>4.8884388034141856E-4</v>
      </c>
      <c r="BC1560" s="13">
        <f t="shared" si="1948"/>
        <v>1.1696700845987347E-4</v>
      </c>
      <c r="BD1560" s="13">
        <f t="shared" si="1949"/>
        <v>1.2994753339190564E-4</v>
      </c>
      <c r="BE1560" s="13">
        <f t="shared" si="1950"/>
        <v>2.9218505992967947E-4</v>
      </c>
      <c r="BF1560" s="13">
        <f t="shared" si="1951"/>
        <v>3.2848684010276167E-4</v>
      </c>
      <c r="BG1560" s="13">
        <f t="shared" si="1952"/>
        <v>2.4619922763257545E-4</v>
      </c>
      <c r="BH1560" s="13">
        <f t="shared" si="1953"/>
        <v>1.3839380826012991E-4</v>
      </c>
      <c r="BI1560" s="13">
        <f t="shared" si="1954"/>
        <v>6.2235276199404049E-5</v>
      </c>
      <c r="BJ1560" s="14">
        <f t="shared" si="1955"/>
        <v>0.60270544457342246</v>
      </c>
      <c r="BK1560" s="14">
        <f t="shared" si="1956"/>
        <v>0.20279010241720985</v>
      </c>
      <c r="BL1560" s="14">
        <f t="shared" si="1957"/>
        <v>0.18363818011920835</v>
      </c>
      <c r="BM1560" s="14">
        <f t="shared" si="1958"/>
        <v>0.66024351386162561</v>
      </c>
      <c r="BN1560" s="14">
        <f t="shared" si="1959"/>
        <v>0.33116861030320599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1.46835443037975</v>
      </c>
      <c r="F1561" s="10">
        <f>VLOOKUP(B1561,home!$B$2:$E$405,3,FALSE)</f>
        <v>1.7</v>
      </c>
      <c r="G1561" s="10">
        <f>VLOOKUP(C1561,away!$B$2:$E$405,4,FALSE)</f>
        <v>1.02</v>
      </c>
      <c r="H1561" s="10">
        <f>VLOOKUP(A1561,away!$A$2:$E$405,3,FALSE)</f>
        <v>1.16455696202532</v>
      </c>
      <c r="I1561" s="10">
        <f>VLOOKUP(C1561,away!$B$2:$E$405,3,FALSE)</f>
        <v>0.85</v>
      </c>
      <c r="J1561" s="10">
        <f>VLOOKUP(B1561,home!$B$2:$E$405,4,FALSE)</f>
        <v>0.86</v>
      </c>
      <c r="K1561" s="12">
        <f t="shared" si="1904"/>
        <v>2.5461265822784864</v>
      </c>
      <c r="L1561" s="12">
        <f t="shared" si="1905"/>
        <v>0.85129113924050881</v>
      </c>
      <c r="M1561" s="13">
        <f t="shared" si="1906"/>
        <v>3.3459560402211111E-2</v>
      </c>
      <c r="N1561" s="13">
        <f t="shared" si="1907"/>
        <v>8.5192276171422332E-2</v>
      </c>
      <c r="O1561" s="13">
        <f t="shared" si="1908"/>
        <v>2.848382729328491E-2</v>
      </c>
      <c r="P1561" s="13">
        <f t="shared" si="1909"/>
        <v>7.2523429836462164E-2</v>
      </c>
      <c r="Q1561" s="13">
        <f t="shared" si="1910"/>
        <v>0.1084551594824343</v>
      </c>
      <c r="R1561" s="13">
        <f t="shared" si="1911"/>
        <v>1.2124014893215204E-2</v>
      </c>
      <c r="S1561" s="13">
        <f t="shared" si="1912"/>
        <v>3.929854286801001E-2</v>
      </c>
      <c r="T1561" s="13">
        <f t="shared" si="1913"/>
        <v>9.2326916272312542E-2</v>
      </c>
      <c r="U1561" s="13">
        <f t="shared" si="1914"/>
        <v>3.0869276603555491E-2</v>
      </c>
      <c r="V1561" s="13">
        <f t="shared" si="1915"/>
        <v>9.4643772366244383E-3</v>
      </c>
      <c r="W1561" s="13">
        <f t="shared" si="1916"/>
        <v>9.2046854847826182E-2</v>
      </c>
      <c r="X1561" s="13">
        <f t="shared" si="1917"/>
        <v>7.8358671926911691E-2</v>
      </c>
      <c r="Y1561" s="13">
        <f t="shared" si="1918"/>
        <v>3.3353021547016963E-2</v>
      </c>
      <c r="Z1561" s="13">
        <f t="shared" si="1919"/>
        <v>3.4403554835380225E-3</v>
      </c>
      <c r="AA1561" s="13">
        <f t="shared" si="1920"/>
        <v>8.7595805491237147E-3</v>
      </c>
      <c r="AB1561" s="13">
        <f t="shared" si="1921"/>
        <v>1.115150044286674E-2</v>
      </c>
      <c r="AC1561" s="13">
        <f t="shared" si="1922"/>
        <v>1.2821243954926245E-3</v>
      </c>
      <c r="AD1561" s="13">
        <f t="shared" si="1923"/>
        <v>5.8590735985794888E-2</v>
      </c>
      <c r="AE1561" s="13">
        <f t="shared" si="1924"/>
        <v>4.9877774386287203E-2</v>
      </c>
      <c r="AF1561" s="13">
        <f t="shared" si="1925"/>
        <v>2.123025369004175E-2</v>
      </c>
      <c r="AG1561" s="13">
        <f t="shared" si="1926"/>
        <v>6.0243756167202202E-3</v>
      </c>
      <c r="AH1561" s="13">
        <f t="shared" si="1927"/>
        <v>7.3218603474335361E-4</v>
      </c>
      <c r="AI1561" s="13">
        <f t="shared" si="1928"/>
        <v>1.8642383262331317E-3</v>
      </c>
      <c r="AJ1561" s="13">
        <f t="shared" si="1929"/>
        <v>2.3732933790622658E-3</v>
      </c>
      <c r="AK1561" s="13">
        <f t="shared" si="1930"/>
        <v>2.0142351199919886E-3</v>
      </c>
      <c r="AL1561" s="13">
        <f t="shared" si="1931"/>
        <v>1.1115992860681006E-4</v>
      </c>
      <c r="AM1561" s="13">
        <f t="shared" si="1932"/>
        <v>2.9835886073738618E-2</v>
      </c>
      <c r="AN1561" s="13">
        <f t="shared" si="1933"/>
        <v>2.5399025445962977E-2</v>
      </c>
      <c r="AO1561" s="13">
        <f t="shared" si="1934"/>
        <v>1.0810982653746247E-2</v>
      </c>
      <c r="AP1561" s="13">
        <f t="shared" si="1935"/>
        <v>3.0677645798723409E-3</v>
      </c>
      <c r="AQ1561" s="13">
        <f t="shared" si="1936"/>
        <v>6.5289020103030139E-4</v>
      </c>
      <c r="AR1561" s="13">
        <f t="shared" si="1937"/>
        <v>1.2466069673053209E-4</v>
      </c>
      <c r="AS1561" s="13">
        <f t="shared" si="1938"/>
        <v>3.1740191371096451E-4</v>
      </c>
      <c r="AT1561" s="13">
        <f t="shared" si="1939"/>
        <v>4.0407272488277474E-4</v>
      </c>
      <c r="AU1561" s="13">
        <f t="shared" si="1940"/>
        <v>3.4294010199924474E-4</v>
      </c>
      <c r="AV1561" s="13">
        <f t="shared" si="1941"/>
        <v>2.1829222745739309E-4</v>
      </c>
      <c r="AW1561" s="13">
        <f t="shared" si="1942"/>
        <v>6.692738592526124E-6</v>
      </c>
      <c r="AX1561" s="13">
        <f t="shared" si="1943"/>
        <v>1.2660990439696415E-2</v>
      </c>
      <c r="AY1561" s="13">
        <f t="shared" si="1944"/>
        <v>1.077818897532235E-2</v>
      </c>
      <c r="AZ1561" s="13">
        <f t="shared" si="1945"/>
        <v>4.5876883858758282E-3</v>
      </c>
      <c r="BA1561" s="13">
        <f t="shared" si="1946"/>
        <v>1.3018194908308949E-3</v>
      </c>
      <c r="BB1561" s="13">
        <f t="shared" si="1947"/>
        <v>2.7705684935873284E-4</v>
      </c>
      <c r="BC1561" s="13">
        <f t="shared" si="1948"/>
        <v>4.7171208184996368E-5</v>
      </c>
      <c r="BD1561" s="13">
        <f t="shared" si="1949"/>
        <v>1.7687091089708362E-5</v>
      </c>
      <c r="BE1561" s="13">
        <f t="shared" si="1950"/>
        <v>4.5033572786687419E-5</v>
      </c>
      <c r="BF1561" s="13">
        <f t="shared" si="1951"/>
        <v>5.7330588383578969E-5</v>
      </c>
      <c r="BG1561" s="13">
        <f t="shared" si="1952"/>
        <v>4.865697835369886E-5</v>
      </c>
      <c r="BH1561" s="13">
        <f t="shared" si="1953"/>
        <v>3.0971706499925388E-5</v>
      </c>
      <c r="BI1561" s="13">
        <f t="shared" si="1954"/>
        <v>1.5771577043597484E-5</v>
      </c>
      <c r="BJ1561" s="14">
        <f t="shared" si="1955"/>
        <v>0.7248755042303876</v>
      </c>
      <c r="BK1561" s="14">
        <f t="shared" si="1956"/>
        <v>0.16691738364272951</v>
      </c>
      <c r="BL1561" s="14">
        <f t="shared" si="1957"/>
        <v>9.9994971821014883E-2</v>
      </c>
      <c r="BM1561" s="14">
        <f t="shared" si="1958"/>
        <v>0.64421845086191021</v>
      </c>
      <c r="BN1561" s="14">
        <f t="shared" si="1959"/>
        <v>0.34023826807902996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1.46835443037975</v>
      </c>
      <c r="F1562" s="10">
        <f>VLOOKUP(B1562,home!$B$2:$E$405,3,FALSE)</f>
        <v>0.34</v>
      </c>
      <c r="G1562" s="10">
        <f>VLOOKUP(C1562,away!$B$2:$E$405,4,FALSE)</f>
        <v>1.36</v>
      </c>
      <c r="H1562" s="10">
        <f>VLOOKUP(A1562,away!$A$2:$E$405,3,FALSE)</f>
        <v>1.16455696202532</v>
      </c>
      <c r="I1562" s="10">
        <f>VLOOKUP(C1562,away!$B$2:$E$405,3,FALSE)</f>
        <v>0</v>
      </c>
      <c r="J1562" s="10">
        <f>VLOOKUP(B1562,home!$B$2:$E$405,4,FALSE)</f>
        <v>0.86</v>
      </c>
      <c r="K1562" s="12">
        <f t="shared" si="1904"/>
        <v>0.67896708860759647</v>
      </c>
      <c r="L1562" s="12">
        <f t="shared" si="1905"/>
        <v>0</v>
      </c>
      <c r="M1562" s="13">
        <f t="shared" si="1906"/>
        <v>0.50714055317800399</v>
      </c>
      <c r="N1562" s="13">
        <f t="shared" si="1907"/>
        <v>0.34433174490611523</v>
      </c>
      <c r="O1562" s="13">
        <f t="shared" si="1908"/>
        <v>0</v>
      </c>
      <c r="P1562" s="13">
        <f t="shared" si="1909"/>
        <v>0</v>
      </c>
      <c r="Q1562" s="13">
        <f t="shared" si="1910"/>
        <v>0.11689496117703933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2.6455943821090813E-2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4.4906787881430392E-3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6.0980462053147378E-4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6.9006211303619143E-5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0.49285213952422346</v>
      </c>
      <c r="BK1562" s="14">
        <f t="shared" si="1956"/>
        <v>0.50714055317800399</v>
      </c>
      <c r="BL1562" s="14">
        <f t="shared" si="1957"/>
        <v>0</v>
      </c>
      <c r="BM1562" s="14">
        <f t="shared" si="1958"/>
        <v>3.162543344106894E-2</v>
      </c>
      <c r="BN1562" s="14">
        <f t="shared" si="1959"/>
        <v>0.96836725926115852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1.46835443037975</v>
      </c>
      <c r="F1563" s="10">
        <f>VLOOKUP(B1563,home!$B$2:$E$405,3,FALSE)</f>
        <v>1.53</v>
      </c>
      <c r="G1563" s="10">
        <f>VLOOKUP(C1563,away!$B$2:$E$405,4,FALSE)</f>
        <v>1.36</v>
      </c>
      <c r="H1563" s="10">
        <f>VLOOKUP(A1563,away!$A$2:$E$405,3,FALSE)</f>
        <v>1.16455696202532</v>
      </c>
      <c r="I1563" s="10">
        <f>VLOOKUP(C1563,away!$B$2:$E$405,3,FALSE)</f>
        <v>0.68</v>
      </c>
      <c r="J1563" s="10">
        <f>VLOOKUP(B1563,home!$B$2:$E$405,4,FALSE)</f>
        <v>0.43</v>
      </c>
      <c r="K1563" s="12">
        <f t="shared" si="1904"/>
        <v>3.0553518987341839</v>
      </c>
      <c r="L1563" s="12">
        <f t="shared" si="1905"/>
        <v>0.34051645569620359</v>
      </c>
      <c r="M1563" s="13">
        <f t="shared" si="1906"/>
        <v>3.3511441725126101E-2</v>
      </c>
      <c r="N1563" s="13">
        <f t="shared" si="1907"/>
        <v>0.102389247104184</v>
      </c>
      <c r="O1563" s="13">
        <f t="shared" si="1908"/>
        <v>1.1411197361509811E-2</v>
      </c>
      <c r="P1563" s="13">
        <f t="shared" si="1909"/>
        <v>3.4865223525319511E-2</v>
      </c>
      <c r="Q1563" s="13">
        <f t="shared" si="1910"/>
        <v>0.1564175902748661</v>
      </c>
      <c r="R1563" s="13">
        <f t="shared" si="1911"/>
        <v>1.942850240395595E-3</v>
      </c>
      <c r="S1563" s="13">
        <f t="shared" si="1912"/>
        <v>9.0684237151088948E-3</v>
      </c>
      <c r="T1563" s="13">
        <f t="shared" si="1913"/>
        <v>5.3262763448938363E-2</v>
      </c>
      <c r="U1563" s="13">
        <f t="shared" si="1914"/>
        <v>5.9360911709488472E-3</v>
      </c>
      <c r="V1563" s="13">
        <f t="shared" si="1915"/>
        <v>1.0483073626778015E-3</v>
      </c>
      <c r="W1563" s="13">
        <f t="shared" si="1916"/>
        <v>0.15930359381391257</v>
      </c>
      <c r="X1563" s="13">
        <f t="shared" si="1917"/>
        <v>5.424549514518117E-2</v>
      </c>
      <c r="Y1563" s="13">
        <f t="shared" si="1918"/>
        <v>9.235741872161354E-3</v>
      </c>
      <c r="Z1563" s="13">
        <f t="shared" si="1919"/>
        <v>2.2052415926934174E-4</v>
      </c>
      <c r="AA1563" s="13">
        <f t="shared" si="1920"/>
        <v>6.7377890874034283E-4</v>
      </c>
      <c r="AB1563" s="13">
        <f t="shared" si="1921"/>
        <v>1.0293158340734267E-3</v>
      </c>
      <c r="AC1563" s="13">
        <f t="shared" si="1922"/>
        <v>6.8166028976746063E-5</v>
      </c>
      <c r="AD1563" s="13">
        <f t="shared" si="1923"/>
        <v>0.12168213445862923</v>
      </c>
      <c r="AE1563" s="13">
        <f t="shared" si="1924"/>
        <v>4.143476914740131E-2</v>
      </c>
      <c r="AF1563" s="13">
        <f t="shared" si="1925"/>
        <v>7.054610366331749E-3</v>
      </c>
      <c r="AG1563" s="13">
        <f t="shared" si="1926"/>
        <v>8.0073697275366128E-4</v>
      </c>
      <c r="AH1563" s="13">
        <f t="shared" si="1927"/>
        <v>1.8773026277445333E-5</v>
      </c>
      <c r="AI1563" s="13">
        <f t="shared" si="1928"/>
        <v>5.7358201481779328E-5</v>
      </c>
      <c r="AJ1563" s="13">
        <f t="shared" si="1929"/>
        <v>8.7624744902666188E-5</v>
      </c>
      <c r="AK1563" s="13">
        <f t="shared" si="1930"/>
        <v>8.9241476904819883E-5</v>
      </c>
      <c r="AL1563" s="13">
        <f t="shared" si="1931"/>
        <v>2.8367909164895408E-6</v>
      </c>
      <c r="AM1563" s="13">
        <f t="shared" si="1932"/>
        <v>7.4356348112040227E-2</v>
      </c>
      <c r="AN1563" s="13">
        <f t="shared" si="1933"/>
        <v>2.5319560117625036E-2</v>
      </c>
      <c r="AO1563" s="13">
        <f t="shared" si="1934"/>
        <v>4.3108634355203132E-3</v>
      </c>
      <c r="AP1563" s="13">
        <f t="shared" si="1935"/>
        <v>4.8930664601791235E-4</v>
      </c>
      <c r="AQ1563" s="13">
        <f t="shared" si="1936"/>
        <v>4.1654241212654097E-5</v>
      </c>
      <c r="AR1563" s="13">
        <f t="shared" si="1937"/>
        <v>1.2785048741374758E-6</v>
      </c>
      <c r="AS1563" s="13">
        <f t="shared" si="1938"/>
        <v>3.9062822947368455E-6</v>
      </c>
      <c r="AT1563" s="13">
        <f t="shared" si="1939"/>
        <v>5.9675335131079738E-6</v>
      </c>
      <c r="AU1563" s="13">
        <f t="shared" si="1940"/>
        <v>6.0776382833447747E-6</v>
      </c>
      <c r="AV1563" s="13">
        <f t="shared" si="1941"/>
        <v>4.6423309172092551E-6</v>
      </c>
      <c r="AW1563" s="13">
        <f t="shared" si="1942"/>
        <v>8.1983068324729862E-8</v>
      </c>
      <c r="AX1563" s="13">
        <f t="shared" si="1943"/>
        <v>3.7864134897843661E-2</v>
      </c>
      <c r="AY1563" s="13">
        <f t="shared" si="1944"/>
        <v>1.2893361013416657E-2</v>
      </c>
      <c r="AZ1563" s="13">
        <f t="shared" si="1945"/>
        <v>2.1952007971501254E-3</v>
      </c>
      <c r="BA1563" s="13">
        <f t="shared" si="1946"/>
        <v>2.4916733166234717E-4</v>
      </c>
      <c r="BB1563" s="13">
        <f t="shared" si="1947"/>
        <v>2.1211394163235722E-5</v>
      </c>
      <c r="BC1563" s="13">
        <f t="shared" si="1948"/>
        <v>1.4445657521680335E-6</v>
      </c>
      <c r="BD1563" s="13">
        <f t="shared" si="1949"/>
        <v>7.2558658055269017E-8</v>
      </c>
      <c r="BE1563" s="13">
        <f t="shared" si="1950"/>
        <v>2.2169223365877058E-7</v>
      </c>
      <c r="BF1563" s="13">
        <f t="shared" si="1951"/>
        <v>3.3867389352197356E-7</v>
      </c>
      <c r="BG1563" s="13">
        <f t="shared" si="1952"/>
        <v>3.4492264120802027E-7</v>
      </c>
      <c r="BH1563" s="13">
        <f t="shared" si="1953"/>
        <v>2.6346501168283357E-7</v>
      </c>
      <c r="BI1563" s="13">
        <f t="shared" si="1954"/>
        <v>1.6099566473903391E-7</v>
      </c>
      <c r="BJ1563" s="14">
        <f t="shared" si="1955"/>
        <v>0.86356893515676347</v>
      </c>
      <c r="BK1563" s="14">
        <f t="shared" si="1956"/>
        <v>9.1457760161542209E-2</v>
      </c>
      <c r="BL1563" s="14">
        <f t="shared" si="1957"/>
        <v>2.1269505563220142E-2</v>
      </c>
      <c r="BM1563" s="14">
        <f t="shared" si="1958"/>
        <v>0.62308589577904605</v>
      </c>
      <c r="BN1563" s="14">
        <f t="shared" si="1959"/>
        <v>0.34053755023140114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1.46835443037975</v>
      </c>
      <c r="F1564" s="10">
        <f>VLOOKUP(B1564,home!$B$2:$E$405,3,FALSE)</f>
        <v>0.68</v>
      </c>
      <c r="G1564" s="10">
        <f>VLOOKUP(C1564,away!$B$2:$E$405,4,FALSE)</f>
        <v>0.85</v>
      </c>
      <c r="H1564" s="10">
        <f>VLOOKUP(A1564,away!$A$2:$E$405,3,FALSE)</f>
        <v>1.16455696202532</v>
      </c>
      <c r="I1564" s="10">
        <f>VLOOKUP(C1564,away!$B$2:$E$405,3,FALSE)</f>
        <v>0.51</v>
      </c>
      <c r="J1564" s="10">
        <f>VLOOKUP(B1564,home!$B$2:$E$405,4,FALSE)</f>
        <v>1.5</v>
      </c>
      <c r="K1564" s="12">
        <f t="shared" si="1904"/>
        <v>0.84870886075949559</v>
      </c>
      <c r="L1564" s="12">
        <f t="shared" si="1905"/>
        <v>0.89088607594936975</v>
      </c>
      <c r="M1564" s="13">
        <f t="shared" si="1906"/>
        <v>0.1755915118894428</v>
      </c>
      <c r="N1564" s="13">
        <f t="shared" si="1907"/>
        <v>0.14902607201472642</v>
      </c>
      <c r="O1564" s="13">
        <f t="shared" si="1908"/>
        <v>0.15643203299720282</v>
      </c>
      <c r="P1564" s="13">
        <f t="shared" si="1909"/>
        <v>0.13276525251134783</v>
      </c>
      <c r="Q1564" s="13">
        <f t="shared" si="1910"/>
        <v>6.3239873901540497E-2</v>
      </c>
      <c r="R1564" s="13">
        <f t="shared" si="1911"/>
        <v>6.9681560014830154E-2</v>
      </c>
      <c r="S1564" s="13">
        <f t="shared" si="1912"/>
        <v>2.5096048329346546E-2</v>
      </c>
      <c r="T1564" s="13">
        <f t="shared" si="1913"/>
        <v>5.6339523103676376E-2</v>
      </c>
      <c r="U1564" s="13">
        <f t="shared" si="1914"/>
        <v>5.9139357416130918E-2</v>
      </c>
      <c r="V1564" s="13">
        <f t="shared" si="1915"/>
        <v>2.1083550095143092E-3</v>
      </c>
      <c r="W1564" s="13">
        <f t="shared" si="1916"/>
        <v>1.7890747111183533E-2</v>
      </c>
      <c r="X1564" s="13">
        <f t="shared" si="1917"/>
        <v>1.5938617489684823E-2</v>
      </c>
      <c r="Y1564" s="13">
        <f t="shared" si="1918"/>
        <v>7.0997461957216512E-3</v>
      </c>
      <c r="Z1564" s="13">
        <f t="shared" si="1919"/>
        <v>2.0692777189214182E-2</v>
      </c>
      <c r="AA1564" s="13">
        <f t="shared" si="1920"/>
        <v>1.7562143354208044E-2</v>
      </c>
      <c r="AB1564" s="13">
        <f t="shared" si="1921"/>
        <v>7.4525733393224266E-3</v>
      </c>
      <c r="AC1564" s="13">
        <f t="shared" si="1922"/>
        <v>9.9633334425490054E-5</v>
      </c>
      <c r="AD1564" s="13">
        <f t="shared" si="1923"/>
        <v>3.7960088997172022E-3</v>
      </c>
      <c r="AE1564" s="13">
        <f t="shared" si="1924"/>
        <v>3.3818114729379433E-3</v>
      </c>
      <c r="AF1564" s="13">
        <f t="shared" si="1925"/>
        <v>1.506404376363121E-3</v>
      </c>
      <c r="AG1564" s="13">
        <f t="shared" si="1926"/>
        <v>4.4734489455036609E-4</v>
      </c>
      <c r="AH1564" s="13">
        <f t="shared" si="1927"/>
        <v>4.6087267676484123E-3</v>
      </c>
      <c r="AI1564" s="13">
        <f t="shared" si="1928"/>
        <v>3.9114672445226765E-3</v>
      </c>
      <c r="AJ1564" s="13">
        <f t="shared" si="1929"/>
        <v>1.6598484544984619E-3</v>
      </c>
      <c r="AK1564" s="13">
        <f t="shared" si="1930"/>
        <v>4.6957603028359972E-4</v>
      </c>
      <c r="AL1564" s="13">
        <f t="shared" si="1931"/>
        <v>3.0133221500766778E-6</v>
      </c>
      <c r="AM1564" s="13">
        <f t="shared" si="1932"/>
        <v>6.4434127774237878E-4</v>
      </c>
      <c r="AN1564" s="13">
        <f t="shared" si="1933"/>
        <v>5.7403467250011079E-4</v>
      </c>
      <c r="AO1564" s="13">
        <f t="shared" si="1934"/>
        <v>2.5569974842125262E-4</v>
      </c>
      <c r="AP1564" s="13">
        <f t="shared" si="1935"/>
        <v>7.5933115164083598E-5</v>
      </c>
      <c r="AQ1564" s="13">
        <f t="shared" si="1936"/>
        <v>1.6911938750785502E-5</v>
      </c>
      <c r="AR1564" s="13">
        <f t="shared" si="1937"/>
        <v>8.2117010103062362E-4</v>
      </c>
      <c r="AS1564" s="13">
        <f t="shared" si="1938"/>
        <v>6.9693434093546049E-4</v>
      </c>
      <c r="AT1564" s="13">
        <f t="shared" si="1939"/>
        <v>2.9574717525975225E-4</v>
      </c>
      <c r="AU1564" s="13">
        <f t="shared" si="1940"/>
        <v>8.3667749395847742E-5</v>
      </c>
      <c r="AV1564" s="13">
        <f t="shared" si="1941"/>
        <v>1.7752390068015223E-5</v>
      </c>
      <c r="AW1564" s="13">
        <f t="shared" si="1942"/>
        <v>6.3288378781983436E-8</v>
      </c>
      <c r="AX1564" s="13">
        <f t="shared" si="1943"/>
        <v>9.1143025295508639E-5</v>
      </c>
      <c r="AY1564" s="13">
        <f t="shared" si="1944"/>
        <v>8.1198052155669843E-5</v>
      </c>
      <c r="AZ1564" s="13">
        <f t="shared" si="1945"/>
        <v>3.6169107029848484E-5</v>
      </c>
      <c r="BA1564" s="13">
        <f t="shared" si="1946"/>
        <v>1.0740851277471492E-5</v>
      </c>
      <c r="BB1564" s="13">
        <f t="shared" si="1947"/>
        <v>2.3922187117355879E-6</v>
      </c>
      <c r="BC1564" s="13">
        <f t="shared" si="1948"/>
        <v>4.2623886818215502E-7</v>
      </c>
      <c r="BD1564" s="13">
        <f t="shared" si="1949"/>
        <v>1.2192816816568659E-4</v>
      </c>
      <c r="BE1564" s="13">
        <f t="shared" si="1950"/>
        <v>1.0348151669839206E-4</v>
      </c>
      <c r="BF1564" s="13">
        <f t="shared" si="1951"/>
        <v>4.3912840073378519E-5</v>
      </c>
      <c r="BG1564" s="13">
        <f t="shared" si="1952"/>
        <v>1.2423072157130337E-5</v>
      </c>
      <c r="BH1564" s="13">
        <f t="shared" si="1953"/>
        <v>2.6358928544027736E-6</v>
      </c>
      <c r="BI1564" s="13">
        <f t="shared" si="1954"/>
        <v>4.474211243088547E-7</v>
      </c>
      <c r="BJ1564" s="14">
        <f t="shared" si="1955"/>
        <v>0.32045513970601897</v>
      </c>
      <c r="BK1564" s="14">
        <f t="shared" si="1956"/>
        <v>0.33574501244838267</v>
      </c>
      <c r="BL1564" s="14">
        <f t="shared" si="1957"/>
        <v>0.32311738628641051</v>
      </c>
      <c r="BM1564" s="14">
        <f t="shared" si="1958"/>
        <v>0.25319287753715908</v>
      </c>
      <c r="BN1564" s="14">
        <f t="shared" si="1959"/>
        <v>0.74673630332909058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1.46835443037975</v>
      </c>
      <c r="F1565" s="10">
        <f>VLOOKUP(B1565,home!$B$2:$E$405,3,FALSE)</f>
        <v>0.34</v>
      </c>
      <c r="G1565" s="10">
        <f>VLOOKUP(C1565,away!$B$2:$E$405,4,FALSE)</f>
        <v>1.53</v>
      </c>
      <c r="H1565" s="10">
        <f>VLOOKUP(A1565,away!$A$2:$E$405,3,FALSE)</f>
        <v>1.16455696202532</v>
      </c>
      <c r="I1565" s="10">
        <f>VLOOKUP(C1565,away!$B$2:$E$405,3,FALSE)</f>
        <v>0.51</v>
      </c>
      <c r="J1565" s="10">
        <f>VLOOKUP(B1565,home!$B$2:$E$405,4,FALSE)</f>
        <v>1.07</v>
      </c>
      <c r="K1565" s="12">
        <f t="shared" si="1904"/>
        <v>0.76383797468354597</v>
      </c>
      <c r="L1565" s="12">
        <f t="shared" si="1905"/>
        <v>0.63549873417721714</v>
      </c>
      <c r="M1565" s="13">
        <f t="shared" si="1906"/>
        <v>0.24676058378054758</v>
      </c>
      <c r="N1565" s="13">
        <f t="shared" si="1907"/>
        <v>0.18848510454666292</v>
      </c>
      <c r="O1565" s="13">
        <f t="shared" si="1908"/>
        <v>0.15681603863736912</v>
      </c>
      <c r="P1565" s="13">
        <f t="shared" si="1909"/>
        <v>0.11978204535066471</v>
      </c>
      <c r="Q1565" s="13">
        <f t="shared" si="1910"/>
        <v>7.1986040257469699E-2</v>
      </c>
      <c r="R1565" s="13">
        <f t="shared" si="1911"/>
        <v>4.9828197026366823E-2</v>
      </c>
      <c r="S1565" s="13">
        <f t="shared" si="1912"/>
        <v>1.4536092199745949E-2</v>
      </c>
      <c r="T1565" s="13">
        <f t="shared" si="1913"/>
        <v>4.5747037462052192E-2</v>
      </c>
      <c r="U1565" s="13">
        <f t="shared" si="1914"/>
        <v>3.806066909875272E-2</v>
      </c>
      <c r="V1565" s="13">
        <f t="shared" si="1915"/>
        <v>7.8400908480040791E-4</v>
      </c>
      <c r="W1565" s="13">
        <f t="shared" si="1916"/>
        <v>1.8328557065251293E-2</v>
      </c>
      <c r="X1565" s="13">
        <f t="shared" si="1917"/>
        <v>1.1647774814262084E-2</v>
      </c>
      <c r="Y1565" s="13">
        <f t="shared" si="1918"/>
        <v>3.7010730752224125E-3</v>
      </c>
      <c r="Z1565" s="13">
        <f t="shared" si="1919"/>
        <v>1.0555252045529699E-2</v>
      </c>
      <c r="AA1565" s="13">
        <f t="shared" si="1920"/>
        <v>8.0625023447317597E-3</v>
      </c>
      <c r="AB1565" s="13">
        <f t="shared" si="1921"/>
        <v>3.0792227309406235E-3</v>
      </c>
      <c r="AC1565" s="13">
        <f t="shared" si="1922"/>
        <v>2.3785760855756512E-5</v>
      </c>
      <c r="AD1565" s="13">
        <f t="shared" si="1923"/>
        <v>3.5000119768983356E-3</v>
      </c>
      <c r="AE1565" s="13">
        <f t="shared" si="1924"/>
        <v>2.2242531809239918E-3</v>
      </c>
      <c r="AF1565" s="13">
        <f t="shared" si="1925"/>
        <v>7.067550404834227E-4</v>
      </c>
      <c r="AG1565" s="13">
        <f t="shared" si="1926"/>
        <v>1.4971397786686099E-4</v>
      </c>
      <c r="AH1565" s="13">
        <f t="shared" si="1927"/>
        <v>1.676962328463901E-3</v>
      </c>
      <c r="AI1565" s="13">
        <f t="shared" si="1928"/>
        <v>1.2809275085944693E-3</v>
      </c>
      <c r="AJ1565" s="13">
        <f t="shared" si="1929"/>
        <v>4.8921053694061991E-4</v>
      </c>
      <c r="AK1565" s="13">
        <f t="shared" si="1930"/>
        <v>1.2455919524352442E-4</v>
      </c>
      <c r="AL1565" s="13">
        <f t="shared" si="1931"/>
        <v>4.6184152134412188E-7</v>
      </c>
      <c r="AM1565" s="13">
        <f t="shared" si="1932"/>
        <v>5.3468841196043589E-4</v>
      </c>
      <c r="AN1565" s="13">
        <f t="shared" si="1933"/>
        <v>3.3979380898008341E-4</v>
      </c>
      <c r="AO1565" s="13">
        <f t="shared" si="1934"/>
        <v>1.0796926774404905E-4</v>
      </c>
      <c r="AP1565" s="13">
        <f t="shared" si="1935"/>
        <v>2.2871444327128074E-5</v>
      </c>
      <c r="AQ1565" s="13">
        <f t="shared" si="1936"/>
        <v>3.6336934796736451E-6</v>
      </c>
      <c r="AR1565" s="13">
        <f t="shared" si="1937"/>
        <v>2.1314148740033756E-4</v>
      </c>
      <c r="AS1565" s="13">
        <f t="shared" si="1938"/>
        <v>1.6280556205691235E-4</v>
      </c>
      <c r="AT1565" s="13">
        <f t="shared" si="1939"/>
        <v>6.2178535394384141E-5</v>
      </c>
      <c r="AU1565" s="13">
        <f t="shared" si="1940"/>
        <v>1.5831442181478524E-5</v>
      </c>
      <c r="AV1565" s="13">
        <f t="shared" si="1941"/>
        <v>3.0231641830550532E-6</v>
      </c>
      <c r="AW1565" s="13">
        <f t="shared" si="1942"/>
        <v>6.227394947284406E-9</v>
      </c>
      <c r="AX1565" s="13">
        <f t="shared" si="1943"/>
        <v>6.8069218946436775E-5</v>
      </c>
      <c r="AY1565" s="13">
        <f t="shared" si="1944"/>
        <v>4.3257902476892414E-5</v>
      </c>
      <c r="AZ1565" s="13">
        <f t="shared" si="1945"/>
        <v>1.3745171133613317E-5</v>
      </c>
      <c r="BA1565" s="13">
        <f t="shared" si="1946"/>
        <v>2.9116796188201629E-6</v>
      </c>
      <c r="BB1565" s="13">
        <f t="shared" si="1947"/>
        <v>4.6259217802245381E-7</v>
      </c>
      <c r="BC1565" s="13">
        <f t="shared" si="1948"/>
        <v>5.8795348714710264E-8</v>
      </c>
      <c r="BD1565" s="13">
        <f t="shared" si="1949"/>
        <v>2.2575190907260628E-5</v>
      </c>
      <c r="BE1565" s="13">
        <f t="shared" si="1950"/>
        <v>1.7243788100696361E-5</v>
      </c>
      <c r="BF1565" s="13">
        <f t="shared" si="1951"/>
        <v>6.5857300893540679E-6</v>
      </c>
      <c r="BG1565" s="13">
        <f t="shared" si="1952"/>
        <v>1.6768102444215667E-6</v>
      </c>
      <c r="BH1565" s="13">
        <f t="shared" si="1953"/>
        <v>3.2020283525689777E-7</v>
      </c>
      <c r="BI1565" s="13">
        <f t="shared" si="1954"/>
        <v>4.8916617034111599E-8</v>
      </c>
      <c r="BJ1565" s="14">
        <f t="shared" si="1955"/>
        <v>0.34761378338328691</v>
      </c>
      <c r="BK1565" s="14">
        <f t="shared" si="1956"/>
        <v>0.38193023592061265</v>
      </c>
      <c r="BL1565" s="14">
        <f t="shared" si="1957"/>
        <v>0.25992372023741372</v>
      </c>
      <c r="BM1565" s="14">
        <f t="shared" si="1958"/>
        <v>0.16632173031268044</v>
      </c>
      <c r="BN1565" s="14">
        <f t="shared" si="1959"/>
        <v>0.83365800959908087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1.46835443037975</v>
      </c>
      <c r="F1566" s="10">
        <f>VLOOKUP(B1566,home!$B$2:$E$405,3,FALSE)</f>
        <v>0.68</v>
      </c>
      <c r="G1566" s="10">
        <f>VLOOKUP(C1566,away!$B$2:$E$405,4,FALSE)</f>
        <v>1.19</v>
      </c>
      <c r="H1566" s="10">
        <f>VLOOKUP(A1566,away!$A$2:$E$405,3,FALSE)</f>
        <v>1.16455696202532</v>
      </c>
      <c r="I1566" s="10">
        <f>VLOOKUP(C1566,away!$B$2:$E$405,3,FALSE)</f>
        <v>0.17</v>
      </c>
      <c r="J1566" s="10">
        <f>VLOOKUP(B1566,home!$B$2:$E$405,4,FALSE)</f>
        <v>0.64</v>
      </c>
      <c r="K1566" s="12">
        <f t="shared" si="1904"/>
        <v>1.1881924050632937</v>
      </c>
      <c r="L1566" s="12">
        <f t="shared" si="1905"/>
        <v>0.12670379746835483</v>
      </c>
      <c r="M1566" s="13">
        <f t="shared" si="1906"/>
        <v>0.26850219164061595</v>
      </c>
      <c r="N1566" s="13">
        <f t="shared" si="1907"/>
        <v>0.31903226485022884</v>
      </c>
      <c r="O1566" s="13">
        <f t="shared" si="1908"/>
        <v>3.4020247309441989E-2</v>
      </c>
      <c r="P1566" s="13">
        <f t="shared" si="1909"/>
        <v>4.0422599471453921E-2</v>
      </c>
      <c r="Q1566" s="13">
        <f t="shared" si="1910"/>
        <v>0.18953585703259165</v>
      </c>
      <c r="R1566" s="13">
        <f t="shared" si="1911"/>
        <v>2.1552472624594404E-3</v>
      </c>
      <c r="S1566" s="13">
        <f t="shared" si="1912"/>
        <v>1.5213903265048965E-3</v>
      </c>
      <c r="T1566" s="13">
        <f t="shared" si="1913"/>
        <v>2.4014912842448541E-2</v>
      </c>
      <c r="U1566" s="13">
        <f t="shared" si="1914"/>
        <v>2.5608484282877621E-3</v>
      </c>
      <c r="V1566" s="13">
        <f t="shared" si="1915"/>
        <v>2.5449224013273317E-5</v>
      </c>
      <c r="W1566" s="13">
        <f t="shared" si="1916"/>
        <v>7.5068355271095857E-2</v>
      </c>
      <c r="X1566" s="13">
        <f t="shared" si="1917"/>
        <v>9.5114456825514341E-3</v>
      </c>
      <c r="Y1566" s="13">
        <f t="shared" si="1918"/>
        <v>6.0256814369662735E-4</v>
      </c>
      <c r="Z1566" s="13">
        <f t="shared" si="1919"/>
        <v>9.1026004212295638E-5</v>
      </c>
      <c r="AA1566" s="13">
        <f t="shared" si="1920"/>
        <v>1.0815640686830906E-4</v>
      </c>
      <c r="AB1566" s="13">
        <f t="shared" si="1921"/>
        <v>6.4255310599930176E-5</v>
      </c>
      <c r="AC1566" s="13">
        <f t="shared" si="1922"/>
        <v>2.3945889018216523E-7</v>
      </c>
      <c r="AD1566" s="13">
        <f t="shared" si="1923"/>
        <v>2.2298912398427292E-2</v>
      </c>
      <c r="AE1566" s="13">
        <f t="shared" si="1924"/>
        <v>2.8253568802949175E-3</v>
      </c>
      <c r="AF1566" s="13">
        <f t="shared" si="1925"/>
        <v>1.78991722968355E-4</v>
      </c>
      <c r="AG1566" s="13">
        <f t="shared" si="1926"/>
        <v>7.5596436718314384E-6</v>
      </c>
      <c r="AH1566" s="13">
        <f t="shared" si="1927"/>
        <v>2.8833351005170808E-6</v>
      </c>
      <c r="AI1566" s="13">
        <f t="shared" si="1928"/>
        <v>3.4259568676868038E-6</v>
      </c>
      <c r="AJ1566" s="13">
        <f t="shared" si="1929"/>
        <v>2.0353479651299468E-6</v>
      </c>
      <c r="AK1566" s="13">
        <f t="shared" si="1930"/>
        <v>8.0612833127614382E-7</v>
      </c>
      <c r="AL1566" s="13">
        <f t="shared" si="1931"/>
        <v>1.4420069718713355E-9</v>
      </c>
      <c r="AM1566" s="13">
        <f t="shared" si="1932"/>
        <v>5.2990796705966025E-3</v>
      </c>
      <c r="AN1566" s="13">
        <f t="shared" si="1933"/>
        <v>6.7141351735194822E-4</v>
      </c>
      <c r="AO1566" s="13">
        <f t="shared" si="1934"/>
        <v>4.253532116003849E-5</v>
      </c>
      <c r="AP1566" s="13">
        <f t="shared" si="1935"/>
        <v>1.7964622391709802E-6</v>
      </c>
      <c r="AQ1566" s="13">
        <f t="shared" si="1936"/>
        <v>5.6904646927866782E-8</v>
      </c>
      <c r="AR1566" s="13">
        <f t="shared" si="1937"/>
        <v>7.3065901321862976E-8</v>
      </c>
      <c r="AS1566" s="13">
        <f t="shared" si="1938"/>
        <v>8.6816349019741675E-8</v>
      </c>
      <c r="AT1566" s="13">
        <f t="shared" si="1939"/>
        <v>5.1577263270290609E-8</v>
      </c>
      <c r="AU1566" s="13">
        <f t="shared" si="1940"/>
        <v>2.0427904163903087E-8</v>
      </c>
      <c r="AV1566" s="13">
        <f t="shared" si="1941"/>
        <v>6.0680701447276204E-9</v>
      </c>
      <c r="AW1566" s="13">
        <f t="shared" si="1942"/>
        <v>6.030332554460576E-12</v>
      </c>
      <c r="AX1566" s="13">
        <f t="shared" si="1943"/>
        <v>1.0493877030713647E-3</v>
      </c>
      <c r="AY1566" s="13">
        <f t="shared" si="1944"/>
        <v>1.3296140699573623E-4</v>
      </c>
      <c r="AZ1566" s="13">
        <f t="shared" si="1945"/>
        <v>8.4233575915476294E-6</v>
      </c>
      <c r="BA1566" s="13">
        <f t="shared" si="1946"/>
        <v>3.5575713142765976E-7</v>
      </c>
      <c r="BB1566" s="13">
        <f t="shared" si="1947"/>
        <v>1.1268944882083275E-8</v>
      </c>
      <c r="BC1566" s="13">
        <f t="shared" si="1948"/>
        <v>2.8556362200430675E-10</v>
      </c>
      <c r="BD1566" s="13">
        <f t="shared" si="1949"/>
        <v>1.5429545271546853E-9</v>
      </c>
      <c r="BE1566" s="13">
        <f t="shared" si="1950"/>
        <v>1.8333268505232225E-9</v>
      </c>
      <c r="BF1566" s="13">
        <f t="shared" si="1951"/>
        <v>1.0891725198951511E-9</v>
      </c>
      <c r="BG1566" s="13">
        <f t="shared" si="1952"/>
        <v>4.3138217198102241E-10</v>
      </c>
      <c r="BH1566" s="13">
        <f t="shared" si="1953"/>
        <v>1.2814125510688961E-10</v>
      </c>
      <c r="BI1566" s="13">
        <f t="shared" si="1954"/>
        <v>3.0451293218656838E-11</v>
      </c>
      <c r="BJ1566" s="14">
        <f t="shared" si="1955"/>
        <v>0.65028224612326857</v>
      </c>
      <c r="BK1566" s="14">
        <f t="shared" si="1956"/>
        <v>0.31060483297048092</v>
      </c>
      <c r="BL1566" s="14">
        <f t="shared" si="1957"/>
        <v>3.8918148496838591E-2</v>
      </c>
      <c r="BM1566" s="14">
        <f t="shared" si="1958"/>
        <v>0.14609488462704323</v>
      </c>
      <c r="BN1566" s="14">
        <f t="shared" si="1959"/>
        <v>0.85366840756679174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1.4097222222222201</v>
      </c>
      <c r="F1567" s="10">
        <f>VLOOKUP(B1567,home!$B$2:$E$405,3,FALSE)</f>
        <v>0.35</v>
      </c>
      <c r="G1567" s="10">
        <f>VLOOKUP(C1567,away!$B$2:$E$405,4,FALSE)</f>
        <v>0.71</v>
      </c>
      <c r="H1567" s="10">
        <f>VLOOKUP(A1567,away!$A$2:$E$405,3,FALSE)</f>
        <v>1.11805555555556</v>
      </c>
      <c r="I1567" s="10">
        <f>VLOOKUP(C1567,away!$B$2:$E$405,3,FALSE)</f>
        <v>0.59</v>
      </c>
      <c r="J1567" s="10">
        <f>VLOOKUP(B1567,home!$B$2:$E$405,4,FALSE)</f>
        <v>0.89</v>
      </c>
      <c r="K1567" s="12">
        <f t="shared" si="1904"/>
        <v>0.35031597222222166</v>
      </c>
      <c r="L1567" s="12">
        <f t="shared" si="1905"/>
        <v>0.58709097222222462</v>
      </c>
      <c r="M1567" s="13">
        <f t="shared" si="1906"/>
        <v>0.39164206945152236</v>
      </c>
      <c r="N1567" s="13">
        <f t="shared" si="1907"/>
        <v>0.13719847232303292</v>
      </c>
      <c r="O1567" s="13">
        <f t="shared" si="1908"/>
        <v>0.22992952331741828</v>
      </c>
      <c r="P1567" s="13">
        <f t="shared" si="1909"/>
        <v>8.0547984503533357E-2</v>
      </c>
      <c r="Q1567" s="13">
        <f t="shared" si="1910"/>
        <v>2.4031408109623419E-2</v>
      </c>
      <c r="R1567" s="13">
        <f t="shared" si="1911"/>
        <v>6.7494773693507884E-2</v>
      </c>
      <c r="S1567" s="13">
        <f t="shared" si="1912"/>
        <v>4.1415225237852894E-3</v>
      </c>
      <c r="T1567" s="13">
        <f t="shared" si="1913"/>
        <v>1.4108622750947864E-2</v>
      </c>
      <c r="U1567" s="13">
        <f t="shared" si="1914"/>
        <v>2.3644497266360042E-2</v>
      </c>
      <c r="V1567" s="13">
        <f t="shared" si="1915"/>
        <v>9.4641771172469908E-5</v>
      </c>
      <c r="W1567" s="13">
        <f t="shared" si="1916"/>
        <v>2.8061953652639029E-3</v>
      </c>
      <c r="X1567" s="13">
        <f t="shared" si="1917"/>
        <v>1.6474919652382854E-3</v>
      </c>
      <c r="Y1567" s="13">
        <f t="shared" si="1918"/>
        <v>4.8361382980002425E-4</v>
      </c>
      <c r="Z1567" s="13">
        <f t="shared" si="1919"/>
        <v>1.3208524102546859E-2</v>
      </c>
      <c r="AA1567" s="13">
        <f t="shared" si="1920"/>
        <v>4.6271569626043499E-3</v>
      </c>
      <c r="AB1567" s="13">
        <f t="shared" si="1921"/>
        <v>8.1048349498978242E-4</v>
      </c>
      <c r="AC1567" s="13">
        <f t="shared" si="1922"/>
        <v>1.2165451110217522E-6</v>
      </c>
      <c r="AD1567" s="13">
        <f t="shared" si="1923"/>
        <v>2.4576376440697915E-4</v>
      </c>
      <c r="AE1567" s="13">
        <f t="shared" si="1924"/>
        <v>1.4428568738268717E-4</v>
      </c>
      <c r="AF1567" s="13">
        <f t="shared" si="1925"/>
        <v>4.2354412241626884E-5</v>
      </c>
      <c r="AG1567" s="13">
        <f t="shared" si="1926"/>
        <v>8.2886310202792075E-6</v>
      </c>
      <c r="AH1567" s="13">
        <f t="shared" si="1927"/>
        <v>1.9386513142462304E-3</v>
      </c>
      <c r="AI1567" s="13">
        <f t="shared" si="1928"/>
        <v>6.7914051995005594E-4</v>
      </c>
      <c r="AJ1567" s="13">
        <f t="shared" si="1929"/>
        <v>1.1895688576090446E-4</v>
      </c>
      <c r="AK1567" s="13">
        <f t="shared" si="1930"/>
        <v>1.3890832362619667E-5</v>
      </c>
      <c r="AL1567" s="13">
        <f t="shared" si="1931"/>
        <v>1.0008144108487683E-8</v>
      </c>
      <c r="AM1567" s="13">
        <f t="shared" si="1932"/>
        <v>1.7218994413044791E-5</v>
      </c>
      <c r="AN1567" s="13">
        <f t="shared" si="1933"/>
        <v>1.010911617064352E-5</v>
      </c>
      <c r="AO1567" s="13">
        <f t="shared" si="1934"/>
        <v>2.9674854204652578E-6</v>
      </c>
      <c r="AP1567" s="13">
        <f t="shared" si="1935"/>
        <v>5.8072796685207514E-7</v>
      </c>
      <c r="AQ1567" s="13">
        <f t="shared" si="1936"/>
        <v>8.523503666395516E-8</v>
      </c>
      <c r="AR1567" s="13">
        <f t="shared" si="1937"/>
        <v>2.2763293697614266E-4</v>
      </c>
      <c r="AS1567" s="13">
        <f t="shared" si="1938"/>
        <v>7.9743453626597127E-5</v>
      </c>
      <c r="AT1567" s="13">
        <f t="shared" si="1939"/>
        <v>1.3967702742779508E-5</v>
      </c>
      <c r="AU1567" s="13">
        <f t="shared" si="1940"/>
        <v>1.6310364553492649E-6</v>
      </c>
      <c r="AV1567" s="13">
        <f t="shared" si="1941"/>
        <v>1.4284453039639101E-7</v>
      </c>
      <c r="AW1567" s="13">
        <f t="shared" si="1942"/>
        <v>5.7176345120470164E-11</v>
      </c>
      <c r="AX1567" s="13">
        <f t="shared" si="1943"/>
        <v>1.0053481280824644E-6</v>
      </c>
      <c r="AY1567" s="13">
        <f t="shared" si="1944"/>
        <v>5.9023080993772755E-7</v>
      </c>
      <c r="AZ1567" s="13">
        <f t="shared" si="1945"/>
        <v>1.7325959002092576E-7</v>
      </c>
      <c r="BA1567" s="13">
        <f t="shared" si="1946"/>
        <v>3.3906380384069787E-8</v>
      </c>
      <c r="BB1567" s="13">
        <f t="shared" si="1947"/>
        <v>4.9765324560550245E-9</v>
      </c>
      <c r="BC1567" s="13">
        <f t="shared" si="1948"/>
        <v>5.8433545558416011E-10</v>
      </c>
      <c r="BD1567" s="13">
        <f t="shared" si="1949"/>
        <v>2.2273540379853991E-5</v>
      </c>
      <c r="BE1567" s="13">
        <f t="shared" si="1950"/>
        <v>7.8027769529994628E-6</v>
      </c>
      <c r="BF1567" s="13">
        <f t="shared" si="1951"/>
        <v>1.3667186971615753E-6</v>
      </c>
      <c r="BG1567" s="13">
        <f t="shared" si="1952"/>
        <v>1.5959446305014843E-7</v>
      </c>
      <c r="BH1567" s="13">
        <f t="shared" si="1953"/>
        <v>1.3977122371174047E-8</v>
      </c>
      <c r="BI1567" s="13">
        <f t="shared" si="1954"/>
        <v>9.792818424653602E-10</v>
      </c>
      <c r="BJ1567" s="14">
        <f t="shared" si="1955"/>
        <v>0.18074926670374208</v>
      </c>
      <c r="BK1567" s="14">
        <f t="shared" si="1956"/>
        <v>0.47642803503407855</v>
      </c>
      <c r="BL1567" s="14">
        <f t="shared" si="1957"/>
        <v>0.32961180984842864</v>
      </c>
      <c r="BM1567" s="14">
        <f t="shared" si="1958"/>
        <v>6.9152814116524255E-2</v>
      </c>
      <c r="BN1567" s="14">
        <f t="shared" si="1959"/>
        <v>0.93084423139863826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1.4097222222222201</v>
      </c>
      <c r="F1568" s="10">
        <f>VLOOKUP(B1568,home!$B$2:$E$405,3,FALSE)</f>
        <v>0.35</v>
      </c>
      <c r="G1568" s="10">
        <f>VLOOKUP(C1568,away!$B$2:$E$405,4,FALSE)</f>
        <v>0.59</v>
      </c>
      <c r="H1568" s="10">
        <f>VLOOKUP(A1568,away!$A$2:$E$405,3,FALSE)</f>
        <v>1.11805555555556</v>
      </c>
      <c r="I1568" s="10">
        <f>VLOOKUP(C1568,away!$B$2:$E$405,3,FALSE)</f>
        <v>1.18</v>
      </c>
      <c r="J1568" s="10">
        <f>VLOOKUP(B1568,home!$B$2:$E$405,4,FALSE)</f>
        <v>1.34</v>
      </c>
      <c r="K1568" s="12">
        <f t="shared" si="1904"/>
        <v>0.29110763888888841</v>
      </c>
      <c r="L1568" s="12">
        <f t="shared" si="1905"/>
        <v>1.7678694444444516</v>
      </c>
      <c r="M1568" s="13">
        <f t="shared" si="1906"/>
        <v>0.12758441138887325</v>
      </c>
      <c r="N1568" s="13">
        <f t="shared" si="1907"/>
        <v>3.7140796758443485E-2</v>
      </c>
      <c r="O1568" s="13">
        <f t="shared" si="1908"/>
        <v>0.22555258248181967</v>
      </c>
      <c r="P1568" s="13">
        <f t="shared" si="1909"/>
        <v>6.566007973157377E-2</v>
      </c>
      <c r="Q1568" s="13">
        <f t="shared" si="1910"/>
        <v>5.4059848254012811E-3</v>
      </c>
      <c r="R1568" s="13">
        <f t="shared" si="1911"/>
        <v>0.19937375934257301</v>
      </c>
      <c r="S1568" s="13">
        <f t="shared" si="1912"/>
        <v>8.4478307800787758E-3</v>
      </c>
      <c r="T1568" s="13">
        <f t="shared" si="1913"/>
        <v>9.5570753899572973E-3</v>
      </c>
      <c r="U1568" s="13">
        <f t="shared" si="1914"/>
        <v>5.8039224338617877E-2</v>
      </c>
      <c r="V1568" s="13">
        <f t="shared" si="1915"/>
        <v>4.8306601840264761E-4</v>
      </c>
      <c r="W1568" s="13">
        <f t="shared" si="1916"/>
        <v>5.2457449279724212E-4</v>
      </c>
      <c r="X1568" s="13">
        <f t="shared" si="1917"/>
        <v>9.2737921715119024E-4</v>
      </c>
      <c r="Y1568" s="13">
        <f t="shared" si="1918"/>
        <v>8.1974269070720284E-4</v>
      </c>
      <c r="Z1568" s="13">
        <f t="shared" si="1919"/>
        <v>0.11748892572191878</v>
      </c>
      <c r="AA1568" s="13">
        <f t="shared" si="1920"/>
        <v>3.4201923762499767E-2</v>
      </c>
      <c r="AB1568" s="13">
        <f t="shared" si="1921"/>
        <v>4.9782206359795357E-3</v>
      </c>
      <c r="AC1568" s="13">
        <f t="shared" si="1922"/>
        <v>1.5537827534458636E-5</v>
      </c>
      <c r="AD1568" s="13">
        <f t="shared" si="1923"/>
        <v>3.8176910504885336E-5</v>
      </c>
      <c r="AE1568" s="13">
        <f t="shared" si="1924"/>
        <v>6.7491793564877176E-5</v>
      </c>
      <c r="AF1568" s="13">
        <f t="shared" si="1925"/>
        <v>5.9658339797049537E-5</v>
      </c>
      <c r="AG1568" s="13">
        <f t="shared" si="1926"/>
        <v>3.5156052011162765E-5</v>
      </c>
      <c r="AH1568" s="13">
        <f t="shared" si="1927"/>
        <v>5.1926270461095984E-2</v>
      </c>
      <c r="AI1568" s="13">
        <f t="shared" si="1928"/>
        <v>1.5116133990235481E-2</v>
      </c>
      <c r="AJ1568" s="13">
        <f t="shared" si="1929"/>
        <v>2.2002110375127608E-3</v>
      </c>
      <c r="AK1568" s="13">
        <f t="shared" si="1930"/>
        <v>2.134994133958704E-4</v>
      </c>
      <c r="AL1568" s="13">
        <f t="shared" si="1931"/>
        <v>3.1985568884537613E-7</v>
      </c>
      <c r="AM1568" s="13">
        <f t="shared" si="1932"/>
        <v>2.2227180554299153E-6</v>
      </c>
      <c r="AN1568" s="13">
        <f t="shared" si="1933"/>
        <v>3.9294753338095352E-6</v>
      </c>
      <c r="AO1568" s="13">
        <f t="shared" si="1934"/>
        <v>3.4733996876700212E-6</v>
      </c>
      <c r="AP1568" s="13">
        <f t="shared" si="1935"/>
        <v>2.0468390587249108E-6</v>
      </c>
      <c r="AQ1568" s="13">
        <f t="shared" si="1936"/>
        <v>9.0463605740380286E-7</v>
      </c>
      <c r="AR1568" s="13">
        <f t="shared" si="1937"/>
        <v>1.8359773382426028E-2</v>
      </c>
      <c r="AS1568" s="13">
        <f t="shared" si="1938"/>
        <v>5.344670279893101E-3</v>
      </c>
      <c r="AT1568" s="13">
        <f t="shared" si="1939"/>
        <v>7.7793717290964735E-4</v>
      </c>
      <c r="AU1568" s="13">
        <f t="shared" si="1940"/>
        <v>7.5487817869874775E-5</v>
      </c>
      <c r="AV1568" s="13">
        <f t="shared" si="1941"/>
        <v>5.4937701062434208E-6</v>
      </c>
      <c r="AW1568" s="13">
        <f t="shared" si="1942"/>
        <v>4.5725174336568193E-9</v>
      </c>
      <c r="AX1568" s="13">
        <f t="shared" si="1943"/>
        <v>1.0784170083865055E-7</v>
      </c>
      <c r="AY1568" s="13">
        <f t="shared" si="1944"/>
        <v>1.9065004774956988E-7</v>
      </c>
      <c r="AZ1568" s="13">
        <f t="shared" si="1945"/>
        <v>1.6852219699917018E-7</v>
      </c>
      <c r="BA1568" s="13">
        <f t="shared" si="1946"/>
        <v>9.930841426182716E-8</v>
      </c>
      <c r="BB1568" s="13">
        <f t="shared" si="1947"/>
        <v>4.389107778742894E-8</v>
      </c>
      <c r="BC1568" s="13">
        <f t="shared" si="1948"/>
        <v>1.5518739060826049E-8</v>
      </c>
      <c r="BD1568" s="13">
        <f t="shared" si="1949"/>
        <v>5.4096137282859131E-3</v>
      </c>
      <c r="BE1568" s="13">
        <f t="shared" si="1950"/>
        <v>1.5747798797422286E-3</v>
      </c>
      <c r="BF1568" s="13">
        <f t="shared" si="1951"/>
        <v>2.2921522628074385E-4</v>
      </c>
      <c r="BG1568" s="13">
        <f t="shared" si="1952"/>
        <v>2.224210110665654E-5</v>
      </c>
      <c r="BH1568" s="13">
        <f t="shared" si="1953"/>
        <v>1.6187113842716793E-6</v>
      </c>
      <c r="BI1568" s="13">
        <f t="shared" si="1954"/>
        <v>9.4243849823578593E-8</v>
      </c>
      <c r="BJ1568" s="14">
        <f t="shared" si="1955"/>
        <v>5.4589239270705407E-2</v>
      </c>
      <c r="BK1568" s="14">
        <f t="shared" si="1956"/>
        <v>0.20219143625219949</v>
      </c>
      <c r="BL1568" s="14">
        <f t="shared" si="1957"/>
        <v>0.62340275177758453</v>
      </c>
      <c r="BM1568" s="14">
        <f t="shared" si="1958"/>
        <v>0.33695455241619332</v>
      </c>
      <c r="BN1568" s="14">
        <f t="shared" si="1959"/>
        <v>0.66071761452868438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1.4097222222222201</v>
      </c>
      <c r="F1569" s="10">
        <f>VLOOKUP(B1569,home!$B$2:$E$405,3,FALSE)</f>
        <v>0.47</v>
      </c>
      <c r="G1569" s="10">
        <f>VLOOKUP(C1569,away!$B$2:$E$405,4,FALSE)</f>
        <v>0.95</v>
      </c>
      <c r="H1569" s="10">
        <f>VLOOKUP(A1569,away!$A$2:$E$405,3,FALSE)</f>
        <v>1.11805555555556</v>
      </c>
      <c r="I1569" s="10">
        <f>VLOOKUP(C1569,away!$B$2:$E$405,3,FALSE)</f>
        <v>0.83</v>
      </c>
      <c r="J1569" s="10">
        <f>VLOOKUP(B1569,home!$B$2:$E$405,4,FALSE)</f>
        <v>1.04</v>
      </c>
      <c r="K1569" s="12">
        <f t="shared" si="1904"/>
        <v>0.62944097222222128</v>
      </c>
      <c r="L1569" s="12">
        <f t="shared" si="1905"/>
        <v>0.96510555555555932</v>
      </c>
      <c r="M1569" s="13">
        <f t="shared" si="1906"/>
        <v>0.20300056274978154</v>
      </c>
      <c r="N1569" s="13">
        <f t="shared" si="1907"/>
        <v>0.12777687157888054</v>
      </c>
      <c r="O1569" s="13">
        <f t="shared" si="1908"/>
        <v>0.19591697089071911</v>
      </c>
      <c r="P1569" s="13">
        <f t="shared" si="1909"/>
        <v>0.12331816863228687</v>
      </c>
      <c r="Q1569" s="13">
        <f t="shared" si="1910"/>
        <v>4.021399913706223E-2</v>
      </c>
      <c r="R1569" s="13">
        <f t="shared" si="1911"/>
        <v>9.4540278517124876E-2</v>
      </c>
      <c r="S1569" s="13">
        <f t="shared" si="1912"/>
        <v>1.8728237139871547E-2</v>
      </c>
      <c r="T1569" s="13">
        <f t="shared" si="1913"/>
        <v>3.8810753978285227E-2</v>
      </c>
      <c r="U1569" s="13">
        <f t="shared" si="1914"/>
        <v>5.9507524823978669E-2</v>
      </c>
      <c r="V1569" s="13">
        <f t="shared" si="1915"/>
        <v>1.2641081025786046E-3</v>
      </c>
      <c r="W1569" s="13">
        <f t="shared" si="1916"/>
        <v>8.4374462379253404E-3</v>
      </c>
      <c r="X1569" s="13">
        <f t="shared" si="1917"/>
        <v>8.1430262389231012E-3</v>
      </c>
      <c r="Y1569" s="13">
        <f t="shared" si="1918"/>
        <v>3.9294399311096866E-3</v>
      </c>
      <c r="Z1569" s="13">
        <f t="shared" si="1919"/>
        <v>3.0413782673549043E-2</v>
      </c>
      <c r="AA1569" s="13">
        <f t="shared" si="1920"/>
        <v>1.9143680934994061E-2</v>
      </c>
      <c r="AB1569" s="13">
        <f t="shared" si="1921"/>
        <v>6.0249085698173303E-3</v>
      </c>
      <c r="AC1569" s="13">
        <f t="shared" si="1922"/>
        <v>4.7994785719934009E-5</v>
      </c>
      <c r="AD1569" s="13">
        <f t="shared" si="1923"/>
        <v>1.3277185907681125E-3</v>
      </c>
      <c r="AE1569" s="13">
        <f t="shared" si="1924"/>
        <v>1.2813885881647036E-3</v>
      </c>
      <c r="AF1569" s="13">
        <f t="shared" si="1925"/>
        <v>6.1833762263162481E-4</v>
      </c>
      <c r="AG1569" s="13">
        <f t="shared" si="1926"/>
        <v>1.9892035827026607E-4</v>
      </c>
      <c r="AH1569" s="13">
        <f t="shared" si="1927"/>
        <v>7.3381276559253989E-3</v>
      </c>
      <c r="AI1569" s="13">
        <f t="shared" si="1928"/>
        <v>4.6189182060364532E-3</v>
      </c>
      <c r="AJ1569" s="13">
        <f t="shared" si="1929"/>
        <v>1.4536681831112512E-3</v>
      </c>
      <c r="AK1569" s="13">
        <f t="shared" si="1930"/>
        <v>3.0499943815535203E-4</v>
      </c>
      <c r="AL1569" s="13">
        <f t="shared" si="1931"/>
        <v>1.1662290978329158E-6</v>
      </c>
      <c r="AM1569" s="13">
        <f t="shared" si="1932"/>
        <v>1.6714409612211971E-4</v>
      </c>
      <c r="AN1569" s="13">
        <f t="shared" si="1933"/>
        <v>1.6131169574577016E-4</v>
      </c>
      <c r="AO1569" s="13">
        <f t="shared" si="1934"/>
        <v>7.7841406870165423E-5</v>
      </c>
      <c r="AP1569" s="13">
        <f t="shared" si="1935"/>
        <v>2.504172474088578E-5</v>
      </c>
      <c r="AQ1569" s="13">
        <f t="shared" si="1936"/>
        <v>6.0419769170304914E-6</v>
      </c>
      <c r="AR1569" s="13">
        <f t="shared" si="1937"/>
        <v>1.4164135536218997E-3</v>
      </c>
      <c r="AS1569" s="13">
        <f t="shared" si="1938"/>
        <v>8.9154872426049992E-4</v>
      </c>
      <c r="AT1569" s="13">
        <f t="shared" si="1939"/>
        <v>2.8058864789100497E-4</v>
      </c>
      <c r="AU1569" s="13">
        <f t="shared" si="1940"/>
        <v>5.8871330441010911E-5</v>
      </c>
      <c r="AV1569" s="13">
        <f t="shared" si="1941"/>
        <v>9.264006867201389E-6</v>
      </c>
      <c r="AW1569" s="13">
        <f t="shared" si="1942"/>
        <v>1.9679370260841787E-8</v>
      </c>
      <c r="AX1569" s="13">
        <f t="shared" si="1943"/>
        <v>1.7534557060718563E-5</v>
      </c>
      <c r="AY1569" s="13">
        <f t="shared" si="1944"/>
        <v>1.6922698433505446E-5</v>
      </c>
      <c r="AZ1569" s="13">
        <f t="shared" si="1945"/>
        <v>8.16609513658373E-6</v>
      </c>
      <c r="BA1569" s="13">
        <f t="shared" si="1946"/>
        <v>2.6270479278373978E-6</v>
      </c>
      <c r="BB1569" s="13">
        <f t="shared" si="1947"/>
        <v>6.3384463746664824E-7</v>
      </c>
      <c r="BC1569" s="13">
        <f t="shared" si="1948"/>
        <v>1.2234539619563235E-7</v>
      </c>
      <c r="BD1569" s="13">
        <f t="shared" si="1949"/>
        <v>2.2783143159411446E-4</v>
      </c>
      <c r="BE1569" s="13">
        <f t="shared" si="1950"/>
        <v>1.4340643780537992E-4</v>
      </c>
      <c r="BF1569" s="13">
        <f t="shared" si="1951"/>
        <v>4.5132943817571909E-5</v>
      </c>
      <c r="BG1569" s="13">
        <f t="shared" si="1952"/>
        <v>9.4695080119277875E-6</v>
      </c>
      <c r="BH1569" s="13">
        <f t="shared" si="1953"/>
        <v>1.4901240823734848E-6</v>
      </c>
      <c r="BI1569" s="13">
        <f t="shared" si="1954"/>
        <v>1.8758903022818242E-7</v>
      </c>
      <c r="BJ1569" s="14">
        <f t="shared" si="1955"/>
        <v>0.23122128975100914</v>
      </c>
      <c r="BK1569" s="14">
        <f t="shared" si="1956"/>
        <v>0.34637716033776983</v>
      </c>
      <c r="BL1569" s="14">
        <f t="shared" si="1957"/>
        <v>0.39193328151728579</v>
      </c>
      <c r="BM1569" s="14">
        <f t="shared" si="1958"/>
        <v>0.21516175975469534</v>
      </c>
      <c r="BN1569" s="14">
        <f t="shared" si="1959"/>
        <v>0.78476685150585512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1.4097222222222201</v>
      </c>
      <c r="F1570" s="10">
        <f>VLOOKUP(B1570,home!$B$2:$E$405,3,FALSE)</f>
        <v>1.54</v>
      </c>
      <c r="G1570" s="10">
        <f>VLOOKUP(C1570,away!$B$2:$E$405,4,FALSE)</f>
        <v>1.06</v>
      </c>
      <c r="H1570" s="10">
        <f>VLOOKUP(A1570,away!$A$2:$E$405,3,FALSE)</f>
        <v>1.11805555555556</v>
      </c>
      <c r="I1570" s="10">
        <f>VLOOKUP(C1570,away!$B$2:$E$405,3,FALSE)</f>
        <v>0.47</v>
      </c>
      <c r="J1570" s="10">
        <f>VLOOKUP(B1570,home!$B$2:$E$405,4,FALSE)</f>
        <v>1.04</v>
      </c>
      <c r="K1570" s="12">
        <f t="shared" si="1904"/>
        <v>2.3012305555555526</v>
      </c>
      <c r="L1570" s="12">
        <f t="shared" si="1905"/>
        <v>0.5465055555555578</v>
      </c>
      <c r="M1570" s="13">
        <f t="shared" si="1906"/>
        <v>5.7975422333727072E-2</v>
      </c>
      <c r="N1570" s="13">
        <f t="shared" si="1907"/>
        <v>0.13341481334561053</v>
      </c>
      <c r="O1570" s="13">
        <f t="shared" si="1908"/>
        <v>3.1683890391061599E-2</v>
      </c>
      <c r="P1570" s="13">
        <f t="shared" si="1909"/>
        <v>7.2911936686783904E-2</v>
      </c>
      <c r="Q1570" s="13">
        <f t="shared" si="1910"/>
        <v>0.15350912251732987</v>
      </c>
      <c r="R1570" s="13">
        <f t="shared" si="1911"/>
        <v>8.6577110601642592E-3</v>
      </c>
      <c r="S1570" s="13">
        <f t="shared" si="1912"/>
        <v>2.2924156036397383E-2</v>
      </c>
      <c r="T1570" s="13">
        <f t="shared" si="1913"/>
        <v>8.3893588284179532E-2</v>
      </c>
      <c r="U1570" s="13">
        <f t="shared" si="1914"/>
        <v>1.9923389232821248E-2</v>
      </c>
      <c r="V1570" s="13">
        <f t="shared" si="1915"/>
        <v>3.2033586077262082E-3</v>
      </c>
      <c r="W1570" s="13">
        <f t="shared" si="1916"/>
        <v>0.11775329443113348</v>
      </c>
      <c r="X1570" s="13">
        <f t="shared" si="1917"/>
        <v>6.4352829591583754E-2</v>
      </c>
      <c r="Y1570" s="13">
        <f t="shared" si="1918"/>
        <v>1.7584589443760311E-2</v>
      </c>
      <c r="Z1570" s="13">
        <f t="shared" si="1919"/>
        <v>1.577162397591522E-3</v>
      </c>
      <c r="AA1570" s="13">
        <f t="shared" si="1920"/>
        <v>3.6294143004108647E-3</v>
      </c>
      <c r="AB1570" s="13">
        <f t="shared" si="1921"/>
        <v>4.1760595434378817E-3</v>
      </c>
      <c r="AC1570" s="13">
        <f t="shared" si="1922"/>
        <v>2.517910506187495E-4</v>
      </c>
      <c r="AD1570" s="13">
        <f t="shared" si="1923"/>
        <v>6.7744369790563461E-2</v>
      </c>
      <c r="AE1570" s="13">
        <f t="shared" si="1924"/>
        <v>3.7022674448153027E-2</v>
      </c>
      <c r="AF1570" s="13">
        <f t="shared" si="1925"/>
        <v>1.0116548633720213E-2</v>
      </c>
      <c r="AG1570" s="13">
        <f t="shared" si="1926"/>
        <v>1.842916677125361E-3</v>
      </c>
      <c r="AH1570" s="13">
        <f t="shared" si="1927"/>
        <v>2.1548200307427255E-4</v>
      </c>
      <c r="AI1570" s="13">
        <f t="shared" si="1928"/>
        <v>4.9587376964683148E-4</v>
      </c>
      <c r="AJ1570" s="13">
        <f t="shared" si="1929"/>
        <v>5.7055993520490212E-4</v>
      </c>
      <c r="AK1570" s="13">
        <f t="shared" si="1930"/>
        <v>4.3766331888977242E-4</v>
      </c>
      <c r="AL1570" s="13">
        <f t="shared" si="1931"/>
        <v>1.2666452370340404E-5</v>
      </c>
      <c r="AM1570" s="13">
        <f t="shared" si="1932"/>
        <v>3.1179082745779838E-2</v>
      </c>
      <c r="AN1570" s="13">
        <f t="shared" si="1933"/>
        <v>1.7039541937695114E-2</v>
      </c>
      <c r="AO1570" s="13">
        <f t="shared" si="1934"/>
        <v>4.6561021665361474E-3</v>
      </c>
      <c r="AP1570" s="13">
        <f t="shared" si="1935"/>
        <v>8.481952337487577E-4</v>
      </c>
      <c r="AQ1570" s="13">
        <f t="shared" si="1936"/>
        <v>1.1588585185986026E-4</v>
      </c>
      <c r="AR1570" s="13">
        <f t="shared" si="1937"/>
        <v>2.3552422360465952E-5</v>
      </c>
      <c r="AS1570" s="13">
        <f t="shared" si="1938"/>
        <v>5.4199553993254077E-5</v>
      </c>
      <c r="AT1570" s="13">
        <f t="shared" si="1939"/>
        <v>6.2362834873379641E-5</v>
      </c>
      <c r="AU1570" s="13">
        <f t="shared" si="1940"/>
        <v>4.7837087047228878E-5</v>
      </c>
      <c r="AV1570" s="13">
        <f t="shared" si="1941"/>
        <v>2.7521041600463461E-5</v>
      </c>
      <c r="AW1570" s="13">
        <f t="shared" si="1942"/>
        <v>4.4249381706202681E-7</v>
      </c>
      <c r="AX1570" s="13">
        <f t="shared" si="1943"/>
        <v>1.1958376318130577E-2</v>
      </c>
      <c r="AY1570" s="13">
        <f t="shared" si="1944"/>
        <v>6.5353190932823761E-3</v>
      </c>
      <c r="AZ1570" s="13">
        <f t="shared" si="1945"/>
        <v>1.7857940959035647E-3</v>
      </c>
      <c r="BA1570" s="13">
        <f t="shared" si="1946"/>
        <v>3.2531546482987084E-4</v>
      </c>
      <c r="BB1570" s="13">
        <f t="shared" si="1947"/>
        <v>4.444667720941577E-5</v>
      </c>
      <c r="BC1570" s="13">
        <f t="shared" si="1948"/>
        <v>4.8580712041860646E-6</v>
      </c>
      <c r="BD1570" s="13">
        <f t="shared" si="1949"/>
        <v>2.1452549444642631E-6</v>
      </c>
      <c r="BE1570" s="13">
        <f t="shared" si="1950"/>
        <v>4.9367262276577914E-6</v>
      </c>
      <c r="BF1570" s="13">
        <f t="shared" si="1951"/>
        <v>5.6802726197493043E-6</v>
      </c>
      <c r="BG1570" s="13">
        <f t="shared" si="1952"/>
        <v>4.3572056388175629E-6</v>
      </c>
      <c r="BH1570" s="13">
        <f t="shared" si="1953"/>
        <v>2.5067336882214816E-6</v>
      </c>
      <c r="BI1570" s="13">
        <f t="shared" si="1954"/>
        <v>1.1537144315951482E-6</v>
      </c>
      <c r="BJ1570" s="14">
        <f t="shared" si="1955"/>
        <v>0.76172766481933907</v>
      </c>
      <c r="BK1570" s="14">
        <f t="shared" si="1956"/>
        <v>0.16381465026090603</v>
      </c>
      <c r="BL1570" s="14">
        <f t="shared" si="1957"/>
        <v>7.0026296402136923E-2</v>
      </c>
      <c r="BM1570" s="14">
        <f t="shared" si="1958"/>
        <v>0.53245800094583107</v>
      </c>
      <c r="BN1570" s="14">
        <f t="shared" si="1959"/>
        <v>0.45815289633467721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1.4097222222222201</v>
      </c>
      <c r="F1571" s="10">
        <f>VLOOKUP(B1571,home!$B$2:$E$405,3,FALSE)</f>
        <v>0.59</v>
      </c>
      <c r="G1571" s="10">
        <f>VLOOKUP(C1571,away!$B$2:$E$405,4,FALSE)</f>
        <v>1.3</v>
      </c>
      <c r="H1571" s="10">
        <f>VLOOKUP(A1571,away!$A$2:$E$405,3,FALSE)</f>
        <v>1.11805555555556</v>
      </c>
      <c r="I1571" s="10">
        <f>VLOOKUP(C1571,away!$B$2:$E$405,3,FALSE)</f>
        <v>0.71</v>
      </c>
      <c r="J1571" s="10">
        <f>VLOOKUP(B1571,home!$B$2:$E$405,4,FALSE)</f>
        <v>1.49</v>
      </c>
      <c r="K1571" s="12">
        <f t="shared" si="1904"/>
        <v>1.0812569444444429</v>
      </c>
      <c r="L1571" s="12">
        <f t="shared" si="1905"/>
        <v>1.182790972222227</v>
      </c>
      <c r="M1571" s="13">
        <f t="shared" si="1906"/>
        <v>0.10392893646014593</v>
      </c>
      <c r="N1571" s="13">
        <f t="shared" si="1907"/>
        <v>0.11237388427625805</v>
      </c>
      <c r="O1571" s="13">
        <f t="shared" si="1908"/>
        <v>0.12292620779771805</v>
      </c>
      <c r="P1571" s="13">
        <f t="shared" si="1909"/>
        <v>0.13291481583550327</v>
      </c>
      <c r="Q1571" s="13">
        <f t="shared" si="1910"/>
        <v>6.0752521373950104E-2</v>
      </c>
      <c r="R1571" s="13">
        <f t="shared" si="1911"/>
        <v>7.2698004416327233E-2</v>
      </c>
      <c r="S1571" s="13">
        <f t="shared" si="1912"/>
        <v>4.2496221144725038E-2</v>
      </c>
      <c r="T1571" s="13">
        <f t="shared" si="1913"/>
        <v>7.1857533820846059E-2</v>
      </c>
      <c r="U1571" s="13">
        <f t="shared" si="1914"/>
        <v>7.8605222122406601E-2</v>
      </c>
      <c r="V1571" s="13">
        <f t="shared" si="1915"/>
        <v>6.0387175223780114E-3</v>
      </c>
      <c r="W1571" s="13">
        <f t="shared" si="1916"/>
        <v>2.1896361876030997E-2</v>
      </c>
      <c r="X1571" s="13">
        <f t="shared" si="1917"/>
        <v>2.5898819151480405E-2</v>
      </c>
      <c r="Y1571" s="13">
        <f t="shared" si="1918"/>
        <v>1.5316444741793573E-2</v>
      </c>
      <c r="Z1571" s="13">
        <f t="shared" si="1919"/>
        <v>2.8662181107401142E-2</v>
      </c>
      <c r="AA1571" s="13">
        <f t="shared" si="1920"/>
        <v>3.0991182365301795E-2</v>
      </c>
      <c r="AB1571" s="13">
        <f t="shared" si="1921"/>
        <v>1.675471557451336E-2</v>
      </c>
      <c r="AC1571" s="13">
        <f t="shared" si="1922"/>
        <v>4.826825994686343E-4</v>
      </c>
      <c r="AD1571" s="13">
        <f t="shared" si="1923"/>
        <v>5.9188983341317662E-3</v>
      </c>
      <c r="AE1571" s="13">
        <f t="shared" si="1924"/>
        <v>7.0008195151122308E-3</v>
      </c>
      <c r="AF1571" s="13">
        <f t="shared" si="1925"/>
        <v>4.1402530603159684E-3</v>
      </c>
      <c r="AG1571" s="13">
        <f t="shared" si="1926"/>
        <v>1.6323513141523914E-3</v>
      </c>
      <c r="AH1571" s="13">
        <f t="shared" si="1927"/>
        <v>8.4753422645081362E-3</v>
      </c>
      <c r="AI1571" s="13">
        <f t="shared" si="1928"/>
        <v>9.1640226800429134E-3</v>
      </c>
      <c r="AJ1571" s="13">
        <f t="shared" si="1929"/>
        <v>4.9543315809213876E-3</v>
      </c>
      <c r="AK1571" s="13">
        <f t="shared" si="1930"/>
        <v>1.7856351423172216E-3</v>
      </c>
      <c r="AL1571" s="13">
        <f t="shared" si="1931"/>
        <v>2.4692129449425314E-5</v>
      </c>
      <c r="AM1571" s="13">
        <f t="shared" si="1932"/>
        <v>1.2799699854481237E-3</v>
      </c>
      <c r="AN1571" s="13">
        <f t="shared" si="1933"/>
        <v>1.5139369435034555E-3</v>
      </c>
      <c r="AO1571" s="13">
        <f t="shared" si="1934"/>
        <v>8.9533547464479963E-4</v>
      </c>
      <c r="AP1571" s="13">
        <f t="shared" si="1935"/>
        <v>3.5299823884005714E-4</v>
      </c>
      <c r="AQ1571" s="13">
        <f t="shared" si="1936"/>
        <v>1.0438078252759128E-4</v>
      </c>
      <c r="AR1571" s="13">
        <f t="shared" si="1937"/>
        <v>2.0049116633907424E-3</v>
      </c>
      <c r="AS1571" s="13">
        <f t="shared" si="1938"/>
        <v>2.1678246590388995E-3</v>
      </c>
      <c r="AT1571" s="13">
        <f t="shared" si="1939"/>
        <v>1.1719877334618583E-3</v>
      </c>
      <c r="AU1571" s="13">
        <f t="shared" si="1940"/>
        <v>4.2240662520311238E-4</v>
      </c>
      <c r="AV1571" s="13">
        <f t="shared" si="1941"/>
        <v>1.1418252422005158E-4</v>
      </c>
      <c r="AW1571" s="13">
        <f t="shared" si="1942"/>
        <v>8.7718855203187303E-7</v>
      </c>
      <c r="AX1571" s="13">
        <f t="shared" si="1943"/>
        <v>2.3066273924103923E-4</v>
      </c>
      <c r="AY1571" s="13">
        <f t="shared" si="1944"/>
        <v>2.7282580560235081E-4</v>
      </c>
      <c r="AZ1571" s="13">
        <f t="shared" si="1945"/>
        <v>1.6134794992785843E-4</v>
      </c>
      <c r="BA1571" s="13">
        <f t="shared" si="1946"/>
        <v>6.3613632853744943E-5</v>
      </c>
      <c r="BB1571" s="13">
        <f t="shared" si="1947"/>
        <v>1.8810407662417198E-5</v>
      </c>
      <c r="BC1571" s="13">
        <f t="shared" si="1948"/>
        <v>4.4497560733853741E-6</v>
      </c>
      <c r="BD1571" s="13">
        <f t="shared" si="1949"/>
        <v>3.9523190259360246E-4</v>
      </c>
      <c r="BE1571" s="13">
        <f t="shared" si="1950"/>
        <v>4.2734723934532233E-4</v>
      </c>
      <c r="BF1571" s="13">
        <f t="shared" si="1951"/>
        <v>2.310360851156456E-4</v>
      </c>
      <c r="BG1571" s="13">
        <f t="shared" si="1952"/>
        <v>8.3269790482849728E-5</v>
      </c>
      <c r="BH1571" s="13">
        <f t="shared" si="1953"/>
        <v>2.2509009805503761E-5</v>
      </c>
      <c r="BI1571" s="13">
        <f t="shared" si="1954"/>
        <v>4.8676046329538011E-6</v>
      </c>
      <c r="BJ1571" s="14">
        <f t="shared" si="1955"/>
        <v>0.33168621918039631</v>
      </c>
      <c r="BK1571" s="14">
        <f t="shared" si="1956"/>
        <v>0.28615889149727264</v>
      </c>
      <c r="BL1571" s="14">
        <f t="shared" si="1957"/>
        <v>0.3534002387813473</v>
      </c>
      <c r="BM1571" s="14">
        <f t="shared" si="1958"/>
        <v>0.3940412117894645</v>
      </c>
      <c r="BN1571" s="14">
        <f t="shared" si="1959"/>
        <v>0.6055943701599027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1.4097222222222201</v>
      </c>
      <c r="F1572" s="10">
        <f>VLOOKUP(B1572,home!$B$2:$E$405,3,FALSE)</f>
        <v>1.66</v>
      </c>
      <c r="G1572" s="10">
        <f>VLOOKUP(C1572,away!$B$2:$E$405,4,FALSE)</f>
        <v>1.06</v>
      </c>
      <c r="H1572" s="10">
        <f>VLOOKUP(A1572,away!$A$2:$E$405,3,FALSE)</f>
        <v>1.11805555555556</v>
      </c>
      <c r="I1572" s="10">
        <f>VLOOKUP(C1572,away!$B$2:$E$405,3,FALSE)</f>
        <v>1.54</v>
      </c>
      <c r="J1572" s="10">
        <f>VLOOKUP(B1572,home!$B$2:$E$405,4,FALSE)</f>
        <v>0.45</v>
      </c>
      <c r="K1572" s="12">
        <f t="shared" si="1904"/>
        <v>2.4805472222222185</v>
      </c>
      <c r="L1572" s="12">
        <f t="shared" si="1905"/>
        <v>0.77481250000000312</v>
      </c>
      <c r="M1572" s="13">
        <f t="shared" si="1906"/>
        <v>3.8566944780711175E-2</v>
      </c>
      <c r="N1572" s="13">
        <f t="shared" si="1907"/>
        <v>9.5667127745390795E-2</v>
      </c>
      <c r="O1572" s="13">
        <f t="shared" si="1908"/>
        <v>2.9882150902904893E-2</v>
      </c>
      <c r="P1572" s="13">
        <f t="shared" si="1909"/>
        <v>7.4124086416225893E-2</v>
      </c>
      <c r="Q1572" s="13">
        <f t="shared" si="1910"/>
        <v>0.11865341399340364</v>
      </c>
      <c r="R1572" s="13">
        <f t="shared" si="1911"/>
        <v>1.1576532023228546E-2</v>
      </c>
      <c r="S1572" s="13">
        <f t="shared" si="1912"/>
        <v>3.5615863651377942E-2</v>
      </c>
      <c r="T1572" s="13">
        <f t="shared" si="1913"/>
        <v>9.1934148329764417E-2</v>
      </c>
      <c r="U1572" s="13">
        <f t="shared" si="1914"/>
        <v>2.871613435318613E-2</v>
      </c>
      <c r="V1572" s="13">
        <f t="shared" si="1915"/>
        <v>7.6058032773173622E-3</v>
      </c>
      <c r="W1572" s="13">
        <f t="shared" si="1916"/>
        <v>9.8108465496173428E-2</v>
      </c>
      <c r="X1572" s="13">
        <f t="shared" si="1917"/>
        <v>7.6015665422254172E-2</v>
      </c>
      <c r="Y1572" s="13">
        <f t="shared" si="1918"/>
        <v>2.9448943882490274E-2</v>
      </c>
      <c r="Z1572" s="13">
        <f t="shared" si="1919"/>
        <v>2.9898805727492676E-3</v>
      </c>
      <c r="AA1572" s="13">
        <f t="shared" si="1920"/>
        <v>7.4165399495093719E-3</v>
      </c>
      <c r="AB1572" s="13">
        <f t="shared" si="1921"/>
        <v>9.1985387851277935E-3</v>
      </c>
      <c r="AC1572" s="13">
        <f t="shared" si="1922"/>
        <v>9.1362762625847669E-4</v>
      </c>
      <c r="AD1572" s="13">
        <f t="shared" si="1923"/>
        <v>6.0840670390754352E-2</v>
      </c>
      <c r="AE1572" s="13">
        <f t="shared" si="1924"/>
        <v>4.714011192713654E-2</v>
      </c>
      <c r="AF1572" s="13">
        <f t="shared" si="1925"/>
        <v>1.8262373986272316E-2</v>
      </c>
      <c r="AG1572" s="13">
        <f t="shared" si="1926"/>
        <v>4.7166385480795579E-3</v>
      </c>
      <c r="AH1572" s="13">
        <f t="shared" si="1927"/>
        <v>5.791492103183253E-4</v>
      </c>
      <c r="AI1572" s="13">
        <f t="shared" si="1928"/>
        <v>1.4366069649073131E-3</v>
      </c>
      <c r="AJ1572" s="13">
        <f t="shared" si="1929"/>
        <v>1.781785708112964E-3</v>
      </c>
      <c r="AK1572" s="13">
        <f t="shared" si="1930"/>
        <v>1.4732678629516204E-3</v>
      </c>
      <c r="AL1572" s="13">
        <f t="shared" si="1931"/>
        <v>7.0238193360761065E-5</v>
      </c>
      <c r="AM1572" s="13">
        <f t="shared" si="1932"/>
        <v>3.0183631187184642E-2</v>
      </c>
      <c r="AN1572" s="13">
        <f t="shared" si="1933"/>
        <v>2.3386654739220591E-2</v>
      </c>
      <c r="AO1572" s="13">
        <f t="shared" si="1934"/>
        <v>9.0601362125662145E-3</v>
      </c>
      <c r="AP1572" s="13">
        <f t="shared" si="1935"/>
        <v>2.3399689297329959E-3</v>
      </c>
      <c r="AQ1572" s="13">
        <f t="shared" si="1936"/>
        <v>4.5325929409218845E-4</v>
      </c>
      <c r="AR1572" s="13">
        <f t="shared" si="1937"/>
        <v>8.9746409503953876E-5</v>
      </c>
      <c r="AS1572" s="13">
        <f t="shared" si="1938"/>
        <v>2.2262020679945048E-4</v>
      </c>
      <c r="AT1572" s="13">
        <f t="shared" si="1939"/>
        <v>2.761099677934564E-4</v>
      </c>
      <c r="AU1572" s="13">
        <f t="shared" si="1940"/>
        <v>2.2830127121264146E-4</v>
      </c>
      <c r="AV1572" s="13">
        <f t="shared" si="1941"/>
        <v>1.4157802103407981E-4</v>
      </c>
      <c r="AW1572" s="13">
        <f t="shared" si="1942"/>
        <v>3.7498590970954759E-6</v>
      </c>
      <c r="AX1572" s="13">
        <f t="shared" si="1943"/>
        <v>1.247865374965846E-2</v>
      </c>
      <c r="AY1572" s="13">
        <f t="shared" si="1944"/>
        <v>9.6686169084072831E-3</v>
      </c>
      <c r="AZ1572" s="13">
        <f t="shared" si="1945"/>
        <v>3.7456826191726738E-3</v>
      </c>
      <c r="BA1572" s="13">
        <f t="shared" si="1946"/>
        <v>9.6740057145591296E-4</v>
      </c>
      <c r="BB1572" s="13">
        <f t="shared" si="1947"/>
        <v>1.8738851381779688E-4</v>
      </c>
      <c r="BC1572" s="13">
        <f t="shared" si="1948"/>
        <v>2.9038192572490474E-5</v>
      </c>
      <c r="BD1572" s="13">
        <f t="shared" si="1949"/>
        <v>1.1589439985630417E-5</v>
      </c>
      <c r="BE1572" s="13">
        <f t="shared" si="1950"/>
        <v>2.8748153163466641E-5</v>
      </c>
      <c r="BF1572" s="13">
        <f t="shared" si="1951"/>
        <v>3.5655575736828028E-5</v>
      </c>
      <c r="BG1572" s="13">
        <f t="shared" si="1952"/>
        <v>2.9481779783574234E-5</v>
      </c>
      <c r="BH1572" s="13">
        <f t="shared" si="1953"/>
        <v>1.8282736737078058E-5</v>
      </c>
      <c r="BI1572" s="13">
        <f t="shared" si="1954"/>
        <v>9.0702383655558122E-6</v>
      </c>
      <c r="BJ1572" s="14">
        <f t="shared" si="1955"/>
        <v>0.73328799063960082</v>
      </c>
      <c r="BK1572" s="14">
        <f t="shared" si="1956"/>
        <v>0.16656518085365893</v>
      </c>
      <c r="BL1572" s="14">
        <f t="shared" si="1957"/>
        <v>9.3151889560362647E-2</v>
      </c>
      <c r="BM1572" s="14">
        <f t="shared" si="1958"/>
        <v>0.61785981871519646</v>
      </c>
      <c r="BN1572" s="14">
        <f t="shared" si="1959"/>
        <v>0.36847025586186494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1.4097222222222201</v>
      </c>
      <c r="F1573" s="10">
        <f>VLOOKUP(B1573,home!$B$2:$E$405,3,FALSE)</f>
        <v>0.59</v>
      </c>
      <c r="G1573" s="10">
        <f>VLOOKUP(C1573,away!$B$2:$E$405,4,FALSE)</f>
        <v>1.3</v>
      </c>
      <c r="H1573" s="10">
        <f>VLOOKUP(A1573,away!$A$2:$E$405,3,FALSE)</f>
        <v>1.11805555555556</v>
      </c>
      <c r="I1573" s="10">
        <f>VLOOKUP(C1573,away!$B$2:$E$405,3,FALSE)</f>
        <v>0.83</v>
      </c>
      <c r="J1573" s="10">
        <f>VLOOKUP(B1573,home!$B$2:$E$405,4,FALSE)</f>
        <v>0.45</v>
      </c>
      <c r="K1573" s="12">
        <f t="shared" si="1904"/>
        <v>1.0812569444444429</v>
      </c>
      <c r="L1573" s="12">
        <f t="shared" si="1905"/>
        <v>0.41759375000000165</v>
      </c>
      <c r="M1573" s="13">
        <f t="shared" si="1906"/>
        <v>0.22338675230425104</v>
      </c>
      <c r="N1573" s="13">
        <f t="shared" si="1907"/>
        <v>0.24153847722586208</v>
      </c>
      <c r="O1573" s="13">
        <f t="shared" si="1908"/>
        <v>9.3284911595053699E-2</v>
      </c>
      <c r="P1573" s="13">
        <f t="shared" si="1909"/>
        <v>0.10086495847403774</v>
      </c>
      <c r="Q1573" s="13">
        <f t="shared" si="1910"/>
        <v>0.13058257792549965</v>
      </c>
      <c r="R1573" s="13">
        <f t="shared" si="1911"/>
        <v>1.9477598025698553E-2</v>
      </c>
      <c r="S1573" s="13">
        <f t="shared" si="1912"/>
        <v>1.1385791394326735E-2</v>
      </c>
      <c r="T1573" s="13">
        <f t="shared" si="1913"/>
        <v>5.4530468400576834E-2</v>
      </c>
      <c r="U1573" s="13">
        <f t="shared" si="1914"/>
        <v>2.1060288126383931E-2</v>
      </c>
      <c r="V1573" s="13">
        <f t="shared" si="1915"/>
        <v>5.7122027372642499E-4</v>
      </c>
      <c r="W1573" s="13">
        <f t="shared" si="1916"/>
        <v>4.7064439735134696E-2</v>
      </c>
      <c r="X1573" s="13">
        <f t="shared" si="1917"/>
        <v>1.9653815880643983E-2</v>
      </c>
      <c r="Y1573" s="13">
        <f t="shared" si="1918"/>
        <v>4.1036553377038531E-3</v>
      </c>
      <c r="Z1573" s="13">
        <f t="shared" si="1919"/>
        <v>2.7112410668480294E-3</v>
      </c>
      <c r="AA1573" s="13">
        <f t="shared" si="1920"/>
        <v>2.9315482315923915E-3</v>
      </c>
      <c r="AB1573" s="13">
        <f t="shared" si="1921"/>
        <v>1.5848784416915497E-3</v>
      </c>
      <c r="AC1573" s="13">
        <f t="shared" si="1922"/>
        <v>1.6120055406886783E-5</v>
      </c>
      <c r="AD1573" s="13">
        <f t="shared" si="1923"/>
        <v>1.2722188075000343E-2</v>
      </c>
      <c r="AE1573" s="13">
        <f t="shared" si="1924"/>
        <v>5.3127062264446958E-3</v>
      </c>
      <c r="AF1573" s="13">
        <f t="shared" si="1925"/>
        <v>1.1092764578746991E-3</v>
      </c>
      <c r="AG1573" s="13">
        <f t="shared" si="1926"/>
        <v>1.5440897194353816E-4</v>
      </c>
      <c r="AH1573" s="13">
        <f t="shared" si="1927"/>
        <v>2.8304933106476833E-4</v>
      </c>
      <c r="AI1573" s="13">
        <f t="shared" si="1928"/>
        <v>3.0604905483413498E-4</v>
      </c>
      <c r="AJ1573" s="13">
        <f t="shared" si="1929"/>
        <v>1.6545883294003327E-4</v>
      </c>
      <c r="AK1573" s="13">
        <f t="shared" si="1930"/>
        <v>5.9634504045361295E-5</v>
      </c>
      <c r="AL1573" s="13">
        <f t="shared" si="1931"/>
        <v>2.9114505716082829E-7</v>
      </c>
      <c r="AM1573" s="13">
        <f t="shared" si="1932"/>
        <v>2.7511908409244804E-3</v>
      </c>
      <c r="AN1573" s="13">
        <f t="shared" si="1933"/>
        <v>1.1488801002273116E-3</v>
      </c>
      <c r="AO1573" s="13">
        <f t="shared" si="1934"/>
        <v>2.3988257467715042E-4</v>
      </c>
      <c r="AP1573" s="13">
        <f t="shared" si="1935"/>
        <v>3.3391154639695559E-5</v>
      </c>
      <c r="AQ1573" s="13">
        <f t="shared" si="1936"/>
        <v>3.485984370705105E-6</v>
      </c>
      <c r="AR1573" s="13">
        <f t="shared" si="1937"/>
        <v>2.3639926318865727E-5</v>
      </c>
      <c r="AS1573" s="13">
        <f t="shared" si="1938"/>
        <v>2.5560834498428526E-5</v>
      </c>
      <c r="AT1573" s="13">
        <f t="shared" si="1939"/>
        <v>1.3818914903610465E-5</v>
      </c>
      <c r="AU1573" s="13">
        <f t="shared" si="1940"/>
        <v>4.9805992347385414E-6</v>
      </c>
      <c r="AV1573" s="13">
        <f t="shared" si="1941"/>
        <v>1.3463268775139314E-6</v>
      </c>
      <c r="AW1573" s="13">
        <f t="shared" si="1942"/>
        <v>3.6516556795597687E-9</v>
      </c>
      <c r="AX1573" s="13">
        <f t="shared" si="1943"/>
        <v>4.9579070037358993E-4</v>
      </c>
      <c r="AY1573" s="13">
        <f t="shared" si="1944"/>
        <v>2.0703909778413461E-4</v>
      </c>
      <c r="AZ1573" s="13">
        <f t="shared" si="1945"/>
        <v>4.3229116620146905E-5</v>
      </c>
      <c r="BA1573" s="13">
        <f t="shared" si="1946"/>
        <v>6.0174029728648473E-6</v>
      </c>
      <c r="BB1573" s="13">
        <f t="shared" si="1947"/>
        <v>6.2820746817494731E-7</v>
      </c>
      <c r="BC1573" s="13">
        <f t="shared" si="1948"/>
        <v>5.2467102482636616E-8</v>
      </c>
      <c r="BD1573" s="13">
        <f t="shared" si="1949"/>
        <v>1.6453142468698117E-6</v>
      </c>
      <c r="BE1573" s="13">
        <f t="shared" si="1950"/>
        <v>1.7790074552213624E-6</v>
      </c>
      <c r="BF1573" s="13">
        <f t="shared" si="1951"/>
        <v>9.617820825882672E-7</v>
      </c>
      <c r="BG1573" s="13">
        <f t="shared" si="1952"/>
        <v>3.4664451861360085E-7</v>
      </c>
      <c r="BH1573" s="13">
        <f t="shared" si="1953"/>
        <v>9.3702948251139219E-8</v>
      </c>
      <c r="BI1573" s="13">
        <f t="shared" si="1954"/>
        <v>2.026339270229251E-8</v>
      </c>
      <c r="BJ1573" s="14">
        <f t="shared" si="1955"/>
        <v>0.52170160188384507</v>
      </c>
      <c r="BK1573" s="14">
        <f t="shared" si="1956"/>
        <v>0.33643217274459014</v>
      </c>
      <c r="BL1573" s="14">
        <f t="shared" si="1957"/>
        <v>0.13922760945978185</v>
      </c>
      <c r="BM1573" s="14">
        <f t="shared" si="1958"/>
        <v>0.19073031415853392</v>
      </c>
      <c r="BN1573" s="14">
        <f t="shared" si="1959"/>
        <v>0.80913527555040277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1.4097222222222201</v>
      </c>
      <c r="F1574" s="10">
        <f>VLOOKUP(B1574,home!$B$2:$E$405,3,FALSE)</f>
        <v>0.47</v>
      </c>
      <c r="G1574" s="10">
        <f>VLOOKUP(C1574,away!$B$2:$E$405,4,FALSE)</f>
        <v>0.71</v>
      </c>
      <c r="H1574" s="10">
        <f>VLOOKUP(A1574,away!$A$2:$E$405,3,FALSE)</f>
        <v>1.11805555555556</v>
      </c>
      <c r="I1574" s="10">
        <f>VLOOKUP(C1574,away!$B$2:$E$405,3,FALSE)</f>
        <v>0.35</v>
      </c>
      <c r="J1574" s="10">
        <f>VLOOKUP(B1574,home!$B$2:$E$405,4,FALSE)</f>
        <v>1.19</v>
      </c>
      <c r="K1574" s="12">
        <f t="shared" si="1904"/>
        <v>0.47042430555555481</v>
      </c>
      <c r="L1574" s="12">
        <f t="shared" si="1905"/>
        <v>0.46567013888889069</v>
      </c>
      <c r="M1574" s="13">
        <f t="shared" si="1906"/>
        <v>0.39215643714763848</v>
      </c>
      <c r="N1574" s="13">
        <f t="shared" si="1907"/>
        <v>0.18447991961431839</v>
      </c>
      <c r="O1574" s="13">
        <f t="shared" si="1908"/>
        <v>0.18261554255271337</v>
      </c>
      <c r="P1574" s="13">
        <f t="shared" si="1909"/>
        <v>8.5906789789011048E-2</v>
      </c>
      <c r="Q1574" s="13">
        <f t="shared" si="1910"/>
        <v>4.3391919036755155E-2</v>
      </c>
      <c r="R1574" s="13">
        <f t="shared" si="1911"/>
        <v>4.2519302531896071E-2</v>
      </c>
      <c r="S1574" s="13">
        <f t="shared" si="1912"/>
        <v>4.7047401449864055E-3</v>
      </c>
      <c r="T1574" s="13">
        <f t="shared" si="1913"/>
        <v>2.0206320964501274E-2</v>
      </c>
      <c r="U1574" s="13">
        <f t="shared" si="1914"/>
        <v>2.0002113366273753E-2</v>
      </c>
      <c r="V1574" s="13">
        <f t="shared" si="1915"/>
        <v>1.1451470902984102E-4</v>
      </c>
      <c r="W1574" s="13">
        <f t="shared" si="1916"/>
        <v>6.8042044598628027E-3</v>
      </c>
      <c r="X1574" s="13">
        <f t="shared" si="1917"/>
        <v>3.1685148358527211E-3</v>
      </c>
      <c r="Y1574" s="13">
        <f t="shared" si="1918"/>
        <v>7.3774137184152359E-4</v>
      </c>
      <c r="Z1574" s="13">
        <f t="shared" si="1919"/>
        <v>6.5999898384956025E-3</v>
      </c>
      <c r="AA1574" s="13">
        <f t="shared" si="1920"/>
        <v>3.104795636448012E-3</v>
      </c>
      <c r="AB1574" s="13">
        <f t="shared" si="1921"/>
        <v>7.3028566558398648E-4</v>
      </c>
      <c r="AC1574" s="13">
        <f t="shared" si="1922"/>
        <v>1.567867772987855E-6</v>
      </c>
      <c r="AD1574" s="13">
        <f t="shared" si="1923"/>
        <v>8.0021578947224177E-4</v>
      </c>
      <c r="AE1574" s="13">
        <f t="shared" si="1924"/>
        <v>3.7263659782462214E-4</v>
      </c>
      <c r="AF1574" s="13">
        <f t="shared" si="1925"/>
        <v>8.676286813203774E-5</v>
      </c>
      <c r="AG1574" s="13">
        <f t="shared" si="1926"/>
        <v>1.3467625617814842E-5</v>
      </c>
      <c r="AH1574" s="13">
        <f t="shared" si="1927"/>
        <v>7.6835454618937862E-4</v>
      </c>
      <c r="AI1574" s="13">
        <f t="shared" si="1928"/>
        <v>3.614526538115919E-4</v>
      </c>
      <c r="AJ1574" s="13">
        <f t="shared" si="1929"/>
        <v>8.5018056830265244E-5</v>
      </c>
      <c r="AK1574" s="13">
        <f t="shared" si="1930"/>
        <v>1.3331520114686744E-5</v>
      </c>
      <c r="AL1574" s="13">
        <f t="shared" si="1931"/>
        <v>1.3738444603455489E-8</v>
      </c>
      <c r="AM1574" s="13">
        <f t="shared" si="1932"/>
        <v>7.5288191411413874E-5</v>
      </c>
      <c r="AN1574" s="13">
        <f t="shared" si="1933"/>
        <v>3.5059462551246489E-5</v>
      </c>
      <c r="AO1574" s="13">
        <f t="shared" si="1934"/>
        <v>8.1630723978044072E-6</v>
      </c>
      <c r="AP1574" s="13">
        <f t="shared" si="1935"/>
        <v>1.2670996857485494E-6</v>
      </c>
      <c r="AQ1574" s="13">
        <f t="shared" si="1936"/>
        <v>1.4751262166214919E-7</v>
      </c>
      <c r="AR1574" s="13">
        <f t="shared" si="1937"/>
        <v>7.1559953647983753E-5</v>
      </c>
      <c r="AS1574" s="13">
        <f t="shared" si="1938"/>
        <v>3.3663541500440441E-5</v>
      </c>
      <c r="AT1574" s="13">
        <f t="shared" si="1939"/>
        <v>7.9180740664426486E-6</v>
      </c>
      <c r="AU1574" s="13">
        <f t="shared" si="1940"/>
        <v>1.241618164681244E-6</v>
      </c>
      <c r="AV1574" s="13">
        <f t="shared" si="1941"/>
        <v>1.4602184072133412E-7</v>
      </c>
      <c r="AW1574" s="13">
        <f t="shared" si="1942"/>
        <v>8.3599409202431015E-11</v>
      </c>
      <c r="AX1574" s="13">
        <f t="shared" si="1943"/>
        <v>5.9028991935413436E-6</v>
      </c>
      <c r="AY1574" s="13">
        <f t="shared" si="1944"/>
        <v>2.7488038873035187E-6</v>
      </c>
      <c r="AZ1574" s="13">
        <f t="shared" si="1945"/>
        <v>6.4001794398947603E-7</v>
      </c>
      <c r="BA1574" s="13">
        <f t="shared" si="1946"/>
        <v>9.9345748289653856E-8</v>
      </c>
      <c r="BB1574" s="13">
        <f t="shared" si="1947"/>
        <v>1.1565587101015973E-8</v>
      </c>
      <c r="BC1574" s="13">
        <f t="shared" si="1948"/>
        <v>1.0771497103323348E-9</v>
      </c>
      <c r="BD1574" s="13">
        <f t="shared" si="1949"/>
        <v>5.5538889256898557E-6</v>
      </c>
      <c r="BE1574" s="13">
        <f t="shared" si="1950"/>
        <v>2.6126843410003365E-6</v>
      </c>
      <c r="BF1574" s="13">
        <f t="shared" si="1951"/>
        <v>6.1453510837547783E-7</v>
      </c>
      <c r="BG1574" s="13">
        <f t="shared" si="1952"/>
        <v>9.6364083865680628E-8</v>
      </c>
      <c r="BH1574" s="13">
        <f t="shared" si="1953"/>
        <v>1.133300180825251E-8</v>
      </c>
      <c r="BI1574" s="13">
        <f t="shared" si="1954"/>
        <v>1.0662639011014069E-9</v>
      </c>
      <c r="BJ1574" s="14">
        <f t="shared" si="1955"/>
        <v>0.26019103221235634</v>
      </c>
      <c r="BK1574" s="14">
        <f t="shared" si="1956"/>
        <v>0.48288681220077068</v>
      </c>
      <c r="BL1574" s="14">
        <f t="shared" si="1957"/>
        <v>0.25032361561080591</v>
      </c>
      <c r="BM1574" s="14">
        <f t="shared" si="1958"/>
        <v>6.8928790469808265E-2</v>
      </c>
      <c r="BN1574" s="14">
        <f t="shared" si="1959"/>
        <v>0.93106991067233247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1.4097222222222201</v>
      </c>
      <c r="F1575" s="10">
        <f>VLOOKUP(B1575,home!$B$2:$E$405,3,FALSE)</f>
        <v>1.3</v>
      </c>
      <c r="G1575" s="10">
        <f>VLOOKUP(C1575,away!$B$2:$E$405,4,FALSE)</f>
        <v>0.59</v>
      </c>
      <c r="H1575" s="10">
        <f>VLOOKUP(A1575,away!$A$2:$E$405,3,FALSE)</f>
        <v>1.11805555555556</v>
      </c>
      <c r="I1575" s="10">
        <f>VLOOKUP(C1575,away!$B$2:$E$405,3,FALSE)</f>
        <v>0.83</v>
      </c>
      <c r="J1575" s="10">
        <f>VLOOKUP(B1575,home!$B$2:$E$405,4,FALSE)</f>
        <v>1.19</v>
      </c>
      <c r="K1575" s="12">
        <f t="shared" si="1904"/>
        <v>1.0812569444444429</v>
      </c>
      <c r="L1575" s="12">
        <f t="shared" si="1905"/>
        <v>1.1043034722222265</v>
      </c>
      <c r="M1575" s="13">
        <f t="shared" si="1906"/>
        <v>0.11241471691718467</v>
      </c>
      <c r="N1575" s="13">
        <f t="shared" si="1907"/>
        <v>0.12154919332446212</v>
      </c>
      <c r="O1575" s="13">
        <f t="shared" si="1908"/>
        <v>0.12413996222052569</v>
      </c>
      <c r="P1575" s="13">
        <f t="shared" si="1909"/>
        <v>0.13422719623401419</v>
      </c>
      <c r="Q1575" s="13">
        <f t="shared" si="1910"/>
        <v>6.5712954686847388E-2</v>
      </c>
      <c r="R1575" s="13">
        <f t="shared" si="1911"/>
        <v>6.8544095660831306E-2</v>
      </c>
      <c r="S1575" s="13">
        <f t="shared" si="1912"/>
        <v>4.0068019345984619E-2</v>
      </c>
      <c r="T1575" s="13">
        <f t="shared" si="1913"/>
        <v>7.2567044030667396E-2</v>
      </c>
      <c r="U1575" s="13">
        <f t="shared" si="1914"/>
        <v>7.4113779433938043E-2</v>
      </c>
      <c r="V1575" s="13">
        <f t="shared" si="1915"/>
        <v>5.3158499398495204E-3</v>
      </c>
      <c r="W1575" s="13">
        <f t="shared" si="1916"/>
        <v>2.3684196198372247E-2</v>
      </c>
      <c r="X1575" s="13">
        <f t="shared" si="1917"/>
        <v>2.6154540098654925E-2</v>
      </c>
      <c r="Y1575" s="13">
        <f t="shared" si="1918"/>
        <v>1.4441274722660052E-2</v>
      </c>
      <c r="Z1575" s="13">
        <f t="shared" si="1919"/>
        <v>2.5231160946196141E-2</v>
      </c>
      <c r="AA1575" s="13">
        <f t="shared" si="1920"/>
        <v>2.728136798947E-2</v>
      </c>
      <c r="AB1575" s="13">
        <f t="shared" si="1921"/>
        <v>1.4749084296279382E-2</v>
      </c>
      <c r="AC1575" s="13">
        <f t="shared" si="1922"/>
        <v>3.9670719534903572E-4</v>
      </c>
      <c r="AD1575" s="13">
        <f t="shared" si="1923"/>
        <v>6.4021754032686671E-3</v>
      </c>
      <c r="AE1575" s="13">
        <f t="shared" si="1924"/>
        <v>7.0699445276053213E-3</v>
      </c>
      <c r="AF1575" s="13">
        <f t="shared" si="1925"/>
        <v>3.9036821451265444E-3</v>
      </c>
      <c r="AG1575" s="13">
        <f t="shared" si="1926"/>
        <v>1.436949915771717E-3</v>
      </c>
      <c r="AH1575" s="13">
        <f t="shared" si="1927"/>
        <v>6.9657146602705583E-3</v>
      </c>
      <c r="AI1575" s="13">
        <f t="shared" si="1928"/>
        <v>7.5317273494360047E-3</v>
      </c>
      <c r="AJ1575" s="13">
        <f t="shared" si="1929"/>
        <v>4.0718662501199087E-3</v>
      </c>
      <c r="AK1575" s="13">
        <f t="shared" si="1930"/>
        <v>1.4675778865970346E-3</v>
      </c>
      <c r="AL1575" s="13">
        <f t="shared" si="1931"/>
        <v>1.8947303704652342E-5</v>
      </c>
      <c r="AM1575" s="13">
        <f t="shared" si="1932"/>
        <v>1.3844793228671298E-3</v>
      </c>
      <c r="AN1575" s="13">
        <f t="shared" si="1933"/>
        <v>1.5288853234620482E-3</v>
      </c>
      <c r="AO1575" s="13">
        <f t="shared" si="1934"/>
        <v>8.4417668566437128E-4</v>
      </c>
      <c r="AP1575" s="13">
        <f t="shared" si="1935"/>
        <v>3.107424150494053E-4</v>
      </c>
      <c r="AQ1575" s="13">
        <f t="shared" si="1936"/>
        <v>8.5788481976444621E-5</v>
      </c>
      <c r="AR1575" s="13">
        <f t="shared" si="1937"/>
        <v>1.5384525771692092E-3</v>
      </c>
      <c r="AS1575" s="13">
        <f t="shared" si="1938"/>
        <v>1.6634625327626577E-3</v>
      </c>
      <c r="AT1575" s="13">
        <f t="shared" si="1939"/>
        <v>8.9931520768638256E-4</v>
      </c>
      <c r="AU1575" s="13">
        <f t="shared" si="1940"/>
        <v>3.2413027118513251E-4</v>
      </c>
      <c r="AV1575" s="13">
        <f t="shared" si="1941"/>
        <v>8.7617026655896266E-5</v>
      </c>
      <c r="AW1575" s="13">
        <f t="shared" si="1942"/>
        <v>6.2843774725278683E-7</v>
      </c>
      <c r="AX1575" s="13">
        <f t="shared" si="1943"/>
        <v>2.4949631371497054E-4</v>
      </c>
      <c r="AY1575" s="13">
        <f t="shared" si="1944"/>
        <v>2.7551964554208783E-4</v>
      </c>
      <c r="AZ1575" s="13">
        <f t="shared" si="1945"/>
        <v>1.5212865061878242E-4</v>
      </c>
      <c r="BA1575" s="13">
        <f t="shared" si="1946"/>
        <v>5.5998732367601109E-5</v>
      </c>
      <c r="BB1575" s="13">
        <f t="shared" si="1947"/>
        <v>1.5459898648396269E-5</v>
      </c>
      <c r="BC1575" s="13">
        <f t="shared" si="1948"/>
        <v>3.414483951525542E-6</v>
      </c>
      <c r="BD1575" s="13">
        <f t="shared" si="1949"/>
        <v>2.8315308713619818E-4</v>
      </c>
      <c r="BE1575" s="13">
        <f t="shared" si="1950"/>
        <v>3.0616124180689672E-4</v>
      </c>
      <c r="BF1575" s="13">
        <f t="shared" si="1951"/>
        <v>1.6551948441172068E-4</v>
      </c>
      <c r="BG1575" s="13">
        <f t="shared" si="1952"/>
        <v>5.9656363987012229E-5</v>
      </c>
      <c r="BH1575" s="13">
        <f t="shared" si="1953"/>
        <v>1.6125964460315589E-5</v>
      </c>
      <c r="BI1575" s="13">
        <f t="shared" si="1954"/>
        <v>3.4872622117161027E-6</v>
      </c>
      <c r="BJ1575" s="14">
        <f t="shared" si="1955"/>
        <v>0.34782804500729908</v>
      </c>
      <c r="BK1575" s="14">
        <f t="shared" si="1956"/>
        <v>0.29271695658162877</v>
      </c>
      <c r="BL1575" s="14">
        <f t="shared" si="1957"/>
        <v>0.33421225676694111</v>
      </c>
      <c r="BM1575" s="14">
        <f t="shared" si="1958"/>
        <v>0.37312540905040487</v>
      </c>
      <c r="BN1575" s="14">
        <f t="shared" si="1959"/>
        <v>0.62658811904386535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1.4097222222222201</v>
      </c>
      <c r="F1576" s="10">
        <f>VLOOKUP(B1576,home!$B$2:$E$405,3,FALSE)</f>
        <v>1.06</v>
      </c>
      <c r="G1576" s="10">
        <f>VLOOKUP(C1576,away!$B$2:$E$405,4,FALSE)</f>
        <v>1.06</v>
      </c>
      <c r="H1576" s="10">
        <f>VLOOKUP(A1576,away!$A$2:$E$405,3,FALSE)</f>
        <v>1.11805555555556</v>
      </c>
      <c r="I1576" s="10">
        <f>VLOOKUP(C1576,away!$B$2:$E$405,3,FALSE)</f>
        <v>1.3</v>
      </c>
      <c r="J1576" s="10">
        <f>VLOOKUP(B1576,home!$B$2:$E$405,4,FALSE)</f>
        <v>1.04</v>
      </c>
      <c r="K1576" s="12">
        <f t="shared" si="1904"/>
        <v>1.5839638888888865</v>
      </c>
      <c r="L1576" s="12">
        <f t="shared" si="1905"/>
        <v>1.5116111111111172</v>
      </c>
      <c r="M1576" s="13">
        <f t="shared" si="1906"/>
        <v>4.5248986811181245E-2</v>
      </c>
      <c r="N1576" s="13">
        <f t="shared" si="1907"/>
        <v>7.1672761117720585E-2</v>
      </c>
      <c r="O1576" s="13">
        <f t="shared" si="1908"/>
        <v>6.8398871230301972E-2</v>
      </c>
      <c r="P1576" s="13">
        <f t="shared" si="1909"/>
        <v>0.10834134206955928</v>
      </c>
      <c r="Q1576" s="13">
        <f t="shared" si="1910"/>
        <v>5.6763532713714454E-2</v>
      </c>
      <c r="R1576" s="13">
        <f t="shared" si="1911"/>
        <v>5.1696246869591511E-2</v>
      </c>
      <c r="S1576" s="13">
        <f t="shared" si="1912"/>
        <v>6.4851432201200057E-2</v>
      </c>
      <c r="T1576" s="13">
        <f t="shared" si="1913"/>
        <v>8.5804386755970158E-2</v>
      </c>
      <c r="U1576" s="13">
        <f t="shared" si="1914"/>
        <v>8.1884988232518094E-2</v>
      </c>
      <c r="V1576" s="13">
        <f t="shared" si="1915"/>
        <v>1.72529122748467E-2</v>
      </c>
      <c r="W1576" s="13">
        <f t="shared" si="1916"/>
        <v>2.9970462008095559E-2</v>
      </c>
      <c r="X1576" s="13">
        <f t="shared" si="1917"/>
        <v>4.5303683376570855E-2</v>
      </c>
      <c r="Y1576" s="13">
        <f t="shared" si="1918"/>
        <v>3.4240775583142272E-2</v>
      </c>
      <c r="Z1576" s="13">
        <f t="shared" si="1919"/>
        <v>2.604820705693928E-2</v>
      </c>
      <c r="AA1576" s="13">
        <f t="shared" si="1920"/>
        <v>4.1259419348492476E-2</v>
      </c>
      <c r="AB1576" s="13">
        <f t="shared" si="1921"/>
        <v>3.2676715162267771E-2</v>
      </c>
      <c r="AC1576" s="13">
        <f t="shared" si="1922"/>
        <v>2.5818308350544308E-3</v>
      </c>
      <c r="AD1576" s="13">
        <f t="shared" si="1923"/>
        <v>1.1868032388534913E-2</v>
      </c>
      <c r="AE1576" s="13">
        <f t="shared" si="1924"/>
        <v>1.7939849625535985E-2</v>
      </c>
      <c r="AF1576" s="13">
        <f t="shared" si="1925"/>
        <v>1.3559038012811409E-2</v>
      </c>
      <c r="AG1576" s="13">
        <f t="shared" si="1926"/>
        <v>6.8319975053812432E-3</v>
      </c>
      <c r="AH1576" s="13">
        <f t="shared" si="1927"/>
        <v>9.84368980294811E-3</v>
      </c>
      <c r="AI1576" s="13">
        <f t="shared" si="1928"/>
        <v>1.5592049181293564E-2</v>
      </c>
      <c r="AJ1576" s="13">
        <f t="shared" si="1929"/>
        <v>1.2348621428474271E-2</v>
      </c>
      <c r="AK1576" s="13">
        <f t="shared" si="1930"/>
        <v>6.519923473420914E-3</v>
      </c>
      <c r="AL1576" s="13">
        <f t="shared" si="1931"/>
        <v>2.4727096660405023E-4</v>
      </c>
      <c r="AM1576" s="13">
        <f t="shared" si="1932"/>
        <v>3.7597069471206027E-3</v>
      </c>
      <c r="AN1576" s="13">
        <f t="shared" si="1933"/>
        <v>5.6832147957891601E-3</v>
      </c>
      <c r="AO1576" s="13">
        <f t="shared" si="1934"/>
        <v>4.295405316072998E-3</v>
      </c>
      <c r="AP1576" s="13">
        <f t="shared" si="1935"/>
        <v>2.1643274675005684E-3</v>
      </c>
      <c r="AQ1576" s="13">
        <f t="shared" si="1936"/>
        <v>8.1790536198921124E-4</v>
      </c>
      <c r="AR1576" s="13">
        <f t="shared" si="1937"/>
        <v>2.9759661760935109E-3</v>
      </c>
      <c r="AS1576" s="13">
        <f t="shared" si="1938"/>
        <v>4.7138229574868662E-3</v>
      </c>
      <c r="AT1576" s="13">
        <f t="shared" si="1939"/>
        <v>3.7332626716373059E-3</v>
      </c>
      <c r="AU1576" s="13">
        <f t="shared" si="1940"/>
        <v>1.9711177532034472E-3</v>
      </c>
      <c r="AV1576" s="13">
        <f t="shared" si="1941"/>
        <v>7.8054483545551378E-4</v>
      </c>
      <c r="AW1576" s="13">
        <f t="shared" si="1942"/>
        <v>1.6445836854075233E-5</v>
      </c>
      <c r="AX1576" s="13">
        <f t="shared" si="1943"/>
        <v>9.9254000617395228E-4</v>
      </c>
      <c r="AY1576" s="13">
        <f t="shared" si="1944"/>
        <v>1.5003345015548431E-3</v>
      </c>
      <c r="AZ1576" s="13">
        <f t="shared" si="1945"/>
        <v>1.1339611514668306E-3</v>
      </c>
      <c r="BA1576" s="13">
        <f t="shared" si="1946"/>
        <v>5.7136942537520594E-4</v>
      </c>
      <c r="BB1576" s="13">
        <f t="shared" si="1947"/>
        <v>2.1592209298658394E-4</v>
      </c>
      <c r="BC1576" s="13">
        <f t="shared" si="1948"/>
        <v>6.527804697857757E-5</v>
      </c>
      <c r="BD1576" s="13">
        <f t="shared" si="1949"/>
        <v>7.4975058967896948E-4</v>
      </c>
      <c r="BE1576" s="13">
        <f t="shared" si="1950"/>
        <v>1.1875778597246361E-3</v>
      </c>
      <c r="BF1576" s="13">
        <f t="shared" si="1951"/>
        <v>9.4054022252388801E-4</v>
      </c>
      <c r="BG1576" s="13">
        <f t="shared" si="1952"/>
        <v>4.9659391617511877E-4</v>
      </c>
      <c r="BH1576" s="13">
        <f t="shared" si="1953"/>
        <v>1.9664670766582562E-4</v>
      </c>
      <c r="BI1576" s="13">
        <f t="shared" si="1954"/>
        <v>6.2296256762311419E-5</v>
      </c>
      <c r="BJ1576" s="14">
        <f t="shared" si="1955"/>
        <v>0.39515448420048588</v>
      </c>
      <c r="BK1576" s="14">
        <f t="shared" si="1956"/>
        <v>0.2400241096600006</v>
      </c>
      <c r="BL1576" s="14">
        <f t="shared" si="1957"/>
        <v>0.33802864467571608</v>
      </c>
      <c r="BM1576" s="14">
        <f t="shared" si="1958"/>
        <v>0.59564981611637213</v>
      </c>
      <c r="BN1576" s="14">
        <f t="shared" si="1959"/>
        <v>0.40212174081206908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1.4097222222222201</v>
      </c>
      <c r="F1577" s="10">
        <f>VLOOKUP(B1577,home!$B$2:$E$405,3,FALSE)</f>
        <v>1.3</v>
      </c>
      <c r="G1577" s="10">
        <f>VLOOKUP(C1577,away!$B$2:$E$405,4,FALSE)</f>
        <v>0.95</v>
      </c>
      <c r="H1577" s="10">
        <f>VLOOKUP(A1577,away!$A$2:$E$405,3,FALSE)</f>
        <v>1.11805555555556</v>
      </c>
      <c r="I1577" s="10">
        <f>VLOOKUP(C1577,away!$B$2:$E$405,3,FALSE)</f>
        <v>0.59</v>
      </c>
      <c r="J1577" s="10">
        <f>VLOOKUP(B1577,home!$B$2:$E$405,4,FALSE)</f>
        <v>1.04</v>
      </c>
      <c r="K1577" s="12">
        <f t="shared" si="1904"/>
        <v>1.7410069444444418</v>
      </c>
      <c r="L1577" s="12">
        <f t="shared" si="1905"/>
        <v>0.68603888888889164</v>
      </c>
      <c r="M1577" s="13">
        <f t="shared" si="1906"/>
        <v>8.8297292590341372E-2</v>
      </c>
      <c r="N1577" s="13">
        <f t="shared" si="1907"/>
        <v>0.15372619957542707</v>
      </c>
      <c r="O1577" s="13">
        <f t="shared" si="1908"/>
        <v>6.0575376500575172E-2</v>
      </c>
      <c r="P1577" s="13">
        <f t="shared" si="1909"/>
        <v>0.10546215114983802</v>
      </c>
      <c r="Q1577" s="13">
        <f t="shared" si="1910"/>
        <v>0.13381919050193539</v>
      </c>
      <c r="R1577" s="13">
        <f t="shared" si="1911"/>
        <v>2.0778531994240429E-2</v>
      </c>
      <c r="S1577" s="13">
        <f t="shared" si="1912"/>
        <v>3.1490957986541696E-2</v>
      </c>
      <c r="T1577" s="13">
        <f t="shared" si="1913"/>
        <v>9.1805168763958694E-2</v>
      </c>
      <c r="U1577" s="13">
        <f t="shared" si="1914"/>
        <v>3.6175568497333603E-2</v>
      </c>
      <c r="V1577" s="13">
        <f t="shared" si="1915"/>
        <v>4.1791946698854785E-3</v>
      </c>
      <c r="W1577" s="13">
        <f t="shared" si="1916"/>
        <v>7.7660046654601078E-2</v>
      </c>
      <c r="X1577" s="13">
        <f t="shared" si="1917"/>
        <v>5.3277812117982021E-2</v>
      </c>
      <c r="Y1577" s="13">
        <f t="shared" si="1918"/>
        <v>1.8275325513925755E-2</v>
      </c>
      <c r="Z1577" s="13">
        <f t="shared" si="1919"/>
        <v>4.7516270006903293E-3</v>
      </c>
      <c r="AA1577" s="13">
        <f t="shared" si="1920"/>
        <v>8.272615605611577E-3</v>
      </c>
      <c r="AB1577" s="13">
        <f t="shared" si="1921"/>
        <v>7.2013406090446104E-3</v>
      </c>
      <c r="AC1577" s="13">
        <f t="shared" si="1922"/>
        <v>3.1197648239689055E-4</v>
      </c>
      <c r="AD1577" s="13">
        <f t="shared" si="1923"/>
        <v>3.3801670132884959E-2</v>
      </c>
      <c r="AE1577" s="13">
        <f t="shared" si="1924"/>
        <v>2.3189260220553235E-2</v>
      </c>
      <c r="AF1577" s="13">
        <f t="shared" si="1925"/>
        <v>7.9543671579318555E-3</v>
      </c>
      <c r="AG1577" s="13">
        <f t="shared" si="1926"/>
        <v>1.8190017356139536E-3</v>
      </c>
      <c r="AH1577" s="13">
        <f t="shared" si="1927"/>
        <v>8.1495022699201269E-4</v>
      </c>
      <c r="AI1577" s="13">
        <f t="shared" si="1928"/>
        <v>1.4188340045696681E-3</v>
      </c>
      <c r="AJ1577" s="13">
        <f t="shared" si="1929"/>
        <v>1.2350999274848547E-3</v>
      </c>
      <c r="AK1577" s="13">
        <f t="shared" si="1930"/>
        <v>7.1677251694465295E-4</v>
      </c>
      <c r="AL1577" s="13">
        <f t="shared" si="1931"/>
        <v>1.4904969326470459E-5</v>
      </c>
      <c r="AM1577" s="13">
        <f t="shared" si="1932"/>
        <v>1.1769788487034591E-2</v>
      </c>
      <c r="AN1577" s="13">
        <f t="shared" si="1933"/>
        <v>8.0745326161024804E-3</v>
      </c>
      <c r="AO1577" s="13">
        <f t="shared" si="1934"/>
        <v>2.7697216921240301E-3</v>
      </c>
      <c r="AP1577" s="13">
        <f t="shared" si="1935"/>
        <v>6.3337893073207678E-4</v>
      </c>
      <c r="AQ1577" s="13">
        <f t="shared" si="1936"/>
        <v>1.0863064447126705E-4</v>
      </c>
      <c r="AR1577" s="13">
        <f t="shared" si="1937"/>
        <v>1.1181750964507011E-4</v>
      </c>
      <c r="AS1577" s="13">
        <f t="shared" si="1938"/>
        <v>1.9467506080255042E-4</v>
      </c>
      <c r="AT1577" s="13">
        <f t="shared" si="1939"/>
        <v>1.6946531638369213E-4</v>
      </c>
      <c r="AU1577" s="13">
        <f t="shared" si="1940"/>
        <v>9.8346764222160838E-5</v>
      </c>
      <c r="AV1577" s="13">
        <f t="shared" si="1941"/>
        <v>4.2805599868605548E-5</v>
      </c>
      <c r="AW1577" s="13">
        <f t="shared" si="1942"/>
        <v>4.9451312651883379E-7</v>
      </c>
      <c r="AX1577" s="13">
        <f t="shared" si="1943"/>
        <v>3.4152139150949129E-3</v>
      </c>
      <c r="AY1577" s="13">
        <f t="shared" si="1944"/>
        <v>2.342969559629596E-3</v>
      </c>
      <c r="AZ1577" s="13">
        <f t="shared" si="1945"/>
        <v>8.0368411669439171E-4</v>
      </c>
      <c r="BA1577" s="13">
        <f t="shared" si="1946"/>
        <v>1.8378618614489026E-4</v>
      </c>
      <c r="BB1577" s="13">
        <f t="shared" si="1947"/>
        <v>3.1521117733991879E-5</v>
      </c>
      <c r="BC1577" s="13">
        <f t="shared" si="1948"/>
        <v>4.3249425173527476E-6</v>
      </c>
      <c r="BD1577" s="13">
        <f t="shared" si="1949"/>
        <v>1.278519334587113E-5</v>
      </c>
      <c r="BE1577" s="13">
        <f t="shared" si="1950"/>
        <v>2.2259110401226503E-5</v>
      </c>
      <c r="BF1577" s="13">
        <f t="shared" si="1951"/>
        <v>1.9376632892845427E-5</v>
      </c>
      <c r="BG1577" s="13">
        <f t="shared" si="1952"/>
        <v>1.1244950808798163E-5</v>
      </c>
      <c r="BH1577" s="13">
        <f t="shared" si="1953"/>
        <v>4.8943843620134364E-6</v>
      </c>
      <c r="BI1577" s="13">
        <f t="shared" si="1954"/>
        <v>1.7042314326091332E-6</v>
      </c>
      <c r="BJ1577" s="14">
        <f t="shared" si="1955"/>
        <v>0.62546559458309381</v>
      </c>
      <c r="BK1577" s="14">
        <f t="shared" si="1956"/>
        <v>0.23209944740795951</v>
      </c>
      <c r="BL1577" s="14">
        <f t="shared" si="1957"/>
        <v>0.13787846463696204</v>
      </c>
      <c r="BM1577" s="14">
        <f t="shared" si="1958"/>
        <v>0.43519391626984472</v>
      </c>
      <c r="BN1577" s="14">
        <f t="shared" si="1959"/>
        <v>0.56265874231235746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1.4097222222222201</v>
      </c>
      <c r="F1578" s="10">
        <f>VLOOKUP(B1578,home!$B$2:$E$405,3,FALSE)</f>
        <v>1.18</v>
      </c>
      <c r="G1578" s="10">
        <f>VLOOKUP(C1578,away!$B$2:$E$405,4,FALSE)</f>
        <v>0.59</v>
      </c>
      <c r="H1578" s="10">
        <f>VLOOKUP(A1578,away!$A$2:$E$405,3,FALSE)</f>
        <v>1.11805555555556</v>
      </c>
      <c r="I1578" s="10">
        <f>VLOOKUP(C1578,away!$B$2:$E$405,3,FALSE)</f>
        <v>1.18</v>
      </c>
      <c r="J1578" s="10">
        <f>VLOOKUP(B1578,home!$B$2:$E$405,4,FALSE)</f>
        <v>0.6</v>
      </c>
      <c r="K1578" s="12">
        <f t="shared" si="1904"/>
        <v>0.98144861111110948</v>
      </c>
      <c r="L1578" s="12">
        <f t="shared" si="1905"/>
        <v>0.79158333333333653</v>
      </c>
      <c r="M1578" s="13">
        <f t="shared" si="1906"/>
        <v>0.16981733078452402</v>
      </c>
      <c r="N1578" s="13">
        <f t="shared" si="1907"/>
        <v>0.16666698344106692</v>
      </c>
      <c r="O1578" s="13">
        <f t="shared" si="1908"/>
        <v>0.13442456876018335</v>
      </c>
      <c r="P1578" s="13">
        <f t="shared" si="1909"/>
        <v>0.13193080630889176</v>
      </c>
      <c r="Q1578" s="13">
        <f t="shared" si="1910"/>
        <v>8.1787539708156706E-2</v>
      </c>
      <c r="R1578" s="13">
        <f t="shared" si="1911"/>
        <v>5.3204124110541109E-2</v>
      </c>
      <c r="S1578" s="13">
        <f t="shared" si="1912"/>
        <v>2.5624206865257938E-2</v>
      </c>
      <c r="T1578" s="13">
        <f t="shared" si="1913"/>
        <v>6.4741653307315308E-2</v>
      </c>
      <c r="U1578" s="13">
        <f t="shared" si="1914"/>
        <v>5.2217113713673657E-2</v>
      </c>
      <c r="V1578" s="13">
        <f t="shared" si="1915"/>
        <v>2.2119338187565583E-3</v>
      </c>
      <c r="W1578" s="13">
        <f t="shared" si="1916"/>
        <v>2.675675575092171E-2</v>
      </c>
      <c r="X1578" s="13">
        <f t="shared" si="1917"/>
        <v>2.1180201906500527E-2</v>
      </c>
      <c r="Y1578" s="13">
        <f t="shared" si="1918"/>
        <v>8.3829474129103881E-3</v>
      </c>
      <c r="Z1578" s="13">
        <f t="shared" si="1919"/>
        <v>1.4038499303500892E-2</v>
      </c>
      <c r="AA1578" s="13">
        <f t="shared" si="1920"/>
        <v>1.3778065643505226E-2</v>
      </c>
      <c r="AB1578" s="13">
        <f t="shared" si="1921"/>
        <v>6.7612316948079494E-3</v>
      </c>
      <c r="AC1578" s="13">
        <f t="shared" si="1922"/>
        <v>1.0740298518939998E-4</v>
      </c>
      <c r="AD1578" s="13">
        <f t="shared" si="1923"/>
        <v>6.5650951923953245E-3</v>
      </c>
      <c r="AE1578" s="13">
        <f t="shared" si="1924"/>
        <v>5.1968199360469527E-3</v>
      </c>
      <c r="AF1578" s="13">
        <f t="shared" si="1925"/>
        <v>2.0568580238545919E-3</v>
      </c>
      <c r="AG1578" s="13">
        <f t="shared" si="1926"/>
        <v>5.4272484357207912E-4</v>
      </c>
      <c r="AH1578" s="13">
        <f t="shared" si="1927"/>
        <v>2.7781605184157387E-3</v>
      </c>
      <c r="AI1578" s="13">
        <f t="shared" si="1928"/>
        <v>2.7266217822428463E-3</v>
      </c>
      <c r="AJ1578" s="13">
        <f t="shared" si="1929"/>
        <v>1.3380195806037697E-3</v>
      </c>
      <c r="AK1578" s="13">
        <f t="shared" si="1930"/>
        <v>4.3773248634101306E-4</v>
      </c>
      <c r="AL1578" s="13">
        <f t="shared" si="1931"/>
        <v>3.3376481353364553E-6</v>
      </c>
      <c r="AM1578" s="13">
        <f t="shared" si="1932"/>
        <v>1.2886607116777233E-3</v>
      </c>
      <c r="AN1578" s="13">
        <f t="shared" si="1933"/>
        <v>1.0200823416855619E-3</v>
      </c>
      <c r="AO1578" s="13">
        <f t="shared" si="1934"/>
        <v>4.0374009015296629E-4</v>
      </c>
      <c r="AP1578" s="13">
        <f t="shared" si="1935"/>
        <v>1.0653130878786229E-4</v>
      </c>
      <c r="AQ1578" s="13">
        <f t="shared" si="1936"/>
        <v>2.1082102128664743E-5</v>
      </c>
      <c r="AR1578" s="13">
        <f t="shared" si="1937"/>
        <v>4.398291127405204E-4</v>
      </c>
      <c r="AS1578" s="13">
        <f t="shared" si="1938"/>
        <v>4.3166967182541526E-4</v>
      </c>
      <c r="AT1578" s="13">
        <f t="shared" si="1939"/>
        <v>2.1183079993592112E-4</v>
      </c>
      <c r="AU1578" s="13">
        <f t="shared" si="1940"/>
        <v>6.9300348129221702E-5</v>
      </c>
      <c r="AV1578" s="13">
        <f t="shared" si="1941"/>
        <v>1.7003682605235251E-5</v>
      </c>
      <c r="AW1578" s="13">
        <f t="shared" si="1942"/>
        <v>7.2028149246543973E-8</v>
      </c>
      <c r="AX1578" s="13">
        <f t="shared" si="1943"/>
        <v>2.1079237761159248E-4</v>
      </c>
      <c r="AY1578" s="13">
        <f t="shared" si="1944"/>
        <v>1.6685973291104373E-4</v>
      </c>
      <c r="AZ1578" s="13">
        <f t="shared" si="1945"/>
        <v>6.6041691788417119E-5</v>
      </c>
      <c r="BA1578" s="13">
        <f t="shared" si="1946"/>
        <v>1.7425834174949354E-5</v>
      </c>
      <c r="BB1578" s="13">
        <f t="shared" si="1947"/>
        <v>3.4484999755800944E-6</v>
      </c>
      <c r="BC1578" s="13">
        <f t="shared" si="1948"/>
        <v>5.4595502113392453E-7</v>
      </c>
      <c r="BD1578" s="13">
        <f t="shared" si="1949"/>
        <v>5.8026899193364133E-5</v>
      </c>
      <c r="BE1578" s="13">
        <f t="shared" si="1950"/>
        <v>5.6950419620411574E-5</v>
      </c>
      <c r="BF1578" s="13">
        <f t="shared" si="1951"/>
        <v>2.7946955119323909E-5</v>
      </c>
      <c r="BG1578" s="13">
        <f t="shared" si="1952"/>
        <v>9.1428334288816551E-6</v>
      </c>
      <c r="BH1578" s="13">
        <f t="shared" si="1953"/>
        <v>2.2433052925990305E-6</v>
      </c>
      <c r="BI1578" s="13">
        <f t="shared" si="1954"/>
        <v>4.4033777274390409E-7</v>
      </c>
      <c r="BJ1578" s="14">
        <f t="shared" si="1955"/>
        <v>0.38718279016865598</v>
      </c>
      <c r="BK1578" s="14">
        <f t="shared" si="1956"/>
        <v>0.32986187814366602</v>
      </c>
      <c r="BL1578" s="14">
        <f t="shared" si="1957"/>
        <v>0.26899002265597827</v>
      </c>
      <c r="BM1578" s="14">
        <f t="shared" si="1958"/>
        <v>0.26207504945367543</v>
      </c>
      <c r="BN1578" s="14">
        <f t="shared" si="1959"/>
        <v>0.73783135311336379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1.5347222222222201</v>
      </c>
      <c r="F1579" s="10">
        <f>VLOOKUP(B1579,home!$B$2:$E$405,3,FALSE)</f>
        <v>1.0900000000000001</v>
      </c>
      <c r="G1579" s="10">
        <f>VLOOKUP(C1579,away!$B$2:$E$405,4,FALSE)</f>
        <v>0.87</v>
      </c>
      <c r="H1579" s="10">
        <f>VLOOKUP(A1579,away!$A$2:$E$405,3,FALSE)</f>
        <v>1.2152777777777799</v>
      </c>
      <c r="I1579" s="10">
        <f>VLOOKUP(C1579,away!$B$2:$E$405,3,FALSE)</f>
        <v>0.33</v>
      </c>
      <c r="J1579" s="10">
        <f>VLOOKUP(B1579,home!$B$2:$E$405,4,FALSE)</f>
        <v>1.23</v>
      </c>
      <c r="K1579" s="12">
        <f t="shared" si="1904"/>
        <v>1.4553770833333313</v>
      </c>
      <c r="L1579" s="12">
        <f t="shared" si="1905"/>
        <v>0.49328125000000089</v>
      </c>
      <c r="M1579" s="13">
        <f t="shared" si="1906"/>
        <v>0.14246508407478356</v>
      </c>
      <c r="N1579" s="13">
        <f t="shared" si="1907"/>
        <v>0.20734041853759633</v>
      </c>
      <c r="O1579" s="13">
        <f t="shared" si="1908"/>
        <v>7.0275354753764452E-2</v>
      </c>
      <c r="P1579" s="13">
        <f t="shared" si="1909"/>
        <v>0.10227714083174887</v>
      </c>
      <c r="Q1579" s="13">
        <f t="shared" si="1910"/>
        <v>0.15087924679417958</v>
      </c>
      <c r="R1579" s="13">
        <f t="shared" si="1911"/>
        <v>1.7332757418565214E-2</v>
      </c>
      <c r="S1579" s="13">
        <f t="shared" si="1912"/>
        <v>1.835645134499473E-2</v>
      </c>
      <c r="T1579" s="13">
        <f t="shared" si="1913"/>
        <v>7.4425903457691525E-2</v>
      </c>
      <c r="U1579" s="13">
        <f t="shared" si="1914"/>
        <v>2.52256979379556E-2</v>
      </c>
      <c r="V1579" s="13">
        <f t="shared" si="1915"/>
        <v>1.4642537944382329E-3</v>
      </c>
      <c r="W1579" s="13">
        <f t="shared" si="1916"/>
        <v>7.3195399378281012E-2</v>
      </c>
      <c r="X1579" s="13">
        <f t="shared" si="1917"/>
        <v>3.6105918099567744E-2</v>
      </c>
      <c r="Y1579" s="13">
        <f t="shared" si="1918"/>
        <v>8.9051862062762156E-3</v>
      </c>
      <c r="Z1579" s="13">
        <f t="shared" si="1919"/>
        <v>2.8499747484588799E-3</v>
      </c>
      <c r="AA1579" s="13">
        <f t="shared" si="1920"/>
        <v>4.1477879369857295E-3</v>
      </c>
      <c r="AB1579" s="13">
        <f t="shared" si="1921"/>
        <v>3.0182977550077335E-3</v>
      </c>
      <c r="AC1579" s="13">
        <f t="shared" si="1922"/>
        <v>6.5700173361674772E-5</v>
      </c>
      <c r="AD1579" s="13">
        <f t="shared" si="1923"/>
        <v>2.6631726715145215E-2</v>
      </c>
      <c r="AE1579" s="13">
        <f t="shared" si="1924"/>
        <v>1.3136931443705249E-2</v>
      </c>
      <c r="AF1579" s="13">
        <f t="shared" si="1925"/>
        <v>3.24010098185762E-3</v>
      </c>
      <c r="AG1579" s="13">
        <f t="shared" si="1926"/>
        <v>5.3276035415231919E-4</v>
      </c>
      <c r="AH1579" s="13">
        <f t="shared" si="1927"/>
        <v>3.5145977659705851E-4</v>
      </c>
      <c r="AI1579" s="13">
        <f t="shared" si="1928"/>
        <v>5.1150650457281127E-4</v>
      </c>
      <c r="AJ1579" s="13">
        <f t="shared" si="1929"/>
        <v>3.7221742236560272E-4</v>
      </c>
      <c r="AK1579" s="13">
        <f t="shared" si="1930"/>
        <v>1.8057223550943391E-4</v>
      </c>
      <c r="AL1579" s="13">
        <f t="shared" si="1931"/>
        <v>1.8866730545864896E-6</v>
      </c>
      <c r="AM1579" s="13">
        <f t="shared" si="1932"/>
        <v>7.7518409501636781E-3</v>
      </c>
      <c r="AN1579" s="13">
        <f t="shared" si="1933"/>
        <v>3.8238377936979334E-3</v>
      </c>
      <c r="AO1579" s="13">
        <f t="shared" si="1934"/>
        <v>9.4311374333628086E-4</v>
      </c>
      <c r="AP1579" s="13">
        <f t="shared" si="1935"/>
        <v>1.5507344206836692E-4</v>
      </c>
      <c r="AQ1579" s="13">
        <f t="shared" si="1936"/>
        <v>1.9123705336321684E-5</v>
      </c>
      <c r="AR1579" s="13">
        <f t="shared" si="1937"/>
        <v>3.4673703584903614E-5</v>
      </c>
      <c r="AS1579" s="13">
        <f t="shared" si="1938"/>
        <v>5.04633135917615E-5</v>
      </c>
      <c r="AT1579" s="13">
        <f t="shared" si="1939"/>
        <v>3.6721575075256562E-5</v>
      </c>
      <c r="AU1579" s="13">
        <f t="shared" si="1940"/>
        <v>1.781457960947762E-5</v>
      </c>
      <c r="AV1579" s="13">
        <f t="shared" si="1941"/>
        <v>6.4817327282127385E-6</v>
      </c>
      <c r="AW1579" s="13">
        <f t="shared" si="1942"/>
        <v>3.7623941130047309E-8</v>
      </c>
      <c r="AX1579" s="13">
        <f t="shared" si="1943"/>
        <v>1.880308612085516E-3</v>
      </c>
      <c r="AY1579" s="13">
        <f t="shared" si="1944"/>
        <v>9.2752098255531015E-4</v>
      </c>
      <c r="AZ1579" s="13">
        <f t="shared" si="1945"/>
        <v>2.2876435483805613E-4</v>
      </c>
      <c r="BA1579" s="13">
        <f t="shared" si="1946"/>
        <v>3.761505563665337E-5</v>
      </c>
      <c r="BB1579" s="13">
        <f t="shared" si="1947"/>
        <v>4.6387004158169875E-6</v>
      </c>
      <c r="BC1579" s="13">
        <f t="shared" si="1948"/>
        <v>4.5763678789794551E-7</v>
      </c>
      <c r="BD1579" s="13">
        <f t="shared" si="1949"/>
        <v>2.8506479744151279E-6</v>
      </c>
      <c r="BE1579" s="13">
        <f t="shared" si="1950"/>
        <v>4.1487677346143581E-6</v>
      </c>
      <c r="BF1579" s="13">
        <f t="shared" si="1951"/>
        <v>3.0190107425152387E-6</v>
      </c>
      <c r="BG1579" s="13">
        <f t="shared" si="1952"/>
        <v>1.4645996829979414E-6</v>
      </c>
      <c r="BH1579" s="13">
        <f t="shared" si="1953"/>
        <v>5.3288620372311599E-7</v>
      </c>
      <c r="BI1579" s="13">
        <f t="shared" si="1954"/>
        <v>1.5511007378462392E-7</v>
      </c>
      <c r="BJ1579" s="14">
        <f t="shared" si="1955"/>
        <v>0.61016588694537477</v>
      </c>
      <c r="BK1579" s="14">
        <f t="shared" si="1956"/>
        <v>0.26555803787493693</v>
      </c>
      <c r="BL1579" s="14">
        <f t="shared" si="1957"/>
        <v>0.12157397766832528</v>
      </c>
      <c r="BM1579" s="14">
        <f t="shared" si="1958"/>
        <v>0.30865039146784362</v>
      </c>
      <c r="BN1579" s="14">
        <f t="shared" si="1959"/>
        <v>0.69057000241063793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1.5347222222222201</v>
      </c>
      <c r="F1580" s="10">
        <f>VLOOKUP(B1580,home!$B$2:$E$405,3,FALSE)</f>
        <v>0.78</v>
      </c>
      <c r="G1580" s="10">
        <f>VLOOKUP(C1580,away!$B$2:$E$405,4,FALSE)</f>
        <v>0.98</v>
      </c>
      <c r="H1580" s="10">
        <f>VLOOKUP(A1580,away!$A$2:$E$405,3,FALSE)</f>
        <v>1.2152777777777799</v>
      </c>
      <c r="I1580" s="10">
        <f>VLOOKUP(C1580,away!$B$2:$E$405,3,FALSE)</f>
        <v>0.98</v>
      </c>
      <c r="J1580" s="10">
        <f>VLOOKUP(B1580,home!$B$2:$E$405,4,FALSE)</f>
        <v>1.1499999999999999</v>
      </c>
      <c r="K1580" s="12">
        <f t="shared" si="1904"/>
        <v>1.173141666666665</v>
      </c>
      <c r="L1580" s="12">
        <f t="shared" si="1905"/>
        <v>1.3696180555555579</v>
      </c>
      <c r="M1580" s="13">
        <f t="shared" si="1906"/>
        <v>7.8649050484386723E-2</v>
      </c>
      <c r="N1580" s="13">
        <f t="shared" si="1907"/>
        <v>9.2266478167004118E-2</v>
      </c>
      <c r="O1580" s="13">
        <f t="shared" si="1908"/>
        <v>0.10771915959571667</v>
      </c>
      <c r="P1580" s="13">
        <f t="shared" si="1909"/>
        <v>0.12636983442005154</v>
      </c>
      <c r="Q1580" s="13">
        <f t="shared" si="1910"/>
        <v>5.4120824987151352E-2</v>
      </c>
      <c r="R1580" s="13">
        <f t="shared" si="1911"/>
        <v>7.3767052955782147E-2</v>
      </c>
      <c r="S1580" s="13">
        <f t="shared" si="1912"/>
        <v>5.0761372683454875E-2</v>
      </c>
      <c r="T1580" s="13">
        <f t="shared" si="1913"/>
        <v>7.4124859083964892E-2</v>
      </c>
      <c r="U1580" s="13">
        <f t="shared" si="1914"/>
        <v>8.6539203449634408E-2</v>
      </c>
      <c r="V1580" s="13">
        <f t="shared" si="1915"/>
        <v>9.0623489503695812E-3</v>
      </c>
      <c r="W1580" s="13">
        <f t="shared" si="1916"/>
        <v>2.1163798275600536E-2</v>
      </c>
      <c r="X1580" s="13">
        <f t="shared" si="1917"/>
        <v>2.8986320242398077E-2</v>
      </c>
      <c r="Y1580" s="13">
        <f t="shared" si="1918"/>
        <v>1.9850093784051986E-2</v>
      </c>
      <c r="Z1580" s="13">
        <f t="shared" si="1919"/>
        <v>3.3677562544454073E-2</v>
      </c>
      <c r="AA1580" s="13">
        <f t="shared" si="1920"/>
        <v>3.95085518526717E-2</v>
      </c>
      <c r="AB1580" s="13">
        <f t="shared" si="1921"/>
        <v>2.3174564184014826E-2</v>
      </c>
      <c r="AC1580" s="13">
        <f t="shared" si="1922"/>
        <v>9.1006147663400363E-4</v>
      </c>
      <c r="AD1580" s="13">
        <f t="shared" si="1923"/>
        <v>6.2070333955087775E-3</v>
      </c>
      <c r="AE1580" s="13">
        <f t="shared" si="1924"/>
        <v>8.5012650099251449E-3</v>
      </c>
      <c r="AF1580" s="13">
        <f t="shared" si="1925"/>
        <v>5.8217430263280906E-3</v>
      </c>
      <c r="AG1580" s="13">
        <f t="shared" si="1926"/>
        <v>2.6578547878878694E-3</v>
      </c>
      <c r="AH1580" s="13">
        <f t="shared" si="1927"/>
        <v>1.1531349431996473E-2</v>
      </c>
      <c r="AI1580" s="13">
        <f t="shared" si="1928"/>
        <v>1.3527906491568042E-2</v>
      </c>
      <c r="AJ1580" s="13">
        <f t="shared" si="1929"/>
        <v>7.9350753840144676E-3</v>
      </c>
      <c r="AK1580" s="13">
        <f t="shared" si="1930"/>
        <v>3.1029891870427858E-3</v>
      </c>
      <c r="AL1580" s="13">
        <f t="shared" si="1931"/>
        <v>5.8489869823482151E-5</v>
      </c>
      <c r="AM1580" s="13">
        <f t="shared" si="1932"/>
        <v>1.4563459005325621E-3</v>
      </c>
      <c r="AN1580" s="13">
        <f t="shared" si="1933"/>
        <v>1.9946376405037157E-3</v>
      </c>
      <c r="AO1580" s="13">
        <f t="shared" si="1934"/>
        <v>1.3659458633623128E-3</v>
      </c>
      <c r="AP1580" s="13">
        <f t="shared" si="1935"/>
        <v>6.2360803912414955E-4</v>
      </c>
      <c r="AQ1580" s="13">
        <f t="shared" si="1936"/>
        <v>2.1352620749350807E-4</v>
      </c>
      <c r="AR1580" s="13">
        <f t="shared" si="1937"/>
        <v>3.1587088773965353E-3</v>
      </c>
      <c r="AS1580" s="13">
        <f t="shared" si="1938"/>
        <v>3.705612996943762E-3</v>
      </c>
      <c r="AT1580" s="13">
        <f t="shared" si="1939"/>
        <v>2.1736045036281309E-3</v>
      </c>
      <c r="AU1580" s="13">
        <f t="shared" si="1940"/>
        <v>8.4998200335349131E-4</v>
      </c>
      <c r="AV1580" s="13">
        <f t="shared" si="1941"/>
        <v>2.4928732601269649E-4</v>
      </c>
      <c r="AW1580" s="13">
        <f t="shared" si="1942"/>
        <v>2.610526382469427E-6</v>
      </c>
      <c r="AX1580" s="13">
        <f t="shared" si="1943"/>
        <v>2.8475000949898922E-4</v>
      </c>
      <c r="AY1580" s="13">
        <f t="shared" si="1944"/>
        <v>3.8999875432943227E-4</v>
      </c>
      <c r="AZ1580" s="13">
        <f t="shared" si="1945"/>
        <v>2.6707466778688347E-4</v>
      </c>
      <c r="BA1580" s="13">
        <f t="shared" si="1946"/>
        <v>1.2193009572747263E-4</v>
      </c>
      <c r="BB1580" s="13">
        <f t="shared" si="1947"/>
        <v>4.1749415155991043E-5</v>
      </c>
      <c r="BC1580" s="13">
        <f t="shared" si="1948"/>
        <v>1.1436150561306024E-5</v>
      </c>
      <c r="BD1580" s="13">
        <f t="shared" si="1949"/>
        <v>7.2103745178765384E-4</v>
      </c>
      <c r="BE1580" s="13">
        <f t="shared" si="1950"/>
        <v>8.4587907791925331E-4</v>
      </c>
      <c r="BF1580" s="13">
        <f t="shared" si="1951"/>
        <v>4.9616799563432742E-4</v>
      </c>
      <c r="BG1580" s="13">
        <f t="shared" si="1952"/>
        <v>1.9402511644837111E-4</v>
      </c>
      <c r="BH1580" s="13">
        <f t="shared" si="1953"/>
        <v>5.6904737121358976E-5</v>
      </c>
      <c r="BI1580" s="13">
        <f t="shared" si="1954"/>
        <v>1.3351463629555891E-5</v>
      </c>
      <c r="BJ1580" s="14">
        <f t="shared" si="1955"/>
        <v>0.3204712735038972</v>
      </c>
      <c r="BK1580" s="14">
        <f t="shared" si="1956"/>
        <v>0.26620115663904964</v>
      </c>
      <c r="BL1580" s="14">
        <f t="shared" si="1957"/>
        <v>0.37927041408231671</v>
      </c>
      <c r="BM1580" s="14">
        <f t="shared" si="1958"/>
        <v>0.46634061793167814</v>
      </c>
      <c r="BN1580" s="14">
        <f t="shared" si="1959"/>
        <v>0.53289240061009258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1.5347222222222201</v>
      </c>
      <c r="F1581" s="10">
        <f>VLOOKUP(B1581,home!$B$2:$E$405,3,FALSE)</f>
        <v>1.17</v>
      </c>
      <c r="G1581" s="10">
        <f>VLOOKUP(C1581,away!$B$2:$E$405,4,FALSE)</f>
        <v>1.0900000000000001</v>
      </c>
      <c r="H1581" s="10">
        <f>VLOOKUP(A1581,away!$A$2:$E$405,3,FALSE)</f>
        <v>1.2152777777777799</v>
      </c>
      <c r="I1581" s="10">
        <f>VLOOKUP(C1581,away!$B$2:$E$405,3,FALSE)</f>
        <v>0.76</v>
      </c>
      <c r="J1581" s="10">
        <f>VLOOKUP(B1581,home!$B$2:$E$405,4,FALSE)</f>
        <v>1.1499999999999999</v>
      </c>
      <c r="K1581" s="12">
        <f t="shared" si="1904"/>
        <v>1.9572312499999973</v>
      </c>
      <c r="L1581" s="12">
        <f t="shared" si="1905"/>
        <v>1.0621527777777795</v>
      </c>
      <c r="M1581" s="13">
        <f t="shared" si="1906"/>
        <v>4.8831287816958349E-2</v>
      </c>
      <c r="N1581" s="13">
        <f t="shared" si="1907"/>
        <v>9.5574122493095021E-2</v>
      </c>
      <c r="O1581" s="13">
        <f t="shared" si="1908"/>
        <v>5.1866287997248545E-2</v>
      </c>
      <c r="P1581" s="13">
        <f t="shared" si="1909"/>
        <v>0.10151431968971462</v>
      </c>
      <c r="Q1581" s="13">
        <f t="shared" si="1910"/>
        <v>9.3530329617406635E-2</v>
      </c>
      <c r="R1581" s="13">
        <f t="shared" si="1911"/>
        <v>2.7544960934649927E-2</v>
      </c>
      <c r="S1581" s="13">
        <f t="shared" si="1912"/>
        <v>5.2758986926035804E-2</v>
      </c>
      <c r="T1581" s="13">
        <f t="shared" si="1913"/>
        <v>9.9343499409599773E-2</v>
      </c>
      <c r="U1581" s="13">
        <f t="shared" si="1914"/>
        <v>5.3911858321325966E-2</v>
      </c>
      <c r="V1581" s="13">
        <f t="shared" si="1915"/>
        <v>1.2186614372214697E-2</v>
      </c>
      <c r="W1581" s="13">
        <f t="shared" si="1916"/>
        <v>6.1020161316662859E-2</v>
      </c>
      <c r="X1581" s="13">
        <f t="shared" si="1917"/>
        <v>6.4812733842941644E-2</v>
      </c>
      <c r="Y1581" s="13">
        <f t="shared" si="1918"/>
        <v>3.4420512643326191E-2</v>
      </c>
      <c r="Z1581" s="13">
        <f t="shared" si="1919"/>
        <v>9.7523189235062795E-3</v>
      </c>
      <c r="AA1581" s="13">
        <f t="shared" si="1920"/>
        <v>1.9087543357052823E-2</v>
      </c>
      <c r="AB1581" s="13">
        <f t="shared" si="1921"/>
        <v>1.8679368172076823E-2</v>
      </c>
      <c r="AC1581" s="13">
        <f t="shared" si="1922"/>
        <v>1.5834057458631106E-3</v>
      </c>
      <c r="AD1581" s="13">
        <f t="shared" si="1923"/>
        <v>2.9857641652253405E-2</v>
      </c>
      <c r="AE1581" s="13">
        <f t="shared" si="1924"/>
        <v>3.1713377018834477E-2</v>
      </c>
      <c r="AF1581" s="13">
        <f t="shared" si="1925"/>
        <v>1.684222574663452E-2</v>
      </c>
      <c r="AG1581" s="13">
        <f t="shared" si="1926"/>
        <v>5.9630056202494303E-3</v>
      </c>
      <c r="AH1581" s="13">
        <f t="shared" si="1927"/>
        <v>2.5896131585942494E-3</v>
      </c>
      <c r="AI1581" s="13">
        <f t="shared" si="1928"/>
        <v>5.0684717994118637E-3</v>
      </c>
      <c r="AJ1581" s="13">
        <f t="shared" si="1929"/>
        <v>4.9600856977763102E-3</v>
      </c>
      <c r="AK1581" s="13">
        <f t="shared" si="1930"/>
        <v>3.2360115767886121E-3</v>
      </c>
      <c r="AL1581" s="13">
        <f t="shared" si="1931"/>
        <v>1.3166833337396183E-4</v>
      </c>
      <c r="AM1581" s="13">
        <f t="shared" si="1932"/>
        <v>1.1687661858618376E-2</v>
      </c>
      <c r="AN1581" s="13">
        <f t="shared" si="1933"/>
        <v>1.2414082508858911E-2</v>
      </c>
      <c r="AO1581" s="13">
        <f t="shared" si="1934"/>
        <v>6.59282611017352E-3</v>
      </c>
      <c r="AP1581" s="13">
        <f t="shared" si="1935"/>
        <v>2.3341961887755587E-3</v>
      </c>
      <c r="AQ1581" s="13">
        <f t="shared" si="1936"/>
        <v>6.1981824144656647E-4</v>
      </c>
      <c r="AR1581" s="13">
        <f t="shared" si="1937"/>
        <v>5.5011296195415452E-4</v>
      </c>
      <c r="AS1581" s="13">
        <f t="shared" si="1938"/>
        <v>1.0766982801667308E-3</v>
      </c>
      <c r="AT1581" s="13">
        <f t="shared" si="1939"/>
        <v>1.0536737603817892E-3</v>
      </c>
      <c r="AU1581" s="13">
        <f t="shared" si="1940"/>
        <v>6.8742773704141553E-4</v>
      </c>
      <c r="AV1581" s="13">
        <f t="shared" si="1941"/>
        <v>3.3636376226356006E-4</v>
      </c>
      <c r="AW1581" s="13">
        <f t="shared" si="1942"/>
        <v>7.6034022701677183E-6</v>
      </c>
      <c r="AX1581" s="13">
        <f t="shared" si="1943"/>
        <v>3.8125761715201547E-3</v>
      </c>
      <c r="AY1581" s="13">
        <f t="shared" si="1944"/>
        <v>4.0495383710695033E-3</v>
      </c>
      <c r="AZ1581" s="13">
        <f t="shared" si="1945"/>
        <v>2.1506142147745891E-3</v>
      </c>
      <c r="BA1581" s="13">
        <f t="shared" si="1946"/>
        <v>7.6142695405040253E-4</v>
      </c>
      <c r="BB1581" s="13">
        <f t="shared" si="1947"/>
        <v>2.0218793857987714E-4</v>
      </c>
      <c r="BC1581" s="13">
        <f t="shared" si="1948"/>
        <v>4.2950896119155931E-5</v>
      </c>
      <c r="BD1581" s="13">
        <f t="shared" si="1949"/>
        <v>9.7384001771861156E-5</v>
      </c>
      <c r="BE1581" s="13">
        <f t="shared" si="1950"/>
        <v>1.9060301151794176E-4</v>
      </c>
      <c r="BF1581" s="13">
        <f t="shared" si="1951"/>
        <v>1.8652708524351255E-4</v>
      </c>
      <c r="BG1581" s="13">
        <f t="shared" si="1952"/>
        <v>1.2169221340333871E-4</v>
      </c>
      <c r="BH1581" s="13">
        <f t="shared" si="1953"/>
        <v>5.9544950738670806E-5</v>
      </c>
      <c r="BI1581" s="13">
        <f t="shared" si="1954"/>
        <v>2.330864767308737E-5</v>
      </c>
      <c r="BJ1581" s="14">
        <f t="shared" si="1955"/>
        <v>0.57774548881499033</v>
      </c>
      <c r="BK1581" s="14">
        <f t="shared" si="1956"/>
        <v>0.22105582125523004</v>
      </c>
      <c r="BL1581" s="14">
        <f t="shared" si="1957"/>
        <v>0.19132753742708117</v>
      </c>
      <c r="BM1581" s="14">
        <f t="shared" si="1958"/>
        <v>0.57697792290293537</v>
      </c>
      <c r="BN1581" s="14">
        <f t="shared" si="1959"/>
        <v>0.41886130854907311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1.5347222222222201</v>
      </c>
      <c r="F1582" s="10">
        <f>VLOOKUP(B1582,home!$B$2:$E$405,3,FALSE)</f>
        <v>0.91</v>
      </c>
      <c r="G1582" s="10">
        <f>VLOOKUP(C1582,away!$B$2:$E$405,4,FALSE)</f>
        <v>1.04</v>
      </c>
      <c r="H1582" s="10">
        <f>VLOOKUP(A1582,away!$A$2:$E$405,3,FALSE)</f>
        <v>1.2152777777777799</v>
      </c>
      <c r="I1582" s="10">
        <f>VLOOKUP(C1582,away!$B$2:$E$405,3,FALSE)</f>
        <v>0.78</v>
      </c>
      <c r="J1582" s="10">
        <f>VLOOKUP(B1582,home!$B$2:$E$405,4,FALSE)</f>
        <v>0.99</v>
      </c>
      <c r="K1582" s="12">
        <f t="shared" si="1904"/>
        <v>1.4524611111111092</v>
      </c>
      <c r="L1582" s="12">
        <f t="shared" si="1905"/>
        <v>0.9384375000000017</v>
      </c>
      <c r="M1582" s="13">
        <f t="shared" si="1906"/>
        <v>9.1547381409959133E-2</v>
      </c>
      <c r="N1582" s="13">
        <f t="shared" si="1907"/>
        <v>0.13296901132202174</v>
      </c>
      <c r="O1582" s="13">
        <f t="shared" si="1908"/>
        <v>8.5911495741908678E-2</v>
      </c>
      <c r="P1582" s="13">
        <f t="shared" si="1909"/>
        <v>0.12478310656251</v>
      </c>
      <c r="Q1582" s="13">
        <f t="shared" si="1910"/>
        <v>9.6566158964064702E-2</v>
      </c>
      <c r="R1582" s="13">
        <f t="shared" si="1911"/>
        <v>4.0311284642648777E-2</v>
      </c>
      <c r="S1582" s="13">
        <f t="shared" si="1912"/>
        <v>4.2521215362957478E-2</v>
      </c>
      <c r="T1582" s="13">
        <f t="shared" si="1913"/>
        <v>9.0621304802839628E-2</v>
      </c>
      <c r="U1582" s="13">
        <f t="shared" si="1914"/>
        <v>5.8550573282377838E-2</v>
      </c>
      <c r="V1582" s="13">
        <f t="shared" si="1915"/>
        <v>6.4398095962070788E-3</v>
      </c>
      <c r="W1582" s="13">
        <f t="shared" si="1916"/>
        <v>4.6752863514892447E-2</v>
      </c>
      <c r="X1582" s="13">
        <f t="shared" si="1917"/>
        <v>4.3874640354756959E-2</v>
      </c>
      <c r="Y1582" s="13">
        <f t="shared" si="1918"/>
        <v>2.0586803903958652E-2</v>
      </c>
      <c r="Z1582" s="13">
        <f t="shared" si="1919"/>
        <v>1.2609873727278597E-2</v>
      </c>
      <c r="AA1582" s="13">
        <f t="shared" si="1920"/>
        <v>1.8315351204893856E-2</v>
      </c>
      <c r="AB1582" s="13">
        <f t="shared" si="1921"/>
        <v>1.3301167680725165E-2</v>
      </c>
      <c r="AC1582" s="13">
        <f t="shared" si="1922"/>
        <v>5.4860897897181964E-4</v>
      </c>
      <c r="AD1582" s="13">
        <f t="shared" si="1923"/>
        <v>1.6976679022116692E-2</v>
      </c>
      <c r="AE1582" s="13">
        <f t="shared" si="1924"/>
        <v>1.5931552219817662E-2</v>
      </c>
      <c r="AF1582" s="13">
        <f t="shared" si="1925"/>
        <v>7.4753830181425807E-3</v>
      </c>
      <c r="AG1582" s="13">
        <f t="shared" si="1926"/>
        <v>2.3383932503627308E-3</v>
      </c>
      <c r="AH1582" s="13">
        <f t="shared" si="1927"/>
        <v>2.9583945939857569E-3</v>
      </c>
      <c r="AI1582" s="13">
        <f t="shared" si="1928"/>
        <v>4.2969530990856512E-3</v>
      </c>
      <c r="AJ1582" s="13">
        <f t="shared" si="1929"/>
        <v>3.1205786363451352E-3</v>
      </c>
      <c r="AK1582" s="13">
        <f t="shared" si="1930"/>
        <v>1.5108397044851475E-3</v>
      </c>
      <c r="AL1582" s="13">
        <f t="shared" si="1931"/>
        <v>2.9911126513878948E-5</v>
      </c>
      <c r="AM1582" s="13">
        <f t="shared" si="1932"/>
        <v>4.9315932150880547E-3</v>
      </c>
      <c r="AN1582" s="13">
        <f t="shared" si="1933"/>
        <v>4.6279920077842047E-3</v>
      </c>
      <c r="AO1582" s="13">
        <f t="shared" si="1934"/>
        <v>2.1715406249024987E-3</v>
      </c>
      <c r="AP1582" s="13">
        <f t="shared" si="1935"/>
        <v>6.7928505172731423E-4</v>
      </c>
      <c r="AQ1582" s="13">
        <f t="shared" si="1936"/>
        <v>1.5936664143258809E-4</v>
      </c>
      <c r="AR1582" s="13">
        <f t="shared" si="1937"/>
        <v>5.5525368535870297E-4</v>
      </c>
      <c r="AS1582" s="13">
        <f t="shared" si="1938"/>
        <v>8.0648438478463991E-4</v>
      </c>
      <c r="AT1582" s="13">
        <f t="shared" si="1939"/>
        <v>5.856936028090288E-4</v>
      </c>
      <c r="AU1582" s="13">
        <f t="shared" si="1940"/>
        <v>2.8356572703555676E-4</v>
      </c>
      <c r="AV1582" s="13">
        <f t="shared" si="1941"/>
        <v>1.0296704774077363E-4</v>
      </c>
      <c r="AW1582" s="13">
        <f t="shared" si="1942"/>
        <v>1.1325050208068893E-6</v>
      </c>
      <c r="AX1582" s="13">
        <f t="shared" si="1943"/>
        <v>1.1938245601224669E-3</v>
      </c>
      <c r="AY1582" s="13">
        <f t="shared" si="1944"/>
        <v>1.1203297356399294E-3</v>
      </c>
      <c r="AZ1582" s="13">
        <f t="shared" si="1945"/>
        <v>5.2567971814479898E-4</v>
      </c>
      <c r="BA1582" s="13">
        <f t="shared" si="1946"/>
        <v>1.6443918683217029E-4</v>
      </c>
      <c r="BB1582" s="13">
        <f t="shared" si="1947"/>
        <v>3.8578974848203757E-5</v>
      </c>
      <c r="BC1582" s="13">
        <f t="shared" si="1948"/>
        <v>7.2407913418222598E-6</v>
      </c>
      <c r="BD1582" s="13">
        <f t="shared" si="1949"/>
        <v>8.6845146725634748E-5</v>
      </c>
      <c r="BE1582" s="13">
        <f t="shared" si="1950"/>
        <v>1.2613919830772275E-4</v>
      </c>
      <c r="BF1582" s="13">
        <f t="shared" si="1951"/>
        <v>9.1606140064349784E-5</v>
      </c>
      <c r="BG1582" s="13">
        <f t="shared" si="1952"/>
        <v>4.4351451994155106E-5</v>
      </c>
      <c r="BH1582" s="13">
        <f t="shared" si="1953"/>
        <v>1.6104689810705397E-5</v>
      </c>
      <c r="BI1582" s="13">
        <f t="shared" si="1954"/>
        <v>4.6782871313113852E-6</v>
      </c>
      <c r="BJ1582" s="14">
        <f t="shared" si="1955"/>
        <v>0.48971266088083792</v>
      </c>
      <c r="BK1582" s="14">
        <f t="shared" si="1956"/>
        <v>0.26699036277275934</v>
      </c>
      <c r="BL1582" s="14">
        <f t="shared" si="1957"/>
        <v>0.23098032794821854</v>
      </c>
      <c r="BM1582" s="14">
        <f t="shared" si="1958"/>
        <v>0.42708558945536235</v>
      </c>
      <c r="BN1582" s="14">
        <f t="shared" si="1959"/>
        <v>0.5720884386431131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1.5347222222222201</v>
      </c>
      <c r="F1583" s="10">
        <f>VLOOKUP(B1583,home!$B$2:$E$405,3,FALSE)</f>
        <v>0.52</v>
      </c>
      <c r="G1583" s="10">
        <f>VLOOKUP(C1583,away!$B$2:$E$405,4,FALSE)</f>
        <v>1.0900000000000001</v>
      </c>
      <c r="H1583" s="10">
        <f>VLOOKUP(A1583,away!$A$2:$E$405,3,FALSE)</f>
        <v>1.2152777777777799</v>
      </c>
      <c r="I1583" s="10">
        <f>VLOOKUP(C1583,away!$B$2:$E$405,3,FALSE)</f>
        <v>1.19</v>
      </c>
      <c r="J1583" s="10">
        <f>VLOOKUP(B1583,home!$B$2:$E$405,4,FALSE)</f>
        <v>0.82</v>
      </c>
      <c r="K1583" s="12">
        <f t="shared" si="1904"/>
        <v>0.86988055555555444</v>
      </c>
      <c r="L1583" s="12">
        <f t="shared" si="1905"/>
        <v>1.1858680555555574</v>
      </c>
      <c r="M1583" s="13">
        <f t="shared" si="1906"/>
        <v>0.12799697974141347</v>
      </c>
      <c r="N1583" s="13">
        <f t="shared" si="1907"/>
        <v>0.11134208384689377</v>
      </c>
      <c r="O1583" s="13">
        <f t="shared" si="1908"/>
        <v>0.15178752948293403</v>
      </c>
      <c r="P1583" s="13">
        <f t="shared" si="1909"/>
        <v>0.13203702047301974</v>
      </c>
      <c r="Q1583" s="13">
        <f t="shared" si="1910"/>
        <v>4.8427156876724539E-2</v>
      </c>
      <c r="R1583" s="13">
        <f t="shared" si="1911"/>
        <v>8.9999991222754455E-2</v>
      </c>
      <c r="S1583" s="13">
        <f t="shared" si="1912"/>
        <v>3.4051144821177257E-2</v>
      </c>
      <c r="T1583" s="13">
        <f t="shared" si="1913"/>
        <v>5.7428218361485261E-2</v>
      </c>
      <c r="U1583" s="13">
        <f t="shared" si="1914"/>
        <v>7.8289242364844663E-2</v>
      </c>
      <c r="V1583" s="13">
        <f t="shared" si="1915"/>
        <v>3.9028800305953674E-3</v>
      </c>
      <c r="W1583" s="13">
        <f t="shared" si="1916"/>
        <v>1.4041947375967045E-2</v>
      </c>
      <c r="X1583" s="13">
        <f t="shared" si="1917"/>
        <v>1.6651896830951498E-2</v>
      </c>
      <c r="Y1583" s="13">
        <f t="shared" si="1918"/>
        <v>9.8734762581161057E-3</v>
      </c>
      <c r="Z1583" s="13">
        <f t="shared" si="1919"/>
        <v>3.5576038197115002E-2</v>
      </c>
      <c r="AA1583" s="13">
        <f t="shared" si="1920"/>
        <v>3.0946903871372021E-2</v>
      </c>
      <c r="AB1583" s="13">
        <f t="shared" si="1921"/>
        <v>1.3460054966176716E-2</v>
      </c>
      <c r="AC1583" s="13">
        <f t="shared" si="1922"/>
        <v>2.5162930189082762E-4</v>
      </c>
      <c r="AD1583" s="13">
        <f t="shared" si="1923"/>
        <v>3.0537042461220173E-3</v>
      </c>
      <c r="AE1583" s="13">
        <f t="shared" si="1924"/>
        <v>3.6212903165904653E-3</v>
      </c>
      <c r="AF1583" s="13">
        <f t="shared" si="1925"/>
        <v>2.1471862531686533E-3</v>
      </c>
      <c r="AG1583" s="13">
        <f t="shared" si="1926"/>
        <v>8.4875986232024411E-4</v>
      </c>
      <c r="AH1583" s="13">
        <f t="shared" si="1927"/>
        <v>1.054712181029575E-2</v>
      </c>
      <c r="AI1583" s="13">
        <f t="shared" si="1928"/>
        <v>9.1747361798521707E-3</v>
      </c>
      <c r="AJ1583" s="13">
        <f t="shared" si="1929"/>
        <v>3.990462302602726E-3</v>
      </c>
      <c r="AK1583" s="13">
        <f t="shared" si="1930"/>
        <v>1.1570751882371856E-3</v>
      </c>
      <c r="AL1583" s="13">
        <f t="shared" si="1931"/>
        <v>1.038286476836957E-5</v>
      </c>
      <c r="AM1583" s="13">
        <f t="shared" si="1932"/>
        <v>5.3127158922379545E-4</v>
      </c>
      <c r="AN1583" s="13">
        <f t="shared" si="1933"/>
        <v>6.3001800648473298E-4</v>
      </c>
      <c r="AO1583" s="13">
        <f t="shared" si="1934"/>
        <v>3.7355911415751962E-4</v>
      </c>
      <c r="AP1583" s="13">
        <f t="shared" si="1935"/>
        <v>1.4766394011367804E-4</v>
      </c>
      <c r="AQ1583" s="13">
        <f t="shared" si="1936"/>
        <v>4.3777487384569902E-5</v>
      </c>
      <c r="AR1583" s="13">
        <f t="shared" si="1937"/>
        <v>2.5014989665766061E-3</v>
      </c>
      <c r="AS1583" s="13">
        <f t="shared" si="1938"/>
        <v>2.1760053107673033E-3</v>
      </c>
      <c r="AT1583" s="13">
        <f t="shared" si="1939"/>
        <v>9.4643235431104934E-4</v>
      </c>
      <c r="AU1583" s="13">
        <f t="shared" si="1940"/>
        <v>2.7442770072128232E-4</v>
      </c>
      <c r="AV1583" s="13">
        <f t="shared" si="1941"/>
        <v>5.9679830190815604E-5</v>
      </c>
      <c r="AW1583" s="13">
        <f t="shared" si="1942"/>
        <v>2.9751624928950605E-7</v>
      </c>
      <c r="AX1583" s="13">
        <f t="shared" si="1943"/>
        <v>7.7023804197479549E-5</v>
      </c>
      <c r="AY1583" s="13">
        <f t="shared" si="1944"/>
        <v>9.1340068915157031E-5</v>
      </c>
      <c r="AZ1583" s="13">
        <f t="shared" si="1945"/>
        <v>5.415863495936397E-5</v>
      </c>
      <c r="BA1583" s="13">
        <f t="shared" si="1946"/>
        <v>2.1408331710268051E-5</v>
      </c>
      <c r="BB1583" s="13">
        <f t="shared" si="1947"/>
        <v>6.3468641744859877E-6</v>
      </c>
      <c r="BC1583" s="13">
        <f t="shared" si="1948"/>
        <v>1.5053086954945852E-6</v>
      </c>
      <c r="BD1583" s="13">
        <f t="shared" si="1949"/>
        <v>4.9440795257807261E-4</v>
      </c>
      <c r="BE1583" s="13">
        <f t="shared" si="1950"/>
        <v>4.3007586445969798E-4</v>
      </c>
      <c r="BF1583" s="13">
        <f t="shared" si="1951"/>
        <v>1.870573159536187E-4</v>
      </c>
      <c r="BG1583" s="13">
        <f t="shared" si="1952"/>
        <v>5.4239173974154914E-5</v>
      </c>
      <c r="BH1583" s="13">
        <f t="shared" si="1953"/>
        <v>1.1795400697378057E-5</v>
      </c>
      <c r="BI1583" s="13">
        <f t="shared" si="1954"/>
        <v>2.0521179423271206E-6</v>
      </c>
      <c r="BJ1583" s="14">
        <f t="shared" si="1955"/>
        <v>0.26941379337835614</v>
      </c>
      <c r="BK1583" s="14">
        <f t="shared" si="1956"/>
        <v>0.29834137730178018</v>
      </c>
      <c r="BL1583" s="14">
        <f t="shared" si="1957"/>
        <v>0.39649078937724203</v>
      </c>
      <c r="BM1583" s="14">
        <f t="shared" si="1958"/>
        <v>0.33814019405808748</v>
      </c>
      <c r="BN1583" s="14">
        <f t="shared" si="1959"/>
        <v>0.66159076164373998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1.5347222222222201</v>
      </c>
      <c r="F1584" s="10">
        <f>VLOOKUP(B1584,home!$B$2:$E$405,3,FALSE)</f>
        <v>1.43</v>
      </c>
      <c r="G1584" s="10">
        <f>VLOOKUP(C1584,away!$B$2:$E$405,4,FALSE)</f>
        <v>1.41</v>
      </c>
      <c r="H1584" s="10">
        <f>VLOOKUP(A1584,away!$A$2:$E$405,3,FALSE)</f>
        <v>1.2152777777777799</v>
      </c>
      <c r="I1584" s="10">
        <f>VLOOKUP(C1584,away!$B$2:$E$405,3,FALSE)</f>
        <v>1.19</v>
      </c>
      <c r="J1584" s="10">
        <f>VLOOKUP(B1584,home!$B$2:$E$405,4,FALSE)</f>
        <v>0.82</v>
      </c>
      <c r="K1584" s="12">
        <f t="shared" si="1904"/>
        <v>3.0944604166666623</v>
      </c>
      <c r="L1584" s="12">
        <f t="shared" si="1905"/>
        <v>1.1858680555555574</v>
      </c>
      <c r="M1584" s="13">
        <f t="shared" si="1906"/>
        <v>1.3838115903190862E-2</v>
      </c>
      <c r="N1584" s="13">
        <f t="shared" si="1907"/>
        <v>4.2821501903669561E-2</v>
      </c>
      <c r="O1584" s="13">
        <f t="shared" si="1908"/>
        <v>1.6410179598669382E-2</v>
      </c>
      <c r="P1584" s="13">
        <f t="shared" si="1909"/>
        <v>5.078065119847322E-2</v>
      </c>
      <c r="Q1584" s="13">
        <f t="shared" si="1910"/>
        <v>6.6254721311560821E-2</v>
      </c>
      <c r="R1584" s="13">
        <f t="shared" si="1911"/>
        <v>9.7301538859957733E-3</v>
      </c>
      <c r="S1584" s="13">
        <f t="shared" si="1912"/>
        <v>4.6586445622022833E-2</v>
      </c>
      <c r="T1584" s="13">
        <f t="shared" si="1913"/>
        <v>7.856935753311596E-2</v>
      </c>
      <c r="U1584" s="13">
        <f t="shared" si="1914"/>
        <v>3.0109576048289226E-2</v>
      </c>
      <c r="V1584" s="13">
        <f t="shared" si="1915"/>
        <v>1.899495938334822E-2</v>
      </c>
      <c r="W1584" s="13">
        <f t="shared" si="1916"/>
        <v>6.834087083863534E-2</v>
      </c>
      <c r="X1584" s="13">
        <f t="shared" si="1917"/>
        <v>8.1043255616385979E-2</v>
      </c>
      <c r="Y1584" s="13">
        <f t="shared" si="1918"/>
        <v>4.8053303976847844E-2</v>
      </c>
      <c r="Z1584" s="13">
        <f t="shared" si="1919"/>
        <v>3.8462262230140511E-3</v>
      </c>
      <c r="AA1584" s="13">
        <f t="shared" si="1920"/>
        <v>1.1901994800662305E-2</v>
      </c>
      <c r="AB1584" s="13">
        <f t="shared" si="1921"/>
        <v>1.8415125895010966E-2</v>
      </c>
      <c r="AC1584" s="13">
        <f t="shared" si="1922"/>
        <v>4.3565197645175592E-3</v>
      </c>
      <c r="AD1584" s="13">
        <f t="shared" si="1923"/>
        <v>5.286952991267152E-2</v>
      </c>
      <c r="AE1584" s="13">
        <f t="shared" si="1924"/>
        <v>6.2696286635676141E-2</v>
      </c>
      <c r="AF1584" s="13">
        <f t="shared" si="1925"/>
        <v>3.7174761761601595E-2</v>
      </c>
      <c r="AG1584" s="13">
        <f t="shared" si="1926"/>
        <v>1.4694787481990516E-2</v>
      </c>
      <c r="AH1584" s="13">
        <f t="shared" si="1927"/>
        <v>1.1402792030781169E-3</v>
      </c>
      <c r="AI1584" s="13">
        <f t="shared" si="1928"/>
        <v>3.5285488578734397E-3</v>
      </c>
      <c r="AJ1584" s="13">
        <f t="shared" si="1929"/>
        <v>5.4594773844818612E-3</v>
      </c>
      <c r="AK1584" s="13">
        <f t="shared" si="1930"/>
        <v>5.6313788873219852E-3</v>
      </c>
      <c r="AL1584" s="13">
        <f t="shared" si="1931"/>
        <v>6.3947118856031294E-4</v>
      </c>
      <c r="AM1584" s="13">
        <f t="shared" si="1932"/>
        <v>3.2720533512507192E-2</v>
      </c>
      <c r="AN1584" s="13">
        <f t="shared" si="1933"/>
        <v>3.8802235453217357E-2</v>
      </c>
      <c r="AO1584" s="13">
        <f t="shared" si="1934"/>
        <v>2.3007165754057899E-2</v>
      </c>
      <c r="AP1584" s="13">
        <f t="shared" si="1935"/>
        <v>9.0944876388696794E-3</v>
      </c>
      <c r="AQ1584" s="13">
        <f t="shared" si="1936"/>
        <v>2.6962155931451095E-3</v>
      </c>
      <c r="AR1584" s="13">
        <f t="shared" si="1937"/>
        <v>2.7044413626893743E-4</v>
      </c>
      <c r="AS1584" s="13">
        <f t="shared" si="1938"/>
        <v>8.3687867460383166E-4</v>
      </c>
      <c r="AT1584" s="13">
        <f t="shared" si="1939"/>
        <v>1.2948439660570089E-3</v>
      </c>
      <c r="AU1584" s="13">
        <f t="shared" si="1940"/>
        <v>1.3356144662410281E-3</v>
      </c>
      <c r="AV1584" s="13">
        <f t="shared" si="1941"/>
        <v>1.0332515244275585E-3</v>
      </c>
      <c r="AW1584" s="13">
        <f t="shared" si="1942"/>
        <v>6.518381629753719E-5</v>
      </c>
      <c r="AX1584" s="13">
        <f t="shared" si="1943"/>
        <v>1.6875399294444756E-2</v>
      </c>
      <c r="AY1584" s="13">
        <f t="shared" si="1944"/>
        <v>2.0011996948026828E-2</v>
      </c>
      <c r="AZ1584" s="13">
        <f t="shared" si="1945"/>
        <v>1.1865793954270168E-2</v>
      </c>
      <c r="BA1584" s="13">
        <f t="shared" si="1946"/>
        <v>4.6904220013910813E-3</v>
      </c>
      <c r="BB1584" s="13">
        <f t="shared" si="1947"/>
        <v>1.3905554046311618E-3</v>
      </c>
      <c r="BC1584" s="13">
        <f t="shared" si="1948"/>
        <v>3.2980304676644541E-4</v>
      </c>
      <c r="BD1584" s="13">
        <f t="shared" si="1949"/>
        <v>5.3451843668941159E-5</v>
      </c>
      <c r="BE1584" s="13">
        <f t="shared" si="1950"/>
        <v>1.6540461443139296E-4</v>
      </c>
      <c r="BF1584" s="13">
        <f t="shared" si="1951"/>
        <v>2.5591901604597852E-4</v>
      </c>
      <c r="BG1584" s="13">
        <f t="shared" si="1952"/>
        <v>2.639770883421869E-4</v>
      </c>
      <c r="BH1584" s="13">
        <f t="shared" si="1953"/>
        <v>2.0421666269545402E-4</v>
      </c>
      <c r="BI1584" s="13">
        <f t="shared" si="1954"/>
        <v>1.263880758269699E-4</v>
      </c>
      <c r="BJ1584" s="14">
        <f t="shared" si="1955"/>
        <v>0.71400298557348285</v>
      </c>
      <c r="BK1584" s="14">
        <f t="shared" si="1956"/>
        <v>0.15520816000813983</v>
      </c>
      <c r="BL1584" s="14">
        <f t="shared" si="1957"/>
        <v>0.10816710462999235</v>
      </c>
      <c r="BM1584" s="14">
        <f t="shared" si="1958"/>
        <v>0.7614423395013401</v>
      </c>
      <c r="BN1584" s="14">
        <f t="shared" si="1959"/>
        <v>0.19983532380155961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1.5347222222222201</v>
      </c>
      <c r="F1585" s="10">
        <f>VLOOKUP(B1585,home!$B$2:$E$405,3,FALSE)</f>
        <v>0.78</v>
      </c>
      <c r="G1585" s="10">
        <f>VLOOKUP(C1585,away!$B$2:$E$405,4,FALSE)</f>
        <v>1.04</v>
      </c>
      <c r="H1585" s="10">
        <f>VLOOKUP(A1585,away!$A$2:$E$405,3,FALSE)</f>
        <v>1.2152777777777799</v>
      </c>
      <c r="I1585" s="10">
        <f>VLOOKUP(C1585,away!$B$2:$E$405,3,FALSE)</f>
        <v>0.65</v>
      </c>
      <c r="J1585" s="10">
        <f>VLOOKUP(B1585,home!$B$2:$E$405,4,FALSE)</f>
        <v>0.49</v>
      </c>
      <c r="K1585" s="12">
        <f t="shared" si="1904"/>
        <v>1.244966666666665</v>
      </c>
      <c r="L1585" s="12">
        <f t="shared" si="1905"/>
        <v>0.38706597222222289</v>
      </c>
      <c r="M1585" s="13">
        <f t="shared" si="1906"/>
        <v>0.19553172453431295</v>
      </c>
      <c r="N1585" s="13">
        <f t="shared" si="1907"/>
        <v>0.24343047932106815</v>
      </c>
      <c r="O1585" s="13">
        <f t="shared" si="1908"/>
        <v>7.5683677057161725E-2</v>
      </c>
      <c r="P1585" s="13">
        <f t="shared" si="1909"/>
        <v>9.4223655146930985E-2</v>
      </c>
      <c r="Q1585" s="13">
        <f t="shared" si="1910"/>
        <v>0.15153141620270941</v>
      </c>
      <c r="R1585" s="13">
        <f t="shared" si="1911"/>
        <v>1.4647288020741521E-2</v>
      </c>
      <c r="S1585" s="13">
        <f t="shared" si="1912"/>
        <v>1.1351223452859431E-2</v>
      </c>
      <c r="T1585" s="13">
        <f t="shared" si="1913"/>
        <v>5.8652654934712015E-2</v>
      </c>
      <c r="U1585" s="13">
        <f t="shared" si="1914"/>
        <v>1.8235385342889147E-2</v>
      </c>
      <c r="V1585" s="13">
        <f t="shared" si="1915"/>
        <v>6.0777506774030291E-4</v>
      </c>
      <c r="W1585" s="13">
        <f t="shared" si="1916"/>
        <v>6.2883854041722087E-2</v>
      </c>
      <c r="X1585" s="13">
        <f t="shared" si="1917"/>
        <v>2.4340200101739519E-2</v>
      </c>
      <c r="Y1585" s="13">
        <f t="shared" si="1918"/>
        <v>4.7106316082316272E-3</v>
      </c>
      <c r="Z1585" s="13">
        <f t="shared" si="1919"/>
        <v>1.8898222593890792E-3</v>
      </c>
      <c r="AA1585" s="13">
        <f t="shared" si="1920"/>
        <v>2.3527657188640878E-3</v>
      </c>
      <c r="AB1585" s="13">
        <f t="shared" si="1921"/>
        <v>1.4645574472309118E-3</v>
      </c>
      <c r="AC1585" s="13">
        <f t="shared" si="1922"/>
        <v>1.8304826405425397E-5</v>
      </c>
      <c r="AD1585" s="13">
        <f t="shared" si="1923"/>
        <v>1.9572075538368962E-2</v>
      </c>
      <c r="AE1585" s="13">
        <f t="shared" si="1924"/>
        <v>7.5756844466655692E-3</v>
      </c>
      <c r="AF1585" s="13">
        <f t="shared" si="1925"/>
        <v>1.4661448327986904E-3</v>
      </c>
      <c r="AG1585" s="13">
        <f t="shared" si="1926"/>
        <v>1.8916492504193793E-4</v>
      </c>
      <c r="AH1585" s="13">
        <f t="shared" si="1927"/>
        <v>1.8287147253940792E-4</v>
      </c>
      <c r="AI1585" s="13">
        <f t="shared" si="1928"/>
        <v>2.2766888759581124E-4</v>
      </c>
      <c r="AJ1585" s="13">
        <f t="shared" si="1929"/>
        <v>1.4172008804693239E-4</v>
      </c>
      <c r="AK1585" s="13">
        <f t="shared" si="1930"/>
        <v>5.8812261871831916E-5</v>
      </c>
      <c r="AL1585" s="13">
        <f t="shared" si="1931"/>
        <v>3.5283228946238217E-7</v>
      </c>
      <c r="AM1585" s="13">
        <f t="shared" si="1932"/>
        <v>4.8733163285502694E-3</v>
      </c>
      <c r="AN1585" s="13">
        <f t="shared" si="1933"/>
        <v>1.8862949226567439E-3</v>
      </c>
      <c r="AO1585" s="13">
        <f t="shared" si="1934"/>
        <v>3.650602890679876E-4</v>
      </c>
      <c r="AP1585" s="13">
        <f t="shared" si="1935"/>
        <v>4.7100805235942134E-5</v>
      </c>
      <c r="AQ1585" s="13">
        <f t="shared" si="1936"/>
        <v>4.5577797427748753E-6</v>
      </c>
      <c r="AR1585" s="13">
        <f t="shared" si="1937"/>
        <v>1.4156664862035096E-5</v>
      </c>
      <c r="AS1585" s="13">
        <f t="shared" si="1938"/>
        <v>1.7624575864404938E-5</v>
      </c>
      <c r="AT1585" s="13">
        <f t="shared" si="1939"/>
        <v>1.0971004732660987E-5</v>
      </c>
      <c r="AU1585" s="13">
        <f t="shared" si="1940"/>
        <v>4.5528450640017193E-6</v>
      </c>
      <c r="AV1585" s="13">
        <f t="shared" si="1941"/>
        <v>1.4170350857950004E-6</v>
      </c>
      <c r="AW1585" s="13">
        <f t="shared" si="1942"/>
        <v>4.7228977017218856E-9</v>
      </c>
      <c r="AX1585" s="13">
        <f t="shared" si="1943"/>
        <v>1.011186064194577E-3</v>
      </c>
      <c r="AY1585" s="13">
        <f t="shared" si="1944"/>
        <v>3.9139571703503709E-4</v>
      </c>
      <c r="AZ1585" s="13">
        <f t="shared" si="1945"/>
        <v>7.5747981868890329E-5</v>
      </c>
      <c r="BA1585" s="13">
        <f t="shared" si="1946"/>
        <v>9.773155415317786E-6</v>
      </c>
      <c r="BB1585" s="13">
        <f t="shared" si="1947"/>
        <v>9.4571397562721507E-7</v>
      </c>
      <c r="BC1585" s="13">
        <f t="shared" si="1948"/>
        <v>7.3210739884058345E-8</v>
      </c>
      <c r="BD1585" s="13">
        <f t="shared" si="1949"/>
        <v>9.1326054137463253E-7</v>
      </c>
      <c r="BE1585" s="13">
        <f t="shared" si="1950"/>
        <v>1.1369789319933702E-6</v>
      </c>
      <c r="BF1585" s="13">
        <f t="shared" si="1951"/>
        <v>7.0775043551700552E-7</v>
      </c>
      <c r="BG1585" s="13">
        <f t="shared" si="1952"/>
        <v>2.9370856684582904E-7</v>
      </c>
      <c r="BH1585" s="13">
        <f t="shared" si="1953"/>
        <v>9.1414343859373794E-8</v>
      </c>
      <c r="BI1585" s="13">
        <f t="shared" si="1954"/>
        <v>2.2761562192024952E-8</v>
      </c>
      <c r="BJ1585" s="14">
        <f t="shared" si="1955"/>
        <v>0.58301775792154109</v>
      </c>
      <c r="BK1585" s="14">
        <f t="shared" si="1956"/>
        <v>0.30212443157757357</v>
      </c>
      <c r="BL1585" s="14">
        <f t="shared" si="1957"/>
        <v>0.11304663429693207</v>
      </c>
      <c r="BM1585" s="14">
        <f t="shared" si="1958"/>
        <v>0.2246390147783737</v>
      </c>
      <c r="BN1585" s="14">
        <f t="shared" si="1959"/>
        <v>0.77504824028292474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1.5347222222222201</v>
      </c>
      <c r="F1586" s="10">
        <f>VLOOKUP(B1586,home!$B$2:$E$405,3,FALSE)</f>
        <v>0.76</v>
      </c>
      <c r="G1586" s="10">
        <f>VLOOKUP(C1586,away!$B$2:$E$405,4,FALSE)</f>
        <v>0.76</v>
      </c>
      <c r="H1586" s="10">
        <f>VLOOKUP(A1586,away!$A$2:$E$405,3,FALSE)</f>
        <v>1.2152777777777799</v>
      </c>
      <c r="I1586" s="10">
        <f>VLOOKUP(C1586,away!$B$2:$E$405,3,FALSE)</f>
        <v>1.19</v>
      </c>
      <c r="J1586" s="10">
        <f>VLOOKUP(B1586,home!$B$2:$E$405,4,FALSE)</f>
        <v>0.96</v>
      </c>
      <c r="K1586" s="12">
        <f t="shared" si="1904"/>
        <v>0.88645555555555444</v>
      </c>
      <c r="L1586" s="12">
        <f t="shared" si="1905"/>
        <v>1.3883333333333356</v>
      </c>
      <c r="M1586" s="13">
        <f t="shared" si="1906"/>
        <v>0.10281861229572727</v>
      </c>
      <c r="N1586" s="13">
        <f t="shared" si="1907"/>
        <v>9.1144130084060068E-2</v>
      </c>
      <c r="O1586" s="13">
        <f t="shared" si="1908"/>
        <v>0.14274650673723491</v>
      </c>
      <c r="P1586" s="13">
        <f t="shared" si="1909"/>
        <v>0.12653843393337025</v>
      </c>
      <c r="Q1586" s="13">
        <f t="shared" si="1910"/>
        <v>4.0397610234646594E-2</v>
      </c>
      <c r="R1586" s="13">
        <f t="shared" si="1911"/>
        <v>9.9089866760097428E-2</v>
      </c>
      <c r="S1586" s="13">
        <f t="shared" si="1912"/>
        <v>3.8932579677928875E-2</v>
      </c>
      <c r="T1586" s="13">
        <f t="shared" si="1913"/>
        <v>5.6085348875767778E-2</v>
      </c>
      <c r="U1586" s="13">
        <f t="shared" si="1914"/>
        <v>8.783876288874802E-2</v>
      </c>
      <c r="V1586" s="13">
        <f t="shared" si="1915"/>
        <v>5.3237957942886315E-3</v>
      </c>
      <c r="W1586" s="13">
        <f t="shared" si="1916"/>
        <v>1.1936895341223466E-2</v>
      </c>
      <c r="X1586" s="13">
        <f t="shared" si="1917"/>
        <v>1.6572389698731937E-2</v>
      </c>
      <c r="Y1586" s="13">
        <f t="shared" si="1918"/>
        <v>1.1504000515869776E-2</v>
      </c>
      <c r="Z1586" s="13">
        <f t="shared" si="1919"/>
        <v>4.5856588339534043E-2</v>
      </c>
      <c r="AA1586" s="13">
        <f t="shared" si="1920"/>
        <v>4.0649827492404006E-2</v>
      </c>
      <c r="AB1586" s="13">
        <f t="shared" si="1921"/>
        <v>1.8017132706508222E-2</v>
      </c>
      <c r="AC1586" s="13">
        <f t="shared" si="1922"/>
        <v>4.0949831902318287E-4</v>
      </c>
      <c r="AD1586" s="13">
        <f t="shared" si="1923"/>
        <v>2.6453817978281894E-3</v>
      </c>
      <c r="AE1586" s="13">
        <f t="shared" si="1924"/>
        <v>3.6726717293181425E-3</v>
      </c>
      <c r="AF1586" s="13">
        <f t="shared" si="1925"/>
        <v>2.5494462921016822E-3</v>
      </c>
      <c r="AG1586" s="13">
        <f t="shared" si="1926"/>
        <v>1.1798270896226134E-3</v>
      </c>
      <c r="AH1586" s="13">
        <f t="shared" si="1927"/>
        <v>1.5916057536179969E-2</v>
      </c>
      <c r="AI1586" s="13">
        <f t="shared" si="1928"/>
        <v>1.4108877625488583E-2</v>
      </c>
      <c r="AJ1586" s="13">
        <f t="shared" si="1929"/>
        <v>6.2534464768839067E-3</v>
      </c>
      <c r="AK1586" s="13">
        <f t="shared" si="1930"/>
        <v>1.8478007902676826E-3</v>
      </c>
      <c r="AL1586" s="13">
        <f t="shared" si="1931"/>
        <v>2.0158714392489246E-5</v>
      </c>
      <c r="AM1586" s="13">
        <f t="shared" si="1932"/>
        <v>4.6900267825006786E-4</v>
      </c>
      <c r="AN1586" s="13">
        <f t="shared" si="1933"/>
        <v>6.511320516371786E-4</v>
      </c>
      <c r="AO1586" s="13">
        <f t="shared" si="1934"/>
        <v>4.5199416584480902E-4</v>
      </c>
      <c r="AP1586" s="13">
        <f t="shared" si="1935"/>
        <v>2.0917285563818136E-4</v>
      </c>
      <c r="AQ1586" s="13">
        <f t="shared" si="1936"/>
        <v>7.2600411977752249E-5</v>
      </c>
      <c r="AR1586" s="13">
        <f t="shared" si="1937"/>
        <v>4.4193586425459799E-3</v>
      </c>
      <c r="AS1586" s="13">
        <f t="shared" si="1938"/>
        <v>3.917565020677337E-3</v>
      </c>
      <c r="AT1586" s="13">
        <f t="shared" si="1939"/>
        <v>1.7363736384147681E-3</v>
      </c>
      <c r="AU1586" s="13">
        <f t="shared" si="1940"/>
        <v>5.1307268609766083E-4</v>
      </c>
      <c r="AV1586" s="13">
        <f t="shared" si="1941"/>
        <v>1.1370403324877065E-4</v>
      </c>
      <c r="AW1586" s="13">
        <f t="shared" si="1942"/>
        <v>6.8914569615483683E-7</v>
      </c>
      <c r="AX1586" s="13">
        <f t="shared" si="1943"/>
        <v>6.9291671617534452E-5</v>
      </c>
      <c r="AY1586" s="13">
        <f t="shared" si="1944"/>
        <v>9.619993742901048E-5</v>
      </c>
      <c r="AZ1586" s="13">
        <f t="shared" si="1945"/>
        <v>6.6778789898638241E-5</v>
      </c>
      <c r="BA1586" s="13">
        <f t="shared" si="1946"/>
        <v>3.0903739991980959E-5</v>
      </c>
      <c r="BB1586" s="13">
        <f t="shared" si="1947"/>
        <v>1.0726173088883413E-5</v>
      </c>
      <c r="BC1586" s="13">
        <f t="shared" si="1948"/>
        <v>2.9783007276799664E-6</v>
      </c>
      <c r="BD1586" s="13">
        <f t="shared" si="1949"/>
        <v>1.0225904859002227E-3</v>
      </c>
      <c r="BE1586" s="13">
        <f t="shared" si="1950"/>
        <v>9.0648101728450629E-4</v>
      </c>
      <c r="BF1586" s="13">
        <f t="shared" si="1951"/>
        <v>4.0177756688875059E-4</v>
      </c>
      <c r="BG1586" s="13">
        <f t="shared" si="1952"/>
        <v>1.1871931875537543E-4</v>
      </c>
      <c r="BH1586" s="13">
        <f t="shared" si="1953"/>
        <v>2.6309849915618324E-5</v>
      </c>
      <c r="BI1586" s="13">
        <f t="shared" si="1954"/>
        <v>4.6645025247065401E-6</v>
      </c>
      <c r="BJ1586" s="14">
        <f t="shared" si="1955"/>
        <v>0.23981848243527198</v>
      </c>
      <c r="BK1586" s="14">
        <f t="shared" si="1956"/>
        <v>0.27413927867215976</v>
      </c>
      <c r="BL1586" s="14">
        <f t="shared" si="1957"/>
        <v>0.43964889577606658</v>
      </c>
      <c r="BM1586" s="14">
        <f t="shared" si="1958"/>
        <v>0.39663257438616289</v>
      </c>
      <c r="BN1586" s="14">
        <f t="shared" si="1959"/>
        <v>0.60273516004513661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1.5347222222222201</v>
      </c>
      <c r="F1587" s="10">
        <f>VLOOKUP(B1587,home!$B$2:$E$405,3,FALSE)</f>
        <v>0.65</v>
      </c>
      <c r="G1587" s="10">
        <f>VLOOKUP(C1587,away!$B$2:$E$405,4,FALSE)</f>
        <v>0.26</v>
      </c>
      <c r="H1587" s="10">
        <f>VLOOKUP(A1587,away!$A$2:$E$405,3,FALSE)</f>
        <v>1.2152777777777799</v>
      </c>
      <c r="I1587" s="10">
        <f>VLOOKUP(C1587,away!$B$2:$E$405,3,FALSE)</f>
        <v>0.78</v>
      </c>
      <c r="J1587" s="10">
        <f>VLOOKUP(B1587,home!$B$2:$E$405,4,FALSE)</f>
        <v>0.96</v>
      </c>
      <c r="K1587" s="12">
        <f t="shared" si="1904"/>
        <v>0.2593680555555552</v>
      </c>
      <c r="L1587" s="12">
        <f t="shared" si="1905"/>
        <v>0.91000000000000159</v>
      </c>
      <c r="M1587" s="13">
        <f t="shared" si="1906"/>
        <v>0.31056313791591889</v>
      </c>
      <c r="N1587" s="13">
        <f t="shared" si="1907"/>
        <v>8.0550157208483589E-2</v>
      </c>
      <c r="O1587" s="13">
        <f t="shared" si="1908"/>
        <v>0.28261245550348668</v>
      </c>
      <c r="P1587" s="13">
        <f t="shared" si="1909"/>
        <v>7.33006430597202E-2</v>
      </c>
      <c r="Q1587" s="13">
        <f t="shared" si="1910"/>
        <v>1.0446068824929339E-2</v>
      </c>
      <c r="R1587" s="13">
        <f t="shared" si="1911"/>
        <v>0.12858866725408666</v>
      </c>
      <c r="S1587" s="13">
        <f t="shared" si="1912"/>
        <v>4.3251947969620078E-3</v>
      </c>
      <c r="T1587" s="13">
        <f t="shared" si="1913"/>
        <v>9.5059226306857154E-3</v>
      </c>
      <c r="U1587" s="13">
        <f t="shared" si="1914"/>
        <v>3.3351792592172746E-2</v>
      </c>
      <c r="V1587" s="13">
        <f t="shared" si="1915"/>
        <v>1.1342820017691205E-4</v>
      </c>
      <c r="W1587" s="13">
        <f t="shared" si="1916"/>
        <v>9.0312551977380859E-4</v>
      </c>
      <c r="X1587" s="13">
        <f t="shared" si="1917"/>
        <v>8.2184422299416725E-4</v>
      </c>
      <c r="Y1587" s="13">
        <f t="shared" si="1918"/>
        <v>3.7393912146234674E-4</v>
      </c>
      <c r="Z1587" s="13">
        <f t="shared" si="1919"/>
        <v>3.9005229067073023E-2</v>
      </c>
      <c r="AA1587" s="13">
        <f t="shared" si="1920"/>
        <v>1.0116710419625752E-2</v>
      </c>
      <c r="AB1587" s="13">
        <f t="shared" si="1921"/>
        <v>1.3119757550784782E-3</v>
      </c>
      <c r="AC1587" s="13">
        <f t="shared" si="1922"/>
        <v>1.673242691862333E-6</v>
      </c>
      <c r="AD1587" s="13">
        <f t="shared" si="1923"/>
        <v>5.8560477496583223E-5</v>
      </c>
      <c r="AE1587" s="13">
        <f t="shared" si="1924"/>
        <v>5.3290034521890825E-5</v>
      </c>
      <c r="AF1587" s="13">
        <f t="shared" si="1925"/>
        <v>2.4246965707460367E-5</v>
      </c>
      <c r="AG1587" s="13">
        <f t="shared" si="1926"/>
        <v>7.3549129312629911E-6</v>
      </c>
      <c r="AH1587" s="13">
        <f t="shared" si="1927"/>
        <v>8.8736896127591253E-3</v>
      </c>
      <c r="AI1587" s="13">
        <f t="shared" si="1928"/>
        <v>2.301551620464862E-3</v>
      </c>
      <c r="AJ1587" s="13">
        <f t="shared" si="1929"/>
        <v>2.9847448428035422E-4</v>
      </c>
      <c r="AK1587" s="13">
        <f t="shared" si="1930"/>
        <v>2.5804915540247529E-5</v>
      </c>
      <c r="AL1587" s="13">
        <f t="shared" si="1931"/>
        <v>1.5797079605975941E-8</v>
      </c>
      <c r="AM1587" s="13">
        <f t="shared" si="1932"/>
        <v>3.0377434361387298E-6</v>
      </c>
      <c r="AN1587" s="13">
        <f t="shared" si="1933"/>
        <v>2.7643465268862488E-6</v>
      </c>
      <c r="AO1587" s="13">
        <f t="shared" si="1934"/>
        <v>1.2577776697332453E-6</v>
      </c>
      <c r="AP1587" s="13">
        <f t="shared" si="1935"/>
        <v>3.8152589315241842E-7</v>
      </c>
      <c r="AQ1587" s="13">
        <f t="shared" si="1936"/>
        <v>8.6797140692175324E-8</v>
      </c>
      <c r="AR1587" s="13">
        <f t="shared" si="1937"/>
        <v>1.6150115095221642E-3</v>
      </c>
      <c r="AS1587" s="13">
        <f t="shared" si="1938"/>
        <v>4.1888239492460569E-4</v>
      </c>
      <c r="AT1587" s="13">
        <f t="shared" si="1939"/>
        <v>5.4322356139024575E-5</v>
      </c>
      <c r="AU1587" s="13">
        <f t="shared" si="1940"/>
        <v>4.6964946283250602E-6</v>
      </c>
      <c r="AV1587" s="13">
        <f t="shared" si="1941"/>
        <v>3.0453016991894522E-7</v>
      </c>
      <c r="AW1587" s="13">
        <f t="shared" si="1942"/>
        <v>1.0356957269391805E-10</v>
      </c>
      <c r="AX1587" s="13">
        <f t="shared" si="1943"/>
        <v>1.3131560138465872E-7</v>
      </c>
      <c r="AY1587" s="13">
        <f t="shared" si="1944"/>
        <v>1.1949719726003965E-7</v>
      </c>
      <c r="AZ1587" s="13">
        <f t="shared" si="1945"/>
        <v>5.4371224753318131E-8</v>
      </c>
      <c r="BA1587" s="13">
        <f t="shared" si="1946"/>
        <v>1.6492604841839861E-8</v>
      </c>
      <c r="BB1587" s="13">
        <f t="shared" si="1947"/>
        <v>3.7520676015185741E-9</v>
      </c>
      <c r="BC1587" s="13">
        <f t="shared" si="1948"/>
        <v>6.8287630347638191E-10</v>
      </c>
      <c r="BD1587" s="13">
        <f t="shared" si="1949"/>
        <v>2.4494341227752854E-4</v>
      </c>
      <c r="BE1587" s="13">
        <f t="shared" si="1950"/>
        <v>6.3530496563565274E-5</v>
      </c>
      <c r="BF1587" s="13">
        <f t="shared" si="1951"/>
        <v>8.2388906810854042E-6</v>
      </c>
      <c r="BG1587" s="13">
        <f t="shared" si="1952"/>
        <v>7.1230168529596836E-7</v>
      </c>
      <c r="BH1587" s="13">
        <f t="shared" si="1953"/>
        <v>4.6187075771040085E-8</v>
      </c>
      <c r="BI1587" s="13">
        <f t="shared" si="1954"/>
        <v>2.3958904069063541E-9</v>
      </c>
      <c r="BJ1587" s="14">
        <f t="shared" si="1955"/>
        <v>0.10275236422122493</v>
      </c>
      <c r="BK1587" s="14">
        <f t="shared" si="1956"/>
        <v>0.38830421250974673</v>
      </c>
      <c r="BL1587" s="14">
        <f t="shared" si="1957"/>
        <v>0.46989181312705258</v>
      </c>
      <c r="BM1587" s="14">
        <f t="shared" si="1958"/>
        <v>0.11389236976484424</v>
      </c>
      <c r="BN1587" s="14">
        <f t="shared" si="1959"/>
        <v>0.88606112976662532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1.5347222222222201</v>
      </c>
      <c r="F1588" s="10">
        <f>VLOOKUP(B1588,home!$B$2:$E$405,3,FALSE)</f>
        <v>0.76</v>
      </c>
      <c r="G1588" s="10">
        <f>VLOOKUP(C1588,away!$B$2:$E$405,4,FALSE)</f>
        <v>0.98</v>
      </c>
      <c r="H1588" s="10">
        <f>VLOOKUP(A1588,away!$A$2:$E$405,3,FALSE)</f>
        <v>1.2152777777777799</v>
      </c>
      <c r="I1588" s="10">
        <f>VLOOKUP(C1588,away!$B$2:$E$405,3,FALSE)</f>
        <v>0.33</v>
      </c>
      <c r="J1588" s="10">
        <f>VLOOKUP(B1588,home!$B$2:$E$405,4,FALSE)</f>
        <v>1.51</v>
      </c>
      <c r="K1588" s="12">
        <f t="shared" si="1904"/>
        <v>1.1430611111111095</v>
      </c>
      <c r="L1588" s="12">
        <f t="shared" si="1905"/>
        <v>0.60557291666666779</v>
      </c>
      <c r="M1588" s="13">
        <f t="shared" si="1906"/>
        <v>0.17401147602465974</v>
      </c>
      <c r="N1588" s="13">
        <f t="shared" si="1907"/>
        <v>0.19890575113083173</v>
      </c>
      <c r="O1588" s="13">
        <f t="shared" si="1908"/>
        <v>0.10537663706972511</v>
      </c>
      <c r="P1588" s="13">
        <f t="shared" si="1909"/>
        <v>0.12045193585407211</v>
      </c>
      <c r="Q1588" s="13">
        <f t="shared" si="1910"/>
        <v>0.11368071444699922</v>
      </c>
      <c r="R1588" s="13">
        <f t="shared" si="1911"/>
        <v>3.1906618729419169E-2</v>
      </c>
      <c r="S1588" s="13">
        <f t="shared" si="1912"/>
        <v>2.0844413803112388E-2</v>
      </c>
      <c r="T1588" s="13">
        <f t="shared" si="1913"/>
        <v>6.8841961816419897E-2</v>
      </c>
      <c r="U1588" s="13">
        <f t="shared" si="1914"/>
        <v>3.6471215056648409E-2</v>
      </c>
      <c r="V1588" s="13">
        <f t="shared" si="1915"/>
        <v>1.6031828932506229E-3</v>
      </c>
      <c r="W1588" s="13">
        <f t="shared" si="1916"/>
        <v>4.3314667922563881E-2</v>
      </c>
      <c r="X1588" s="13">
        <f t="shared" si="1917"/>
        <v>2.6230189788315161E-2</v>
      </c>
      <c r="Y1588" s="13">
        <f t="shared" si="1918"/>
        <v>7.9421462674151271E-3</v>
      </c>
      <c r="Z1588" s="13">
        <f t="shared" si="1919"/>
        <v>6.4405947216485664E-3</v>
      </c>
      <c r="AA1588" s="13">
        <f t="shared" si="1920"/>
        <v>7.3619933587439563E-3</v>
      </c>
      <c r="AB1588" s="13">
        <f t="shared" si="1921"/>
        <v>4.2076041543192399E-3</v>
      </c>
      <c r="AC1588" s="13">
        <f t="shared" si="1922"/>
        <v>6.9358386380506632E-5</v>
      </c>
      <c r="AD1588" s="13">
        <f t="shared" si="1923"/>
        <v>1.2377828110743656E-2</v>
      </c>
      <c r="AE1588" s="13">
        <f t="shared" si="1924"/>
        <v>7.4956774710217043E-3</v>
      </c>
      <c r="AF1588" s="13">
        <f t="shared" si="1925"/>
        <v>2.2695896342596229E-3</v>
      </c>
      <c r="AG1588" s="13">
        <f t="shared" si="1926"/>
        <v>4.5813400481834528E-4</v>
      </c>
      <c r="AH1588" s="13">
        <f t="shared" si="1927"/>
        <v>9.750624326641666E-4</v>
      </c>
      <c r="AI1588" s="13">
        <f t="shared" si="1928"/>
        <v>1.1145559476838038E-3</v>
      </c>
      <c r="AJ1588" s="13">
        <f t="shared" si="1929"/>
        <v>6.3700277997747238E-4</v>
      </c>
      <c r="AK1588" s="13">
        <f t="shared" si="1930"/>
        <v>2.4271103515397164E-4</v>
      </c>
      <c r="AL1588" s="13">
        <f t="shared" si="1931"/>
        <v>1.9204140090307178E-6</v>
      </c>
      <c r="AM1588" s="13">
        <f t="shared" si="1932"/>
        <v>2.8297227906817937E-3</v>
      </c>
      <c r="AN1588" s="13">
        <f t="shared" si="1933"/>
        <v>1.7136034837113162E-3</v>
      </c>
      <c r="AO1588" s="13">
        <f t="shared" si="1934"/>
        <v>5.1885592982061225E-4</v>
      </c>
      <c r="AP1588" s="13">
        <f t="shared" si="1935"/>
        <v>1.0473503291708803E-4</v>
      </c>
      <c r="AQ1588" s="13">
        <f t="shared" si="1936"/>
        <v>1.5856174840195109E-5</v>
      </c>
      <c r="AR1588" s="13">
        <f t="shared" si="1937"/>
        <v>1.1809428025610716E-4</v>
      </c>
      <c r="AS1588" s="13">
        <f t="shared" si="1938"/>
        <v>1.3498897920541261E-4</v>
      </c>
      <c r="AT1588" s="13">
        <f t="shared" si="1939"/>
        <v>7.7150326279146731E-5</v>
      </c>
      <c r="AU1588" s="13">
        <f t="shared" si="1940"/>
        <v>2.9395845893075351E-5</v>
      </c>
      <c r="AV1588" s="13">
        <f t="shared" si="1941"/>
        <v>8.4003120671474181E-6</v>
      </c>
      <c r="AW1588" s="13">
        <f t="shared" si="1942"/>
        <v>3.692565927156447E-8</v>
      </c>
      <c r="AX1588" s="13">
        <f t="shared" si="1943"/>
        <v>5.3909101287552671E-4</v>
      </c>
      <c r="AY1588" s="13">
        <f t="shared" si="1944"/>
        <v>3.2645891701582082E-4</v>
      </c>
      <c r="AZ1588" s="13">
        <f t="shared" si="1945"/>
        <v>9.8847339274556119E-5</v>
      </c>
      <c r="BA1588" s="13">
        <f t="shared" si="1946"/>
        <v>1.9953090516410875E-5</v>
      </c>
      <c r="BB1588" s="13">
        <f t="shared" si="1947"/>
        <v>3.0207628051342395E-6</v>
      </c>
      <c r="BC1588" s="13">
        <f t="shared" si="1948"/>
        <v>3.6585842849266537E-7</v>
      </c>
      <c r="BD1588" s="13">
        <f t="shared" si="1949"/>
        <v>1.191911628939028E-5</v>
      </c>
      <c r="BE1588" s="13">
        <f t="shared" si="1950"/>
        <v>1.3624278309212976E-5</v>
      </c>
      <c r="BF1588" s="13">
        <f t="shared" si="1951"/>
        <v>7.7866913511079891E-6</v>
      </c>
      <c r="BG1588" s="13">
        <f t="shared" si="1952"/>
        <v>2.9668880225589205E-6</v>
      </c>
      <c r="BH1588" s="13">
        <f t="shared" si="1953"/>
        <v>8.4783357990211095E-7</v>
      </c>
      <c r="BI1588" s="13">
        <f t="shared" si="1954"/>
        <v>1.9382511877604334E-7</v>
      </c>
      <c r="BJ1588" s="14">
        <f t="shared" si="1955"/>
        <v>0.48768717098627518</v>
      </c>
      <c r="BK1588" s="14">
        <f t="shared" si="1956"/>
        <v>0.31730874629250022</v>
      </c>
      <c r="BL1588" s="14">
        <f t="shared" si="1957"/>
        <v>0.18869876894070711</v>
      </c>
      <c r="BM1588" s="14">
        <f t="shared" si="1958"/>
        <v>0.2554757256940674</v>
      </c>
      <c r="BN1588" s="14">
        <f t="shared" si="1959"/>
        <v>0.74433313325570705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1.5347222222222201</v>
      </c>
      <c r="F1589" s="10">
        <f>VLOOKUP(B1589,home!$B$2:$E$405,3,FALSE)</f>
        <v>1.3</v>
      </c>
      <c r="G1589" s="10">
        <f>VLOOKUP(C1589,away!$B$2:$E$405,4,FALSE)</f>
        <v>1.17</v>
      </c>
      <c r="H1589" s="10">
        <f>VLOOKUP(A1589,away!$A$2:$E$405,3,FALSE)</f>
        <v>1.2152777777777799</v>
      </c>
      <c r="I1589" s="10">
        <f>VLOOKUP(C1589,away!$B$2:$E$405,3,FALSE)</f>
        <v>0.78</v>
      </c>
      <c r="J1589" s="10">
        <f>VLOOKUP(B1589,home!$B$2:$E$405,4,FALSE)</f>
        <v>0.66</v>
      </c>
      <c r="K1589" s="12">
        <f t="shared" si="1904"/>
        <v>2.3343124999999967</v>
      </c>
      <c r="L1589" s="12">
        <f t="shared" si="1905"/>
        <v>0.62562500000000121</v>
      </c>
      <c r="M1589" s="13">
        <f t="shared" si="1906"/>
        <v>5.1822155956260163E-2</v>
      </c>
      <c r="N1589" s="13">
        <f t="shared" si="1907"/>
        <v>0.12096910642564737</v>
      </c>
      <c r="O1589" s="13">
        <f t="shared" si="1908"/>
        <v>3.2421236320135334E-2</v>
      </c>
      <c r="P1589" s="13">
        <f t="shared" si="1909"/>
        <v>7.5681297207545795E-2</v>
      </c>
      <c r="Q1589" s="13">
        <f t="shared" si="1910"/>
        <v>0.14118984862160933</v>
      </c>
      <c r="R1589" s="13">
        <f t="shared" si="1911"/>
        <v>1.0141767986392353E-2</v>
      </c>
      <c r="S1589" s="13">
        <f t="shared" si="1912"/>
        <v>2.7631322169668304E-2</v>
      </c>
      <c r="T1589" s="13">
        <f t="shared" si="1913"/>
        <v>8.8331899043894518E-2</v>
      </c>
      <c r="U1589" s="13">
        <f t="shared" si="1914"/>
        <v>2.3674055782735459E-2</v>
      </c>
      <c r="V1589" s="13">
        <f t="shared" si="1915"/>
        <v>4.4836556161747271E-3</v>
      </c>
      <c r="W1589" s="13">
        <f t="shared" si="1916"/>
        <v>0.10986040950350999</v>
      </c>
      <c r="X1589" s="13">
        <f t="shared" si="1917"/>
        <v>6.8731418695633581E-2</v>
      </c>
      <c r="Y1589" s="13">
        <f t="shared" si="1918"/>
        <v>2.1500046910727919E-2</v>
      </c>
      <c r="Z1589" s="13">
        <f t="shared" si="1919"/>
        <v>2.1149811988289097E-3</v>
      </c>
      <c r="AA1589" s="13">
        <f t="shared" si="1920"/>
        <v>4.9370270496913015E-3</v>
      </c>
      <c r="AB1589" s="13">
        <f t="shared" si="1921"/>
        <v>5.7622819774662565E-3</v>
      </c>
      <c r="AC1589" s="13">
        <f t="shared" si="1922"/>
        <v>4.0924685952665638E-4</v>
      </c>
      <c r="AD1589" s="13">
        <f t="shared" si="1923"/>
        <v>6.4112131789790458E-2</v>
      </c>
      <c r="AE1589" s="13">
        <f t="shared" si="1924"/>
        <v>4.0110152450987736E-2</v>
      </c>
      <c r="AF1589" s="13">
        <f t="shared" si="1925"/>
        <v>1.2546957063574624E-2</v>
      </c>
      <c r="AG1589" s="13">
        <f t="shared" si="1926"/>
        <v>2.6165633376329634E-3</v>
      </c>
      <c r="AH1589" s="13">
        <f t="shared" si="1927"/>
        <v>3.3079627812933468E-4</v>
      </c>
      <c r="AI1589" s="13">
        <f t="shared" si="1928"/>
        <v>7.7218188699078132E-4</v>
      </c>
      <c r="AJ1589" s="13">
        <f t="shared" si="1929"/>
        <v>9.0125691553808308E-4</v>
      </c>
      <c r="AK1589" s="13">
        <f t="shared" si="1930"/>
        <v>7.0127176121732957E-4</v>
      </c>
      <c r="AL1589" s="13">
        <f t="shared" si="1931"/>
        <v>2.3906634245964923E-5</v>
      </c>
      <c r="AM1589" s="13">
        <f t="shared" si="1932"/>
        <v>2.9931550127710985E-2</v>
      </c>
      <c r="AN1589" s="13">
        <f t="shared" si="1933"/>
        <v>1.8725926048649224E-2</v>
      </c>
      <c r="AO1589" s="13">
        <f t="shared" si="1934"/>
        <v>5.8577037420930959E-3</v>
      </c>
      <c r="AP1589" s="13">
        <f t="shared" si="1935"/>
        <v>1.2215753012156669E-3</v>
      </c>
      <c r="AQ1589" s="13">
        <f t="shared" si="1936"/>
        <v>1.9106201195576321E-4</v>
      </c>
      <c r="AR1589" s="13">
        <f t="shared" si="1937"/>
        <v>4.1390884300933086E-5</v>
      </c>
      <c r="AS1589" s="13">
        <f t="shared" si="1938"/>
        <v>9.6619258609721722E-5</v>
      </c>
      <c r="AT1589" s="13">
        <f t="shared" si="1939"/>
        <v>1.1276977155670289E-4</v>
      </c>
      <c r="AU1589" s="13">
        <f t="shared" si="1940"/>
        <v>8.7746629122318541E-5</v>
      </c>
      <c r="AV1589" s="13">
        <f t="shared" si="1941"/>
        <v>5.1207013298272984E-5</v>
      </c>
      <c r="AW1589" s="13">
        <f t="shared" si="1942"/>
        <v>9.6981529007703659E-7</v>
      </c>
      <c r="AX1589" s="13">
        <f t="shared" si="1943"/>
        <v>1.1644931934582043E-2</v>
      </c>
      <c r="AY1589" s="13">
        <f t="shared" si="1944"/>
        <v>7.2853605415729057E-3</v>
      </c>
      <c r="AZ1589" s="13">
        <f t="shared" si="1945"/>
        <v>2.2789518444107787E-3</v>
      </c>
      <c r="BA1589" s="13">
        <f t="shared" si="1946"/>
        <v>4.7525641588649881E-4</v>
      </c>
      <c r="BB1589" s="13">
        <f t="shared" si="1947"/>
        <v>7.4333073797247821E-5</v>
      </c>
      <c r="BC1589" s="13">
        <f t="shared" si="1948"/>
        <v>9.300925858880654E-6</v>
      </c>
      <c r="BD1589" s="13">
        <f t="shared" si="1949"/>
        <v>4.3158619984618846E-6</v>
      </c>
      <c r="BE1589" s="13">
        <f t="shared" si="1950"/>
        <v>1.0074570611284543E-5</v>
      </c>
      <c r="BF1589" s="13">
        <f t="shared" si="1951"/>
        <v>1.1758598055027061E-5</v>
      </c>
      <c r="BG1589" s="13">
        <f t="shared" si="1952"/>
        <v>9.1494141407751064E-6</v>
      </c>
      <c r="BH1589" s="13">
        <f t="shared" si="1953"/>
        <v>5.3393979491220152E-6</v>
      </c>
      <c r="BI1589" s="13">
        <f t="shared" si="1954"/>
        <v>2.492764675021972E-6</v>
      </c>
      <c r="BJ1589" s="14">
        <f t="shared" si="1955"/>
        <v>0.74766448581074152</v>
      </c>
      <c r="BK1589" s="14">
        <f t="shared" si="1956"/>
        <v>0.16733694498499449</v>
      </c>
      <c r="BL1589" s="14">
        <f t="shared" si="1957"/>
        <v>8.0074740122613869E-2</v>
      </c>
      <c r="BM1589" s="14">
        <f t="shared" si="1958"/>
        <v>0.55768134887330567</v>
      </c>
      <c r="BN1589" s="14">
        <f t="shared" si="1959"/>
        <v>0.43222541251759028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1.5347222222222201</v>
      </c>
      <c r="F1590" s="10">
        <f>VLOOKUP(B1590,home!$B$2:$E$405,3,FALSE)</f>
        <v>0.65</v>
      </c>
      <c r="G1590" s="10">
        <f>VLOOKUP(C1590,away!$B$2:$E$405,4,FALSE)</f>
        <v>0.39</v>
      </c>
      <c r="H1590" s="10">
        <f>VLOOKUP(A1590,away!$A$2:$E$405,3,FALSE)</f>
        <v>1.2152777777777799</v>
      </c>
      <c r="I1590" s="10">
        <f>VLOOKUP(C1590,away!$B$2:$E$405,3,FALSE)</f>
        <v>1.69</v>
      </c>
      <c r="J1590" s="10">
        <f>VLOOKUP(B1590,home!$B$2:$E$405,4,FALSE)</f>
        <v>1.51</v>
      </c>
      <c r="K1590" s="12">
        <f t="shared" si="1904"/>
        <v>0.3890520833333328</v>
      </c>
      <c r="L1590" s="12">
        <f t="shared" si="1905"/>
        <v>3.1012673611111161</v>
      </c>
      <c r="M1590" s="13">
        <f t="shared" si="1906"/>
        <v>3.0491130393112832E-2</v>
      </c>
      <c r="N1590" s="13">
        <f t="shared" si="1907"/>
        <v>1.1862637802628849E-2</v>
      </c>
      <c r="O1590" s="13">
        <f t="shared" si="1908"/>
        <v>9.4561147491543984E-2</v>
      </c>
      <c r="P1590" s="13">
        <f t="shared" si="1909"/>
        <v>3.678921143397574E-2</v>
      </c>
      <c r="Q1590" s="13">
        <f t="shared" si="1910"/>
        <v>2.3075919754707509E-3</v>
      </c>
      <c r="R1590" s="13">
        <f t="shared" si="1911"/>
        <v>0.14662970017236987</v>
      </c>
      <c r="S1590" s="13">
        <f t="shared" si="1912"/>
        <v>1.1097047407592018E-2</v>
      </c>
      <c r="T1590" s="13">
        <f t="shared" si="1913"/>
        <v>7.1564596762893635E-3</v>
      </c>
      <c r="U1590" s="13">
        <f t="shared" si="1914"/>
        <v>5.7046590330602449E-2</v>
      </c>
      <c r="V1590" s="13">
        <f t="shared" si="1915"/>
        <v>1.4876880883329074E-3</v>
      </c>
      <c r="W1590" s="13">
        <f t="shared" si="1916"/>
        <v>2.9925782184672553E-4</v>
      </c>
      <c r="X1590" s="13">
        <f t="shared" si="1917"/>
        <v>9.2807851545045493E-4</v>
      </c>
      <c r="Y1590" s="13">
        <f t="shared" si="1918"/>
        <v>1.4391098042574779E-3</v>
      </c>
      <c r="Z1590" s="13">
        <f t="shared" si="1919"/>
        <v>0.1515793011046932</v>
      </c>
      <c r="AA1590" s="13">
        <f t="shared" si="1920"/>
        <v>5.8972242884991442E-2</v>
      </c>
      <c r="AB1590" s="13">
        <f t="shared" si="1921"/>
        <v>1.1471636976622613E-2</v>
      </c>
      <c r="AC1590" s="13">
        <f t="shared" si="1922"/>
        <v>1.1218604993455908E-4</v>
      </c>
      <c r="AD1590" s="13">
        <f t="shared" si="1923"/>
        <v>2.9106719760815983E-5</v>
      </c>
      <c r="AE1590" s="13">
        <f t="shared" si="1924"/>
        <v>9.0267719983226557E-5</v>
      </c>
      <c r="AF1590" s="13">
        <f t="shared" si="1925"/>
        <v>1.3997216687294917E-4</v>
      </c>
      <c r="AG1590" s="13">
        <f t="shared" si="1926"/>
        <v>1.4469703752902524E-4</v>
      </c>
      <c r="AH1590" s="13">
        <f t="shared" si="1927"/>
        <v>0.11752198478400482</v>
      </c>
      <c r="AI1590" s="13">
        <f t="shared" si="1928"/>
        <v>4.5722173017685309E-2</v>
      </c>
      <c r="AJ1590" s="13">
        <f t="shared" si="1929"/>
        <v>8.8941533335287811E-3</v>
      </c>
      <c r="AK1590" s="13">
        <f t="shared" si="1930"/>
        <v>1.1534296279651596E-3</v>
      </c>
      <c r="AL1590" s="13">
        <f t="shared" si="1931"/>
        <v>5.4143434602441518E-6</v>
      </c>
      <c r="AM1590" s="13">
        <f t="shared" si="1932"/>
        <v>2.2648059923889898E-6</v>
      </c>
      <c r="AN1590" s="13">
        <f t="shared" si="1933"/>
        <v>7.0237689034448439E-6</v>
      </c>
      <c r="AO1590" s="13">
        <f t="shared" si="1934"/>
        <v>1.089129262612036E-5</v>
      </c>
      <c r="AP1590" s="13">
        <f t="shared" si="1935"/>
        <v>1.1258936780565745E-5</v>
      </c>
      <c r="AQ1590" s="13">
        <f t="shared" si="1936"/>
        <v>8.7292432895955048E-6</v>
      </c>
      <c r="AR1590" s="13">
        <f t="shared" si="1937"/>
        <v>7.2893419124726244E-2</v>
      </c>
      <c r="AS1590" s="13">
        <f t="shared" si="1938"/>
        <v>2.8359336571764548E-2</v>
      </c>
      <c r="AT1590" s="13">
        <f t="shared" si="1939"/>
        <v>5.5166294875980855E-3</v>
      </c>
      <c r="AU1590" s="13">
        <f t="shared" si="1940"/>
        <v>7.1541873170937701E-4</v>
      </c>
      <c r="AV1590" s="13">
        <f t="shared" si="1941"/>
        <v>6.9583787006805958E-5</v>
      </c>
      <c r="AW1590" s="13">
        <f t="shared" si="1942"/>
        <v>1.8146390603048354E-7</v>
      </c>
      <c r="AX1590" s="13">
        <f t="shared" si="1943"/>
        <v>1.4685458161412532E-7</v>
      </c>
      <c r="AY1590" s="13">
        <f t="shared" si="1944"/>
        <v>4.5543532078951546E-7</v>
      </c>
      <c r="AZ1590" s="13">
        <f t="shared" si="1945"/>
        <v>7.0621334773084791E-7</v>
      </c>
      <c r="BA1590" s="13">
        <f t="shared" si="1946"/>
        <v>7.300521350995644E-7</v>
      </c>
      <c r="BB1590" s="13">
        <f t="shared" si="1947"/>
        <v>5.6602171462344066E-7</v>
      </c>
      <c r="BC1590" s="13">
        <f t="shared" si="1948"/>
        <v>3.5107693384836526E-7</v>
      </c>
      <c r="BD1590" s="13">
        <f t="shared" si="1949"/>
        <v>3.7676996928551039E-2</v>
      </c>
      <c r="BE1590" s="13">
        <f t="shared" si="1950"/>
        <v>1.4658314148796363E-2</v>
      </c>
      <c r="BF1590" s="13">
        <f t="shared" si="1951"/>
        <v>2.8514238288718462E-3</v>
      </c>
      <c r="BG1590" s="13">
        <f t="shared" si="1952"/>
        <v>3.697841270296334E-4</v>
      </c>
      <c r="BH1590" s="13">
        <f t="shared" si="1953"/>
        <v>3.5966321251119166E-5</v>
      </c>
      <c r="BI1590" s="13">
        <f t="shared" si="1954"/>
        <v>2.7985544425167675E-6</v>
      </c>
      <c r="BJ1590" s="14">
        <f t="shared" si="1955"/>
        <v>2.444030294171546E-2</v>
      </c>
      <c r="BK1590" s="14">
        <f t="shared" si="1956"/>
        <v>7.9983133151729086E-2</v>
      </c>
      <c r="BL1590" s="14">
        <f t="shared" si="1957"/>
        <v>0.70512273023106209</v>
      </c>
      <c r="BM1590" s="14">
        <f t="shared" si="1958"/>
        <v>0.63848377418868296</v>
      </c>
      <c r="BN1590" s="14">
        <f t="shared" si="1959"/>
        <v>0.32264141926910206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1.3076923076923099</v>
      </c>
      <c r="F1591" s="10">
        <f>VLOOKUP(B1591,home!$B$2:$E$405,3,FALSE)</f>
        <v>0.87</v>
      </c>
      <c r="G1591" s="10">
        <f>VLOOKUP(C1591,away!$B$2:$E$405,4,FALSE)</f>
        <v>0.89</v>
      </c>
      <c r="H1591" s="10">
        <f>VLOOKUP(A1591,away!$A$2:$E$405,3,FALSE)</f>
        <v>1.0419580419580401</v>
      </c>
      <c r="I1591" s="10">
        <f>VLOOKUP(C1591,away!$B$2:$E$405,3,FALSE)</f>
        <v>0.89</v>
      </c>
      <c r="J1591" s="10">
        <f>VLOOKUP(B1591,home!$B$2:$E$405,4,FALSE)</f>
        <v>1.37</v>
      </c>
      <c r="K1591" s="12">
        <f t="shared" si="1904"/>
        <v>1.0125461538461555</v>
      </c>
      <c r="L1591" s="12">
        <f t="shared" si="1905"/>
        <v>1.2704594405594385</v>
      </c>
      <c r="M1591" s="13">
        <f t="shared" si="1906"/>
        <v>0.10197724341073033</v>
      </c>
      <c r="N1591" s="13">
        <f t="shared" si="1907"/>
        <v>0.1032566655953682</v>
      </c>
      <c r="O1591" s="13">
        <f t="shared" si="1908"/>
        <v>0.12955795161339015</v>
      </c>
      <c r="P1591" s="13">
        <f t="shared" si="1909"/>
        <v>0.13118340560632449</v>
      </c>
      <c r="Q1591" s="13">
        <f t="shared" si="1910"/>
        <v>5.2276069803784353E-2</v>
      </c>
      <c r="R1591" s="13">
        <f t="shared" si="1911"/>
        <v>8.2299061363387258E-2</v>
      </c>
      <c r="S1591" s="13">
        <f t="shared" si="1912"/>
        <v>4.2188544549005398E-2</v>
      </c>
      <c r="T1591" s="13">
        <f t="shared" si="1913"/>
        <v>6.6414626397562029E-2</v>
      </c>
      <c r="U1591" s="13">
        <f t="shared" si="1914"/>
        <v>8.3331598048646496E-2</v>
      </c>
      <c r="V1591" s="13">
        <f t="shared" si="1915"/>
        <v>6.0301437702154782E-3</v>
      </c>
      <c r="W1591" s="13">
        <f t="shared" si="1916"/>
        <v>1.7643977806005001E-2</v>
      </c>
      <c r="X1591" s="13">
        <f t="shared" si="1917"/>
        <v>2.2415958172660264E-2</v>
      </c>
      <c r="Y1591" s="13">
        <f t="shared" si="1918"/>
        <v>1.423928283982087E-2</v>
      </c>
      <c r="Z1591" s="13">
        <f t="shared" si="1919"/>
        <v>3.4852539819431955E-2</v>
      </c>
      <c r="AA1591" s="13">
        <f t="shared" si="1920"/>
        <v>3.5289805145935806E-2</v>
      </c>
      <c r="AB1591" s="13">
        <f t="shared" si="1921"/>
        <v>1.7866278235248782E-2</v>
      </c>
      <c r="AC1591" s="13">
        <f t="shared" si="1922"/>
        <v>4.8482311446101456E-4</v>
      </c>
      <c r="AD1591" s="13">
        <f t="shared" si="1923"/>
        <v>4.4663354665043231E-3</v>
      </c>
      <c r="AE1591" s="13">
        <f t="shared" si="1924"/>
        <v>5.6742980581258613E-3</v>
      </c>
      <c r="AF1591" s="13">
        <f t="shared" si="1925"/>
        <v>3.6044827682470463E-3</v>
      </c>
      <c r="AG1591" s="13">
        <f t="shared" si="1926"/>
        <v>1.5264497204177596E-3</v>
      </c>
      <c r="AH1591" s="13">
        <f t="shared" si="1927"/>
        <v>1.1069684560267769E-2</v>
      </c>
      <c r="AI1591" s="13">
        <f t="shared" si="1928"/>
        <v>1.1208566525789301E-2</v>
      </c>
      <c r="AJ1591" s="13">
        <f t="shared" si="1929"/>
        <v>5.6745954629083602E-3</v>
      </c>
      <c r="AK1591" s="13">
        <f t="shared" si="1930"/>
        <v>1.9152632702002352E-3</v>
      </c>
      <c r="AL1591" s="13">
        <f t="shared" si="1931"/>
        <v>2.4947035297080221E-5</v>
      </c>
      <c r="AM1591" s="13">
        <f t="shared" si="1932"/>
        <v>9.0447415967912566E-4</v>
      </c>
      <c r="AN1591" s="13">
        <f t="shared" si="1933"/>
        <v>1.1490977349064104E-3</v>
      </c>
      <c r="AO1591" s="13">
        <f t="shared" si="1934"/>
        <v>7.299410327186582E-4</v>
      </c>
      <c r="AP1591" s="13">
        <f t="shared" si="1935"/>
        <v>3.0912015868970848E-4</v>
      </c>
      <c r="AQ1591" s="13">
        <f t="shared" si="1936"/>
        <v>9.8181155968642963E-5</v>
      </c>
      <c r="AR1591" s="13">
        <f t="shared" si="1937"/>
        <v>2.8127170507214485E-3</v>
      </c>
      <c r="AS1591" s="13">
        <f t="shared" si="1938"/>
        <v>2.8480058315655042E-3</v>
      </c>
      <c r="AT1591" s="13">
        <f t="shared" si="1939"/>
        <v>1.4418686754415365E-3</v>
      </c>
      <c r="AU1591" s="13">
        <f t="shared" si="1940"/>
        <v>4.8665286055652623E-4</v>
      </c>
      <c r="AV1591" s="13">
        <f t="shared" si="1941"/>
        <v>1.2318962055368502E-4</v>
      </c>
      <c r="AW1591" s="13">
        <f t="shared" si="1942"/>
        <v>8.9143991034872271E-7</v>
      </c>
      <c r="AX1591" s="13">
        <f t="shared" si="1943"/>
        <v>1.5263697193938867E-4</v>
      </c>
      <c r="AY1591" s="13">
        <f t="shared" si="1944"/>
        <v>1.9391908197880243E-4</v>
      </c>
      <c r="AZ1591" s="13">
        <f t="shared" si="1945"/>
        <v>1.2318316420229465E-4</v>
      </c>
      <c r="BA1591" s="13">
        <f t="shared" si="1946"/>
        <v>5.2166404626262903E-5</v>
      </c>
      <c r="BB1591" s="13">
        <f t="shared" si="1947"/>
        <v>1.656882530936982E-5</v>
      </c>
      <c r="BC1591" s="13">
        <f t="shared" si="1948"/>
        <v>4.2100041066538084E-6</v>
      </c>
      <c r="BD1591" s="13">
        <f t="shared" si="1949"/>
        <v>5.9557382178526089E-4</v>
      </c>
      <c r="BE1591" s="13">
        <f t="shared" si="1950"/>
        <v>6.0304598258012151E-4</v>
      </c>
      <c r="BF1591" s="13">
        <f t="shared" si="1951"/>
        <v>3.0530594512693886E-4</v>
      </c>
      <c r="BG1591" s="13">
        <f t="shared" si="1952"/>
        <v>1.0304545349488245E-4</v>
      </c>
      <c r="BH1591" s="13">
        <f t="shared" si="1953"/>
        <v>2.6084569401894029E-5</v>
      </c>
      <c r="BI1591" s="13">
        <f t="shared" si="1954"/>
        <v>5.2823660845241836E-6</v>
      </c>
      <c r="BJ1591" s="14">
        <f t="shared" si="1955"/>
        <v>0.29525164532262105</v>
      </c>
      <c r="BK1591" s="14">
        <f t="shared" si="1956"/>
        <v>0.28208302656801265</v>
      </c>
      <c r="BL1591" s="14">
        <f t="shared" si="1957"/>
        <v>0.38756357640308653</v>
      </c>
      <c r="BM1591" s="14">
        <f t="shared" si="1958"/>
        <v>0.39900736307809898</v>
      </c>
      <c r="BN1591" s="14">
        <f t="shared" si="1959"/>
        <v>0.60055039739298477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1.3076923076923099</v>
      </c>
      <c r="F1592" s="10">
        <f>VLOOKUP(B1592,home!$B$2:$E$405,3,FALSE)</f>
        <v>1.02</v>
      </c>
      <c r="G1592" s="10">
        <f>VLOOKUP(C1592,away!$B$2:$E$405,4,FALSE)</f>
        <v>1.27</v>
      </c>
      <c r="H1592" s="10">
        <f>VLOOKUP(A1592,away!$A$2:$E$405,3,FALSE)</f>
        <v>1.0419580419580401</v>
      </c>
      <c r="I1592" s="10">
        <f>VLOOKUP(C1592,away!$B$2:$E$405,3,FALSE)</f>
        <v>0.76</v>
      </c>
      <c r="J1592" s="10">
        <f>VLOOKUP(B1592,home!$B$2:$E$405,4,FALSE)</f>
        <v>0.32</v>
      </c>
      <c r="K1592" s="12">
        <f t="shared" si="1904"/>
        <v>1.6939846153846183</v>
      </c>
      <c r="L1592" s="12">
        <f t="shared" si="1905"/>
        <v>0.25340419580419538</v>
      </c>
      <c r="M1592" s="13">
        <f t="shared" si="1906"/>
        <v>0.14264606150695952</v>
      </c>
      <c r="N1592" s="13">
        <f t="shared" si="1907"/>
        <v>0.24164023363799739</v>
      </c>
      <c r="O1592" s="13">
        <f t="shared" si="1908"/>
        <v>3.6147110500806864E-2</v>
      </c>
      <c r="P1592" s="13">
        <f t="shared" si="1909"/>
        <v>6.1232649078974605E-2</v>
      </c>
      <c r="Q1592" s="13">
        <f t="shared" si="1910"/>
        <v>0.20466741912035621</v>
      </c>
      <c r="R1592" s="13">
        <f t="shared" si="1911"/>
        <v>4.5799147335511747E-3</v>
      </c>
      <c r="S1592" s="13">
        <f t="shared" si="1912"/>
        <v>6.5712247390824754E-3</v>
      </c>
      <c r="T1592" s="13">
        <f t="shared" si="1913"/>
        <v>5.186358274951406E-2</v>
      </c>
      <c r="U1592" s="13">
        <f t="shared" si="1914"/>
        <v>7.7583050984090319E-3</v>
      </c>
      <c r="V1592" s="13">
        <f t="shared" si="1915"/>
        <v>3.1342026568456616E-4</v>
      </c>
      <c r="W1592" s="13">
        <f t="shared" si="1916"/>
        <v>0.11556781975345302</v>
      </c>
      <c r="X1592" s="13">
        <f t="shared" si="1917"/>
        <v>2.9285370425467968E-2</v>
      </c>
      <c r="Y1592" s="13">
        <f t="shared" si="1918"/>
        <v>3.7105178707468388E-3</v>
      </c>
      <c r="Z1592" s="13">
        <f t="shared" si="1919"/>
        <v>3.8685653663577389E-4</v>
      </c>
      <c r="AA1592" s="13">
        <f t="shared" si="1920"/>
        <v>6.5532902142197689E-4</v>
      </c>
      <c r="AB1592" s="13">
        <f t="shared" si="1921"/>
        <v>5.5505864015194305E-4</v>
      </c>
      <c r="AC1592" s="13">
        <f t="shared" si="1922"/>
        <v>8.408728981086214E-6</v>
      </c>
      <c r="AD1592" s="13">
        <f t="shared" si="1923"/>
        <v>4.894252717397303E-2</v>
      </c>
      <c r="AE1592" s="13">
        <f t="shared" si="1924"/>
        <v>1.2402241739145612E-2</v>
      </c>
      <c r="AF1592" s="13">
        <f t="shared" si="1925"/>
        <v>1.5713900470387097E-3</v>
      </c>
      <c r="AG1592" s="13">
        <f t="shared" si="1926"/>
        <v>1.3273227705485374E-4</v>
      </c>
      <c r="AH1592" s="13">
        <f t="shared" si="1927"/>
        <v>2.4507767389446124E-5</v>
      </c>
      <c r="AI1592" s="13">
        <f t="shared" si="1928"/>
        <v>4.1515780915146578E-5</v>
      </c>
      <c r="AJ1592" s="13">
        <f t="shared" si="1929"/>
        <v>3.5163547082968339E-5</v>
      </c>
      <c r="AK1592" s="13">
        <f t="shared" si="1930"/>
        <v>1.9855502593633678E-5</v>
      </c>
      <c r="AL1592" s="13">
        <f t="shared" si="1931"/>
        <v>1.4438218495753836E-7</v>
      </c>
      <c r="AM1592" s="13">
        <f t="shared" si="1932"/>
        <v>1.6581577614150772E-2</v>
      </c>
      <c r="AN1592" s="13">
        <f t="shared" si="1933"/>
        <v>4.2018413404787246E-3</v>
      </c>
      <c r="AO1592" s="13">
        <f t="shared" si="1934"/>
        <v>5.3238211289041671E-4</v>
      </c>
      <c r="AP1592" s="13">
        <f t="shared" si="1935"/>
        <v>4.4969287059178161E-5</v>
      </c>
      <c r="AQ1592" s="13">
        <f t="shared" si="1936"/>
        <v>2.8488515057797621E-6</v>
      </c>
      <c r="AR1592" s="13">
        <f t="shared" si="1937"/>
        <v>1.2420742172557763E-6</v>
      </c>
      <c r="AS1592" s="13">
        <f t="shared" si="1938"/>
        <v>2.1040546151971767E-6</v>
      </c>
      <c r="AT1592" s="13">
        <f t="shared" si="1939"/>
        <v>1.7821180740365107E-6</v>
      </c>
      <c r="AU1592" s="13">
        <f t="shared" si="1940"/>
        <v>1.0062935334055718E-6</v>
      </c>
      <c r="AV1592" s="13">
        <f t="shared" si="1941"/>
        <v>4.2616144103751672E-7</v>
      </c>
      <c r="AW1592" s="13">
        <f t="shared" si="1942"/>
        <v>1.721608397456374E-9</v>
      </c>
      <c r="AX1592" s="13">
        <f t="shared" si="1943"/>
        <v>4.6814895628629E-3</v>
      </c>
      <c r="AY1592" s="13">
        <f t="shared" si="1944"/>
        <v>1.1863090978430073E-3</v>
      </c>
      <c r="AZ1592" s="13">
        <f t="shared" si="1945"/>
        <v>1.5030785145705389E-4</v>
      </c>
      <c r="BA1592" s="13">
        <f t="shared" si="1946"/>
        <v>1.2696213407177072E-5</v>
      </c>
      <c r="BB1592" s="13">
        <f t="shared" si="1947"/>
        <v>8.0431843705103706E-7</v>
      </c>
      <c r="BC1592" s="13">
        <f t="shared" si="1948"/>
        <v>4.0763533342281084E-8</v>
      </c>
      <c r="BD1592" s="13">
        <f t="shared" si="1949"/>
        <v>5.2457803025470908E-8</v>
      </c>
      <c r="BE1592" s="13">
        <f t="shared" si="1950"/>
        <v>8.8862711282024401E-8</v>
      </c>
      <c r="BF1592" s="13">
        <f t="shared" si="1951"/>
        <v>7.526603289655726E-8</v>
      </c>
      <c r="BG1592" s="13">
        <f t="shared" si="1952"/>
        <v>4.2499833929266863E-8</v>
      </c>
      <c r="BH1592" s="13">
        <f t="shared" si="1953"/>
        <v>1.7998516208144826E-8</v>
      </c>
      <c r="BI1592" s="13">
        <f t="shared" si="1954"/>
        <v>6.0978419112696016E-9</v>
      </c>
      <c r="BJ1592" s="14">
        <f t="shared" si="1955"/>
        <v>0.7371791018083732</v>
      </c>
      <c r="BK1592" s="14">
        <f t="shared" si="1956"/>
        <v>0.21195821779971022</v>
      </c>
      <c r="BL1592" s="14">
        <f t="shared" si="1957"/>
        <v>4.9823604476942361E-2</v>
      </c>
      <c r="BM1592" s="14">
        <f t="shared" si="1958"/>
        <v>0.30724808466678111</v>
      </c>
      <c r="BN1592" s="14">
        <f t="shared" si="1959"/>
        <v>0.69091338857864582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1.3076923076923099</v>
      </c>
      <c r="F1593" s="10">
        <f>VLOOKUP(B1593,home!$B$2:$E$405,3,FALSE)</f>
        <v>0.64</v>
      </c>
      <c r="G1593" s="10">
        <f>VLOOKUP(C1593,away!$B$2:$E$405,4,FALSE)</f>
        <v>0.25</v>
      </c>
      <c r="H1593" s="10">
        <f>VLOOKUP(A1593,away!$A$2:$E$405,3,FALSE)</f>
        <v>1.0419580419580401</v>
      </c>
      <c r="I1593" s="10">
        <f>VLOOKUP(C1593,away!$B$2:$E$405,3,FALSE)</f>
        <v>1.66</v>
      </c>
      <c r="J1593" s="10">
        <f>VLOOKUP(B1593,home!$B$2:$E$405,4,FALSE)</f>
        <v>1.1200000000000001</v>
      </c>
      <c r="K1593" s="12">
        <f t="shared" si="1904"/>
        <v>0.20923076923076958</v>
      </c>
      <c r="L1593" s="12">
        <f t="shared" si="1905"/>
        <v>1.9372083916083882</v>
      </c>
      <c r="M1593" s="13">
        <f t="shared" si="1906"/>
        <v>0.11689967848627555</v>
      </c>
      <c r="N1593" s="13">
        <f t="shared" si="1907"/>
        <v>2.4459009652513086E-2</v>
      </c>
      <c r="O1593" s="13">
        <f t="shared" si="1908"/>
        <v>0.22645903813993556</v>
      </c>
      <c r="P1593" s="13">
        <f t="shared" si="1909"/>
        <v>4.738219874927891E-2</v>
      </c>
      <c r="Q1593" s="13">
        <f t="shared" si="1910"/>
        <v>2.5587887021090655E-3</v>
      </c>
      <c r="R1593" s="13">
        <f t="shared" si="1911"/>
        <v>0.21934917452012365</v>
      </c>
      <c r="S1593" s="13">
        <f t="shared" si="1912"/>
        <v>4.8012808661825109E-3</v>
      </c>
      <c r="T1593" s="13">
        <f t="shared" si="1913"/>
        <v>4.9569069460784175E-3</v>
      </c>
      <c r="U1593" s="13">
        <f t="shared" si="1914"/>
        <v>4.5894596514979798E-2</v>
      </c>
      <c r="V1593" s="13">
        <f t="shared" si="1915"/>
        <v>2.1623027273222383E-4</v>
      </c>
      <c r="W1593" s="13">
        <f t="shared" si="1916"/>
        <v>1.7845910948042752E-4</v>
      </c>
      <c r="X1593" s="13">
        <f t="shared" si="1917"/>
        <v>3.4571248444444422E-4</v>
      </c>
      <c r="Y1593" s="13">
        <f t="shared" si="1918"/>
        <v>3.3485856297478094E-4</v>
      </c>
      <c r="Z1593" s="13">
        <f t="shared" si="1919"/>
        <v>0.14164168719091877</v>
      </c>
      <c r="AA1593" s="13">
        <f t="shared" si="1920"/>
        <v>2.9635799166099982E-2</v>
      </c>
      <c r="AB1593" s="13">
        <f t="shared" si="1921"/>
        <v>3.1003605281458499E-3</v>
      </c>
      <c r="AC1593" s="13">
        <f t="shared" si="1922"/>
        <v>5.4777020619713831E-6</v>
      </c>
      <c r="AD1593" s="13">
        <f t="shared" si="1923"/>
        <v>9.3347841882069909E-6</v>
      </c>
      <c r="AE1593" s="13">
        <f t="shared" si="1924"/>
        <v>1.8083422263247876E-5</v>
      </c>
      <c r="AF1593" s="13">
        <f t="shared" si="1925"/>
        <v>1.7515678678680875E-5</v>
      </c>
      <c r="AG1593" s="13">
        <f t="shared" si="1926"/>
        <v>1.131050657368557E-5</v>
      </c>
      <c r="AH1593" s="13">
        <f t="shared" si="1927"/>
        <v>6.8597366256954576E-2</v>
      </c>
      <c r="AI1593" s="13">
        <f t="shared" si="1928"/>
        <v>1.4352679709147446E-2</v>
      </c>
      <c r="AJ1593" s="13">
        <f t="shared" si="1929"/>
        <v>1.5015111080338892E-3</v>
      </c>
      <c r="AK1593" s="13">
        <f t="shared" si="1930"/>
        <v>1.0472077471415866E-4</v>
      </c>
      <c r="AL1593" s="13">
        <f t="shared" si="1931"/>
        <v>8.8809677203734815E-8</v>
      </c>
      <c r="AM1593" s="13">
        <f t="shared" si="1932"/>
        <v>3.9062481526035462E-7</v>
      </c>
      <c r="AN1593" s="13">
        <f t="shared" si="1933"/>
        <v>7.5672167009283538E-7</v>
      </c>
      <c r="AO1593" s="13">
        <f t="shared" si="1934"/>
        <v>7.3296378470787765E-7</v>
      </c>
      <c r="AP1593" s="13">
        <f t="shared" si="1935"/>
        <v>4.7330119816038144E-7</v>
      </c>
      <c r="AQ1593" s="13">
        <f t="shared" si="1936"/>
        <v>2.2922076320864899E-7</v>
      </c>
      <c r="AR1593" s="13">
        <f t="shared" si="1937"/>
        <v>2.65774787110413E-2</v>
      </c>
      <c r="AS1593" s="13">
        <f t="shared" si="1938"/>
        <v>5.5608263149255748E-3</v>
      </c>
      <c r="AT1593" s="13">
        <f t="shared" si="1939"/>
        <v>5.8174798371529181E-4</v>
      </c>
      <c r="AU1593" s="13">
        <f t="shared" si="1940"/>
        <v>4.0573192710399931E-5</v>
      </c>
      <c r="AV1593" s="13">
        <f t="shared" si="1941"/>
        <v>2.122290080236307E-6</v>
      </c>
      <c r="AW1593" s="13">
        <f t="shared" si="1942"/>
        <v>9.9990717363994203E-10</v>
      </c>
      <c r="AX1593" s="13">
        <f t="shared" si="1943"/>
        <v>1.3621788429591893E-8</v>
      </c>
      <c r="AY1593" s="13">
        <f t="shared" si="1944"/>
        <v>2.638824285451946E-8</v>
      </c>
      <c r="AZ1593" s="13">
        <f t="shared" si="1945"/>
        <v>2.55597627487876E-8</v>
      </c>
      <c r="BA1593" s="13">
        <f t="shared" si="1946"/>
        <v>1.6504862294823605E-8</v>
      </c>
      <c r="BB1593" s="13">
        <f t="shared" si="1947"/>
        <v>7.9933394349682943E-9</v>
      </c>
      <c r="BC1593" s="13">
        <f t="shared" si="1948"/>
        <v>3.0969528460789668E-9</v>
      </c>
      <c r="BD1593" s="13">
        <f t="shared" si="1949"/>
        <v>8.5810191311370774E-3</v>
      </c>
      <c r="BE1593" s="13">
        <f t="shared" si="1950"/>
        <v>1.795413233591761E-3</v>
      </c>
      <c r="BF1593" s="13">
        <f t="shared" si="1951"/>
        <v>1.8782784597575378E-4</v>
      </c>
      <c r="BG1593" s="13">
        <f t="shared" si="1952"/>
        <v>1.3099788232155165E-5</v>
      </c>
      <c r="BH1593" s="13">
        <f t="shared" si="1953"/>
        <v>6.8521969214350187E-7</v>
      </c>
      <c r="BI1593" s="13">
        <f t="shared" si="1954"/>
        <v>2.8673808655851196E-8</v>
      </c>
      <c r="BJ1593" s="14">
        <f t="shared" si="1955"/>
        <v>3.2892655846484077E-2</v>
      </c>
      <c r="BK1593" s="14">
        <f t="shared" si="1956"/>
        <v>0.16930498127445121</v>
      </c>
      <c r="BL1593" s="14">
        <f t="shared" si="1957"/>
        <v>0.6523360691030452</v>
      </c>
      <c r="BM1593" s="14">
        <f t="shared" si="1958"/>
        <v>0.35906747977632797</v>
      </c>
      <c r="BN1593" s="14">
        <f t="shared" si="1959"/>
        <v>0.6371078882502359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1.3076923076923099</v>
      </c>
      <c r="F1594" s="10">
        <f>VLOOKUP(B1594,home!$B$2:$E$405,3,FALSE)</f>
        <v>0.64</v>
      </c>
      <c r="G1594" s="10">
        <f>VLOOKUP(C1594,away!$B$2:$E$405,4,FALSE)</f>
        <v>0.89</v>
      </c>
      <c r="H1594" s="10">
        <f>VLOOKUP(A1594,away!$A$2:$E$405,3,FALSE)</f>
        <v>1.0419580419580401</v>
      </c>
      <c r="I1594" s="10">
        <f>VLOOKUP(C1594,away!$B$2:$E$405,3,FALSE)</f>
        <v>1.1499999999999999</v>
      </c>
      <c r="J1594" s="10">
        <f>VLOOKUP(B1594,home!$B$2:$E$405,4,FALSE)</f>
        <v>1.28</v>
      </c>
      <c r="K1594" s="12">
        <f t="shared" si="1904"/>
        <v>0.74486153846153969</v>
      </c>
      <c r="L1594" s="12">
        <f t="shared" si="1905"/>
        <v>1.5337622377622351</v>
      </c>
      <c r="M1594" s="13">
        <f t="shared" si="1906"/>
        <v>0.10242506957993054</v>
      </c>
      <c r="N1594" s="13">
        <f t="shared" si="1907"/>
        <v>7.6292494904337316E-2</v>
      </c>
      <c r="O1594" s="13">
        <f t="shared" si="1908"/>
        <v>0.15709570392186689</v>
      </c>
      <c r="P1594" s="13">
        <f t="shared" si="1909"/>
        <v>0.11701454770894032</v>
      </c>
      <c r="Q1594" s="13">
        <f t="shared" si="1910"/>
        <v>2.8413672563756927E-2</v>
      </c>
      <c r="R1594" s="13">
        <f t="shared" si="1911"/>
        <v>0.12047372919501807</v>
      </c>
      <c r="S1594" s="13">
        <f t="shared" si="1912"/>
        <v>3.3420539599542526E-2</v>
      </c>
      <c r="T1594" s="13">
        <f t="shared" si="1913"/>
        <v>4.3579818014431247E-2</v>
      </c>
      <c r="U1594" s="13">
        <f t="shared" si="1914"/>
        <v>8.9736247272400066E-2</v>
      </c>
      <c r="V1594" s="13">
        <f t="shared" si="1915"/>
        <v>4.2423308857965497E-3</v>
      </c>
      <c r="W1594" s="13">
        <f t="shared" si="1916"/>
        <v>7.0547506197274771E-3</v>
      </c>
      <c r="X1594" s="13">
        <f t="shared" si="1917"/>
        <v>1.082031009736773E-2</v>
      </c>
      <c r="Y1594" s="13">
        <f t="shared" si="1918"/>
        <v>8.2978915141100201E-3</v>
      </c>
      <c r="Z1594" s="13">
        <f t="shared" si="1919"/>
        <v>6.1592685493904162E-2</v>
      </c>
      <c r="AA1594" s="13">
        <f t="shared" si="1920"/>
        <v>4.5878022474967209E-2</v>
      </c>
      <c r="AB1594" s="13">
        <f t="shared" si="1921"/>
        <v>1.7086387201138583E-2</v>
      </c>
      <c r="AC1594" s="13">
        <f t="shared" si="1922"/>
        <v>3.0291316366019106E-4</v>
      </c>
      <c r="AD1594" s="13">
        <f t="shared" si="1923"/>
        <v>1.3137031000181772E-3</v>
      </c>
      <c r="AE1594" s="13">
        <f t="shared" si="1924"/>
        <v>2.0149082064390648E-3</v>
      </c>
      <c r="AF1594" s="13">
        <f t="shared" si="1925"/>
        <v>1.545195059796736E-3</v>
      </c>
      <c r="AG1594" s="13">
        <f t="shared" si="1926"/>
        <v>7.8998727756433092E-4</v>
      </c>
      <c r="AH1594" s="13">
        <f t="shared" si="1927"/>
        <v>2.3617133783229001E-2</v>
      </c>
      <c r="AI1594" s="13">
        <f t="shared" si="1928"/>
        <v>1.7591494603827956E-2</v>
      </c>
      <c r="AJ1594" s="13">
        <f t="shared" si="1929"/>
        <v>6.5516138672225815E-3</v>
      </c>
      <c r="AK1594" s="13">
        <f t="shared" si="1930"/>
        <v>1.6266817281817901E-3</v>
      </c>
      <c r="AL1594" s="13">
        <f t="shared" si="1931"/>
        <v>1.3842410646593001E-5</v>
      </c>
      <c r="AM1594" s="13">
        <f t="shared" si="1932"/>
        <v>1.9570538243224677E-4</v>
      </c>
      <c r="AN1594" s="13">
        <f t="shared" si="1933"/>
        <v>3.0016552530139681E-4</v>
      </c>
      <c r="AO1594" s="13">
        <f t="shared" si="1934"/>
        <v>2.301912738926736E-4</v>
      </c>
      <c r="AP1594" s="13">
        <f t="shared" si="1935"/>
        <v>1.1768622778632225E-4</v>
      </c>
      <c r="AQ1594" s="13">
        <f t="shared" si="1936"/>
        <v>4.5125673020836435E-5</v>
      </c>
      <c r="AR1594" s="13">
        <f t="shared" si="1937"/>
        <v>7.2446135921790779E-3</v>
      </c>
      <c r="AS1594" s="13">
        <f t="shared" si="1938"/>
        <v>5.3962340258298892E-3</v>
      </c>
      <c r="AT1594" s="13">
        <f t="shared" si="1939"/>
        <v>2.0097235891890792E-3</v>
      </c>
      <c r="AU1594" s="13">
        <f t="shared" si="1940"/>
        <v>4.9898860150860845E-4</v>
      </c>
      <c r="AV1594" s="13">
        <f t="shared" si="1941"/>
        <v>9.2919354348618545E-5</v>
      </c>
      <c r="AW1594" s="13">
        <f t="shared" si="1942"/>
        <v>4.392814039178789E-7</v>
      </c>
      <c r="AX1594" s="13">
        <f t="shared" si="1943"/>
        <v>2.4295568707281202E-5</v>
      </c>
      <c r="AY1594" s="13">
        <f t="shared" si="1944"/>
        <v>3.7263625828185755E-5</v>
      </c>
      <c r="AZ1594" s="13">
        <f t="shared" si="1945"/>
        <v>2.8576771068686404E-5</v>
      </c>
      <c r="BA1594" s="13">
        <f t="shared" si="1946"/>
        <v>1.4609990780775855E-5</v>
      </c>
      <c r="BB1594" s="13">
        <f t="shared" si="1947"/>
        <v>5.6020630384021002E-6</v>
      </c>
      <c r="BC1594" s="13">
        <f t="shared" si="1948"/>
        <v>1.7184465483729421E-6</v>
      </c>
      <c r="BD1594" s="13">
        <f t="shared" si="1949"/>
        <v>1.8519191258105484E-3</v>
      </c>
      <c r="BE1594" s="13">
        <f t="shared" si="1950"/>
        <v>1.3794233291575947E-3</v>
      </c>
      <c r="BF1594" s="13">
        <f t="shared" si="1951"/>
        <v>5.1373969157303238E-4</v>
      </c>
      <c r="BG1594" s="13">
        <f t="shared" si="1952"/>
        <v>1.2755497901128195E-4</v>
      </c>
      <c r="BH1594" s="13">
        <f t="shared" si="1953"/>
        <v>2.3752699476193217E-5</v>
      </c>
      <c r="BI1594" s="13">
        <f t="shared" si="1954"/>
        <v>3.5384944548903791E-6</v>
      </c>
      <c r="BJ1594" s="14">
        <f t="shared" si="1955"/>
        <v>0.18112367190595421</v>
      </c>
      <c r="BK1594" s="14">
        <f t="shared" si="1956"/>
        <v>0.25745650697434491</v>
      </c>
      <c r="BL1594" s="14">
        <f t="shared" si="1957"/>
        <v>0.49879942153039103</v>
      </c>
      <c r="BM1594" s="14">
        <f t="shared" si="1958"/>
        <v>0.39722024368632003</v>
      </c>
      <c r="BN1594" s="14">
        <f t="shared" si="1959"/>
        <v>0.60171521787385007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1.3076923076923099</v>
      </c>
      <c r="F1595" s="10">
        <f>VLOOKUP(B1595,home!$B$2:$E$405,3,FALSE)</f>
        <v>0.89</v>
      </c>
      <c r="G1595" s="10">
        <f>VLOOKUP(C1595,away!$B$2:$E$405,4,FALSE)</f>
        <v>1.1499999999999999</v>
      </c>
      <c r="H1595" s="10">
        <f>VLOOKUP(A1595,away!$A$2:$E$405,3,FALSE)</f>
        <v>1.0419580419580401</v>
      </c>
      <c r="I1595" s="10">
        <f>VLOOKUP(C1595,away!$B$2:$E$405,3,FALSE)</f>
        <v>0.25</v>
      </c>
      <c r="J1595" s="10">
        <f>VLOOKUP(B1595,home!$B$2:$E$405,4,FALSE)</f>
        <v>1.28</v>
      </c>
      <c r="K1595" s="12">
        <f t="shared" si="1904"/>
        <v>1.3384230769230789</v>
      </c>
      <c r="L1595" s="12">
        <f t="shared" si="1905"/>
        <v>0.33342657342657284</v>
      </c>
      <c r="M1595" s="13">
        <f t="shared" si="1906"/>
        <v>0.18789919620555429</v>
      </c>
      <c r="N1595" s="13">
        <f t="shared" si="1907"/>
        <v>0.2514886203368113</v>
      </c>
      <c r="O1595" s="13">
        <f t="shared" si="1908"/>
        <v>6.265058514042525E-2</v>
      </c>
      <c r="P1595" s="13">
        <f t="shared" si="1909"/>
        <v>8.3852988934679296E-2</v>
      </c>
      <c r="Q1595" s="13">
        <f t="shared" si="1910"/>
        <v>0.16829908652116751</v>
      </c>
      <c r="R1595" s="13">
        <f t="shared" si="1911"/>
        <v>1.0444684963270875E-2</v>
      </c>
      <c r="S1595" s="13">
        <f t="shared" si="1912"/>
        <v>9.3551807235879025E-3</v>
      </c>
      <c r="T1595" s="13">
        <f t="shared" si="1913"/>
        <v>5.6115387729575188E-2</v>
      </c>
      <c r="U1595" s="13">
        <f t="shared" si="1914"/>
        <v>1.3979407386033222E-2</v>
      </c>
      <c r="V1595" s="13">
        <f t="shared" si="1915"/>
        <v>4.6387748888669097E-4</v>
      </c>
      <c r="W1595" s="13">
        <f t="shared" si="1916"/>
        <v>7.5085127075001493E-2</v>
      </c>
      <c r="X1595" s="13">
        <f t="shared" si="1917"/>
        <v>2.5035376635916536E-2</v>
      </c>
      <c r="Y1595" s="13">
        <f t="shared" si="1918"/>
        <v>4.1737299230786649E-3</v>
      </c>
      <c r="Z1595" s="13">
        <f t="shared" si="1919"/>
        <v>1.1608451726078193E-3</v>
      </c>
      <c r="AA1595" s="13">
        <f t="shared" si="1920"/>
        <v>1.5537019677530604E-3</v>
      </c>
      <c r="AB1595" s="13">
        <f t="shared" si="1921"/>
        <v>1.0397552841507468E-3</v>
      </c>
      <c r="AC1595" s="13">
        <f t="shared" si="1922"/>
        <v>1.2938291757016811E-5</v>
      </c>
      <c r="AD1595" s="13">
        <f t="shared" si="1923"/>
        <v>2.5123916702720978E-2</v>
      </c>
      <c r="AE1595" s="13">
        <f t="shared" si="1924"/>
        <v>8.3769814572428949E-3</v>
      </c>
      <c r="AF1595" s="13">
        <f t="shared" si="1925"/>
        <v>1.3965541114732186E-3</v>
      </c>
      <c r="AG1595" s="13">
        <f t="shared" si="1926"/>
        <v>1.5521608399776909E-4</v>
      </c>
      <c r="AH1595" s="13">
        <f t="shared" si="1927"/>
        <v>9.6764157045350896E-5</v>
      </c>
      <c r="AI1595" s="13">
        <f t="shared" si="1928"/>
        <v>1.2951138080850657E-4</v>
      </c>
      <c r="AJ1595" s="13">
        <f t="shared" si="1929"/>
        <v>8.6670510399138991E-5</v>
      </c>
      <c r="AK1595" s="13">
        <f t="shared" si="1930"/>
        <v>3.8667270402303109E-5</v>
      </c>
      <c r="AL1595" s="13">
        <f t="shared" si="1931"/>
        <v>2.3095669538637686E-7</v>
      </c>
      <c r="AM1595" s="13">
        <f t="shared" si="1932"/>
        <v>6.7252859795229811E-3</v>
      </c>
      <c r="AN1595" s="13">
        <f t="shared" si="1933"/>
        <v>2.24238905946612E-3</v>
      </c>
      <c r="AO1595" s="13">
        <f t="shared" si="1934"/>
        <v>3.7383605019351189E-4</v>
      </c>
      <c r="AP1595" s="13">
        <f t="shared" si="1935"/>
        <v>4.1548957746448991E-5</v>
      </c>
      <c r="AQ1595" s="13">
        <f t="shared" si="1936"/>
        <v>3.4633816527109852E-6</v>
      </c>
      <c r="AR1595" s="13">
        <f t="shared" si="1937"/>
        <v>6.452748262828422E-6</v>
      </c>
      <c r="AS1595" s="13">
        <f t="shared" si="1938"/>
        <v>8.6365071845448692E-6</v>
      </c>
      <c r="AT1595" s="13">
        <f t="shared" si="1939"/>
        <v>5.7796502599034115E-6</v>
      </c>
      <c r="AU1595" s="13">
        <f t="shared" si="1940"/>
        <v>2.5785390947997322E-6</v>
      </c>
      <c r="AV1595" s="13">
        <f t="shared" si="1941"/>
        <v>8.6279405730707735E-7</v>
      </c>
      <c r="AW1595" s="13">
        <f t="shared" si="1942"/>
        <v>2.863002198003296E-9</v>
      </c>
      <c r="AX1595" s="13">
        <f t="shared" si="1943"/>
        <v>1.5002129923167989E-3</v>
      </c>
      <c r="AY1595" s="13">
        <f t="shared" si="1944"/>
        <v>5.0021087743821568E-4</v>
      </c>
      <c r="AZ1595" s="13">
        <f t="shared" si="1945"/>
        <v>8.3391799427461811E-5</v>
      </c>
      <c r="BA1595" s="13">
        <f t="shared" si="1946"/>
        <v>9.2683473116582116E-6</v>
      </c>
      <c r="BB1595" s="13">
        <f t="shared" si="1947"/>
        <v>7.7257832136339614E-7</v>
      </c>
      <c r="BC1595" s="13">
        <f t="shared" si="1948"/>
        <v>5.1519628479170146E-8</v>
      </c>
      <c r="BD1595" s="13">
        <f t="shared" si="1949"/>
        <v>3.5858629040985846E-7</v>
      </c>
      <c r="BE1595" s="13">
        <f t="shared" si="1950"/>
        <v>4.7994016615279549E-7</v>
      </c>
      <c r="BF1595" s="13">
        <f t="shared" si="1951"/>
        <v>3.211814969605992E-7</v>
      </c>
      <c r="BG1595" s="13">
        <f t="shared" si="1952"/>
        <v>1.432922424709219E-7</v>
      </c>
      <c r="BH1595" s="13">
        <f t="shared" si="1953"/>
        <v>4.7946411016784811E-8</v>
      </c>
      <c r="BI1595" s="13">
        <f t="shared" si="1954"/>
        <v>1.2834516592100731E-8</v>
      </c>
      <c r="BJ1595" s="14">
        <f t="shared" si="1955"/>
        <v>0.62673042812001123</v>
      </c>
      <c r="BK1595" s="14">
        <f t="shared" si="1956"/>
        <v>0.28208462347859881</v>
      </c>
      <c r="BL1595" s="14">
        <f t="shared" si="1957"/>
        <v>9.0045422080271442E-2</v>
      </c>
      <c r="BM1595" s="14">
        <f t="shared" si="1958"/>
        <v>0.23488594873514482</v>
      </c>
      <c r="BN1595" s="14">
        <f t="shared" si="1959"/>
        <v>0.76463516210190852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1.3076923076923099</v>
      </c>
      <c r="F1596" s="10">
        <f>VLOOKUP(B1596,home!$B$2:$E$405,3,FALSE)</f>
        <v>1.27</v>
      </c>
      <c r="G1596" s="10">
        <f>VLOOKUP(C1596,away!$B$2:$E$405,4,FALSE)</f>
        <v>1.1499999999999999</v>
      </c>
      <c r="H1596" s="10">
        <f>VLOOKUP(A1596,away!$A$2:$E$405,3,FALSE)</f>
        <v>1.0419580419580401</v>
      </c>
      <c r="I1596" s="10">
        <f>VLOOKUP(C1596,away!$B$2:$E$405,3,FALSE)</f>
        <v>1.27</v>
      </c>
      <c r="J1596" s="10">
        <f>VLOOKUP(B1596,home!$B$2:$E$405,4,FALSE)</f>
        <v>0.96</v>
      </c>
      <c r="K1596" s="12">
        <f t="shared" si="1904"/>
        <v>1.9098846153846185</v>
      </c>
      <c r="L1596" s="12">
        <f t="shared" si="1905"/>
        <v>1.2703552447552424</v>
      </c>
      <c r="M1596" s="13">
        <f t="shared" si="1906"/>
        <v>4.1575681576295348E-2</v>
      </c>
      <c r="N1596" s="13">
        <f t="shared" si="1907"/>
        <v>7.9404754616696188E-2</v>
      </c>
      <c r="O1596" s="13">
        <f t="shared" si="1908"/>
        <v>5.2815885144720701E-2</v>
      </c>
      <c r="P1596" s="13">
        <f t="shared" si="1909"/>
        <v>0.10087224648582305</v>
      </c>
      <c r="Q1596" s="13">
        <f t="shared" si="1910"/>
        <v>7.5826959615409431E-2</v>
      </c>
      <c r="R1596" s="13">
        <f t="shared" si="1911"/>
        <v>3.3547468349993219E-2</v>
      </c>
      <c r="S1596" s="13">
        <f t="shared" si="1912"/>
        <v>6.1184866521214847E-2</v>
      </c>
      <c r="T1596" s="13">
        <f t="shared" si="1913"/>
        <v>9.6327175841279339E-2</v>
      </c>
      <c r="U1596" s="13">
        <f t="shared" si="1914"/>
        <v>6.4071793686754447E-2</v>
      </c>
      <c r="V1596" s="13">
        <f t="shared" si="1915"/>
        <v>1.6494297475327477E-2</v>
      </c>
      <c r="W1596" s="13">
        <f t="shared" si="1916"/>
        <v>4.8273581200287075E-2</v>
      </c>
      <c r="X1596" s="13">
        <f t="shared" si="1917"/>
        <v>6.1324597060902764E-2</v>
      </c>
      <c r="Y1596" s="13">
        <f t="shared" si="1918"/>
        <v>3.8952011754409877E-2</v>
      </c>
      <c r="Z1596" s="13">
        <f t="shared" si="1919"/>
        <v>1.4205734122224794E-2</v>
      </c>
      <c r="AA1596" s="13">
        <f t="shared" si="1920"/>
        <v>2.7131313050281443E-2</v>
      </c>
      <c r="AB1596" s="13">
        <f t="shared" si="1921"/>
        <v>2.5908838694958237E-2</v>
      </c>
      <c r="AC1596" s="13">
        <f t="shared" si="1922"/>
        <v>2.5011869581266829E-3</v>
      </c>
      <c r="AD1596" s="13">
        <f t="shared" si="1923"/>
        <v>2.3049242515987105E-2</v>
      </c>
      <c r="AE1596" s="13">
        <f t="shared" si="1924"/>
        <v>2.928072611781974E-2</v>
      </c>
      <c r="AF1596" s="13">
        <f t="shared" si="1925"/>
        <v>1.8598461997007057E-2</v>
      </c>
      <c r="AG1596" s="13">
        <f t="shared" si="1926"/>
        <v>7.875551247426324E-3</v>
      </c>
      <c r="AH1596" s="13">
        <f t="shared" si="1927"/>
        <v>4.5115822119416978E-3</v>
      </c>
      <c r="AI1596" s="13">
        <f t="shared" si="1928"/>
        <v>8.6166014576303535E-3</v>
      </c>
      <c r="AJ1596" s="13">
        <f t="shared" si="1929"/>
        <v>8.228357280414449E-3</v>
      </c>
      <c r="AK1596" s="13">
        <f t="shared" si="1930"/>
        <v>5.2384043265838584E-3</v>
      </c>
      <c r="AL1596" s="13">
        <f t="shared" si="1931"/>
        <v>2.4273838723176208E-4</v>
      </c>
      <c r="AM1596" s="13">
        <f t="shared" si="1932"/>
        <v>8.8042787355105609E-3</v>
      </c>
      <c r="AN1596" s="13">
        <f t="shared" si="1933"/>
        <v>1.1184561667942895E-2</v>
      </c>
      <c r="AO1596" s="13">
        <f t="shared" si="1934"/>
        <v>7.1041832875798497E-3</v>
      </c>
      <c r="AP1596" s="13">
        <f t="shared" si="1935"/>
        <v>3.0082788330265337E-3</v>
      </c>
      <c r="AQ1596" s="13">
        <f t="shared" si="1936"/>
        <v>9.553956983053602E-4</v>
      </c>
      <c r="AR1596" s="13">
        <f t="shared" si="1937"/>
        <v>1.1462624250169176E-3</v>
      </c>
      <c r="AS1596" s="13">
        <f t="shared" si="1938"/>
        <v>2.1892289707332751E-3</v>
      </c>
      <c r="AT1596" s="13">
        <f t="shared" si="1939"/>
        <v>2.0905873653788935E-3</v>
      </c>
      <c r="AU1596" s="13">
        <f t="shared" si="1940"/>
        <v>1.3309268820848703E-3</v>
      </c>
      <c r="AV1596" s="13">
        <f t="shared" si="1941"/>
        <v>6.3547919407392793E-4</v>
      </c>
      <c r="AW1596" s="13">
        <f t="shared" si="1942"/>
        <v>1.635943410244128E-5</v>
      </c>
      <c r="AX1596" s="13">
        <f t="shared" si="1943"/>
        <v>2.8025260844182598E-3</v>
      </c>
      <c r="AY1596" s="13">
        <f t="shared" si="1944"/>
        <v>3.5602037099041095E-3</v>
      </c>
      <c r="AZ1596" s="13">
        <f t="shared" si="1945"/>
        <v>2.2613617276368786E-3</v>
      </c>
      <c r="BA1596" s="13">
        <f t="shared" si="1946"/>
        <v>9.5757757699742828E-4</v>
      </c>
      <c r="BB1596" s="13">
        <f t="shared" si="1947"/>
        <v>3.0411592429967525E-4</v>
      </c>
      <c r="BC1596" s="13">
        <f t="shared" si="1948"/>
        <v>7.7267051889536061E-5</v>
      </c>
      <c r="BD1596" s="13">
        <f t="shared" si="1949"/>
        <v>2.4269341391435089E-4</v>
      </c>
      <c r="BE1596" s="13">
        <f t="shared" si="1950"/>
        <v>4.6351641749018991E-4</v>
      </c>
      <c r="BF1596" s="13">
        <f t="shared" si="1951"/>
        <v>4.42631437371354E-4</v>
      </c>
      <c r="BG1596" s="13">
        <f t="shared" si="1952"/>
        <v>2.8179165750704305E-4</v>
      </c>
      <c r="BH1596" s="13">
        <f t="shared" si="1953"/>
        <v>1.3454738785410826E-4</v>
      </c>
      <c r="BI1596" s="13">
        <f t="shared" si="1954"/>
        <v>5.1393997220549695E-5</v>
      </c>
      <c r="BJ1596" s="14">
        <f t="shared" si="1955"/>
        <v>0.51993281226473598</v>
      </c>
      <c r="BK1596" s="14">
        <f t="shared" si="1956"/>
        <v>0.22643122111392328</v>
      </c>
      <c r="BL1596" s="14">
        <f t="shared" si="1957"/>
        <v>0.23907930335192387</v>
      </c>
      <c r="BM1596" s="14">
        <f t="shared" si="1958"/>
        <v>0.61206223078806854</v>
      </c>
      <c r="BN1596" s="14">
        <f t="shared" si="1959"/>
        <v>0.38404299578893791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1.3076923076923099</v>
      </c>
      <c r="F1597" s="10">
        <f>VLOOKUP(B1597,home!$B$2:$E$405,3,FALSE)</f>
        <v>1.53</v>
      </c>
      <c r="G1597" s="10">
        <f>VLOOKUP(C1597,away!$B$2:$E$405,4,FALSE)</f>
        <v>1.4</v>
      </c>
      <c r="H1597" s="10">
        <f>VLOOKUP(A1597,away!$A$2:$E$405,3,FALSE)</f>
        <v>1.0419580419580401</v>
      </c>
      <c r="I1597" s="10">
        <f>VLOOKUP(C1597,away!$B$2:$E$405,3,FALSE)</f>
        <v>1.4</v>
      </c>
      <c r="J1597" s="10">
        <f>VLOOKUP(B1597,home!$B$2:$E$405,4,FALSE)</f>
        <v>0.96</v>
      </c>
      <c r="K1597" s="12">
        <f t="shared" si="1904"/>
        <v>2.8010769230769279</v>
      </c>
      <c r="L1597" s="12">
        <f t="shared" si="1905"/>
        <v>1.4003916083916057</v>
      </c>
      <c r="M1597" s="13">
        <f t="shared" si="1906"/>
        <v>1.4973571505731306E-2</v>
      </c>
      <c r="N1597" s="13">
        <f t="shared" si="1907"/>
        <v>4.1942125600746206E-2</v>
      </c>
      <c r="O1597" s="13">
        <f t="shared" si="1908"/>
        <v>2.096886388427778E-2</v>
      </c>
      <c r="P1597" s="13">
        <f t="shared" si="1909"/>
        <v>5.8735400729391728E-2</v>
      </c>
      <c r="Q1597" s="13">
        <f t="shared" si="1910"/>
        <v>5.8741560062522125E-2</v>
      </c>
      <c r="R1597" s="13">
        <f t="shared" si="1911"/>
        <v>1.4682310510524208E-2</v>
      </c>
      <c r="S1597" s="13">
        <f t="shared" si="1912"/>
        <v>5.7598938528489387E-2</v>
      </c>
      <c r="T1597" s="13">
        <f t="shared" si="1913"/>
        <v>8.2261187775387462E-2</v>
      </c>
      <c r="U1597" s="13">
        <f t="shared" si="1914"/>
        <v>4.1126281148479195E-2</v>
      </c>
      <c r="V1597" s="13">
        <f t="shared" si="1915"/>
        <v>2.510420691522694E-2</v>
      </c>
      <c r="W1597" s="13">
        <f t="shared" si="1916"/>
        <v>5.4846542772222673E-2</v>
      </c>
      <c r="X1597" s="13">
        <f t="shared" si="1917"/>
        <v>7.680663824751191E-2</v>
      </c>
      <c r="Y1597" s="13">
        <f t="shared" si="1918"/>
        <v>5.3779685835292725E-2</v>
      </c>
      <c r="Z1597" s="13">
        <f t="shared" si="1919"/>
        <v>6.8536614769126574E-3</v>
      </c>
      <c r="AA1597" s="13">
        <f t="shared" si="1920"/>
        <v>1.9197633001561382E-2</v>
      </c>
      <c r="AB1597" s="13">
        <f t="shared" si="1921"/>
        <v>2.6887023389186821E-2</v>
      </c>
      <c r="AC1597" s="13">
        <f t="shared" si="1922"/>
        <v>6.1546173728285114E-3</v>
      </c>
      <c r="AD1597" s="13">
        <f t="shared" si="1923"/>
        <v>3.8407346317456154E-2</v>
      </c>
      <c r="AE1597" s="13">
        <f t="shared" si="1924"/>
        <v>5.3785325483555836E-2</v>
      </c>
      <c r="AF1597" s="13">
        <f t="shared" si="1925"/>
        <v>3.7660259230891398E-2</v>
      </c>
      <c r="AG1597" s="13">
        <f t="shared" si="1926"/>
        <v>1.7579703665597603E-2</v>
      </c>
      <c r="AH1597" s="13">
        <f t="shared" si="1927"/>
        <v>2.3994525047563268E-3</v>
      </c>
      <c r="AI1597" s="13">
        <f t="shared" si="1928"/>
        <v>6.7210510390920807E-3</v>
      </c>
      <c r="AJ1597" s="13">
        <f t="shared" si="1929"/>
        <v>9.4130904822115179E-3</v>
      </c>
      <c r="AK1597" s="13">
        <f t="shared" si="1930"/>
        <v>8.7889301748525842E-3</v>
      </c>
      <c r="AL1597" s="13">
        <f t="shared" si="1931"/>
        <v>9.6568522103305187E-4</v>
      </c>
      <c r="AM1597" s="13">
        <f t="shared" si="1932"/>
        <v>2.1516386289290011E-2</v>
      </c>
      <c r="AN1597" s="13">
        <f t="shared" si="1933"/>
        <v>3.0131366802433932E-2</v>
      </c>
      <c r="AO1597" s="13">
        <f t="shared" si="1934"/>
        <v>2.1097856609748947E-2</v>
      </c>
      <c r="AP1597" s="13">
        <f t="shared" si="1935"/>
        <v>9.8484204504472646E-3</v>
      </c>
      <c r="AQ1597" s="13">
        <f t="shared" si="1936"/>
        <v>3.4479113386796582E-3</v>
      </c>
      <c r="AR1597" s="13">
        <f t="shared" si="1937"/>
        <v>6.7203463047899568E-4</v>
      </c>
      <c r="AS1597" s="13">
        <f t="shared" si="1938"/>
        <v>1.8824206949432456E-3</v>
      </c>
      <c r="AT1597" s="13">
        <f t="shared" si="1939"/>
        <v>2.6364025840639798E-3</v>
      </c>
      <c r="AU1597" s="13">
        <f t="shared" si="1940"/>
        <v>2.4615888127206649E-3</v>
      </c>
      <c r="AV1597" s="13">
        <f t="shared" si="1941"/>
        <v>1.7237749043540471E-3</v>
      </c>
      <c r="AW1597" s="13">
        <f t="shared" si="1942"/>
        <v>1.05222258530856E-4</v>
      </c>
      <c r="AX1597" s="13">
        <f t="shared" si="1943"/>
        <v>1.0044842183823177E-2</v>
      </c>
      <c r="AY1597" s="13">
        <f t="shared" si="1944"/>
        <v>1.4066712701843988E-2</v>
      </c>
      <c r="AZ1597" s="13">
        <f t="shared" si="1945"/>
        <v>9.8494532126589679E-3</v>
      </c>
      <c r="BA1597" s="13">
        <f t="shared" si="1946"/>
        <v>4.5976972087511192E-3</v>
      </c>
      <c r="BB1597" s="13">
        <f t="shared" si="1947"/>
        <v>1.6096441472651449E-3</v>
      </c>
      <c r="BC1597" s="13">
        <f t="shared" si="1948"/>
        <v>4.5082643126535403E-4</v>
      </c>
      <c r="BD1597" s="13">
        <f t="shared" si="1949"/>
        <v>1.5685194284522302E-4</v>
      </c>
      <c r="BE1597" s="13">
        <f t="shared" si="1950"/>
        <v>4.3935435744353547E-4</v>
      </c>
      <c r="BF1597" s="13">
        <f t="shared" si="1951"/>
        <v>6.1533267584418954E-4</v>
      </c>
      <c r="BG1597" s="13">
        <f t="shared" si="1952"/>
        <v>5.7453138610744504E-4</v>
      </c>
      <c r="BH1597" s="13">
        <f t="shared" si="1953"/>
        <v>4.0232665180224119E-4</v>
      </c>
      <c r="BI1597" s="13">
        <f t="shared" si="1954"/>
        <v>2.2538957998041286E-4</v>
      </c>
      <c r="BJ1597" s="14">
        <f t="shared" si="1955"/>
        <v>0.64247149236739176</v>
      </c>
      <c r="BK1597" s="14">
        <f t="shared" si="1956"/>
        <v>0.17759913297454491</v>
      </c>
      <c r="BL1597" s="14">
        <f t="shared" si="1957"/>
        <v>0.1619746443555258</v>
      </c>
      <c r="BM1597" s="14">
        <f t="shared" si="1958"/>
        <v>0.76489360843786869</v>
      </c>
      <c r="BN1597" s="14">
        <f t="shared" si="1959"/>
        <v>0.21004383229319334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1.3076923076923099</v>
      </c>
      <c r="F1598" s="10">
        <f>VLOOKUP(B1598,home!$B$2:$E$405,3,FALSE)</f>
        <v>0.31</v>
      </c>
      <c r="G1598" s="10">
        <f>VLOOKUP(C1598,away!$B$2:$E$405,4,FALSE)</f>
        <v>1.22</v>
      </c>
      <c r="H1598" s="10">
        <f>VLOOKUP(A1598,away!$A$2:$E$405,3,FALSE)</f>
        <v>1.0419580419580401</v>
      </c>
      <c r="I1598" s="10">
        <f>VLOOKUP(C1598,away!$B$2:$E$405,3,FALSE)</f>
        <v>0.76</v>
      </c>
      <c r="J1598" s="10">
        <f>VLOOKUP(B1598,home!$B$2:$E$405,4,FALSE)</f>
        <v>0.96</v>
      </c>
      <c r="K1598" s="12">
        <f t="shared" si="1904"/>
        <v>0.49456923076923159</v>
      </c>
      <c r="L1598" s="12">
        <f t="shared" si="1905"/>
        <v>0.76021258741258602</v>
      </c>
      <c r="M1598" s="13">
        <f t="shared" si="1906"/>
        <v>0.28513805337710896</v>
      </c>
      <c r="N1598" s="13">
        <f t="shared" si="1907"/>
        <v>0.14102050772175287</v>
      </c>
      <c r="O1598" s="13">
        <f t="shared" si="1908"/>
        <v>0.21676553732760007</v>
      </c>
      <c r="P1598" s="13">
        <f t="shared" si="1909"/>
        <v>0.10720556505339034</v>
      </c>
      <c r="Q1598" s="13">
        <f t="shared" si="1910"/>
        <v>3.4872202013316901E-2</v>
      </c>
      <c r="R1598" s="13">
        <f t="shared" si="1911"/>
        <v>8.2393944996847143E-2</v>
      </c>
      <c r="S1598" s="13">
        <f t="shared" si="1912"/>
        <v>1.0076726906752608E-2</v>
      </c>
      <c r="T1598" s="13">
        <f t="shared" si="1913"/>
        <v>2.6510286921318037E-2</v>
      </c>
      <c r="U1598" s="13">
        <f t="shared" si="1914"/>
        <v>4.0749509997133074E-2</v>
      </c>
      <c r="V1598" s="13">
        <f t="shared" si="1915"/>
        <v>4.2095835065487122E-4</v>
      </c>
      <c r="W1598" s="13">
        <f t="shared" si="1916"/>
        <v>5.7489060416517964E-3</v>
      </c>
      <c r="X1598" s="13">
        <f t="shared" si="1917"/>
        <v>4.3703907367159608E-3</v>
      </c>
      <c r="Y1598" s="13">
        <f t="shared" si="1918"/>
        <v>1.6612130249814186E-3</v>
      </c>
      <c r="Z1598" s="13">
        <f t="shared" si="1919"/>
        <v>2.0878971371061164E-2</v>
      </c>
      <c r="AA1598" s="13">
        <f t="shared" si="1920"/>
        <v>1.0326096810238529E-2</v>
      </c>
      <c r="AB1598" s="13">
        <f t="shared" si="1921"/>
        <v>2.5534848781441424E-3</v>
      </c>
      <c r="AC1598" s="13">
        <f t="shared" si="1922"/>
        <v>9.8919359656226929E-6</v>
      </c>
      <c r="AD1598" s="13">
        <f t="shared" si="1923"/>
        <v>7.1080800969607917E-4</v>
      </c>
      <c r="AE1598" s="13">
        <f t="shared" si="1924"/>
        <v>5.4036519620464694E-4</v>
      </c>
      <c r="AF1598" s="13">
        <f t="shared" si="1925"/>
        <v>2.0539621197722209E-4</v>
      </c>
      <c r="AG1598" s="13">
        <f t="shared" si="1926"/>
        <v>5.2048261917316022E-5</v>
      </c>
      <c r="AH1598" s="13">
        <f t="shared" si="1927"/>
        <v>3.968114212126928E-3</v>
      </c>
      <c r="AI1598" s="13">
        <f t="shared" si="1928"/>
        <v>1.9625071934960703E-3</v>
      </c>
      <c r="AJ1598" s="13">
        <f t="shared" si="1929"/>
        <v>4.8529783653321752E-4</v>
      </c>
      <c r="AK1598" s="13">
        <f t="shared" si="1930"/>
        <v>8.0004459236068568E-5</v>
      </c>
      <c r="AL1598" s="13">
        <f t="shared" si="1931"/>
        <v>1.4876591491126044E-7</v>
      </c>
      <c r="AM1598" s="13">
        <f t="shared" si="1932"/>
        <v>7.0308754115999699E-5</v>
      </c>
      <c r="AN1598" s="13">
        <f t="shared" si="1933"/>
        <v>5.3449599884279447E-5</v>
      </c>
      <c r="AO1598" s="13">
        <f t="shared" si="1934"/>
        <v>2.031652931209776E-5</v>
      </c>
      <c r="AP1598" s="13">
        <f t="shared" si="1935"/>
        <v>5.1482937718644969E-6</v>
      </c>
      <c r="AQ1598" s="13">
        <f t="shared" si="1936"/>
        <v>9.7844943226730262E-7</v>
      </c>
      <c r="AR1598" s="13">
        <f t="shared" si="1937"/>
        <v>6.0332207446993369E-4</v>
      </c>
      <c r="AS1598" s="13">
        <f t="shared" si="1938"/>
        <v>2.9838453427669218E-4</v>
      </c>
      <c r="AT1598" s="13">
        <f t="shared" si="1939"/>
        <v>7.3785904795329533E-5</v>
      </c>
      <c r="AU1598" s="13">
        <f t="shared" si="1940"/>
        <v>1.2164079392079295E-5</v>
      </c>
      <c r="AV1598" s="13">
        <f t="shared" si="1941"/>
        <v>1.5039948469891296E-6</v>
      </c>
      <c r="AW1598" s="13">
        <f t="shared" si="1942"/>
        <v>1.5536854068343685E-9</v>
      </c>
      <c r="AX1598" s="13">
        <f t="shared" si="1943"/>
        <v>5.7954244065821668E-6</v>
      </c>
      <c r="AY1598" s="13">
        <f t="shared" si="1944"/>
        <v>4.4057545832818802E-6</v>
      </c>
      <c r="AZ1598" s="13">
        <f t="shared" si="1945"/>
        <v>1.6746550456307885E-6</v>
      </c>
      <c r="BA1598" s="13">
        <f t="shared" si="1946"/>
        <v>4.2436461508750817E-7</v>
      </c>
      <c r="BB1598" s="13">
        <f t="shared" si="1947"/>
        <v>8.0651830510505161E-8</v>
      </c>
      <c r="BC1598" s="13">
        <f t="shared" si="1948"/>
        <v>1.2262507350390502E-8</v>
      </c>
      <c r="BD1598" s="13">
        <f t="shared" si="1949"/>
        <v>7.644217254598615E-5</v>
      </c>
      <c r="BE1598" s="13">
        <f t="shared" si="1950"/>
        <v>3.7805946474397244E-5</v>
      </c>
      <c r="BF1598" s="13">
        <f t="shared" si="1951"/>
        <v>9.3488289331726939E-6</v>
      </c>
      <c r="BG1598" s="13">
        <f t="shared" si="1952"/>
        <v>1.5412143780241184E-6</v>
      </c>
      <c r="BH1598" s="13">
        <f t="shared" si="1953"/>
        <v>1.9055930234746696E-7</v>
      </c>
      <c r="BI1598" s="13">
        <f t="shared" si="1954"/>
        <v>1.884895351558164E-8</v>
      </c>
      <c r="BJ1598" s="14">
        <f t="shared" si="1955"/>
        <v>0.21585471887903721</v>
      </c>
      <c r="BK1598" s="14">
        <f t="shared" si="1956"/>
        <v>0.40285575014437058</v>
      </c>
      <c r="BL1598" s="14">
        <f t="shared" si="1957"/>
        <v>0.36039900586972379</v>
      </c>
      <c r="BM1598" s="14">
        <f t="shared" si="1958"/>
        <v>0.13258823157327854</v>
      </c>
      <c r="BN1598" s="14">
        <f t="shared" si="1959"/>
        <v>0.86739581049001624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1.3076923076923099</v>
      </c>
      <c r="F1599" s="10">
        <f>VLOOKUP(B1599,home!$B$2:$E$405,3,FALSE)</f>
        <v>1.07</v>
      </c>
      <c r="G1599" s="10">
        <f>VLOOKUP(C1599,away!$B$2:$E$405,4,FALSE)</f>
        <v>1.78</v>
      </c>
      <c r="H1599" s="10">
        <f>VLOOKUP(A1599,away!$A$2:$E$405,3,FALSE)</f>
        <v>1.0419580419580401</v>
      </c>
      <c r="I1599" s="10">
        <f>VLOOKUP(C1599,away!$B$2:$E$405,3,FALSE)</f>
        <v>0.51</v>
      </c>
      <c r="J1599" s="10">
        <f>VLOOKUP(B1599,home!$B$2:$E$405,4,FALSE)</f>
        <v>0.77</v>
      </c>
      <c r="K1599" s="12">
        <f t="shared" ref="K1599:K1662" si="1960">E1599*F1599*G1599</f>
        <v>2.4906307692307736</v>
      </c>
      <c r="L1599" s="12">
        <f t="shared" ref="L1599:L1662" si="1961">H1599*I1599*J1599</f>
        <v>0.40917692307692238</v>
      </c>
      <c r="M1599" s="13">
        <f t="shared" ref="M1599:M1662" si="1962">_xlfn.POISSON.DIST(0,K1599,FALSE) * _xlfn.POISSON.DIST(0,L1599,FALSE)</f>
        <v>5.5033802462385838E-2</v>
      </c>
      <c r="N1599" s="13">
        <f t="shared" ref="N1599:N1662" si="1963">_xlfn.POISSON.DIST(1,K1599,FALSE) * _xlfn.POISSON.DIST(0,L1599,FALSE)</f>
        <v>0.13706888176058649</v>
      </c>
      <c r="O1599" s="13">
        <f t="shared" ref="O1599:O1662" si="1964">_xlfn.POISSON.DIST(0,K1599,FALSE) * _xlfn.POISSON.DIST(1,L1599,FALSE)</f>
        <v>2.2518561956782191E-2</v>
      </c>
      <c r="P1599" s="13">
        <f t="shared" ref="P1599:P1662" si="1965">_xlfn.POISSON.DIST(1,K1599,FALSE) * _xlfn.POISSON.DIST(1,L1599,FALSE)</f>
        <v>5.6085423288391265E-2</v>
      </c>
      <c r="Q1599" s="13">
        <f t="shared" ref="Q1599:Q1662" si="1966">_xlfn.POISSON.DIST(2,K1599,FALSE) * _xlfn.POISSON.DIST(0,L1599,FALSE)</f>
        <v>0.17069398720848575</v>
      </c>
      <c r="R1599" s="13">
        <f t="shared" ref="R1599:R1662" si="1967">_xlfn.POISSON.DIST(0,K1599,FALSE) * _xlfn.POISSON.DIST(2,L1599,FALSE)</f>
        <v>4.6070379467965878E-3</v>
      </c>
      <c r="S1599" s="13">
        <f t="shared" ref="S1599:S1662" si="1968">_xlfn.POISSON.DIST(2,K1599,FALSE) * _xlfn.POISSON.DIST(2,L1599,FALSE)</f>
        <v>1.4289284788144244E-2</v>
      </c>
      <c r="T1599" s="13">
        <f t="shared" ref="T1599:T1662" si="1969">_xlfn.POISSON.DIST(2,K1599,FALSE) * _xlfn.POISSON.DIST(1,L1599,FALSE)</f>
        <v>6.9844040473699742E-2</v>
      </c>
      <c r="U1599" s="13">
        <f t="shared" ref="U1599:U1662" si="1970">_xlfn.POISSON.DIST(1,K1599,FALSE) * _xlfn.POISSON.DIST(2,L1599,FALSE)</f>
        <v>1.1474430465305349E-2</v>
      </c>
      <c r="V1599" s="13">
        <f t="shared" ref="V1599:V1662" si="1971">_xlfn.POISSON.DIST(3,K1599,FALSE) * _xlfn.POISSON.DIST(3,L1599,FALSE)</f>
        <v>1.6180370567690653E-3</v>
      </c>
      <c r="W1599" s="13">
        <f t="shared" ref="W1599:W1662" si="1972">_xlfn.POISSON.DIST(3,K1599,FALSE) * _xlfn.POISSON.DIST(0,L1599,FALSE)</f>
        <v>0.14171189888804625</v>
      </c>
      <c r="X1599" s="13">
        <f t="shared" ref="X1599:X1662" si="1973">_xlfn.POISSON.DIST(3,K1599,FALSE) * _xlfn.POISSON.DIST(1,L1599,FALSE)</f>
        <v>5.7985238750398696E-2</v>
      </c>
      <c r="Y1599" s="13">
        <f t="shared" ref="Y1599:Y1662" si="1974">_xlfn.POISSON.DIST(3,K1599,FALSE) * _xlfn.POISSON.DIST(2,L1599,FALSE)</f>
        <v>1.1863110787884431E-2</v>
      </c>
      <c r="Z1599" s="13">
        <f t="shared" ref="Z1599:Z1662" si="1975">_xlfn.POISSON.DIST(0,K1599,FALSE) * _xlfn.POISSON.DIST(3,L1599,FALSE)</f>
        <v>6.2836453718961654E-4</v>
      </c>
      <c r="AA1599" s="13">
        <f t="shared" ref="AA1599:AA1662" si="1976">_xlfn.POISSON.DIST(1,K1599,FALSE) * _xlfn.POISSON.DIST(3,L1599,FALSE)</f>
        <v>1.5650240506179139E-3</v>
      </c>
      <c r="AB1599" s="13">
        <f t="shared" ref="AB1599:AB1662" si="1977">_xlfn.POISSON.DIST(2,K1599,FALSE) * _xlfn.POISSON.DIST(3,L1599,FALSE)</f>
        <v>1.9489485275275781E-3</v>
      </c>
      <c r="AC1599" s="13">
        <f t="shared" ref="AC1599:AC1662" si="1978">_xlfn.POISSON.DIST(4,K1599,FALSE) * _xlfn.POISSON.DIST(4,L1599,FALSE)</f>
        <v>1.0305972098604744E-4</v>
      </c>
      <c r="AD1599" s="13">
        <f t="shared" ref="AD1599:AD1662" si="1979">_xlfn.POISSON.DIST(4,K1599,FALSE) * _xlfn.POISSON.DIST(0,L1599,FALSE)</f>
        <v>8.8238003934172027E-2</v>
      </c>
      <c r="AE1599" s="13">
        <f t="shared" ref="AE1599:AE1662" si="1980">_xlfn.POISSON.DIST(4,K1599,FALSE) * _xlfn.POISSON.DIST(1,L1599,FALSE)</f>
        <v>3.6104954948233882E-2</v>
      </c>
      <c r="AF1599" s="13">
        <f t="shared" ref="AF1599:AF1662" si="1981">_xlfn.POISSON.DIST(4,K1599,FALSE) * _xlfn.POISSON.DIST(2,L1599,FALSE)</f>
        <v>7.3866571867746205E-3</v>
      </c>
      <c r="AG1599" s="13">
        <f t="shared" ref="AG1599:AG1662" si="1982">_xlfn.POISSON.DIST(4,K1599,FALSE) * _xlfn.POISSON.DIST(3,L1599,FALSE)</f>
        <v>1.0074832198361582E-3</v>
      </c>
      <c r="AH1599" s="13">
        <f t="shared" ref="AH1599:AH1662" si="1983">_xlfn.POISSON.DIST(0,K1599,FALSE) * _xlfn.POISSON.DIST(4,L1599,FALSE)</f>
        <v>6.4278066974475414E-5</v>
      </c>
      <c r="AI1599" s="13">
        <f t="shared" ref="AI1599:AI1662" si="1984">_xlfn.POISSON.DIST(1,K1599,FALSE) * _xlfn.POISSON.DIST(4,L1599,FALSE)</f>
        <v>1.600929313933049E-4</v>
      </c>
      <c r="AJ1599" s="13">
        <f t="shared" ref="AJ1599:AJ1662" si="1985">_xlfn.POISSON.DIST(2,K1599,FALSE) * _xlfn.POISSON.DIST(4,L1599,FALSE)</f>
        <v>1.9936619043225823E-4</v>
      </c>
      <c r="AK1599" s="13">
        <f t="shared" ref="AK1599:AK1662" si="1986">_xlfn.POISSON.DIST(3,K1599,FALSE) * _xlfn.POISSON.DIST(4,L1599,FALSE)</f>
        <v>1.655158560783014E-4</v>
      </c>
      <c r="AL1599" s="13">
        <f t="shared" ref="AL1599:AL1662" si="1987">_xlfn.POISSON.DIST(5,K1599,FALSE) * _xlfn.POISSON.DIST(5,L1599,FALSE)</f>
        <v>4.2011620617612633E-6</v>
      </c>
      <c r="AM1599" s="13">
        <f t="shared" ref="AM1599:AM1662" si="1988">_xlfn.POISSON.DIST(5,K1599,FALSE) * _xlfn.POISSON.DIST(0,L1599,FALSE)</f>
        <v>4.3953657522791012E-2</v>
      </c>
      <c r="AN1599" s="13">
        <f t="shared" ref="AN1599:AN1662" si="1989">_xlfn.POISSON.DIST(5,K1599,FALSE) * _xlfn.POISSON.DIST(1,L1599,FALSE)</f>
        <v>1.7984822343152448E-2</v>
      </c>
      <c r="AO1599" s="13">
        <f t="shared" ref="AO1599:AO1662" si="1990">_xlfn.POISSON.DIST(5,K1599,FALSE) * _xlfn.POISSON.DIST(2,L1599,FALSE)</f>
        <v>3.6794871342281012E-3</v>
      </c>
      <c r="AP1599" s="13">
        <f t="shared" ref="AP1599:AP1662" si="1991">_xlfn.POISSON.DIST(5,K1599,FALSE) * _xlfn.POISSON.DIST(3,L1599,FALSE)</f>
        <v>5.0185374136152579E-4</v>
      </c>
      <c r="AQ1599" s="13">
        <f t="shared" ref="AQ1599:AQ1662" si="1992">_xlfn.POISSON.DIST(5,K1599,FALSE) * _xlfn.POISSON.DIST(4,L1599,FALSE)</f>
        <v>5.1336742431237681E-5</v>
      </c>
      <c r="AR1599" s="13">
        <f t="shared" ref="AR1599:AR1662" si="1993">_xlfn.POISSON.DIST(0,K1599,FALSE) * _xlfn.POISSON.DIST(5,L1599,FALSE)</f>
        <v>5.260220333189638E-6</v>
      </c>
      <c r="AS1599" s="13">
        <f t="shared" ref="AS1599:AS1662" si="1994">_xlfn.POISSON.DIST(1,K1599,FALSE) * _xlfn.POISSON.DIST(5,L1599,FALSE)</f>
        <v>1.3101266614775464E-5</v>
      </c>
      <c r="AT1599" s="13">
        <f t="shared" ref="AT1599:AT1662" si="1995">_xlfn.POISSON.DIST(2,K1599,FALSE) * _xlfn.POISSON.DIST(5,L1599,FALSE)</f>
        <v>1.6315208873327836E-5</v>
      </c>
      <c r="AU1599" s="13">
        <f t="shared" ref="AU1599:AU1662" si="1996">_xlfn.POISSON.DIST(3,K1599,FALSE) * _xlfn.POISSON.DIST(5,L1599,FALSE)</f>
        <v>1.3545053742112418E-5</v>
      </c>
      <c r="AV1599" s="13">
        <f t="shared" ref="AV1599:AV1662" si="1997">_xlfn.POISSON.DIST(4,K1599,FALSE) * _xlfn.POISSON.DIST(5,L1599,FALSE)</f>
        <v>8.4339319052474029E-6</v>
      </c>
      <c r="AW1599" s="13">
        <f t="shared" ref="AW1599:AW1662" si="1998">_xlfn.POISSON.DIST(6,K1599,FALSE) * _xlfn.POISSON.DIST(6,L1599,FALSE)</f>
        <v>1.189289036891128E-7</v>
      </c>
      <c r="AX1599" s="13">
        <f t="shared" ref="AX1599:AX1662" si="1999">_xlfn.POISSON.DIST(6,K1599,FALSE) * _xlfn.POISSON.DIST(0,L1599,FALSE)</f>
        <v>1.824538864108248E-2</v>
      </c>
      <c r="AY1599" s="13">
        <f t="shared" ref="AY1599:AY1662" si="2000">_xlfn.POISSON.DIST(6,K1599,FALSE) * _xlfn.POISSON.DIST(1,L1599,FALSE)</f>
        <v>7.4655919845007593E-3</v>
      </c>
      <c r="AZ1599" s="13">
        <f t="shared" ref="AZ1599:AZ1662" si="2001">_xlfn.POISSON.DIST(6,K1599,FALSE) * _xlfn.POISSON.DIST(2,L1599,FALSE)</f>
        <v>1.5273739785828773E-3</v>
      </c>
      <c r="BA1599" s="13">
        <f t="shared" ref="BA1599:BA1662" si="2002">_xlfn.POISSON.DIST(6,K1599,FALSE) * _xlfn.POISSON.DIST(3,L1599,FALSE)</f>
        <v>2.0832206164809962E-4</v>
      </c>
      <c r="BB1599" s="13">
        <f t="shared" ref="BB1599:BB1662" si="2003">_xlfn.POISSON.DIST(6,K1599,FALSE) * _xlfn.POISSON.DIST(4,L1599,FALSE)</f>
        <v>2.1310145048552583E-5</v>
      </c>
      <c r="BC1599" s="13">
        <f t="shared" ref="BC1599:BC1662" si="2004">_xlfn.POISSON.DIST(6,K1599,FALSE) * _xlfn.POISSON.DIST(5,L1599,FALSE)</f>
        <v>1.7439239162579316E-6</v>
      </c>
      <c r="BD1599" s="13">
        <f t="shared" ref="BD1599:BD1662" si="2005">_xlfn.POISSON.DIST(0,K1599,FALSE) * _xlfn.POISSON.DIST(6,L1599,FALSE)</f>
        <v>3.587267951068665E-7</v>
      </c>
      <c r="BE1599" s="13">
        <f t="shared" ref="BE1599:BE1662" si="2006">_xlfn.POISSON.DIST(1,K1599,FALSE) * _xlfn.POISSON.DIST(6,L1599,FALSE)</f>
        <v>8.9345599364070507E-7</v>
      </c>
      <c r="BF1599" s="13">
        <f t="shared" ref="BF1599:BF1662" si="2007">_xlfn.POISSON.DIST(2,K1599,FALSE) * _xlfn.POISSON.DIST(6,L1599,FALSE)</f>
        <v>1.1126344943575973E-6</v>
      </c>
      <c r="BG1599" s="13">
        <f t="shared" ref="BG1599:BG1662" si="2008">_xlfn.POISSON.DIST(3,K1599,FALSE) * _xlfn.POISSON.DIST(6,L1599,FALSE)</f>
        <v>9.2372056885151853E-7</v>
      </c>
      <c r="BH1599" s="13">
        <f t="shared" ref="BH1599:BH1662" si="2009">_xlfn.POISSON.DIST(4,K1599,FALSE) * _xlfn.POISSON.DIST(6,L1599,FALSE)</f>
        <v>5.7516171773823618E-7</v>
      </c>
      <c r="BI1599" s="13">
        <f t="shared" ref="BI1599:BI1662" si="2010">_xlfn.POISSON.DIST(5,K1599,FALSE) * _xlfn.POISSON.DIST(6,L1599,FALSE)</f>
        <v>2.8650309429649544E-7</v>
      </c>
      <c r="BJ1599" s="14">
        <f t="shared" ref="BJ1599:BJ1662" si="2011">SUM(N1599,Q1599,T1599,W1599,X1599,Y1599,AD1599,AE1599,AF1599,AG1599,AM1599,AN1599,AO1599,AP1599,AQ1599,AX1599,AY1599,AZ1599,BA1599,BB1599,BC1599)</f>
        <v>0.8155451453768614</v>
      </c>
      <c r="BK1599" s="14">
        <f t="shared" ref="BK1599:BK1662" si="2012">SUM(M1599,P1599,S1599,V1599,AC1599,AL1599,AY1599)</f>
        <v>0.13459940046323896</v>
      </c>
      <c r="BL1599" s="14">
        <f t="shared" ref="BL1599:BL1662" si="2013">SUM(O1599,R1599,U1599,AA1599,AB1599,AH1599,AI1599,AJ1599,AK1599,AR1599,AS1599,AT1599,AU1599,AV1599,BD1599,BE1599,BF1599,BG1599,BH1599,BI1599)</f>
        <v>4.2764061876040607E-2</v>
      </c>
      <c r="BM1599" s="14">
        <f t="shared" ref="BM1599:BM1662" si="2014">SUM(S1599:BI1599)</f>
        <v>0.54006380457430536</v>
      </c>
      <c r="BN1599" s="14">
        <f t="shared" ref="BN1599:BN1662" si="2015">SUM(M1599:R1599)</f>
        <v>0.4460076946234281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1.3076923076923099</v>
      </c>
      <c r="F1600" s="10">
        <f>VLOOKUP(B1600,home!$B$2:$E$405,3,FALSE)</f>
        <v>0.89</v>
      </c>
      <c r="G1600" s="10">
        <f>VLOOKUP(C1600,away!$B$2:$E$405,4,FALSE)</f>
        <v>0.64</v>
      </c>
      <c r="H1600" s="10">
        <f>VLOOKUP(A1600,away!$A$2:$E$405,3,FALSE)</f>
        <v>1.0419580419580401</v>
      </c>
      <c r="I1600" s="10">
        <f>VLOOKUP(C1600,away!$B$2:$E$405,3,FALSE)</f>
        <v>0.64</v>
      </c>
      <c r="J1600" s="10">
        <f>VLOOKUP(B1600,home!$B$2:$E$405,4,FALSE)</f>
        <v>0.96</v>
      </c>
      <c r="K1600" s="12">
        <f t="shared" si="1960"/>
        <v>0.74486153846153969</v>
      </c>
      <c r="L1600" s="12">
        <f t="shared" si="1961"/>
        <v>0.6401790209790198</v>
      </c>
      <c r="M1600" s="13">
        <f t="shared" si="1962"/>
        <v>0.25031364700431491</v>
      </c>
      <c r="N1600" s="13">
        <f t="shared" si="1963"/>
        <v>0.18644900820555277</v>
      </c>
      <c r="O1600" s="13">
        <f t="shared" si="1964"/>
        <v>0.16024554547691028</v>
      </c>
      <c r="P1600" s="13">
        <f t="shared" si="1965"/>
        <v>0.11936074353554001</v>
      </c>
      <c r="Q1600" s="13">
        <f t="shared" si="1966"/>
        <v>6.9439347548308133E-2</v>
      </c>
      <c r="R1600" s="13">
        <f t="shared" si="1967"/>
        <v>5.1292918209828703E-2</v>
      </c>
      <c r="S1600" s="13">
        <f t="shared" si="1968"/>
        <v>1.4229135394594928E-2</v>
      </c>
      <c r="T1600" s="13">
        <f t="shared" si="1969"/>
        <v>4.4453613530897794E-2</v>
      </c>
      <c r="U1600" s="13">
        <f t="shared" si="1970"/>
        <v>3.8206121969954931E-2</v>
      </c>
      <c r="V1600" s="13">
        <f t="shared" si="1971"/>
        <v>7.5389869243056907E-4</v>
      </c>
      <c r="W1600" s="13">
        <f t="shared" si="1972"/>
        <v>1.7240899748199447E-2</v>
      </c>
      <c r="X1600" s="13">
        <f t="shared" si="1973"/>
        <v>1.1037262321599751E-2</v>
      </c>
      <c r="Y1600" s="13">
        <f t="shared" si="1974"/>
        <v>3.5329118936651758E-3</v>
      </c>
      <c r="Z1600" s="13">
        <f t="shared" si="1975"/>
        <v>1.0945550054241693E-2</v>
      </c>
      <c r="AA1600" s="13">
        <f t="shared" si="1976"/>
        <v>8.1529192527102553E-3</v>
      </c>
      <c r="AB1600" s="13">
        <f t="shared" si="1977"/>
        <v>3.0363979887632333E-3</v>
      </c>
      <c r="AC1600" s="13">
        <f t="shared" si="1978"/>
        <v>2.2468288674007284E-5</v>
      </c>
      <c r="AD1600" s="13">
        <f t="shared" si="1979"/>
        <v>3.2105207777262533E-3</v>
      </c>
      <c r="AE1600" s="13">
        <f t="shared" si="1980"/>
        <v>2.0553080483175939E-3</v>
      </c>
      <c r="AF1600" s="13">
        <f t="shared" si="1981"/>
        <v>6.5788254709112852E-4</v>
      </c>
      <c r="AG1600" s="13">
        <f t="shared" si="1982"/>
        <v>1.403875349719942E-4</v>
      </c>
      <c r="AH1600" s="13">
        <f t="shared" si="1983"/>
        <v>1.7517778794503256E-3</v>
      </c>
      <c r="AI1600" s="13">
        <f t="shared" si="1984"/>
        <v>1.3048319663302632E-3</v>
      </c>
      <c r="AJ1600" s="13">
        <f t="shared" si="1985"/>
        <v>4.8595957293727781E-4</v>
      </c>
      <c r="AK1600" s="13">
        <f t="shared" si="1986"/>
        <v>1.206575317093912E-4</v>
      </c>
      <c r="AL1600" s="13">
        <f t="shared" si="1987"/>
        <v>4.2855540226369434E-7</v>
      </c>
      <c r="AM1600" s="13">
        <f t="shared" si="1988"/>
        <v>4.7827868915198337E-4</v>
      </c>
      <c r="AN1600" s="13">
        <f t="shared" si="1989"/>
        <v>3.0618398297644565E-4</v>
      </c>
      <c r="AO1600" s="13">
        <f t="shared" si="1990"/>
        <v>9.8006281230658915E-5</v>
      </c>
      <c r="AP1600" s="13">
        <f t="shared" si="1991"/>
        <v>2.0913855056012571E-5</v>
      </c>
      <c r="AQ1600" s="13">
        <f t="shared" si="1992"/>
        <v>3.3471528136638122E-6</v>
      </c>
      <c r="AR1600" s="13">
        <f t="shared" si="1993"/>
        <v>2.2429028956784269E-4</v>
      </c>
      <c r="AS1600" s="13">
        <f t="shared" si="1994"/>
        <v>1.6706521014948753E-4</v>
      </c>
      <c r="AT1600" s="13">
        <f t="shared" si="1995"/>
        <v>6.2220224727673845E-5</v>
      </c>
      <c r="AU1600" s="13">
        <f t="shared" si="1996"/>
        <v>1.5448484104692628E-5</v>
      </c>
      <c r="AV1600" s="13">
        <f t="shared" si="1997"/>
        <v>2.876745409279998E-6</v>
      </c>
      <c r="AW1600" s="13">
        <f t="shared" si="1998"/>
        <v>5.6765107021784179E-9</v>
      </c>
      <c r="AX1600" s="13">
        <f t="shared" si="1999"/>
        <v>5.9375233369185772E-5</v>
      </c>
      <c r="AY1600" s="13">
        <f t="shared" si="2000"/>
        <v>3.8010778768686172E-5</v>
      </c>
      <c r="AZ1600" s="13">
        <f t="shared" si="2001"/>
        <v>1.2166851569393812E-5</v>
      </c>
      <c r="BA1600" s="13">
        <f t="shared" si="2002"/>
        <v>2.5963210420305274E-6</v>
      </c>
      <c r="BB1600" s="13">
        <f t="shared" si="2003"/>
        <v>4.1552756570858284E-7</v>
      </c>
      <c r="BC1600" s="13">
        <f t="shared" si="2004"/>
        <v>5.3202406041023201E-8</v>
      </c>
      <c r="BD1600" s="13">
        <f t="shared" si="2005"/>
        <v>2.3930989665107053E-5</v>
      </c>
      <c r="BE1600" s="13">
        <f t="shared" si="2006"/>
        <v>1.7825273778858846E-5</v>
      </c>
      <c r="BF1600" s="13">
        <f t="shared" si="2007"/>
        <v>6.6386804252094705E-6</v>
      </c>
      <c r="BG1600" s="13">
        <f t="shared" si="2008"/>
        <v>1.648299238292012E-6</v>
      </c>
      <c r="BH1600" s="13">
        <f t="shared" si="2009"/>
        <v>3.06938676619793E-7</v>
      </c>
      <c r="BI1600" s="13">
        <f t="shared" si="2010"/>
        <v>4.5725362976073629E-8</v>
      </c>
      <c r="BJ1600" s="14">
        <f t="shared" si="2011"/>
        <v>0.33923649003227979</v>
      </c>
      <c r="BK1600" s="14">
        <f t="shared" si="2012"/>
        <v>0.3847183322497254</v>
      </c>
      <c r="BL1600" s="14">
        <f t="shared" si="2013"/>
        <v>0.26511942670970062</v>
      </c>
      <c r="BM1600" s="14">
        <f t="shared" si="2014"/>
        <v>0.16288058396323488</v>
      </c>
      <c r="BN1600" s="14">
        <f t="shared" si="2015"/>
        <v>0.8371012099804549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1.3076923076923099</v>
      </c>
      <c r="F1601" s="10">
        <f>VLOOKUP(B1601,home!$B$2:$E$405,3,FALSE)</f>
        <v>0.89</v>
      </c>
      <c r="G1601" s="10">
        <f>VLOOKUP(C1601,away!$B$2:$E$405,4,FALSE)</f>
        <v>0.51</v>
      </c>
      <c r="H1601" s="10">
        <f>VLOOKUP(A1601,away!$A$2:$E$405,3,FALSE)</f>
        <v>1.0419580419580401</v>
      </c>
      <c r="I1601" s="10">
        <f>VLOOKUP(C1601,away!$B$2:$E$405,3,FALSE)</f>
        <v>1.4</v>
      </c>
      <c r="J1601" s="10">
        <f>VLOOKUP(B1601,home!$B$2:$E$405,4,FALSE)</f>
        <v>1.28</v>
      </c>
      <c r="K1601" s="12">
        <f t="shared" si="1960"/>
        <v>0.59356153846153947</v>
      </c>
      <c r="L1601" s="12">
        <f t="shared" si="1961"/>
        <v>1.8671888111888078</v>
      </c>
      <c r="M1601" s="13">
        <f t="shared" si="1962"/>
        <v>8.5370868926710503E-2</v>
      </c>
      <c r="N1601" s="13">
        <f t="shared" si="1963"/>
        <v>5.0672864299936719E-2</v>
      </c>
      <c r="O1601" s="13">
        <f t="shared" si="1964"/>
        <v>0.15940353126142009</v>
      </c>
      <c r="P1601" s="13">
        <f t="shared" si="1965"/>
        <v>9.461580525173062E-2</v>
      </c>
      <c r="Q1601" s="13">
        <f t="shared" si="1966"/>
        <v>1.5038731646061627E-2</v>
      </c>
      <c r="R1601" s="13">
        <f t="shared" si="1967"/>
        <v>0.1488182450176545</v>
      </c>
      <c r="S1601" s="13">
        <f t="shared" si="1968"/>
        <v>2.6215472315031407E-2</v>
      </c>
      <c r="T1601" s="13">
        <f t="shared" si="1969"/>
        <v>2.8080151463997314E-2</v>
      </c>
      <c r="U1601" s="13">
        <f t="shared" si="1970"/>
        <v>8.8332786463825336E-2</v>
      </c>
      <c r="V1601" s="13">
        <f t="shared" si="1971"/>
        <v>3.2282649083215302E-3</v>
      </c>
      <c r="W1601" s="13">
        <f t="shared" si="1972"/>
        <v>2.9754708974488605E-3</v>
      </c>
      <c r="X1601" s="13">
        <f t="shared" si="1973"/>
        <v>5.5557659677344324E-3</v>
      </c>
      <c r="Y1601" s="13">
        <f t="shared" si="1974"/>
        <v>5.1868320262686467E-3</v>
      </c>
      <c r="Z1601" s="13">
        <f t="shared" si="1975"/>
        <v>9.2623920665906356E-2</v>
      </c>
      <c r="AA1601" s="13">
        <f t="shared" si="1976"/>
        <v>5.4977996848794952E-2</v>
      </c>
      <c r="AB1601" s="13">
        <f t="shared" si="1977"/>
        <v>1.6316412195552198E-2</v>
      </c>
      <c r="AC1601" s="13">
        <f t="shared" si="1978"/>
        <v>2.2361615246133118E-4</v>
      </c>
      <c r="AD1601" s="13">
        <f t="shared" si="1979"/>
        <v>4.4153127088432072E-4</v>
      </c>
      <c r="AE1601" s="13">
        <f t="shared" si="1980"/>
        <v>8.2442224878517822E-4</v>
      </c>
      <c r="AF1601" s="13">
        <f t="shared" si="1981"/>
        <v>7.6967599931340041E-4</v>
      </c>
      <c r="AG1601" s="13">
        <f t="shared" si="1982"/>
        <v>4.7904347138618189E-4</v>
      </c>
      <c r="AH1601" s="13">
        <f t="shared" si="1983"/>
        <v>4.323658707895503E-2</v>
      </c>
      <c r="AI1601" s="13">
        <f t="shared" si="1984"/>
        <v>2.5663575144410866E-2</v>
      </c>
      <c r="AJ1601" s="13">
        <f t="shared" si="1985"/>
        <v>7.6164555725699188E-3</v>
      </c>
      <c r="AK1601" s="13">
        <f t="shared" si="1986"/>
        <v>1.5069450290928557E-3</v>
      </c>
      <c r="AL1601" s="13">
        <f t="shared" si="1987"/>
        <v>9.9132749137582685E-6</v>
      </c>
      <c r="AM1601" s="13">
        <f t="shared" si="1988"/>
        <v>5.2415196084995238E-5</v>
      </c>
      <c r="AN1601" s="13">
        <f t="shared" si="1989"/>
        <v>9.7869067666170513E-5</v>
      </c>
      <c r="AO1601" s="13">
        <f t="shared" si="1990"/>
        <v>9.1370014053876973E-5</v>
      </c>
      <c r="AP1601" s="13">
        <f t="shared" si="1991"/>
        <v>5.6868355973187733E-5</v>
      </c>
      <c r="AQ1601" s="13">
        <f t="shared" si="1992"/>
        <v>2.6545989495959586E-5</v>
      </c>
      <c r="AR1601" s="13">
        <f t="shared" si="1993"/>
        <v>1.6146174325563076E-2</v>
      </c>
      <c r="AS1601" s="13">
        <f t="shared" si="1994"/>
        <v>9.5837480729494291E-3</v>
      </c>
      <c r="AT1601" s="13">
        <f t="shared" si="1995"/>
        <v>2.8442721252038383E-3</v>
      </c>
      <c r="AU1601" s="13">
        <f t="shared" si="1996"/>
        <v>5.627501794797544E-4</v>
      </c>
      <c r="AV1601" s="13">
        <f t="shared" si="1997"/>
        <v>8.3506715575377594E-5</v>
      </c>
      <c r="AW1601" s="13">
        <f t="shared" si="1998"/>
        <v>3.0518883224812511E-7</v>
      </c>
      <c r="AX1601" s="13">
        <f t="shared" si="1999"/>
        <v>5.185274071162171E-6</v>
      </c>
      <c r="AY1601" s="13">
        <f t="shared" si="2000"/>
        <v>9.681885728621443E-6</v>
      </c>
      <c r="AZ1601" s="13">
        <f t="shared" si="2001"/>
        <v>9.0389543518452807E-6</v>
      </c>
      <c r="BA1601" s="13">
        <f t="shared" si="2002"/>
        <v>5.6258114768706306E-6</v>
      </c>
      <c r="BB1601" s="13">
        <f t="shared" si="2003"/>
        <v>2.6261130608676058E-6</v>
      </c>
      <c r="BC1601" s="13">
        <f t="shared" si="2004"/>
        <v>9.8068978483375696E-7</v>
      </c>
      <c r="BD1601" s="13">
        <f t="shared" si="2005"/>
        <v>5.02465934069923E-3</v>
      </c>
      <c r="BE1601" s="13">
        <f t="shared" si="2006"/>
        <v>2.9824445285105794E-3</v>
      </c>
      <c r="BF1601" s="13">
        <f t="shared" si="2007"/>
        <v>8.8513218135947004E-4</v>
      </c>
      <c r="BG1601" s="13">
        <f t="shared" si="2008"/>
        <v>1.7512680643651517E-4</v>
      </c>
      <c r="BH1601" s="13">
        <f t="shared" si="2009"/>
        <v>2.5987134163578539E-5</v>
      </c>
      <c r="BI1601" s="13">
        <f t="shared" si="2010"/>
        <v>3.0849926668680224E-6</v>
      </c>
      <c r="BJ1601" s="14">
        <f t="shared" si="2011"/>
        <v>0.11038269664356508</v>
      </c>
      <c r="BK1601" s="14">
        <f t="shared" si="2012"/>
        <v>0.20967362271489776</v>
      </c>
      <c r="BL1601" s="14">
        <f t="shared" si="2013"/>
        <v>0.58418942101488347</v>
      </c>
      <c r="BM1601" s="14">
        <f t="shared" si="2014"/>
        <v>0.44294023793884235</v>
      </c>
      <c r="BN1601" s="14">
        <f t="shared" si="2015"/>
        <v>0.55392004640351411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1.3076923076923099</v>
      </c>
      <c r="F1602" s="10">
        <f>VLOOKUP(B1602,home!$B$2:$E$405,3,FALSE)</f>
        <v>1.27</v>
      </c>
      <c r="G1602" s="10">
        <f>VLOOKUP(C1602,away!$B$2:$E$405,4,FALSE)</f>
        <v>1.02</v>
      </c>
      <c r="H1602" s="10">
        <f>VLOOKUP(A1602,away!$A$2:$E$405,3,FALSE)</f>
        <v>1.0419580419580401</v>
      </c>
      <c r="I1602" s="10">
        <f>VLOOKUP(C1602,away!$B$2:$E$405,3,FALSE)</f>
        <v>0.51</v>
      </c>
      <c r="J1602" s="10">
        <f>VLOOKUP(B1602,home!$B$2:$E$405,4,FALSE)</f>
        <v>0.8</v>
      </c>
      <c r="K1602" s="12">
        <f t="shared" si="1960"/>
        <v>1.6939846153846183</v>
      </c>
      <c r="L1602" s="12">
        <f t="shared" si="1961"/>
        <v>0.42511888111888041</v>
      </c>
      <c r="M1602" s="13">
        <f t="shared" si="1962"/>
        <v>0.12013928553634713</v>
      </c>
      <c r="N1602" s="13">
        <f t="shared" si="1963"/>
        <v>0.20351410140187182</v>
      </c>
      <c r="O1602" s="13">
        <f t="shared" si="1964"/>
        <v>5.107347864563358E-2</v>
      </c>
      <c r="P1602" s="13">
        <f t="shared" si="1965"/>
        <v>8.6517687079878114E-2</v>
      </c>
      <c r="Q1602" s="13">
        <f t="shared" si="1966"/>
        <v>0.17237487839429805</v>
      </c>
      <c r="R1602" s="13">
        <f t="shared" si="1967"/>
        <v>1.0856150048340391E-2</v>
      </c>
      <c r="S1602" s="13">
        <f t="shared" si="1968"/>
        <v>1.5576316573372441E-2</v>
      </c>
      <c r="T1602" s="13">
        <f t="shared" si="1969"/>
        <v>7.3279815435987064E-2</v>
      </c>
      <c r="U1602" s="13">
        <f t="shared" si="1970"/>
        <v>1.8390151164195602E-2</v>
      </c>
      <c r="V1602" s="13">
        <f t="shared" si="1971"/>
        <v>1.2463560082096386E-3</v>
      </c>
      <c r="W1602" s="13">
        <f t="shared" si="1972"/>
        <v>9.7333464026245112E-2</v>
      </c>
      <c r="X1602" s="13">
        <f t="shared" si="1973"/>
        <v>4.1378293322262116E-2</v>
      </c>
      <c r="Y1602" s="13">
        <f t="shared" si="1974"/>
        <v>8.795346879884456E-3</v>
      </c>
      <c r="Z1602" s="13">
        <f t="shared" si="1975"/>
        <v>1.5383847872697152E-3</v>
      </c>
      <c r="AA1602" s="13">
        <f t="shared" si="1976"/>
        <v>2.6060001621766361E-3</v>
      </c>
      <c r="AB1602" s="13">
        <f t="shared" si="1977"/>
        <v>2.2072620912085214E-3</v>
      </c>
      <c r="AC1602" s="13">
        <f t="shared" si="1978"/>
        <v>5.6097303344096365E-5</v>
      </c>
      <c r="AD1602" s="13">
        <f t="shared" si="1979"/>
        <v>4.1220347655637875E-2</v>
      </c>
      <c r="AE1602" s="13">
        <f t="shared" si="1980"/>
        <v>1.7523548074696037E-2</v>
      </c>
      <c r="AF1602" s="13">
        <f t="shared" si="1981"/>
        <v>3.7247955753738453E-3</v>
      </c>
      <c r="AG1602" s="13">
        <f t="shared" si="1982"/>
        <v>5.2782697579982843E-4</v>
      </c>
      <c r="AH1602" s="13">
        <f t="shared" si="1983"/>
        <v>1.6349910487360207E-4</v>
      </c>
      <c r="AI1602" s="13">
        <f t="shared" si="1984"/>
        <v>2.7696496828503818E-4</v>
      </c>
      <c r="AJ1602" s="13">
        <f t="shared" si="1985"/>
        <v>2.3458719763767177E-4</v>
      </c>
      <c r="AK1602" s="13">
        <f t="shared" si="1986"/>
        <v>1.3246236792146895E-4</v>
      </c>
      <c r="AL1602" s="13">
        <f t="shared" si="1987"/>
        <v>1.6159273513512517E-6</v>
      </c>
      <c r="AM1602" s="13">
        <f t="shared" si="1988"/>
        <v>1.3965326953891183E-2</v>
      </c>
      <c r="AN1602" s="13">
        <f t="shared" si="1989"/>
        <v>5.9369241690975611E-3</v>
      </c>
      <c r="AO1602" s="13">
        <f t="shared" si="1990"/>
        <v>1.2619492800271972E-3</v>
      </c>
      <c r="AP1602" s="13">
        <f t="shared" si="1991"/>
        <v>1.7882615531797957E-4</v>
      </c>
      <c r="AQ1602" s="13">
        <f t="shared" si="1992"/>
        <v>1.9005593765892653E-5</v>
      </c>
      <c r="AR1602" s="13">
        <f t="shared" si="1993"/>
        <v>1.3901311305560849E-5</v>
      </c>
      <c r="AS1602" s="13">
        <f t="shared" si="1994"/>
        <v>2.3548607485292341E-5</v>
      </c>
      <c r="AT1602" s="13">
        <f t="shared" si="1995"/>
        <v>1.9945489396908147E-5</v>
      </c>
      <c r="AU1602" s="13">
        <f t="shared" si="1996"/>
        <v>1.1262450728226477E-5</v>
      </c>
      <c r="AV1602" s="13">
        <f t="shared" si="1997"/>
        <v>4.769604566285738E-6</v>
      </c>
      <c r="AW1602" s="13">
        <f t="shared" si="1998"/>
        <v>3.2325048635533435E-8</v>
      </c>
      <c r="AX1602" s="13">
        <f t="shared" si="1999"/>
        <v>3.9428415014513005E-3</v>
      </c>
      <c r="AY1602" s="13">
        <f t="shared" si="2000"/>
        <v>1.6761763675260633E-3</v>
      </c>
      <c r="AZ1602" s="13">
        <f t="shared" si="2001"/>
        <v>3.5628711096029472E-4</v>
      </c>
      <c r="BA1602" s="13">
        <f t="shared" si="2002"/>
        <v>5.0488125989506285E-5</v>
      </c>
      <c r="BB1602" s="13">
        <f t="shared" si="2003"/>
        <v>5.3658639076119959E-6</v>
      </c>
      <c r="BC1602" s="13">
        <f t="shared" si="2004"/>
        <v>4.5622601212803929E-7</v>
      </c>
      <c r="BD1602" s="13">
        <f t="shared" si="2005"/>
        <v>9.849516513842107E-7</v>
      </c>
      <c r="BE1602" s="13">
        <f t="shared" si="2006"/>
        <v>1.6684929443425268E-6</v>
      </c>
      <c r="BF1602" s="13">
        <f t="shared" si="2007"/>
        <v>1.4132006892970127E-6</v>
      </c>
      <c r="BG1602" s="13">
        <f t="shared" si="2008"/>
        <v>7.9798007537335916E-7</v>
      </c>
      <c r="BH1602" s="13">
        <f t="shared" si="2009"/>
        <v>3.3794149276648226E-7</v>
      </c>
      <c r="BI1602" s="13">
        <f t="shared" si="2010"/>
        <v>1.1449353792930655E-7</v>
      </c>
      <c r="BJ1602" s="14">
        <f t="shared" si="2011"/>
        <v>0.68706606509000268</v>
      </c>
      <c r="BK1602" s="14">
        <f t="shared" si="2012"/>
        <v>0.22521353479602882</v>
      </c>
      <c r="BL1602" s="14">
        <f t="shared" si="2013"/>
        <v>8.6019300274145893E-2</v>
      </c>
      <c r="BM1602" s="14">
        <f t="shared" si="2014"/>
        <v>0.35368555979860111</v>
      </c>
      <c r="BN1602" s="14">
        <f t="shared" si="2015"/>
        <v>0.64447558110636904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1.5546218487395</v>
      </c>
      <c r="F1603" s="10">
        <f>VLOOKUP(B1603,home!$B$2:$E$405,3,FALSE)</f>
        <v>0.32</v>
      </c>
      <c r="G1603" s="10">
        <f>VLOOKUP(C1603,away!$B$2:$E$405,4,FALSE)</f>
        <v>1.1599999999999999</v>
      </c>
      <c r="H1603" s="10">
        <f>VLOOKUP(A1603,away!$A$2:$E$405,3,FALSE)</f>
        <v>1.3361344537815101</v>
      </c>
      <c r="I1603" s="10">
        <f>VLOOKUP(C1603,away!$B$2:$E$405,3,FALSE)</f>
        <v>1.03</v>
      </c>
      <c r="J1603" s="10">
        <f>VLOOKUP(B1603,home!$B$2:$E$405,4,FALSE)</f>
        <v>1.31</v>
      </c>
      <c r="K1603" s="12">
        <f t="shared" si="1960"/>
        <v>0.5770756302521024</v>
      </c>
      <c r="L1603" s="12">
        <f t="shared" si="1961"/>
        <v>1.8028462184873917</v>
      </c>
      <c r="M1603" s="13">
        <f t="shared" si="1962"/>
        <v>9.2557810737275481E-2</v>
      </c>
      <c r="N1603" s="13">
        <f t="shared" si="1963"/>
        <v>5.3412856965968057E-2</v>
      </c>
      <c r="O1603" s="13">
        <f t="shared" si="1964"/>
        <v>0.16686749907916879</v>
      </c>
      <c r="P1603" s="13">
        <f t="shared" si="1965"/>
        <v>9.6295167199703435E-2</v>
      </c>
      <c r="Q1603" s="13">
        <f t="shared" si="1966"/>
        <v>1.5411629048600703E-2</v>
      </c>
      <c r="R1603" s="13">
        <f t="shared" si="1967"/>
        <v>0.1504182198516639</v>
      </c>
      <c r="S1603" s="13">
        <f t="shared" si="1968"/>
        <v>2.5045858237559997E-2</v>
      </c>
      <c r="T1603" s="13">
        <f t="shared" si="1969"/>
        <v>2.7784797151000212E-2</v>
      </c>
      <c r="U1603" s="13">
        <f t="shared" si="1970"/>
        <v>8.6802689022298249E-2</v>
      </c>
      <c r="V1603" s="13">
        <f t="shared" si="1971"/>
        <v>2.8952417082597037E-3</v>
      </c>
      <c r="W1603" s="13">
        <f t="shared" si="1972"/>
        <v>2.9645585154776206E-3</v>
      </c>
      <c r="X1603" s="13">
        <f t="shared" si="1973"/>
        <v>5.3446431091134228E-3</v>
      </c>
      <c r="Y1603" s="13">
        <f t="shared" si="1974"/>
        <v>4.8177848092149159E-3</v>
      </c>
      <c r="Z1603" s="13">
        <f t="shared" si="1975"/>
        <v>9.0393639617059124E-2</v>
      </c>
      <c r="AA1603" s="13">
        <f t="shared" si="1976"/>
        <v>5.2163966552795801E-2</v>
      </c>
      <c r="AB1603" s="13">
        <f t="shared" si="1977"/>
        <v>1.505127693745211E-2</v>
      </c>
      <c r="AC1603" s="13">
        <f t="shared" si="1978"/>
        <v>1.8825922291136255E-4</v>
      </c>
      <c r="AD1603" s="13">
        <f t="shared" si="1979"/>
        <v>4.2769361843462115E-4</v>
      </c>
      <c r="AE1603" s="13">
        <f t="shared" si="1980"/>
        <v>7.7106582266604599E-4</v>
      </c>
      <c r="AF1603" s="13">
        <f t="shared" si="1981"/>
        <v>6.9505655129917558E-4</v>
      </c>
      <c r="AG1603" s="13">
        <f t="shared" si="1982"/>
        <v>4.1769335838153545E-4</v>
      </c>
      <c r="AH1603" s="13">
        <f t="shared" si="1983"/>
        <v>4.0741457839731786E-2</v>
      </c>
      <c r="AI1603" s="13">
        <f t="shared" si="1984"/>
        <v>2.3510902460252676E-2</v>
      </c>
      <c r="AJ1603" s="13">
        <f t="shared" si="1985"/>
        <v>6.7837844275230076E-3</v>
      </c>
      <c r="AK1603" s="13">
        <f t="shared" si="1986"/>
        <v>1.3049188913357458E-3</v>
      </c>
      <c r="AL1603" s="13">
        <f t="shared" si="1987"/>
        <v>7.8344348046836906E-6</v>
      </c>
      <c r="AM1603" s="13">
        <f t="shared" si="1988"/>
        <v>4.9362312882592264E-5</v>
      </c>
      <c r="AN1603" s="13">
        <f t="shared" si="1989"/>
        <v>8.8992659116172914E-5</v>
      </c>
      <c r="AO1603" s="13">
        <f t="shared" si="1990"/>
        <v>8.0220039480364928E-5</v>
      </c>
      <c r="AP1603" s="13">
        <f t="shared" si="1991"/>
        <v>4.8208131608028393E-5</v>
      </c>
      <c r="AQ1603" s="13">
        <f t="shared" si="1992"/>
        <v>2.1727961942469125E-5</v>
      </c>
      <c r="AR1603" s="13">
        <f t="shared" si="1993"/>
        <v>1.46901166404048E-2</v>
      </c>
      <c r="AS1603" s="13">
        <f t="shared" si="1994"/>
        <v>8.4773083187384968E-3</v>
      </c>
      <c r="AT1603" s="13">
        <f t="shared" si="1995"/>
        <v>2.4460240204387034E-3</v>
      </c>
      <c r="AU1603" s="13">
        <f t="shared" si="1996"/>
        <v>4.7051361773548211E-4</v>
      </c>
      <c r="AV1603" s="13">
        <f t="shared" si="1997"/>
        <v>6.7880485624225017E-5</v>
      </c>
      <c r="AW1603" s="13">
        <f t="shared" si="1998"/>
        <v>2.2641051258872157E-7</v>
      </c>
      <c r="AX1603" s="13">
        <f t="shared" si="1999"/>
        <v>4.7476313029038971E-6</v>
      </c>
      <c r="AY1603" s="13">
        <f t="shared" si="2000"/>
        <v>8.5592491412126574E-6</v>
      </c>
      <c r="AZ1603" s="13">
        <f t="shared" si="2001"/>
        <v>7.7155049736633498E-6</v>
      </c>
      <c r="BA1603" s="13">
        <f t="shared" si="2002"/>
        <v>4.6366229884965432E-6</v>
      </c>
      <c r="BB1603" s="13">
        <f t="shared" si="2003"/>
        <v>2.0897795553406762E-6</v>
      </c>
      <c r="BC1603" s="13">
        <f t="shared" si="2004"/>
        <v>7.5351023376364057E-7</v>
      </c>
      <c r="BD1603" s="13">
        <f t="shared" si="2005"/>
        <v>4.414003539048748E-3</v>
      </c>
      <c r="BE1603" s="13">
        <f t="shared" si="2006"/>
        <v>2.5472138742315665E-3</v>
      </c>
      <c r="BF1603" s="13">
        <f t="shared" si="2007"/>
        <v>7.3496752592954026E-4</v>
      </c>
      <c r="BG1603" s="13">
        <f t="shared" si="2008"/>
        <v>1.4137728274687264E-4</v>
      </c>
      <c r="BH1603" s="13">
        <f t="shared" si="2009"/>
        <v>2.0396346136120298E-5</v>
      </c>
      <c r="BI1603" s="13">
        <f t="shared" si="2010"/>
        <v>2.354046860268332E-6</v>
      </c>
      <c r="BJ1603" s="14">
        <f t="shared" si="2011"/>
        <v>0.11236479235338132</v>
      </c>
      <c r="BK1603" s="14">
        <f t="shared" si="2012"/>
        <v>0.21699873078965584</v>
      </c>
      <c r="BL1603" s="14">
        <f t="shared" si="2013"/>
        <v>0.57765687076011685</v>
      </c>
      <c r="BM1603" s="14">
        <f t="shared" si="2014"/>
        <v>0.42244251779920439</v>
      </c>
      <c r="BN1603" s="14">
        <f t="shared" si="2015"/>
        <v>0.57496318288238035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1.5546218487395</v>
      </c>
      <c r="F1604" s="10">
        <f>VLOOKUP(B1604,home!$B$2:$E$405,3,FALSE)</f>
        <v>0.51</v>
      </c>
      <c r="G1604" s="10">
        <f>VLOOKUP(C1604,away!$B$2:$E$405,4,FALSE)</f>
        <v>0.64</v>
      </c>
      <c r="H1604" s="10">
        <f>VLOOKUP(A1604,away!$A$2:$E$405,3,FALSE)</f>
        <v>1.3361344537815101</v>
      </c>
      <c r="I1604" s="10">
        <f>VLOOKUP(C1604,away!$B$2:$E$405,3,FALSE)</f>
        <v>0.77</v>
      </c>
      <c r="J1604" s="10">
        <f>VLOOKUP(B1604,home!$B$2:$E$405,4,FALSE)</f>
        <v>1.35</v>
      </c>
      <c r="K1604" s="12">
        <f t="shared" si="1960"/>
        <v>0.50742857142857278</v>
      </c>
      <c r="L1604" s="12">
        <f t="shared" si="1961"/>
        <v>1.3889117647058797</v>
      </c>
      <c r="M1604" s="13">
        <f t="shared" si="1962"/>
        <v>0.1501169929134776</v>
      </c>
      <c r="N1604" s="13">
        <f t="shared" si="1963"/>
        <v>7.6173651261239123E-2</v>
      </c>
      <c r="O1604" s="13">
        <f t="shared" si="1964"/>
        <v>0.2084992575397982</v>
      </c>
      <c r="P1604" s="13">
        <f t="shared" si="1965"/>
        <v>0.10579848039733787</v>
      </c>
      <c r="Q1604" s="13">
        <f t="shared" si="1966"/>
        <v>1.9326343519994429E-2</v>
      </c>
      <c r="R1604" s="13">
        <f t="shared" si="1967"/>
        <v>0.14479353586473342</v>
      </c>
      <c r="S1604" s="13">
        <f t="shared" si="1968"/>
        <v>1.8640991664476889E-2</v>
      </c>
      <c r="T1604" s="13">
        <f t="shared" si="1969"/>
        <v>2.6842585883667506E-2</v>
      </c>
      <c r="U1604" s="13">
        <f t="shared" si="1970"/>
        <v>7.3472377055933499E-2</v>
      </c>
      <c r="V1604" s="13">
        <f t="shared" si="1971"/>
        <v>1.4597419082016325E-3</v>
      </c>
      <c r="W1604" s="13">
        <f t="shared" si="1972"/>
        <v>3.2689129610962097E-3</v>
      </c>
      <c r="X1604" s="13">
        <f t="shared" si="1973"/>
        <v>4.5402316694660586E-3</v>
      </c>
      <c r="Y1604" s="13">
        <f t="shared" si="1974"/>
        <v>3.1529905901058137E-3</v>
      </c>
      <c r="Z1604" s="13">
        <f t="shared" si="1975"/>
        <v>6.7035148471963651E-2</v>
      </c>
      <c r="AA1604" s="13">
        <f t="shared" si="1976"/>
        <v>3.4015549624630784E-2</v>
      </c>
      <c r="AB1604" s="13">
        <f t="shared" si="1977"/>
        <v>8.6302308761920608E-3</v>
      </c>
      <c r="AC1604" s="13">
        <f t="shared" si="1978"/>
        <v>6.4299214508753264E-5</v>
      </c>
      <c r="AD1604" s="13">
        <f t="shared" si="1979"/>
        <v>4.1468495849334873E-4</v>
      </c>
      <c r="AE1604" s="13">
        <f t="shared" si="1980"/>
        <v>5.7596081749798145E-4</v>
      </c>
      <c r="AF1604" s="13">
        <f t="shared" si="1981"/>
        <v>3.9997937771628133E-4</v>
      </c>
      <c r="AG1604" s="13">
        <f t="shared" si="1982"/>
        <v>1.8517868778329324E-4</v>
      </c>
      <c r="AH1604" s="13">
        <f t="shared" si="1983"/>
        <v>2.3276476590378927E-2</v>
      </c>
      <c r="AI1604" s="13">
        <f t="shared" si="1984"/>
        <v>1.1811149264146595E-2</v>
      </c>
      <c r="AJ1604" s="13">
        <f t="shared" si="1985"/>
        <v>2.9966572990177721E-3</v>
      </c>
      <c r="AK1604" s="13">
        <f t="shared" si="1986"/>
        <v>5.0686317743386456E-4</v>
      </c>
      <c r="AL1604" s="13">
        <f t="shared" si="1987"/>
        <v>1.8126553306831664E-6</v>
      </c>
      <c r="AM1604" s="13">
        <f t="shared" si="1988"/>
        <v>4.2084599216239398E-5</v>
      </c>
      <c r="AN1604" s="13">
        <f t="shared" si="1989"/>
        <v>5.8451794964366741E-5</v>
      </c>
      <c r="AO1604" s="13">
        <f t="shared" si="1990"/>
        <v>4.0592192847092442E-5</v>
      </c>
      <c r="AP1604" s="13">
        <f t="shared" si="1991"/>
        <v>1.8792991400178846E-5</v>
      </c>
      <c r="AQ1604" s="13">
        <f t="shared" si="1992"/>
        <v>6.5254517124312073E-6</v>
      </c>
      <c r="AR1604" s="13">
        <f t="shared" si="1993"/>
        <v>6.4657944354556589E-3</v>
      </c>
      <c r="AS1604" s="13">
        <f t="shared" si="1994"/>
        <v>3.2809288335340801E-3</v>
      </c>
      <c r="AT1604" s="13">
        <f t="shared" si="1995"/>
        <v>8.3241851547950579E-4</v>
      </c>
      <c r="AU1604" s="13">
        <f t="shared" si="1996"/>
        <v>1.4079764604681965E-4</v>
      </c>
      <c r="AV1604" s="13">
        <f t="shared" si="1997"/>
        <v>1.7861187098510879E-5</v>
      </c>
      <c r="AW1604" s="13">
        <f t="shared" si="1998"/>
        <v>3.5486429570773044E-8</v>
      </c>
      <c r="AX1604" s="13">
        <f t="shared" si="1999"/>
        <v>3.5591546765733978E-6</v>
      </c>
      <c r="AY1604" s="13">
        <f t="shared" si="2000"/>
        <v>4.9433518027007421E-6</v>
      </c>
      <c r="AZ1604" s="13">
        <f t="shared" si="2001"/>
        <v>3.4329397379255404E-6</v>
      </c>
      <c r="BA1604" s="13">
        <f t="shared" si="2002"/>
        <v>1.5893501298437003E-6</v>
      </c>
      <c r="BB1604" s="13">
        <f t="shared" si="2003"/>
        <v>5.5186677339418343E-7</v>
      </c>
      <c r="BC1604" s="13">
        <f t="shared" si="2004"/>
        <v>1.53298850823491E-7</v>
      </c>
      <c r="BD1604" s="13">
        <f t="shared" si="2005"/>
        <v>1.4967363265956956E-3</v>
      </c>
      <c r="BE1604" s="13">
        <f t="shared" si="2006"/>
        <v>7.5948677600970352E-4</v>
      </c>
      <c r="BF1604" s="13">
        <f t="shared" si="2007"/>
        <v>1.9269264488474812E-4</v>
      </c>
      <c r="BG1604" s="13">
        <f t="shared" si="2008"/>
        <v>3.2592584506220344E-5</v>
      </c>
      <c r="BH1604" s="13">
        <f t="shared" si="2009"/>
        <v>4.1346021487891043E-6</v>
      </c>
      <c r="BI1604" s="13">
        <f t="shared" si="2010"/>
        <v>4.1960305235711267E-7</v>
      </c>
      <c r="BJ1604" s="14">
        <f t="shared" si="2011"/>
        <v>0.13506119671917158</v>
      </c>
      <c r="BK1604" s="14">
        <f t="shared" si="2012"/>
        <v>0.27608726210513612</v>
      </c>
      <c r="BL1604" s="14">
        <f t="shared" si="2013"/>
        <v>0.52122596044707714</v>
      </c>
      <c r="BM1604" s="14">
        <f t="shared" si="2014"/>
        <v>0.29469639838139472</v>
      </c>
      <c r="BN1604" s="14">
        <f t="shared" si="2015"/>
        <v>0.70470826149658061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1.5546218487395</v>
      </c>
      <c r="F1605" s="10">
        <f>VLOOKUP(B1605,home!$B$2:$E$405,3,FALSE)</f>
        <v>1.61</v>
      </c>
      <c r="G1605" s="10">
        <f>VLOOKUP(C1605,away!$B$2:$E$405,4,FALSE)</f>
        <v>0.64</v>
      </c>
      <c r="H1605" s="10">
        <f>VLOOKUP(A1605,away!$A$2:$E$405,3,FALSE)</f>
        <v>1.3361344537815101</v>
      </c>
      <c r="I1605" s="10">
        <f>VLOOKUP(C1605,away!$B$2:$E$405,3,FALSE)</f>
        <v>1.29</v>
      </c>
      <c r="J1605" s="10">
        <f>VLOOKUP(B1605,home!$B$2:$E$405,4,FALSE)</f>
        <v>1.1200000000000001</v>
      </c>
      <c r="K1605" s="12">
        <f t="shared" si="1960"/>
        <v>1.601882352941181</v>
      </c>
      <c r="L1605" s="12">
        <f t="shared" si="1961"/>
        <v>1.9304470588235259</v>
      </c>
      <c r="M1605" s="13">
        <f t="shared" si="1962"/>
        <v>2.9236732096126723E-2</v>
      </c>
      <c r="N1605" s="13">
        <f t="shared" si="1963"/>
        <v>4.6833805202454414E-2</v>
      </c>
      <c r="O1605" s="13">
        <f t="shared" si="1964"/>
        <v>5.6439963484579199E-2</v>
      </c>
      <c r="P1605" s="13">
        <f t="shared" si="1965"/>
        <v>9.0410181506592052E-2</v>
      </c>
      <c r="Q1605" s="13">
        <f t="shared" si="1966"/>
        <v>3.7511123037448309E-2</v>
      </c>
      <c r="R1605" s="13">
        <f t="shared" si="1967"/>
        <v>5.4477180754456574E-2</v>
      </c>
      <c r="S1605" s="13">
        <f t="shared" si="1968"/>
        <v>6.9894960329183103E-2</v>
      </c>
      <c r="T1605" s="13">
        <f t="shared" si="1969"/>
        <v>7.241323714080948E-2</v>
      </c>
      <c r="U1605" s="13">
        <f t="shared" si="1970"/>
        <v>8.72660344885509E-2</v>
      </c>
      <c r="V1605" s="13">
        <f t="shared" si="1971"/>
        <v>2.4015512894231449E-2</v>
      </c>
      <c r="W1605" s="13">
        <f t="shared" si="1972"/>
        <v>2.0029468677564603E-2</v>
      </c>
      <c r="X1605" s="13">
        <f t="shared" si="1973"/>
        <v>3.8665828898402518E-2</v>
      </c>
      <c r="Y1605" s="13">
        <f t="shared" si="1974"/>
        <v>3.732116783694743E-2</v>
      </c>
      <c r="Z1605" s="13">
        <f t="shared" si="1975"/>
        <v>3.5055104453479424E-2</v>
      </c>
      <c r="AA1605" s="13">
        <f t="shared" si="1976"/>
        <v>5.6154153204538489E-2</v>
      </c>
      <c r="AB1605" s="13">
        <f t="shared" si="1977"/>
        <v>4.4976173531352852E-2</v>
      </c>
      <c r="AC1605" s="13">
        <f t="shared" si="1978"/>
        <v>4.6415218204846308E-3</v>
      </c>
      <c r="AD1605" s="13">
        <f t="shared" si="1979"/>
        <v>8.0212131033447244E-3</v>
      </c>
      <c r="AE1605" s="13">
        <f t="shared" si="1980"/>
        <v>1.5484527243548546E-2</v>
      </c>
      <c r="AF1605" s="13">
        <f t="shared" si="1981"/>
        <v>1.4946030037290529E-2</v>
      </c>
      <c r="AG1605" s="13">
        <f t="shared" si="1982"/>
        <v>9.6175065755251914E-3</v>
      </c>
      <c r="AH1605" s="13">
        <f t="shared" si="1983"/>
        <v>1.6918005822242708E-2</v>
      </c>
      <c r="AI1605" s="13">
        <f t="shared" si="1984"/>
        <v>2.7100654973606742E-2</v>
      </c>
      <c r="AJ1605" s="13">
        <f t="shared" si="1985"/>
        <v>2.170603047768415E-2</v>
      </c>
      <c r="AK1605" s="13">
        <f t="shared" si="1986"/>
        <v>1.1590169058201887E-2</v>
      </c>
      <c r="AL1605" s="13">
        <f t="shared" si="1987"/>
        <v>5.7412822866399207E-4</v>
      </c>
      <c r="AM1605" s="13">
        <f t="shared" si="1988"/>
        <v>2.569807943885693E-3</v>
      </c>
      <c r="AN1605" s="13">
        <f t="shared" si="1989"/>
        <v>4.9608781870154684E-3</v>
      </c>
      <c r="AO1605" s="13">
        <f t="shared" si="1990"/>
        <v>4.7883563526528988E-3</v>
      </c>
      <c r="AP1605" s="13">
        <f t="shared" si="1991"/>
        <v>3.0812228125259118E-3</v>
      </c>
      <c r="AQ1605" s="13">
        <f t="shared" si="1992"/>
        <v>1.4870343790051492E-3</v>
      </c>
      <c r="AR1605" s="13">
        <f t="shared" si="1993"/>
        <v>6.5318629161415474E-3</v>
      </c>
      <c r="AS1605" s="13">
        <f t="shared" si="1994"/>
        <v>1.0463275937198065E-2</v>
      </c>
      <c r="AT1605" s="13">
        <f t="shared" si="1995"/>
        <v>8.3804685388758418E-3</v>
      </c>
      <c r="AU1605" s="13">
        <f t="shared" si="1996"/>
        <v>4.4748415539346562E-3</v>
      </c>
      <c r="AV1605" s="13">
        <f t="shared" si="1997"/>
        <v>1.7920424293639556E-3</v>
      </c>
      <c r="AW1605" s="13">
        <f t="shared" si="1998"/>
        <v>4.9316802718984809E-5</v>
      </c>
      <c r="AX1605" s="13">
        <f t="shared" si="1999"/>
        <v>6.860883326264256E-4</v>
      </c>
      <c r="AY1605" s="13">
        <f t="shared" si="2000"/>
        <v>1.3244572038118199E-3</v>
      </c>
      <c r="AZ1605" s="13">
        <f t="shared" si="2001"/>
        <v>1.2783972568180797E-3</v>
      </c>
      <c r="BA1605" s="13">
        <f t="shared" si="2002"/>
        <v>8.22626074810842E-4</v>
      </c>
      <c r="BB1605" s="13">
        <f t="shared" si="2003"/>
        <v>3.9700902165753284E-4</v>
      </c>
      <c r="BC1605" s="13">
        <f t="shared" si="2004"/>
        <v>1.5328097963703804E-4</v>
      </c>
      <c r="BD1605" s="13">
        <f t="shared" si="2005"/>
        <v>2.1015692591839852E-3</v>
      </c>
      <c r="BE1605" s="13">
        <f t="shared" si="2006"/>
        <v>3.3664667097704961E-3</v>
      </c>
      <c r="BF1605" s="13">
        <f t="shared" si="2007"/>
        <v>2.6963418070726601E-3</v>
      </c>
      <c r="BG1605" s="13">
        <f t="shared" si="2008"/>
        <v>1.4397407860824089E-3</v>
      </c>
      <c r="BH1605" s="13">
        <f t="shared" si="2009"/>
        <v>5.7657383950876907E-4</v>
      </c>
      <c r="BI1605" s="13">
        <f t="shared" si="2010"/>
        <v>1.8472069173532739E-4</v>
      </c>
      <c r="BJ1605" s="14">
        <f t="shared" si="2011"/>
        <v>0.32239306629778247</v>
      </c>
      <c r="BK1605" s="14">
        <f t="shared" si="2012"/>
        <v>0.22009749407909376</v>
      </c>
      <c r="BL1605" s="14">
        <f t="shared" si="2013"/>
        <v>0.41863627026408129</v>
      </c>
      <c r="BM1605" s="14">
        <f t="shared" si="2014"/>
        <v>0.67999780861168702</v>
      </c>
      <c r="BN1605" s="14">
        <f t="shared" si="2015"/>
        <v>0.31490898608165729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1.5546218487395</v>
      </c>
      <c r="F1606" s="10">
        <f>VLOOKUP(B1606,home!$B$2:$E$405,3,FALSE)</f>
        <v>2.19</v>
      </c>
      <c r="G1606" s="10">
        <f>VLOOKUP(C1606,away!$B$2:$E$405,4,FALSE)</f>
        <v>0.9</v>
      </c>
      <c r="H1606" s="10">
        <f>VLOOKUP(A1606,away!$A$2:$E$405,3,FALSE)</f>
        <v>1.3361344537815101</v>
      </c>
      <c r="I1606" s="10">
        <f>VLOOKUP(C1606,away!$B$2:$E$405,3,FALSE)</f>
        <v>0.9</v>
      </c>
      <c r="J1606" s="10">
        <f>VLOOKUP(B1606,home!$B$2:$E$405,4,FALSE)</f>
        <v>1.5</v>
      </c>
      <c r="K1606" s="12">
        <f t="shared" si="1960"/>
        <v>3.0641596638655546</v>
      </c>
      <c r="L1606" s="12">
        <f t="shared" si="1961"/>
        <v>1.8037815126050387</v>
      </c>
      <c r="M1606" s="13">
        <f t="shared" si="1962"/>
        <v>7.6891796668215545E-3</v>
      </c>
      <c r="N1606" s="13">
        <f t="shared" si="1963"/>
        <v>2.3560874183289792E-2</v>
      </c>
      <c r="O1606" s="13">
        <f t="shared" si="1964"/>
        <v>1.3869600130111291E-2</v>
      </c>
      <c r="P1606" s="13">
        <f t="shared" si="1965"/>
        <v>4.2498669272631462E-2</v>
      </c>
      <c r="Q1606" s="13">
        <f t="shared" si="1966"/>
        <v>3.6097140158923936E-2</v>
      </c>
      <c r="R1606" s="13">
        <f t="shared" si="1967"/>
        <v>1.2508864150959597E-2</v>
      </c>
      <c r="S1606" s="13">
        <f t="shared" si="1968"/>
        <v>5.8723328372007791E-2</v>
      </c>
      <c r="T1606" s="13">
        <f t="shared" si="1969"/>
        <v>6.5111354076579905E-2</v>
      </c>
      <c r="U1606" s="13">
        <f t="shared" si="1970"/>
        <v>3.8329156972144243E-2</v>
      </c>
      <c r="V1606" s="13">
        <f t="shared" si="1971"/>
        <v>3.6063134881442756E-2</v>
      </c>
      <c r="W1606" s="13">
        <f t="shared" si="1972"/>
        <v>3.6869133618625392E-2</v>
      </c>
      <c r="X1606" s="13">
        <f t="shared" si="1973"/>
        <v>6.6503861607041401E-2</v>
      </c>
      <c r="Y1606" s="13">
        <f t="shared" si="1974"/>
        <v>5.9979218041812658E-2</v>
      </c>
      <c r="Z1606" s="13">
        <f t="shared" si="1975"/>
        <v>7.5210859663962818E-3</v>
      </c>
      <c r="AA1606" s="13">
        <f t="shared" si="1976"/>
        <v>2.3045808246696768E-2</v>
      </c>
      <c r="AB1606" s="13">
        <f t="shared" si="1977"/>
        <v>3.5308018025354201E-2</v>
      </c>
      <c r="AC1606" s="13">
        <f t="shared" si="1978"/>
        <v>1.2457727194829901E-2</v>
      </c>
      <c r="AD1606" s="13">
        <f t="shared" si="1979"/>
        <v>2.8243228018965352E-2</v>
      </c>
      <c r="AE1606" s="13">
        <f t="shared" si="1980"/>
        <v>5.0944612556898333E-2</v>
      </c>
      <c r="AF1606" s="13">
        <f t="shared" si="1981"/>
        <v>4.5946475148479875E-2</v>
      </c>
      <c r="AG1606" s="13">
        <f t="shared" si="1982"/>
        <v>2.762580081406495E-2</v>
      </c>
      <c r="AH1606" s="13">
        <f t="shared" si="1983"/>
        <v>3.3915989552247045E-3</v>
      </c>
      <c r="AI1606" s="13">
        <f t="shared" si="1984"/>
        <v>1.0392400714608096E-2</v>
      </c>
      <c r="AJ1606" s="13">
        <f t="shared" si="1985"/>
        <v>1.5921987540214847E-2</v>
      </c>
      <c r="AK1606" s="13">
        <f t="shared" si="1986"/>
        <v>1.6262503996432091E-2</v>
      </c>
      <c r="AL1606" s="13">
        <f t="shared" si="1987"/>
        <v>2.7541914788452031E-3</v>
      </c>
      <c r="AM1606" s="13">
        <f t="shared" si="1988"/>
        <v>1.7308352014614219E-2</v>
      </c>
      <c r="AN1606" s="13">
        <f t="shared" si="1989"/>
        <v>3.1220485377621305E-2</v>
      </c>
      <c r="AO1606" s="13">
        <f t="shared" si="1990"/>
        <v>2.8157467169354633E-2</v>
      </c>
      <c r="AP1606" s="13">
        <f t="shared" si="1991"/>
        <v>1.6929972907288406E-2</v>
      </c>
      <c r="AQ1606" s="13">
        <f t="shared" si="1992"/>
        <v>7.6344930347677538E-3</v>
      </c>
      <c r="AR1606" s="13">
        <f t="shared" si="1993"/>
        <v>1.2235406987209775E-3</v>
      </c>
      <c r="AS1606" s="13">
        <f t="shared" si="1994"/>
        <v>3.7491240561186964E-3</v>
      </c>
      <c r="AT1606" s="13">
        <f t="shared" si="1995"/>
        <v>5.7439573537934651E-3</v>
      </c>
      <c r="AU1606" s="13">
        <f t="shared" si="1996"/>
        <v>5.866800811485955E-3</v>
      </c>
      <c r="AV1606" s="13">
        <f t="shared" si="1997"/>
        <v>4.4942036006222425E-3</v>
      </c>
      <c r="AW1606" s="13">
        <f t="shared" si="1998"/>
        <v>4.2285060104946698E-4</v>
      </c>
      <c r="AX1606" s="13">
        <f t="shared" si="1999"/>
        <v>8.8392590151945005E-3</v>
      </c>
      <c r="AY1606" s="13">
        <f t="shared" si="2000"/>
        <v>1.5944091996735261E-2</v>
      </c>
      <c r="AZ1606" s="13">
        <f t="shared" si="2001"/>
        <v>1.4379829189492514E-2</v>
      </c>
      <c r="BA1606" s="13">
        <f t="shared" si="2002"/>
        <v>8.6460233488082992E-3</v>
      </c>
      <c r="BB1606" s="13">
        <f t="shared" si="2003"/>
        <v>3.8988842685329797E-3</v>
      </c>
      <c r="BC1606" s="13">
        <f t="shared" si="2004"/>
        <v>1.4065470726732821E-3</v>
      </c>
      <c r="BD1606" s="13">
        <f t="shared" si="2005"/>
        <v>3.6783334871212517E-4</v>
      </c>
      <c r="BE1606" s="13">
        <f t="shared" si="2006"/>
        <v>1.1271001101482868E-3</v>
      </c>
      <c r="BF1606" s="13">
        <f t="shared" si="2007"/>
        <v>1.726807347327402E-3</v>
      </c>
      <c r="BG1606" s="13">
        <f t="shared" si="2008"/>
        <v>1.763737806982434E-3</v>
      </c>
      <c r="BH1606" s="13">
        <f t="shared" si="2009"/>
        <v>1.3510935614475664E-3</v>
      </c>
      <c r="BI1606" s="13">
        <f t="shared" si="2010"/>
        <v>8.2799327861921815E-4</v>
      </c>
      <c r="BJ1606" s="14">
        <f t="shared" si="2011"/>
        <v>0.59524710361976485</v>
      </c>
      <c r="BK1606" s="14">
        <f t="shared" si="2012"/>
        <v>0.17613032286331393</v>
      </c>
      <c r="BL1606" s="14">
        <f t="shared" si="2013"/>
        <v>0.19727213070572422</v>
      </c>
      <c r="BM1606" s="14">
        <f t="shared" si="2014"/>
        <v>0.82442507419677613</v>
      </c>
      <c r="BN1606" s="14">
        <f t="shared" si="2015"/>
        <v>0.13622432756273761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1.5546218487395</v>
      </c>
      <c r="F1607" s="10">
        <f>VLOOKUP(B1607,home!$B$2:$E$405,3,FALSE)</f>
        <v>1.42</v>
      </c>
      <c r="G1607" s="10">
        <f>VLOOKUP(C1607,away!$B$2:$E$405,4,FALSE)</f>
        <v>0.77</v>
      </c>
      <c r="H1607" s="10">
        <f>VLOOKUP(A1607,away!$A$2:$E$405,3,FALSE)</f>
        <v>1.3361344537815101</v>
      </c>
      <c r="I1607" s="10">
        <f>VLOOKUP(C1607,away!$B$2:$E$405,3,FALSE)</f>
        <v>1.03</v>
      </c>
      <c r="J1607" s="10">
        <f>VLOOKUP(B1607,home!$B$2:$E$405,4,FALSE)</f>
        <v>1.35</v>
      </c>
      <c r="K1607" s="12">
        <f t="shared" si="1960"/>
        <v>1.6998235294117694</v>
      </c>
      <c r="L1607" s="12">
        <f t="shared" si="1961"/>
        <v>1.85789495798319</v>
      </c>
      <c r="M1607" s="13">
        <f t="shared" si="1962"/>
        <v>2.8503782323868118E-2</v>
      </c>
      <c r="N1607" s="13">
        <f t="shared" si="1963"/>
        <v>4.8451399871342303E-2</v>
      </c>
      <c r="O1607" s="13">
        <f t="shared" si="1964"/>
        <v>5.2957033462964952E-2</v>
      </c>
      <c r="P1607" s="13">
        <f t="shared" si="1965"/>
        <v>9.001761152819425E-2</v>
      </c>
      <c r="Q1607" s="13">
        <f t="shared" si="1966"/>
        <v>4.1179414767123022E-2</v>
      </c>
      <c r="R1607" s="13">
        <f t="shared" si="1967"/>
        <v>4.9194302730294841E-2</v>
      </c>
      <c r="S1607" s="13">
        <f t="shared" si="1968"/>
        <v>7.1071009920458617E-2</v>
      </c>
      <c r="T1607" s="13">
        <f t="shared" si="1969"/>
        <v>7.6507027068536376E-2</v>
      </c>
      <c r="U1607" s="13">
        <f t="shared" si="1970"/>
        <v>8.3621633293960801E-2</v>
      </c>
      <c r="V1607" s="13">
        <f t="shared" si="1971"/>
        <v>2.4938766563384625E-2</v>
      </c>
      <c r="W1607" s="13">
        <f t="shared" si="1972"/>
        <v>2.3332579382854064E-2</v>
      </c>
      <c r="X1607" s="13">
        <f t="shared" si="1973"/>
        <v>4.3349481592147091E-2</v>
      </c>
      <c r="Y1607" s="13">
        <f t="shared" si="1974"/>
        <v>4.0269391640617609E-2</v>
      </c>
      <c r="Z1607" s="13">
        <f t="shared" si="1975"/>
        <v>3.0465949001371156E-2</v>
      </c>
      <c r="AA1607" s="13">
        <f t="shared" si="1976"/>
        <v>5.178673695838968E-2</v>
      </c>
      <c r="AB1607" s="13">
        <f t="shared" si="1977"/>
        <v>4.4014156996664444E-2</v>
      </c>
      <c r="AC1607" s="13">
        <f t="shared" si="1978"/>
        <v>4.9224348872975044E-3</v>
      </c>
      <c r="AD1607" s="13">
        <f t="shared" si="1979"/>
        <v>9.9153168592108175E-3</v>
      </c>
      <c r="AE1607" s="13">
        <f t="shared" si="1980"/>
        <v>1.8421617199533499E-2</v>
      </c>
      <c r="AF1607" s="13">
        <f t="shared" si="1981"/>
        <v>1.7112714856454853E-2</v>
      </c>
      <c r="AG1607" s="13">
        <f t="shared" si="1982"/>
        <v>1.0597875549737167E-2</v>
      </c>
      <c r="AH1607" s="13">
        <f t="shared" si="1983"/>
        <v>1.4150633259955123E-2</v>
      </c>
      <c r="AI1607" s="13">
        <f t="shared" si="1984"/>
        <v>2.4053579371348485E-2</v>
      </c>
      <c r="AJ1607" s="13">
        <f t="shared" si="1985"/>
        <v>2.044342009099586E-2</v>
      </c>
      <c r="AK1607" s="13">
        <f t="shared" si="1986"/>
        <v>1.158340216410802E-2</v>
      </c>
      <c r="AL1607" s="13">
        <f t="shared" si="1987"/>
        <v>6.2182039762005161E-4</v>
      </c>
      <c r="AM1607" s="13">
        <f t="shared" si="1988"/>
        <v>3.3708577797719485E-3</v>
      </c>
      <c r="AN1607" s="13">
        <f t="shared" si="1989"/>
        <v>6.2626996731167135E-3</v>
      </c>
      <c r="AO1607" s="13">
        <f t="shared" si="1990"/>
        <v>5.8177190730232583E-3</v>
      </c>
      <c r="AP1607" s="13">
        <f t="shared" si="1991"/>
        <v>3.6029036442441834E-3</v>
      </c>
      <c r="AQ1607" s="13">
        <f t="shared" si="1992"/>
        <v>1.6734541286851331E-3</v>
      </c>
      <c r="AR1607" s="13">
        <f t="shared" si="1993"/>
        <v>5.2580780371879656E-3</v>
      </c>
      <c r="AS1607" s="13">
        <f t="shared" si="1994"/>
        <v>8.9378047670953548E-3</v>
      </c>
      <c r="AT1607" s="13">
        <f t="shared" si="1995"/>
        <v>7.5963454221986849E-3</v>
      </c>
      <c r="AU1607" s="13">
        <f t="shared" si="1996"/>
        <v>4.3041488953975684E-3</v>
      </c>
      <c r="AV1607" s="13">
        <f t="shared" si="1997"/>
        <v>1.8290733916221154E-3</v>
      </c>
      <c r="AW1607" s="13">
        <f t="shared" si="1998"/>
        <v>5.4549083226596644E-5</v>
      </c>
      <c r="AX1607" s="13">
        <f t="shared" si="1999"/>
        <v>9.54977228059512E-4</v>
      </c>
      <c r="AY1607" s="13">
        <f t="shared" si="2000"/>
        <v>1.7742473770005302E-3</v>
      </c>
      <c r="AZ1607" s="13">
        <f t="shared" si="2001"/>
        <v>1.6481826279720932E-3</v>
      </c>
      <c r="BA1607" s="13">
        <f t="shared" si="2002"/>
        <v>1.0207167314482785E-3</v>
      </c>
      <c r="BB1607" s="13">
        <f t="shared" si="2003"/>
        <v>4.7409611722170985E-4</v>
      </c>
      <c r="BC1607" s="13">
        <f t="shared" si="2004"/>
        <v>1.7616415715712426E-4</v>
      </c>
      <c r="BD1607" s="13">
        <f t="shared" si="2005"/>
        <v>1.6281594456622804E-3</v>
      </c>
      <c r="BE1607" s="13">
        <f t="shared" si="2006"/>
        <v>2.767583735370767E-3</v>
      </c>
      <c r="BF1607" s="13">
        <f t="shared" si="2007"/>
        <v>2.3522019765002738E-3</v>
      </c>
      <c r="BG1607" s="13">
        <f t="shared" si="2008"/>
        <v>1.3327760885280115E-3</v>
      </c>
      <c r="BH1607" s="13">
        <f t="shared" si="2009"/>
        <v>5.6637103867932426E-4</v>
      </c>
      <c r="BI1607" s="13">
        <f t="shared" si="2010"/>
        <v>1.9254616358489962E-4</v>
      </c>
      <c r="BJ1607" s="14">
        <f t="shared" si="2011"/>
        <v>0.35591283732525736</v>
      </c>
      <c r="BK1607" s="14">
        <f t="shared" si="2012"/>
        <v>0.22184967299782368</v>
      </c>
      <c r="BL1607" s="14">
        <f t="shared" si="2013"/>
        <v>0.38856998729050957</v>
      </c>
      <c r="BM1607" s="14">
        <f t="shared" si="2014"/>
        <v>0.68477520363740008</v>
      </c>
      <c r="BN1607" s="14">
        <f t="shared" si="2015"/>
        <v>0.31030354468378746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1.5546218487395</v>
      </c>
      <c r="F1608" s="10">
        <f>VLOOKUP(B1608,home!$B$2:$E$405,3,FALSE)</f>
        <v>2.06</v>
      </c>
      <c r="G1608" s="10">
        <f>VLOOKUP(C1608,away!$B$2:$E$405,4,FALSE)</f>
        <v>2.06</v>
      </c>
      <c r="H1608" s="10">
        <f>VLOOKUP(A1608,away!$A$2:$E$405,3,FALSE)</f>
        <v>1.3361344537815101</v>
      </c>
      <c r="I1608" s="10">
        <f>VLOOKUP(C1608,away!$B$2:$E$405,3,FALSE)</f>
        <v>0.51</v>
      </c>
      <c r="J1608" s="10">
        <f>VLOOKUP(B1608,home!$B$2:$E$405,4,FALSE)</f>
        <v>0.6</v>
      </c>
      <c r="K1608" s="12">
        <f t="shared" si="1960"/>
        <v>6.597193277310943</v>
      </c>
      <c r="L1608" s="12">
        <f t="shared" si="1961"/>
        <v>0.40885714285714209</v>
      </c>
      <c r="M1608" s="13">
        <f t="shared" si="1962"/>
        <v>9.0638135380567524E-4</v>
      </c>
      <c r="N1608" s="13">
        <f t="shared" si="1963"/>
        <v>5.9795729740067917E-3</v>
      </c>
      <c r="O1608" s="13">
        <f t="shared" si="1964"/>
        <v>3.7058049065597681E-4</v>
      </c>
      <c r="P1608" s="13">
        <f t="shared" si="1965"/>
        <v>2.4447911216582009E-3</v>
      </c>
      <c r="Q1608" s="13">
        <f t="shared" si="1966"/>
        <v>1.9724199312653901E-2</v>
      </c>
      <c r="R1608" s="13">
        <f t="shared" si="1967"/>
        <v>7.5757240304100254E-5</v>
      </c>
      <c r="S1608" s="13">
        <f t="shared" si="1968"/>
        <v>1.6485896370889515E-3</v>
      </c>
      <c r="T1608" s="13">
        <f t="shared" si="1969"/>
        <v>8.0643797761164801E-3</v>
      </c>
      <c r="U1608" s="13">
        <f t="shared" si="1970"/>
        <v>4.9978515644183972E-4</v>
      </c>
      <c r="V1608" s="13">
        <f t="shared" si="1971"/>
        <v>4.940840716756525E-4</v>
      </c>
      <c r="W1608" s="13">
        <f t="shared" si="1972"/>
        <v>4.3374785035260467E-2</v>
      </c>
      <c r="X1608" s="13">
        <f t="shared" si="1973"/>
        <v>1.7734090681559317E-2</v>
      </c>
      <c r="Y1608" s="13">
        <f t="shared" si="1974"/>
        <v>3.6253548236159045E-3</v>
      </c>
      <c r="Z1608" s="13">
        <f t="shared" si="1975"/>
        <v>1.0324629607158789E-5</v>
      </c>
      <c r="AA1608" s="13">
        <f t="shared" si="1976"/>
        <v>6.8113577035073481E-5</v>
      </c>
      <c r="AB1608" s="13">
        <f t="shared" si="1977"/>
        <v>2.2467921625469388E-4</v>
      </c>
      <c r="AC1608" s="13">
        <f t="shared" si="1978"/>
        <v>8.3293606680672784E-5</v>
      </c>
      <c r="AD1608" s="13">
        <f t="shared" si="1979"/>
        <v>7.1537960059856964E-2</v>
      </c>
      <c r="AE1608" s="13">
        <f t="shared" si="1980"/>
        <v>2.9248805955901468E-2</v>
      </c>
      <c r="AF1608" s="13">
        <f t="shared" si="1981"/>
        <v>5.979291617556416E-3</v>
      </c>
      <c r="AG1608" s="13">
        <f t="shared" si="1982"/>
        <v>8.1489202902125882E-4</v>
      </c>
      <c r="AH1608" s="13">
        <f t="shared" si="1983"/>
        <v>1.0553246405602997E-6</v>
      </c>
      <c r="AI1608" s="13">
        <f t="shared" si="1984"/>
        <v>6.9621806240849964E-6</v>
      </c>
      <c r="AJ1608" s="13">
        <f t="shared" si="1985"/>
        <v>2.2965425604319018E-5</v>
      </c>
      <c r="AK1608" s="13">
        <f t="shared" si="1986"/>
        <v>5.0502450469132657E-5</v>
      </c>
      <c r="AL1608" s="13">
        <f t="shared" si="1987"/>
        <v>8.9867457775375917E-6</v>
      </c>
      <c r="AM1608" s="13">
        <f t="shared" si="1988"/>
        <v>9.4389949835885376E-2</v>
      </c>
      <c r="AN1608" s="13">
        <f t="shared" si="1989"/>
        <v>3.8592005204329066E-2</v>
      </c>
      <c r="AO1608" s="13">
        <f t="shared" si="1990"/>
        <v>7.8893084924849689E-3</v>
      </c>
      <c r="AP1608" s="13">
        <f t="shared" si="1991"/>
        <v>1.0752000431186639E-3</v>
      </c>
      <c r="AQ1608" s="13">
        <f t="shared" si="1992"/>
        <v>1.099008044073432E-4</v>
      </c>
      <c r="AR1608" s="13">
        <f t="shared" si="1993"/>
        <v>8.6295403465244942E-8</v>
      </c>
      <c r="AS1608" s="13">
        <f t="shared" si="1994"/>
        <v>5.6930745560374935E-7</v>
      </c>
      <c r="AT1608" s="13">
        <f t="shared" si="1995"/>
        <v>1.8779156594160264E-6</v>
      </c>
      <c r="AU1608" s="13">
        <f t="shared" si="1996"/>
        <v>4.1296575212187835E-6</v>
      </c>
      <c r="AV1608" s="13">
        <f t="shared" si="1997"/>
        <v>6.8110372091452893E-6</v>
      </c>
      <c r="AW1608" s="13">
        <f t="shared" si="1998"/>
        <v>6.7333432240909051E-7</v>
      </c>
      <c r="AX1608" s="13">
        <f t="shared" si="1999"/>
        <v>0.10378479041717004</v>
      </c>
      <c r="AY1608" s="13">
        <f t="shared" si="2000"/>
        <v>4.243315288199144E-2</v>
      </c>
      <c r="AZ1608" s="13">
        <f t="shared" si="2001"/>
        <v>8.6745488248756615E-3</v>
      </c>
      <c r="BA1608" s="13">
        <f t="shared" si="2002"/>
        <v>1.182217082704481E-3</v>
      </c>
      <c r="BB1608" s="13">
        <f t="shared" si="2003"/>
        <v>1.2083947466786492E-4</v>
      </c>
      <c r="BC1608" s="13">
        <f t="shared" si="2004"/>
        <v>9.8812164714122531E-6</v>
      </c>
      <c r="BD1608" s="13">
        <f t="shared" si="2005"/>
        <v>5.8804153504173916E-9</v>
      </c>
      <c r="BE1608" s="13">
        <f t="shared" si="2006"/>
        <v>3.8794236617569689E-8</v>
      </c>
      <c r="BF1608" s="13">
        <f t="shared" si="2007"/>
        <v>1.2796653850592038E-7</v>
      </c>
      <c r="BG1608" s="13">
        <f t="shared" si="2008"/>
        <v>2.8140666251733648E-7</v>
      </c>
      <c r="BH1608" s="13">
        <f t="shared" si="2009"/>
        <v>4.641235355374708E-7</v>
      </c>
      <c r="BI1608" s="13">
        <f t="shared" si="2010"/>
        <v>6.1238253369791736E-7</v>
      </c>
      <c r="BJ1608" s="14">
        <f t="shared" si="2011"/>
        <v>0.50434512654365538</v>
      </c>
      <c r="BK1608" s="14">
        <f t="shared" si="2012"/>
        <v>4.8019279418678132E-2</v>
      </c>
      <c r="BL1608" s="14">
        <f t="shared" si="2013"/>
        <v>1.3354058292008569E-3</v>
      </c>
      <c r="BM1608" s="14">
        <f t="shared" si="2014"/>
        <v>0.48177637438038795</v>
      </c>
      <c r="BN1608" s="14">
        <f t="shared" si="2015"/>
        <v>2.9501282493084643E-2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1.5546218487395</v>
      </c>
      <c r="F1609" s="10">
        <f>VLOOKUP(B1609,home!$B$2:$E$405,3,FALSE)</f>
        <v>1.03</v>
      </c>
      <c r="G1609" s="10">
        <f>VLOOKUP(C1609,away!$B$2:$E$405,4,FALSE)</f>
        <v>1.61</v>
      </c>
      <c r="H1609" s="10">
        <f>VLOOKUP(A1609,away!$A$2:$E$405,3,FALSE)</f>
        <v>1.3361344537815101</v>
      </c>
      <c r="I1609" s="10">
        <f>VLOOKUP(C1609,away!$B$2:$E$405,3,FALSE)</f>
        <v>1.45</v>
      </c>
      <c r="J1609" s="10">
        <f>VLOOKUP(B1609,home!$B$2:$E$405,4,FALSE)</f>
        <v>1.5</v>
      </c>
      <c r="K1609" s="12">
        <f t="shared" si="1960"/>
        <v>2.5780294117647133</v>
      </c>
      <c r="L1609" s="12">
        <f t="shared" si="1961"/>
        <v>2.9060924369747845</v>
      </c>
      <c r="M1609" s="13">
        <f t="shared" si="1962"/>
        <v>4.1521797206313426E-3</v>
      </c>
      <c r="N1609" s="13">
        <f t="shared" si="1963"/>
        <v>1.0704441442720593E-2</v>
      </c>
      <c r="O1609" s="13">
        <f t="shared" si="1964"/>
        <v>1.2066618083086816E-2</v>
      </c>
      <c r="P1609" s="13">
        <f t="shared" si="1965"/>
        <v>3.110809631872976E-2</v>
      </c>
      <c r="Q1609" s="13">
        <f t="shared" si="1966"/>
        <v>1.3798182437923395E-2</v>
      </c>
      <c r="R1609" s="13">
        <f t="shared" si="1967"/>
        <v>1.7533353775560891E-2</v>
      </c>
      <c r="S1609" s="13">
        <f t="shared" si="1968"/>
        <v>5.8265400445397075E-2</v>
      </c>
      <c r="T1609" s="13">
        <f t="shared" si="1969"/>
        <v>4.0098793626847463E-2</v>
      </c>
      <c r="U1609" s="13">
        <f t="shared" si="1970"/>
        <v>4.5201501720271861E-2</v>
      </c>
      <c r="V1609" s="13">
        <f t="shared" si="1971"/>
        <v>4.8502655661359903E-2</v>
      </c>
      <c r="W1609" s="13">
        <f t="shared" si="1972"/>
        <v>1.1857373384620616E-2</v>
      </c>
      <c r="X1609" s="13">
        <f t="shared" si="1973"/>
        <v>3.4458623115432067E-2</v>
      </c>
      <c r="Y1609" s="13">
        <f t="shared" si="1974"/>
        <v>5.0069972012160832E-2</v>
      </c>
      <c r="Z1609" s="13">
        <f t="shared" si="1975"/>
        <v>1.6984515600653595E-2</v>
      </c>
      <c r="AA1609" s="13">
        <f t="shared" si="1976"/>
        <v>4.3786580763061585E-2</v>
      </c>
      <c r="AB1609" s="13">
        <f t="shared" si="1977"/>
        <v>5.6441546523891883E-2</v>
      </c>
      <c r="AC1609" s="13">
        <f t="shared" si="1978"/>
        <v>2.2711343582545323E-2</v>
      </c>
      <c r="AD1609" s="13">
        <f t="shared" si="1979"/>
        <v>7.6421643329570152E-3</v>
      </c>
      <c r="AE1609" s="13">
        <f t="shared" si="1980"/>
        <v>2.2208835970124827E-2</v>
      </c>
      <c r="AF1609" s="13">
        <f t="shared" si="1981"/>
        <v>3.2270465123396666E-2</v>
      </c>
      <c r="AG1609" s="13">
        <f t="shared" si="1982"/>
        <v>3.1260318210920533E-2</v>
      </c>
      <c r="AH1609" s="13">
        <f t="shared" si="1983"/>
        <v>1.2339643083184913E-2</v>
      </c>
      <c r="AI1609" s="13">
        <f t="shared" si="1984"/>
        <v>3.181196279912972E-2</v>
      </c>
      <c r="AJ1609" s="13">
        <f t="shared" si="1985"/>
        <v>4.1006087871060665E-2</v>
      </c>
      <c r="AK1609" s="13">
        <f t="shared" si="1986"/>
        <v>3.5238300197667556E-2</v>
      </c>
      <c r="AL1609" s="13">
        <f t="shared" si="1987"/>
        <v>6.8061279735373301E-3</v>
      </c>
      <c r="AM1609" s="13">
        <f t="shared" si="1988"/>
        <v>3.9403448839804888E-3</v>
      </c>
      <c r="AN1609" s="13">
        <f t="shared" si="1989"/>
        <v>1.1451006466407981E-2</v>
      </c>
      <c r="AO1609" s="13">
        <f t="shared" si="1990"/>
        <v>1.6638841643888801E-2</v>
      </c>
      <c r="AP1609" s="13">
        <f t="shared" si="1991"/>
        <v>1.6118003953775443E-2</v>
      </c>
      <c r="AQ1609" s="13">
        <f t="shared" si="1992"/>
        <v>1.1710102347299122E-2</v>
      </c>
      <c r="AR1609" s="13">
        <f t="shared" si="1993"/>
        <v>7.1720286878023771E-3</v>
      </c>
      <c r="AS1609" s="13">
        <f t="shared" si="1994"/>
        <v>1.8489700899174812E-2</v>
      </c>
      <c r="AT1609" s="13">
        <f t="shared" si="1995"/>
        <v>2.3833496366402564E-2</v>
      </c>
      <c r="AU1609" s="13">
        <f t="shared" si="1996"/>
        <v>2.0481151539257746E-2</v>
      </c>
      <c r="AV1609" s="13">
        <f t="shared" si="1997"/>
        <v>1.3200252763754153E-2</v>
      </c>
      <c r="AW1609" s="13">
        <f t="shared" si="1998"/>
        <v>1.4164293000826248E-3</v>
      </c>
      <c r="AX1609" s="13">
        <f t="shared" si="1999"/>
        <v>1.693054167233053E-3</v>
      </c>
      <c r="AY1609" s="13">
        <f t="shared" si="2000"/>
        <v>4.9201719107846162E-3</v>
      </c>
      <c r="AZ1609" s="13">
        <f t="shared" si="2001"/>
        <v>7.1492371892734764E-3</v>
      </c>
      <c r="BA1609" s="13">
        <f t="shared" si="2002"/>
        <v>6.9254480419621714E-3</v>
      </c>
      <c r="BB1609" s="13">
        <f t="shared" si="2003"/>
        <v>5.0314980443520244E-3</v>
      </c>
      <c r="BC1609" s="13">
        <f t="shared" si="2004"/>
        <v>2.9243996826689672E-3</v>
      </c>
      <c r="BD1609" s="13">
        <f t="shared" si="2005"/>
        <v>3.473763054564781E-3</v>
      </c>
      <c r="BE1609" s="13">
        <f t="shared" si="2006"/>
        <v>8.9554633241696359E-3</v>
      </c>
      <c r="BF1609" s="13">
        <f t="shared" si="2007"/>
        <v>1.1543723922844756E-2</v>
      </c>
      <c r="BG1609" s="13">
        <f t="shared" si="2008"/>
        <v>9.9200199314619063E-3</v>
      </c>
      <c r="BH1609" s="13">
        <f t="shared" si="2009"/>
        <v>6.3935257871502432E-3</v>
      </c>
      <c r="BI1609" s="13">
        <f t="shared" si="2010"/>
        <v>3.2965395048298934E-3</v>
      </c>
      <c r="BJ1609" s="14">
        <f t="shared" si="2011"/>
        <v>0.34287127798873013</v>
      </c>
      <c r="BK1609" s="14">
        <f t="shared" si="2012"/>
        <v>0.17646597561298535</v>
      </c>
      <c r="BL1609" s="14">
        <f t="shared" si="2013"/>
        <v>0.42218526059832873</v>
      </c>
      <c r="BM1609" s="14">
        <f t="shared" si="2014"/>
        <v>0.86564041541134329</v>
      </c>
      <c r="BN1609" s="14">
        <f t="shared" si="2015"/>
        <v>8.9362871778652805E-2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1.5546218487395</v>
      </c>
      <c r="F1610" s="10">
        <f>VLOOKUP(B1610,home!$B$2:$E$405,3,FALSE)</f>
        <v>1.1599999999999999</v>
      </c>
      <c r="G1610" s="10">
        <f>VLOOKUP(C1610,away!$B$2:$E$405,4,FALSE)</f>
        <v>0.77</v>
      </c>
      <c r="H1610" s="10">
        <f>VLOOKUP(A1610,away!$A$2:$E$405,3,FALSE)</f>
        <v>1.3361344537815101</v>
      </c>
      <c r="I1610" s="10">
        <f>VLOOKUP(C1610,away!$B$2:$E$405,3,FALSE)</f>
        <v>1.54</v>
      </c>
      <c r="J1610" s="10">
        <f>VLOOKUP(B1610,home!$B$2:$E$405,4,FALSE)</f>
        <v>1.35</v>
      </c>
      <c r="K1610" s="12">
        <f t="shared" si="1960"/>
        <v>1.3885882352941212</v>
      </c>
      <c r="L1610" s="12">
        <f t="shared" si="1961"/>
        <v>2.7778235294117595</v>
      </c>
      <c r="M1610" s="13">
        <f t="shared" si="1962"/>
        <v>1.550780606541576E-2</v>
      </c>
      <c r="N1610" s="13">
        <f t="shared" si="1963"/>
        <v>2.1533957057659144E-2</v>
      </c>
      <c r="O1610" s="13">
        <f t="shared" si="1964"/>
        <v>4.3077948578066301E-2</v>
      </c>
      <c r="P1610" s="13">
        <f t="shared" si="1965"/>
        <v>5.9817532596107982E-2</v>
      </c>
      <c r="Q1610" s="13">
        <f t="shared" si="1966"/>
        <v>1.4950899714797152E-2</v>
      </c>
      <c r="R1610" s="13">
        <f t="shared" si="1967"/>
        <v>5.9831469579471219E-2</v>
      </c>
      <c r="S1610" s="13">
        <f t="shared" si="1968"/>
        <v>5.7682840351384573E-2</v>
      </c>
      <c r="T1610" s="13">
        <f t="shared" si="1969"/>
        <v>4.1530961013639088E-2</v>
      </c>
      <c r="U1610" s="13">
        <f t="shared" si="1970"/>
        <v>8.3081274758411844E-2</v>
      </c>
      <c r="V1610" s="13">
        <f t="shared" si="1971"/>
        <v>2.4721923687265113E-2</v>
      </c>
      <c r="W1610" s="13">
        <f t="shared" si="1972"/>
        <v>6.920214483676519E-3</v>
      </c>
      <c r="X1610" s="13">
        <f t="shared" si="1973"/>
        <v>1.9223134621332683E-2</v>
      </c>
      <c r="Y1610" s="13">
        <f t="shared" si="1974"/>
        <v>2.6699237830093876E-2</v>
      </c>
      <c r="Z1610" s="13">
        <f t="shared" si="1975"/>
        <v>5.5400421332379685E-2</v>
      </c>
      <c r="AA1610" s="13">
        <f t="shared" si="1976"/>
        <v>7.6928373292479896E-2</v>
      </c>
      <c r="AB1610" s="13">
        <f t="shared" si="1977"/>
        <v>5.3410917057126049E-2</v>
      </c>
      <c r="AC1610" s="13">
        <f t="shared" si="1978"/>
        <v>5.9599197565548285E-3</v>
      </c>
      <c r="AD1610" s="13">
        <f t="shared" si="1979"/>
        <v>2.4023321044362991E-3</v>
      </c>
      <c r="AE1610" s="13">
        <f t="shared" si="1980"/>
        <v>6.6732546451644193E-3</v>
      </c>
      <c r="AF1610" s="13">
        <f t="shared" si="1981"/>
        <v>9.2685618855470244E-3</v>
      </c>
      <c r="AG1610" s="13">
        <f t="shared" si="1982"/>
        <v>8.5821430964938498E-3</v>
      </c>
      <c r="AH1610" s="13">
        <f t="shared" si="1983"/>
        <v>3.8473148479102368E-2</v>
      </c>
      <c r="AI1610" s="13">
        <f t="shared" si="1984"/>
        <v>5.3423361352805468E-2</v>
      </c>
      <c r="AJ1610" s="13">
        <f t="shared" si="1985"/>
        <v>3.7091525532186156E-2</v>
      </c>
      <c r="AK1610" s="13">
        <f t="shared" si="1986"/>
        <v>1.7168285327701739E-2</v>
      </c>
      <c r="AL1610" s="13">
        <f t="shared" si="1987"/>
        <v>9.1955675175216592E-4</v>
      </c>
      <c r="AM1610" s="13">
        <f t="shared" si="1988"/>
        <v>6.6717001949792272E-4</v>
      </c>
      <c r="AN1610" s="13">
        <f t="shared" si="1989"/>
        <v>1.8532805782794321E-3</v>
      </c>
      <c r="AO1610" s="13">
        <f t="shared" si="1990"/>
        <v>2.5740431984732199E-3</v>
      </c>
      <c r="AP1610" s="13">
        <f t="shared" si="1991"/>
        <v>2.3834125874804047E-3</v>
      </c>
      <c r="AQ1610" s="13">
        <f t="shared" si="1992"/>
        <v>1.6551748914498078E-3</v>
      </c>
      <c r="AR1610" s="13">
        <f t="shared" si="1993"/>
        <v>2.1374323419160554E-2</v>
      </c>
      <c r="AS1610" s="13">
        <f t="shared" si="1994"/>
        <v>2.9680134037217965E-2</v>
      </c>
      <c r="AT1610" s="13">
        <f t="shared" si="1995"/>
        <v>2.0606742473016741E-2</v>
      </c>
      <c r="AU1610" s="13">
        <f t="shared" si="1996"/>
        <v>9.5380933885889103E-3</v>
      </c>
      <c r="AV1610" s="13">
        <f t="shared" si="1997"/>
        <v>3.3111210666328002E-3</v>
      </c>
      <c r="AW1610" s="13">
        <f t="shared" si="1998"/>
        <v>9.8526752949591617E-5</v>
      </c>
      <c r="AX1610" s="13">
        <f t="shared" si="1999"/>
        <v>1.5440407333596072E-4</v>
      </c>
      <c r="AY1610" s="13">
        <f t="shared" si="2000"/>
        <v>4.2890726794965055E-4</v>
      </c>
      <c r="AZ1610" s="13">
        <f t="shared" si="2001"/>
        <v>5.9571435042312683E-4</v>
      </c>
      <c r="BA1610" s="13">
        <f t="shared" si="2002"/>
        <v>5.5159644647120138E-4</v>
      </c>
      <c r="BB1610" s="13">
        <f t="shared" si="2003"/>
        <v>3.8305939693690429E-4</v>
      </c>
      <c r="BC1610" s="13">
        <f t="shared" si="2004"/>
        <v>2.1281428119472226E-4</v>
      </c>
      <c r="BD1610" s="13">
        <f t="shared" si="2005"/>
        <v>9.8956830865001618E-3</v>
      </c>
      <c r="BE1610" s="13">
        <f t="shared" si="2006"/>
        <v>1.3741029114113143E-2</v>
      </c>
      <c r="BF1610" s="13">
        <f t="shared" si="2007"/>
        <v>9.5403156843457577E-3</v>
      </c>
      <c r="BG1610" s="13">
        <f t="shared" si="2008"/>
        <v>4.4158567067581677E-3</v>
      </c>
      <c r="BH1610" s="13">
        <f t="shared" si="2009"/>
        <v>1.5329516679372583E-3</v>
      </c>
      <c r="BI1610" s="13">
        <f t="shared" si="2010"/>
        <v>4.2572773027443558E-4</v>
      </c>
      <c r="BJ1610" s="14">
        <f t="shared" si="2011"/>
        <v>0.16924427354433241</v>
      </c>
      <c r="BK1610" s="14">
        <f t="shared" si="2012"/>
        <v>0.16503848647643007</v>
      </c>
      <c r="BL1610" s="14">
        <f t="shared" si="2013"/>
        <v>0.58654828233189671</v>
      </c>
      <c r="BM1610" s="14">
        <f t="shared" si="2014"/>
        <v>0.76118146957852151</v>
      </c>
      <c r="BN1610" s="14">
        <f t="shared" si="2015"/>
        <v>0.21471961359151756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1.5546218487395</v>
      </c>
      <c r="F1611" s="10">
        <f>VLOOKUP(B1611,home!$B$2:$E$405,3,FALSE)</f>
        <v>1.39</v>
      </c>
      <c r="G1611" s="10">
        <f>VLOOKUP(C1611,away!$B$2:$E$405,4,FALSE)</f>
        <v>0.77</v>
      </c>
      <c r="H1611" s="10">
        <f>VLOOKUP(A1611,away!$A$2:$E$405,3,FALSE)</f>
        <v>1.3361344537815101</v>
      </c>
      <c r="I1611" s="10">
        <f>VLOOKUP(C1611,away!$B$2:$E$405,3,FALSE)</f>
        <v>0.26</v>
      </c>
      <c r="J1611" s="10">
        <f>VLOOKUP(B1611,home!$B$2:$E$405,4,FALSE)</f>
        <v>1.1200000000000001</v>
      </c>
      <c r="K1611" s="12">
        <f t="shared" si="1960"/>
        <v>1.6639117647058868</v>
      </c>
      <c r="L1611" s="12">
        <f t="shared" si="1961"/>
        <v>0.38908235294117582</v>
      </c>
      <c r="M1611" s="13">
        <f t="shared" si="1962"/>
        <v>0.12835003260320482</v>
      </c>
      <c r="N1611" s="13">
        <f t="shared" si="1963"/>
        <v>0.21356312924885662</v>
      </c>
      <c r="O1611" s="13">
        <f t="shared" si="1964"/>
        <v>4.9938732685331569E-2</v>
      </c>
      <c r="P1611" s="13">
        <f t="shared" si="1965"/>
        <v>8.3093644829625585E-2</v>
      </c>
      <c r="Q1611" s="13">
        <f t="shared" si="1966"/>
        <v>0.17767510163228825</v>
      </c>
      <c r="R1611" s="13">
        <f t="shared" si="1967"/>
        <v>9.7151398080546052E-3</v>
      </c>
      <c r="S1611" s="13">
        <f t="shared" si="1968"/>
        <v>1.3448679503684759E-2</v>
      </c>
      <c r="T1611" s="13">
        <f t="shared" si="1969"/>
        <v>6.9130246602153264E-2</v>
      </c>
      <c r="U1611" s="13">
        <f t="shared" si="1970"/>
        <v>1.6165135422384545E-2</v>
      </c>
      <c r="V1611" s="13">
        <f t="shared" si="1971"/>
        <v>9.6740640976644005E-4</v>
      </c>
      <c r="W1611" s="13">
        <f t="shared" si="1972"/>
        <v>9.8545230633759501E-2</v>
      </c>
      <c r="X1611" s="13">
        <f t="shared" si="1973"/>
        <v>3.8342210206113989E-2</v>
      </c>
      <c r="Y1611" s="13">
        <f t="shared" si="1974"/>
        <v>7.4591386819799991E-3</v>
      </c>
      <c r="Z1611" s="13">
        <f t="shared" si="1975"/>
        <v>1.2599964852234569E-3</v>
      </c>
      <c r="AA1611" s="13">
        <f t="shared" si="1976"/>
        <v>2.0965229752513766E-3</v>
      </c>
      <c r="AB1611" s="13">
        <f t="shared" si="1977"/>
        <v>1.7442146217484776E-3</v>
      </c>
      <c r="AC1611" s="13">
        <f t="shared" si="1978"/>
        <v>3.9143603525382252E-5</v>
      </c>
      <c r="AD1611" s="13">
        <f t="shared" si="1979"/>
        <v>4.0992642151791846E-2</v>
      </c>
      <c r="AE1611" s="13">
        <f t="shared" si="1980"/>
        <v>1.5949513661694798E-2</v>
      </c>
      <c r="AF1611" s="13">
        <f t="shared" si="1981"/>
        <v>3.1028371518798206E-3</v>
      </c>
      <c r="AG1611" s="13">
        <f t="shared" si="1982"/>
        <v>4.0241972661556589E-4</v>
      </c>
      <c r="AH1611" s="13">
        <f t="shared" si="1983"/>
        <v>1.2256059929208844E-4</v>
      </c>
      <c r="AI1611" s="13">
        <f t="shared" si="1984"/>
        <v>2.0393002305150993E-4</v>
      </c>
      <c r="AJ1611" s="13">
        <f t="shared" si="1985"/>
        <v>1.6966078226607505E-4</v>
      </c>
      <c r="AK1611" s="13">
        <f t="shared" si="1986"/>
        <v>9.4100190540575394E-5</v>
      </c>
      <c r="AL1611" s="13">
        <f t="shared" si="1987"/>
        <v>1.0136607284690559E-6</v>
      </c>
      <c r="AM1611" s="13">
        <f t="shared" si="1988"/>
        <v>1.3641627908548972E-2</v>
      </c>
      <c r="AN1611" s="13">
        <f t="shared" si="1989"/>
        <v>5.3077166846062455E-3</v>
      </c>
      <c r="AO1611" s="13">
        <f t="shared" si="1990"/>
        <v>1.0325694481958675E-3</v>
      </c>
      <c r="AP1611" s="13">
        <f t="shared" si="1991"/>
        <v>1.3391818349307329E-4</v>
      </c>
      <c r="AQ1611" s="13">
        <f t="shared" si="1992"/>
        <v>1.3026300483773263E-5</v>
      </c>
      <c r="AR1611" s="13">
        <f t="shared" si="1993"/>
        <v>9.5372332700892787E-6</v>
      </c>
      <c r="AS1611" s="13">
        <f t="shared" si="1994"/>
        <v>1.5869114640845946E-5</v>
      </c>
      <c r="AT1611" s="13">
        <f t="shared" si="1995"/>
        <v>1.3202403273185004E-5</v>
      </c>
      <c r="AU1611" s="13">
        <f t="shared" si="1996"/>
        <v>7.3225447095480117E-6</v>
      </c>
      <c r="AV1611" s="13">
        <f t="shared" si="1997"/>
        <v>3.0460170724504473E-6</v>
      </c>
      <c r="AW1611" s="13">
        <f t="shared" si="1998"/>
        <v>1.8228962289212255E-8</v>
      </c>
      <c r="AX1611" s="13">
        <f t="shared" si="1999"/>
        <v>3.7830775277958046E-3</v>
      </c>
      <c r="AY1611" s="13">
        <f t="shared" si="2000"/>
        <v>1.4719287058736783E-3</v>
      </c>
      <c r="AZ1611" s="13">
        <f t="shared" si="2001"/>
        <v>2.8635074212149538E-4</v>
      </c>
      <c r="BA1611" s="13">
        <f t="shared" si="2002"/>
        <v>3.7138006837027773E-5</v>
      </c>
      <c r="BB1611" s="13">
        <f t="shared" si="2003"/>
        <v>3.6124357709240582E-6</v>
      </c>
      <c r="BC1611" s="13">
        <f t="shared" si="2004"/>
        <v>2.8110700192000069E-7</v>
      </c>
      <c r="BD1611" s="13">
        <f t="shared" si="2005"/>
        <v>6.1846152687920037E-7</v>
      </c>
      <c r="BE1611" s="13">
        <f t="shared" si="2006"/>
        <v>1.0290654105922674E-6</v>
      </c>
      <c r="BF1611" s="13">
        <f t="shared" si="2007"/>
        <v>8.5613702166818404E-7</v>
      </c>
      <c r="BG1611" s="13">
        <f t="shared" si="2008"/>
        <v>4.7484548751798334E-7</v>
      </c>
      <c r="BH1611" s="13">
        <f t="shared" si="2009"/>
        <v>1.9752524827466871E-7</v>
      </c>
      <c r="BI1611" s="13">
        <f t="shared" si="2010"/>
        <v>6.573291688613446E-8</v>
      </c>
      <c r="BJ1611" s="14">
        <f t="shared" si="2011"/>
        <v>0.69087371674786247</v>
      </c>
      <c r="BK1611" s="14">
        <f t="shared" si="2012"/>
        <v>0.22737184931640914</v>
      </c>
      <c r="BL1611" s="14">
        <f t="shared" si="2013"/>
        <v>8.0302216188498726E-2</v>
      </c>
      <c r="BM1611" s="14">
        <f t="shared" si="2014"/>
        <v>0.33600008745372095</v>
      </c>
      <c r="BN1611" s="14">
        <f t="shared" si="2015"/>
        <v>0.66233578080736144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1.5546218487395</v>
      </c>
      <c r="F1612" s="10">
        <f>VLOOKUP(B1612,home!$B$2:$E$405,3,FALSE)</f>
        <v>1.03</v>
      </c>
      <c r="G1612" s="10">
        <f>VLOOKUP(C1612,away!$B$2:$E$405,4,FALSE)</f>
        <v>1.54</v>
      </c>
      <c r="H1612" s="10">
        <f>VLOOKUP(A1612,away!$A$2:$E$405,3,FALSE)</f>
        <v>1.3361344537815101</v>
      </c>
      <c r="I1612" s="10">
        <f>VLOOKUP(C1612,away!$B$2:$E$405,3,FALSE)</f>
        <v>0.64</v>
      </c>
      <c r="J1612" s="10">
        <f>VLOOKUP(B1612,home!$B$2:$E$405,4,FALSE)</f>
        <v>1.5</v>
      </c>
      <c r="K1612" s="12">
        <f t="shared" si="1960"/>
        <v>2.4659411764705954</v>
      </c>
      <c r="L1612" s="12">
        <f t="shared" si="1961"/>
        <v>1.2826890756302496</v>
      </c>
      <c r="M1612" s="13">
        <f t="shared" si="1962"/>
        <v>2.354998131117169E-2</v>
      </c>
      <c r="N1612" s="13">
        <f t="shared" si="1963"/>
        <v>5.8072868620331258E-2</v>
      </c>
      <c r="O1612" s="13">
        <f t="shared" si="1964"/>
        <v>3.0207303759136474E-2</v>
      </c>
      <c r="P1612" s="13">
        <f t="shared" si="1965"/>
        <v>7.4489434169809632E-2</v>
      </c>
      <c r="Q1612" s="13">
        <f t="shared" si="1966"/>
        <v>7.1602138983321004E-2</v>
      </c>
      <c r="R1612" s="13">
        <f t="shared" si="1967"/>
        <v>1.9373289268044467E-2</v>
      </c>
      <c r="S1612" s="13">
        <f t="shared" si="1968"/>
        <v>5.8903186903021147E-2</v>
      </c>
      <c r="T1612" s="13">
        <f t="shared" si="1969"/>
        <v>9.1843281465664686E-2</v>
      </c>
      <c r="U1612" s="13">
        <f t="shared" si="1970"/>
        <v>4.7773391729746734E-2</v>
      </c>
      <c r="V1612" s="13">
        <f t="shared" si="1971"/>
        <v>2.0701432154631699E-2</v>
      </c>
      <c r="W1612" s="13">
        <f t="shared" si="1972"/>
        <v>5.8855554280780556E-2</v>
      </c>
      <c r="X1612" s="13">
        <f t="shared" si="1973"/>
        <v>7.5493376516120397E-2</v>
      </c>
      <c r="Y1612" s="13">
        <f t="shared" si="1974"/>
        <v>4.8417264669834446E-2</v>
      </c>
      <c r="Z1612" s="13">
        <f t="shared" si="1975"/>
        <v>8.2833021677151328E-3</v>
      </c>
      <c r="AA1612" s="13">
        <f t="shared" si="1976"/>
        <v>2.0426135892516888E-2</v>
      </c>
      <c r="AB1612" s="13">
        <f t="shared" si="1977"/>
        <v>2.5184824786770678E-2</v>
      </c>
      <c r="AC1612" s="13">
        <f t="shared" si="1978"/>
        <v>4.0924606991399794E-3</v>
      </c>
      <c r="AD1612" s="13">
        <f t="shared" si="1979"/>
        <v>3.6283583691244244E-2</v>
      </c>
      <c r="AE1612" s="13">
        <f t="shared" si="1980"/>
        <v>4.6540556425474881E-2</v>
      </c>
      <c r="AF1612" s="13">
        <f t="shared" si="1981"/>
        <v>2.9848531650354931E-2</v>
      </c>
      <c r="AG1612" s="13">
        <f t="shared" si="1982"/>
        <v>1.2762128490504674E-2</v>
      </c>
      <c r="AH1612" s="13">
        <f t="shared" si="1983"/>
        <v>2.656225300168142E-3</v>
      </c>
      <c r="AI1612" s="13">
        <f t="shared" si="1984"/>
        <v>6.5500953416675889E-3</v>
      </c>
      <c r="AJ1612" s="13">
        <f t="shared" si="1985"/>
        <v>8.076074906413171E-3</v>
      </c>
      <c r="AK1612" s="13">
        <f t="shared" si="1986"/>
        <v>6.6383752186617165E-3</v>
      </c>
      <c r="AL1612" s="13">
        <f t="shared" si="1987"/>
        <v>5.1778398940216085E-4</v>
      </c>
      <c r="AM1612" s="13">
        <f t="shared" si="1988"/>
        <v>1.7894636610831228E-2</v>
      </c>
      <c r="AN1612" s="13">
        <f t="shared" si="1989"/>
        <v>2.2953254893086333E-2</v>
      </c>
      <c r="AO1612" s="13">
        <f t="shared" si="1990"/>
        <v>1.4720944650759208E-2</v>
      </c>
      <c r="AP1612" s="13">
        <f t="shared" si="1991"/>
        <v>6.2941316288288003E-3</v>
      </c>
      <c r="AQ1612" s="13">
        <f t="shared" si="1992"/>
        <v>2.0183534702193835E-3</v>
      </c>
      <c r="AR1612" s="13">
        <f t="shared" si="1993"/>
        <v>6.8142223498767049E-4</v>
      </c>
      <c r="AS1612" s="13">
        <f t="shared" si="1994"/>
        <v>1.6803471478187189E-3</v>
      </c>
      <c r="AT1612" s="13">
        <f t="shared" si="1995"/>
        <v>2.0718186112855508E-3</v>
      </c>
      <c r="AU1612" s="13">
        <f t="shared" si="1996"/>
        <v>1.7029942745823887E-3</v>
      </c>
      <c r="AV1612" s="13">
        <f t="shared" si="1997"/>
        <v>1.0498709262465958E-3</v>
      </c>
      <c r="AW1612" s="13">
        <f t="shared" si="1998"/>
        <v>4.5493591649850104E-5</v>
      </c>
      <c r="AX1612" s="13">
        <f t="shared" si="1999"/>
        <v>7.3545202094378211E-3</v>
      </c>
      <c r="AY1612" s="13">
        <f t="shared" si="2000"/>
        <v>9.4335627291477903E-3</v>
      </c>
      <c r="AZ1612" s="13">
        <f t="shared" si="2001"/>
        <v>6.0501639284752775E-3</v>
      </c>
      <c r="BA1612" s="13">
        <f t="shared" si="2002"/>
        <v>2.5868263922758116E-3</v>
      </c>
      <c r="BB1612" s="13">
        <f t="shared" si="2003"/>
        <v>8.2952348848104878E-4</v>
      </c>
      <c r="BC1612" s="13">
        <f t="shared" si="2004"/>
        <v>2.1280414333066706E-4</v>
      </c>
      <c r="BD1612" s="13">
        <f t="shared" si="2005"/>
        <v>1.4567547611837241E-4</v>
      </c>
      <c r="BE1612" s="13">
        <f t="shared" si="2006"/>
        <v>3.5922715496225336E-4</v>
      </c>
      <c r="BF1612" s="13">
        <f t="shared" si="2007"/>
        <v>4.4291651656390207E-4</v>
      </c>
      <c r="BG1612" s="13">
        <f t="shared" si="2008"/>
        <v>3.6406869197794884E-4</v>
      </c>
      <c r="BH1612" s="13">
        <f t="shared" si="2009"/>
        <v>2.2444299465305346E-4</v>
      </c>
      <c r="BI1612" s="13">
        <f t="shared" si="2010"/>
        <v>1.1069264445706684E-4</v>
      </c>
      <c r="BJ1612" s="14">
        <f t="shared" si="2011"/>
        <v>0.62006800693850428</v>
      </c>
      <c r="BK1612" s="14">
        <f t="shared" si="2012"/>
        <v>0.1916878419563241</v>
      </c>
      <c r="BL1612" s="14">
        <f t="shared" si="2013"/>
        <v>0.17571919287677942</v>
      </c>
      <c r="BM1612" s="14">
        <f t="shared" si="2014"/>
        <v>0.70907525869001065</v>
      </c>
      <c r="BN1612" s="14">
        <f t="shared" si="2015"/>
        <v>0.27729501611181456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1.5546218487395</v>
      </c>
      <c r="F1613" s="10">
        <f>VLOOKUP(B1613,home!$B$2:$E$405,3,FALSE)</f>
        <v>0.77</v>
      </c>
      <c r="G1613" s="10">
        <f>VLOOKUP(C1613,away!$B$2:$E$405,4,FALSE)</f>
        <v>0.51</v>
      </c>
      <c r="H1613" s="10">
        <f>VLOOKUP(A1613,away!$A$2:$E$405,3,FALSE)</f>
        <v>1.3361344537815101</v>
      </c>
      <c r="I1613" s="10">
        <f>VLOOKUP(C1613,away!$B$2:$E$405,3,FALSE)</f>
        <v>0.64</v>
      </c>
      <c r="J1613" s="10">
        <f>VLOOKUP(B1613,home!$B$2:$E$405,4,FALSE)</f>
        <v>1.05</v>
      </c>
      <c r="K1613" s="12">
        <f t="shared" si="1960"/>
        <v>0.61050000000000171</v>
      </c>
      <c r="L1613" s="12">
        <f t="shared" si="1961"/>
        <v>0.8978823529411748</v>
      </c>
      <c r="M1613" s="13">
        <f t="shared" si="1962"/>
        <v>0.22126762152803281</v>
      </c>
      <c r="N1613" s="13">
        <f t="shared" si="1963"/>
        <v>0.13508388294286441</v>
      </c>
      <c r="O1613" s="13">
        <f t="shared" si="1964"/>
        <v>0.19867229264728742</v>
      </c>
      <c r="P1613" s="13">
        <f t="shared" si="1965"/>
        <v>0.12128943466116932</v>
      </c>
      <c r="Q1613" s="13">
        <f t="shared" si="1966"/>
        <v>4.1234355268309472E-2</v>
      </c>
      <c r="R1613" s="13">
        <f t="shared" si="1967"/>
        <v>8.9192172793182048E-2</v>
      </c>
      <c r="S1613" s="13">
        <f t="shared" si="1968"/>
        <v>1.6621418509895132E-2</v>
      </c>
      <c r="T1613" s="13">
        <f t="shared" si="1969"/>
        <v>3.7023599930322032E-2</v>
      </c>
      <c r="U1613" s="13">
        <f t="shared" si="1970"/>
        <v>5.4451821490237792E-2</v>
      </c>
      <c r="V1613" s="13">
        <f t="shared" si="1971"/>
        <v>1.0123499821466776E-3</v>
      </c>
      <c r="W1613" s="13">
        <f t="shared" si="1972"/>
        <v>8.3911912971010028E-3</v>
      </c>
      <c r="X1613" s="13">
        <f t="shared" si="1973"/>
        <v>7.5343025858205558E-3</v>
      </c>
      <c r="Y1613" s="13">
        <f t="shared" si="1974"/>
        <v>3.3824586667636691E-3</v>
      </c>
      <c r="Z1613" s="13">
        <f t="shared" si="1975"/>
        <v>2.6694692657159385E-2</v>
      </c>
      <c r="AA1613" s="13">
        <f t="shared" si="1976"/>
        <v>1.629710986719585E-2</v>
      </c>
      <c r="AB1613" s="13">
        <f t="shared" si="1977"/>
        <v>4.9746927869615465E-3</v>
      </c>
      <c r="AC1613" s="13">
        <f t="shared" si="1978"/>
        <v>3.4682931738348338E-5</v>
      </c>
      <c r="AD1613" s="13">
        <f t="shared" si="1979"/>
        <v>1.2807055717200437E-3</v>
      </c>
      <c r="AE1613" s="13">
        <f t="shared" si="1980"/>
        <v>1.1499229321608653E-3</v>
      </c>
      <c r="AF1613" s="13">
        <f t="shared" si="1981"/>
        <v>5.1624775401480638E-4</v>
      </c>
      <c r="AG1613" s="13">
        <f t="shared" si="1982"/>
        <v>1.5450991602513708E-4</v>
      </c>
      <c r="AH1613" s="13">
        <f t="shared" si="1983"/>
        <v>5.9921733635129402E-3</v>
      </c>
      <c r="AI1613" s="13">
        <f t="shared" si="1984"/>
        <v>3.6582218384246601E-3</v>
      </c>
      <c r="AJ1613" s="13">
        <f t="shared" si="1985"/>
        <v>1.1166722161791306E-3</v>
      </c>
      <c r="AK1613" s="13">
        <f t="shared" si="1986"/>
        <v>2.2724279599245373E-4</v>
      </c>
      <c r="AL1613" s="13">
        <f t="shared" si="1987"/>
        <v>7.604679173366084E-7</v>
      </c>
      <c r="AM1613" s="13">
        <f t="shared" si="1988"/>
        <v>1.5637415030701784E-4</v>
      </c>
      <c r="AN1613" s="13">
        <f t="shared" si="1989"/>
        <v>1.4040559001684207E-4</v>
      </c>
      <c r="AO1613" s="13">
        <f t="shared" si="1990"/>
        <v>6.3033850765208043E-5</v>
      </c>
      <c r="AP1613" s="13">
        <f t="shared" si="1991"/>
        <v>1.8865660746669296E-5</v>
      </c>
      <c r="AQ1613" s="13">
        <f t="shared" si="1992"/>
        <v>4.2347859652523458E-6</v>
      </c>
      <c r="AR1613" s="13">
        <f t="shared" si="1993"/>
        <v>1.076053343772487E-3</v>
      </c>
      <c r="AS1613" s="13">
        <f t="shared" si="1994"/>
        <v>6.5693056637310511E-4</v>
      </c>
      <c r="AT1613" s="13">
        <f t="shared" si="1995"/>
        <v>2.0052805538539091E-4</v>
      </c>
      <c r="AU1613" s="13">
        <f t="shared" si="1996"/>
        <v>4.0807459270927167E-5</v>
      </c>
      <c r="AV1613" s="13">
        <f t="shared" si="1997"/>
        <v>6.2282384712252746E-6</v>
      </c>
      <c r="AW1613" s="13">
        <f t="shared" si="1998"/>
        <v>1.1579331843436222E-8</v>
      </c>
      <c r="AX1613" s="13">
        <f t="shared" si="1999"/>
        <v>1.5911069793739107E-5</v>
      </c>
      <c r="AY1613" s="13">
        <f t="shared" si="2000"/>
        <v>1.4286268784213719E-5</v>
      </c>
      <c r="AZ1613" s="13">
        <f t="shared" si="2001"/>
        <v>6.4136943153599356E-6</v>
      </c>
      <c r="BA1613" s="13">
        <f t="shared" si="2002"/>
        <v>1.9195809809736062E-6</v>
      </c>
      <c r="BB1613" s="13">
        <f t="shared" si="2003"/>
        <v>4.3088947196442727E-7</v>
      </c>
      <c r="BC1613" s="13">
        <f t="shared" si="2004"/>
        <v>7.7377610589000117E-8</v>
      </c>
      <c r="BD1613" s="13">
        <f t="shared" si="2005"/>
        <v>1.6102821803277648E-4</v>
      </c>
      <c r="BE1613" s="13">
        <f t="shared" si="2006"/>
        <v>9.8307727109010309E-5</v>
      </c>
      <c r="BF1613" s="13">
        <f t="shared" si="2007"/>
        <v>3.0008433700025479E-5</v>
      </c>
      <c r="BG1613" s="13">
        <f t="shared" si="2008"/>
        <v>6.1067162579552028E-6</v>
      </c>
      <c r="BH1613" s="13">
        <f t="shared" si="2009"/>
        <v>9.3203756887041523E-7</v>
      </c>
      <c r="BI1613" s="13">
        <f t="shared" si="2010"/>
        <v>1.1380178715907804E-7</v>
      </c>
      <c r="BJ1613" s="14">
        <f t="shared" si="2011"/>
        <v>0.23617312978385988</v>
      </c>
      <c r="BK1613" s="14">
        <f t="shared" si="2012"/>
        <v>0.36024055434968383</v>
      </c>
      <c r="BL1613" s="14">
        <f t="shared" si="2013"/>
        <v>0.37685944439670277</v>
      </c>
      <c r="BM1613" s="14">
        <f t="shared" si="2014"/>
        <v>0.19321378665710803</v>
      </c>
      <c r="BN1613" s="14">
        <f t="shared" si="2015"/>
        <v>0.80673975984084534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1.63636363636364</v>
      </c>
      <c r="F1614" s="10">
        <f>VLOOKUP(B1614,home!$B$2:$E$405,3,FALSE)</f>
        <v>1.22</v>
      </c>
      <c r="G1614" s="10">
        <f>VLOOKUP(C1614,away!$B$2:$E$405,4,FALSE)</f>
        <v>1.22</v>
      </c>
      <c r="H1614" s="10">
        <f>VLOOKUP(A1614,away!$A$2:$E$405,3,FALSE)</f>
        <v>1.23232323232323</v>
      </c>
      <c r="I1614" s="10">
        <f>VLOOKUP(C1614,away!$B$2:$E$405,3,FALSE)</f>
        <v>0.76</v>
      </c>
      <c r="J1614" s="10">
        <f>VLOOKUP(B1614,home!$B$2:$E$405,4,FALSE)</f>
        <v>1.08</v>
      </c>
      <c r="K1614" s="12">
        <f t="shared" si="1960"/>
        <v>2.4355636363636415</v>
      </c>
      <c r="L1614" s="12">
        <f t="shared" si="1961"/>
        <v>1.0114909090909072</v>
      </c>
      <c r="M1614" s="13">
        <f t="shared" si="1962"/>
        <v>3.1839279550187768E-2</v>
      </c>
      <c r="N1614" s="13">
        <f t="shared" si="1963"/>
        <v>7.7546591480453841E-2</v>
      </c>
      <c r="O1614" s="13">
        <f t="shared" si="1964"/>
        <v>3.2205141817018959E-2</v>
      </c>
      <c r="P1614" s="13">
        <f t="shared" si="1965"/>
        <v>7.8437672313465476E-2</v>
      </c>
      <c r="Q1614" s="13">
        <f t="shared" si="1966"/>
        <v>9.4434829166870002E-2</v>
      </c>
      <c r="R1614" s="13">
        <f t="shared" si="1967"/>
        <v>1.6287604086949046E-2</v>
      </c>
      <c r="S1614" s="13">
        <f t="shared" si="1968"/>
        <v>4.8308791254655634E-2</v>
      </c>
      <c r="T1614" s="13">
        <f t="shared" si="1969"/>
        <v>9.5519971203841869E-2</v>
      </c>
      <c r="U1614" s="13">
        <f t="shared" si="1970"/>
        <v>3.9669496237660924E-2</v>
      </c>
      <c r="V1614" s="13">
        <f t="shared" si="1971"/>
        <v>1.3223460635992026E-2</v>
      </c>
      <c r="W1614" s="13">
        <f t="shared" si="1972"/>
        <v>7.6667345308347054E-2</v>
      </c>
      <c r="X1614" s="13">
        <f t="shared" si="1973"/>
        <v>7.754832280352647E-2</v>
      </c>
      <c r="Y1614" s="13">
        <f t="shared" si="1974"/>
        <v>3.9219711765507051E-2</v>
      </c>
      <c r="Z1614" s="13">
        <f t="shared" si="1975"/>
        <v>5.4915878216069561E-3</v>
      </c>
      <c r="AA1614" s="13">
        <f t="shared" si="1976"/>
        <v>1.3375111604203327E-2</v>
      </c>
      <c r="AB1614" s="13">
        <f t="shared" si="1977"/>
        <v>1.6287967727751498E-2</v>
      </c>
      <c r="AC1614" s="13">
        <f t="shared" si="1978"/>
        <v>2.0360414220840844E-3</v>
      </c>
      <c r="AD1614" s="13">
        <f t="shared" si="1979"/>
        <v>4.6682049582386191E-2</v>
      </c>
      <c r="AE1614" s="13">
        <f t="shared" si="1980"/>
        <v>4.7218468770314617E-2</v>
      </c>
      <c r="AF1614" s="13">
        <f t="shared" si="1981"/>
        <v>2.3880525951183066E-2</v>
      </c>
      <c r="AG1614" s="13">
        <f t="shared" si="1982"/>
        <v>8.0516449679770546E-3</v>
      </c>
      <c r="AH1614" s="13">
        <f t="shared" si="1983"/>
        <v>1.3886727895074434E-3</v>
      </c>
      <c r="AI1614" s="13">
        <f t="shared" si="1984"/>
        <v>3.3822009489319904E-3</v>
      </c>
      <c r="AJ1614" s="13">
        <f t="shared" si="1985"/>
        <v>4.1187828210466799E-3</v>
      </c>
      <c r="AK1614" s="13">
        <f t="shared" si="1986"/>
        <v>3.3438525550068495E-3</v>
      </c>
      <c r="AL1614" s="13">
        <f t="shared" si="1987"/>
        <v>2.006356326377767E-4</v>
      </c>
      <c r="AM1614" s="13">
        <f t="shared" si="1988"/>
        <v>2.2739420486756867E-2</v>
      </c>
      <c r="AN1614" s="13">
        <f t="shared" si="1989"/>
        <v>2.3000717100350104E-2</v>
      </c>
      <c r="AO1614" s="13">
        <f t="shared" si="1990"/>
        <v>1.1632508124787949E-2</v>
      </c>
      <c r="AP1614" s="13">
        <f t="shared" si="1991"/>
        <v>3.9220587393830426E-3</v>
      </c>
      <c r="AQ1614" s="13">
        <f t="shared" si="1992"/>
        <v>9.917816899516227E-4</v>
      </c>
      <c r="AR1614" s="13">
        <f t="shared" si="1993"/>
        <v>2.8092598045773812E-4</v>
      </c>
      <c r="AS1614" s="13">
        <f t="shared" si="1994"/>
        <v>6.8421310251266993E-4</v>
      </c>
      <c r="AT1614" s="13">
        <f t="shared" si="1995"/>
        <v>8.3322227600170391E-4</v>
      </c>
      <c r="AU1614" s="13">
        <f t="shared" si="1996"/>
        <v>6.7645529214596656E-4</v>
      </c>
      <c r="AV1614" s="13">
        <f t="shared" si="1997"/>
        <v>4.1188747779411503E-4</v>
      </c>
      <c r="AW1614" s="13">
        <f t="shared" si="1998"/>
        <v>1.3729889122962216E-5</v>
      </c>
      <c r="AX1614" s="13">
        <f t="shared" si="1999"/>
        <v>9.2305509415879002E-3</v>
      </c>
      <c r="AY1614" s="13">
        <f t="shared" si="2000"/>
        <v>9.3366183633166767E-3</v>
      </c>
      <c r="AZ1614" s="13">
        <f t="shared" si="2001"/>
        <v>4.72195229807302E-3</v>
      </c>
      <c r="BA1614" s="13">
        <f t="shared" si="2002"/>
        <v>1.5920706075539261E-3</v>
      </c>
      <c r="BB1614" s="13">
        <f t="shared" si="2003"/>
        <v>4.0259123654290836E-4</v>
      </c>
      <c r="BC1614" s="13">
        <f t="shared" si="2004"/>
        <v>8.1443475168563797E-5</v>
      </c>
      <c r="BD1614" s="13">
        <f t="shared" si="2005"/>
        <v>4.7359012560075313E-5</v>
      </c>
      <c r="BE1614" s="13">
        <f t="shared" si="2006"/>
        <v>1.153458888454084E-4</v>
      </c>
      <c r="BF1614" s="13">
        <f t="shared" si="2007"/>
        <v>1.4046612623795965E-4</v>
      </c>
      <c r="BG1614" s="13">
        <f t="shared" si="2008"/>
        <v>1.1403806306867978E-4</v>
      </c>
      <c r="BH1614" s="13">
        <f t="shared" si="2009"/>
        <v>6.9436739892855023E-5</v>
      </c>
      <c r="BI1614" s="13">
        <f t="shared" si="2010"/>
        <v>3.382351974213566E-5</v>
      </c>
      <c r="BJ1614" s="14">
        <f t="shared" si="2011"/>
        <v>0.67442117406387991</v>
      </c>
      <c r="BK1614" s="14">
        <f t="shared" si="2012"/>
        <v>0.18338249917233942</v>
      </c>
      <c r="BL1614" s="14">
        <f t="shared" si="2013"/>
        <v>0.13346600406733602</v>
      </c>
      <c r="BM1614" s="14">
        <f t="shared" si="2014"/>
        <v>0.65668725823602336</v>
      </c>
      <c r="BN1614" s="14">
        <f t="shared" si="2015"/>
        <v>0.33075111841494514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1.63636363636364</v>
      </c>
      <c r="F1615" s="10">
        <f>VLOOKUP(B1615,home!$B$2:$E$405,3,FALSE)</f>
        <v>1.22</v>
      </c>
      <c r="G1615" s="10">
        <f>VLOOKUP(C1615,away!$B$2:$E$405,4,FALSE)</f>
        <v>1.22</v>
      </c>
      <c r="H1615" s="10">
        <f>VLOOKUP(A1615,away!$A$2:$E$405,3,FALSE)</f>
        <v>1.23232323232323</v>
      </c>
      <c r="I1615" s="10">
        <f>VLOOKUP(C1615,away!$B$2:$E$405,3,FALSE)</f>
        <v>0.61</v>
      </c>
      <c r="J1615" s="10">
        <f>VLOOKUP(B1615,home!$B$2:$E$405,4,FALSE)</f>
        <v>0.61</v>
      </c>
      <c r="K1615" s="12">
        <f t="shared" si="1960"/>
        <v>2.4355636363636415</v>
      </c>
      <c r="L1615" s="12">
        <f t="shared" si="1961"/>
        <v>0.45854747474747387</v>
      </c>
      <c r="M1615" s="13">
        <f t="shared" si="1962"/>
        <v>5.5348201636667121E-2</v>
      </c>
      <c r="N1615" s="13">
        <f t="shared" si="1963"/>
        <v>0.13480406724438904</v>
      </c>
      <c r="O1615" s="13">
        <f t="shared" si="1964"/>
        <v>2.5379778092307712E-2</v>
      </c>
      <c r="P1615" s="13">
        <f t="shared" si="1965"/>
        <v>6.1814064620603258E-2</v>
      </c>
      <c r="Q1615" s="13">
        <f t="shared" si="1966"/>
        <v>0.16416194210717652</v>
      </c>
      <c r="R1615" s="13">
        <f t="shared" si="1967"/>
        <v>5.8189165769394801E-3</v>
      </c>
      <c r="S1615" s="13">
        <f t="shared" si="1968"/>
        <v>1.7258819943251735E-2</v>
      </c>
      <c r="T1615" s="13">
        <f t="shared" si="1969"/>
        <v>7.5276044002886816E-2</v>
      </c>
      <c r="U1615" s="13">
        <f t="shared" si="1970"/>
        <v>1.4172341617827393E-2</v>
      </c>
      <c r="V1615" s="13">
        <f t="shared" si="1971"/>
        <v>2.1416691252445111E-3</v>
      </c>
      <c r="W1615" s="13">
        <f t="shared" si="1972"/>
        <v>0.13327561889035749</v>
      </c>
      <c r="X1615" s="13">
        <f t="shared" si="1973"/>
        <v>6.1113198487580157E-2</v>
      </c>
      <c r="Y1615" s="13">
        <f t="shared" si="1974"/>
        <v>1.4011651420110509E-2</v>
      </c>
      <c r="Z1615" s="13">
        <f t="shared" si="1975"/>
        <v>8.8941650070727151E-4</v>
      </c>
      <c r="AA1615" s="13">
        <f t="shared" si="1976"/>
        <v>2.1662304867044275E-3</v>
      </c>
      <c r="AB1615" s="13">
        <f t="shared" si="1977"/>
        <v>2.6379961006998088E-3</v>
      </c>
      <c r="AC1615" s="13">
        <f t="shared" si="1978"/>
        <v>1.4949139017747271E-4</v>
      </c>
      <c r="AD1615" s="13">
        <f t="shared" si="1979"/>
        <v>8.1150312745803491E-2</v>
      </c>
      <c r="AE1615" s="13">
        <f t="shared" si="1980"/>
        <v>3.7211270984555941E-2</v>
      </c>
      <c r="AF1615" s="13">
        <f t="shared" si="1981"/>
        <v>8.531567171056036E-3</v>
      </c>
      <c r="AG1615" s="13">
        <f t="shared" si="1982"/>
        <v>1.3040428606420653E-3</v>
      </c>
      <c r="AH1615" s="13">
        <f t="shared" si="1983"/>
        <v>1.019599225995135E-4</v>
      </c>
      <c r="AI1615" s="13">
        <f t="shared" si="1984"/>
        <v>2.483298798498265E-4</v>
      </c>
      <c r="AJ1615" s="13">
        <f t="shared" si="1985"/>
        <v>3.0241161259239488E-4</v>
      </c>
      <c r="AK1615" s="13">
        <f t="shared" si="1986"/>
        <v>2.4551424228137536E-4</v>
      </c>
      <c r="AL1615" s="13">
        <f t="shared" si="1987"/>
        <v>6.6782082737317676E-6</v>
      </c>
      <c r="AM1615" s="13">
        <f t="shared" si="1988"/>
        <v>3.9529350160643191E-2</v>
      </c>
      <c r="AN1615" s="13">
        <f t="shared" si="1989"/>
        <v>1.8126083694571589E-2</v>
      </c>
      <c r="AO1615" s="13">
        <f t="shared" si="1990"/>
        <v>4.1558349526035808E-3</v>
      </c>
      <c r="AP1615" s="13">
        <f t="shared" si="1991"/>
        <v>6.3521587432788685E-4</v>
      </c>
      <c r="AQ1615" s="13">
        <f t="shared" si="1992"/>
        <v>7.2819158773140274E-5</v>
      </c>
      <c r="AR1615" s="13">
        <f t="shared" si="1993"/>
        <v>9.3506930066909632E-6</v>
      </c>
      <c r="AS1615" s="13">
        <f t="shared" si="1994"/>
        <v>2.2774207861896314E-5</v>
      </c>
      <c r="AT1615" s="13">
        <f t="shared" si="1995"/>
        <v>2.7734016257710817E-5</v>
      </c>
      <c r="AU1615" s="13">
        <f t="shared" si="1996"/>
        <v>2.2515987162532833E-5</v>
      </c>
      <c r="AV1615" s="13">
        <f t="shared" si="1997"/>
        <v>1.3709779892473888E-5</v>
      </c>
      <c r="AW1615" s="13">
        <f t="shared" si="1998"/>
        <v>2.0717685969885935E-7</v>
      </c>
      <c r="AX1615" s="13">
        <f t="shared" si="1999"/>
        <v>1.6046041303391292E-2</v>
      </c>
      <c r="AY1615" s="13">
        <f t="shared" si="2000"/>
        <v>7.3578717193637433E-3</v>
      </c>
      <c r="AZ1615" s="13">
        <f t="shared" si="2001"/>
        <v>1.6869667482150488E-3</v>
      </c>
      <c r="BA1615" s="13">
        <f t="shared" si="2002"/>
        <v>2.5785144745898948E-4</v>
      </c>
      <c r="BB1615" s="13">
        <f t="shared" si="2003"/>
        <v>2.9559282523075131E-5</v>
      </c>
      <c r="BC1615" s="13">
        <f t="shared" si="2004"/>
        <v>2.7108668712606485E-6</v>
      </c>
      <c r="BD1615" s="13">
        <f t="shared" si="2005"/>
        <v>7.1462277755950099E-7</v>
      </c>
      <c r="BE1615" s="13">
        <f t="shared" si="2006"/>
        <v>1.7405092507411038E-6</v>
      </c>
      <c r="BF1615" s="13">
        <f t="shared" si="2007"/>
        <v>2.1195605199297805E-6</v>
      </c>
      <c r="BG1615" s="13">
        <f t="shared" si="2008"/>
        <v>1.7207748424709955E-6</v>
      </c>
      <c r="BH1615" s="13">
        <f t="shared" si="2009"/>
        <v>1.0477641581729327E-6</v>
      </c>
      <c r="BI1615" s="13">
        <f t="shared" si="2010"/>
        <v>5.1037925662623162E-7</v>
      </c>
      <c r="BJ1615" s="14">
        <f t="shared" si="2011"/>
        <v>0.79874002112330089</v>
      </c>
      <c r="BK1615" s="14">
        <f t="shared" si="2012"/>
        <v>0.14407679664358161</v>
      </c>
      <c r="BL1615" s="14">
        <f t="shared" si="2013"/>
        <v>5.1177416826788731E-2</v>
      </c>
      <c r="BM1615" s="14">
        <f t="shared" si="2014"/>
        <v>0.54019901627379119</v>
      </c>
      <c r="BN1615" s="14">
        <f t="shared" si="2015"/>
        <v>0.44732697027808316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1.1680672268907599</v>
      </c>
      <c r="F1616" s="10">
        <f>VLOOKUP(B1616,home!$B$2:$E$405,3,FALSE)</f>
        <v>0.56999999999999995</v>
      </c>
      <c r="G1616" s="10">
        <f>VLOOKUP(C1616,away!$B$2:$E$405,4,FALSE)</f>
        <v>1.43</v>
      </c>
      <c r="H1616" s="10">
        <f>VLOOKUP(A1616,away!$A$2:$E$405,3,FALSE)</f>
        <v>1.04201680672269</v>
      </c>
      <c r="I1616" s="10">
        <f>VLOOKUP(C1616,away!$B$2:$E$405,3,FALSE)</f>
        <v>0.56999999999999995</v>
      </c>
      <c r="J1616" s="10">
        <f>VLOOKUP(B1616,home!$B$2:$E$405,4,FALSE)</f>
        <v>1.1200000000000001</v>
      </c>
      <c r="K1616" s="12">
        <f t="shared" si="1960"/>
        <v>0.95209159663865839</v>
      </c>
      <c r="L1616" s="12">
        <f t="shared" si="1961"/>
        <v>0.66522352941176532</v>
      </c>
      <c r="M1616" s="13">
        <f t="shared" si="1962"/>
        <v>0.19843074606537278</v>
      </c>
      <c r="N1616" s="13">
        <f t="shared" si="1963"/>
        <v>0.18892424584358095</v>
      </c>
      <c r="O1616" s="13">
        <f t="shared" si="1964"/>
        <v>0.13200080124141705</v>
      </c>
      <c r="P1616" s="13">
        <f t="shared" si="1965"/>
        <v>0.12567685361152295</v>
      </c>
      <c r="Q1616" s="13">
        <f t="shared" si="1966"/>
        <v>8.9936593434484693E-2</v>
      </c>
      <c r="R1616" s="13">
        <f t="shared" si="1967"/>
        <v>4.3905019443498186E-2</v>
      </c>
      <c r="S1616" s="13">
        <f t="shared" si="1968"/>
        <v>1.9899476072736014E-2</v>
      </c>
      <c r="T1616" s="13">
        <f t="shared" si="1969"/>
        <v>5.982793810775891E-2</v>
      </c>
      <c r="U1616" s="13">
        <f t="shared" si="1970"/>
        <v>4.1801600062411529E-2</v>
      </c>
      <c r="V1616" s="13">
        <f t="shared" si="1971"/>
        <v>1.4003786044747817E-3</v>
      </c>
      <c r="W1616" s="13">
        <f t="shared" si="1972"/>
        <v>2.8542624946426808E-2</v>
      </c>
      <c r="X1616" s="13">
        <f t="shared" si="1973"/>
        <v>1.8987225705538339E-2</v>
      </c>
      <c r="Y1616" s="13">
        <f t="shared" si="1974"/>
        <v>6.3153746487880046E-3</v>
      </c>
      <c r="Z1616" s="13">
        <f t="shared" si="1975"/>
        <v>9.73555066436535E-3</v>
      </c>
      <c r="AA1616" s="13">
        <f t="shared" si="1976"/>
        <v>9.2691359761921562E-3</v>
      </c>
      <c r="AB1616" s="13">
        <f t="shared" si="1977"/>
        <v>4.4125332355168098E-3</v>
      </c>
      <c r="AC1616" s="13">
        <f t="shared" si="1978"/>
        <v>5.543343848075604E-5</v>
      </c>
      <c r="AD1616" s="13">
        <f t="shared" si="1979"/>
        <v>6.7937983393754732E-3</v>
      </c>
      <c r="AE1616" s="13">
        <f t="shared" si="1980"/>
        <v>4.5193945094311435E-3</v>
      </c>
      <c r="AF1616" s="13">
        <f t="shared" si="1981"/>
        <v>1.5032037831839691E-3</v>
      </c>
      <c r="AG1616" s="13">
        <f t="shared" si="1982"/>
        <v>3.333221753582527E-4</v>
      </c>
      <c r="AH1616" s="13">
        <f t="shared" si="1983"/>
        <v>1.6190793434290431E-3</v>
      </c>
      <c r="AI1616" s="13">
        <f t="shared" si="1984"/>
        <v>1.5415118371700284E-3</v>
      </c>
      <c r="AJ1616" s="13">
        <f t="shared" si="1985"/>
        <v>7.3383023314430192E-4</v>
      </c>
      <c r="AK1616" s="13">
        <f t="shared" si="1986"/>
        <v>2.3289119944535914E-4</v>
      </c>
      <c r="AL1616" s="13">
        <f t="shared" si="1987"/>
        <v>1.404359006105672E-6</v>
      </c>
      <c r="AM1616" s="13">
        <f t="shared" si="1988"/>
        <v>1.2936636616354129E-3</v>
      </c>
      <c r="AN1616" s="13">
        <f t="shared" si="1989"/>
        <v>8.6057550686485709E-4</v>
      </c>
      <c r="AO1616" s="13">
        <f t="shared" si="1990"/>
        <v>2.8623753800097955E-4</v>
      </c>
      <c r="AP1616" s="13">
        <f t="shared" si="1991"/>
        <v>6.3470648426381979E-5</v>
      </c>
      <c r="AQ1616" s="13">
        <f t="shared" si="1992"/>
        <v>1.0555542190062779E-5</v>
      </c>
      <c r="AR1616" s="13">
        <f t="shared" si="1993"/>
        <v>2.1540993504671045E-4</v>
      </c>
      <c r="AS1616" s="13">
        <f t="shared" si="1994"/>
        <v>2.0508998899045226E-4</v>
      </c>
      <c r="AT1616" s="13">
        <f t="shared" si="1995"/>
        <v>9.7632227536262269E-5</v>
      </c>
      <c r="AU1616" s="13">
        <f t="shared" si="1996"/>
        <v>3.0984941132796248E-5</v>
      </c>
      <c r="AV1616" s="13">
        <f t="shared" si="1997"/>
        <v>7.3751255187197031E-6</v>
      </c>
      <c r="AW1616" s="13">
        <f t="shared" si="1998"/>
        <v>2.4707111608911991E-8</v>
      </c>
      <c r="AX1616" s="13">
        <f t="shared" si="1999"/>
        <v>2.0528105018664545E-4</v>
      </c>
      <c r="AY1616" s="13">
        <f t="shared" si="2000"/>
        <v>1.3655778472651401E-4</v>
      </c>
      <c r="AZ1616" s="13">
        <f t="shared" si="2001"/>
        <v>4.5420725762211853E-5</v>
      </c>
      <c r="BA1616" s="13">
        <f t="shared" si="2002"/>
        <v>1.0071645166660822E-5</v>
      </c>
      <c r="BB1616" s="13">
        <f t="shared" si="2003"/>
        <v>1.6749738361872646E-6</v>
      </c>
      <c r="BC1616" s="13">
        <f t="shared" si="2004"/>
        <v>2.2284640139617132E-7</v>
      </c>
      <c r="BD1616" s="13">
        <f t="shared" si="2005"/>
        <v>2.3882626210355291E-5</v>
      </c>
      <c r="BE1616" s="13">
        <f t="shared" si="2006"/>
        <v>2.2738447720541442E-5</v>
      </c>
      <c r="BF1616" s="13">
        <f t="shared" si="2007"/>
        <v>1.082454249766748E-5</v>
      </c>
      <c r="BG1616" s="13">
        <f t="shared" si="2008"/>
        <v>3.4353186498290811E-6</v>
      </c>
      <c r="BH1616" s="13">
        <f t="shared" si="2009"/>
        <v>8.1768450456958236E-7</v>
      </c>
      <c r="BI1616" s="13">
        <f t="shared" si="2010"/>
        <v>1.5570210910046891E-7</v>
      </c>
      <c r="BJ1616" s="14">
        <f t="shared" si="2011"/>
        <v>0.40859745341712378</v>
      </c>
      <c r="BK1616" s="14">
        <f t="shared" si="2012"/>
        <v>0.34560084993631984</v>
      </c>
      <c r="BL1616" s="14">
        <f t="shared" si="2013"/>
        <v>0.23613474911214144</v>
      </c>
      <c r="BM1616" s="14">
        <f t="shared" si="2014"/>
        <v>0.22105781041245903</v>
      </c>
      <c r="BN1616" s="14">
        <f t="shared" si="2015"/>
        <v>0.77887425963987655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1.1680672268907599</v>
      </c>
      <c r="F1617" s="10">
        <f>VLOOKUP(B1617,home!$B$2:$E$405,3,FALSE)</f>
        <v>1</v>
      </c>
      <c r="G1617" s="10">
        <f>VLOOKUP(C1617,away!$B$2:$E$405,4,FALSE)</f>
        <v>1.37</v>
      </c>
      <c r="H1617" s="10">
        <f>VLOOKUP(A1617,away!$A$2:$E$405,3,FALSE)</f>
        <v>1.04201680672269</v>
      </c>
      <c r="I1617" s="10">
        <f>VLOOKUP(C1617,away!$B$2:$E$405,3,FALSE)</f>
        <v>0.51</v>
      </c>
      <c r="J1617" s="10">
        <f>VLOOKUP(B1617,home!$B$2:$E$405,4,FALSE)</f>
        <v>0.64</v>
      </c>
      <c r="K1617" s="12">
        <f t="shared" si="1960"/>
        <v>1.6002521008403412</v>
      </c>
      <c r="L1617" s="12">
        <f t="shared" si="1961"/>
        <v>0.34011428571428604</v>
      </c>
      <c r="M1617" s="13">
        <f t="shared" si="1962"/>
        <v>0.14365130822682465</v>
      </c>
      <c r="N1617" s="13">
        <f t="shared" si="1963"/>
        <v>0.22987830777843954</v>
      </c>
      <c r="O1617" s="13">
        <f t="shared" si="1964"/>
        <v>4.885786208948921E-2</v>
      </c>
      <c r="P1617" s="13">
        <f t="shared" si="1965"/>
        <v>7.8184896451272773E-2</v>
      </c>
      <c r="Q1617" s="13">
        <f t="shared" si="1966"/>
        <v>0.18393162248003522</v>
      </c>
      <c r="R1617" s="13">
        <f t="shared" si="1967"/>
        <v>8.3086284330468572E-3</v>
      </c>
      <c r="S1617" s="13">
        <f t="shared" si="1968"/>
        <v>1.0638396037862815E-2</v>
      </c>
      <c r="T1617" s="13">
        <f t="shared" si="1969"/>
        <v>6.2557772400066908E-2</v>
      </c>
      <c r="U1617" s="13">
        <f t="shared" si="1970"/>
        <v>1.3295900105085025E-2</v>
      </c>
      <c r="V1617" s="13">
        <f t="shared" si="1971"/>
        <v>6.433494355919336E-4</v>
      </c>
      <c r="W1617" s="13">
        <f t="shared" si="1972"/>
        <v>9.8112321761549645E-2</v>
      </c>
      <c r="X1617" s="13">
        <f t="shared" si="1973"/>
        <v>3.3369402235699661E-2</v>
      </c>
      <c r="Y1617" s="13">
        <f t="shared" si="1974"/>
        <v>5.6747052030538441E-3</v>
      </c>
      <c r="Z1617" s="13">
        <f t="shared" si="1975"/>
        <v>9.4196107492371323E-4</v>
      </c>
      <c r="AA1617" s="13">
        <f t="shared" si="1976"/>
        <v>1.5073751890564984E-3</v>
      </c>
      <c r="AB1617" s="13">
        <f t="shared" si="1977"/>
        <v>1.2060901565211341E-3</v>
      </c>
      <c r="AC1617" s="13">
        <f t="shared" si="1978"/>
        <v>2.1884681048429931E-5</v>
      </c>
      <c r="AD1617" s="13">
        <f t="shared" si="1979"/>
        <v>3.9251112254310834E-2</v>
      </c>
      <c r="AE1617" s="13">
        <f t="shared" si="1980"/>
        <v>1.334986400786619E-2</v>
      </c>
      <c r="AF1617" s="13">
        <f t="shared" si="1981"/>
        <v>2.2702397307091319E-3</v>
      </c>
      <c r="AG1617" s="13">
        <f t="shared" si="1982"/>
        <v>2.573803214701099E-4</v>
      </c>
      <c r="AH1617" s="13">
        <f t="shared" si="1983"/>
        <v>8.0093604542084938E-5</v>
      </c>
      <c r="AI1617" s="13">
        <f t="shared" si="1984"/>
        <v>1.2816995893234691E-4</v>
      </c>
      <c r="AJ1617" s="13">
        <f t="shared" si="1985"/>
        <v>1.0255212302305422E-4</v>
      </c>
      <c r="AK1617" s="13">
        <f t="shared" si="1986"/>
        <v>5.4703083437759883E-5</v>
      </c>
      <c r="AL1617" s="13">
        <f t="shared" si="1987"/>
        <v>4.764457888371985E-7</v>
      </c>
      <c r="AM1617" s="13">
        <f t="shared" si="1988"/>
        <v>1.2562334969056191E-2</v>
      </c>
      <c r="AN1617" s="13">
        <f t="shared" si="1989"/>
        <v>4.2726295849041442E-3</v>
      </c>
      <c r="AO1617" s="13">
        <f t="shared" si="1990"/>
        <v>7.2659117969569957E-4</v>
      </c>
      <c r="AP1617" s="13">
        <f t="shared" si="1991"/>
        <v>8.2374680029501115E-5</v>
      </c>
      <c r="AQ1617" s="13">
        <f t="shared" si="1992"/>
        <v>7.004201364794157E-6</v>
      </c>
      <c r="AR1617" s="13">
        <f t="shared" si="1993"/>
        <v>5.4481958198227434E-6</v>
      </c>
      <c r="AS1617" s="13">
        <f t="shared" si="1994"/>
        <v>8.7184868064609107E-6</v>
      </c>
      <c r="AT1617" s="13">
        <f t="shared" si="1995"/>
        <v>6.9758884140939361E-6</v>
      </c>
      <c r="AU1617" s="13">
        <f t="shared" si="1996"/>
        <v>3.7210600299605392E-6</v>
      </c>
      <c r="AV1617" s="13">
        <f t="shared" si="1997"/>
        <v>1.488658532574344E-6</v>
      </c>
      <c r="AW1617" s="13">
        <f t="shared" si="1998"/>
        <v>7.2031800716864294E-9</v>
      </c>
      <c r="AX1617" s="13">
        <f t="shared" si="1999"/>
        <v>3.3504838209487096E-3</v>
      </c>
      <c r="AY1617" s="13">
        <f t="shared" si="2000"/>
        <v>1.1395474115592423E-3</v>
      </c>
      <c r="AZ1617" s="13">
        <f t="shared" si="2001"/>
        <v>1.9378817696001757E-4</v>
      </c>
      <c r="BA1617" s="13">
        <f t="shared" si="2002"/>
        <v>2.1970042462210016E-5</v>
      </c>
      <c r="BB1617" s="13">
        <f t="shared" si="2003"/>
        <v>1.8680813247867731E-6</v>
      </c>
      <c r="BC1617" s="13">
        <f t="shared" si="2004"/>
        <v>1.2707222908721011E-7</v>
      </c>
      <c r="BD1617" s="13">
        <f t="shared" si="2005"/>
        <v>3.0883487161509514E-7</v>
      </c>
      <c r="BE1617" s="13">
        <f t="shared" si="2006"/>
        <v>4.9421365211481303E-7</v>
      </c>
      <c r="BF1617" s="13">
        <f t="shared" si="2007"/>
        <v>3.954332175303536E-7</v>
      </c>
      <c r="BG1617" s="13">
        <f t="shared" si="2008"/>
        <v>2.1093094569833468E-7</v>
      </c>
      <c r="BH1617" s="13">
        <f t="shared" si="2009"/>
        <v>8.4385672246500008E-8</v>
      </c>
      <c r="BI1617" s="13">
        <f t="shared" si="2010"/>
        <v>2.700766985865721E-8</v>
      </c>
      <c r="BJ1617" s="14">
        <f t="shared" si="2011"/>
        <v>0.69101144739373532</v>
      </c>
      <c r="BK1617" s="14">
        <f t="shared" si="2012"/>
        <v>0.23427985868994872</v>
      </c>
      <c r="BL1617" s="14">
        <f t="shared" si="2013"/>
        <v>7.3569247838765964E-2</v>
      </c>
      <c r="BM1617" s="14">
        <f t="shared" si="2014"/>
        <v>0.30585034932988631</v>
      </c>
      <c r="BN1617" s="14">
        <f t="shared" si="2015"/>
        <v>0.69281262545910827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1.1680672268907599</v>
      </c>
      <c r="F1618" s="10">
        <f>VLOOKUP(B1618,home!$B$2:$E$405,3,FALSE)</f>
        <v>1.57</v>
      </c>
      <c r="G1618" s="10">
        <f>VLOOKUP(C1618,away!$B$2:$E$405,4,FALSE)</f>
        <v>1</v>
      </c>
      <c r="H1618" s="10">
        <f>VLOOKUP(A1618,away!$A$2:$E$405,3,FALSE)</f>
        <v>1.04201680672269</v>
      </c>
      <c r="I1618" s="10">
        <f>VLOOKUP(C1618,away!$B$2:$E$405,3,FALSE)</f>
        <v>1.28</v>
      </c>
      <c r="J1618" s="10">
        <f>VLOOKUP(B1618,home!$B$2:$E$405,4,FALSE)</f>
        <v>0.64</v>
      </c>
      <c r="K1618" s="12">
        <f t="shared" si="1960"/>
        <v>1.8338655462184932</v>
      </c>
      <c r="L1618" s="12">
        <f t="shared" si="1961"/>
        <v>0.85362016806722762</v>
      </c>
      <c r="M1618" s="13">
        <f t="shared" si="1962"/>
        <v>6.805182618701125E-2</v>
      </c>
      <c r="N1618" s="13">
        <f t="shared" si="1963"/>
        <v>0.12479789940160933</v>
      </c>
      <c r="O1618" s="13">
        <f t="shared" si="1964"/>
        <v>5.8090411307038292E-2</v>
      </c>
      <c r="P1618" s="13">
        <f t="shared" si="1965"/>
        <v>0.10653000386163872</v>
      </c>
      <c r="Q1618" s="13">
        <f t="shared" si="1966"/>
        <v>0.11443128397652647</v>
      </c>
      <c r="R1618" s="13">
        <f t="shared" si="1967"/>
        <v>2.4793573331504205E-2</v>
      </c>
      <c r="S1618" s="13">
        <f t="shared" si="1968"/>
        <v>4.169117259092317E-2</v>
      </c>
      <c r="T1618" s="13">
        <f t="shared" si="1969"/>
        <v>9.7680851860191154E-2</v>
      </c>
      <c r="U1618" s="13">
        <f t="shared" si="1970"/>
        <v>4.5468079900287221E-2</v>
      </c>
      <c r="V1618" s="13">
        <f t="shared" si="1971"/>
        <v>7.2515986482650542E-3</v>
      </c>
      <c r="W1618" s="13">
        <f t="shared" si="1972"/>
        <v>6.9950529698032074E-2</v>
      </c>
      <c r="X1618" s="13">
        <f t="shared" si="1973"/>
        <v>5.9711182917225727E-2</v>
      </c>
      <c r="Y1618" s="13">
        <f t="shared" si="1974"/>
        <v>2.5485334998647597E-2</v>
      </c>
      <c r="Z1618" s="13">
        <f t="shared" si="1975"/>
        <v>7.0547647447419181E-3</v>
      </c>
      <c r="AA1618" s="13">
        <f t="shared" si="1976"/>
        <v>1.2937490002059107E-2</v>
      </c>
      <c r="AB1618" s="13">
        <f t="shared" si="1977"/>
        <v>1.1862808584661213E-2</v>
      </c>
      <c r="AC1618" s="13">
        <f t="shared" si="1978"/>
        <v>7.0948943923250724E-4</v>
      </c>
      <c r="AD1618" s="13">
        <f t="shared" si="1979"/>
        <v>3.2069966588238644E-2</v>
      </c>
      <c r="AE1618" s="13">
        <f t="shared" si="1980"/>
        <v>2.7375570268962639E-2</v>
      </c>
      <c r="AF1618" s="13">
        <f t="shared" si="1981"/>
        <v>1.1684169446964043E-2</v>
      </c>
      <c r="AG1618" s="13">
        <f t="shared" si="1982"/>
        <v>3.3246142290144715E-3</v>
      </c>
      <c r="AH1618" s="13">
        <f t="shared" si="1983"/>
        <v>1.5055223667703368E-3</v>
      </c>
      <c r="AI1618" s="13">
        <f t="shared" si="1984"/>
        <v>2.7609255974814424E-3</v>
      </c>
      <c r="AJ1618" s="13">
        <f t="shared" si="1985"/>
        <v>2.531583164446963E-3</v>
      </c>
      <c r="AK1618" s="13">
        <f t="shared" si="1986"/>
        <v>1.5475277142220237E-3</v>
      </c>
      <c r="AL1618" s="13">
        <f t="shared" si="1987"/>
        <v>4.4426089312299396E-5</v>
      </c>
      <c r="AM1618" s="13">
        <f t="shared" si="1988"/>
        <v>1.1762401358909816E-2</v>
      </c>
      <c r="AN1618" s="13">
        <f t="shared" si="1989"/>
        <v>1.0040623024866781E-2</v>
      </c>
      <c r="AO1618" s="13">
        <f t="shared" si="1990"/>
        <v>4.2854391569932286E-3</v>
      </c>
      <c r="AP1618" s="13">
        <f t="shared" si="1991"/>
        <v>1.2193790978114797E-3</v>
      </c>
      <c r="AQ1618" s="13">
        <f t="shared" si="1992"/>
        <v>2.6022164760287485E-4</v>
      </c>
      <c r="AR1618" s="13">
        <f t="shared" si="1993"/>
        <v>2.5702885115029312E-4</v>
      </c>
      <c r="AS1618" s="13">
        <f t="shared" si="1994"/>
        <v>4.713563545086441E-4</v>
      </c>
      <c r="AT1618" s="13">
        <f t="shared" si="1995"/>
        <v>4.322020892622763E-4</v>
      </c>
      <c r="AU1618" s="13">
        <f t="shared" si="1996"/>
        <v>2.6420017350057943E-4</v>
      </c>
      <c r="AV1618" s="13">
        <f t="shared" si="1997"/>
        <v>1.2112689887191523E-4</v>
      </c>
      <c r="AW1618" s="13">
        <f t="shared" si="1998"/>
        <v>1.9318248275590123E-6</v>
      </c>
      <c r="AX1618" s="13">
        <f t="shared" si="1999"/>
        <v>3.5951104321497156E-3</v>
      </c>
      <c r="AY1618" s="13">
        <f t="shared" si="2000"/>
        <v>3.0688587713118831E-3</v>
      </c>
      <c r="AZ1618" s="13">
        <f t="shared" si="2001"/>
        <v>1.3098198700709177E-3</v>
      </c>
      <c r="BA1618" s="13">
        <f t="shared" si="2002"/>
        <v>3.7269621920924374E-4</v>
      </c>
      <c r="BB1618" s="13">
        <f t="shared" si="2003"/>
        <v>7.9535252319853721E-5</v>
      </c>
      <c r="BC1618" s="13">
        <f t="shared" si="2004"/>
        <v>1.3578579090508582E-5</v>
      </c>
      <c r="BD1618" s="13">
        <f t="shared" si="2005"/>
        <v>3.6567501852839922E-5</v>
      </c>
      <c r="BE1618" s="13">
        <f t="shared" si="2006"/>
        <v>6.7059881759204046E-5</v>
      </c>
      <c r="BF1618" s="13">
        <f t="shared" si="2007"/>
        <v>6.1489403345845161E-5</v>
      </c>
      <c r="BG1618" s="13">
        <f t="shared" si="2008"/>
        <v>3.7587766084492526E-5</v>
      </c>
      <c r="BH1618" s="13">
        <f t="shared" si="2009"/>
        <v>1.7232727295417718E-5</v>
      </c>
      <c r="BI1618" s="13">
        <f t="shared" si="2010"/>
        <v>6.3205009708891091E-6</v>
      </c>
      <c r="BJ1618" s="14">
        <f t="shared" si="2011"/>
        <v>0.60251906679574818</v>
      </c>
      <c r="BK1618" s="14">
        <f t="shared" si="2012"/>
        <v>0.22734737558769488</v>
      </c>
      <c r="BL1618" s="14">
        <f t="shared" si="2013"/>
        <v>0.16327009411707322</v>
      </c>
      <c r="BM1618" s="14">
        <f t="shared" si="2014"/>
        <v>0.50042937623344586</v>
      </c>
      <c r="BN1618" s="14">
        <f t="shared" si="2015"/>
        <v>0.49669499806532824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1.1680672268907599</v>
      </c>
      <c r="F1619" s="10">
        <f>VLOOKUP(B1619,home!$B$2:$E$405,3,FALSE)</f>
        <v>1.03</v>
      </c>
      <c r="G1619" s="10">
        <f>VLOOKUP(C1619,away!$B$2:$E$405,4,FALSE)</f>
        <v>1.28</v>
      </c>
      <c r="H1619" s="10">
        <f>VLOOKUP(A1619,away!$A$2:$E$405,3,FALSE)</f>
        <v>1.04201680672269</v>
      </c>
      <c r="I1619" s="10">
        <f>VLOOKUP(C1619,away!$B$2:$E$405,3,FALSE)</f>
        <v>0.56999999999999995</v>
      </c>
      <c r="J1619" s="10">
        <f>VLOOKUP(B1619,home!$B$2:$E$405,4,FALSE)</f>
        <v>0.77</v>
      </c>
      <c r="K1619" s="12">
        <f t="shared" si="1960"/>
        <v>1.539979831932778</v>
      </c>
      <c r="L1619" s="12">
        <f t="shared" si="1961"/>
        <v>0.45734117647058864</v>
      </c>
      <c r="M1619" s="13">
        <f t="shared" si="1962"/>
        <v>0.13569833140749815</v>
      </c>
      <c r="N1619" s="13">
        <f t="shared" si="1963"/>
        <v>0.2089726935944774</v>
      </c>
      <c r="O1619" s="13">
        <f t="shared" si="1964"/>
        <v>6.2060434531001039E-2</v>
      </c>
      <c r="P1619" s="13">
        <f t="shared" si="1965"/>
        <v>9.557181753872615E-2</v>
      </c>
      <c r="Q1619" s="13">
        <f t="shared" si="1966"/>
        <v>0.16090686678008162</v>
      </c>
      <c r="R1619" s="13">
        <f t="shared" si="1967"/>
        <v>1.4191396070341979E-2</v>
      </c>
      <c r="S1619" s="13">
        <f t="shared" si="1968"/>
        <v>1.6827716695031622E-2</v>
      </c>
      <c r="T1619" s="13">
        <f t="shared" si="1969"/>
        <v>7.3589335755398819E-2</v>
      </c>
      <c r="U1619" s="13">
        <f t="shared" si="1970"/>
        <v>2.1854463735296724E-2</v>
      </c>
      <c r="V1619" s="13">
        <f t="shared" si="1971"/>
        <v>1.3168551913724912E-3</v>
      </c>
      <c r="W1619" s="13">
        <f t="shared" si="1972"/>
        <v>8.2597776553606672E-2</v>
      </c>
      <c r="X1619" s="13">
        <f t="shared" si="1973"/>
        <v>3.7775364302881281E-2</v>
      </c>
      <c r="Y1619" s="13">
        <f t="shared" si="1974"/>
        <v>8.6381147759424012E-3</v>
      </c>
      <c r="Z1619" s="13">
        <f t="shared" si="1975"/>
        <v>2.16343659152343E-3</v>
      </c>
      <c r="AA1619" s="13">
        <f t="shared" si="1976"/>
        <v>3.3316487186114737E-3</v>
      </c>
      <c r="AB1619" s="13">
        <f t="shared" si="1977"/>
        <v>2.5653359168731765E-3</v>
      </c>
      <c r="AC1619" s="13">
        <f t="shared" si="1978"/>
        <v>5.7966005720825418E-5</v>
      </c>
      <c r="AD1619" s="13">
        <f t="shared" si="1979"/>
        <v>3.1799727513761089E-2</v>
      </c>
      <c r="AE1619" s="13">
        <f t="shared" si="1980"/>
        <v>1.4543324792587646E-2</v>
      </c>
      <c r="AF1619" s="13">
        <f t="shared" si="1981"/>
        <v>3.3256306352179564E-3</v>
      </c>
      <c r="AG1619" s="13">
        <f t="shared" si="1982"/>
        <v>5.0698260907240385E-4</v>
      </c>
      <c r="AH1619" s="13">
        <f t="shared" si="1983"/>
        <v>2.4735715899671144E-4</v>
      </c>
      <c r="AI1619" s="13">
        <f t="shared" si="1984"/>
        <v>3.8092503613912512E-4</v>
      </c>
      <c r="AJ1619" s="13">
        <f t="shared" si="1985"/>
        <v>2.9330843656625867E-4</v>
      </c>
      <c r="AK1619" s="13">
        <f t="shared" si="1986"/>
        <v>1.505630256159243E-4</v>
      </c>
      <c r="AL1619" s="13">
        <f t="shared" si="1987"/>
        <v>1.6330094746893454E-6</v>
      </c>
      <c r="AM1619" s="13">
        <f t="shared" si="1988"/>
        <v>9.7941878064299829E-3</v>
      </c>
      <c r="AN1619" s="13">
        <f t="shared" si="1989"/>
        <v>4.4792853739665829E-3</v>
      </c>
      <c r="AO1619" s="13">
        <f t="shared" si="1990"/>
        <v>1.0242808213386887E-3</v>
      </c>
      <c r="AP1619" s="13">
        <f t="shared" si="1991"/>
        <v>1.5614859862243227E-4</v>
      </c>
      <c r="AQ1619" s="13">
        <f t="shared" si="1992"/>
        <v>1.7853295949554224E-5</v>
      </c>
      <c r="AR1619" s="13">
        <f t="shared" si="1993"/>
        <v>2.2625322820795697E-5</v>
      </c>
      <c r="AS1619" s="13">
        <f t="shared" si="1994"/>
        <v>3.4842540834993804E-5</v>
      </c>
      <c r="AT1619" s="13">
        <f t="shared" si="1995"/>
        <v>2.6828405089592358E-5</v>
      </c>
      <c r="AU1619" s="13">
        <f t="shared" si="1996"/>
        <v>1.3771734253631643E-5</v>
      </c>
      <c r="AV1619" s="13">
        <f t="shared" si="1997"/>
        <v>5.3020482503326355E-6</v>
      </c>
      <c r="AW1619" s="13">
        <f t="shared" si="1998"/>
        <v>3.1947843003264441E-8</v>
      </c>
      <c r="AX1619" s="13">
        <f t="shared" si="1999"/>
        <v>2.5138086153440185E-3</v>
      </c>
      <c r="AY1619" s="13">
        <f t="shared" si="2000"/>
        <v>1.149668189563335E-3</v>
      </c>
      <c r="AZ1619" s="13">
        <f t="shared" si="2001"/>
        <v>2.6289530118285369E-4</v>
      </c>
      <c r="BA1619" s="13">
        <f t="shared" si="2002"/>
        <v>4.0077615443852019E-5</v>
      </c>
      <c r="BB1619" s="13">
        <f t="shared" si="2003"/>
        <v>4.5822859493067783E-6</v>
      </c>
      <c r="BC1619" s="13">
        <f t="shared" si="2004"/>
        <v>4.1913360939612214E-7</v>
      </c>
      <c r="BD1619" s="13">
        <f t="shared" si="2005"/>
        <v>1.7245819594815936E-6</v>
      </c>
      <c r="BE1619" s="13">
        <f t="shared" si="2006"/>
        <v>2.6558214361167651E-6</v>
      </c>
      <c r="BF1619" s="13">
        <f t="shared" si="2007"/>
        <v>2.044955724417283E-6</v>
      </c>
      <c r="BG1619" s="13">
        <f t="shared" si="2008"/>
        <v>1.0497301909326999E-6</v>
      </c>
      <c r="BH1619" s="13">
        <f t="shared" si="2009"/>
        <v>4.0414083075182555E-7</v>
      </c>
      <c r="BI1619" s="13">
        <f t="shared" si="2010"/>
        <v>1.2447374572367386E-7</v>
      </c>
      <c r="BJ1619" s="14">
        <f t="shared" si="2011"/>
        <v>0.64209902435042743</v>
      </c>
      <c r="BK1619" s="14">
        <f t="shared" si="2012"/>
        <v>0.25062398803738728</v>
      </c>
      <c r="BL1619" s="14">
        <f t="shared" si="2013"/>
        <v>0.10518680638457918</v>
      </c>
      <c r="BM1619" s="14">
        <f t="shared" si="2014"/>
        <v>0.32152207920007042</v>
      </c>
      <c r="BN1619" s="14">
        <f t="shared" si="2015"/>
        <v>0.67740153992212637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1.1680672268907599</v>
      </c>
      <c r="F1620" s="10">
        <f>VLOOKUP(B1620,home!$B$2:$E$405,3,FALSE)</f>
        <v>0.71</v>
      </c>
      <c r="G1620" s="10">
        <f>VLOOKUP(C1620,away!$B$2:$E$405,4,FALSE)</f>
        <v>0.98</v>
      </c>
      <c r="H1620" s="10">
        <f>VLOOKUP(A1620,away!$A$2:$E$405,3,FALSE)</f>
        <v>1.04201680672269</v>
      </c>
      <c r="I1620" s="10">
        <f>VLOOKUP(C1620,away!$B$2:$E$405,3,FALSE)</f>
        <v>0.73</v>
      </c>
      <c r="J1620" s="10">
        <f>VLOOKUP(B1620,home!$B$2:$E$405,4,FALSE)</f>
        <v>0.32</v>
      </c>
      <c r="K1620" s="12">
        <f t="shared" si="1960"/>
        <v>0.81274117647059074</v>
      </c>
      <c r="L1620" s="12">
        <f t="shared" si="1961"/>
        <v>0.24341512605042037</v>
      </c>
      <c r="M1620" s="13">
        <f t="shared" si="1962"/>
        <v>0.34779004420783532</v>
      </c>
      <c r="N1620" s="13">
        <f t="shared" si="1963"/>
        <v>0.28266328969423482</v>
      </c>
      <c r="O1620" s="13">
        <f t="shared" si="1964"/>
        <v>8.4657357449931511E-2</v>
      </c>
      <c r="P1620" s="13">
        <f t="shared" si="1965"/>
        <v>6.8804520290748669E-2</v>
      </c>
      <c r="Q1620" s="13">
        <f t="shared" si="1966"/>
        <v>0.1148660473055699</v>
      </c>
      <c r="R1620" s="13">
        <f t="shared" si="1967"/>
        <v>1.0303440667385285E-2</v>
      </c>
      <c r="S1620" s="13">
        <f t="shared" si="1968"/>
        <v>3.4029596960019814E-3</v>
      </c>
      <c r="T1620" s="13">
        <f t="shared" si="1969"/>
        <v>2.7960133383798848E-2</v>
      </c>
      <c r="U1620" s="13">
        <f t="shared" si="1970"/>
        <v>8.3740304897056451E-3</v>
      </c>
      <c r="V1620" s="13">
        <f t="shared" si="1971"/>
        <v>7.480215701384147E-5</v>
      </c>
      <c r="W1620" s="13">
        <f t="shared" si="1972"/>
        <v>3.1118788807885142E-2</v>
      </c>
      <c r="X1620" s="13">
        <f t="shared" si="1973"/>
        <v>7.5747839002077736E-3</v>
      </c>
      <c r="Y1620" s="13">
        <f t="shared" si="1974"/>
        <v>9.2190848893688483E-4</v>
      </c>
      <c r="Z1620" s="13">
        <f t="shared" si="1975"/>
        <v>8.3600443626820548E-4</v>
      </c>
      <c r="AA1620" s="13">
        <f t="shared" si="1976"/>
        <v>6.7945522906725435E-4</v>
      </c>
      <c r="AB1620" s="13">
        <f t="shared" si="1977"/>
        <v>2.761106211156075E-4</v>
      </c>
      <c r="AC1620" s="13">
        <f t="shared" si="1978"/>
        <v>9.2489826401108076E-7</v>
      </c>
      <c r="AD1620" s="13">
        <f t="shared" si="1979"/>
        <v>6.3228802565151046E-3</v>
      </c>
      <c r="AE1620" s="13">
        <f t="shared" si="1980"/>
        <v>1.5390846946413386E-3</v>
      </c>
      <c r="AF1620" s="13">
        <f t="shared" si="1981"/>
        <v>1.8731824747419707E-4</v>
      </c>
      <c r="AG1620" s="13">
        <f t="shared" si="1982"/>
        <v>1.5198698273491838E-5</v>
      </c>
      <c r="AH1620" s="13">
        <f t="shared" si="1983"/>
        <v>5.0874031308233974E-5</v>
      </c>
      <c r="AI1620" s="13">
        <f t="shared" si="1984"/>
        <v>4.1347420057255752E-5</v>
      </c>
      <c r="AJ1620" s="13">
        <f t="shared" si="1985"/>
        <v>1.6802375410678868E-5</v>
      </c>
      <c r="AK1620" s="13">
        <f t="shared" si="1986"/>
        <v>4.5519941195918898E-6</v>
      </c>
      <c r="AL1620" s="13">
        <f t="shared" si="1987"/>
        <v>7.319034277473432E-9</v>
      </c>
      <c r="AM1620" s="13">
        <f t="shared" si="1988"/>
        <v>1.0277730276725516E-3</v>
      </c>
      <c r="AN1620" s="13">
        <f t="shared" si="1989"/>
        <v>2.5017550108213639E-4</v>
      </c>
      <c r="AO1620" s="13">
        <f t="shared" si="1990"/>
        <v>3.0448250565317647E-5</v>
      </c>
      <c r="AP1620" s="13">
        <f t="shared" si="1991"/>
        <v>2.4705215831238595E-6</v>
      </c>
      <c r="AQ1620" s="13">
        <f t="shared" si="1992"/>
        <v>1.503405806415946E-7</v>
      </c>
      <c r="AR1620" s="13">
        <f t="shared" si="1993"/>
        <v>2.4767017487173623E-6</v>
      </c>
      <c r="AS1620" s="13">
        <f t="shared" si="1994"/>
        <v>2.0129174930193188E-6</v>
      </c>
      <c r="AT1620" s="13">
        <f t="shared" si="1995"/>
        <v>8.1799046570737646E-7</v>
      </c>
      <c r="AU1620" s="13">
        <f t="shared" si="1996"/>
        <v>2.2160484448024655E-7</v>
      </c>
      <c r="AV1620" s="13">
        <f t="shared" si="1997"/>
        <v>4.502684550361446E-8</v>
      </c>
      <c r="AW1620" s="13">
        <f t="shared" si="1998"/>
        <v>4.0220837162461047E-11</v>
      </c>
      <c r="AX1620" s="13">
        <f t="shared" si="1999"/>
        <v>1.3921890994255504E-4</v>
      </c>
      <c r="AY1620" s="13">
        <f t="shared" si="2000"/>
        <v>3.388798851226916E-5</v>
      </c>
      <c r="AZ1620" s="13">
        <f t="shared" si="2001"/>
        <v>4.1244244976545973E-6</v>
      </c>
      <c r="BA1620" s="13">
        <f t="shared" si="2002"/>
        <v>3.3464910299401182E-7</v>
      </c>
      <c r="BB1620" s="13">
        <f t="shared" si="2003"/>
        <v>2.0364663396986878E-8</v>
      </c>
      <c r="BC1620" s="13">
        <f t="shared" si="2004"/>
        <v>9.914134215503891E-10</v>
      </c>
      <c r="BD1620" s="13">
        <f t="shared" si="2005"/>
        <v>1.004777780588888E-7</v>
      </c>
      <c r="BE1620" s="13">
        <f t="shared" si="2006"/>
        <v>8.1662427548732197E-8</v>
      </c>
      <c r="BF1620" s="13">
        <f t="shared" si="2007"/>
        <v>3.3185208719700485E-8</v>
      </c>
      <c r="BG1620" s="13">
        <f t="shared" si="2008"/>
        <v>8.9903285254238282E-9</v>
      </c>
      <c r="BH1620" s="13">
        <f t="shared" si="2009"/>
        <v>1.8267025456525179E-9</v>
      </c>
      <c r="BI1620" s="13">
        <f t="shared" si="2010"/>
        <v>2.969272752030902E-10</v>
      </c>
      <c r="BJ1620" s="14">
        <f t="shared" si="2011"/>
        <v>0.47465803844715354</v>
      </c>
      <c r="BK1620" s="14">
        <f t="shared" si="2012"/>
        <v>0.42010714655741038</v>
      </c>
      <c r="BL1620" s="14">
        <f t="shared" si="2013"/>
        <v>0.10440977095887116</v>
      </c>
      <c r="BM1620" s="14">
        <f t="shared" si="2014"/>
        <v>9.0892372835706364E-2</v>
      </c>
      <c r="BN1620" s="14">
        <f t="shared" si="2015"/>
        <v>0.90908469961570559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1.1680672268907599</v>
      </c>
      <c r="F1621" s="10">
        <f>VLOOKUP(B1621,home!$B$2:$E$405,3,FALSE)</f>
        <v>1.43</v>
      </c>
      <c r="G1621" s="10">
        <f>VLOOKUP(C1621,away!$B$2:$E$405,4,FALSE)</f>
        <v>1.03</v>
      </c>
      <c r="H1621" s="10">
        <f>VLOOKUP(A1621,away!$A$2:$E$405,3,FALSE)</f>
        <v>1.04201680672269</v>
      </c>
      <c r="I1621" s="10">
        <f>VLOOKUP(C1621,away!$B$2:$E$405,3,FALSE)</f>
        <v>0.68</v>
      </c>
      <c r="J1621" s="10">
        <f>VLOOKUP(B1621,home!$B$2:$E$405,4,FALSE)</f>
        <v>0.96</v>
      </c>
      <c r="K1621" s="12">
        <f t="shared" si="1960"/>
        <v>1.7204462184874003</v>
      </c>
      <c r="L1621" s="12">
        <f t="shared" si="1961"/>
        <v>0.68022857142857207</v>
      </c>
      <c r="M1621" s="13">
        <f t="shared" si="1962"/>
        <v>9.0656758378511601E-2</v>
      </c>
      <c r="N1621" s="13">
        <f t="shared" si="1963"/>
        <v>0.15597007713263619</v>
      </c>
      <c r="O1621" s="13">
        <f t="shared" si="1964"/>
        <v>6.166731724216018E-2</v>
      </c>
      <c r="P1621" s="13">
        <f t="shared" si="1965"/>
        <v>0.10609530275353733</v>
      </c>
      <c r="Q1621" s="13">
        <f t="shared" si="1966"/>
        <v>0.13416906470001608</v>
      </c>
      <c r="R1621" s="13">
        <f t="shared" si="1967"/>
        <v>2.0973935555733583E-2</v>
      </c>
      <c r="S1621" s="13">
        <f t="shared" si="1968"/>
        <v>3.1040744969524553E-2</v>
      </c>
      <c r="T1621" s="13">
        <f t="shared" si="1969"/>
        <v>9.1265631210799614E-2</v>
      </c>
      <c r="U1621" s="13">
        <f t="shared" si="1970"/>
        <v>3.6084528113660266E-2</v>
      </c>
      <c r="V1621" s="13">
        <f t="shared" si="1971"/>
        <v>4.0363200642617569E-3</v>
      </c>
      <c r="W1621" s="13">
        <f t="shared" si="1972"/>
        <v>7.6943553333711334E-2</v>
      </c>
      <c r="X1621" s="13">
        <f t="shared" si="1973"/>
        <v>5.2339203364828613E-2</v>
      </c>
      <c r="Y1621" s="13">
        <f t="shared" si="1974"/>
        <v>1.7801310767283435E-2</v>
      </c>
      <c r="Z1621" s="13">
        <f t="shared" si="1975"/>
        <v>4.7556900734371963E-3</v>
      </c>
      <c r="AA1621" s="13">
        <f t="shared" si="1976"/>
        <v>8.1819090031430893E-3</v>
      </c>
      <c r="AB1621" s="13">
        <f t="shared" si="1977"/>
        <v>7.0382672022327739E-3</v>
      </c>
      <c r="AC1621" s="13">
        <f t="shared" si="1978"/>
        <v>2.9523074650434218E-4</v>
      </c>
      <c r="AD1621" s="13">
        <f t="shared" si="1979"/>
        <v>3.30943113424918E-2</v>
      </c>
      <c r="AE1621" s="13">
        <f t="shared" si="1980"/>
        <v>2.251169612691559E-2</v>
      </c>
      <c r="AF1621" s="13">
        <f t="shared" si="1981"/>
        <v>7.6565494484229536E-3</v>
      </c>
      <c r="AG1621" s="13">
        <f t="shared" si="1982"/>
        <v>1.7360678977909891E-3</v>
      </c>
      <c r="AH1621" s="13">
        <f t="shared" si="1983"/>
        <v>8.087390662028062E-4</v>
      </c>
      <c r="AI1621" s="13">
        <f t="shared" si="1984"/>
        <v>1.3913920681916489E-3</v>
      </c>
      <c r="AJ1621" s="13">
        <f t="shared" si="1985"/>
        <v>1.1969076110768431E-3</v>
      </c>
      <c r="AK1621" s="13">
        <f t="shared" si="1986"/>
        <v>6.8640505778531425E-4</v>
      </c>
      <c r="AL1621" s="13">
        <f t="shared" si="1987"/>
        <v>1.382030242102963E-5</v>
      </c>
      <c r="AM1621" s="13">
        <f t="shared" si="1988"/>
        <v>1.1387396560526947E-2</v>
      </c>
      <c r="AN1621" s="13">
        <f t="shared" si="1989"/>
        <v>7.7460324946578814E-3</v>
      </c>
      <c r="AO1621" s="13">
        <f t="shared" si="1990"/>
        <v>2.6345363090402142E-3</v>
      </c>
      <c r="AP1621" s="13">
        <f t="shared" si="1991"/>
        <v>5.9736228995837604E-4</v>
      </c>
      <c r="AQ1621" s="13">
        <f t="shared" si="1992"/>
        <v>1.0158572428092163E-4</v>
      </c>
      <c r="AR1621" s="13">
        <f t="shared" si="1993"/>
        <v>1.1002548393232248E-4</v>
      </c>
      <c r="AS1621" s="13">
        <f t="shared" si="1994"/>
        <v>1.8929292776861042E-4</v>
      </c>
      <c r="AT1621" s="13">
        <f t="shared" si="1995"/>
        <v>1.6283415088295724E-4</v>
      </c>
      <c r="AU1621" s="13">
        <f t="shared" si="1996"/>
        <v>9.3382466375730184E-5</v>
      </c>
      <c r="AV1621" s="13">
        <f t="shared" si="1997"/>
        <v>4.0164877787287928E-5</v>
      </c>
      <c r="AW1621" s="13">
        <f t="shared" si="1998"/>
        <v>4.492737208057862E-7</v>
      </c>
      <c r="AX1621" s="13">
        <f t="shared" si="1999"/>
        <v>3.2652338918291663E-3</v>
      </c>
      <c r="AY1621" s="13">
        <f t="shared" si="2000"/>
        <v>2.2211053856191106E-3</v>
      </c>
      <c r="AZ1621" s="13">
        <f t="shared" si="2001"/>
        <v>7.5542967172599748E-4</v>
      </c>
      <c r="BA1621" s="13">
        <f t="shared" si="2002"/>
        <v>1.7128828213764348E-4</v>
      </c>
      <c r="BB1621" s="13">
        <f t="shared" si="2003"/>
        <v>2.9128795865235856E-5</v>
      </c>
      <c r="BC1621" s="13">
        <f t="shared" si="2004"/>
        <v>3.9628478397687781E-6</v>
      </c>
      <c r="BD1621" s="13">
        <f t="shared" si="2005"/>
        <v>1.2473746292670166E-5</v>
      </c>
      <c r="BE1621" s="13">
        <f t="shared" si="2006"/>
        <v>2.1460409639595612E-5</v>
      </c>
      <c r="BF1621" s="13">
        <f t="shared" si="2007"/>
        <v>1.8460740305816418E-5</v>
      </c>
      <c r="BG1621" s="13">
        <f t="shared" si="2008"/>
        <v>1.0586903616539929E-5</v>
      </c>
      <c r="BH1621" s="13">
        <f t="shared" si="2009"/>
        <v>4.5535495731416729E-6</v>
      </c>
      <c r="BI1621" s="13">
        <f t="shared" si="2010"/>
        <v>1.5668274287613026E-6</v>
      </c>
      <c r="BJ1621" s="14">
        <f t="shared" si="2011"/>
        <v>0.62240052757837794</v>
      </c>
      <c r="BK1621" s="14">
        <f t="shared" si="2012"/>
        <v>0.23435928260037972</v>
      </c>
      <c r="BL1621" s="14">
        <f t="shared" si="2013"/>
        <v>0.13869420300378996</v>
      </c>
      <c r="BM1621" s="14">
        <f t="shared" si="2014"/>
        <v>0.42845659138149139</v>
      </c>
      <c r="BN1621" s="14">
        <f t="shared" si="2015"/>
        <v>0.56953245576259492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1.1680672268907599</v>
      </c>
      <c r="F1622" s="10">
        <f>VLOOKUP(B1622,home!$B$2:$E$405,3,FALSE)</f>
        <v>1</v>
      </c>
      <c r="G1622" s="10">
        <f>VLOOKUP(C1622,away!$B$2:$E$405,4,FALSE)</f>
        <v>0.86</v>
      </c>
      <c r="H1622" s="10">
        <f>VLOOKUP(A1622,away!$A$2:$E$405,3,FALSE)</f>
        <v>1.04201680672269</v>
      </c>
      <c r="I1622" s="10">
        <f>VLOOKUP(C1622,away!$B$2:$E$405,3,FALSE)</f>
        <v>1</v>
      </c>
      <c r="J1622" s="10">
        <f>VLOOKUP(B1622,home!$B$2:$E$405,4,FALSE)</f>
        <v>0.32</v>
      </c>
      <c r="K1622" s="12">
        <f t="shared" si="1960"/>
        <v>1.0045378151260536</v>
      </c>
      <c r="L1622" s="12">
        <f t="shared" si="1961"/>
        <v>0.3334453781512608</v>
      </c>
      <c r="M1622" s="13">
        <f t="shared" si="1962"/>
        <v>0.26237429357306224</v>
      </c>
      <c r="N1622" s="13">
        <f t="shared" si="1963"/>
        <v>0.26356489961112567</v>
      </c>
      <c r="O1622" s="13">
        <f t="shared" si="1964"/>
        <v>8.7487495537639653E-2</v>
      </c>
      <c r="P1622" s="13">
        <f t="shared" si="1965"/>
        <v>8.7884497618230903E-2</v>
      </c>
      <c r="Q1622" s="13">
        <f t="shared" si="1966"/>
        <v>0.1323804541996389</v>
      </c>
      <c r="R1622" s="13">
        <f t="shared" si="1967"/>
        <v>1.4586150516527497E-2</v>
      </c>
      <c r="S1622" s="13">
        <f t="shared" si="1968"/>
        <v>7.3594146900085406E-3</v>
      </c>
      <c r="T1622" s="13">
        <f t="shared" si="1969"/>
        <v>4.4141650610434256E-2</v>
      </c>
      <c r="U1622" s="13">
        <f t="shared" si="1970"/>
        <v>1.465233977097229E-2</v>
      </c>
      <c r="V1622" s="13">
        <f t="shared" si="1971"/>
        <v>2.7389982709547374E-4</v>
      </c>
      <c r="W1622" s="13">
        <f t="shared" si="1972"/>
        <v>4.4327057409033296E-2</v>
      </c>
      <c r="X1622" s="13">
        <f t="shared" si="1973"/>
        <v>1.4780652420087755E-2</v>
      </c>
      <c r="Y1622" s="13">
        <f t="shared" si="1974"/>
        <v>2.4642701177692546E-3</v>
      </c>
      <c r="Z1622" s="13">
        <f t="shared" si="1975"/>
        <v>1.6212281582515733E-3</v>
      </c>
      <c r="AA1622" s="13">
        <f t="shared" si="1976"/>
        <v>1.6285849919108713E-3</v>
      </c>
      <c r="AB1622" s="13">
        <f t="shared" si="1977"/>
        <v>8.1798760476061393E-4</v>
      </c>
      <c r="AC1622" s="13">
        <f t="shared" si="1978"/>
        <v>5.7340670588844536E-6</v>
      </c>
      <c r="AD1622" s="13">
        <f t="shared" si="1979"/>
        <v>1.113205135015936E-2</v>
      </c>
      <c r="AE1622" s="13">
        <f t="shared" si="1980"/>
        <v>3.7119310720531411E-3</v>
      </c>
      <c r="AF1622" s="13">
        <f t="shared" si="1981"/>
        <v>6.1886312999608723E-4</v>
      </c>
      <c r="AG1622" s="13">
        <f t="shared" si="1982"/>
        <v>6.8785683468472735E-5</v>
      </c>
      <c r="AH1622" s="13">
        <f t="shared" si="1983"/>
        <v>1.3514775907441697E-4</v>
      </c>
      <c r="AI1622" s="13">
        <f t="shared" si="1984"/>
        <v>1.3576103461979708E-4</v>
      </c>
      <c r="AJ1622" s="13">
        <f t="shared" si="1985"/>
        <v>6.8188546548111732E-5</v>
      </c>
      <c r="AK1622" s="13">
        <f t="shared" si="1986"/>
        <v>2.283265785535379E-5</v>
      </c>
      <c r="AL1622" s="13">
        <f t="shared" si="1987"/>
        <v>7.6826978118415183E-8</v>
      </c>
      <c r="AM1622" s="13">
        <f t="shared" si="1988"/>
        <v>2.2365133082320244E-3</v>
      </c>
      <c r="AN1622" s="13">
        <f t="shared" si="1989"/>
        <v>7.4575502580375471E-4</v>
      </c>
      <c r="AO1622" s="13">
        <f t="shared" si="1990"/>
        <v>1.243342832936681E-4</v>
      </c>
      <c r="AP1622" s="13">
        <f t="shared" si="1991"/>
        <v>1.3819564036674386E-5</v>
      </c>
      <c r="AQ1622" s="13">
        <f t="shared" si="1992"/>
        <v>1.1520174390236134E-6</v>
      </c>
      <c r="AR1622" s="13">
        <f t="shared" si="1993"/>
        <v>9.0128791261728934E-6</v>
      </c>
      <c r="AS1622" s="13">
        <f t="shared" si="1994"/>
        <v>9.0537779054009323E-6</v>
      </c>
      <c r="AT1622" s="13">
        <f t="shared" si="1995"/>
        <v>4.5474311378639944E-6</v>
      </c>
      <c r="AU1622" s="13">
        <f t="shared" si="1996"/>
        <v>1.5226888465553606E-6</v>
      </c>
      <c r="AV1622" s="13">
        <f t="shared" si="1997"/>
        <v>3.8239963175888304E-7</v>
      </c>
      <c r="AW1622" s="13">
        <f t="shared" si="1998"/>
        <v>7.1482913075513954E-10</v>
      </c>
      <c r="AX1622" s="13">
        <f t="shared" si="1999"/>
        <v>3.7444369869195652E-4</v>
      </c>
      <c r="AY1622" s="13">
        <f t="shared" si="2000"/>
        <v>1.248565207066962E-4</v>
      </c>
      <c r="AZ1622" s="13">
        <f t="shared" si="2001"/>
        <v>2.0816414880847517E-5</v>
      </c>
      <c r="BA1622" s="13">
        <f t="shared" si="2002"/>
        <v>2.3137124438992448E-6</v>
      </c>
      <c r="BB1622" s="13">
        <f t="shared" si="2003"/>
        <v>1.9287418019731532E-7</v>
      </c>
      <c r="BC1622" s="13">
        <f t="shared" si="2004"/>
        <v>1.2862600790301649E-8</v>
      </c>
      <c r="BD1622" s="13">
        <f t="shared" si="2005"/>
        <v>5.0088381474305403E-7</v>
      </c>
      <c r="BE1622" s="13">
        <f t="shared" si="2006"/>
        <v>5.0315673289399041E-7</v>
      </c>
      <c r="BF1622" s="13">
        <f t="shared" si="2007"/>
        <v>2.5271998256364621E-7</v>
      </c>
      <c r="BG1622" s="13">
        <f t="shared" si="2008"/>
        <v>8.4622259707726522E-8</v>
      </c>
      <c r="BH1622" s="13">
        <f t="shared" si="2009"/>
        <v>2.1251564969457263E-8</v>
      </c>
      <c r="BI1622" s="13">
        <f t="shared" si="2010"/>
        <v>4.2696001284855967E-9</v>
      </c>
      <c r="BJ1622" s="14">
        <f t="shared" si="2011"/>
        <v>0.52083482588607555</v>
      </c>
      <c r="BK1622" s="14">
        <f t="shared" si="2012"/>
        <v>0.3580227731231409</v>
      </c>
      <c r="BL1622" s="14">
        <f t="shared" si="2013"/>
        <v>0.11956037450051137</v>
      </c>
      <c r="BM1622" s="14">
        <f t="shared" si="2014"/>
        <v>0.15163655480587709</v>
      </c>
      <c r="BN1622" s="14">
        <f t="shared" si="2015"/>
        <v>0.84827779105622492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1.1680672268907599</v>
      </c>
      <c r="F1623" s="10">
        <f>VLOOKUP(B1623,home!$B$2:$E$405,3,FALSE)</f>
        <v>0.86</v>
      </c>
      <c r="G1623" s="10">
        <f>VLOOKUP(C1623,away!$B$2:$E$405,4,FALSE)</f>
        <v>1.28</v>
      </c>
      <c r="H1623" s="10">
        <f>VLOOKUP(A1623,away!$A$2:$E$405,3,FALSE)</f>
        <v>1.04201680672269</v>
      </c>
      <c r="I1623" s="10">
        <f>VLOOKUP(C1623,away!$B$2:$E$405,3,FALSE)</f>
        <v>1</v>
      </c>
      <c r="J1623" s="10">
        <f>VLOOKUP(B1623,home!$B$2:$E$405,4,FALSE)</f>
        <v>1.34</v>
      </c>
      <c r="K1623" s="12">
        <f t="shared" si="1960"/>
        <v>1.2858084033613486</v>
      </c>
      <c r="L1623" s="12">
        <f t="shared" si="1961"/>
        <v>1.3963025210084048</v>
      </c>
      <c r="M1623" s="13">
        <f t="shared" si="1962"/>
        <v>6.8418575172641341E-2</v>
      </c>
      <c r="N1623" s="13">
        <f t="shared" si="1963"/>
        <v>8.7973178902992374E-2</v>
      </c>
      <c r="O1623" s="13">
        <f t="shared" si="1964"/>
        <v>9.5533028997362171E-2</v>
      </c>
      <c r="P1623" s="13">
        <f t="shared" si="1965"/>
        <v>0.12283717148337167</v>
      </c>
      <c r="Q1623" s="13">
        <f t="shared" si="1966"/>
        <v>5.6558326351939456E-2</v>
      </c>
      <c r="R1623" s="13">
        <f t="shared" si="1967"/>
        <v>6.6696504614292926E-2</v>
      </c>
      <c r="S1623" s="13">
        <f t="shared" si="1968"/>
        <v>5.5134773926382913E-2</v>
      </c>
      <c r="T1623" s="13">
        <f t="shared" si="1969"/>
        <v>7.897253366922917E-2</v>
      </c>
      <c r="U1623" s="13">
        <f t="shared" si="1970"/>
        <v>8.575892610788681E-2</v>
      </c>
      <c r="V1623" s="13">
        <f t="shared" si="1971"/>
        <v>1.0998637045572707E-2</v>
      </c>
      <c r="W1623" s="13">
        <f t="shared" si="1972"/>
        <v>2.4241057101125785E-2</v>
      </c>
      <c r="X1623" s="13">
        <f t="shared" si="1973"/>
        <v>3.3847849142210631E-2</v>
      </c>
      <c r="Y1623" s="13">
        <f t="shared" si="1974"/>
        <v>2.363091854399044E-2</v>
      </c>
      <c r="Z1623" s="13">
        <f t="shared" si="1975"/>
        <v>3.104283251179531E-2</v>
      </c>
      <c r="AA1623" s="13">
        <f t="shared" si="1976"/>
        <v>3.9915134907805287E-2</v>
      </c>
      <c r="AB1623" s="13">
        <f t="shared" si="1977"/>
        <v>2.5661607942878979E-2</v>
      </c>
      <c r="AC1623" s="13">
        <f t="shared" si="1978"/>
        <v>1.2341691030554212E-3</v>
      </c>
      <c r="AD1623" s="13">
        <f t="shared" si="1979"/>
        <v>7.7923387317474571E-3</v>
      </c>
      <c r="AE1623" s="13">
        <f t="shared" si="1980"/>
        <v>1.088046221569041E-2</v>
      </c>
      <c r="AF1623" s="13">
        <f t="shared" si="1981"/>
        <v>7.5962084107526083E-3</v>
      </c>
      <c r="AG1623" s="13">
        <f t="shared" si="1982"/>
        <v>3.5355349846797053E-3</v>
      </c>
      <c r="AH1623" s="13">
        <f t="shared" si="1983"/>
        <v>1.0836296323865367E-2</v>
      </c>
      <c r="AI1623" s="13">
        <f t="shared" si="1984"/>
        <v>1.3933400874539779E-2</v>
      </c>
      <c r="AJ1623" s="13">
        <f t="shared" si="1985"/>
        <v>8.9578419659428078E-3</v>
      </c>
      <c r="AK1623" s="13">
        <f t="shared" si="1986"/>
        <v>3.8393561585974016E-3</v>
      </c>
      <c r="AL1623" s="13">
        <f t="shared" si="1987"/>
        <v>8.8631978300605645E-5</v>
      </c>
      <c r="AM1623" s="13">
        <f t="shared" si="1988"/>
        <v>2.0038909246237985E-3</v>
      </c>
      <c r="AN1623" s="13">
        <f t="shared" si="1989"/>
        <v>2.7980379498780735E-3</v>
      </c>
      <c r="AO1623" s="13">
        <f t="shared" si="1990"/>
        <v>1.9534537216459712E-3</v>
      </c>
      <c r="AP1623" s="13">
        <f t="shared" si="1991"/>
        <v>9.0920411873584032E-4</v>
      </c>
      <c r="AQ1623" s="13">
        <f t="shared" si="1992"/>
        <v>3.1738100077551977E-4</v>
      </c>
      <c r="AR1623" s="13">
        <f t="shared" si="1993"/>
        <v>3.0261495750814613E-3</v>
      </c>
      <c r="AS1623" s="13">
        <f t="shared" si="1994"/>
        <v>3.8910485534681171E-3</v>
      </c>
      <c r="AT1623" s="13">
        <f t="shared" si="1995"/>
        <v>2.5015714639681627E-3</v>
      </c>
      <c r="AU1623" s="13">
        <f t="shared" si="1996"/>
        <v>1.0721805366597382E-3</v>
      </c>
      <c r="AV1623" s="13">
        <f t="shared" si="1997"/>
        <v>3.4465468598939296E-4</v>
      </c>
      <c r="AW1623" s="13">
        <f t="shared" si="1998"/>
        <v>4.4202183601090531E-6</v>
      </c>
      <c r="AX1623" s="13">
        <f t="shared" si="1999"/>
        <v>4.294366317168036E-4</v>
      </c>
      <c r="AY1623" s="13">
        <f t="shared" si="2000"/>
        <v>5.9962345147953082E-4</v>
      </c>
      <c r="AZ1623" s="13">
        <f t="shared" si="2001"/>
        <v>4.1862786847831495E-4</v>
      </c>
      <c r="BA1623" s="13">
        <f t="shared" si="2002"/>
        <v>1.9484371604021539E-4</v>
      </c>
      <c r="BB1623" s="13">
        <f t="shared" si="2003"/>
        <v>6.8015192977399636E-5</v>
      </c>
      <c r="BC1623" s="13">
        <f t="shared" si="2004"/>
        <v>1.8993957084243231E-5</v>
      </c>
      <c r="BD1623" s="13">
        <f t="shared" si="2005"/>
        <v>7.0423671343912734E-4</v>
      </c>
      <c r="BE1623" s="13">
        <f t="shared" si="2006"/>
        <v>9.0551348409560783E-4</v>
      </c>
      <c r="BF1623" s="13">
        <f t="shared" si="2007"/>
        <v>5.8215842360357284E-4</v>
      </c>
      <c r="BG1623" s="13">
        <f t="shared" si="2008"/>
        <v>2.4951473105235651E-4</v>
      </c>
      <c r="BH1623" s="13">
        <f t="shared" si="2009"/>
        <v>8.0207034487391702E-5</v>
      </c>
      <c r="BI1623" s="13">
        <f t="shared" si="2010"/>
        <v>2.0626175790516348E-5</v>
      </c>
      <c r="BJ1623" s="14">
        <f t="shared" si="2011"/>
        <v>0.34473991658779363</v>
      </c>
      <c r="BK1623" s="14">
        <f t="shared" si="2012"/>
        <v>0.25931158216080419</v>
      </c>
      <c r="BL1623" s="14">
        <f t="shared" si="2013"/>
        <v>0.36450995927080698</v>
      </c>
      <c r="BM1623" s="14">
        <f t="shared" si="2014"/>
        <v>0.5009923017754806</v>
      </c>
      <c r="BN1623" s="14">
        <f t="shared" si="2015"/>
        <v>0.49801678552259993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1.1680672268907599</v>
      </c>
      <c r="F1624" s="10">
        <f>VLOOKUP(B1624,home!$B$2:$E$405,3,FALSE)</f>
        <v>0.56999999999999995</v>
      </c>
      <c r="G1624" s="10">
        <f>VLOOKUP(C1624,away!$B$2:$E$405,4,FALSE)</f>
        <v>0.43</v>
      </c>
      <c r="H1624" s="10">
        <f>VLOOKUP(A1624,away!$A$2:$E$405,3,FALSE)</f>
        <v>1.04201680672269</v>
      </c>
      <c r="I1624" s="10">
        <f>VLOOKUP(C1624,away!$B$2:$E$405,3,FALSE)</f>
        <v>1.71</v>
      </c>
      <c r="J1624" s="10">
        <f>VLOOKUP(B1624,home!$B$2:$E$405,4,FALSE)</f>
        <v>1.28</v>
      </c>
      <c r="K1624" s="12">
        <f t="shared" si="1960"/>
        <v>0.28629327731092524</v>
      </c>
      <c r="L1624" s="12">
        <f t="shared" si="1961"/>
        <v>2.2807663865546242</v>
      </c>
      <c r="M1624" s="13">
        <f t="shared" si="1962"/>
        <v>7.6760916825156567E-2</v>
      </c>
      <c r="N1624" s="13">
        <f t="shared" si="1963"/>
        <v>2.1976134447265417E-2</v>
      </c>
      <c r="O1624" s="13">
        <f t="shared" si="1964"/>
        <v>0.1750737188959324</v>
      </c>
      <c r="P1624" s="13">
        <f t="shared" si="1965"/>
        <v>5.0122428753728153E-2</v>
      </c>
      <c r="Q1624" s="13">
        <f t="shared" si="1966"/>
        <v>3.145809776766568E-3</v>
      </c>
      <c r="R1624" s="13">
        <f t="shared" si="1967"/>
        <v>0.19965112661347795</v>
      </c>
      <c r="S1624" s="13">
        <f t="shared" si="1968"/>
        <v>8.1820865620159649E-3</v>
      </c>
      <c r="T1624" s="13">
        <f t="shared" si="1969"/>
        <v>7.174857197344094E-3</v>
      </c>
      <c r="U1624" s="13">
        <f t="shared" si="1970"/>
        <v>5.7158775356991091E-2</v>
      </c>
      <c r="V1624" s="13">
        <f t="shared" si="1971"/>
        <v>5.9362682023834771E-4</v>
      </c>
      <c r="W1624" s="13">
        <f t="shared" si="1972"/>
        <v>3.0020806359575035E-4</v>
      </c>
      <c r="X1624" s="13">
        <f t="shared" si="1973"/>
        <v>6.8470446042184037E-4</v>
      </c>
      <c r="Y1624" s="13">
        <f t="shared" si="1974"/>
        <v>7.8082545902707749E-4</v>
      </c>
      <c r="Z1624" s="13">
        <f t="shared" si="1975"/>
        <v>0.15178585953926063</v>
      </c>
      <c r="AA1624" s="13">
        <f t="shared" si="1976"/>
        <v>4.3455271176950694E-2</v>
      </c>
      <c r="AB1624" s="13">
        <f t="shared" si="1977"/>
        <v>6.2204760008421007E-3</v>
      </c>
      <c r="AC1624" s="13">
        <f t="shared" si="1978"/>
        <v>2.4226210448566771E-5</v>
      </c>
      <c r="AD1624" s="13">
        <f t="shared" si="1979"/>
        <v>2.1486887600498506E-5</v>
      </c>
      <c r="AE1624" s="13">
        <f t="shared" si="1980"/>
        <v>4.9006570990894342E-5</v>
      </c>
      <c r="AF1624" s="13">
        <f t="shared" si="1981"/>
        <v>5.5886269918167393E-5</v>
      </c>
      <c r="AG1624" s="13">
        <f t="shared" si="1982"/>
        <v>4.2487841966425015E-5</v>
      </c>
      <c r="AH1624" s="13">
        <f t="shared" si="1983"/>
        <v>8.654702159786179E-2</v>
      </c>
      <c r="AI1624" s="13">
        <f t="shared" si="1984"/>
        <v>2.4777830454751282E-2</v>
      </c>
      <c r="AJ1624" s="13">
        <f t="shared" si="1985"/>
        <v>3.5468631427725988E-3</v>
      </c>
      <c r="AK1624" s="13">
        <f t="shared" si="1986"/>
        <v>3.384810244392319E-4</v>
      </c>
      <c r="AL1624" s="13">
        <f t="shared" si="1987"/>
        <v>6.3275768836735071E-7</v>
      </c>
      <c r="AM1624" s="13">
        <f t="shared" si="1988"/>
        <v>1.230310294071641E-6</v>
      </c>
      <c r="AN1624" s="13">
        <f t="shared" si="1989"/>
        <v>2.8060503637507339E-6</v>
      </c>
      <c r="AO1624" s="13">
        <f t="shared" si="1990"/>
        <v>3.1999726743110259E-6</v>
      </c>
      <c r="AP1624" s="13">
        <f t="shared" si="1991"/>
        <v>2.4327967044872986E-6</v>
      </c>
      <c r="AQ1624" s="13">
        <f t="shared" si="1992"/>
        <v>1.3871602372288733E-6</v>
      </c>
      <c r="AR1624" s="13">
        <f t="shared" si="1993"/>
        <v>3.9478707543364064E-2</v>
      </c>
      <c r="AS1624" s="13">
        <f t="shared" si="1994"/>
        <v>1.1302488566589244E-2</v>
      </c>
      <c r="AT1624" s="13">
        <f t="shared" si="1995"/>
        <v>1.6179132467490482E-3</v>
      </c>
      <c r="AU1624" s="13">
        <f t="shared" si="1996"/>
        <v>1.5439922860551494E-4</v>
      </c>
      <c r="AV1624" s="13">
        <f t="shared" si="1997"/>
        <v>1.1050865292937905E-5</v>
      </c>
      <c r="AW1624" s="13">
        <f t="shared" si="1998"/>
        <v>1.1476960420788079E-8</v>
      </c>
      <c r="AX1624" s="13">
        <f t="shared" si="1999"/>
        <v>5.8704927699856336E-8</v>
      </c>
      <c r="AY1624" s="13">
        <f t="shared" si="2000"/>
        <v>1.3389222582295181E-7</v>
      </c>
      <c r="AZ1624" s="13">
        <f t="shared" si="2001"/>
        <v>1.5268844403898482E-7</v>
      </c>
      <c r="BA1624" s="13">
        <f t="shared" si="2002"/>
        <v>1.1608222359314777E-7</v>
      </c>
      <c r="BB1624" s="13">
        <f t="shared" si="2003"/>
        <v>6.6189108411942396E-8</v>
      </c>
      <c r="BC1624" s="13">
        <f t="shared" si="2004"/>
        <v>3.0192378724395637E-8</v>
      </c>
      <c r="BD1624" s="13">
        <f t="shared" si="2005"/>
        <v>1.5006951524920858E-2</v>
      </c>
      <c r="BE1624" s="13">
        <f t="shared" si="2006"/>
        <v>4.2963893345157799E-3</v>
      </c>
      <c r="BF1624" s="13">
        <f t="shared" si="2007"/>
        <v>6.1501369159111389E-4</v>
      </c>
      <c r="BG1624" s="13">
        <f t="shared" si="2008"/>
        <v>5.8691428452236883E-5</v>
      </c>
      <c r="BH1624" s="13">
        <f t="shared" si="2009"/>
        <v>4.2007403504126451E-6</v>
      </c>
      <c r="BI1624" s="13">
        <f t="shared" si="2010"/>
        <v>2.4052874441037634E-7</v>
      </c>
      <c r="BJ1624" s="14">
        <f t="shared" si="2011"/>
        <v>3.4243021014478882E-2</v>
      </c>
      <c r="BK1624" s="14">
        <f t="shared" si="2012"/>
        <v>0.13568405182150178</v>
      </c>
      <c r="BL1624" s="14">
        <f t="shared" si="2013"/>
        <v>0.6693156109631947</v>
      </c>
      <c r="BM1624" s="14">
        <f t="shared" si="2014"/>
        <v>0.46429828561084346</v>
      </c>
      <c r="BN1624" s="14">
        <f t="shared" si="2015"/>
        <v>0.52673013531232704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1.1680672268907599</v>
      </c>
      <c r="F1625" s="10">
        <f>VLOOKUP(B1625,home!$B$2:$E$405,3,FALSE)</f>
        <v>1.22</v>
      </c>
      <c r="G1625" s="10">
        <f>VLOOKUP(C1625,away!$B$2:$E$405,4,FALSE)</f>
        <v>0.56999999999999995</v>
      </c>
      <c r="H1625" s="10">
        <f>VLOOKUP(A1625,away!$A$2:$E$405,3,FALSE)</f>
        <v>1.04201680672269</v>
      </c>
      <c r="I1625" s="10">
        <f>VLOOKUP(C1625,away!$B$2:$E$405,3,FALSE)</f>
        <v>0.86</v>
      </c>
      <c r="J1625" s="10">
        <f>VLOOKUP(B1625,home!$B$2:$E$405,4,FALSE)</f>
        <v>1.23</v>
      </c>
      <c r="K1625" s="12">
        <f t="shared" si="1960"/>
        <v>0.81227394957983434</v>
      </c>
      <c r="L1625" s="12">
        <f t="shared" si="1961"/>
        <v>1.1022453781512616</v>
      </c>
      <c r="M1625" s="13">
        <f t="shared" si="1962"/>
        <v>0.1474126727432212</v>
      </c>
      <c r="N1625" s="13">
        <f t="shared" si="1963"/>
        <v>0.11973947390725587</v>
      </c>
      <c r="O1625" s="13">
        <f t="shared" si="1964"/>
        <v>0.16248493721214</v>
      </c>
      <c r="P1625" s="13">
        <f t="shared" si="1965"/>
        <v>0.13198228169653634</v>
      </c>
      <c r="Q1625" s="13">
        <f t="shared" si="1966"/>
        <v>4.8630627695629113E-2</v>
      </c>
      <c r="R1625" s="13">
        <f t="shared" si="1967"/>
        <v>8.9549135530639645E-2</v>
      </c>
      <c r="S1625" s="13">
        <f t="shared" si="1968"/>
        <v>2.954176591073461E-2</v>
      </c>
      <c r="T1625" s="13">
        <f t="shared" si="1969"/>
        <v>5.3602884614101919E-2</v>
      </c>
      <c r="U1625" s="13">
        <f t="shared" si="1970"/>
        <v>7.2738429998932527E-2</v>
      </c>
      <c r="V1625" s="13">
        <f t="shared" si="1971"/>
        <v>2.9388319634238852E-3</v>
      </c>
      <c r="W1625" s="13">
        <f t="shared" si="1972"/>
        <v>1.3167130676291714E-2</v>
      </c>
      <c r="X1625" s="13">
        <f t="shared" si="1973"/>
        <v>1.4513408931456237E-2</v>
      </c>
      <c r="Y1625" s="13">
        <f t="shared" si="1974"/>
        <v>7.9986689579584404E-3</v>
      </c>
      <c r="Z1625" s="13">
        <f t="shared" si="1975"/>
        <v>3.2901706918696143E-2</v>
      </c>
      <c r="AA1625" s="13">
        <f t="shared" si="1976"/>
        <v>2.6725199426767477E-2</v>
      </c>
      <c r="AB1625" s="13">
        <f t="shared" si="1977"/>
        <v>1.085409164584457E-2</v>
      </c>
      <c r="AC1625" s="13">
        <f t="shared" si="1978"/>
        <v>1.6445064594744659E-4</v>
      </c>
      <c r="AD1625" s="13">
        <f t="shared" si="1979"/>
        <v>2.6738293097663163E-3</v>
      </c>
      <c r="AE1625" s="13">
        <f t="shared" si="1980"/>
        <v>2.9472159986552995E-3</v>
      </c>
      <c r="AF1625" s="13">
        <f t="shared" si="1981"/>
        <v>1.6242776064656298E-3</v>
      </c>
      <c r="AG1625" s="13">
        <f t="shared" si="1982"/>
        <v>5.9678416152044453E-4</v>
      </c>
      <c r="AH1625" s="13">
        <f t="shared" si="1983"/>
        <v>9.066438596105059E-3</v>
      </c>
      <c r="AI1625" s="13">
        <f t="shared" si="1984"/>
        <v>7.3644318870813045E-3</v>
      </c>
      <c r="AJ1625" s="13">
        <f t="shared" si="1985"/>
        <v>2.9909680876656014E-3</v>
      </c>
      <c r="AK1625" s="13">
        <f t="shared" si="1986"/>
        <v>8.098284872117942E-4</v>
      </c>
      <c r="AL1625" s="13">
        <f t="shared" si="1987"/>
        <v>5.8894723431059573E-6</v>
      </c>
      <c r="AM1625" s="13">
        <f t="shared" si="1988"/>
        <v>4.3437637878924177E-4</v>
      </c>
      <c r="AN1625" s="13">
        <f t="shared" si="1989"/>
        <v>4.7878935589852335E-4</v>
      </c>
      <c r="AO1625" s="13">
        <f t="shared" si="1990"/>
        <v>2.638716773235835E-4</v>
      </c>
      <c r="AP1625" s="13">
        <f t="shared" si="1991"/>
        <v>9.6950445584980288E-5</v>
      </c>
      <c r="AQ1625" s="13">
        <f t="shared" si="1992"/>
        <v>2.6715795138937495E-5</v>
      </c>
      <c r="AR1625" s="13">
        <f t="shared" si="1993"/>
        <v>1.9986880077698024E-3</v>
      </c>
      <c r="AS1625" s="13">
        <f t="shared" si="1994"/>
        <v>1.6234822020490278E-3</v>
      </c>
      <c r="AT1625" s="13">
        <f t="shared" si="1995"/>
        <v>6.5935615016546518E-4</v>
      </c>
      <c r="AU1625" s="13">
        <f t="shared" si="1996"/>
        <v>1.785259414248856E-4</v>
      </c>
      <c r="AV1625" s="13">
        <f t="shared" si="1997"/>
        <v>3.6252992885912489E-5</v>
      </c>
      <c r="AW1625" s="13">
        <f t="shared" si="1998"/>
        <v>1.4647202897349003E-7</v>
      </c>
      <c r="AX1625" s="13">
        <f t="shared" si="1999"/>
        <v>5.8805436133887242E-5</v>
      </c>
      <c r="AY1625" s="13">
        <f t="shared" si="2000"/>
        <v>6.4818020188746388E-5</v>
      </c>
      <c r="AZ1625" s="13">
        <f t="shared" si="2001"/>
        <v>3.5722681586980447E-5</v>
      </c>
      <c r="BA1625" s="13">
        <f t="shared" si="2002"/>
        <v>1.3125053558139452E-5</v>
      </c>
      <c r="BB1625" s="13">
        <f t="shared" si="2003"/>
        <v>3.6167574056117482E-6</v>
      </c>
      <c r="BC1625" s="13">
        <f t="shared" si="2004"/>
        <v>7.973108268459792E-7</v>
      </c>
      <c r="BD1625" s="13">
        <f t="shared" si="2005"/>
        <v>3.6717410315510241E-4</v>
      </c>
      <c r="BE1625" s="13">
        <f t="shared" si="2006"/>
        <v>2.9824595895322855E-4</v>
      </c>
      <c r="BF1625" s="13">
        <f t="shared" si="2007"/>
        <v>1.2112871151258203E-4</v>
      </c>
      <c r="BG1625" s="13">
        <f t="shared" si="2008"/>
        <v>3.2796565635947127E-5</v>
      </c>
      <c r="BH1625" s="13">
        <f t="shared" si="2009"/>
        <v>6.6599489754412591E-6</v>
      </c>
      <c r="BI1625" s="13">
        <f t="shared" si="2010"/>
        <v>1.081940611656369E-6</v>
      </c>
      <c r="BJ1625" s="14">
        <f t="shared" si="2011"/>
        <v>0.26697189077153649</v>
      </c>
      <c r="BK1625" s="14">
        <f t="shared" si="2012"/>
        <v>0.3121107104523953</v>
      </c>
      <c r="BL1625" s="14">
        <f t="shared" si="2013"/>
        <v>0.38790685339552705</v>
      </c>
      <c r="BM1625" s="14">
        <f t="shared" si="2014"/>
        <v>0.30002736120457296</v>
      </c>
      <c r="BN1625" s="14">
        <f t="shared" si="2015"/>
        <v>0.69979912878542216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1.78481012658228</v>
      </c>
      <c r="F1626" s="10">
        <f>VLOOKUP(B1626,home!$B$2:$E$405,3,FALSE)</f>
        <v>0.56000000000000005</v>
      </c>
      <c r="G1626" s="10">
        <f>VLOOKUP(C1626,away!$B$2:$E$405,4,FALSE)</f>
        <v>1.82</v>
      </c>
      <c r="H1626" s="10">
        <f>VLOOKUP(A1626,away!$A$2:$E$405,3,FALSE)</f>
        <v>1.36708860759494</v>
      </c>
      <c r="I1626" s="10">
        <f>VLOOKUP(C1626,away!$B$2:$E$405,3,FALSE)</f>
        <v>0.42</v>
      </c>
      <c r="J1626" s="10">
        <f>VLOOKUP(B1626,home!$B$2:$E$405,4,FALSE)</f>
        <v>0.91</v>
      </c>
      <c r="K1626" s="12">
        <f t="shared" si="1960"/>
        <v>1.8190784810126599</v>
      </c>
      <c r="L1626" s="12">
        <f t="shared" si="1961"/>
        <v>0.522501265822786</v>
      </c>
      <c r="M1626" s="13">
        <f t="shared" si="1962"/>
        <v>9.6175585083193529E-2</v>
      </c>
      <c r="N1626" s="13">
        <f t="shared" si="1963"/>
        <v>0.17495093722363952</v>
      </c>
      <c r="O1626" s="13">
        <f t="shared" si="1964"/>
        <v>5.0251864947215674E-2</v>
      </c>
      <c r="P1626" s="13">
        <f t="shared" si="1965"/>
        <v>9.1412086156234418E-2</v>
      </c>
      <c r="Q1626" s="13">
        <f t="shared" si="1966"/>
        <v>0.1591247425682597</v>
      </c>
      <c r="R1626" s="13">
        <f t="shared" si="1967"/>
        <v>1.3128331522437937E-2</v>
      </c>
      <c r="S1626" s="13">
        <f t="shared" si="1968"/>
        <v>2.1721129869411746E-2</v>
      </c>
      <c r="T1626" s="13">
        <f t="shared" si="1969"/>
        <v>8.314287941564065E-2</v>
      </c>
      <c r="U1626" s="13">
        <f t="shared" si="1970"/>
        <v>2.3881465364067024E-2</v>
      </c>
      <c r="V1626" s="13">
        <f t="shared" si="1971"/>
        <v>2.2939222087230335E-3</v>
      </c>
      <c r="W1626" s="13">
        <f t="shared" si="1972"/>
        <v>9.6486798334200152E-2</v>
      </c>
      <c r="X1626" s="13">
        <f t="shared" si="1973"/>
        <v>5.0414474264807461E-2</v>
      </c>
      <c r="Y1626" s="13">
        <f t="shared" si="1974"/>
        <v>1.317081330957608E-2</v>
      </c>
      <c r="Z1626" s="13">
        <f t="shared" si="1975"/>
        <v>2.2865232795383356E-3</v>
      </c>
      <c r="AA1626" s="13">
        <f t="shared" si="1976"/>
        <v>4.1593652941426815E-3</v>
      </c>
      <c r="AB1626" s="13">
        <f t="shared" si="1977"/>
        <v>3.7831059506229221E-3</v>
      </c>
      <c r="AC1626" s="13">
        <f t="shared" si="1978"/>
        <v>1.3626913108853334E-4</v>
      </c>
      <c r="AD1626" s="13">
        <f t="shared" si="1979"/>
        <v>4.3879264637887917E-2</v>
      </c>
      <c r="AE1626" s="13">
        <f t="shared" si="1980"/>
        <v>2.2926971316669448E-2</v>
      </c>
      <c r="AF1626" s="13">
        <f t="shared" si="1981"/>
        <v>5.9896857672212455E-3</v>
      </c>
      <c r="AG1626" s="13">
        <f t="shared" si="1982"/>
        <v>1.0432061317512756E-3</v>
      </c>
      <c r="AH1626" s="13">
        <f t="shared" si="1983"/>
        <v>2.98677826973012E-4</v>
      </c>
      <c r="AI1626" s="13">
        <f t="shared" si="1984"/>
        <v>5.4331840780222872E-4</v>
      </c>
      <c r="AJ1626" s="13">
        <f t="shared" si="1985"/>
        <v>4.941694119855476E-4</v>
      </c>
      <c r="AK1626" s="13">
        <f t="shared" si="1986"/>
        <v>2.9964431443919647E-4</v>
      </c>
      <c r="AL1626" s="13">
        <f t="shared" si="1987"/>
        <v>5.1807932504803595E-6</v>
      </c>
      <c r="AM1626" s="13">
        <f t="shared" si="1988"/>
        <v>1.5963965213088332E-2</v>
      </c>
      <c r="AN1626" s="13">
        <f t="shared" si="1989"/>
        <v>8.3411920313895757E-3</v>
      </c>
      <c r="AO1626" s="13">
        <f t="shared" si="1990"/>
        <v>2.1791416974359938E-3</v>
      </c>
      <c r="AP1626" s="13">
        <f t="shared" si="1991"/>
        <v>3.7953476510584056E-4</v>
      </c>
      <c r="AQ1626" s="13">
        <f t="shared" si="1992"/>
        <v>4.9576848797888849E-5</v>
      </c>
      <c r="AR1626" s="13">
        <f t="shared" si="1993"/>
        <v>3.1211908533319578E-5</v>
      </c>
      <c r="AS1626" s="13">
        <f t="shared" si="1994"/>
        <v>5.6776911164297055E-5</v>
      </c>
      <c r="AT1626" s="13">
        <f t="shared" si="1995"/>
        <v>5.1640828658670111E-5</v>
      </c>
      <c r="AU1626" s="13">
        <f t="shared" si="1996"/>
        <v>3.1312906718216223E-5</v>
      </c>
      <c r="AV1626" s="13">
        <f t="shared" si="1997"/>
        <v>1.4240158697265973E-5</v>
      </c>
      <c r="AW1626" s="13">
        <f t="shared" si="1998"/>
        <v>1.3678313199553104E-7</v>
      </c>
      <c r="AX1626" s="13">
        <f t="shared" si="1999"/>
        <v>4.8399509317939415E-3</v>
      </c>
      <c r="AY1626" s="13">
        <f t="shared" si="2000"/>
        <v>2.528880488382507E-3</v>
      </c>
      <c r="AZ1626" s="13">
        <f t="shared" si="2001"/>
        <v>6.6067162814720248E-4</v>
      </c>
      <c r="BA1626" s="13">
        <f t="shared" si="2002"/>
        <v>1.1506725400003813E-4</v>
      </c>
      <c r="BB1626" s="13">
        <f t="shared" si="2003"/>
        <v>1.5030696467442985E-5</v>
      </c>
      <c r="BC1626" s="13">
        <f t="shared" si="2004"/>
        <v>1.570711586087408E-6</v>
      </c>
      <c r="BD1626" s="13">
        <f t="shared" si="2005"/>
        <v>2.7180436195674151E-6</v>
      </c>
      <c r="BE1626" s="13">
        <f t="shared" si="2006"/>
        <v>4.9443346588088449E-6</v>
      </c>
      <c r="BF1626" s="13">
        <f t="shared" si="2007"/>
        <v>4.4970663903821211E-6</v>
      </c>
      <c r="BG1626" s="13">
        <f t="shared" si="2008"/>
        <v>2.7268388994764654E-6</v>
      </c>
      <c r="BH1626" s="13">
        <f t="shared" si="2009"/>
        <v>1.2400834908064705E-6</v>
      </c>
      <c r="BI1626" s="13">
        <f t="shared" si="2010"/>
        <v>4.5116183855702218E-7</v>
      </c>
      <c r="BJ1626" s="14">
        <f t="shared" si="2011"/>
        <v>0.68620435523584844</v>
      </c>
      <c r="BK1626" s="14">
        <f t="shared" si="2012"/>
        <v>0.21427305373028424</v>
      </c>
      <c r="BL1626" s="14">
        <f t="shared" si="2013"/>
        <v>9.704170328235559E-2</v>
      </c>
      <c r="BM1626" s="14">
        <f t="shared" si="2014"/>
        <v>0.4122333443217952</v>
      </c>
      <c r="BN1626" s="14">
        <f t="shared" si="2015"/>
        <v>0.58504354750098075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1.78481012658228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1.36708860759494</v>
      </c>
      <c r="I1627" s="10">
        <f>VLOOKUP(C1627,away!$B$2:$E$405,3,FALSE)</f>
        <v>0.56000000000000005</v>
      </c>
      <c r="J1627" s="10">
        <f>VLOOKUP(B1627,home!$B$2:$E$405,4,FALSE)</f>
        <v>0.91</v>
      </c>
      <c r="K1627" s="12">
        <f t="shared" si="1960"/>
        <v>0.13992911392405077</v>
      </c>
      <c r="L1627" s="12">
        <f t="shared" si="1961"/>
        <v>0.69666835443038144</v>
      </c>
      <c r="M1627" s="13">
        <f t="shared" si="1962"/>
        <v>0.43318193398769622</v>
      </c>
      <c r="N1627" s="13">
        <f t="shared" si="1963"/>
        <v>6.0614764190804984E-2</v>
      </c>
      <c r="O1627" s="13">
        <f t="shared" si="1964"/>
        <v>0.30178414512017848</v>
      </c>
      <c r="P1627" s="13">
        <f t="shared" si="1965"/>
        <v>4.2228388022993724E-2</v>
      </c>
      <c r="Q1627" s="13">
        <f t="shared" si="1966"/>
        <v>4.240885121967311E-3</v>
      </c>
      <c r="R1627" s="13">
        <f t="shared" si="1967"/>
        <v>0.10512173188702706</v>
      </c>
      <c r="S1627" s="13">
        <f t="shared" si="1968"/>
        <v>1.02915000321272E-3</v>
      </c>
      <c r="T1627" s="13">
        <f t="shared" si="1969"/>
        <v>2.9544904592492547E-3</v>
      </c>
      <c r="U1627" s="13">
        <f t="shared" si="1970"/>
        <v>1.470959079711333E-2</v>
      </c>
      <c r="V1627" s="13">
        <f t="shared" si="1971"/>
        <v>1.1147316650654016E-5</v>
      </c>
      <c r="W1627" s="13">
        <f t="shared" si="1972"/>
        <v>1.9780776579019204E-4</v>
      </c>
      <c r="X1627" s="13">
        <f t="shared" si="1973"/>
        <v>1.3780641068660341E-4</v>
      </c>
      <c r="Y1627" s="13">
        <f t="shared" si="1974"/>
        <v>4.8002682681496652E-5</v>
      </c>
      <c r="Z1627" s="13">
        <f t="shared" si="1975"/>
        <v>2.4411661322868969E-2</v>
      </c>
      <c r="AA1627" s="13">
        <f t="shared" si="1976"/>
        <v>3.4159021383230758E-3</v>
      </c>
      <c r="AB1627" s="13">
        <f t="shared" si="1977"/>
        <v>2.3899207973340913E-4</v>
      </c>
      <c r="AC1627" s="13">
        <f t="shared" si="1978"/>
        <v>6.7917942786420329E-8</v>
      </c>
      <c r="AD1627" s="13">
        <f t="shared" si="1979"/>
        <v>6.9197663485794312E-6</v>
      </c>
      <c r="AE1627" s="13">
        <f t="shared" si="1980"/>
        <v>4.8207822351075619E-6</v>
      </c>
      <c r="AF1627" s="13">
        <f t="shared" si="1981"/>
        <v>1.6792432133998005E-6</v>
      </c>
      <c r="AG1627" s="13">
        <f t="shared" si="1982"/>
        <v>3.8995853538920832E-7</v>
      </c>
      <c r="AH1627" s="13">
        <f t="shared" si="1983"/>
        <v>4.2517079806787261E-3</v>
      </c>
      <c r="AI1627" s="13">
        <f t="shared" si="1984"/>
        <v>5.9493773040018936E-4</v>
      </c>
      <c r="AJ1627" s="13">
        <f t="shared" si="1985"/>
        <v>4.162455472744215E-5</v>
      </c>
      <c r="AK1627" s="13">
        <f t="shared" si="1986"/>
        <v>1.9414956868313804E-6</v>
      </c>
      <c r="AL1627" s="13">
        <f t="shared" si="1987"/>
        <v>2.6483701342816496E-10</v>
      </c>
      <c r="AM1627" s="13">
        <f t="shared" si="1988"/>
        <v>1.9365535474363705E-7</v>
      </c>
      <c r="AN1627" s="13">
        <f t="shared" si="1989"/>
        <v>1.349135573158814E-7</v>
      </c>
      <c r="AO1627" s="13">
        <f t="shared" si="1990"/>
        <v>4.6995002982802011E-8</v>
      </c>
      <c r="AP1627" s="13">
        <f t="shared" si="1991"/>
        <v>1.0913310464826516E-8</v>
      </c>
      <c r="AQ1627" s="13">
        <f t="shared" si="1992"/>
        <v>1.9007395107296369E-9</v>
      </c>
      <c r="AR1627" s="13">
        <f t="shared" si="1993"/>
        <v>5.9240608048359382E-4</v>
      </c>
      <c r="AS1627" s="13">
        <f t="shared" si="1994"/>
        <v>8.2894857925289197E-5</v>
      </c>
      <c r="AT1627" s="13">
        <f t="shared" si="1995"/>
        <v>5.7997020091728969E-6</v>
      </c>
      <c r="AU1627" s="13">
        <f t="shared" si="1996"/>
        <v>2.7051572105570026E-7</v>
      </c>
      <c r="AV1627" s="13">
        <f t="shared" si="1997"/>
        <v>9.4632562874624523E-9</v>
      </c>
      <c r="AW1627" s="13">
        <f t="shared" si="1998"/>
        <v>7.1715057092776668E-13</v>
      </c>
      <c r="AX1627" s="13">
        <f t="shared" si="1999"/>
        <v>4.5163370326541388E-9</v>
      </c>
      <c r="AY1627" s="13">
        <f t="shared" si="2000"/>
        <v>3.1463890885921512E-9</v>
      </c>
      <c r="AZ1627" s="13">
        <f t="shared" si="2001"/>
        <v>1.0959948543736006E-9</v>
      </c>
      <c r="BA1627" s="13">
        <f t="shared" si="2002"/>
        <v>2.5451497722020732E-10</v>
      </c>
      <c r="BB1627" s="13">
        <f t="shared" si="2003"/>
        <v>4.4328132589471947E-11</v>
      </c>
      <c r="BC1627" s="13">
        <f t="shared" si="2004"/>
        <v>6.1764014372158391E-12</v>
      </c>
      <c r="BD1627" s="13">
        <f t="shared" si="2005"/>
        <v>6.8785094874176223E-5</v>
      </c>
      <c r="BE1627" s="13">
        <f t="shared" si="2006"/>
        <v>9.6250373769252448E-6</v>
      </c>
      <c r="BF1627" s="13">
        <f t="shared" si="2007"/>
        <v>6.7341147581950967E-7</v>
      </c>
      <c r="BG1627" s="13">
        <f t="shared" si="2008"/>
        <v>3.1409957039237125E-8</v>
      </c>
      <c r="BH1627" s="13">
        <f t="shared" si="2009"/>
        <v>1.0987918642232375E-9</v>
      </c>
      <c r="BI1627" s="13">
        <f t="shared" si="2010"/>
        <v>3.0750594389542748E-11</v>
      </c>
      <c r="BJ1627" s="14">
        <f t="shared" si="2011"/>
        <v>6.8207963823217824E-2</v>
      </c>
      <c r="BK1627" s="14">
        <f t="shared" si="2012"/>
        <v>0.47645069065972218</v>
      </c>
      <c r="BL1627" s="14">
        <f t="shared" si="2013"/>
        <v>0.43092107048649037</v>
      </c>
      <c r="BM1627" s="14">
        <f t="shared" si="2014"/>
        <v>5.2819534815959628E-2</v>
      </c>
      <c r="BN1627" s="14">
        <f t="shared" si="2015"/>
        <v>0.9471718483306677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1.78481012658228</v>
      </c>
      <c r="F1628" s="10">
        <f>VLOOKUP(B1628,home!$B$2:$E$405,3,FALSE)</f>
        <v>0.67</v>
      </c>
      <c r="G1628" s="10">
        <f>VLOOKUP(C1628,away!$B$2:$E$405,4,FALSE)</f>
        <v>1.34</v>
      </c>
      <c r="H1628" s="10">
        <f>VLOOKUP(A1628,away!$A$2:$E$405,3,FALSE)</f>
        <v>1.36708860759494</v>
      </c>
      <c r="I1628" s="10">
        <f>VLOOKUP(C1628,away!$B$2:$E$405,3,FALSE)</f>
        <v>0.9</v>
      </c>
      <c r="J1628" s="10">
        <f>VLOOKUP(B1628,home!$B$2:$E$405,4,FALSE)</f>
        <v>1.61</v>
      </c>
      <c r="K1628" s="12">
        <f t="shared" si="1960"/>
        <v>1.6024025316455712</v>
      </c>
      <c r="L1628" s="12">
        <f t="shared" si="1961"/>
        <v>1.9809113924050683</v>
      </c>
      <c r="M1628" s="13">
        <f t="shared" si="1962"/>
        <v>2.7783473206176669E-2</v>
      </c>
      <c r="N1628" s="13">
        <f t="shared" si="1963"/>
        <v>4.4520307803484385E-2</v>
      </c>
      <c r="O1628" s="13">
        <f t="shared" si="1964"/>
        <v>5.5036598594696333E-2</v>
      </c>
      <c r="P1628" s="13">
        <f t="shared" si="1965"/>
        <v>8.8190784921302487E-2</v>
      </c>
      <c r="Q1628" s="13">
        <f t="shared" si="1966"/>
        <v>3.5669726966971738E-2</v>
      </c>
      <c r="R1628" s="13">
        <f t="shared" si="1967"/>
        <v>5.4511312577729377E-2</v>
      </c>
      <c r="S1628" s="13">
        <f t="shared" si="1968"/>
        <v>6.9984181669071888E-2</v>
      </c>
      <c r="T1628" s="13">
        <f t="shared" si="1969"/>
        <v>7.0658568512852599E-2</v>
      </c>
      <c r="U1628" s="13">
        <f t="shared" si="1970"/>
        <v>8.7349065277876614E-2</v>
      </c>
      <c r="V1628" s="13">
        <f t="shared" si="1971"/>
        <v>2.4682778809903608E-2</v>
      </c>
      <c r="W1628" s="13">
        <f t="shared" si="1972"/>
        <v>1.905242026499394E-2</v>
      </c>
      <c r="X1628" s="13">
        <f t="shared" si="1973"/>
        <v>3.7741156355815687E-2</v>
      </c>
      <c r="Y1628" s="13">
        <f t="shared" si="1974"/>
        <v>3.7380943293888129E-2</v>
      </c>
      <c r="Z1628" s="13">
        <f t="shared" si="1975"/>
        <v>3.5994026700059266E-2</v>
      </c>
      <c r="AA1628" s="13">
        <f t="shared" si="1976"/>
        <v>5.7676919508293248E-2</v>
      </c>
      <c r="AB1628" s="13">
        <f t="shared" si="1977"/>
        <v>4.6210820918803477E-2</v>
      </c>
      <c r="AC1628" s="13">
        <f t="shared" si="1978"/>
        <v>4.8967816701917053E-3</v>
      </c>
      <c r="AD1628" s="13">
        <f t="shared" si="1979"/>
        <v>7.6324116166504178E-3</v>
      </c>
      <c r="AE1628" s="13">
        <f t="shared" si="1980"/>
        <v>1.5119131122947597E-2</v>
      </c>
      <c r="AF1628" s="13">
        <f t="shared" si="1981"/>
        <v>1.4974829542356467E-2</v>
      </c>
      <c r="AG1628" s="13">
        <f t="shared" si="1982"/>
        <v>9.8879368132593001E-3</v>
      </c>
      <c r="AH1628" s="13">
        <f t="shared" si="1983"/>
        <v>1.7825244387169908E-2</v>
      </c>
      <c r="AI1628" s="13">
        <f t="shared" si="1984"/>
        <v>2.8563216733202067E-2</v>
      </c>
      <c r="AJ1628" s="13">
        <f t="shared" si="1985"/>
        <v>2.2884885402612073E-2</v>
      </c>
      <c r="AK1628" s="13">
        <f t="shared" si="1986"/>
        <v>1.2223599435188122E-2</v>
      </c>
      <c r="AL1628" s="13">
        <f t="shared" si="1987"/>
        <v>6.217379891675258E-4</v>
      </c>
      <c r="AM1628" s="13">
        <f t="shared" si="1988"/>
        <v>2.4460391394163393E-3</v>
      </c>
      <c r="AN1628" s="13">
        <f t="shared" si="1989"/>
        <v>4.8453867975385154E-3</v>
      </c>
      <c r="AO1628" s="13">
        <f t="shared" si="1990"/>
        <v>4.7991409539265787E-3</v>
      </c>
      <c r="AP1628" s="13">
        <f t="shared" si="1991"/>
        <v>3.1688909964636284E-3</v>
      </c>
      <c r="AQ1628" s="13">
        <f t="shared" si="1992"/>
        <v>1.5693230690461632E-3</v>
      </c>
      <c r="AR1628" s="13">
        <f t="shared" si="1993"/>
        <v>7.0620459357898712E-3</v>
      </c>
      <c r="AS1628" s="13">
        <f t="shared" si="1994"/>
        <v>1.1316240286107004E-2</v>
      </c>
      <c r="AT1628" s="13">
        <f t="shared" si="1995"/>
        <v>9.0665860415837362E-3</v>
      </c>
      <c r="AU1628" s="13">
        <f t="shared" si="1996"/>
        <v>4.8427734754720592E-3</v>
      </c>
      <c r="AV1628" s="13">
        <f t="shared" si="1997"/>
        <v>1.9400181193206122E-3</v>
      </c>
      <c r="AW1628" s="13">
        <f t="shared" si="1998"/>
        <v>5.4820321172370858E-5</v>
      </c>
      <c r="AX1628" s="13">
        <f t="shared" si="1999"/>
        <v>6.5325655158414897E-4</v>
      </c>
      <c r="AY1628" s="13">
        <f t="shared" si="2000"/>
        <v>1.2940433451962899E-3</v>
      </c>
      <c r="AZ1628" s="13">
        <f t="shared" si="2001"/>
        <v>1.2816926023826477E-3</v>
      </c>
      <c r="BA1628" s="13">
        <f t="shared" si="2002"/>
        <v>8.4630649254036191E-4</v>
      </c>
      <c r="BB1628" s="13">
        <f t="shared" si="2003"/>
        <v>4.1911454313489464E-4</v>
      </c>
      <c r="BC1628" s="13">
        <f t="shared" si="2004"/>
        <v>1.6604575464371156E-4</v>
      </c>
      <c r="BD1628" s="13">
        <f t="shared" si="2005"/>
        <v>2.3315478746490123E-3</v>
      </c>
      <c r="BE1628" s="13">
        <f t="shared" si="2006"/>
        <v>3.7360782169904281E-3</v>
      </c>
      <c r="BF1628" s="13">
        <f t="shared" si="2007"/>
        <v>2.9933505966656675E-3</v>
      </c>
      <c r="BG1628" s="13">
        <f t="shared" si="2008"/>
        <v>1.5988508580666156E-3</v>
      </c>
      <c r="BH1628" s="13">
        <f t="shared" si="2009"/>
        <v>6.4050066567240967E-4</v>
      </c>
      <c r="BI1628" s="13">
        <f t="shared" si="2010"/>
        <v>2.0526797763882856E-4</v>
      </c>
      <c r="BJ1628" s="14">
        <f t="shared" si="2011"/>
        <v>0.31412667253909349</v>
      </c>
      <c r="BK1628" s="14">
        <f t="shared" si="2012"/>
        <v>0.21745378161101017</v>
      </c>
      <c r="BL1628" s="14">
        <f t="shared" si="2013"/>
        <v>0.42801492288352738</v>
      </c>
      <c r="BM1628" s="14">
        <f t="shared" si="2014"/>
        <v>0.68863797663930559</v>
      </c>
      <c r="BN1628" s="14">
        <f t="shared" si="2015"/>
        <v>0.30571220407036104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1.78481012658228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1.36708860759494</v>
      </c>
      <c r="I1629" s="10">
        <f>VLOOKUP(C1629,away!$B$2:$E$405,3,FALSE)</f>
        <v>0.9</v>
      </c>
      <c r="J1629" s="10">
        <f>VLOOKUP(B1629,home!$B$2:$E$405,4,FALSE)</f>
        <v>1.02</v>
      </c>
      <c r="K1629" s="12">
        <f t="shared" si="1960"/>
        <v>0.7796050632911401</v>
      </c>
      <c r="L1629" s="12">
        <f t="shared" si="1961"/>
        <v>1.2549873417721549</v>
      </c>
      <c r="M1629" s="13">
        <f t="shared" si="1962"/>
        <v>0.13073375806370649</v>
      </c>
      <c r="N1629" s="13">
        <f t="shared" si="1963"/>
        <v>0.10192069972954448</v>
      </c>
      <c r="O1629" s="13">
        <f t="shared" si="1964"/>
        <v>0.16406921151225501</v>
      </c>
      <c r="P1629" s="13">
        <f t="shared" si="1965"/>
        <v>0.12790918802513901</v>
      </c>
      <c r="Q1629" s="13">
        <f t="shared" si="1966"/>
        <v>3.9728946781664401E-2</v>
      </c>
      <c r="R1629" s="13">
        <f t="shared" si="1967"/>
        <v>0.1029523918112092</v>
      </c>
      <c r="S1629" s="13">
        <f t="shared" si="1968"/>
        <v>3.1286411068512578E-2</v>
      </c>
      <c r="T1629" s="13">
        <f t="shared" si="1969"/>
        <v>4.9859325312928415E-2</v>
      </c>
      <c r="U1629" s="13">
        <f t="shared" si="1970"/>
        <v>8.0262205933952002E-2</v>
      </c>
      <c r="V1629" s="13">
        <f t="shared" si="1971"/>
        <v>3.4011613418370181E-3</v>
      </c>
      <c r="W1629" s="13">
        <f t="shared" si="1972"/>
        <v>1.0324296023403274E-2</v>
      </c>
      <c r="X1629" s="13">
        <f t="shared" si="1973"/>
        <v>1.2956860822079704E-2</v>
      </c>
      <c r="Y1629" s="13">
        <f t="shared" si="1974"/>
        <v>8.1303481604067945E-3</v>
      </c>
      <c r="Z1629" s="13">
        <f t="shared" si="1975"/>
        <v>4.3067982842744941E-2</v>
      </c>
      <c r="AA1629" s="13">
        <f t="shared" si="1976"/>
        <v>3.3576017489939908E-2</v>
      </c>
      <c r="AB1629" s="13">
        <f t="shared" si="1977"/>
        <v>1.308801662015451E-2</v>
      </c>
      <c r="AC1629" s="13">
        <f t="shared" si="1978"/>
        <v>2.0797984393062743E-4</v>
      </c>
      <c r="AD1629" s="13">
        <f t="shared" si="1979"/>
        <v>2.0122183636904433E-3</v>
      </c>
      <c r="AE1629" s="13">
        <f t="shared" si="1980"/>
        <v>2.5253085753129843E-3</v>
      </c>
      <c r="AF1629" s="13">
        <f t="shared" si="1981"/>
        <v>1.5846151480432354E-3</v>
      </c>
      <c r="AG1629" s="13">
        <f t="shared" si="1982"/>
        <v>6.6289065079155668E-4</v>
      </c>
      <c r="AH1629" s="13">
        <f t="shared" si="1983"/>
        <v>1.3512443325826316E-2</v>
      </c>
      <c r="AI1629" s="13">
        <f t="shared" si="1984"/>
        <v>1.0534369234248768E-2</v>
      </c>
      <c r="AJ1629" s="13">
        <f t="shared" si="1985"/>
        <v>4.1063237967993741E-3</v>
      </c>
      <c r="AK1629" s="13">
        <f t="shared" si="1986"/>
        <v>1.067103607832564E-3</v>
      </c>
      <c r="AL1629" s="13">
        <f t="shared" si="1987"/>
        <v>8.1394533001333198E-6</v>
      </c>
      <c r="AM1629" s="13">
        <f t="shared" si="1988"/>
        <v>3.1374712495609649E-4</v>
      </c>
      <c r="AN1629" s="13">
        <f t="shared" si="1989"/>
        <v>3.9374867033730766E-4</v>
      </c>
      <c r="AO1629" s="13">
        <f t="shared" si="1990"/>
        <v>2.4707479855646923E-4</v>
      </c>
      <c r="AP1629" s="13">
        <f t="shared" si="1991"/>
        <v>1.0335858155309132E-4</v>
      </c>
      <c r="AQ1629" s="13">
        <f t="shared" si="1992"/>
        <v>3.2428427878163654E-5</v>
      </c>
      <c r="AR1629" s="13">
        <f t="shared" si="1993"/>
        <v>3.391589066065129E-3</v>
      </c>
      <c r="AS1629" s="13">
        <f t="shared" si="1994"/>
        <v>2.6441000085072439E-3</v>
      </c>
      <c r="AT1629" s="13">
        <f t="shared" si="1995"/>
        <v>1.0306768772401966E-3</v>
      </c>
      <c r="AU1629" s="13">
        <f t="shared" si="1996"/>
        <v>2.6784030403785282E-4</v>
      </c>
      <c r="AV1629" s="13">
        <f t="shared" si="1997"/>
        <v>5.2202414295337097E-5</v>
      </c>
      <c r="AW1629" s="13">
        <f t="shared" si="1998"/>
        <v>2.2121100633337428E-7</v>
      </c>
      <c r="AX1629" s="13">
        <f t="shared" si="1999"/>
        <v>4.0766474534801796E-5</v>
      </c>
      <c r="AY1629" s="13">
        <f t="shared" si="2000"/>
        <v>5.1161409509853152E-5</v>
      </c>
      <c r="AZ1629" s="13">
        <f t="shared" si="2001"/>
        <v>3.2103460661043634E-5</v>
      </c>
      <c r="BA1629" s="13">
        <f t="shared" si="2002"/>
        <v>1.3429812252230034E-5</v>
      </c>
      <c r="BB1629" s="13">
        <f t="shared" si="2003"/>
        <v>4.2135610947313235E-6</v>
      </c>
      <c r="BC1629" s="13">
        <f t="shared" si="2004"/>
        <v>1.0575931675342857E-6</v>
      </c>
      <c r="BD1629" s="13">
        <f t="shared" si="2005"/>
        <v>7.0940022440076317E-4</v>
      </c>
      <c r="BE1629" s="13">
        <f t="shared" si="2006"/>
        <v>5.5305200684270593E-4</v>
      </c>
      <c r="BF1629" s="13">
        <f t="shared" si="2007"/>
        <v>2.1558107239894988E-4</v>
      </c>
      <c r="BG1629" s="13">
        <f t="shared" si="2008"/>
        <v>5.6022698530651745E-5</v>
      </c>
      <c r="BH1629" s="13">
        <f t="shared" si="2009"/>
        <v>1.09188948584323E-5</v>
      </c>
      <c r="BI1629" s="13">
        <f t="shared" si="2010"/>
        <v>1.7024851434354838E-6</v>
      </c>
      <c r="BJ1629" s="14">
        <f t="shared" si="2011"/>
        <v>0.23093859948236656</v>
      </c>
      <c r="BK1629" s="14">
        <f t="shared" si="2012"/>
        <v>0.29359779920593576</v>
      </c>
      <c r="BL1629" s="14">
        <f t="shared" si="2013"/>
        <v>0.43210116938453824</v>
      </c>
      <c r="BM1629" s="14">
        <f t="shared" si="2014"/>
        <v>0.33234041479356335</v>
      </c>
      <c r="BN1629" s="14">
        <f t="shared" si="2015"/>
        <v>0.66731419592351848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1.44444444444444</v>
      </c>
      <c r="F1630" s="10">
        <f>VLOOKUP(B1630,home!$B$2:$E$405,3,FALSE)</f>
        <v>1.1100000000000001</v>
      </c>
      <c r="G1630" s="10">
        <f>VLOOKUP(C1630,away!$B$2:$E$405,4,FALSE)</f>
        <v>0.87</v>
      </c>
      <c r="H1630" s="10">
        <f>VLOOKUP(A1630,away!$A$2:$E$405,3,FALSE)</f>
        <v>1.0185185185185199</v>
      </c>
      <c r="I1630" s="10">
        <f>VLOOKUP(C1630,away!$B$2:$E$405,3,FALSE)</f>
        <v>0.69</v>
      </c>
      <c r="J1630" s="10">
        <f>VLOOKUP(B1630,home!$B$2:$E$405,4,FALSE)</f>
        <v>0.39</v>
      </c>
      <c r="K1630" s="12">
        <f t="shared" si="1960"/>
        <v>1.3948999999999958</v>
      </c>
      <c r="L1630" s="12">
        <f t="shared" si="1961"/>
        <v>0.27408333333333373</v>
      </c>
      <c r="M1630" s="13">
        <f t="shared" si="1962"/>
        <v>0.18843854747558747</v>
      </c>
      <c r="N1630" s="13">
        <f t="shared" si="1963"/>
        <v>0.26285292987369613</v>
      </c>
      <c r="O1630" s="13">
        <f t="shared" si="1964"/>
        <v>5.1647865220600671E-2</v>
      </c>
      <c r="P1630" s="13">
        <f t="shared" si="1965"/>
        <v>7.204360719621565E-2</v>
      </c>
      <c r="Q1630" s="13">
        <f t="shared" si="1966"/>
        <v>0.18332677594040889</v>
      </c>
      <c r="R1630" s="13">
        <f t="shared" si="1967"/>
        <v>7.0779095296064935E-3</v>
      </c>
      <c r="S1630" s="13">
        <f t="shared" si="1968"/>
        <v>6.8859071131863658E-3</v>
      </c>
      <c r="T1630" s="13">
        <f t="shared" si="1969"/>
        <v>5.0246813839000475E-2</v>
      </c>
      <c r="U1630" s="13">
        <f t="shared" si="1970"/>
        <v>9.8729760028480676E-3</v>
      </c>
      <c r="V1630" s="13">
        <f t="shared" si="1971"/>
        <v>2.9251244792640753E-4</v>
      </c>
      <c r="W1630" s="13">
        <f t="shared" si="1972"/>
        <v>8.5240839919758504E-2</v>
      </c>
      <c r="X1630" s="13">
        <f t="shared" si="1973"/>
        <v>2.3363093541340509E-2</v>
      </c>
      <c r="Y1630" s="13">
        <f t="shared" si="1974"/>
        <v>3.2017172773945433E-3</v>
      </c>
      <c r="Z1630" s="13">
        <f t="shared" si="1975"/>
        <v>6.466456789687721E-4</v>
      </c>
      <c r="AA1630" s="13">
        <f t="shared" si="1976"/>
        <v>9.0200605759353737E-4</v>
      </c>
      <c r="AB1630" s="13">
        <f t="shared" si="1977"/>
        <v>6.2910412486861102E-4</v>
      </c>
      <c r="AC1630" s="13">
        <f t="shared" si="1978"/>
        <v>6.9895637665190686E-6</v>
      </c>
      <c r="AD1630" s="13">
        <f t="shared" si="1979"/>
        <v>2.97256119010177E-2</v>
      </c>
      <c r="AE1630" s="13">
        <f t="shared" si="1980"/>
        <v>8.1472947952039455E-3</v>
      </c>
      <c r="AF1630" s="13">
        <f t="shared" si="1981"/>
        <v>1.1165188575594091E-3</v>
      </c>
      <c r="AG1630" s="13">
        <f t="shared" si="1982"/>
        <v>1.0200640340313618E-4</v>
      </c>
      <c r="AH1630" s="13">
        <f t="shared" si="1983"/>
        <v>4.4308700794339453E-5</v>
      </c>
      <c r="AI1630" s="13">
        <f t="shared" si="1984"/>
        <v>6.1806206738023914E-5</v>
      </c>
      <c r="AJ1630" s="13">
        <f t="shared" si="1985"/>
        <v>4.3106738889434667E-5</v>
      </c>
      <c r="AK1630" s="13">
        <f t="shared" si="1986"/>
        <v>2.0043196692290738E-5</v>
      </c>
      <c r="AL1630" s="13">
        <f t="shared" si="1987"/>
        <v>1.0688967691883477E-7</v>
      </c>
      <c r="AM1630" s="13">
        <f t="shared" si="1988"/>
        <v>8.2928512081458898E-3</v>
      </c>
      <c r="AN1630" s="13">
        <f t="shared" si="1989"/>
        <v>2.2729323019659892E-3</v>
      </c>
      <c r="AO1630" s="13">
        <f t="shared" si="1990"/>
        <v>3.1148643088192289E-4</v>
      </c>
      <c r="AP1630" s="13">
        <f t="shared" si="1991"/>
        <v>2.8457746421406836E-5</v>
      </c>
      <c r="AQ1630" s="13">
        <f t="shared" si="1992"/>
        <v>1.9499484995834829E-6</v>
      </c>
      <c r="AR1630" s="13">
        <f t="shared" si="1993"/>
        <v>2.428855281876378E-6</v>
      </c>
      <c r="AS1630" s="13">
        <f t="shared" si="1994"/>
        <v>3.3880102326893496E-6</v>
      </c>
      <c r="AT1630" s="13">
        <f t="shared" si="1995"/>
        <v>2.3629677367891805E-6</v>
      </c>
      <c r="AU1630" s="13">
        <f t="shared" si="1996"/>
        <v>1.0987012320157389E-6</v>
      </c>
      <c r="AV1630" s="13">
        <f t="shared" si="1997"/>
        <v>3.8314458713468749E-7</v>
      </c>
      <c r="AW1630" s="13">
        <f t="shared" si="1998"/>
        <v>1.135164929603695E-9</v>
      </c>
      <c r="AX1630" s="13">
        <f t="shared" si="1999"/>
        <v>1.927949691707108E-3</v>
      </c>
      <c r="AY1630" s="13">
        <f t="shared" si="2000"/>
        <v>5.2841887800205724E-4</v>
      </c>
      <c r="AZ1630" s="13">
        <f t="shared" si="2001"/>
        <v>7.2415403739532031E-5</v>
      </c>
      <c r="BA1630" s="13">
        <f t="shared" si="2002"/>
        <v>6.6159517472033678E-6</v>
      </c>
      <c r="BB1630" s="13">
        <f t="shared" si="2003"/>
        <v>4.5333052701149795E-7</v>
      </c>
      <c r="BC1630" s="13">
        <f t="shared" si="2004"/>
        <v>2.4850068389013651E-8</v>
      </c>
      <c r="BD1630" s="13">
        <f t="shared" si="2005"/>
        <v>1.1095145864015862E-7</v>
      </c>
      <c r="BE1630" s="13">
        <f t="shared" si="2006"/>
        <v>1.5476618965715677E-7</v>
      </c>
      <c r="BF1630" s="13">
        <f t="shared" si="2007"/>
        <v>1.079416789763837E-7</v>
      </c>
      <c r="BG1630" s="13">
        <f t="shared" si="2008"/>
        <v>5.0189282668052375E-8</v>
      </c>
      <c r="BH1630" s="13">
        <f t="shared" si="2009"/>
        <v>1.7502257598416518E-8</v>
      </c>
      <c r="BI1630" s="13">
        <f t="shared" si="2010"/>
        <v>4.8827798248062233E-9</v>
      </c>
      <c r="BJ1630" s="14">
        <f t="shared" si="2011"/>
        <v>0.66076715809048936</v>
      </c>
      <c r="BK1630" s="14">
        <f t="shared" si="2012"/>
        <v>0.26819608956436142</v>
      </c>
      <c r="BL1630" s="14">
        <f t="shared" si="2013"/>
        <v>7.0309233691349338E-2</v>
      </c>
      <c r="BM1630" s="14">
        <f t="shared" si="2014"/>
        <v>0.23400307404621637</v>
      </c>
      <c r="BN1630" s="14">
        <f t="shared" si="2015"/>
        <v>0.7653876352361153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1.44444444444444</v>
      </c>
      <c r="F1631" s="10">
        <f>VLOOKUP(B1631,home!$B$2:$E$405,3,FALSE)</f>
        <v>0.52</v>
      </c>
      <c r="G1631" s="10">
        <f>VLOOKUP(C1631,away!$B$2:$E$405,4,FALSE)</f>
        <v>1.38</v>
      </c>
      <c r="H1631" s="10">
        <f>VLOOKUP(A1631,away!$A$2:$E$405,3,FALSE)</f>
        <v>1.0185185185185199</v>
      </c>
      <c r="I1631" s="10">
        <f>VLOOKUP(C1631,away!$B$2:$E$405,3,FALSE)</f>
        <v>0.28000000000000003</v>
      </c>
      <c r="J1631" s="10">
        <f>VLOOKUP(B1631,home!$B$2:$E$405,4,FALSE)</f>
        <v>0.49</v>
      </c>
      <c r="K1631" s="12">
        <f t="shared" si="1960"/>
        <v>1.0365333333333302</v>
      </c>
      <c r="L1631" s="12">
        <f t="shared" si="1961"/>
        <v>0.13974074074074094</v>
      </c>
      <c r="M1631" s="13">
        <f t="shared" si="1962"/>
        <v>0.3084257719734857</v>
      </c>
      <c r="N1631" s="13">
        <f t="shared" si="1963"/>
        <v>0.31969359350958271</v>
      </c>
      <c r="O1631" s="13">
        <f t="shared" si="1964"/>
        <v>4.3099645839109746E-2</v>
      </c>
      <c r="P1631" s="13">
        <f t="shared" si="1965"/>
        <v>4.4674219567098418E-2</v>
      </c>
      <c r="Q1631" s="13">
        <f t="shared" si="1966"/>
        <v>0.16568653306289921</v>
      </c>
      <c r="R1631" s="13">
        <f t="shared" si="1967"/>
        <v>3.0113882176103944E-3</v>
      </c>
      <c r="S1631" s="13">
        <f t="shared" si="1968"/>
        <v>1.6177197848603342E-3</v>
      </c>
      <c r="T1631" s="13">
        <f t="shared" si="1969"/>
        <v>2.3153158860974798E-2</v>
      </c>
      <c r="U1631" s="13">
        <f t="shared" si="1970"/>
        <v>3.1214042671604179E-3</v>
      </c>
      <c r="V1631" s="13">
        <f t="shared" si="1971"/>
        <v>2.6035570678251526E-5</v>
      </c>
      <c r="W1631" s="13">
        <f t="shared" si="1972"/>
        <v>5.7246538134709986E-2</v>
      </c>
      <c r="X1631" s="13">
        <f t="shared" si="1973"/>
        <v>7.9996736437874475E-3</v>
      </c>
      <c r="Y1631" s="13">
        <f t="shared" si="1974"/>
        <v>5.5894016033351996E-4</v>
      </c>
      <c r="Z1631" s="13">
        <f t="shared" si="1975"/>
        <v>1.4027120672893868E-4</v>
      </c>
      <c r="AA1631" s="13">
        <f t="shared" si="1976"/>
        <v>1.4539578148143546E-4</v>
      </c>
      <c r="AB1631" s="13">
        <f t="shared" si="1977"/>
        <v>7.5353787015778375E-5</v>
      </c>
      <c r="AC1631" s="13">
        <f t="shared" si="1978"/>
        <v>2.3569666244016638E-7</v>
      </c>
      <c r="AD1631" s="13">
        <f t="shared" si="1979"/>
        <v>1.4834486248641135E-2</v>
      </c>
      <c r="AE1631" s="13">
        <f t="shared" si="1980"/>
        <v>2.0729820968934474E-3</v>
      </c>
      <c r="AF1631" s="13">
        <f t="shared" si="1981"/>
        <v>1.4484002688109238E-4</v>
      </c>
      <c r="AG1631" s="13">
        <f t="shared" si="1982"/>
        <v>6.7466842150908919E-6</v>
      </c>
      <c r="AH1631" s="13">
        <f t="shared" si="1983"/>
        <v>4.9004005832248735E-6</v>
      </c>
      <c r="AI1631" s="13">
        <f t="shared" si="1984"/>
        <v>5.0794285511986732E-6</v>
      </c>
      <c r="AJ1631" s="13">
        <f t="shared" si="1985"/>
        <v>2.6324985038012241E-6</v>
      </c>
      <c r="AK1631" s="13">
        <f t="shared" si="1986"/>
        <v>9.0955748304669584E-7</v>
      </c>
      <c r="AL1631" s="13">
        <f t="shared" si="1987"/>
        <v>1.3655881454665823E-9</v>
      </c>
      <c r="AM1631" s="13">
        <f t="shared" si="1988"/>
        <v>3.0752878959182904E-3</v>
      </c>
      <c r="AN1631" s="13">
        <f t="shared" si="1989"/>
        <v>4.2974300856665651E-4</v>
      </c>
      <c r="AO1631" s="13">
        <f t="shared" si="1990"/>
        <v>3.0026303172629579E-5</v>
      </c>
      <c r="AP1631" s="13">
        <f t="shared" si="1991"/>
        <v>1.3986326156831055E-6</v>
      </c>
      <c r="AQ1631" s="13">
        <f t="shared" si="1992"/>
        <v>4.88614894349293E-8</v>
      </c>
      <c r="AR1631" s="13">
        <f t="shared" si="1993"/>
        <v>1.3695712148524063E-7</v>
      </c>
      <c r="AS1631" s="13">
        <f t="shared" si="1994"/>
        <v>1.4196062165683433E-7</v>
      </c>
      <c r="AT1631" s="13">
        <f t="shared" si="1995"/>
        <v>7.3573458184015102E-8</v>
      </c>
      <c r="AU1631" s="13">
        <f t="shared" si="1996"/>
        <v>2.5420447285445854E-8</v>
      </c>
      <c r="AV1631" s="13">
        <f t="shared" si="1997"/>
        <v>6.587285239901849E-9</v>
      </c>
      <c r="AW1631" s="13">
        <f t="shared" si="1998"/>
        <v>5.4944414680795786E-12</v>
      </c>
      <c r="AX1631" s="13">
        <f t="shared" si="1999"/>
        <v>5.3127306895263784E-4</v>
      </c>
      <c r="AY1631" s="13">
        <f t="shared" si="2000"/>
        <v>7.4240492191048342E-5</v>
      </c>
      <c r="AZ1631" s="13">
        <f t="shared" si="2001"/>
        <v>5.1872106858671447E-6</v>
      </c>
      <c r="BA1631" s="13">
        <f t="shared" si="2002"/>
        <v>2.4162155454045386E-7</v>
      </c>
      <c r="BB1631" s="13">
        <f t="shared" si="2003"/>
        <v>8.4410937526030896E-9</v>
      </c>
      <c r="BC1631" s="13">
        <f t="shared" si="2004"/>
        <v>2.359129387301594E-10</v>
      </c>
      <c r="BD1631" s="13">
        <f t="shared" si="2005"/>
        <v>3.1897482676778584E-9</v>
      </c>
      <c r="BE1631" s="13">
        <f t="shared" si="2006"/>
        <v>3.3062804043903459E-9</v>
      </c>
      <c r="BF1631" s="13">
        <f t="shared" si="2007"/>
        <v>1.713534924248698E-9</v>
      </c>
      <c r="BG1631" s="13">
        <f t="shared" si="2008"/>
        <v>5.9204535560485941E-10</v>
      </c>
      <c r="BH1631" s="13">
        <f t="shared" si="2009"/>
        <v>1.5341868648240545E-10</v>
      </c>
      <c r="BI1631" s="13">
        <f t="shared" si="2010"/>
        <v>3.1804716499045784E-11</v>
      </c>
      <c r="BJ1631" s="14">
        <f t="shared" si="2011"/>
        <v>0.59554494820107196</v>
      </c>
      <c r="BK1631" s="14">
        <f t="shared" si="2012"/>
        <v>0.35481822445056443</v>
      </c>
      <c r="BL1631" s="14">
        <f t="shared" si="2013"/>
        <v>4.9467103263265255E-2</v>
      </c>
      <c r="BM1631" s="14">
        <f t="shared" si="2014"/>
        <v>0.11530515446514766</v>
      </c>
      <c r="BN1631" s="14">
        <f t="shared" si="2015"/>
        <v>0.88459115216978601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1.44444444444444</v>
      </c>
      <c r="F1632" s="10">
        <f>VLOOKUP(B1632,home!$B$2:$E$405,3,FALSE)</f>
        <v>0.69</v>
      </c>
      <c r="G1632" s="10">
        <f>VLOOKUP(C1632,away!$B$2:$E$405,4,FALSE)</f>
        <v>1.9</v>
      </c>
      <c r="H1632" s="10">
        <f>VLOOKUP(A1632,away!$A$2:$E$405,3,FALSE)</f>
        <v>1.0185185185185199</v>
      </c>
      <c r="I1632" s="10">
        <f>VLOOKUP(C1632,away!$B$2:$E$405,3,FALSE)</f>
        <v>0.17</v>
      </c>
      <c r="J1632" s="10">
        <f>VLOOKUP(B1632,home!$B$2:$E$405,4,FALSE)</f>
        <v>1.57</v>
      </c>
      <c r="K1632" s="12">
        <f t="shared" si="1960"/>
        <v>1.8936666666666606</v>
      </c>
      <c r="L1632" s="12">
        <f t="shared" si="1961"/>
        <v>0.27184259259259302</v>
      </c>
      <c r="M1632" s="13">
        <f t="shared" si="1962"/>
        <v>0.11469151200797124</v>
      </c>
      <c r="N1632" s="13">
        <f t="shared" si="1963"/>
        <v>0.2171874932390942</v>
      </c>
      <c r="O1632" s="13">
        <f t="shared" si="1964"/>
        <v>3.1178037972611417E-2</v>
      </c>
      <c r="P1632" s="13">
        <f t="shared" si="1965"/>
        <v>5.9040811240801627E-2</v>
      </c>
      <c r="Q1632" s="13">
        <f t="shared" si="1966"/>
        <v>0.20564035818188173</v>
      </c>
      <c r="R1632" s="13">
        <f t="shared" si="1967"/>
        <v>4.2377593372124999E-3</v>
      </c>
      <c r="S1632" s="13">
        <f t="shared" si="1968"/>
        <v>7.5982462235952104E-3</v>
      </c>
      <c r="T1632" s="13">
        <f t="shared" si="1969"/>
        <v>5.5901808109832175E-2</v>
      </c>
      <c r="U1632" s="13">
        <f t="shared" si="1970"/>
        <v>8.0249035982347117E-3</v>
      </c>
      <c r="V1632" s="13">
        <f t="shared" si="1971"/>
        <v>4.3460217102226934E-4</v>
      </c>
      <c r="W1632" s="13">
        <f t="shared" si="1972"/>
        <v>0.1298047638701407</v>
      </c>
      <c r="X1632" s="13">
        <f t="shared" si="1973"/>
        <v>3.5286463541328396E-2</v>
      </c>
      <c r="Y1632" s="13">
        <f t="shared" si="1974"/>
        <v>4.7961818662493614E-3</v>
      </c>
      <c r="Z1632" s="13">
        <f t="shared" si="1975"/>
        <v>3.8400116167043835E-4</v>
      </c>
      <c r="AA1632" s="13">
        <f t="shared" si="1976"/>
        <v>7.2717019981658447E-4</v>
      </c>
      <c r="AB1632" s="13">
        <f t="shared" si="1977"/>
        <v>6.8850898419300065E-4</v>
      </c>
      <c r="AC1632" s="13">
        <f t="shared" si="1978"/>
        <v>1.3982761395621532E-5</v>
      </c>
      <c r="AD1632" s="13">
        <f t="shared" si="1979"/>
        <v>6.1451738628855571E-2</v>
      </c>
      <c r="AE1632" s="13">
        <f t="shared" si="1980"/>
        <v>1.6705199948190495E-2</v>
      </c>
      <c r="AF1632" s="13">
        <f t="shared" si="1981"/>
        <v>2.2705924318468774E-3</v>
      </c>
      <c r="AG1632" s="13">
        <f t="shared" si="1982"/>
        <v>2.0574791113145863E-4</v>
      </c>
      <c r="AH1632" s="13">
        <f t="shared" si="1983"/>
        <v>2.6096967836764845E-5</v>
      </c>
      <c r="AI1632" s="13">
        <f t="shared" si="1984"/>
        <v>4.9418958093553543E-5</v>
      </c>
      <c r="AJ1632" s="13">
        <f t="shared" si="1985"/>
        <v>4.679151682157947E-5</v>
      </c>
      <c r="AK1632" s="13">
        <f t="shared" si="1986"/>
        <v>2.953584522926579E-5</v>
      </c>
      <c r="AL1632" s="13">
        <f t="shared" si="1987"/>
        <v>2.8792142041921367E-7</v>
      </c>
      <c r="AM1632" s="13">
        <f t="shared" si="1988"/>
        <v>2.3273821810035164E-2</v>
      </c>
      <c r="AN1632" s="13">
        <f t="shared" si="1989"/>
        <v>6.326816060377995E-3</v>
      </c>
      <c r="AO1632" s="13">
        <f t="shared" si="1990"/>
        <v>8.5994904035480483E-4</v>
      </c>
      <c r="AP1632" s="13">
        <f t="shared" si="1991"/>
        <v>7.7923592209187538E-5</v>
      </c>
      <c r="AQ1632" s="13">
        <f t="shared" si="1992"/>
        <v>5.2957378325683794E-6</v>
      </c>
      <c r="AR1632" s="13">
        <f t="shared" si="1993"/>
        <v>1.4188534791103347E-6</v>
      </c>
      <c r="AS1632" s="13">
        <f t="shared" si="1994"/>
        <v>2.6868355382752618E-6</v>
      </c>
      <c r="AT1632" s="13">
        <f t="shared" si="1995"/>
        <v>2.5439854488236195E-6</v>
      </c>
      <c r="AU1632" s="13">
        <f t="shared" si="1996"/>
        <v>1.6058201483074374E-6</v>
      </c>
      <c r="AV1632" s="13">
        <f t="shared" si="1997"/>
        <v>7.6022202187787669E-7</v>
      </c>
      <c r="AW1632" s="13">
        <f t="shared" si="1998"/>
        <v>4.1171104066563838E-9</v>
      </c>
      <c r="AX1632" s="13">
        <f t="shared" si="1999"/>
        <v>7.3454767612671813E-3</v>
      </c>
      <c r="AY1632" s="13">
        <f t="shared" si="2000"/>
        <v>1.9968134466115139E-3</v>
      </c>
      <c r="AZ1632" s="13">
        <f t="shared" si="2001"/>
        <v>2.7140947212531266E-4</v>
      </c>
      <c r="BA1632" s="13">
        <f t="shared" si="2002"/>
        <v>2.4593551518910707E-5</v>
      </c>
      <c r="BB1632" s="13">
        <f t="shared" si="2003"/>
        <v>1.6713937014900472E-6</v>
      </c>
      <c r="BC1632" s="13">
        <f t="shared" si="2004"/>
        <v>9.0871199411197029E-8</v>
      </c>
      <c r="BD1632" s="13">
        <f t="shared" si="2005"/>
        <v>6.4284134711728955E-8</v>
      </c>
      <c r="BE1632" s="13">
        <f t="shared" si="2006"/>
        <v>1.2173272309911034E-7</v>
      </c>
      <c r="BF1632" s="13">
        <f t="shared" si="2007"/>
        <v>1.1526059998767397E-7</v>
      </c>
      <c r="BG1632" s="13">
        <f t="shared" si="2008"/>
        <v>7.2755052058885964E-8</v>
      </c>
      <c r="BH1632" s="13">
        <f t="shared" si="2009"/>
        <v>3.4443454228877479E-8</v>
      </c>
      <c r="BI1632" s="13">
        <f t="shared" si="2010"/>
        <v>1.3044884231616826E-8</v>
      </c>
      <c r="BJ1632" s="14">
        <f t="shared" si="2011"/>
        <v>0.76943420946578456</v>
      </c>
      <c r="BK1632" s="14">
        <f t="shared" si="2012"/>
        <v>0.18377625577281786</v>
      </c>
      <c r="BL1632" s="14">
        <f t="shared" si="2013"/>
        <v>4.5017660617534067E-2</v>
      </c>
      <c r="BM1632" s="14">
        <f t="shared" si="2014"/>
        <v>0.36463934570873324</v>
      </c>
      <c r="BN1632" s="14">
        <f t="shared" si="2015"/>
        <v>0.63197597197957267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1.44444444444444</v>
      </c>
      <c r="F1633" s="10">
        <f>VLOOKUP(B1633,home!$B$2:$E$405,3,FALSE)</f>
        <v>1.1100000000000001</v>
      </c>
      <c r="G1633" s="10">
        <f>VLOOKUP(C1633,away!$B$2:$E$405,4,FALSE)</f>
        <v>1.04</v>
      </c>
      <c r="H1633" s="10">
        <f>VLOOKUP(A1633,away!$A$2:$E$405,3,FALSE)</f>
        <v>1.0185185185185199</v>
      </c>
      <c r="I1633" s="10">
        <f>VLOOKUP(C1633,away!$B$2:$E$405,3,FALSE)</f>
        <v>1.04</v>
      </c>
      <c r="J1633" s="10">
        <f>VLOOKUP(B1633,home!$B$2:$E$405,4,FALSE)</f>
        <v>0.59</v>
      </c>
      <c r="K1633" s="12">
        <f t="shared" si="1960"/>
        <v>1.6674666666666618</v>
      </c>
      <c r="L1633" s="12">
        <f t="shared" si="1961"/>
        <v>0.62496296296296372</v>
      </c>
      <c r="M1633" s="13">
        <f t="shared" si="1962"/>
        <v>0.10102072050878881</v>
      </c>
      <c r="N1633" s="13">
        <f t="shared" si="1963"/>
        <v>0.16844868409105451</v>
      </c>
      <c r="O1633" s="13">
        <f t="shared" si="1964"/>
        <v>6.3134208809826092E-2</v>
      </c>
      <c r="P1633" s="13">
        <f t="shared" si="1965"/>
        <v>0.1052741887167577</v>
      </c>
      <c r="Q1633" s="13">
        <f t="shared" si="1966"/>
        <v>0.14044128288284816</v>
      </c>
      <c r="R1633" s="13">
        <f t="shared" si="1967"/>
        <v>1.9728271101055676E-2</v>
      </c>
      <c r="S1633" s="13">
        <f t="shared" si="1968"/>
        <v>2.7426687203758664E-2</v>
      </c>
      <c r="T1633" s="13">
        <f t="shared" si="1969"/>
        <v>8.7770600272784563E-2</v>
      </c>
      <c r="U1633" s="13">
        <f t="shared" si="1970"/>
        <v>3.2896234451973538E-2</v>
      </c>
      <c r="V1633" s="13">
        <f t="shared" si="1971"/>
        <v>3.1757205958694353E-3</v>
      </c>
      <c r="W1633" s="13">
        <f t="shared" si="1972"/>
        <v>7.8060385943684182E-2</v>
      </c>
      <c r="X1633" s="13">
        <f t="shared" si="1973"/>
        <v>4.8784850089397355E-2</v>
      </c>
      <c r="Y1633" s="13">
        <f t="shared" si="1974"/>
        <v>1.5244362229786883E-2</v>
      </c>
      <c r="Z1633" s="13">
        <f t="shared" si="1975"/>
        <v>4.109812920484123E-3</v>
      </c>
      <c r="AA1633" s="13">
        <f t="shared" si="1976"/>
        <v>6.8529760511432383E-3</v>
      </c>
      <c r="AB1633" s="13">
        <f t="shared" si="1977"/>
        <v>5.7135545663731411E-3</v>
      </c>
      <c r="AC1633" s="13">
        <f t="shared" si="1978"/>
        <v>2.0683962633943448E-4</v>
      </c>
      <c r="AD1633" s="13">
        <f t="shared" si="1979"/>
        <v>3.2540772887057055E-2</v>
      </c>
      <c r="AE1633" s="13">
        <f t="shared" si="1980"/>
        <v>2.0336777840600055E-2</v>
      </c>
      <c r="AF1633" s="13">
        <f t="shared" si="1981"/>
        <v>6.3548664681904741E-3</v>
      </c>
      <c r="AG1633" s="13">
        <f t="shared" si="1982"/>
        <v>1.3238520590647682E-3</v>
      </c>
      <c r="AH1633" s="13">
        <f t="shared" si="1983"/>
        <v>6.4212021500230712E-4</v>
      </c>
      <c r="AI1633" s="13">
        <f t="shared" si="1984"/>
        <v>1.0707140545091771E-3</v>
      </c>
      <c r="AJ1633" s="13">
        <f t="shared" si="1985"/>
        <v>8.926899977127823E-4</v>
      </c>
      <c r="AK1633" s="13">
        <f t="shared" si="1986"/>
        <v>4.9617693828426764E-4</v>
      </c>
      <c r="AL1633" s="13">
        <f t="shared" si="1987"/>
        <v>8.621943596399856E-6</v>
      </c>
      <c r="AM1633" s="13">
        <f t="shared" si="1988"/>
        <v>1.0852130819347584E-2</v>
      </c>
      <c r="AN1633" s="13">
        <f t="shared" si="1989"/>
        <v>6.7821798313211631E-3</v>
      </c>
      <c r="AO1633" s="13">
        <f t="shared" si="1990"/>
        <v>2.1193056013650629E-3</v>
      </c>
      <c r="AP1633" s="13">
        <f t="shared" si="1991"/>
        <v>4.4149583601770529E-4</v>
      </c>
      <c r="AQ1633" s="13">
        <f t="shared" si="1992"/>
        <v>6.8979636453358947E-5</v>
      </c>
      <c r="AR1633" s="13">
        <f t="shared" si="1993"/>
        <v>8.0260270429251442E-5</v>
      </c>
      <c r="AS1633" s="13">
        <f t="shared" si="1994"/>
        <v>1.3383132559842873E-4</v>
      </c>
      <c r="AT1633" s="13">
        <f t="shared" si="1995"/>
        <v>1.1157963719559636E-4</v>
      </c>
      <c r="AU1633" s="13">
        <f t="shared" si="1996"/>
        <v>6.2018441900805514E-5</v>
      </c>
      <c r="AV1633" s="13">
        <f t="shared" si="1997"/>
        <v>2.5853421147049053E-5</v>
      </c>
      <c r="AW1633" s="13">
        <f t="shared" si="1998"/>
        <v>2.4958249288451418E-7</v>
      </c>
      <c r="AX1633" s="13">
        <f t="shared" si="1999"/>
        <v>3.0159277339280081E-3</v>
      </c>
      <c r="AY1633" s="13">
        <f t="shared" si="2000"/>
        <v>1.8848431326778249E-3</v>
      </c>
      <c r="AZ1633" s="13">
        <f t="shared" si="2001"/>
        <v>5.8897857445936385E-4</v>
      </c>
      <c r="BA1633" s="13">
        <f t="shared" si="2002"/>
        <v>1.226965983386089E-4</v>
      </c>
      <c r="BB1633" s="13">
        <f t="shared" si="2003"/>
        <v>1.9170207410793413E-5</v>
      </c>
      <c r="BC1633" s="13">
        <f t="shared" si="2004"/>
        <v>2.3961339248128035E-6</v>
      </c>
      <c r="BD1633" s="13">
        <f t="shared" si="2005"/>
        <v>8.3599494026122867E-6</v>
      </c>
      <c r="BE1633" s="13">
        <f t="shared" si="2006"/>
        <v>1.3939936963875859E-5</v>
      </c>
      <c r="BF1633" s="13">
        <f t="shared" si="2007"/>
        <v>1.1622190111348735E-5</v>
      </c>
      <c r="BG1633" s="13">
        <f t="shared" si="2008"/>
        <v>6.4598715347789714E-6</v>
      </c>
      <c r="BH1633" s="13">
        <f t="shared" si="2009"/>
        <v>2.6929051137981866E-6</v>
      </c>
      <c r="BI1633" s="13">
        <f t="shared" si="2010"/>
        <v>8.9806590275093421E-7</v>
      </c>
      <c r="BJ1633" s="14">
        <f t="shared" si="2011"/>
        <v>0.62520453886971239</v>
      </c>
      <c r="BK1633" s="14">
        <f t="shared" si="2012"/>
        <v>0.23899762172778827</v>
      </c>
      <c r="BL1633" s="14">
        <f t="shared" si="2013"/>
        <v>0.13188446220118061</v>
      </c>
      <c r="BM1633" s="14">
        <f t="shared" si="2014"/>
        <v>0.40026448605864939</v>
      </c>
      <c r="BN1633" s="14">
        <f t="shared" si="2015"/>
        <v>0.59804735611033089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1.44444444444444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1.0185185185185199</v>
      </c>
      <c r="I1634" s="10">
        <f>VLOOKUP(C1634,away!$B$2:$E$405,3,FALSE)</f>
        <v>1.1100000000000001</v>
      </c>
      <c r="J1634" s="10">
        <f>VLOOKUP(B1634,home!$B$2:$E$405,4,FALSE)</f>
        <v>1.23</v>
      </c>
      <c r="K1634" s="12">
        <f t="shared" si="1960"/>
        <v>1.2468444444444406</v>
      </c>
      <c r="L1634" s="12">
        <f t="shared" si="1961"/>
        <v>1.3905833333333355</v>
      </c>
      <c r="M1634" s="13">
        <f t="shared" si="1962"/>
        <v>7.1545062877040572E-2</v>
      </c>
      <c r="N1634" s="13">
        <f t="shared" si="1963"/>
        <v>8.9205564175666205E-2</v>
      </c>
      <c r="O1634" s="13">
        <f t="shared" si="1964"/>
        <v>9.9489372019098132E-2</v>
      </c>
      <c r="P1634" s="13">
        <f t="shared" si="1965"/>
        <v>0.12404777078327868</v>
      </c>
      <c r="Q1634" s="13">
        <f t="shared" si="1966"/>
        <v>5.5612731052980729E-2</v>
      </c>
      <c r="R1634" s="13">
        <f t="shared" si="1967"/>
        <v>6.9174131286778892E-2</v>
      </c>
      <c r="S1634" s="13">
        <f t="shared" si="1968"/>
        <v>5.3769780951715931E-2</v>
      </c>
      <c r="T1634" s="13">
        <f t="shared" si="1969"/>
        <v>7.7334136923424224E-2</v>
      </c>
      <c r="U1634" s="13">
        <f t="shared" si="1970"/>
        <v>8.6249381294190616E-2</v>
      </c>
      <c r="V1634" s="13">
        <f t="shared" si="1971"/>
        <v>1.0358695150136602E-2</v>
      </c>
      <c r="W1634" s="13">
        <f t="shared" si="1972"/>
        <v>2.3113474917930622E-2</v>
      </c>
      <c r="X1634" s="13">
        <f t="shared" si="1973"/>
        <v>3.2141212996292405E-2</v>
      </c>
      <c r="Y1634" s="13">
        <f t="shared" si="1974"/>
        <v>2.2347517552880513E-2</v>
      </c>
      <c r="Z1634" s="13">
        <f t="shared" si="1975"/>
        <v>3.2064131355068921E-2</v>
      </c>
      <c r="AA1634" s="13">
        <f t="shared" si="1976"/>
        <v>3.9978984046004473E-2</v>
      </c>
      <c r="AB1634" s="13">
        <f t="shared" si="1977"/>
        <v>2.492378707614681E-2</v>
      </c>
      <c r="AC1634" s="13">
        <f t="shared" si="1978"/>
        <v>1.1225207145026887E-3</v>
      </c>
      <c r="AD1634" s="13">
        <f t="shared" si="1979"/>
        <v>7.2047269483069285E-3</v>
      </c>
      <c r="AE1634" s="13">
        <f t="shared" si="1980"/>
        <v>1.0018773215533157E-2</v>
      </c>
      <c r="AF1634" s="13">
        <f t="shared" si="1981"/>
        <v>6.9659695269834202E-3</v>
      </c>
      <c r="AG1634" s="13">
        <f t="shared" si="1982"/>
        <v>3.2289203749103477E-3</v>
      </c>
      <c r="AH1634" s="13">
        <f t="shared" si="1983"/>
        <v>1.1146961665042416E-2</v>
      </c>
      <c r="AI1634" s="13">
        <f t="shared" si="1984"/>
        <v>1.3898527224493286E-2</v>
      </c>
      <c r="AJ1634" s="13">
        <f t="shared" si="1985"/>
        <v>8.6646507279096348E-3</v>
      </c>
      <c r="AK1634" s="13">
        <f t="shared" si="1986"/>
        <v>3.6011572077152029E-3</v>
      </c>
      <c r="AL1634" s="13">
        <f t="shared" si="1987"/>
        <v>7.7850902182544378E-5</v>
      </c>
      <c r="AM1634" s="13">
        <f t="shared" si="1988"/>
        <v>1.7966347538471287E-3</v>
      </c>
      <c r="AN1634" s="13">
        <f t="shared" si="1989"/>
        <v>2.4983703447872567E-3</v>
      </c>
      <c r="AO1634" s="13">
        <f t="shared" si="1990"/>
        <v>1.7370960809777094E-3</v>
      </c>
      <c r="AP1634" s="13">
        <f t="shared" si="1991"/>
        <v>8.0519228620208551E-4</v>
      </c>
      <c r="AQ1634" s="13">
        <f t="shared" si="1992"/>
        <v>2.7992174333029627E-4</v>
      </c>
      <c r="AR1634" s="13">
        <f t="shared" si="1993"/>
        <v>3.1001558217427188E-3</v>
      </c>
      <c r="AS1634" s="13">
        <f t="shared" si="1994"/>
        <v>3.8654120632519982E-3</v>
      </c>
      <c r="AT1634" s="13">
        <f t="shared" si="1995"/>
        <v>2.4097837782771389E-3</v>
      </c>
      <c r="AU1634" s="13">
        <f t="shared" si="1996"/>
        <v>1.0015418387523951E-3</v>
      </c>
      <c r="AV1634" s="13">
        <f t="shared" si="1997"/>
        <v>3.121917193817733E-4</v>
      </c>
      <c r="AW1634" s="13">
        <f t="shared" si="1998"/>
        <v>3.7494748379030993E-6</v>
      </c>
      <c r="AX1634" s="13">
        <f t="shared" si="1999"/>
        <v>3.7335401025501592E-4</v>
      </c>
      <c r="AY1634" s="13">
        <f t="shared" si="2000"/>
        <v>5.1917986409378831E-4</v>
      </c>
      <c r="AZ1634" s="13">
        <f t="shared" si="2001"/>
        <v>3.609814330055442E-4</v>
      </c>
      <c r="BA1634" s="13">
        <f t="shared" si="2002"/>
        <v>1.6732492146009792E-4</v>
      </c>
      <c r="BB1634" s="13">
        <f t="shared" si="2003"/>
        <v>5.8169811758430384E-5</v>
      </c>
      <c r="BC1634" s="13">
        <f t="shared" si="2004"/>
        <v>1.6177994146882161E-5</v>
      </c>
      <c r="BD1634" s="13">
        <f t="shared" si="2005"/>
        <v>7.18504169408623E-4</v>
      </c>
      <c r="BE1634" s="13">
        <f t="shared" si="2006"/>
        <v>8.9586293193730856E-4</v>
      </c>
      <c r="BF1634" s="13">
        <f t="shared" si="2007"/>
        <v>5.5850085983487081E-4</v>
      </c>
      <c r="BG1634" s="13">
        <f t="shared" si="2008"/>
        <v>2.3212123143418403E-4</v>
      </c>
      <c r="BH1634" s="13">
        <f t="shared" si="2009"/>
        <v>7.2354766962828634E-5</v>
      </c>
      <c r="BI1634" s="13">
        <f t="shared" si="2010"/>
        <v>1.8043027843335008E-5</v>
      </c>
      <c r="BJ1634" s="14">
        <f t="shared" si="2011"/>
        <v>0.33578543092877278</v>
      </c>
      <c r="BK1634" s="14">
        <f t="shared" si="2012"/>
        <v>0.26144086124295079</v>
      </c>
      <c r="BL1634" s="14">
        <f t="shared" si="2013"/>
        <v>0.37031142475620671</v>
      </c>
      <c r="BM1634" s="14">
        <f t="shared" si="2014"/>
        <v>0.49001178569890014</v>
      </c>
      <c r="BN1634" s="14">
        <f t="shared" si="2015"/>
        <v>0.50907463219484317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1.44444444444444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1.0185185185185199</v>
      </c>
      <c r="I1635" s="10">
        <f>VLOOKUP(C1635,away!$B$2:$E$405,3,FALSE)</f>
        <v>0.69</v>
      </c>
      <c r="J1635" s="10">
        <f>VLOOKUP(B1635,home!$B$2:$E$405,4,FALSE)</f>
        <v>0.98</v>
      </c>
      <c r="K1635" s="12">
        <f t="shared" si="1960"/>
        <v>0.68769999999999776</v>
      </c>
      <c r="L1635" s="12">
        <f t="shared" si="1961"/>
        <v>0.68872222222222312</v>
      </c>
      <c r="M1635" s="13">
        <f t="shared" si="1962"/>
        <v>0.25248025730310675</v>
      </c>
      <c r="N1635" s="13">
        <f t="shared" si="1963"/>
        <v>0.17363067294734594</v>
      </c>
      <c r="O1635" s="13">
        <f t="shared" si="1964"/>
        <v>0.17388876387703434</v>
      </c>
      <c r="P1635" s="13">
        <f t="shared" si="1965"/>
        <v>0.11958330291823613</v>
      </c>
      <c r="Q1635" s="13">
        <f t="shared" si="1966"/>
        <v>5.970290689294469E-2</v>
      </c>
      <c r="R1635" s="13">
        <f t="shared" si="1967"/>
        <v>5.9880527938433258E-2</v>
      </c>
      <c r="S1635" s="13">
        <f t="shared" si="1968"/>
        <v>1.4159687661902046E-2</v>
      </c>
      <c r="T1635" s="13">
        <f t="shared" si="1969"/>
        <v>4.1118718708435351E-2</v>
      </c>
      <c r="U1635" s="13">
        <f t="shared" si="1970"/>
        <v>4.1179839063260421E-2</v>
      </c>
      <c r="V1635" s="13">
        <f t="shared" si="1971"/>
        <v>7.4516815118210518E-4</v>
      </c>
      <c r="W1635" s="13">
        <f t="shared" si="1972"/>
        <v>1.3685896356759316E-2</v>
      </c>
      <c r="X1635" s="13">
        <f t="shared" si="1973"/>
        <v>9.4257809519303036E-3</v>
      </c>
      <c r="Y1635" s="13">
        <f t="shared" si="1974"/>
        <v>3.2458724016966693E-3</v>
      </c>
      <c r="Z1635" s="13">
        <f t="shared" si="1975"/>
        <v>1.3747016756532563E-2</v>
      </c>
      <c r="AA1635" s="13">
        <f t="shared" si="1976"/>
        <v>9.4538234234674123E-3</v>
      </c>
      <c r="AB1635" s="13">
        <f t="shared" si="1977"/>
        <v>3.2506971841592585E-3</v>
      </c>
      <c r="AC1635" s="13">
        <f t="shared" si="1978"/>
        <v>2.2058573435519644E-5</v>
      </c>
      <c r="AD1635" s="13">
        <f t="shared" si="1979"/>
        <v>2.3529477311358365E-3</v>
      </c>
      <c r="AE1635" s="13">
        <f t="shared" si="1980"/>
        <v>1.6205273901606114E-3</v>
      </c>
      <c r="AF1635" s="13">
        <f t="shared" si="1981"/>
        <v>5.5804661266169783E-4</v>
      </c>
      <c r="AG1635" s="13">
        <f t="shared" si="1982"/>
        <v>1.2811303439198295E-4</v>
      </c>
      <c r="AH1635" s="13">
        <f t="shared" si="1983"/>
        <v>2.3669689823713107E-3</v>
      </c>
      <c r="AI1635" s="13">
        <f t="shared" si="1984"/>
        <v>1.6277645691767449E-3</v>
      </c>
      <c r="AJ1635" s="13">
        <f t="shared" si="1985"/>
        <v>5.5970684711142179E-4</v>
      </c>
      <c r="AK1635" s="13">
        <f t="shared" si="1986"/>
        <v>1.2830346625284123E-4</v>
      </c>
      <c r="AL1635" s="13">
        <f t="shared" si="1987"/>
        <v>4.179078550157111E-7</v>
      </c>
      <c r="AM1635" s="13">
        <f t="shared" si="1988"/>
        <v>3.2362443094042202E-4</v>
      </c>
      <c r="AN1635" s="13">
        <f t="shared" si="1989"/>
        <v>2.2288733724268981E-4</v>
      </c>
      <c r="AO1635" s="13">
        <f t="shared" si="1990"/>
        <v>7.6753731105489695E-5</v>
      </c>
      <c r="AP1635" s="13">
        <f t="shared" si="1991"/>
        <v>1.7620666750273283E-5</v>
      </c>
      <c r="AQ1635" s="13">
        <f t="shared" si="1992"/>
        <v>3.0339361903213631E-6</v>
      </c>
      <c r="AR1635" s="13">
        <f t="shared" si="1993"/>
        <v>3.2603682749396873E-4</v>
      </c>
      <c r="AS1635" s="13">
        <f t="shared" si="1994"/>
        <v>2.2421552626760157E-4</v>
      </c>
      <c r="AT1635" s="13">
        <f t="shared" si="1995"/>
        <v>7.7096508707114527E-5</v>
      </c>
      <c r="AU1635" s="13">
        <f t="shared" si="1996"/>
        <v>1.7673089679294168E-5</v>
      </c>
      <c r="AV1635" s="13">
        <f t="shared" si="1997"/>
        <v>3.0384459431126388E-6</v>
      </c>
      <c r="AW1635" s="13">
        <f t="shared" si="1998"/>
        <v>5.4982078546198847E-9</v>
      </c>
      <c r="AX1635" s="13">
        <f t="shared" si="1999"/>
        <v>3.7092753526287906E-5</v>
      </c>
      <c r="AY1635" s="13">
        <f t="shared" si="2000"/>
        <v>2.554660363696621E-5</v>
      </c>
      <c r="AZ1635" s="13">
        <f t="shared" si="2001"/>
        <v>8.797256813540847E-6</v>
      </c>
      <c r="BA1635" s="13">
        <f t="shared" si="2002"/>
        <v>2.0196220873604827E-6</v>
      </c>
      <c r="BB1635" s="13">
        <f t="shared" si="2003"/>
        <v>3.4773965301399905E-7</v>
      </c>
      <c r="BC1635" s="13">
        <f t="shared" si="2004"/>
        <v>4.7899205315717257E-8</v>
      </c>
      <c r="BD1635" s="13">
        <f t="shared" si="2005"/>
        <v>3.7424801392988285E-5</v>
      </c>
      <c r="BE1635" s="13">
        <f t="shared" si="2006"/>
        <v>2.573703591795796E-5</v>
      </c>
      <c r="BF1635" s="13">
        <f t="shared" si="2007"/>
        <v>8.8496798003898145E-6</v>
      </c>
      <c r="BG1635" s="13">
        <f t="shared" si="2008"/>
        <v>2.028641599576019E-6</v>
      </c>
      <c r="BH1635" s="13">
        <f t="shared" si="2009"/>
        <v>3.4877420700710579E-7</v>
      </c>
      <c r="BI1635" s="13">
        <f t="shared" si="2010"/>
        <v>4.7970404431757186E-8</v>
      </c>
      <c r="BJ1635" s="14">
        <f t="shared" si="2011"/>
        <v>0.30618725500461402</v>
      </c>
      <c r="BK1635" s="14">
        <f t="shared" si="2012"/>
        <v>0.38701643911935452</v>
      </c>
      <c r="BL1635" s="14">
        <f t="shared" si="2013"/>
        <v>0.29305889265268065</v>
      </c>
      <c r="BM1635" s="14">
        <f t="shared" si="2014"/>
        <v>0.16081763055065143</v>
      </c>
      <c r="BN1635" s="14">
        <f t="shared" si="2015"/>
        <v>0.83916643187710105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1.3333333333333299</v>
      </c>
      <c r="F1636" s="10" t="e">
        <f>VLOOKUP(B1636,home!$B$2:$E$405,3,FALSE)</f>
        <v>#N/A</v>
      </c>
      <c r="G1636" s="10">
        <f>VLOOKUP(C1636,away!$B$2:$E$405,4,FALSE)</f>
        <v>0.9</v>
      </c>
      <c r="H1636" s="10">
        <f>VLOOKUP(A1636,away!$A$2:$E$405,3,FALSE)</f>
        <v>1.3333333333333299</v>
      </c>
      <c r="I1636" s="10">
        <f>VLOOKUP(C1636,away!$B$2:$E$405,3,FALSE)</f>
        <v>1.5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1.3333333333333299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1.3333333333333299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1.3333333333333299</v>
      </c>
      <c r="F1638" s="10" t="e">
        <f>VLOOKUP(B1638,home!$B$2:$E$405,3,FALSE)</f>
        <v>#N/A</v>
      </c>
      <c r="G1638" s="10">
        <f>VLOOKUP(C1638,away!$B$2:$E$405,4,FALSE)</f>
        <v>1.31</v>
      </c>
      <c r="H1638" s="10">
        <f>VLOOKUP(A1638,away!$A$2:$E$405,3,FALSE)</f>
        <v>1.3333333333333299</v>
      </c>
      <c r="I1638" s="10">
        <f>VLOOKUP(C1638,away!$B$2:$E$405,3,FALSE)</f>
        <v>0.75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1.3333333333333299</v>
      </c>
      <c r="F1639" s="10">
        <f>VLOOKUP(B1639,home!$B$2:$E$405,3,FALSE)</f>
        <v>0.45</v>
      </c>
      <c r="G1639" s="10" t="e">
        <f>VLOOKUP(C1639,away!$B$2:$E$405,4,FALSE)</f>
        <v>#N/A</v>
      </c>
      <c r="H1639" s="10">
        <f>VLOOKUP(A1639,away!$A$2:$E$405,3,FALSE)</f>
        <v>1.3333333333333299</v>
      </c>
      <c r="I1639" s="10" t="e">
        <f>VLOOKUP(C1639,away!$B$2:$E$405,3,FALSE)</f>
        <v>#N/A</v>
      </c>
      <c r="J1639" s="10">
        <f>VLOOKUP(B1639,home!$B$2:$E$405,4,FALSE)</f>
        <v>1.8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1.3333333333333299</v>
      </c>
      <c r="F1640" s="10">
        <f>VLOOKUP(B1640,home!$B$2:$E$405,3,FALSE)</f>
        <v>0.75</v>
      </c>
      <c r="G1640" s="10" t="e">
        <f>VLOOKUP(C1640,away!$B$2:$E$405,4,FALSE)</f>
        <v>#N/A</v>
      </c>
      <c r="H1640" s="10">
        <f>VLOOKUP(A1640,away!$A$2:$E$405,3,FALSE)</f>
        <v>1.3333333333333299</v>
      </c>
      <c r="I1640" s="10" t="e">
        <f>VLOOKUP(C1640,away!$B$2:$E$405,3,FALSE)</f>
        <v>#N/A</v>
      </c>
      <c r="J1640" s="10">
        <f>VLOOKUP(B1640,home!$B$2:$E$405,4,FALSE)</f>
        <v>0.75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1.43333333333333</v>
      </c>
      <c r="F1641" s="10">
        <f>VLOOKUP(B1641,home!$B$2:$E$405,3,FALSE)</f>
        <v>0.28000000000000003</v>
      </c>
      <c r="G1641" s="10">
        <f>VLOOKUP(C1641,away!$B$2:$E$405,4,FALSE)</f>
        <v>1.4</v>
      </c>
      <c r="H1641" s="10">
        <f>VLOOKUP(A1641,away!$A$2:$E$405,3,FALSE)</f>
        <v>1.3888888888888899</v>
      </c>
      <c r="I1641" s="10">
        <f>VLOOKUP(C1641,away!$B$2:$E$405,3,FALSE)</f>
        <v>1.4</v>
      </c>
      <c r="J1641" s="10">
        <f>VLOOKUP(B1641,home!$B$2:$E$405,4,FALSE)</f>
        <v>1.87</v>
      </c>
      <c r="K1641" s="12">
        <f t="shared" si="1960"/>
        <v>0.5618666666666654</v>
      </c>
      <c r="L1641" s="12">
        <f t="shared" si="1961"/>
        <v>3.6361111111111137</v>
      </c>
      <c r="M1641" s="13">
        <f t="shared" si="1962"/>
        <v>1.5025931891163885E-2</v>
      </c>
      <c r="N1641" s="13">
        <f t="shared" si="1963"/>
        <v>8.4425702652485973E-3</v>
      </c>
      <c r="O1641" s="13">
        <f t="shared" si="1964"/>
        <v>5.4635957904259833E-2</v>
      </c>
      <c r="P1641" s="13">
        <f t="shared" si="1965"/>
        <v>3.0698123547806724E-2</v>
      </c>
      <c r="Q1641" s="13">
        <f t="shared" si="1966"/>
        <v>2.3717994065171671E-3</v>
      </c>
      <c r="R1641" s="13">
        <f t="shared" si="1967"/>
        <v>9.9331206800939181E-2</v>
      </c>
      <c r="S1641" s="13">
        <f t="shared" si="1968"/>
        <v>1.5679140504932292E-2</v>
      </c>
      <c r="T1641" s="13">
        <f t="shared" si="1969"/>
        <v>8.6241261753638165E-3</v>
      </c>
      <c r="U1641" s="13">
        <f t="shared" si="1970"/>
        <v>5.581089406122091E-2</v>
      </c>
      <c r="V1641" s="13">
        <f t="shared" si="1971"/>
        <v>3.5591816706547325E-3</v>
      </c>
      <c r="W1641" s="13">
        <f t="shared" si="1972"/>
        <v>4.4421167551392536E-4</v>
      </c>
      <c r="X1641" s="13">
        <f t="shared" si="1973"/>
        <v>1.6152030090214686E-3</v>
      </c>
      <c r="Y1641" s="13">
        <f t="shared" si="1974"/>
        <v>2.9365288039015351E-3</v>
      </c>
      <c r="Z1641" s="13">
        <f t="shared" si="1975"/>
        <v>0.12039310157632357</v>
      </c>
      <c r="AA1641" s="13">
        <f t="shared" si="1976"/>
        <v>6.7644870672350199E-2</v>
      </c>
      <c r="AB1641" s="13">
        <f t="shared" si="1977"/>
        <v>1.9003699000885537E-2</v>
      </c>
      <c r="AC1641" s="13">
        <f t="shared" si="1978"/>
        <v>4.5446515167180492E-4</v>
      </c>
      <c r="AD1641" s="13">
        <f t="shared" si="1979"/>
        <v>6.2396933353855904E-5</v>
      </c>
      <c r="AE1641" s="13">
        <f t="shared" si="1980"/>
        <v>2.2688218266721509E-4</v>
      </c>
      <c r="AF1641" s="13">
        <f t="shared" si="1981"/>
        <v>4.1248441265470128E-4</v>
      </c>
      <c r="AG1641" s="13">
        <f t="shared" si="1982"/>
        <v>4.9994638533796697E-4</v>
      </c>
      <c r="AH1641" s="13">
        <f t="shared" si="1983"/>
        <v>0.10944067358569977</v>
      </c>
      <c r="AI1641" s="13">
        <f t="shared" si="1984"/>
        <v>6.1491066465351706E-2</v>
      </c>
      <c r="AJ1641" s="13">
        <f t="shared" si="1985"/>
        <v>1.7274890272332765E-2</v>
      </c>
      <c r="AK1641" s="13">
        <f t="shared" si="1986"/>
        <v>3.2353950047826724E-3</v>
      </c>
      <c r="AL1641" s="13">
        <f t="shared" si="1987"/>
        <v>3.7139067247863478E-5</v>
      </c>
      <c r="AM1641" s="13">
        <f t="shared" si="1988"/>
        <v>7.0117513907506232E-6</v>
      </c>
      <c r="AN1641" s="13">
        <f t="shared" si="1989"/>
        <v>2.5495507140257146E-5</v>
      </c>
      <c r="AO1641" s="13">
        <f t="shared" si="1990"/>
        <v>4.6352248398050893E-5</v>
      </c>
      <c r="AP1641" s="13">
        <f t="shared" si="1991"/>
        <v>5.6180641808378383E-5</v>
      </c>
      <c r="AQ1641" s="13">
        <f t="shared" si="1992"/>
        <v>5.1069763977199552E-5</v>
      </c>
      <c r="AR1641" s="13">
        <f t="shared" si="1993"/>
        <v>7.9587689846489507E-2</v>
      </c>
      <c r="AS1641" s="13">
        <f t="shared" si="1994"/>
        <v>4.4717670001747471E-2</v>
      </c>
      <c r="AT1641" s="13">
        <f t="shared" si="1995"/>
        <v>1.2562684092490893E-2</v>
      </c>
      <c r="AU1641" s="13">
        <f t="shared" si="1996"/>
        <v>2.3528511451447339E-3</v>
      </c>
      <c r="AV1641" s="13">
        <f t="shared" si="1997"/>
        <v>3.3049715752132949E-4</v>
      </c>
      <c r="AW1641" s="13">
        <f t="shared" si="1998"/>
        <v>2.1076520006346472E-6</v>
      </c>
      <c r="AX1641" s="13">
        <f t="shared" si="1999"/>
        <v>6.5661156356940096E-7</v>
      </c>
      <c r="AY1641" s="13">
        <f t="shared" si="2000"/>
        <v>2.3875126019787401E-6</v>
      </c>
      <c r="AZ1641" s="13">
        <f t="shared" si="2001"/>
        <v>4.3406305499863539E-6</v>
      </c>
      <c r="BA1641" s="13">
        <f t="shared" si="2002"/>
        <v>5.2610049906779074E-6</v>
      </c>
      <c r="BB1641" s="13">
        <f t="shared" si="2003"/>
        <v>4.7823996755537401E-6</v>
      </c>
      <c r="BC1641" s="13">
        <f t="shared" si="2004"/>
        <v>3.4778673196110279E-6</v>
      </c>
      <c r="BD1641" s="13">
        <f t="shared" si="2005"/>
        <v>4.8231613893080935E-2</v>
      </c>
      <c r="BE1641" s="13">
        <f t="shared" si="2006"/>
        <v>2.7099736126059017E-2</v>
      </c>
      <c r="BF1641" s="13">
        <f t="shared" si="2007"/>
        <v>7.6132192023474956E-3</v>
      </c>
      <c r="BG1641" s="13">
        <f t="shared" si="2008"/>
        <v>1.4258713652752124E-3</v>
      </c>
      <c r="BH1641" s="13">
        <f t="shared" si="2009"/>
        <v>2.0028739777565768E-4</v>
      </c>
      <c r="BI1641" s="13">
        <f t="shared" si="2010"/>
        <v>2.2506962512709872E-5</v>
      </c>
      <c r="BJ1641" s="14">
        <f t="shared" si="2011"/>
        <v>2.5843165188996261E-2</v>
      </c>
      <c r="BK1641" s="14">
        <f t="shared" si="2012"/>
        <v>6.5456369346079277E-2</v>
      </c>
      <c r="BL1641" s="14">
        <f t="shared" si="2013"/>
        <v>0.71201328095826733</v>
      </c>
      <c r="BM1641" s="14">
        <f t="shared" si="2014"/>
        <v>0.71320004739312948</v>
      </c>
      <c r="BN1641" s="14">
        <f t="shared" si="2015"/>
        <v>0.21050558981593537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1.43333333333333</v>
      </c>
      <c r="F1642" s="10">
        <f>VLOOKUP(B1642,home!$B$2:$E$405,3,FALSE)</f>
        <v>2.09</v>
      </c>
      <c r="G1642" s="10">
        <f>VLOOKUP(C1642,away!$B$2:$E$405,4,FALSE)</f>
        <v>1.1200000000000001</v>
      </c>
      <c r="H1642" s="10">
        <f>VLOOKUP(A1642,away!$A$2:$E$405,3,FALSE)</f>
        <v>1.3888888888888899</v>
      </c>
      <c r="I1642" s="10">
        <f>VLOOKUP(C1642,away!$B$2:$E$405,3,FALSE)</f>
        <v>0.7</v>
      </c>
      <c r="J1642" s="10">
        <f>VLOOKUP(B1642,home!$B$2:$E$405,4,FALSE)</f>
        <v>0.43</v>
      </c>
      <c r="K1642" s="12">
        <f t="shared" si="1960"/>
        <v>3.3551466666666592</v>
      </c>
      <c r="L1642" s="12">
        <f t="shared" si="1961"/>
        <v>0.41805555555555585</v>
      </c>
      <c r="M1642" s="13">
        <f t="shared" si="1962"/>
        <v>2.2978363522389508E-2</v>
      </c>
      <c r="N1642" s="13">
        <f t="shared" si="1963"/>
        <v>7.7095779777599904E-2</v>
      </c>
      <c r="O1642" s="13">
        <f t="shared" si="1964"/>
        <v>9.6062325281100636E-3</v>
      </c>
      <c r="P1642" s="13">
        <f t="shared" si="1965"/>
        <v>3.2230319045913308E-2</v>
      </c>
      <c r="Q1642" s="13">
        <f t="shared" si="1966"/>
        <v>0.12933382426744061</v>
      </c>
      <c r="R1642" s="13">
        <f t="shared" si="1967"/>
        <v>2.007969438167452E-3</v>
      </c>
      <c r="S1642" s="13">
        <f t="shared" si="1968"/>
        <v>1.1301865174049382E-2</v>
      </c>
      <c r="T1642" s="13">
        <f t="shared" si="1969"/>
        <v>5.40687237562495E-2</v>
      </c>
      <c r="U1642" s="13">
        <f t="shared" si="1970"/>
        <v>6.7370319672360509E-3</v>
      </c>
      <c r="V1642" s="13">
        <f t="shared" si="1971"/>
        <v>1.7613802461441625E-3</v>
      </c>
      <c r="W1642" s="13">
        <f t="shared" si="1972"/>
        <v>0.14464464979271829</v>
      </c>
      <c r="X1642" s="13">
        <f t="shared" si="1973"/>
        <v>6.0469499427233647E-2</v>
      </c>
      <c r="Y1642" s="13">
        <f t="shared" si="1974"/>
        <v>1.2639805088609265E-2</v>
      </c>
      <c r="Z1642" s="13">
        <f t="shared" si="1975"/>
        <v>2.7981425967055717E-4</v>
      </c>
      <c r="AA1642" s="13">
        <f t="shared" si="1976"/>
        <v>9.3881788061946883E-4</v>
      </c>
      <c r="AB1642" s="13">
        <f t="shared" si="1977"/>
        <v>1.5749358413837346E-3</v>
      </c>
      <c r="AC1642" s="13">
        <f t="shared" si="1978"/>
        <v>1.5441114648754429E-4</v>
      </c>
      <c r="AD1642" s="13">
        <f t="shared" si="1979"/>
        <v>0.12132600365080126</v>
      </c>
      <c r="AE1642" s="13">
        <f t="shared" si="1980"/>
        <v>5.0721009859571106E-2</v>
      </c>
      <c r="AF1642" s="13">
        <f t="shared" si="1981"/>
        <v>1.0602099977590913E-2</v>
      </c>
      <c r="AG1642" s="13">
        <f t="shared" si="1982"/>
        <v>1.4774222653957717E-3</v>
      </c>
      <c r="AH1642" s="13">
        <f t="shared" si="1983"/>
        <v>2.9244476444735332E-5</v>
      </c>
      <c r="AI1642" s="13">
        <f t="shared" si="1984"/>
        <v>9.8119507661965376E-5</v>
      </c>
      <c r="AJ1642" s="13">
        <f t="shared" si="1985"/>
        <v>1.6460266953350846E-4</v>
      </c>
      <c r="AK1642" s="13">
        <f t="shared" si="1986"/>
        <v>1.8408869933659488E-4</v>
      </c>
      <c r="AL1642" s="13">
        <f t="shared" si="1987"/>
        <v>8.6633158374218015E-6</v>
      </c>
      <c r="AM1642" s="13">
        <f t="shared" si="1988"/>
        <v>8.1413307345794536E-2</v>
      </c>
      <c r="AN1642" s="13">
        <f t="shared" si="1989"/>
        <v>3.4035285432061343E-2</v>
      </c>
      <c r="AO1642" s="13">
        <f t="shared" si="1990"/>
        <v>7.1143200798961612E-3</v>
      </c>
      <c r="AP1642" s="13">
        <f t="shared" si="1991"/>
        <v>9.9139367780034528E-4</v>
      </c>
      <c r="AQ1642" s="13">
        <f t="shared" si="1992"/>
        <v>1.0361440868677226E-4</v>
      </c>
      <c r="AR1642" s="13">
        <f t="shared" si="1993"/>
        <v>2.4451631694070404E-6</v>
      </c>
      <c r="AS1642" s="13">
        <f t="shared" si="1994"/>
        <v>8.2038810572921151E-6</v>
      </c>
      <c r="AT1642" s="13">
        <f t="shared" si="1995"/>
        <v>1.3762612091551696E-5</v>
      </c>
      <c r="AU1642" s="13">
        <f t="shared" si="1996"/>
        <v>1.5391860694531978E-5</v>
      </c>
      <c r="AV1642" s="13">
        <f t="shared" si="1997"/>
        <v>1.2910487525764134E-5</v>
      </c>
      <c r="AW1642" s="13">
        <f t="shared" si="1998"/>
        <v>3.375414842405892E-7</v>
      </c>
      <c r="AX1642" s="13">
        <f t="shared" si="1999"/>
        <v>4.5525597793925114E-2</v>
      </c>
      <c r="AY1642" s="13">
        <f t="shared" si="2000"/>
        <v>1.9032229077738147E-2</v>
      </c>
      <c r="AZ1642" s="13">
        <f t="shared" si="2001"/>
        <v>3.9782645502772123E-3</v>
      </c>
      <c r="BA1642" s="13">
        <f t="shared" si="2002"/>
        <v>5.5437853223770455E-4</v>
      </c>
      <c r="BB1642" s="13">
        <f t="shared" si="2003"/>
        <v>5.7940256320676792E-5</v>
      </c>
      <c r="BC1642" s="13">
        <f t="shared" si="2004"/>
        <v>4.8444492090343707E-6</v>
      </c>
      <c r="BD1642" s="13">
        <f t="shared" si="2005"/>
        <v>1.703690078684072E-7</v>
      </c>
      <c r="BE1642" s="13">
        <f t="shared" si="2006"/>
        <v>5.7161300885299217E-7</v>
      </c>
      <c r="BF1642" s="13">
        <f t="shared" si="2007"/>
        <v>9.5892274063820814E-7</v>
      </c>
      <c r="BG1642" s="13">
        <f t="shared" si="2008"/>
        <v>1.0724421456143807E-6</v>
      </c>
      <c r="BH1642" s="13">
        <f t="shared" si="2009"/>
        <v>8.9955017251273236E-7</v>
      </c>
      <c r="BI1642" s="13">
        <f t="shared" si="2010"/>
        <v>6.0362455256110231E-7</v>
      </c>
      <c r="BJ1642" s="14">
        <f t="shared" si="2011"/>
        <v>0.85518999346715729</v>
      </c>
      <c r="BK1642" s="14">
        <f t="shared" si="2012"/>
        <v>8.7467231528559466E-2</v>
      </c>
      <c r="BL1642" s="14">
        <f t="shared" si="2013"/>
        <v>2.1398033534660171E-2</v>
      </c>
      <c r="BM1642" s="14">
        <f t="shared" si="2014"/>
        <v>0.67205069267417272</v>
      </c>
      <c r="BN1642" s="14">
        <f t="shared" si="2015"/>
        <v>0.27325248857962087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1.43333333333333</v>
      </c>
      <c r="F1643" s="10">
        <f>VLOOKUP(B1643,home!$B$2:$E$405,3,FALSE)</f>
        <v>0.42</v>
      </c>
      <c r="G1643" s="10">
        <f>VLOOKUP(C1643,away!$B$2:$E$405,4,FALSE)</f>
        <v>0.7</v>
      </c>
      <c r="H1643" s="10">
        <f>VLOOKUP(A1643,away!$A$2:$E$405,3,FALSE)</f>
        <v>1.3888888888888899</v>
      </c>
      <c r="I1643" s="10">
        <f>VLOOKUP(C1643,away!$B$2:$E$405,3,FALSE)</f>
        <v>1.1200000000000001</v>
      </c>
      <c r="J1643" s="10">
        <f>VLOOKUP(B1643,home!$B$2:$E$405,4,FALSE)</f>
        <v>1.3</v>
      </c>
      <c r="K1643" s="12">
        <f t="shared" si="1960"/>
        <v>0.42139999999999894</v>
      </c>
      <c r="L1643" s="12">
        <f t="shared" si="1961"/>
        <v>2.0222222222222239</v>
      </c>
      <c r="M1643" s="13">
        <f t="shared" si="1962"/>
        <v>8.6845706595847783E-2</v>
      </c>
      <c r="N1643" s="13">
        <f t="shared" si="1963"/>
        <v>3.6596780759490168E-2</v>
      </c>
      <c r="O1643" s="13">
        <f t="shared" si="1964"/>
        <v>0.1756213177827145</v>
      </c>
      <c r="P1643" s="13">
        <f t="shared" si="1965"/>
        <v>7.4006823313635714E-2</v>
      </c>
      <c r="Q1643" s="13">
        <f t="shared" si="1966"/>
        <v>7.7109417060245581E-3</v>
      </c>
      <c r="R1643" s="13">
        <f t="shared" si="1967"/>
        <v>0.17757266575807823</v>
      </c>
      <c r="S1643" s="13">
        <f t="shared" si="1968"/>
        <v>1.5766495868540613E-2</v>
      </c>
      <c r="T1643" s="13">
        <f t="shared" si="1969"/>
        <v>1.5593237672183005E-2</v>
      </c>
      <c r="U1643" s="13">
        <f t="shared" si="1970"/>
        <v>7.4829121350453998E-2</v>
      </c>
      <c r="V1643" s="13">
        <f t="shared" si="1971"/>
        <v>1.49284968807228E-3</v>
      </c>
      <c r="W1643" s="13">
        <f t="shared" si="1972"/>
        <v>1.0831302783062473E-3</v>
      </c>
      <c r="X1643" s="13">
        <f t="shared" si="1973"/>
        <v>2.1903301183526349E-3</v>
      </c>
      <c r="Y1643" s="13">
        <f t="shared" si="1974"/>
        <v>2.2146671196676669E-3</v>
      </c>
      <c r="Z1643" s="13">
        <f t="shared" si="1975"/>
        <v>0.11969713025174168</v>
      </c>
      <c r="AA1643" s="13">
        <f t="shared" si="1976"/>
        <v>5.0440370688083831E-2</v>
      </c>
      <c r="AB1643" s="13">
        <f t="shared" si="1977"/>
        <v>1.0627786103979233E-2</v>
      </c>
      <c r="AC1643" s="13">
        <f t="shared" si="1978"/>
        <v>7.9509589067198409E-5</v>
      </c>
      <c r="AD1643" s="13">
        <f t="shared" si="1979"/>
        <v>1.1410777481956281E-4</v>
      </c>
      <c r="AE1643" s="13">
        <f t="shared" si="1980"/>
        <v>2.3075127796844938E-4</v>
      </c>
      <c r="AF1643" s="13">
        <f t="shared" si="1981"/>
        <v>2.33315181056988E-4</v>
      </c>
      <c r="AG1643" s="13">
        <f t="shared" si="1982"/>
        <v>1.5727171463841423E-4</v>
      </c>
      <c r="AH1643" s="13">
        <f t="shared" si="1983"/>
        <v>6.051354918282504E-2</v>
      </c>
      <c r="AI1643" s="13">
        <f t="shared" si="1984"/>
        <v>2.5500409625642411E-2</v>
      </c>
      <c r="AJ1643" s="13">
        <f t="shared" si="1985"/>
        <v>5.3729363081228415E-3</v>
      </c>
      <c r="AK1643" s="13">
        <f t="shared" si="1986"/>
        <v>7.5471845341432023E-4</v>
      </c>
      <c r="AL1643" s="13">
        <f t="shared" si="1987"/>
        <v>2.7102097918182016E-6</v>
      </c>
      <c r="AM1643" s="13">
        <f t="shared" si="1988"/>
        <v>9.6170032617927283E-6</v>
      </c>
      <c r="AN1643" s="13">
        <f t="shared" si="1989"/>
        <v>1.9447717707180862E-5</v>
      </c>
      <c r="AO1643" s="13">
        <f t="shared" si="1990"/>
        <v>1.96638034594829E-5</v>
      </c>
      <c r="AP1643" s="13">
        <f t="shared" si="1991"/>
        <v>1.3254860109725517E-5</v>
      </c>
      <c r="AQ1643" s="13">
        <f t="shared" si="1992"/>
        <v>6.7010681665834643E-6</v>
      </c>
      <c r="AR1643" s="13">
        <f t="shared" si="1993"/>
        <v>2.4474368780609244E-2</v>
      </c>
      <c r="AS1643" s="13">
        <f t="shared" si="1994"/>
        <v>1.0313499004148711E-2</v>
      </c>
      <c r="AT1643" s="13">
        <f t="shared" si="1995"/>
        <v>2.1730542401741273E-3</v>
      </c>
      <c r="AU1643" s="13">
        <f t="shared" si="1996"/>
        <v>3.0524168560312515E-4</v>
      </c>
      <c r="AV1643" s="13">
        <f t="shared" si="1997"/>
        <v>3.215721157828914E-5</v>
      </c>
      <c r="AW1643" s="13">
        <f t="shared" si="1998"/>
        <v>6.415401171035135E-8</v>
      </c>
      <c r="AX1643" s="13">
        <f t="shared" si="1999"/>
        <v>6.7543419575324128E-7</v>
      </c>
      <c r="AY1643" s="13">
        <f t="shared" si="2000"/>
        <v>1.365878040301E-6</v>
      </c>
      <c r="AZ1643" s="13">
        <f t="shared" si="2001"/>
        <v>1.3810544629710129E-6</v>
      </c>
      <c r="BA1643" s="13">
        <f t="shared" si="2002"/>
        <v>9.3093300837305358E-7</v>
      </c>
      <c r="BB1643" s="13">
        <f t="shared" si="2003"/>
        <v>4.7063835423304438E-7</v>
      </c>
      <c r="BC1643" s="13">
        <f t="shared" si="2004"/>
        <v>1.9034706771203131E-7</v>
      </c>
      <c r="BD1643" s="13">
        <f t="shared" si="2005"/>
        <v>8.2487687371683074E-3</v>
      </c>
      <c r="BE1643" s="13">
        <f t="shared" si="2006"/>
        <v>3.4760311458427165E-3</v>
      </c>
      <c r="BF1643" s="13">
        <f t="shared" si="2007"/>
        <v>7.3239976242905837E-4</v>
      </c>
      <c r="BG1643" s="13">
        <f t="shared" si="2008"/>
        <v>1.0287775329586819E-4</v>
      </c>
      <c r="BH1643" s="13">
        <f t="shared" si="2009"/>
        <v>1.0838171309719681E-5</v>
      </c>
      <c r="BI1643" s="13">
        <f t="shared" si="2010"/>
        <v>9.1344107798317237E-7</v>
      </c>
      <c r="BJ1643" s="14">
        <f t="shared" si="2011"/>
        <v>6.6198232340341806E-2</v>
      </c>
      <c r="BK1643" s="14">
        <f t="shared" si="2012"/>
        <v>0.17819546114299573</v>
      </c>
      <c r="BL1643" s="14">
        <f t="shared" si="2013"/>
        <v>0.63110302518655159</v>
      </c>
      <c r="BM1643" s="14">
        <f t="shared" si="2014"/>
        <v>0.43683831128181116</v>
      </c>
      <c r="BN1643" s="14">
        <f t="shared" si="2015"/>
        <v>0.55835423591579092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1.43333333333333</v>
      </c>
      <c r="F1644" s="10">
        <f>VLOOKUP(B1644,home!$B$2:$E$405,3,FALSE)</f>
        <v>0.7</v>
      </c>
      <c r="G1644" s="10">
        <f>VLOOKUP(C1644,away!$B$2:$E$405,4,FALSE)</f>
        <v>0.98</v>
      </c>
      <c r="H1644" s="10">
        <f>VLOOKUP(A1644,away!$A$2:$E$405,3,FALSE)</f>
        <v>1.3888888888888899</v>
      </c>
      <c r="I1644" s="10">
        <f>VLOOKUP(C1644,away!$B$2:$E$405,3,FALSE)</f>
        <v>0.56000000000000005</v>
      </c>
      <c r="J1644" s="10">
        <f>VLOOKUP(B1644,home!$B$2:$E$405,4,FALSE)</f>
        <v>0.14000000000000001</v>
      </c>
      <c r="K1644" s="12">
        <f t="shared" si="1960"/>
        <v>0.98326666666666429</v>
      </c>
      <c r="L1644" s="12">
        <f t="shared" si="1961"/>
        <v>0.10888888888888899</v>
      </c>
      <c r="M1644" s="13">
        <f t="shared" si="1962"/>
        <v>0.33549254091640041</v>
      </c>
      <c r="N1644" s="13">
        <f t="shared" si="1963"/>
        <v>0.32987863239839854</v>
      </c>
      <c r="O1644" s="13">
        <f t="shared" si="1964"/>
        <v>3.6531410010896971E-2</v>
      </c>
      <c r="P1644" s="13">
        <f t="shared" si="1965"/>
        <v>3.5920117750047879E-2</v>
      </c>
      <c r="Q1644" s="13">
        <f t="shared" si="1966"/>
        <v>0.16217933164146559</v>
      </c>
      <c r="R1644" s="13">
        <f t="shared" si="1967"/>
        <v>1.988932322815504E-3</v>
      </c>
      <c r="S1644" s="13">
        <f t="shared" si="1968"/>
        <v>9.6146314881767809E-4</v>
      </c>
      <c r="T1644" s="13">
        <f t="shared" si="1969"/>
        <v>1.7659527223181825E-2</v>
      </c>
      <c r="U1644" s="13">
        <f t="shared" si="1970"/>
        <v>1.9556508552803862E-3</v>
      </c>
      <c r="V1644" s="13">
        <f t="shared" si="1971"/>
        <v>1.1437866322858998E-5</v>
      </c>
      <c r="W1644" s="13">
        <f t="shared" si="1972"/>
        <v>5.315517694177712E-2</v>
      </c>
      <c r="X1644" s="13">
        <f t="shared" si="1973"/>
        <v>5.7880081558824041E-3</v>
      </c>
      <c r="Y1644" s="13">
        <f t="shared" si="1974"/>
        <v>3.1512488848693118E-4</v>
      </c>
      <c r="Z1644" s="13">
        <f t="shared" si="1975"/>
        <v>7.2190876902192459E-5</v>
      </c>
      <c r="AA1644" s="13">
        <f t="shared" si="1976"/>
        <v>7.0982882895362267E-5</v>
      </c>
      <c r="AB1644" s="13">
        <f t="shared" si="1977"/>
        <v>3.4897551327456509E-5</v>
      </c>
      <c r="AC1644" s="13">
        <f t="shared" si="1978"/>
        <v>7.6538494716634315E-8</v>
      </c>
      <c r="AD1644" s="13">
        <f t="shared" si="1979"/>
        <v>1.3066428411904479E-2</v>
      </c>
      <c r="AE1644" s="13">
        <f t="shared" si="1980"/>
        <v>1.4227888715184892E-3</v>
      </c>
      <c r="AF1644" s="13">
        <f t="shared" si="1981"/>
        <v>7.7462949671562267E-5</v>
      </c>
      <c r="AG1644" s="13">
        <f t="shared" si="1982"/>
        <v>2.8116181732641155E-6</v>
      </c>
      <c r="AH1644" s="13">
        <f t="shared" si="1983"/>
        <v>1.9651960934485738E-6</v>
      </c>
      <c r="AI1644" s="13">
        <f t="shared" si="1984"/>
        <v>1.9323118121515297E-6</v>
      </c>
      <c r="AJ1644" s="13">
        <f t="shared" si="1985"/>
        <v>9.4998889724742793E-7</v>
      </c>
      <c r="AK1644" s="13">
        <f t="shared" si="1986"/>
        <v>3.1136413878893965E-7</v>
      </c>
      <c r="AL1644" s="13">
        <f t="shared" si="1987"/>
        <v>3.277893136012225E-10</v>
      </c>
      <c r="AM1644" s="13">
        <f t="shared" si="1988"/>
        <v>2.5695567019623834E-3</v>
      </c>
      <c r="AN1644" s="13">
        <f t="shared" si="1989"/>
        <v>2.7979617421368202E-4</v>
      </c>
      <c r="AO1644" s="13">
        <f t="shared" si="1990"/>
        <v>1.5233347262744927E-5</v>
      </c>
      <c r="AP1644" s="13">
        <f t="shared" si="1991"/>
        <v>5.5291408583296467E-7</v>
      </c>
      <c r="AQ1644" s="13">
        <f t="shared" si="1992"/>
        <v>1.5051550114341828E-8</v>
      </c>
      <c r="AR1644" s="13">
        <f t="shared" si="1993"/>
        <v>4.2797603812880115E-8</v>
      </c>
      <c r="AS1644" s="13">
        <f t="shared" si="1994"/>
        <v>4.208145724241115E-8</v>
      </c>
      <c r="AT1644" s="13">
        <f t="shared" si="1995"/>
        <v>2.0688647095610684E-8</v>
      </c>
      <c r="AU1644" s="13">
        <f t="shared" si="1996"/>
        <v>6.7808190225146956E-9</v>
      </c>
      <c r="AV1644" s="13">
        <f t="shared" si="1997"/>
        <v>1.6668383293844831E-9</v>
      </c>
      <c r="AW1644" s="13">
        <f t="shared" si="1998"/>
        <v>9.7487104826714675E-13</v>
      </c>
      <c r="AX1644" s="13">
        <f t="shared" si="1999"/>
        <v>4.210932421915898E-4</v>
      </c>
      <c r="AY1644" s="13">
        <f t="shared" si="2000"/>
        <v>4.5852375260862051E-5</v>
      </c>
      <c r="AZ1644" s="13">
        <f t="shared" si="2001"/>
        <v>2.4964070975358252E-6</v>
      </c>
      <c r="BA1644" s="13">
        <f t="shared" si="2002"/>
        <v>9.0610331688337485E-8</v>
      </c>
      <c r="BB1644" s="13">
        <f t="shared" si="2003"/>
        <v>2.4666145848491889E-9</v>
      </c>
      <c r="BC1644" s="13">
        <f t="shared" si="2004"/>
        <v>5.3717384292271298E-11</v>
      </c>
      <c r="BD1644" s="13">
        <f t="shared" si="2005"/>
        <v>7.766972543818992E-10</v>
      </c>
      <c r="BE1644" s="13">
        <f t="shared" si="2006"/>
        <v>7.6370052032524018E-10</v>
      </c>
      <c r="BF1644" s="13">
        <f t="shared" si="2007"/>
        <v>3.7546063247589796E-10</v>
      </c>
      <c r="BG1644" s="13">
        <f t="shared" si="2008"/>
        <v>1.2305930818637793E-10</v>
      </c>
      <c r="BH1644" s="13">
        <f t="shared" si="2009"/>
        <v>3.0250028940681388E-11</v>
      </c>
      <c r="BI1644" s="13">
        <f t="shared" si="2010"/>
        <v>5.9487690246147848E-12</v>
      </c>
      <c r="BJ1644" s="14">
        <f t="shared" si="2011"/>
        <v>0.5868799824447487</v>
      </c>
      <c r="BK1644" s="14">
        <f t="shared" si="2012"/>
        <v>0.37243148892313366</v>
      </c>
      <c r="BL1644" s="14">
        <f t="shared" si="2013"/>
        <v>4.0587148574639333E-2</v>
      </c>
      <c r="BM1644" s="14">
        <f t="shared" si="2014"/>
        <v>9.7933993405112968E-2</v>
      </c>
      <c r="BN1644" s="14">
        <f t="shared" si="2015"/>
        <v>0.90199096504002485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1.43333333333333</v>
      </c>
      <c r="F1645" s="10">
        <f>VLOOKUP(B1645,home!$B$2:$E$405,3,FALSE)</f>
        <v>0.42</v>
      </c>
      <c r="G1645" s="10">
        <f>VLOOKUP(C1645,away!$B$2:$E$405,4,FALSE)</f>
        <v>0.7</v>
      </c>
      <c r="H1645" s="10">
        <f>VLOOKUP(A1645,away!$A$2:$E$405,3,FALSE)</f>
        <v>1.3888888888888899</v>
      </c>
      <c r="I1645" s="10">
        <f>VLOOKUP(C1645,away!$B$2:$E$405,3,FALSE)</f>
        <v>0.84</v>
      </c>
      <c r="J1645" s="10">
        <f>VLOOKUP(B1645,home!$B$2:$E$405,4,FALSE)</f>
        <v>1.58</v>
      </c>
      <c r="K1645" s="12">
        <f t="shared" si="1960"/>
        <v>0.42139999999999894</v>
      </c>
      <c r="L1645" s="12">
        <f t="shared" si="1961"/>
        <v>1.8433333333333346</v>
      </c>
      <c r="M1645" s="13">
        <f t="shared" si="1962"/>
        <v>0.10385772624207053</v>
      </c>
      <c r="N1645" s="13">
        <f t="shared" si="1963"/>
        <v>4.3765645838408418E-2</v>
      </c>
      <c r="O1645" s="13">
        <f t="shared" si="1964"/>
        <v>0.19144440870621682</v>
      </c>
      <c r="P1645" s="13">
        <f t="shared" si="1965"/>
        <v>8.0674673828799573E-2</v>
      </c>
      <c r="Q1645" s="13">
        <f t="shared" si="1966"/>
        <v>9.2214215781526287E-3</v>
      </c>
      <c r="R1645" s="13">
        <f t="shared" si="1967"/>
        <v>0.17644793002422995</v>
      </c>
      <c r="S1645" s="13">
        <f t="shared" si="1968"/>
        <v>1.5666631729962674E-2</v>
      </c>
      <c r="T1645" s="13">
        <f t="shared" si="1969"/>
        <v>1.6998153775728025E-2</v>
      </c>
      <c r="U1645" s="13">
        <f t="shared" si="1970"/>
        <v>7.4355157712210337E-2</v>
      </c>
      <c r="V1645" s="13">
        <f t="shared" si="1971"/>
        <v>1.3521707377357273E-3</v>
      </c>
      <c r="W1645" s="13">
        <f t="shared" si="1972"/>
        <v>1.2953023510111699E-3</v>
      </c>
      <c r="X1645" s="13">
        <f t="shared" si="1973"/>
        <v>2.3876740003639248E-3</v>
      </c>
      <c r="Y1645" s="13">
        <f t="shared" si="1974"/>
        <v>2.2006395370020859E-3</v>
      </c>
      <c r="Z1645" s="13">
        <f t="shared" si="1975"/>
        <v>0.10841745033711028</v>
      </c>
      <c r="AA1645" s="13">
        <f t="shared" si="1976"/>
        <v>4.5687113572058166E-2</v>
      </c>
      <c r="AB1645" s="13">
        <f t="shared" si="1977"/>
        <v>9.6262748296326306E-3</v>
      </c>
      <c r="AC1645" s="13">
        <f t="shared" si="1978"/>
        <v>6.5646255444094643E-5</v>
      </c>
      <c r="AD1645" s="13">
        <f t="shared" si="1979"/>
        <v>1.3646010267902634E-4</v>
      </c>
      <c r="AE1645" s="13">
        <f t="shared" si="1980"/>
        <v>2.5154145593833872E-4</v>
      </c>
      <c r="AF1645" s="13">
        <f t="shared" si="1981"/>
        <v>2.3183737522316906E-4</v>
      </c>
      <c r="AG1645" s="13">
        <f t="shared" si="1982"/>
        <v>1.4245118722045844E-4</v>
      </c>
      <c r="AH1645" s="13">
        <f t="shared" si="1983"/>
        <v>4.9962375030351683E-2</v>
      </c>
      <c r="AI1645" s="13">
        <f t="shared" si="1984"/>
        <v>2.105414483779015E-2</v>
      </c>
      <c r="AJ1645" s="13">
        <f t="shared" si="1985"/>
        <v>4.4361083173223726E-3</v>
      </c>
      <c r="AK1645" s="13">
        <f t="shared" si="1986"/>
        <v>6.2312534830654797E-4</v>
      </c>
      <c r="AL1645" s="13">
        <f t="shared" si="1987"/>
        <v>2.0397096827213611E-6</v>
      </c>
      <c r="AM1645" s="13">
        <f t="shared" si="1988"/>
        <v>1.1500857453788311E-5</v>
      </c>
      <c r="AN1645" s="13">
        <f t="shared" si="1989"/>
        <v>2.1199913906483133E-5</v>
      </c>
      <c r="AO1645" s="13">
        <f t="shared" si="1990"/>
        <v>1.9539253983808635E-5</v>
      </c>
      <c r="AP1645" s="13">
        <f t="shared" si="1991"/>
        <v>1.2005786058940206E-5</v>
      </c>
      <c r="AQ1645" s="13">
        <f t="shared" si="1992"/>
        <v>5.5326664088282819E-6</v>
      </c>
      <c r="AR1645" s="13">
        <f t="shared" si="1993"/>
        <v>1.8419462261189668E-2</v>
      </c>
      <c r="AS1645" s="13">
        <f t="shared" si="1994"/>
        <v>7.7619613968653075E-3</v>
      </c>
      <c r="AT1645" s="13">
        <f t="shared" si="1995"/>
        <v>1.6354452663195158E-3</v>
      </c>
      <c r="AU1645" s="13">
        <f t="shared" si="1996"/>
        <v>2.2972554507568084E-4</v>
      </c>
      <c r="AV1645" s="13">
        <f t="shared" si="1997"/>
        <v>2.4201586173722904E-5</v>
      </c>
      <c r="AW1645" s="13">
        <f t="shared" si="1998"/>
        <v>4.4011306865298691E-8</v>
      </c>
      <c r="AX1645" s="13">
        <f t="shared" si="1999"/>
        <v>8.0774355517106406E-7</v>
      </c>
      <c r="AY1645" s="13">
        <f t="shared" si="2000"/>
        <v>1.4889406200319958E-6</v>
      </c>
      <c r="AZ1645" s="13">
        <f t="shared" si="2001"/>
        <v>1.3723069381294905E-6</v>
      </c>
      <c r="BA1645" s="13">
        <f t="shared" si="2002"/>
        <v>8.4320637420623216E-7</v>
      </c>
      <c r="BB1645" s="13">
        <f t="shared" si="2003"/>
        <v>3.8857760411337223E-7</v>
      </c>
      <c r="BC1645" s="13">
        <f t="shared" si="2004"/>
        <v>1.4325561004979665E-7</v>
      </c>
      <c r="BD1645" s="13">
        <f t="shared" si="2005"/>
        <v>5.6588681280210548E-3</v>
      </c>
      <c r="BE1645" s="13">
        <f t="shared" si="2006"/>
        <v>2.3846470291480669E-3</v>
      </c>
      <c r="BF1645" s="13">
        <f t="shared" si="2007"/>
        <v>5.0244512904149626E-4</v>
      </c>
      <c r="BG1645" s="13">
        <f t="shared" si="2008"/>
        <v>7.057679245936203E-5</v>
      </c>
      <c r="BH1645" s="13">
        <f t="shared" si="2009"/>
        <v>7.4352650855937685E-6</v>
      </c>
      <c r="BI1645" s="13">
        <f t="shared" si="2010"/>
        <v>6.2664414141384113E-7</v>
      </c>
      <c r="BJ1645" s="14">
        <f t="shared" si="2011"/>
        <v>7.6705949710240792E-2</v>
      </c>
      <c r="BK1645" s="14">
        <f t="shared" si="2012"/>
        <v>0.2016203774443153</v>
      </c>
      <c r="BL1645" s="14">
        <f t="shared" si="2013"/>
        <v>0.61033203342163977</v>
      </c>
      <c r="BM1645" s="14">
        <f t="shared" si="2014"/>
        <v>0.39166255976611497</v>
      </c>
      <c r="BN1645" s="14">
        <f t="shared" si="2015"/>
        <v>0.60541180621787793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1.43333333333333</v>
      </c>
      <c r="F1646" s="10">
        <f>VLOOKUP(B1646,home!$B$2:$E$405,3,FALSE)</f>
        <v>1.1200000000000001</v>
      </c>
      <c r="G1646" s="10">
        <f>VLOOKUP(C1646,away!$B$2:$E$405,4,FALSE)</f>
        <v>1.05</v>
      </c>
      <c r="H1646" s="10">
        <f>VLOOKUP(A1646,away!$A$2:$E$405,3,FALSE)</f>
        <v>1.3888888888888899</v>
      </c>
      <c r="I1646" s="10">
        <f>VLOOKUP(C1646,away!$B$2:$E$405,3,FALSE)</f>
        <v>0.87</v>
      </c>
      <c r="J1646" s="10">
        <f>VLOOKUP(B1646,home!$B$2:$E$405,4,FALSE)</f>
        <v>1.01</v>
      </c>
      <c r="K1646" s="12">
        <f t="shared" si="1960"/>
        <v>1.6855999999999962</v>
      </c>
      <c r="L1646" s="12">
        <f t="shared" si="1961"/>
        <v>1.2204166666666676</v>
      </c>
      <c r="M1646" s="13">
        <f t="shared" si="1962"/>
        <v>5.4693157615938473E-2</v>
      </c>
      <c r="N1646" s="13">
        <f t="shared" si="1963"/>
        <v>9.2190786477425679E-2</v>
      </c>
      <c r="O1646" s="13">
        <f t="shared" si="1964"/>
        <v>6.6748441107118292E-2</v>
      </c>
      <c r="P1646" s="13">
        <f t="shared" si="1965"/>
        <v>0.11251117233015834</v>
      </c>
      <c r="Q1646" s="13">
        <f t="shared" si="1966"/>
        <v>7.7698394843174201E-2</v>
      </c>
      <c r="R1646" s="13">
        <f t="shared" si="1967"/>
        <v>4.0730455000572853E-2</v>
      </c>
      <c r="S1646" s="13">
        <f t="shared" si="1968"/>
        <v>5.7862648870987958E-2</v>
      </c>
      <c r="T1646" s="13">
        <f t="shared" si="1969"/>
        <v>9.4824416039857251E-2</v>
      </c>
      <c r="U1646" s="13">
        <f t="shared" si="1970"/>
        <v>6.8655254948965447E-2</v>
      </c>
      <c r="V1646" s="13">
        <f t="shared" si="1971"/>
        <v>1.3225693512235596E-2</v>
      </c>
      <c r="W1646" s="13">
        <f t="shared" si="1972"/>
        <v>4.3656138115884709E-2</v>
      </c>
      <c r="X1646" s="13">
        <f t="shared" si="1973"/>
        <v>5.3278678558927664E-2</v>
      </c>
      <c r="Y1646" s="13">
        <f t="shared" si="1974"/>
        <v>3.2511093645645688E-2</v>
      </c>
      <c r="Z1646" s="13">
        <f t="shared" si="1975"/>
        <v>1.6569375374538609E-2</v>
      </c>
      <c r="AA1646" s="13">
        <f t="shared" si="1976"/>
        <v>2.7929339131322214E-2</v>
      </c>
      <c r="AB1646" s="13">
        <f t="shared" si="1977"/>
        <v>2.3538847019878316E-2</v>
      </c>
      <c r="AC1646" s="13">
        <f t="shared" si="1978"/>
        <v>1.700439262885232E-3</v>
      </c>
      <c r="AD1646" s="13">
        <f t="shared" si="1979"/>
        <v>1.8396696602033771E-2</v>
      </c>
      <c r="AE1646" s="13">
        <f t="shared" si="1980"/>
        <v>2.2451635144732064E-2</v>
      </c>
      <c r="AF1646" s="13">
        <f t="shared" si="1981"/>
        <v>1.3700174862275059E-2</v>
      </c>
      <c r="AG1646" s="13">
        <f t="shared" si="1982"/>
        <v>5.5733072460560674E-3</v>
      </c>
      <c r="AH1646" s="13">
        <f t="shared" si="1983"/>
        <v>5.0553854658357917E-3</v>
      </c>
      <c r="AI1646" s="13">
        <f t="shared" si="1984"/>
        <v>8.5213577412127928E-3</v>
      </c>
      <c r="AJ1646" s="13">
        <f t="shared" si="1985"/>
        <v>7.1818003042941267E-3</v>
      </c>
      <c r="AK1646" s="13">
        <f t="shared" si="1986"/>
        <v>4.0352141976393828E-3</v>
      </c>
      <c r="AL1646" s="13">
        <f t="shared" si="1987"/>
        <v>1.3992127957716924E-4</v>
      </c>
      <c r="AM1646" s="13">
        <f t="shared" si="1988"/>
        <v>6.2018943584776134E-3</v>
      </c>
      <c r="AN1646" s="13">
        <f t="shared" si="1989"/>
        <v>7.5688952399920592E-3</v>
      </c>
      <c r="AO1646" s="13">
        <f t="shared" si="1990"/>
        <v>4.6186029495701598E-3</v>
      </c>
      <c r="AP1646" s="13">
        <f t="shared" si="1991"/>
        <v>1.8788733387904179E-3</v>
      </c>
      <c r="AQ1646" s="13">
        <f t="shared" si="1992"/>
        <v>5.7325208430386836E-4</v>
      </c>
      <c r="AR1646" s="13">
        <f t="shared" si="1993"/>
        <v>1.2339353357860867E-3</v>
      </c>
      <c r="AS1646" s="13">
        <f t="shared" si="1994"/>
        <v>2.0799214020010229E-3</v>
      </c>
      <c r="AT1646" s="13">
        <f t="shared" si="1995"/>
        <v>1.7529577576064586E-3</v>
      </c>
      <c r="AU1646" s="13">
        <f t="shared" si="1996"/>
        <v>9.8492853207381311E-4</v>
      </c>
      <c r="AV1646" s="13">
        <f t="shared" si="1997"/>
        <v>4.1504888341590385E-4</v>
      </c>
      <c r="AW1646" s="13">
        <f t="shared" si="1998"/>
        <v>7.9954685606146234E-6</v>
      </c>
      <c r="AX1646" s="13">
        <f t="shared" si="1999"/>
        <v>1.742318855108305E-3</v>
      </c>
      <c r="AY1646" s="13">
        <f t="shared" si="2000"/>
        <v>2.1263549694217621E-3</v>
      </c>
      <c r="AZ1646" s="13">
        <f t="shared" si="2001"/>
        <v>1.2975195219659058E-3</v>
      </c>
      <c r="BA1646" s="13">
        <f t="shared" si="2002"/>
        <v>5.2783814997751964E-4</v>
      </c>
      <c r="BB1646" s="13">
        <f t="shared" si="2003"/>
        <v>1.6104561888376622E-4</v>
      </c>
      <c r="BC1646" s="13">
        <f t="shared" si="2004"/>
        <v>3.9308551475879282E-5</v>
      </c>
      <c r="BD1646" s="13">
        <f t="shared" si="2005"/>
        <v>2.5098587489704534E-4</v>
      </c>
      <c r="BE1646" s="13">
        <f t="shared" si="2006"/>
        <v>4.2306179072645867E-4</v>
      </c>
      <c r="BF1646" s="13">
        <f t="shared" si="2007"/>
        <v>3.5655647722425865E-4</v>
      </c>
      <c r="BG1646" s="13">
        <f t="shared" si="2008"/>
        <v>2.0033719933640296E-4</v>
      </c>
      <c r="BH1646" s="13">
        <f t="shared" si="2009"/>
        <v>8.4422095800360008E-5</v>
      </c>
      <c r="BI1646" s="13">
        <f t="shared" si="2010"/>
        <v>2.8460376936217311E-5</v>
      </c>
      <c r="BJ1646" s="14">
        <f t="shared" si="2011"/>
        <v>0.48101722517397938</v>
      </c>
      <c r="BK1646" s="14">
        <f t="shared" si="2012"/>
        <v>0.24225938784120454</v>
      </c>
      <c r="BL1646" s="14">
        <f t="shared" si="2013"/>
        <v>0.26020671064264322</v>
      </c>
      <c r="BM1646" s="14">
        <f t="shared" si="2014"/>
        <v>0.55336193215711671</v>
      </c>
      <c r="BN1646" s="14">
        <f t="shared" si="2015"/>
        <v>0.44457240737438786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1.43333333333333</v>
      </c>
      <c r="F1647" s="10">
        <f>VLOOKUP(B1647,home!$B$2:$E$405,3,FALSE)</f>
        <v>1.26</v>
      </c>
      <c r="G1647" s="10">
        <f>VLOOKUP(C1647,away!$B$2:$E$405,4,FALSE)</f>
        <v>2.23</v>
      </c>
      <c r="H1647" s="10">
        <f>VLOOKUP(A1647,away!$A$2:$E$405,3,FALSE)</f>
        <v>1.3888888888888899</v>
      </c>
      <c r="I1647" s="10">
        <f>VLOOKUP(C1647,away!$B$2:$E$405,3,FALSE)</f>
        <v>0.56000000000000005</v>
      </c>
      <c r="J1647" s="10">
        <f>VLOOKUP(B1647,home!$B$2:$E$405,4,FALSE)</f>
        <v>1.01</v>
      </c>
      <c r="K1647" s="12">
        <f t="shared" si="1960"/>
        <v>4.0273799999999911</v>
      </c>
      <c r="L1647" s="12">
        <f t="shared" si="1961"/>
        <v>0.78555555555555623</v>
      </c>
      <c r="M1647" s="13">
        <f t="shared" si="1962"/>
        <v>8.1239762755861006E-3</v>
      </c>
      <c r="N1647" s="13">
        <f t="shared" si="1963"/>
        <v>3.2718339572769879E-2</v>
      </c>
      <c r="O1647" s="13">
        <f t="shared" si="1964"/>
        <v>6.3818346964881981E-3</v>
      </c>
      <c r="P1647" s="13">
        <f t="shared" si="1965"/>
        <v>2.570207341994258E-2</v>
      </c>
      <c r="Q1647" s="13">
        <f t="shared" si="1966"/>
        <v>6.5884593214290854E-2</v>
      </c>
      <c r="R1647" s="13">
        <f t="shared" si="1967"/>
        <v>2.5066428502317551E-3</v>
      </c>
      <c r="S1647" s="13">
        <f t="shared" si="1968"/>
        <v>2.0328609897265509E-2</v>
      </c>
      <c r="T1647" s="13">
        <f t="shared" si="1969"/>
        <v>5.1756008225004084E-2</v>
      </c>
      <c r="U1647" s="13">
        <f t="shared" si="1970"/>
        <v>1.0095203282166343E-2</v>
      </c>
      <c r="V1647" s="13">
        <f t="shared" si="1971"/>
        <v>7.1460275442136621E-3</v>
      </c>
      <c r="W1647" s="13">
        <f t="shared" si="1972"/>
        <v>8.8447431006456689E-2</v>
      </c>
      <c r="X1647" s="13">
        <f t="shared" si="1973"/>
        <v>6.9480370801738814E-2</v>
      </c>
      <c r="Y1647" s="13">
        <f t="shared" si="1974"/>
        <v>2.7290345642682987E-2</v>
      </c>
      <c r="Z1647" s="13">
        <f t="shared" si="1975"/>
        <v>6.5636907226438964E-4</v>
      </c>
      <c r="AA1647" s="13">
        <f t="shared" si="1976"/>
        <v>2.6434476742561519E-3</v>
      </c>
      <c r="AB1647" s="13">
        <f t="shared" si="1977"/>
        <v>5.3230841471728612E-3</v>
      </c>
      <c r="AC1647" s="13">
        <f t="shared" si="1978"/>
        <v>1.4130066851797038E-3</v>
      </c>
      <c r="AD1647" s="13">
        <f t="shared" si="1979"/>
        <v>8.90528536716957E-2</v>
      </c>
      <c r="AE1647" s="13">
        <f t="shared" si="1980"/>
        <v>6.9955963939876575E-2</v>
      </c>
      <c r="AF1647" s="13">
        <f t="shared" si="1981"/>
        <v>2.7477148058607095E-2</v>
      </c>
      <c r="AG1647" s="13">
        <f t="shared" si="1982"/>
        <v>7.1949421027537892E-3</v>
      </c>
      <c r="AH1647" s="13">
        <f t="shared" si="1983"/>
        <v>1.2890359280303443E-4</v>
      </c>
      <c r="AI1647" s="13">
        <f t="shared" si="1984"/>
        <v>5.1914375158308365E-4</v>
      </c>
      <c r="AJ1647" s="13">
        <f t="shared" si="1985"/>
        <v>1.045394581125338E-3</v>
      </c>
      <c r="AK1647" s="13">
        <f t="shared" si="1986"/>
        <v>1.4034004093775177E-3</v>
      </c>
      <c r="AL1647" s="13">
        <f t="shared" si="1987"/>
        <v>1.7881490705233926E-4</v>
      </c>
      <c r="AM1647" s="13">
        <f t="shared" si="1988"/>
        <v>7.1729936364062608E-2</v>
      </c>
      <c r="AN1647" s="13">
        <f t="shared" si="1989"/>
        <v>5.6347850010435893E-2</v>
      </c>
      <c r="AO1647" s="13">
        <f t="shared" si="1990"/>
        <v>2.2132183309654559E-2</v>
      </c>
      <c r="AP1647" s="13">
        <f t="shared" si="1991"/>
        <v>5.7953531851576978E-3</v>
      </c>
      <c r="AQ1647" s="13">
        <f t="shared" si="1992"/>
        <v>1.1381429727518044E-3</v>
      </c>
      <c r="AR1647" s="13">
        <f t="shared" si="1993"/>
        <v>2.0252186691498986E-5</v>
      </c>
      <c r="AS1647" s="13">
        <f t="shared" si="1994"/>
        <v>8.1563251637609003E-5</v>
      </c>
      <c r="AT1647" s="13">
        <f t="shared" si="1995"/>
        <v>1.6424310419013659E-4</v>
      </c>
      <c r="AU1647" s="13">
        <f t="shared" si="1996"/>
        <v>2.2048979765109023E-4</v>
      </c>
      <c r="AV1647" s="13">
        <f t="shared" si="1997"/>
        <v>2.2199905031601146E-4</v>
      </c>
      <c r="AW1647" s="13">
        <f t="shared" si="1998"/>
        <v>1.5714506028322996E-5</v>
      </c>
      <c r="AX1647" s="13">
        <f t="shared" si="1999"/>
        <v>4.8147285185649612E-2</v>
      </c>
      <c r="AY1647" s="13">
        <f t="shared" si="2000"/>
        <v>3.7822367362504779E-2</v>
      </c>
      <c r="AZ1647" s="13">
        <f t="shared" si="2001"/>
        <v>1.4855785402939388E-2</v>
      </c>
      <c r="BA1647" s="13">
        <f t="shared" si="2002"/>
        <v>3.8900149184733913E-3</v>
      </c>
      <c r="BB1647" s="13">
        <f t="shared" si="2003"/>
        <v>7.6395570760019174E-4</v>
      </c>
      <c r="BC1647" s="13">
        <f t="shared" si="2004"/>
        <v>1.2002593006074134E-4</v>
      </c>
      <c r="BD1647" s="13">
        <f t="shared" si="2005"/>
        <v>2.6515362946092205E-6</v>
      </c>
      <c r="BE1647" s="13">
        <f t="shared" si="2006"/>
        <v>1.0678744242183259E-5</v>
      </c>
      <c r="BF1647" s="13">
        <f t="shared" si="2007"/>
        <v>2.1503680493041969E-5</v>
      </c>
      <c r="BG1647" s="13">
        <f t="shared" si="2008"/>
        <v>2.886783091468905E-5</v>
      </c>
      <c r="BH1647" s="13">
        <f t="shared" si="2009"/>
        <v>2.9065431217300037E-5</v>
      </c>
      <c r="BI1647" s="13">
        <f t="shared" si="2010"/>
        <v>2.3411507275185911E-5</v>
      </c>
      <c r="BJ1647" s="14">
        <f t="shared" si="2011"/>
        <v>0.79200089658516737</v>
      </c>
      <c r="BK1647" s="14">
        <f t="shared" si="2012"/>
        <v>0.10071487609174468</v>
      </c>
      <c r="BL1647" s="14">
        <f t="shared" si="2013"/>
        <v>3.0871781106127639E-2</v>
      </c>
      <c r="BM1647" s="14">
        <f t="shared" si="2014"/>
        <v>0.74511980996951832</v>
      </c>
      <c r="BN1647" s="14">
        <f t="shared" si="2015"/>
        <v>0.14131746002930937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1.43333333333333</v>
      </c>
      <c r="F1648" s="10">
        <f>VLOOKUP(B1648,home!$B$2:$E$405,3,FALSE)</f>
        <v>1.95</v>
      </c>
      <c r="G1648" s="10">
        <f>VLOOKUP(C1648,away!$B$2:$E$405,4,FALSE)</f>
        <v>0.84</v>
      </c>
      <c r="H1648" s="10">
        <f>VLOOKUP(A1648,away!$A$2:$E$405,3,FALSE)</f>
        <v>1.3888888888888899</v>
      </c>
      <c r="I1648" s="10">
        <f>VLOOKUP(C1648,away!$B$2:$E$405,3,FALSE)</f>
        <v>1.1200000000000001</v>
      </c>
      <c r="J1648" s="10">
        <f>VLOOKUP(B1648,home!$B$2:$E$405,4,FALSE)</f>
        <v>1.01</v>
      </c>
      <c r="K1648" s="12">
        <f t="shared" si="1960"/>
        <v>2.3477999999999941</v>
      </c>
      <c r="L1648" s="12">
        <f t="shared" si="1961"/>
        <v>1.5711111111111125</v>
      </c>
      <c r="M1648" s="13">
        <f t="shared" si="1962"/>
        <v>1.986271125883627E-2</v>
      </c>
      <c r="N1648" s="13">
        <f t="shared" si="1963"/>
        <v>4.6633673493495675E-2</v>
      </c>
      <c r="O1648" s="13">
        <f t="shared" si="1964"/>
        <v>3.1206526355549449E-2</v>
      </c>
      <c r="P1648" s="13">
        <f t="shared" si="1965"/>
        <v>7.3266682577558806E-2</v>
      </c>
      <c r="Q1648" s="13">
        <f t="shared" si="1966"/>
        <v>5.4743269314014444E-2</v>
      </c>
      <c r="R1648" s="13">
        <f t="shared" si="1967"/>
        <v>2.4514460148192765E-2</v>
      </c>
      <c r="S1648" s="13">
        <f t="shared" si="1968"/>
        <v>6.7563872650224344E-2</v>
      </c>
      <c r="T1648" s="13">
        <f t="shared" si="1969"/>
        <v>8.6007758677796087E-2</v>
      </c>
      <c r="U1648" s="13">
        <f t="shared" si="1970"/>
        <v>5.7555049535926828E-2</v>
      </c>
      <c r="V1648" s="13">
        <f t="shared" si="1971"/>
        <v>2.7691088238813551E-2</v>
      </c>
      <c r="W1648" s="13">
        <f t="shared" si="1972"/>
        <v>4.2842082565147592E-2</v>
      </c>
      <c r="X1648" s="13">
        <f t="shared" si="1973"/>
        <v>6.7309671941243043E-2</v>
      </c>
      <c r="Y1648" s="13">
        <f t="shared" si="1974"/>
        <v>5.2875486736065437E-2</v>
      </c>
      <c r="Z1648" s="13">
        <f t="shared" si="1975"/>
        <v>1.2838313573905406E-2</v>
      </c>
      <c r="AA1648" s="13">
        <f t="shared" si="1976"/>
        <v>3.0141792608815037E-2</v>
      </c>
      <c r="AB1648" s="13">
        <f t="shared" si="1977"/>
        <v>3.5383450343487888E-2</v>
      </c>
      <c r="AC1648" s="13">
        <f t="shared" si="1978"/>
        <v>6.3839288660736213E-3</v>
      </c>
      <c r="AD1648" s="13">
        <f t="shared" si="1979"/>
        <v>2.5146160361613327E-2</v>
      </c>
      <c r="AE1648" s="13">
        <f t="shared" si="1980"/>
        <v>3.9507411945912521E-2</v>
      </c>
      <c r="AF1648" s="13">
        <f t="shared" si="1981"/>
        <v>3.1035266939733543E-2</v>
      </c>
      <c r="AG1648" s="13">
        <f t="shared" si="1982"/>
        <v>1.6253284241771582E-2</v>
      </c>
      <c r="AH1648" s="13">
        <f t="shared" si="1983"/>
        <v>5.0426042759728514E-3</v>
      </c>
      <c r="AI1648" s="13">
        <f t="shared" si="1984"/>
        <v>1.183902631912903E-2</v>
      </c>
      <c r="AJ1648" s="13">
        <f t="shared" si="1985"/>
        <v>1.3897832996025535E-2</v>
      </c>
      <c r="AK1648" s="13">
        <f t="shared" si="1986"/>
        <v>1.0876444102689556E-2</v>
      </c>
      <c r="AL1648" s="13">
        <f t="shared" si="1987"/>
        <v>9.4192436014041826E-4</v>
      </c>
      <c r="AM1648" s="13">
        <f t="shared" si="1988"/>
        <v>1.1807631059399123E-2</v>
      </c>
      <c r="AN1648" s="13">
        <f t="shared" si="1989"/>
        <v>1.8551100353322636E-2</v>
      </c>
      <c r="AO1648" s="13">
        <f t="shared" si="1990"/>
        <v>1.4572919944221245E-2</v>
      </c>
      <c r="AP1648" s="13">
        <f t="shared" si="1991"/>
        <v>7.6318921485662439E-3</v>
      </c>
      <c r="AQ1648" s="13">
        <f t="shared" si="1992"/>
        <v>2.997637638353522E-3</v>
      </c>
      <c r="AR1648" s="13">
        <f t="shared" si="1993"/>
        <v>1.5844983213834699E-3</v>
      </c>
      <c r="AS1648" s="13">
        <f t="shared" si="1994"/>
        <v>3.7200851589441011E-3</v>
      </c>
      <c r="AT1648" s="13">
        <f t="shared" si="1995"/>
        <v>4.3670079680844702E-3</v>
      </c>
      <c r="AU1648" s="13">
        <f t="shared" si="1996"/>
        <v>3.4176204358228979E-3</v>
      </c>
      <c r="AV1648" s="13">
        <f t="shared" si="1997"/>
        <v>2.0059723148062457E-3</v>
      </c>
      <c r="AW1648" s="13">
        <f t="shared" si="1998"/>
        <v>9.6512046852193309E-5</v>
      </c>
      <c r="AX1648" s="13">
        <f t="shared" si="1999"/>
        <v>4.6203260335428631E-3</v>
      </c>
      <c r="AY1648" s="13">
        <f t="shared" si="2000"/>
        <v>7.2590455682551265E-3</v>
      </c>
      <c r="AZ1648" s="13">
        <f t="shared" si="2001"/>
        <v>5.7023835741737564E-3</v>
      </c>
      <c r="BA1648" s="13">
        <f t="shared" si="2002"/>
        <v>2.9863593977339621E-3</v>
      </c>
      <c r="BB1648" s="13">
        <f t="shared" si="2003"/>
        <v>1.1729756078877297E-3</v>
      </c>
      <c r="BC1648" s="13">
        <f t="shared" si="2004"/>
        <v>3.6857500212294456E-4</v>
      </c>
      <c r="BD1648" s="13">
        <f t="shared" si="2005"/>
        <v>4.1490381971041255E-4</v>
      </c>
      <c r="BE1648" s="13">
        <f t="shared" si="2006"/>
        <v>9.7411118791610406E-4</v>
      </c>
      <c r="BF1648" s="13">
        <f t="shared" si="2007"/>
        <v>1.1435091234947119E-3</v>
      </c>
      <c r="BG1648" s="13">
        <f t="shared" si="2008"/>
        <v>8.9491024004695926E-4</v>
      </c>
      <c r="BH1648" s="13">
        <f t="shared" si="2009"/>
        <v>5.2526756539556158E-4</v>
      </c>
      <c r="BI1648" s="13">
        <f t="shared" si="2010"/>
        <v>2.4664463800713927E-4</v>
      </c>
      <c r="BJ1648" s="14">
        <f t="shared" si="2011"/>
        <v>0.54002491254437235</v>
      </c>
      <c r="BK1648" s="14">
        <f t="shared" si="2012"/>
        <v>0.20296925351990214</v>
      </c>
      <c r="BL1648" s="14">
        <f t="shared" si="2013"/>
        <v>0.23975171745940099</v>
      </c>
      <c r="BM1648" s="14">
        <f t="shared" si="2014"/>
        <v>0.73819434042853072</v>
      </c>
      <c r="BN1648" s="14">
        <f t="shared" si="2015"/>
        <v>0.2502273231476474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1.43333333333333</v>
      </c>
      <c r="F1649" s="10">
        <f>VLOOKUP(B1649,home!$B$2:$E$405,3,FALSE)</f>
        <v>1.22</v>
      </c>
      <c r="G1649" s="10">
        <f>VLOOKUP(C1649,away!$B$2:$E$405,4,FALSE)</f>
        <v>0.56000000000000005</v>
      </c>
      <c r="H1649" s="10">
        <f>VLOOKUP(A1649,away!$A$2:$E$405,3,FALSE)</f>
        <v>1.3888888888888899</v>
      </c>
      <c r="I1649" s="10">
        <f>VLOOKUP(C1649,away!$B$2:$E$405,3,FALSE)</f>
        <v>1.95</v>
      </c>
      <c r="J1649" s="10">
        <f>VLOOKUP(B1649,home!$B$2:$E$405,4,FALSE)</f>
        <v>1.62</v>
      </c>
      <c r="K1649" s="12">
        <f t="shared" si="1960"/>
        <v>0.9792533333333312</v>
      </c>
      <c r="L1649" s="12">
        <f t="shared" si="1961"/>
        <v>4.3875000000000037</v>
      </c>
      <c r="M1649" s="13">
        <f t="shared" si="1962"/>
        <v>4.6692662790753809E-3</v>
      </c>
      <c r="N1649" s="13">
        <f t="shared" si="1963"/>
        <v>4.5723945680054869E-3</v>
      </c>
      <c r="O1649" s="13">
        <f t="shared" si="1964"/>
        <v>2.048640579944325E-2</v>
      </c>
      <c r="P1649" s="13">
        <f t="shared" si="1965"/>
        <v>2.0061381167124089E-2</v>
      </c>
      <c r="Q1649" s="13">
        <f t="shared" si="1966"/>
        <v>2.2387663110172945E-3</v>
      </c>
      <c r="R1649" s="13">
        <f t="shared" si="1967"/>
        <v>4.4942052722528672E-2</v>
      </c>
      <c r="S1649" s="13">
        <f t="shared" si="1968"/>
        <v>2.1548300647159544E-2</v>
      </c>
      <c r="T1649" s="13">
        <f t="shared" si="1969"/>
        <v>9.8225871895883891E-3</v>
      </c>
      <c r="U1649" s="13">
        <f t="shared" si="1970"/>
        <v>4.4009654935378513E-2</v>
      </c>
      <c r="V1649" s="13">
        <f t="shared" si="1971"/>
        <v>1.0286857052744897E-2</v>
      </c>
      <c r="W1649" s="13">
        <f t="shared" si="1972"/>
        <v>7.307731242060171E-4</v>
      </c>
      <c r="X1649" s="13">
        <f t="shared" si="1973"/>
        <v>3.2062670824539027E-3</v>
      </c>
      <c r="Y1649" s="13">
        <f t="shared" si="1974"/>
        <v>7.0337484121332557E-3</v>
      </c>
      <c r="Z1649" s="13">
        <f t="shared" si="1975"/>
        <v>6.5727752106698248E-2</v>
      </c>
      <c r="AA1649" s="13">
        <f t="shared" si="1976"/>
        <v>6.4364120342991146E-2</v>
      </c>
      <c r="AB1649" s="13">
        <f t="shared" si="1977"/>
        <v>3.1514389696470871E-2</v>
      </c>
      <c r="AC1649" s="13">
        <f t="shared" si="1978"/>
        <v>2.7623258668021881E-3</v>
      </c>
      <c r="AD1649" s="13">
        <f t="shared" si="1979"/>
        <v>1.7890300444728865E-4</v>
      </c>
      <c r="AE1649" s="13">
        <f t="shared" si="1980"/>
        <v>7.8493693201247964E-4</v>
      </c>
      <c r="AF1649" s="13">
        <f t="shared" si="1981"/>
        <v>1.7219553946023786E-3</v>
      </c>
      <c r="AG1649" s="13">
        <f t="shared" si="1982"/>
        <v>2.5183597646059814E-3</v>
      </c>
      <c r="AH1649" s="13">
        <f t="shared" si="1983"/>
        <v>7.2095128092034694E-2</v>
      </c>
      <c r="AI1649" s="13">
        <f t="shared" si="1984"/>
        <v>7.0599394501218465E-2</v>
      </c>
      <c r="AJ1649" s="13">
        <f t="shared" si="1985"/>
        <v>3.4567346198316515E-2</v>
      </c>
      <c r="AK1649" s="13">
        <f t="shared" si="1986"/>
        <v>1.1283396329729568E-2</v>
      </c>
      <c r="AL1649" s="13">
        <f t="shared" si="1987"/>
        <v>4.7473045064972189E-4</v>
      </c>
      <c r="AM1649" s="13">
        <f t="shared" si="1988"/>
        <v>3.5038272689671047E-5</v>
      </c>
      <c r="AN1649" s="13">
        <f t="shared" si="1989"/>
        <v>1.5373042142593184E-4</v>
      </c>
      <c r="AO1649" s="13">
        <f t="shared" si="1990"/>
        <v>3.3724611200313824E-4</v>
      </c>
      <c r="AP1649" s="13">
        <f t="shared" si="1991"/>
        <v>4.9322243880459029E-4</v>
      </c>
      <c r="AQ1649" s="13">
        <f t="shared" si="1992"/>
        <v>5.4100336256378539E-4</v>
      </c>
      <c r="AR1649" s="13">
        <f t="shared" si="1993"/>
        <v>6.326347490076048E-2</v>
      </c>
      <c r="AS1649" s="13">
        <f t="shared" si="1994"/>
        <v>6.195096867481923E-2</v>
      </c>
      <c r="AT1649" s="13">
        <f t="shared" si="1995"/>
        <v>3.0332846289022754E-2</v>
      </c>
      <c r="AU1649" s="13">
        <f t="shared" si="1996"/>
        <v>9.9011802793377013E-3</v>
      </c>
      <c r="AV1649" s="13">
        <f t="shared" si="1997"/>
        <v>2.4239409481189213E-3</v>
      </c>
      <c r="AW1649" s="13">
        <f t="shared" si="1998"/>
        <v>5.6657417728466953E-5</v>
      </c>
      <c r="AX1649" s="13">
        <f t="shared" si="1999"/>
        <v>5.718557554267098E-6</v>
      </c>
      <c r="AY1649" s="13">
        <f t="shared" si="2000"/>
        <v>2.5090171269346912E-5</v>
      </c>
      <c r="AZ1649" s="13">
        <f t="shared" si="2001"/>
        <v>5.5041563222129841E-5</v>
      </c>
      <c r="BA1649" s="13">
        <f t="shared" si="2002"/>
        <v>8.049828621236498E-5</v>
      </c>
      <c r="BB1649" s="13">
        <f t="shared" si="2003"/>
        <v>8.8296557689187903E-5</v>
      </c>
      <c r="BC1649" s="13">
        <f t="shared" si="2004"/>
        <v>7.7480229372262418E-5</v>
      </c>
      <c r="BD1649" s="13">
        <f t="shared" si="2005"/>
        <v>4.6261416021181147E-2</v>
      </c>
      <c r="BE1649" s="13">
        <f t="shared" si="2006"/>
        <v>4.5301645843461608E-2</v>
      </c>
      <c r="BF1649" s="13">
        <f t="shared" si="2007"/>
        <v>2.2180893848847912E-2</v>
      </c>
      <c r="BG1649" s="13">
        <f t="shared" si="2008"/>
        <v>7.2402380792657012E-3</v>
      </c>
      <c r="BH1649" s="13">
        <f t="shared" si="2009"/>
        <v>1.772506818311963E-3</v>
      </c>
      <c r="BI1649" s="13">
        <f t="shared" si="2010"/>
        <v>3.4714664203760949E-4</v>
      </c>
      <c r="BJ1649" s="14">
        <f t="shared" si="2011"/>
        <v>3.4701057755879144E-2</v>
      </c>
      <c r="BK1649" s="14">
        <f t="shared" si="2012"/>
        <v>5.9827951634825162E-2</v>
      </c>
      <c r="BL1649" s="14">
        <f t="shared" si="2013"/>
        <v>0.68483814696327672</v>
      </c>
      <c r="BM1649" s="14">
        <f t="shared" si="2014"/>
        <v>0.74815620885994427</v>
      </c>
      <c r="BN1649" s="14">
        <f t="shared" si="2015"/>
        <v>9.6970266847194175E-2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1.46835443037975</v>
      </c>
      <c r="F1650" s="10">
        <f>VLOOKUP(B1650,home!$B$2:$E$405,3,FALSE)</f>
        <v>1.02</v>
      </c>
      <c r="G1650" s="10">
        <f>VLOOKUP(C1650,away!$B$2:$E$405,4,FALSE)</f>
        <v>1.53</v>
      </c>
      <c r="H1650" s="10">
        <f>VLOOKUP(A1650,away!$A$2:$E$405,3,FALSE)</f>
        <v>1.16455696202532</v>
      </c>
      <c r="I1650" s="10">
        <f>VLOOKUP(C1650,away!$B$2:$E$405,3,FALSE)</f>
        <v>1.02</v>
      </c>
      <c r="J1650" s="10">
        <f>VLOOKUP(B1650,home!$B$2:$E$405,4,FALSE)</f>
        <v>0.64</v>
      </c>
      <c r="K1650" s="12">
        <f t="shared" si="1960"/>
        <v>2.2915139240506379</v>
      </c>
      <c r="L1650" s="12">
        <f t="shared" si="1961"/>
        <v>0.76022278481012895</v>
      </c>
      <c r="M1650" s="13">
        <f t="shared" si="1962"/>
        <v>4.727674710717801E-2</v>
      </c>
      <c r="N1650" s="13">
        <f t="shared" si="1963"/>
        <v>0.10833532427991914</v>
      </c>
      <c r="O1650" s="13">
        <f t="shared" si="1964"/>
        <v>3.5940860342583078E-2</v>
      </c>
      <c r="P1650" s="13">
        <f t="shared" si="1965"/>
        <v>8.2358981917388496E-2</v>
      </c>
      <c r="Q1650" s="13">
        <f t="shared" si="1966"/>
        <v>0.12412595202698795</v>
      </c>
      <c r="R1650" s="13">
        <f t="shared" si="1967"/>
        <v>1.3661530469055215E-2</v>
      </c>
      <c r="S1650" s="13">
        <f t="shared" si="1968"/>
        <v>3.5868594592027597E-2</v>
      </c>
      <c r="T1650" s="13">
        <f t="shared" si="1969"/>
        <v>9.4363376917165245E-2</v>
      </c>
      <c r="U1650" s="13">
        <f t="shared" si="1970"/>
        <v>3.1305587293682068E-2</v>
      </c>
      <c r="V1650" s="13">
        <f t="shared" si="1971"/>
        <v>6.942809248299148E-3</v>
      </c>
      <c r="W1650" s="13">
        <f t="shared" si="1972"/>
        <v>9.4812115801961444E-2</v>
      </c>
      <c r="X1650" s="13">
        <f t="shared" si="1973"/>
        <v>7.2078330708707561E-2</v>
      </c>
      <c r="Y1650" s="13">
        <f t="shared" si="1974"/>
        <v>2.7397794647919547E-2</v>
      </c>
      <c r="Z1650" s="13">
        <f t="shared" si="1975"/>
        <v>3.4619355793178608E-3</v>
      </c>
      <c r="AA1650" s="13">
        <f t="shared" si="1976"/>
        <v>7.9330735841731895E-3</v>
      </c>
      <c r="AB1650" s="13">
        <f t="shared" si="1977"/>
        <v>9.0893742893255851E-3</v>
      </c>
      <c r="AC1650" s="13">
        <f t="shared" si="1978"/>
        <v>7.5592486836109272E-4</v>
      </c>
      <c r="AD1650" s="13">
        <f t="shared" si="1979"/>
        <v>5.4315820882224058E-2</v>
      </c>
      <c r="AE1650" s="13">
        <f t="shared" si="1980"/>
        <v>4.1292124610332527E-2</v>
      </c>
      <c r="AF1650" s="13">
        <f t="shared" si="1981"/>
        <v>1.5695606980996927E-2</v>
      </c>
      <c r="AG1650" s="13">
        <f t="shared" si="1982"/>
        <v>3.9773860161262612E-3</v>
      </c>
      <c r="AH1650" s="13">
        <f t="shared" si="1983"/>
        <v>6.5796057673557279E-4</v>
      </c>
      <c r="AI1650" s="13">
        <f t="shared" si="1984"/>
        <v>1.5077258230659532E-3</v>
      </c>
      <c r="AJ1650" s="13">
        <f t="shared" si="1985"/>
        <v>1.7274873586031706E-3</v>
      </c>
      <c r="AK1650" s="13">
        <f t="shared" si="1986"/>
        <v>1.319520445286874E-3</v>
      </c>
      <c r="AL1650" s="13">
        <f t="shared" si="1987"/>
        <v>5.2674692210203285E-5</v>
      </c>
      <c r="AM1650" s="13">
        <f t="shared" si="1988"/>
        <v>2.489309196957136E-2</v>
      </c>
      <c r="AN1650" s="13">
        <f t="shared" si="1989"/>
        <v>1.8924295699642196E-2</v>
      </c>
      <c r="AO1650" s="13">
        <f t="shared" si="1990"/>
        <v>7.193340388676168E-3</v>
      </c>
      <c r="AP1650" s="13">
        <f t="shared" si="1991"/>
        <v>1.822847087455524E-3</v>
      </c>
      <c r="AQ1650" s="13">
        <f t="shared" si="1992"/>
        <v>3.4644247227711778E-4</v>
      </c>
      <c r="AR1650" s="13">
        <f t="shared" si="1993"/>
        <v>1.0003932438823917E-4</v>
      </c>
      <c r="AS1650" s="13">
        <f t="shared" si="1994"/>
        <v>2.2924150478826862E-4</v>
      </c>
      <c r="AT1650" s="13">
        <f t="shared" si="1995"/>
        <v>2.6265505009631933E-4</v>
      </c>
      <c r="AU1650" s="13">
        <f t="shared" si="1996"/>
        <v>2.0062590150597782E-4</v>
      </c>
      <c r="AV1650" s="13">
        <f t="shared" si="1997"/>
        <v>1.1493426170654003E-4</v>
      </c>
      <c r="AW1650" s="13">
        <f t="shared" si="1998"/>
        <v>2.5489592245523578E-6</v>
      </c>
      <c r="AX1650" s="13">
        <f t="shared" si="1999"/>
        <v>9.507144476824313E-3</v>
      </c>
      <c r="AY1650" s="13">
        <f t="shared" si="2000"/>
        <v>7.2275478497636153E-3</v>
      </c>
      <c r="AZ1650" s="13">
        <f t="shared" si="2001"/>
        <v>2.7472732768478773E-3</v>
      </c>
      <c r="BA1650" s="13">
        <f t="shared" si="2002"/>
        <v>6.9617991371991386E-4</v>
      </c>
      <c r="BB1650" s="13">
        <f t="shared" si="2003"/>
        <v>1.3231295818425705E-4</v>
      </c>
      <c r="BC1650" s="13">
        <f t="shared" si="2004"/>
        <v>2.0117465107460413E-5</v>
      </c>
      <c r="BD1650" s="13">
        <f t="shared" si="2005"/>
        <v>1.2675362296158497E-5</v>
      </c>
      <c r="BE1650" s="13">
        <f t="shared" si="2006"/>
        <v>2.9045769194033663E-5</v>
      </c>
      <c r="BF1650" s="13">
        <f t="shared" si="2007"/>
        <v>3.3279392271444613E-5</v>
      </c>
      <c r="BG1650" s="13">
        <f t="shared" si="2008"/>
        <v>2.5420063591319504E-5</v>
      </c>
      <c r="BH1650" s="13">
        <f t="shared" si="2009"/>
        <v>1.4562607417440331E-5</v>
      </c>
      <c r="BI1650" s="13">
        <f t="shared" si="2010"/>
        <v>6.6740835335095213E-6</v>
      </c>
      <c r="BJ1650" s="14">
        <f t="shared" si="2011"/>
        <v>0.70990442643041041</v>
      </c>
      <c r="BK1650" s="14">
        <f t="shared" si="2012"/>
        <v>0.18048328027522817</v>
      </c>
      <c r="BL1650" s="14">
        <f t="shared" si="2013"/>
        <v>0.10417227350329997</v>
      </c>
      <c r="BM1650" s="14">
        <f t="shared" si="2014"/>
        <v>0.57909752075460541</v>
      </c>
      <c r="BN1650" s="14">
        <f t="shared" si="2015"/>
        <v>0.41169939614311191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1.46835443037975</v>
      </c>
      <c r="F1651" s="10">
        <f>VLOOKUP(B1651,home!$B$2:$E$405,3,FALSE)</f>
        <v>0.68</v>
      </c>
      <c r="G1651" s="10">
        <f>VLOOKUP(C1651,away!$B$2:$E$405,4,FALSE)</f>
        <v>1.36</v>
      </c>
      <c r="H1651" s="10">
        <f>VLOOKUP(A1651,away!$A$2:$E$405,3,FALSE)</f>
        <v>1.16455696202532</v>
      </c>
      <c r="I1651" s="10">
        <f>VLOOKUP(C1651,away!$B$2:$E$405,3,FALSE)</f>
        <v>0.68</v>
      </c>
      <c r="J1651" s="10">
        <f>VLOOKUP(B1651,home!$B$2:$E$405,4,FALSE)</f>
        <v>0.86</v>
      </c>
      <c r="K1651" s="12">
        <f t="shared" si="1960"/>
        <v>1.3579341772151929</v>
      </c>
      <c r="L1651" s="12">
        <f t="shared" si="1961"/>
        <v>0.68103291139240718</v>
      </c>
      <c r="M1651" s="13">
        <f t="shared" si="1962"/>
        <v>0.13016308840332214</v>
      </c>
      <c r="N1651" s="13">
        <f t="shared" si="1963"/>
        <v>0.17675290635475366</v>
      </c>
      <c r="O1651" s="13">
        <f t="shared" si="1964"/>
        <v>8.8645347051141743E-2</v>
      </c>
      <c r="P1651" s="13">
        <f t="shared" si="1965"/>
        <v>0.1203745464118474</v>
      </c>
      <c r="Q1651" s="13">
        <f t="shared" si="1966"/>
        <v>0.12000940623061825</v>
      </c>
      <c r="R1651" s="13">
        <f t="shared" si="1967"/>
        <v>3.0185199391814695E-2</v>
      </c>
      <c r="S1651" s="13">
        <f t="shared" si="1968"/>
        <v>2.7830530916259696E-2</v>
      </c>
      <c r="T1651" s="13">
        <f t="shared" si="1969"/>
        <v>8.1730355319712039E-2</v>
      </c>
      <c r="U1651" s="13">
        <f t="shared" si="1970"/>
        <v>4.0989513900200433E-2</v>
      </c>
      <c r="V1651" s="13">
        <f t="shared" si="1971"/>
        <v>2.8597350673599288E-3</v>
      </c>
      <c r="W1651" s="13">
        <f t="shared" si="1972"/>
        <v>5.4321624769286148E-2</v>
      </c>
      <c r="X1651" s="13">
        <f t="shared" si="1973"/>
        <v>3.6994814268192844E-2</v>
      </c>
      <c r="Y1651" s="13">
        <f t="shared" si="1974"/>
        <v>1.2597343033744365E-2</v>
      </c>
      <c r="Z1651" s="13">
        <f t="shared" si="1975"/>
        <v>6.8523714075892942E-3</v>
      </c>
      <c r="AA1651" s="13">
        <f t="shared" si="1976"/>
        <v>9.3050693293376813E-3</v>
      </c>
      <c r="AB1651" s="13">
        <f t="shared" si="1977"/>
        <v>6.3178358318322471E-3</v>
      </c>
      <c r="AC1651" s="13">
        <f t="shared" si="1978"/>
        <v>1.6529230550986186E-4</v>
      </c>
      <c r="AD1651" s="13">
        <f t="shared" si="1979"/>
        <v>1.844129770901826E-2</v>
      </c>
      <c r="AE1651" s="13">
        <f t="shared" si="1980"/>
        <v>1.2559130668626834E-2</v>
      </c>
      <c r="AF1651" s="13">
        <f t="shared" si="1981"/>
        <v>4.2765906619063E-3</v>
      </c>
      <c r="AG1651" s="13">
        <f t="shared" si="1982"/>
        <v>9.708329964372099E-4</v>
      </c>
      <c r="AH1651" s="13">
        <f t="shared" si="1983"/>
        <v>1.1666726124131559E-3</v>
      </c>
      <c r="AI1651" s="13">
        <f t="shared" si="1984"/>
        <v>1.5842646140167586E-3</v>
      </c>
      <c r="AJ1651" s="13">
        <f t="shared" si="1985"/>
        <v>1.0756635325629962E-3</v>
      </c>
      <c r="AK1651" s="13">
        <f t="shared" si="1986"/>
        <v>4.8689342468377341E-4</v>
      </c>
      <c r="AL1651" s="13">
        <f t="shared" si="1987"/>
        <v>6.1144788573133771E-6</v>
      </c>
      <c r="AM1651" s="13">
        <f t="shared" si="1988"/>
        <v>5.0084136862552251E-3</v>
      </c>
      <c r="AN1651" s="13">
        <f t="shared" si="1989"/>
        <v>3.4108945542079745E-3</v>
      </c>
      <c r="AO1651" s="13">
        <f t="shared" si="1990"/>
        <v>1.1614657243523817E-3</v>
      </c>
      <c r="AP1651" s="13">
        <f t="shared" si="1991"/>
        <v>2.6366546124606457E-4</v>
      </c>
      <c r="AQ1651" s="13">
        <f t="shared" si="1992"/>
        <v>4.4891214176507307E-5</v>
      </c>
      <c r="AR1651" s="13">
        <f t="shared" si="1993"/>
        <v>1.5890848917470349E-4</v>
      </c>
      <c r="AS1651" s="13">
        <f t="shared" si="1994"/>
        <v>2.1578726849996038E-4</v>
      </c>
      <c r="AT1651" s="13">
        <f t="shared" si="1995"/>
        <v>1.4651245345200382E-4</v>
      </c>
      <c r="AU1651" s="13">
        <f t="shared" si="1996"/>
        <v>6.6318089310042012E-5</v>
      </c>
      <c r="AV1651" s="13">
        <f t="shared" si="1997"/>
        <v>2.2513900010428901E-5</v>
      </c>
      <c r="AW1651" s="13">
        <f t="shared" si="1998"/>
        <v>1.5707380555821528E-7</v>
      </c>
      <c r="AX1651" s="13">
        <f t="shared" si="1999"/>
        <v>1.1335160196997156E-3</v>
      </c>
      <c r="AY1651" s="13">
        <f t="shared" si="2000"/>
        <v>7.7196171500603045E-4</v>
      </c>
      <c r="AZ1651" s="13">
        <f t="shared" si="2001"/>
        <v>2.6286566712701627E-4</v>
      </c>
      <c r="BA1651" s="13">
        <f t="shared" si="2002"/>
        <v>5.967339019620643E-5</v>
      </c>
      <c r="BB1651" s="13">
        <f t="shared" si="2003"/>
        <v>1.0159885664494397E-5</v>
      </c>
      <c r="BC1651" s="13">
        <f t="shared" si="2004"/>
        <v>1.3838433027009208E-6</v>
      </c>
      <c r="BD1651" s="13">
        <f t="shared" si="2005"/>
        <v>1.8036985171269509E-5</v>
      </c>
      <c r="BE1651" s="13">
        <f t="shared" si="2006"/>
        <v>2.4493038617990496E-5</v>
      </c>
      <c r="BF1651" s="13">
        <f t="shared" si="2007"/>
        <v>1.6629967121610436E-5</v>
      </c>
      <c r="BG1651" s="13">
        <f t="shared" si="2008"/>
        <v>7.5274669067999264E-6</v>
      </c>
      <c r="BH1651" s="13">
        <f t="shared" si="2009"/>
        <v>2.5554511451499884E-6</v>
      </c>
      <c r="BI1651" s="13">
        <f t="shared" si="2010"/>
        <v>6.9402688964057424E-7</v>
      </c>
      <c r="BJ1651" s="14">
        <f t="shared" si="2011"/>
        <v>0.53078319317353007</v>
      </c>
      <c r="BK1651" s="14">
        <f t="shared" si="2012"/>
        <v>0.28217126929816239</v>
      </c>
      <c r="BL1651" s="14">
        <f t="shared" si="2013"/>
        <v>0.1804364368243031</v>
      </c>
      <c r="BM1651" s="14">
        <f t="shared" si="2014"/>
        <v>0.33334097221888664</v>
      </c>
      <c r="BN1651" s="14">
        <f t="shared" si="2015"/>
        <v>0.66613049384349798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1.46835443037975</v>
      </c>
      <c r="F1652" s="10">
        <f>VLOOKUP(B1652,home!$B$2:$E$405,3,FALSE)</f>
        <v>1.36</v>
      </c>
      <c r="G1652" s="10">
        <f>VLOOKUP(C1652,away!$B$2:$E$405,4,FALSE)</f>
        <v>0.34</v>
      </c>
      <c r="H1652" s="10">
        <f>VLOOKUP(A1652,away!$A$2:$E$405,3,FALSE)</f>
        <v>1.16455696202532</v>
      </c>
      <c r="I1652" s="10">
        <f>VLOOKUP(C1652,away!$B$2:$E$405,3,FALSE)</f>
        <v>0.85</v>
      </c>
      <c r="J1652" s="10">
        <f>VLOOKUP(B1652,home!$B$2:$E$405,4,FALSE)</f>
        <v>1.5</v>
      </c>
      <c r="K1652" s="12">
        <f t="shared" si="1960"/>
        <v>0.67896708860759647</v>
      </c>
      <c r="L1652" s="12">
        <f t="shared" si="1961"/>
        <v>1.4848101265822828</v>
      </c>
      <c r="M1652" s="13">
        <f t="shared" si="1962"/>
        <v>0.11489033489644934</v>
      </c>
      <c r="N1652" s="13">
        <f t="shared" si="1963"/>
        <v>7.8006756193793922E-2</v>
      </c>
      <c r="O1652" s="13">
        <f t="shared" si="1964"/>
        <v>0.17059033270067778</v>
      </c>
      <c r="P1652" s="13">
        <f t="shared" si="1965"/>
        <v>0.11582522153838043</v>
      </c>
      <c r="Q1652" s="13">
        <f t="shared" si="1966"/>
        <v>2.6482010072311431E-2</v>
      </c>
      <c r="R1652" s="13">
        <f t="shared" si="1967"/>
        <v>0.1266471267455036</v>
      </c>
      <c r="S1652" s="13">
        <f t="shared" si="1968"/>
        <v>2.9191928887025809E-2</v>
      </c>
      <c r="T1652" s="13">
        <f t="shared" si="1969"/>
        <v>3.9320756727622024E-2</v>
      </c>
      <c r="U1652" s="13">
        <f t="shared" si="1970"/>
        <v>8.5989230926911825E-2</v>
      </c>
      <c r="V1652" s="13">
        <f t="shared" si="1971"/>
        <v>3.2699410785654907E-3</v>
      </c>
      <c r="W1652" s="13">
        <f t="shared" si="1972"/>
        <v>5.9934710930914471E-3</v>
      </c>
      <c r="X1652" s="13">
        <f t="shared" si="1973"/>
        <v>8.899166572400365E-3</v>
      </c>
      <c r="Y1652" s="13">
        <f t="shared" si="1974"/>
        <v>6.6067863224213048E-3</v>
      </c>
      <c r="Z1652" s="13">
        <f t="shared" si="1975"/>
        <v>6.2682312098091206E-2</v>
      </c>
      <c r="AA1652" s="13">
        <f t="shared" si="1976"/>
        <v>4.25592269524337E-2</v>
      </c>
      <c r="AB1652" s="13">
        <f t="shared" si="1977"/>
        <v>1.444815720864193E-2</v>
      </c>
      <c r="AC1652" s="13">
        <f t="shared" si="1978"/>
        <v>2.0603432948888749E-4</v>
      </c>
      <c r="AD1652" s="13">
        <f t="shared" si="1979"/>
        <v>1.0173424046825222E-3</v>
      </c>
      <c r="AE1652" s="13">
        <f t="shared" si="1980"/>
        <v>1.5105603046741795E-3</v>
      </c>
      <c r="AF1652" s="13">
        <f t="shared" si="1981"/>
        <v>1.1214476185967203E-3</v>
      </c>
      <c r="AG1652" s="13">
        <f t="shared" si="1982"/>
        <v>5.5504559350799871E-4</v>
      </c>
      <c r="AH1652" s="13">
        <f t="shared" si="1983"/>
        <v>2.3267832940209246E-2</v>
      </c>
      <c r="AI1652" s="13">
        <f t="shared" si="1984"/>
        <v>1.5798092789621798E-2</v>
      </c>
      <c r="AJ1652" s="13">
        <f t="shared" si="1985"/>
        <v>5.3631925334610879E-3</v>
      </c>
      <c r="AK1652" s="13">
        <f t="shared" si="1986"/>
        <v>1.2138104066953584E-3</v>
      </c>
      <c r="AL1652" s="13">
        <f t="shared" si="1987"/>
        <v>8.3084349537567807E-6</v>
      </c>
      <c r="AM1652" s="13">
        <f t="shared" si="1988"/>
        <v>1.3814840212486863E-4</v>
      </c>
      <c r="AN1652" s="13">
        <f t="shared" si="1989"/>
        <v>2.0512414644616631E-4</v>
      </c>
      <c r="AO1652" s="13">
        <f t="shared" si="1990"/>
        <v>1.522852049249075E-4</v>
      </c>
      <c r="AP1652" s="13">
        <f t="shared" si="1991"/>
        <v>7.5371538133720264E-5</v>
      </c>
      <c r="AQ1652" s="13">
        <f t="shared" si="1992"/>
        <v>2.7978105769257643E-5</v>
      </c>
      <c r="AR1652" s="13">
        <f t="shared" si="1993"/>
        <v>6.9096627946494951E-3</v>
      </c>
      <c r="AS1652" s="13">
        <f t="shared" si="1994"/>
        <v>4.6914336309433948E-3</v>
      </c>
      <c r="AT1652" s="13">
        <f t="shared" si="1995"/>
        <v>1.5926645168987011E-3</v>
      </c>
      <c r="AU1652" s="13">
        <f t="shared" si="1996"/>
        <v>3.604555967224452E-4</v>
      </c>
      <c r="AV1652" s="13">
        <f t="shared" si="1997"/>
        <v>6.1184371769738112E-5</v>
      </c>
      <c r="AW1652" s="13">
        <f t="shared" si="1998"/>
        <v>2.326678451004431E-7</v>
      </c>
      <c r="AX1652" s="13">
        <f t="shared" si="1999"/>
        <v>1.5633036397752258E-5</v>
      </c>
      <c r="AY1652" s="13">
        <f t="shared" si="2000"/>
        <v>2.3212090752611962E-5</v>
      </c>
      <c r="AZ1652" s="13">
        <f t="shared" si="2001"/>
        <v>1.7232773704312607E-5</v>
      </c>
      <c r="BA1652" s="13">
        <f t="shared" si="2002"/>
        <v>8.5291323017547457E-6</v>
      </c>
      <c r="BB1652" s="13">
        <f t="shared" si="2003"/>
        <v>3.1660355031513762E-6</v>
      </c>
      <c r="BC1652" s="13">
        <f t="shared" si="2004"/>
        <v>9.4019231523963852E-7</v>
      </c>
      <c r="BD1652" s="13">
        <f t="shared" si="2005"/>
        <v>1.709922881460736E-3</v>
      </c>
      <c r="BE1652" s="13">
        <f t="shared" si="2006"/>
        <v>1.1609813605689078E-3</v>
      </c>
      <c r="BF1652" s="13">
        <f t="shared" si="2007"/>
        <v>3.9413406715657883E-4</v>
      </c>
      <c r="BG1652" s="13">
        <f t="shared" si="2008"/>
        <v>8.9201353366124436E-5</v>
      </c>
      <c r="BH1652" s="13">
        <f t="shared" si="2009"/>
        <v>1.514119579871373E-5</v>
      </c>
      <c r="BI1652" s="13">
        <f t="shared" si="2010"/>
        <v>2.0560747258980466E-6</v>
      </c>
      <c r="BJ1652" s="14">
        <f t="shared" si="2011"/>
        <v>0.17018096356147569</v>
      </c>
      <c r="BK1652" s="14">
        <f t="shared" si="2012"/>
        <v>0.26341498125561635</v>
      </c>
      <c r="BL1652" s="14">
        <f t="shared" si="2013"/>
        <v>0.50286384104821702</v>
      </c>
      <c r="BM1652" s="14">
        <f t="shared" si="2014"/>
        <v>0.36667733639337619</v>
      </c>
      <c r="BN1652" s="14">
        <f t="shared" si="2015"/>
        <v>0.63244178214711644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1.46835443037975</v>
      </c>
      <c r="F1653" s="10">
        <f>VLOOKUP(B1653,home!$B$2:$E$405,3,FALSE)</f>
        <v>1.36</v>
      </c>
      <c r="G1653" s="10">
        <f>VLOOKUP(C1653,away!$B$2:$E$405,4,FALSE)</f>
        <v>0.51</v>
      </c>
      <c r="H1653" s="10">
        <f>VLOOKUP(A1653,away!$A$2:$E$405,3,FALSE)</f>
        <v>1.16455696202532</v>
      </c>
      <c r="I1653" s="10">
        <f>VLOOKUP(C1653,away!$B$2:$E$405,3,FALSE)</f>
        <v>0.68</v>
      </c>
      <c r="J1653" s="10">
        <f>VLOOKUP(B1653,home!$B$2:$E$405,4,FALSE)</f>
        <v>0.64</v>
      </c>
      <c r="K1653" s="12">
        <f t="shared" si="1960"/>
        <v>1.0184506329113947</v>
      </c>
      <c r="L1653" s="12">
        <f t="shared" si="1961"/>
        <v>0.50681518987341934</v>
      </c>
      <c r="M1653" s="13">
        <f t="shared" si="1962"/>
        <v>0.21756321591792421</v>
      </c>
      <c r="N1653" s="13">
        <f t="shared" si="1963"/>
        <v>0.22157739494984832</v>
      </c>
      <c r="O1653" s="13">
        <f t="shared" si="1964"/>
        <v>0.11026434258491449</v>
      </c>
      <c r="P1653" s="13">
        <f t="shared" si="1965"/>
        <v>0.112298789493165</v>
      </c>
      <c r="Q1653" s="13">
        <f t="shared" si="1966"/>
        <v>0.11283281906276554</v>
      </c>
      <c r="R1653" s="13">
        <f t="shared" si="1967"/>
        <v>2.7941821861720596E-2</v>
      </c>
      <c r="S1653" s="13">
        <f t="shared" si="1968"/>
        <v>1.4491211288202892E-2</v>
      </c>
      <c r="T1653" s="13">
        <f t="shared" si="1969"/>
        <v>5.7185386617248687E-2</v>
      </c>
      <c r="U1653" s="13">
        <f t="shared" si="1970"/>
        <v>2.8457366159766784E-2</v>
      </c>
      <c r="V1653" s="13">
        <f t="shared" si="1971"/>
        <v>8.3109713350766981E-4</v>
      </c>
      <c r="W1653" s="13">
        <f t="shared" si="1972"/>
        <v>3.8304885329216817E-2</v>
      </c>
      <c r="X1653" s="13">
        <f t="shared" si="1973"/>
        <v>1.9413497731206576E-2</v>
      </c>
      <c r="Y1653" s="13">
        <f t="shared" si="1974"/>
        <v>4.9195277693743281E-3</v>
      </c>
      <c r="Z1653" s="13">
        <f t="shared" si="1975"/>
        <v>4.7204465840857282E-3</v>
      </c>
      <c r="AA1653" s="13">
        <f t="shared" si="1976"/>
        <v>4.8075418111865409E-3</v>
      </c>
      <c r="AB1653" s="13">
        <f t="shared" si="1977"/>
        <v>2.4481220001754626E-3</v>
      </c>
      <c r="AC1653" s="13">
        <f t="shared" si="1978"/>
        <v>2.6811518220800668E-5</v>
      </c>
      <c r="AD1653" s="13">
        <f t="shared" si="1979"/>
        <v>9.7529086767848151E-3</v>
      </c>
      <c r="AE1653" s="13">
        <f t="shared" si="1980"/>
        <v>4.942922262842815E-3</v>
      </c>
      <c r="AF1653" s="13">
        <f t="shared" si="1981"/>
        <v>1.2525740425861163E-3</v>
      </c>
      <c r="AG1653" s="13">
        <f t="shared" si="1982"/>
        <v>2.1160785040793301E-4</v>
      </c>
      <c r="AH1653" s="13">
        <f t="shared" si="1983"/>
        <v>5.9809850795018542E-4</v>
      </c>
      <c r="AI1653" s="13">
        <f t="shared" si="1984"/>
        <v>6.0913380396522717E-4</v>
      </c>
      <c r="AJ1653" s="13">
        <f t="shared" si="1985"/>
        <v>3.1018635408805548E-4</v>
      </c>
      <c r="AK1653" s="13">
        <f t="shared" si="1986"/>
        <v>1.0530316288048604E-4</v>
      </c>
      <c r="AL1653" s="13">
        <f t="shared" si="1987"/>
        <v>5.5356803363408967E-7</v>
      </c>
      <c r="AM1653" s="13">
        <f t="shared" si="1988"/>
        <v>1.9865712029197061E-3</v>
      </c>
      <c r="AN1653" s="13">
        <f t="shared" si="1989"/>
        <v>1.0068244614048181E-3</v>
      </c>
      <c r="AO1653" s="13">
        <f t="shared" si="1990"/>
        <v>2.5513696528804296E-4</v>
      </c>
      <c r="AP1653" s="13">
        <f t="shared" si="1991"/>
        <v>4.3102429835395841E-5</v>
      </c>
      <c r="AQ1653" s="13">
        <f t="shared" si="1992"/>
        <v>5.4612415402579679E-6</v>
      </c>
      <c r="AR1653" s="13">
        <f t="shared" si="1993"/>
        <v>6.0625081773956431E-5</v>
      </c>
      <c r="AS1653" s="13">
        <f t="shared" si="1994"/>
        <v>6.1743652902990985E-5</v>
      </c>
      <c r="AT1653" s="13">
        <f t="shared" si="1995"/>
        <v>3.144143118865632E-5</v>
      </c>
      <c r="AU1653" s="13">
        <f t="shared" si="1996"/>
        <v>1.0673848497909032E-5</v>
      </c>
      <c r="AV1653" s="13">
        <f t="shared" si="1997"/>
        <v>2.7176969395739477E-6</v>
      </c>
      <c r="AW1653" s="13">
        <f t="shared" si="1998"/>
        <v>7.9370315704613492E-9</v>
      </c>
      <c r="AX1653" s="13">
        <f t="shared" si="1999"/>
        <v>3.3720411648952085E-4</v>
      </c>
      <c r="AY1653" s="13">
        <f t="shared" si="2000"/>
        <v>1.7090016832473513E-4</v>
      </c>
      <c r="AZ1653" s="13">
        <f t="shared" si="2001"/>
        <v>4.3307400629449975E-5</v>
      </c>
      <c r="BA1653" s="13">
        <f t="shared" si="2002"/>
        <v>7.3162828243129771E-6</v>
      </c>
      <c r="BB1653" s="13">
        <f t="shared" si="2003"/>
        <v>9.270008171929544E-7</v>
      </c>
      <c r="BC1653" s="13">
        <f t="shared" si="2004"/>
        <v>9.3963619035692461E-8</v>
      </c>
      <c r="BD1653" s="13">
        <f t="shared" si="2005"/>
        <v>5.1209520550598819E-6</v>
      </c>
      <c r="BE1653" s="13">
        <f t="shared" si="2006"/>
        <v>5.215436861584644E-6</v>
      </c>
      <c r="BF1653" s="13">
        <f t="shared" si="2007"/>
        <v>2.655832486295149E-6</v>
      </c>
      <c r="BG1653" s="13">
        <f t="shared" si="2008"/>
        <v>9.0161142552464587E-7</v>
      </c>
      <c r="BH1653" s="13">
        <f t="shared" si="2009"/>
        <v>2.2956168174143005E-7</v>
      </c>
      <c r="BI1653" s="13">
        <f t="shared" si="2010"/>
        <v>4.6759448012352737E-8</v>
      </c>
      <c r="BJ1653" s="14">
        <f t="shared" si="2011"/>
        <v>0.47425036952597449</v>
      </c>
      <c r="BK1653" s="14">
        <f t="shared" si="2012"/>
        <v>0.34538257908737896</v>
      </c>
      <c r="BL1653" s="14">
        <f t="shared" si="2013"/>
        <v>0.17572328811190913</v>
      </c>
      <c r="BM1653" s="14">
        <f t="shared" si="2014"/>
        <v>0.19742740720771684</v>
      </c>
      <c r="BN1653" s="14">
        <f t="shared" si="2015"/>
        <v>0.8024783838703381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1.63636363636364</v>
      </c>
      <c r="F1654" s="10">
        <f>VLOOKUP(B1654,home!$B$2:$E$405,3,FALSE)</f>
        <v>1.22</v>
      </c>
      <c r="G1654" s="10">
        <f>VLOOKUP(C1654,away!$B$2:$E$405,4,FALSE)</f>
        <v>0.73</v>
      </c>
      <c r="H1654" s="10">
        <f>VLOOKUP(A1654,away!$A$2:$E$405,3,FALSE)</f>
        <v>1.23232323232323</v>
      </c>
      <c r="I1654" s="10">
        <f>VLOOKUP(C1654,away!$B$2:$E$405,3,FALSE)</f>
        <v>1.22</v>
      </c>
      <c r="J1654" s="10">
        <f>VLOOKUP(B1654,home!$B$2:$E$405,4,FALSE)</f>
        <v>0.49</v>
      </c>
      <c r="K1654" s="12">
        <f t="shared" si="1960"/>
        <v>1.4573454545454578</v>
      </c>
      <c r="L1654" s="12">
        <f t="shared" si="1961"/>
        <v>0.73668282828282694</v>
      </c>
      <c r="M1654" s="13">
        <f t="shared" si="1962"/>
        <v>0.11146682312266225</v>
      </c>
      <c r="N1654" s="13">
        <f t="shared" si="1963"/>
        <v>0.16244566801043434</v>
      </c>
      <c r="O1654" s="13">
        <f t="shared" si="1964"/>
        <v>8.2115694517704424E-2</v>
      </c>
      <c r="P1654" s="13">
        <f t="shared" si="1965"/>
        <v>0.11967093415221991</v>
      </c>
      <c r="Q1654" s="13">
        <f t="shared" si="1966"/>
        <v>0.11836972794280352</v>
      </c>
      <c r="R1654" s="13">
        <f t="shared" si="1967"/>
        <v>3.0246611041855557E-2</v>
      </c>
      <c r="S1654" s="13">
        <f t="shared" si="1968"/>
        <v>3.2119719750838889E-2</v>
      </c>
      <c r="T1654" s="13">
        <f t="shared" si="1969"/>
        <v>8.7200945963973264E-2</v>
      </c>
      <c r="U1654" s="13">
        <f t="shared" si="1970"/>
        <v>4.4079761117252647E-2</v>
      </c>
      <c r="V1654" s="13">
        <f t="shared" si="1971"/>
        <v>3.8315305742593945E-3</v>
      </c>
      <c r="W1654" s="13">
        <f t="shared" si="1972"/>
        <v>5.750186165774241E-2</v>
      </c>
      <c r="X1654" s="13">
        <f t="shared" si="1973"/>
        <v>4.236063407755352E-2</v>
      </c>
      <c r="Y1654" s="13">
        <f t="shared" si="1974"/>
        <v>1.560317586005301E-2</v>
      </c>
      <c r="Z1654" s="13">
        <f t="shared" si="1975"/>
        <v>7.427386322761579E-3</v>
      </c>
      <c r="AA1654" s="13">
        <f t="shared" si="1976"/>
        <v>1.082426769662969E-2</v>
      </c>
      <c r="AB1654" s="13">
        <f t="shared" si="1977"/>
        <v>7.8873486632332571E-3</v>
      </c>
      <c r="AC1654" s="13">
        <f t="shared" si="1978"/>
        <v>2.5709602990447528E-4</v>
      </c>
      <c r="AD1654" s="13">
        <f t="shared" si="1979"/>
        <v>2.0950019178703153E-2</v>
      </c>
      <c r="AE1654" s="13">
        <f t="shared" si="1980"/>
        <v>1.5433519381146505E-2</v>
      </c>
      <c r="AF1654" s="13">
        <f t="shared" si="1981"/>
        <v>5.6848043540304151E-3</v>
      </c>
      <c r="AG1654" s="13">
        <f t="shared" si="1982"/>
        <v>1.3959659165872185E-3</v>
      </c>
      <c r="AH1654" s="13">
        <f t="shared" si="1983"/>
        <v>1.3679069907502964E-3</v>
      </c>
      <c r="AI1654" s="13">
        <f t="shared" si="1984"/>
        <v>1.9935130352108999E-3</v>
      </c>
      <c r="AJ1654" s="13">
        <f t="shared" si="1985"/>
        <v>1.4526185802208626E-3</v>
      </c>
      <c r="AK1654" s="13">
        <f t="shared" si="1986"/>
        <v>7.0565569502438366E-4</v>
      </c>
      <c r="AL1654" s="13">
        <f t="shared" si="1987"/>
        <v>1.1040746009828794E-5</v>
      </c>
      <c r="AM1654" s="13">
        <f t="shared" si="1988"/>
        <v>6.1062830445446402E-3</v>
      </c>
      <c r="AN1654" s="13">
        <f t="shared" si="1989"/>
        <v>4.4983938635506163E-3</v>
      </c>
      <c r="AO1654" s="13">
        <f t="shared" si="1990"/>
        <v>1.6569447570652903E-3</v>
      </c>
      <c r="AP1654" s="13">
        <f t="shared" si="1991"/>
        <v>4.0688091664775329E-4</v>
      </c>
      <c r="AQ1654" s="13">
        <f t="shared" si="1992"/>
        <v>7.4935546112594016E-5</v>
      </c>
      <c r="AR1654" s="13">
        <f t="shared" si="1993"/>
        <v>2.0154271815475591E-4</v>
      </c>
      <c r="AS1654" s="13">
        <f t="shared" si="1994"/>
        <v>2.9371736419956984E-4</v>
      </c>
      <c r="AT1654" s="13">
        <f t="shared" si="1995"/>
        <v>2.1402383281865798E-4</v>
      </c>
      <c r="AU1654" s="13">
        <f t="shared" si="1996"/>
        <v>1.0396888664088943E-4</v>
      </c>
      <c r="AV1654" s="13">
        <f t="shared" si="1997"/>
        <v>3.7879646090063029E-5</v>
      </c>
      <c r="AW1654" s="13">
        <f t="shared" si="1998"/>
        <v>3.2926000154614194E-7</v>
      </c>
      <c r="AX1654" s="13">
        <f t="shared" si="1999"/>
        <v>1.4831606398558563E-3</v>
      </c>
      <c r="AY1654" s="13">
        <f t="shared" si="2000"/>
        <v>1.0926189749667795E-3</v>
      </c>
      <c r="AZ1654" s="13">
        <f t="shared" si="2001"/>
        <v>4.0245681835700508E-4</v>
      </c>
      <c r="BA1654" s="13">
        <f t="shared" si="2002"/>
        <v>9.8827675736315503E-5</v>
      </c>
      <c r="BB1654" s="13">
        <f t="shared" si="2003"/>
        <v>1.8201162918511754E-5</v>
      </c>
      <c r="BC1654" s="13">
        <f t="shared" si="2004"/>
        <v>2.6816968353691511E-6</v>
      </c>
      <c r="BD1654" s="13">
        <f t="shared" si="2005"/>
        <v>2.4745509938342357E-5</v>
      </c>
      <c r="BE1654" s="13">
        <f t="shared" si="2006"/>
        <v>3.6062756429052684E-5</v>
      </c>
      <c r="BF1654" s="13">
        <f t="shared" si="2007"/>
        <v>2.6277947080129964E-5</v>
      </c>
      <c r="BG1654" s="13">
        <f t="shared" si="2008"/>
        <v>1.2765348910671167E-5</v>
      </c>
      <c r="BH1654" s="13">
        <f t="shared" si="2009"/>
        <v>4.6508808026633575E-6</v>
      </c>
      <c r="BI1654" s="13">
        <f t="shared" si="2010"/>
        <v>1.3555879994788347E-6</v>
      </c>
      <c r="BJ1654" s="14">
        <f t="shared" si="2011"/>
        <v>0.54278770743961813</v>
      </c>
      <c r="BK1654" s="14">
        <f t="shared" si="2012"/>
        <v>0.26844976335086151</v>
      </c>
      <c r="BL1654" s="14">
        <f t="shared" si="2013"/>
        <v>0.18163036781694628</v>
      </c>
      <c r="BM1654" s="14">
        <f t="shared" si="2014"/>
        <v>0.37488747642754222</v>
      </c>
      <c r="BN1654" s="14">
        <f t="shared" si="2015"/>
        <v>0.62431545878767991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1.63636363636364</v>
      </c>
      <c r="F1655" s="10">
        <f>VLOOKUP(B1655,home!$B$2:$E$405,3,FALSE)</f>
        <v>1.1000000000000001</v>
      </c>
      <c r="G1655" s="10">
        <f>VLOOKUP(C1655,away!$B$2:$E$405,4,FALSE)</f>
        <v>1.34</v>
      </c>
      <c r="H1655" s="10">
        <f>VLOOKUP(A1655,away!$A$2:$E$405,3,FALSE)</f>
        <v>1.23232323232323</v>
      </c>
      <c r="I1655" s="10">
        <f>VLOOKUP(C1655,away!$B$2:$E$405,3,FALSE)</f>
        <v>0.73</v>
      </c>
      <c r="J1655" s="10">
        <f>VLOOKUP(B1655,home!$B$2:$E$405,4,FALSE)</f>
        <v>0.97</v>
      </c>
      <c r="K1655" s="12">
        <f t="shared" si="1960"/>
        <v>2.4120000000000057</v>
      </c>
      <c r="L1655" s="12">
        <f t="shared" si="1961"/>
        <v>0.87260808080807917</v>
      </c>
      <c r="M1655" s="13">
        <f t="shared" si="1962"/>
        <v>3.7455261653086803E-2</v>
      </c>
      <c r="N1655" s="13">
        <f t="shared" si="1963"/>
        <v>9.0342091107245587E-2</v>
      </c>
      <c r="O1655" s="13">
        <f t="shared" si="1964"/>
        <v>3.2683763987264525E-2</v>
      </c>
      <c r="P1655" s="13">
        <f t="shared" si="1965"/>
        <v>7.8833238737282221E-2</v>
      </c>
      <c r="Q1655" s="13">
        <f t="shared" si="1966"/>
        <v>0.10895256187533847</v>
      </c>
      <c r="R1655" s="13">
        <f t="shared" si="1967"/>
        <v>1.426005828325555E-2</v>
      </c>
      <c r="S1655" s="13">
        <f t="shared" si="1968"/>
        <v>4.1480684258530347E-2</v>
      </c>
      <c r="T1655" s="13">
        <f t="shared" si="1969"/>
        <v>9.5072885917162606E-2</v>
      </c>
      <c r="U1655" s="13">
        <f t="shared" si="1970"/>
        <v>3.4395260579212467E-2</v>
      </c>
      <c r="V1655" s="13">
        <f t="shared" si="1971"/>
        <v>9.7006299154264956E-3</v>
      </c>
      <c r="W1655" s="13">
        <f t="shared" si="1972"/>
        <v>8.7597859747772316E-2</v>
      </c>
      <c r="X1655" s="13">
        <f t="shared" si="1973"/>
        <v>7.6438600277398905E-2</v>
      </c>
      <c r="Y1655" s="13">
        <f t="shared" si="1974"/>
        <v>3.3350470143858474E-2</v>
      </c>
      <c r="Z1655" s="13">
        <f t="shared" si="1975"/>
        <v>4.1478140302543265E-3</v>
      </c>
      <c r="AA1655" s="13">
        <f t="shared" si="1976"/>
        <v>1.0004527440973458E-2</v>
      </c>
      <c r="AB1655" s="13">
        <f t="shared" si="1977"/>
        <v>1.2065460093814023E-2</v>
      </c>
      <c r="AC1655" s="13">
        <f t="shared" si="1978"/>
        <v>1.2760758440093138E-3</v>
      </c>
      <c r="AD1655" s="13">
        <f t="shared" si="1979"/>
        <v>5.2821509427906851E-2</v>
      </c>
      <c r="AE1655" s="13">
        <f t="shared" si="1980"/>
        <v>4.6092475967271666E-2</v>
      </c>
      <c r="AF1655" s="13">
        <f t="shared" si="1981"/>
        <v>2.0110333496746714E-2</v>
      </c>
      <c r="AG1655" s="13">
        <f t="shared" si="1982"/>
        <v>5.8494798390021936E-3</v>
      </c>
      <c r="AH1655" s="13">
        <f t="shared" si="1983"/>
        <v>9.048540101222628E-4</v>
      </c>
      <c r="AI1655" s="13">
        <f t="shared" si="1984"/>
        <v>2.1825078724149031E-3</v>
      </c>
      <c r="AJ1655" s="13">
        <f t="shared" si="1985"/>
        <v>2.6321044941323801E-3</v>
      </c>
      <c r="AK1655" s="13">
        <f t="shared" si="1986"/>
        <v>2.1162120132824382E-3</v>
      </c>
      <c r="AL1655" s="13">
        <f t="shared" si="1987"/>
        <v>1.0743183971256502E-4</v>
      </c>
      <c r="AM1655" s="13">
        <f t="shared" si="1988"/>
        <v>2.5481096148022315E-2</v>
      </c>
      <c r="AN1655" s="13">
        <f t="shared" si="1989"/>
        <v>2.2235010406611893E-2</v>
      </c>
      <c r="AO1655" s="13">
        <f t="shared" si="1990"/>
        <v>9.7012248788306346E-3</v>
      </c>
      <c r="AP1655" s="13">
        <f t="shared" si="1991"/>
        <v>2.8217890743346633E-3</v>
      </c>
      <c r="AQ1655" s="13">
        <f t="shared" si="1992"/>
        <v>6.1557898715009418E-4</v>
      </c>
      <c r="AR1655" s="13">
        <f t="shared" si="1993"/>
        <v>1.5791658423685648E-4</v>
      </c>
      <c r="AS1655" s="13">
        <f t="shared" si="1994"/>
        <v>3.8089480117929869E-4</v>
      </c>
      <c r="AT1655" s="13">
        <f t="shared" si="1995"/>
        <v>4.5935913022223545E-4</v>
      </c>
      <c r="AU1655" s="13">
        <f t="shared" si="1996"/>
        <v>3.693247406986781E-4</v>
      </c>
      <c r="AV1655" s="13">
        <f t="shared" si="1997"/>
        <v>2.2270281864130353E-4</v>
      </c>
      <c r="AW1655" s="13">
        <f t="shared" si="1998"/>
        <v>6.2809747284406023E-6</v>
      </c>
      <c r="AX1655" s="13">
        <f t="shared" si="1999"/>
        <v>1.0243400651504996E-2</v>
      </c>
      <c r="AY1655" s="13">
        <f t="shared" si="2000"/>
        <v>8.9384741834580023E-3</v>
      </c>
      <c r="AZ1655" s="13">
        <f t="shared" si="2001"/>
        <v>3.8998924012899243E-3</v>
      </c>
      <c r="BA1655" s="13">
        <f t="shared" si="2002"/>
        <v>1.1343592078825375E-3</v>
      </c>
      <c r="BB1655" s="13">
        <f t="shared" si="2003"/>
        <v>2.4746275283433849E-4</v>
      </c>
      <c r="BC1655" s="13">
        <f t="shared" si="2004"/>
        <v>4.3187599564451247E-5</v>
      </c>
      <c r="BD1655" s="13">
        <f t="shared" si="2005"/>
        <v>2.2966547916448435E-5</v>
      </c>
      <c r="BE1655" s="13">
        <f t="shared" si="2006"/>
        <v>5.5395313574473761E-5</v>
      </c>
      <c r="BF1655" s="13">
        <f t="shared" si="2007"/>
        <v>6.6806748170815527E-5</v>
      </c>
      <c r="BG1655" s="13">
        <f t="shared" si="2008"/>
        <v>5.3712625529335805E-5</v>
      </c>
      <c r="BH1655" s="13">
        <f t="shared" si="2009"/>
        <v>3.238871319418958E-5</v>
      </c>
      <c r="BI1655" s="13">
        <f t="shared" si="2010"/>
        <v>1.5624315244877083E-5</v>
      </c>
      <c r="BJ1655" s="14">
        <f t="shared" si="2011"/>
        <v>0.70198974409118775</v>
      </c>
      <c r="BK1655" s="14">
        <f t="shared" si="2012"/>
        <v>0.17779179643150578</v>
      </c>
      <c r="BL1655" s="14">
        <f t="shared" si="2013"/>
        <v>0.11308184111308053</v>
      </c>
      <c r="BM1655" s="14">
        <f t="shared" si="2014"/>
        <v>0.62555202681382571</v>
      </c>
      <c r="BN1655" s="14">
        <f t="shared" si="2015"/>
        <v>0.36252697564347314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1.63636363636364</v>
      </c>
      <c r="F1656" s="10">
        <f>VLOOKUP(B1656,home!$B$2:$E$405,3,FALSE)</f>
        <v>0.76</v>
      </c>
      <c r="G1656" s="10">
        <f>VLOOKUP(C1656,away!$B$2:$E$405,4,FALSE)</f>
        <v>1.71</v>
      </c>
      <c r="H1656" s="10">
        <f>VLOOKUP(A1656,away!$A$2:$E$405,3,FALSE)</f>
        <v>1.23232323232323</v>
      </c>
      <c r="I1656" s="10">
        <f>VLOOKUP(C1656,away!$B$2:$E$405,3,FALSE)</f>
        <v>0.73</v>
      </c>
      <c r="J1656" s="10">
        <f>VLOOKUP(B1656,home!$B$2:$E$405,4,FALSE)</f>
        <v>0.41</v>
      </c>
      <c r="K1656" s="12">
        <f t="shared" si="1960"/>
        <v>2.1266181818181868</v>
      </c>
      <c r="L1656" s="12">
        <f t="shared" si="1961"/>
        <v>0.36883434343434274</v>
      </c>
      <c r="M1656" s="13">
        <f t="shared" si="1962"/>
        <v>8.2459128109746885E-2</v>
      </c>
      <c r="N1656" s="13">
        <f t="shared" si="1963"/>
        <v>0.17535908109506285</v>
      </c>
      <c r="O1656" s="13">
        <f t="shared" si="1964"/>
        <v>3.041375837652684E-2</v>
      </c>
      <c r="P1656" s="13">
        <f t="shared" si="1965"/>
        <v>6.467845154094716E-2</v>
      </c>
      <c r="Q1656" s="13">
        <f t="shared" si="1966"/>
        <v>0.18646090510184532</v>
      </c>
      <c r="R1656" s="13">
        <f t="shared" si="1967"/>
        <v>5.6088193010885084E-3</v>
      </c>
      <c r="S1656" s="13">
        <f t="shared" si="1968"/>
        <v>1.2682956361626184E-2</v>
      </c>
      <c r="T1656" s="13">
        <f t="shared" si="1969"/>
        <v>6.8773185509412388E-2</v>
      </c>
      <c r="U1656" s="13">
        <f t="shared" si="1970"/>
        <v>1.1927817104227597E-2</v>
      </c>
      <c r="V1656" s="13">
        <f t="shared" si="1971"/>
        <v>1.1053475787687081E-3</v>
      </c>
      <c r="W1656" s="13">
        <f t="shared" si="1972"/>
        <v>0.13217705032928656</v>
      </c>
      <c r="X1656" s="13">
        <f t="shared" si="1973"/>
        <v>4.8751435575290471E-2</v>
      </c>
      <c r="Y1656" s="13">
        <f t="shared" si="1974"/>
        <v>8.9906018659469591E-3</v>
      </c>
      <c r="Z1656" s="13">
        <f t="shared" si="1975"/>
        <v>6.8957506145294993E-4</v>
      </c>
      <c r="AA1656" s="13">
        <f t="shared" si="1976"/>
        <v>1.4664628634142368E-3</v>
      </c>
      <c r="AB1656" s="13">
        <f t="shared" si="1977"/>
        <v>1.5593032941489384E-3</v>
      </c>
      <c r="AC1656" s="13">
        <f t="shared" si="1978"/>
        <v>5.4187580144359894E-5</v>
      </c>
      <c r="AD1656" s="13">
        <f t="shared" si="1979"/>
        <v>7.0272529612339624E-2</v>
      </c>
      <c r="AE1656" s="13">
        <f t="shared" si="1980"/>
        <v>2.5918922321037687E-2</v>
      </c>
      <c r="AF1656" s="13">
        <f t="shared" si="1981"/>
        <v>4.7798943484028324E-3</v>
      </c>
      <c r="AG1656" s="13">
        <f t="shared" si="1982"/>
        <v>5.8766306455956146E-4</v>
      </c>
      <c r="AH1656" s="13">
        <f t="shared" si="1983"/>
        <v>6.3584741259923824E-5</v>
      </c>
      <c r="AI1656" s="13">
        <f t="shared" si="1984"/>
        <v>1.3522046684955903E-4</v>
      </c>
      <c r="AJ1656" s="13">
        <f t="shared" si="1985"/>
        <v>1.4378115167810784E-4</v>
      </c>
      <c r="AK1656" s="13">
        <f t="shared" si="1986"/>
        <v>1.019225371204742E-4</v>
      </c>
      <c r="AL1656" s="13">
        <f t="shared" si="1987"/>
        <v>1.7001241011540119E-6</v>
      </c>
      <c r="AM1656" s="13">
        <f t="shared" si="1988"/>
        <v>2.9888567831191655E-2</v>
      </c>
      <c r="AN1656" s="13">
        <f t="shared" si="1989"/>
        <v>1.1023930292210389E-2</v>
      </c>
      <c r="AO1656" s="13">
        <f t="shared" si="1990"/>
        <v>2.0330020456966903E-3</v>
      </c>
      <c r="AP1656" s="13">
        <f t="shared" si="1991"/>
        <v>2.4994699157507148E-4</v>
      </c>
      <c r="AQ1656" s="13">
        <f t="shared" si="1992"/>
        <v>2.3047258632745169E-5</v>
      </c>
      <c r="AR1656" s="13">
        <f t="shared" si="1993"/>
        <v>4.690447259009317E-6</v>
      </c>
      <c r="AS1656" s="13">
        <f t="shared" si="1994"/>
        <v>9.9747904218684905E-6</v>
      </c>
      <c r="AT1656" s="13">
        <f t="shared" si="1995"/>
        <v>1.0606285335485719E-5</v>
      </c>
      <c r="AU1656" s="13">
        <f t="shared" si="1996"/>
        <v>7.5185064119985118E-6</v>
      </c>
      <c r="AV1656" s="13">
        <f t="shared" si="1997"/>
        <v>3.9972481089681655E-6</v>
      </c>
      <c r="AW1656" s="13">
        <f t="shared" si="1998"/>
        <v>3.7042389905691537E-8</v>
      </c>
      <c r="AX1656" s="13">
        <f t="shared" si="1999"/>
        <v>1.0593595296386397E-2</v>
      </c>
      <c r="AY1656" s="13">
        <f t="shared" si="2000"/>
        <v>3.9072817657518173E-3</v>
      </c>
      <c r="AZ1656" s="13">
        <f t="shared" si="2001"/>
        <v>7.2056985234202531E-4</v>
      </c>
      <c r="BA1656" s="13">
        <f t="shared" si="2002"/>
        <v>8.8590302795717418E-5</v>
      </c>
      <c r="BB1656" s="13">
        <f t="shared" si="2003"/>
        <v>8.1687865415770122E-6</v>
      </c>
      <c r="BC1656" s="13">
        <f t="shared" si="2004"/>
        <v>6.0258580414357094E-7</v>
      </c>
      <c r="BD1656" s="13">
        <f t="shared" si="2005"/>
        <v>2.8833300586501867E-7</v>
      </c>
      <c r="BE1656" s="13">
        <f t="shared" si="2006"/>
        <v>6.1317421269083865E-7</v>
      </c>
      <c r="BF1656" s="13">
        <f t="shared" si="2007"/>
        <v>6.519937146651948E-7</v>
      </c>
      <c r="BG1656" s="13">
        <f t="shared" si="2008"/>
        <v>4.6218056267939401E-7</v>
      </c>
      <c r="BH1656" s="13">
        <f t="shared" si="2009"/>
        <v>2.4572039696923996E-7</v>
      </c>
      <c r="BI1656" s="13">
        <f t="shared" si="2010"/>
        <v>1.0451069276767357E-7</v>
      </c>
      <c r="BJ1656" s="14">
        <f t="shared" si="2011"/>
        <v>0.78060857183211241</v>
      </c>
      <c r="BK1656" s="14">
        <f t="shared" si="2012"/>
        <v>0.16488905306108628</v>
      </c>
      <c r="BL1656" s="14">
        <f t="shared" si="2013"/>
        <v>5.1459823026437167E-2</v>
      </c>
      <c r="BM1656" s="14">
        <f t="shared" si="2014"/>
        <v>0.44875963473250946</v>
      </c>
      <c r="BN1656" s="14">
        <f t="shared" si="2015"/>
        <v>0.54498014352521751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1.63636363636364</v>
      </c>
      <c r="F1657" s="10">
        <f>VLOOKUP(B1657,home!$B$2:$E$405,3,FALSE)</f>
        <v>0.86</v>
      </c>
      <c r="G1657" s="10">
        <f>VLOOKUP(C1657,away!$B$2:$E$405,4,FALSE)</f>
        <v>1.59</v>
      </c>
      <c r="H1657" s="10">
        <f>VLOOKUP(A1657,away!$A$2:$E$405,3,FALSE)</f>
        <v>1.23232323232323</v>
      </c>
      <c r="I1657" s="10">
        <f>VLOOKUP(C1657,away!$B$2:$E$405,3,FALSE)</f>
        <v>0.86</v>
      </c>
      <c r="J1657" s="10">
        <f>VLOOKUP(B1657,home!$B$2:$E$405,4,FALSE)</f>
        <v>0.97</v>
      </c>
      <c r="K1657" s="12">
        <f t="shared" si="1960"/>
        <v>2.2375636363636415</v>
      </c>
      <c r="L1657" s="12">
        <f t="shared" si="1961"/>
        <v>1.0280040404040385</v>
      </c>
      <c r="M1657" s="13">
        <f t="shared" si="1962"/>
        <v>3.8175257724485087E-2</v>
      </c>
      <c r="N1657" s="13">
        <f t="shared" si="1963"/>
        <v>8.5419568493118048E-2</v>
      </c>
      <c r="O1657" s="13">
        <f t="shared" si="1964"/>
        <v>3.9244319184236154E-2</v>
      </c>
      <c r="P1657" s="13">
        <f t="shared" si="1965"/>
        <v>8.7811661540494856E-2</v>
      </c>
      <c r="Q1657" s="13">
        <f t="shared" si="1966"/>
        <v>9.556586014703719E-2</v>
      </c>
      <c r="R1657" s="13">
        <f t="shared" si="1967"/>
        <v>2.0171659342150237E-2</v>
      </c>
      <c r="S1657" s="13">
        <f t="shared" si="1968"/>
        <v>5.0496632911771845E-2</v>
      </c>
      <c r="T1657" s="13">
        <f t="shared" si="1969"/>
        <v>9.8242090355841527E-2</v>
      </c>
      <c r="U1657" s="13">
        <f t="shared" si="1970"/>
        <v>4.513537142911031E-2</v>
      </c>
      <c r="V1657" s="13">
        <f t="shared" si="1971"/>
        <v>1.2905954456985865E-2</v>
      </c>
      <c r="W1657" s="13">
        <f t="shared" si="1972"/>
        <v>7.1278231180941232E-2</v>
      </c>
      <c r="X1657" s="13">
        <f t="shared" si="1973"/>
        <v>7.3274309646860714E-2</v>
      </c>
      <c r="Y1657" s="13">
        <f t="shared" si="1974"/>
        <v>3.7663143187394707E-2</v>
      </c>
      <c r="Z1657" s="13">
        <f t="shared" si="1975"/>
        <v>6.9121824351281048E-3</v>
      </c>
      <c r="AA1657" s="13">
        <f t="shared" si="1976"/>
        <v>1.5466448064754132E-2</v>
      </c>
      <c r="AB1657" s="13">
        <f t="shared" si="1977"/>
        <v>1.7303580886700334E-2</v>
      </c>
      <c r="AC1657" s="13">
        <f t="shared" si="1978"/>
        <v>1.8554120066670255E-3</v>
      </c>
      <c r="AD1657" s="13">
        <f t="shared" si="1979"/>
        <v>3.9872394538698792E-2</v>
      </c>
      <c r="AE1657" s="13">
        <f t="shared" si="1980"/>
        <v>4.0988982686366283E-2</v>
      </c>
      <c r="AF1657" s="13">
        <f t="shared" si="1981"/>
        <v>2.1068419906817855E-2</v>
      </c>
      <c r="AG1657" s="13">
        <f t="shared" si="1982"/>
        <v>7.2194735963792105E-3</v>
      </c>
      <c r="AH1657" s="13">
        <f t="shared" si="1983"/>
        <v>1.776437867830379E-3</v>
      </c>
      <c r="AI1657" s="13">
        <f t="shared" si="1984"/>
        <v>3.9748927753166172E-3</v>
      </c>
      <c r="AJ1657" s="13">
        <f t="shared" si="1985"/>
        <v>4.447037766246509E-3</v>
      </c>
      <c r="AK1657" s="13">
        <f t="shared" si="1986"/>
        <v>3.3168433317629946E-3</v>
      </c>
      <c r="AL1657" s="13">
        <f t="shared" si="1987"/>
        <v>1.7071456315865676E-4</v>
      </c>
      <c r="AM1657" s="13">
        <f t="shared" si="1988"/>
        <v>1.7843404022907329E-2</v>
      </c>
      <c r="AN1657" s="13">
        <f t="shared" si="1989"/>
        <v>1.8343091430110411E-2</v>
      </c>
      <c r="AO1657" s="13">
        <f t="shared" si="1990"/>
        <v>9.4283860518270951E-3</v>
      </c>
      <c r="AP1657" s="13">
        <f t="shared" si="1991"/>
        <v>3.2308063185891114E-3</v>
      </c>
      <c r="AQ1657" s="13">
        <f t="shared" si="1992"/>
        <v>8.3032048731812591E-4</v>
      </c>
      <c r="AR1657" s="13">
        <f t="shared" si="1993"/>
        <v>3.6523706113127308E-4</v>
      </c>
      <c r="AS1657" s="13">
        <f t="shared" si="1994"/>
        <v>8.1724116663966107E-4</v>
      </c>
      <c r="AT1657" s="13">
        <f t="shared" si="1995"/>
        <v>9.1431455830615256E-4</v>
      </c>
      <c r="AU1657" s="13">
        <f t="shared" si="1996"/>
        <v>6.8194566928791035E-4</v>
      </c>
      <c r="AV1657" s="13">
        <f t="shared" si="1997"/>
        <v>3.8147420789357353E-4</v>
      </c>
      <c r="AW1657" s="13">
        <f t="shared" si="1998"/>
        <v>1.0907828157173234E-5</v>
      </c>
      <c r="AX1657" s="13">
        <f t="shared" si="1999"/>
        <v>6.6542919984336956E-3</v>
      </c>
      <c r="AY1657" s="13">
        <f t="shared" si="2000"/>
        <v>6.8406390604181036E-3</v>
      </c>
      <c r="AZ1657" s="13">
        <f t="shared" si="2001"/>
        <v>3.5161022965277474E-3</v>
      </c>
      <c r="BA1657" s="13">
        <f t="shared" si="2002"/>
        <v>1.2048557891014809E-3</v>
      </c>
      <c r="BB1657" s="13">
        <f t="shared" si="2003"/>
        <v>3.0964915482512961E-4</v>
      </c>
      <c r="BC1657" s="13">
        <f t="shared" si="2004"/>
        <v>6.3664116453585794E-5</v>
      </c>
      <c r="BD1657" s="13">
        <f t="shared" si="2005"/>
        <v>6.2577529091374236E-5</v>
      </c>
      <c r="BE1657" s="13">
        <f t="shared" si="2006"/>
        <v>1.400212035483469E-4</v>
      </c>
      <c r="BF1657" s="13">
        <f t="shared" si="2007"/>
        <v>1.566531766898264E-4</v>
      </c>
      <c r="BG1657" s="13">
        <f t="shared" si="2008"/>
        <v>1.1684048389400131E-4</v>
      </c>
      <c r="BH1657" s="13">
        <f t="shared" si="2009"/>
        <v>6.5359504504087265E-5</v>
      </c>
      <c r="BI1657" s="13">
        <f t="shared" si="2010"/>
        <v>2.9249210113818255E-5</v>
      </c>
      <c r="BJ1657" s="14">
        <f t="shared" si="2011"/>
        <v>0.63885768446596713</v>
      </c>
      <c r="BK1657" s="14">
        <f t="shared" si="2012"/>
        <v>0.19825627226398143</v>
      </c>
      <c r="BL1657" s="14">
        <f t="shared" si="2013"/>
        <v>0.15456750441920772</v>
      </c>
      <c r="BM1657" s="14">
        <f t="shared" si="2014"/>
        <v>0.62537558592050158</v>
      </c>
      <c r="BN1657" s="14">
        <f t="shared" si="2015"/>
        <v>0.36638832643152164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1.63636363636364</v>
      </c>
      <c r="F1658" s="10">
        <f>VLOOKUP(B1658,home!$B$2:$E$405,3,FALSE)</f>
        <v>0.86</v>
      </c>
      <c r="G1658" s="10">
        <f>VLOOKUP(C1658,away!$B$2:$E$405,4,FALSE)</f>
        <v>0.98</v>
      </c>
      <c r="H1658" s="10">
        <f>VLOOKUP(A1658,away!$A$2:$E$405,3,FALSE)</f>
        <v>1.23232323232323</v>
      </c>
      <c r="I1658" s="10">
        <f>VLOOKUP(C1658,away!$B$2:$E$405,3,FALSE)</f>
        <v>0.49</v>
      </c>
      <c r="J1658" s="10">
        <f>VLOOKUP(B1658,home!$B$2:$E$405,4,FALSE)</f>
        <v>0.65</v>
      </c>
      <c r="K1658" s="12">
        <f t="shared" si="1960"/>
        <v>1.3791272727272756</v>
      </c>
      <c r="L1658" s="12">
        <f t="shared" si="1961"/>
        <v>0.39249494949494879</v>
      </c>
      <c r="M1658" s="13">
        <f t="shared" si="1962"/>
        <v>0.17005689486918205</v>
      </c>
      <c r="N1658" s="13">
        <f t="shared" si="1963"/>
        <v>0.2345301016294041</v>
      </c>
      <c r="O1658" s="13">
        <f t="shared" si="1964"/>
        <v>6.6746472362947423E-2</v>
      </c>
      <c r="P1658" s="13">
        <f t="shared" si="1965"/>
        <v>9.2051880394078175E-2</v>
      </c>
      <c r="Q1658" s="13">
        <f t="shared" si="1966"/>
        <v>0.16172342971630546</v>
      </c>
      <c r="R1658" s="13">
        <f t="shared" si="1967"/>
        <v>1.3098826649530522E-2</v>
      </c>
      <c r="S1658" s="13">
        <f t="shared" si="1968"/>
        <v>1.2456931973566898E-2</v>
      </c>
      <c r="T1658" s="13">
        <f t="shared" si="1969"/>
        <v>6.3475629378651213E-2</v>
      </c>
      <c r="U1658" s="13">
        <f t="shared" si="1970"/>
        <v>1.8064949073094388E-2</v>
      </c>
      <c r="V1658" s="13">
        <f t="shared" si="1971"/>
        <v>7.49215930213661E-4</v>
      </c>
      <c r="W1658" s="13">
        <f t="shared" si="1972"/>
        <v>7.4345730853583217E-2</v>
      </c>
      <c r="X1658" s="13">
        <f t="shared" si="1973"/>
        <v>2.9180323876542204E-2</v>
      </c>
      <c r="Y1658" s="13">
        <f t="shared" si="1974"/>
        <v>5.7265648730848405E-3</v>
      </c>
      <c r="Z1658" s="13">
        <f t="shared" si="1975"/>
        <v>1.7137411014168577E-3</v>
      </c>
      <c r="AA1658" s="13">
        <f t="shared" si="1976"/>
        <v>2.363467091357669E-3</v>
      </c>
      <c r="AB1658" s="13">
        <f t="shared" si="1977"/>
        <v>1.6297609619423848E-3</v>
      </c>
      <c r="AC1658" s="13">
        <f t="shared" si="1978"/>
        <v>2.5346934348949523E-5</v>
      </c>
      <c r="AD1658" s="13">
        <f t="shared" si="1979"/>
        <v>2.5633056257754572E-2</v>
      </c>
      <c r="AE1658" s="13">
        <f t="shared" si="1980"/>
        <v>1.0060845121288561E-2</v>
      </c>
      <c r="AF1658" s="13">
        <f t="shared" si="1981"/>
        <v>1.9744154488783279E-3</v>
      </c>
      <c r="AG1658" s="13">
        <f t="shared" si="1982"/>
        <v>2.5831603062984873E-4</v>
      </c>
      <c r="AH1658" s="13">
        <f t="shared" si="1983"/>
        <v>1.6815868176200681E-4</v>
      </c>
      <c r="AI1658" s="13">
        <f t="shared" si="1984"/>
        <v>2.3191222416385035E-4</v>
      </c>
      <c r="AJ1658" s="13">
        <f t="shared" si="1985"/>
        <v>1.5991823661160381E-4</v>
      </c>
      <c r="AK1658" s="13">
        <f t="shared" si="1986"/>
        <v>7.3515867172505451E-5</v>
      </c>
      <c r="AL1658" s="13">
        <f t="shared" si="1987"/>
        <v>5.4881231856924452E-7</v>
      </c>
      <c r="AM1658" s="13">
        <f t="shared" si="1988"/>
        <v>7.0702493936843714E-3</v>
      </c>
      <c r="AN1658" s="13">
        <f t="shared" si="1989"/>
        <v>2.7750371786908396E-3</v>
      </c>
      <c r="AO1658" s="13">
        <f t="shared" si="1990"/>
        <v>5.4459403864843311E-4</v>
      </c>
      <c r="AP1658" s="13">
        <f t="shared" si="1991"/>
        <v>7.125013656485568E-5</v>
      </c>
      <c r="AQ1658" s="13">
        <f t="shared" si="1992"/>
        <v>6.9913296881328059E-6</v>
      </c>
      <c r="AR1658" s="13">
        <f t="shared" si="1993"/>
        <v>1.3200286661063211E-5</v>
      </c>
      <c r="AS1658" s="13">
        <f t="shared" si="1994"/>
        <v>1.8204875342090343E-5</v>
      </c>
      <c r="AT1658" s="13">
        <f t="shared" si="1995"/>
        <v>1.2553420040438544E-5</v>
      </c>
      <c r="AU1658" s="13">
        <f t="shared" si="1996"/>
        <v>5.7709213145899806E-6</v>
      </c>
      <c r="AV1658" s="13">
        <f t="shared" si="1997"/>
        <v>1.9897087434285456E-6</v>
      </c>
      <c r="AW1658" s="13">
        <f t="shared" si="1998"/>
        <v>8.2520104597600257E-9</v>
      </c>
      <c r="AX1658" s="13">
        <f t="shared" si="1999"/>
        <v>1.6251289606356017E-3</v>
      </c>
      <c r="AY1658" s="13">
        <f t="shared" si="2000"/>
        <v>6.3785490932744904E-4</v>
      </c>
      <c r="AZ1658" s="13">
        <f t="shared" si="2001"/>
        <v>1.2517741521079112E-4</v>
      </c>
      <c r="BA1658" s="13">
        <f t="shared" si="2002"/>
        <v>1.6377167753689238E-5</v>
      </c>
      <c r="BB1658" s="13">
        <f t="shared" si="2003"/>
        <v>1.6069889075886397E-6</v>
      </c>
      <c r="BC1658" s="13">
        <f t="shared" si="2004"/>
        <v>1.2614700602458925E-7</v>
      </c>
      <c r="BD1658" s="13">
        <f t="shared" si="2005"/>
        <v>8.6350764105880839E-7</v>
      </c>
      <c r="BE1658" s="13">
        <f t="shared" si="2006"/>
        <v>1.1908869379925979E-6</v>
      </c>
      <c r="BF1658" s="13">
        <f t="shared" si="2007"/>
        <v>8.2119232746013401E-7</v>
      </c>
      <c r="BG1658" s="13">
        <f t="shared" si="2008"/>
        <v>3.7750957831821959E-7</v>
      </c>
      <c r="BH1658" s="13">
        <f t="shared" si="2009"/>
        <v>1.301584387936075E-7</v>
      </c>
      <c r="BI1658" s="13">
        <f t="shared" si="2010"/>
        <v>3.5901010543173557E-8</v>
      </c>
      <c r="BJ1658" s="14">
        <f t="shared" si="2011"/>
        <v>0.61978280685224041</v>
      </c>
      <c r="BK1658" s="14">
        <f t="shared" si="2012"/>
        <v>0.27597867382303576</v>
      </c>
      <c r="BL1658" s="14">
        <f t="shared" si="2013"/>
        <v>0.10259211951661813</v>
      </c>
      <c r="BM1658" s="14">
        <f t="shared" si="2014"/>
        <v>0.26122188901454618</v>
      </c>
      <c r="BN1658" s="14">
        <f t="shared" si="2015"/>
        <v>0.73820760562144783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1.63636363636364</v>
      </c>
      <c r="F1659" s="10">
        <f>VLOOKUP(B1659,home!$B$2:$E$405,3,FALSE)</f>
        <v>0.92</v>
      </c>
      <c r="G1659" s="10">
        <f>VLOOKUP(C1659,away!$B$2:$E$405,4,FALSE)</f>
        <v>0.61</v>
      </c>
      <c r="H1659" s="10">
        <f>VLOOKUP(A1659,away!$A$2:$E$405,3,FALSE)</f>
        <v>1.23232323232323</v>
      </c>
      <c r="I1659" s="10">
        <f>VLOOKUP(C1659,away!$B$2:$E$405,3,FALSE)</f>
        <v>0.76</v>
      </c>
      <c r="J1659" s="10">
        <f>VLOOKUP(B1659,home!$B$2:$E$405,4,FALSE)</f>
        <v>1.22</v>
      </c>
      <c r="K1659" s="12">
        <f t="shared" si="1960"/>
        <v>0.91832727272727488</v>
      </c>
      <c r="L1659" s="12">
        <f t="shared" si="1961"/>
        <v>1.1426101010100989</v>
      </c>
      <c r="M1659" s="13">
        <f t="shared" si="1962"/>
        <v>0.12733455386818482</v>
      </c>
      <c r="N1659" s="13">
        <f t="shared" si="1963"/>
        <v>0.11693479357771444</v>
      </c>
      <c r="O1659" s="13">
        <f t="shared" si="1964"/>
        <v>0.14549374745740257</v>
      </c>
      <c r="P1659" s="13">
        <f t="shared" si="1965"/>
        <v>0.13361087630142737</v>
      </c>
      <c r="Q1659" s="13">
        <f t="shared" si="1966"/>
        <v>5.3692205036574674E-2</v>
      </c>
      <c r="R1659" s="13">
        <f t="shared" si="1967"/>
        <v>8.3121312739320288E-2</v>
      </c>
      <c r="S1659" s="13">
        <f t="shared" si="1968"/>
        <v>3.5049139694861148E-2</v>
      </c>
      <c r="T1659" s="13">
        <f t="shared" si="1969"/>
        <v>6.1349255820295538E-2</v>
      </c>
      <c r="U1659" s="13">
        <f t="shared" si="1970"/>
        <v>7.6332568433410894E-2</v>
      </c>
      <c r="V1659" s="13">
        <f t="shared" si="1971"/>
        <v>4.0863013795657188E-3</v>
      </c>
      <c r="W1659" s="13">
        <f t="shared" si="1972"/>
        <v>1.6435672072650429E-2</v>
      </c>
      <c r="X1659" s="13">
        <f t="shared" si="1973"/>
        <v>1.8779564927099968E-2</v>
      </c>
      <c r="Y1659" s="13">
        <f t="shared" si="1974"/>
        <v>1.0728860289139705E-2</v>
      </c>
      <c r="Z1659" s="13">
        <f t="shared" si="1975"/>
        <v>3.1658417181722256E-2</v>
      </c>
      <c r="AA1659" s="13">
        <f t="shared" si="1976"/>
        <v>2.9072787909353297E-2</v>
      </c>
      <c r="AB1659" s="13">
        <f t="shared" si="1977"/>
        <v>1.3349167015687452E-2</v>
      </c>
      <c r="AC1659" s="13">
        <f t="shared" si="1978"/>
        <v>2.6798220296937871E-4</v>
      </c>
      <c r="AD1659" s="13">
        <f t="shared" si="1979"/>
        <v>3.7733314774792259E-3</v>
      </c>
      <c r="AE1659" s="13">
        <f t="shared" si="1980"/>
        <v>4.3114466606271242E-3</v>
      </c>
      <c r="AF1659" s="13">
        <f t="shared" si="1981"/>
        <v>2.4631512521994066E-3</v>
      </c>
      <c r="AG1659" s="13">
        <f t="shared" si="1982"/>
        <v>9.3814050035957155E-4</v>
      </c>
      <c r="AH1659" s="13">
        <f t="shared" si="1983"/>
        <v>9.0433068134568809E-3</v>
      </c>
      <c r="AI1659" s="13">
        <f t="shared" si="1984"/>
        <v>8.3047152824378394E-3</v>
      </c>
      <c r="AJ1659" s="13">
        <f t="shared" si="1985"/>
        <v>3.8132232680488302E-3</v>
      </c>
      <c r="AK1659" s="13">
        <f t="shared" si="1986"/>
        <v>1.1672623080158232E-3</v>
      </c>
      <c r="AL1659" s="13">
        <f t="shared" si="1987"/>
        <v>1.1247642021502162E-5</v>
      </c>
      <c r="AM1659" s="13">
        <f t="shared" si="1988"/>
        <v>6.9303064096189551E-4</v>
      </c>
      <c r="AN1659" s="13">
        <f t="shared" si="1989"/>
        <v>7.9186381067256506E-4</v>
      </c>
      <c r="AO1659" s="13">
        <f t="shared" si="1990"/>
        <v>4.5239579434941076E-4</v>
      </c>
      <c r="AP1659" s="13">
        <f t="shared" si="1991"/>
        <v>1.7230400142604136E-4</v>
      </c>
      <c r="AQ1659" s="13">
        <f t="shared" si="1992"/>
        <v>4.9219073118463342E-5</v>
      </c>
      <c r="AR1659" s="13">
        <f t="shared" si="1993"/>
        <v>2.0665947423178553E-3</v>
      </c>
      <c r="AS1659" s="13">
        <f t="shared" si="1994"/>
        <v>1.8978103135452813E-3</v>
      </c>
      <c r="AT1659" s="13">
        <f t="shared" si="1995"/>
        <v>8.7140548469586624E-4</v>
      </c>
      <c r="AU1659" s="13">
        <f t="shared" si="1996"/>
        <v>2.6674514073344804E-4</v>
      </c>
      <c r="AV1659" s="13">
        <f t="shared" si="1997"/>
        <v>6.1239834400750101E-5</v>
      </c>
      <c r="AW1659" s="13">
        <f t="shared" si="1998"/>
        <v>3.2783440270906512E-7</v>
      </c>
      <c r="AX1659" s="13">
        <f t="shared" si="1999"/>
        <v>1.060714897384954E-4</v>
      </c>
      <c r="AY1659" s="13">
        <f t="shared" si="2000"/>
        <v>1.211983556043939E-4</v>
      </c>
      <c r="AZ1659" s="13">
        <f t="shared" si="2001"/>
        <v>6.9241232669697213E-5</v>
      </c>
      <c r="BA1659" s="13">
        <f t="shared" si="2002"/>
        <v>2.637191061826216E-5</v>
      </c>
      <c r="BB1659" s="13">
        <f t="shared" si="2003"/>
        <v>7.5332028638404575E-6</v>
      </c>
      <c r="BC1659" s="13">
        <f t="shared" si="2004"/>
        <v>1.7215027370364614E-6</v>
      </c>
      <c r="BD1659" s="13">
        <f t="shared" si="2005"/>
        <v>3.9355200454445691E-4</v>
      </c>
      <c r="BE1659" s="13">
        <f t="shared" si="2006"/>
        <v>3.6140953900966316E-4</v>
      </c>
      <c r="BF1659" s="13">
        <f t="shared" si="2007"/>
        <v>1.6594611814818279E-4</v>
      </c>
      <c r="BG1659" s="13">
        <f t="shared" si="2008"/>
        <v>5.0797615366232961E-5</v>
      </c>
      <c r="BH1659" s="13">
        <f t="shared" si="2009"/>
        <v>1.1662208895080454E-5</v>
      </c>
      <c r="BI1659" s="13">
        <f t="shared" si="2010"/>
        <v>2.1419448977190009E-6</v>
      </c>
      <c r="BJ1659" s="14">
        <f t="shared" si="2011"/>
        <v>0.2918973726289002</v>
      </c>
      <c r="BK1659" s="14">
        <f t="shared" si="2012"/>
        <v>0.30048129944463431</v>
      </c>
      <c r="BL1659" s="14">
        <f t="shared" si="2013"/>
        <v>0.37584739617368845</v>
      </c>
      <c r="BM1659" s="14">
        <f t="shared" si="2014"/>
        <v>0.33957612592711933</v>
      </c>
      <c r="BN1659" s="14">
        <f t="shared" si="2015"/>
        <v>0.66018748898062418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1.63636363636364</v>
      </c>
      <c r="F1660" s="10">
        <f>VLOOKUP(B1660,home!$B$2:$E$405,3,FALSE)</f>
        <v>0.49</v>
      </c>
      <c r="G1660" s="10">
        <f>VLOOKUP(C1660,away!$B$2:$E$405,4,FALSE)</f>
        <v>0.92</v>
      </c>
      <c r="H1660" s="10">
        <f>VLOOKUP(A1660,away!$A$2:$E$405,3,FALSE)</f>
        <v>1.23232323232323</v>
      </c>
      <c r="I1660" s="10">
        <f>VLOOKUP(C1660,away!$B$2:$E$405,3,FALSE)</f>
        <v>0.46</v>
      </c>
      <c r="J1660" s="10">
        <f>VLOOKUP(B1660,home!$B$2:$E$405,4,FALSE)</f>
        <v>1.3</v>
      </c>
      <c r="K1660" s="12">
        <f t="shared" si="1960"/>
        <v>0.73767272727272892</v>
      </c>
      <c r="L1660" s="12">
        <f t="shared" si="1961"/>
        <v>0.73692929292929166</v>
      </c>
      <c r="M1660" s="13">
        <f t="shared" si="1962"/>
        <v>0.22886979447709094</v>
      </c>
      <c r="N1660" s="13">
        <f t="shared" si="1963"/>
        <v>0.16883100548226462</v>
      </c>
      <c r="O1660" s="13">
        <f t="shared" si="1964"/>
        <v>0.1686608558168749</v>
      </c>
      <c r="P1660" s="13">
        <f t="shared" si="1965"/>
        <v>0.12441651349458663</v>
      </c>
      <c r="Q1660" s="13">
        <f t="shared" si="1966"/>
        <v>6.2271014131149591E-2</v>
      </c>
      <c r="R1660" s="13">
        <f t="shared" si="1967"/>
        <v>6.2145562610989406E-2</v>
      </c>
      <c r="S1660" s="13">
        <f t="shared" si="1968"/>
        <v>1.6908597381226395E-2</v>
      </c>
      <c r="T1660" s="13">
        <f t="shared" si="1969"/>
        <v>4.5889334413657994E-2</v>
      </c>
      <c r="U1660" s="13">
        <f t="shared" si="1970"/>
        <v>4.5843086659146687E-2</v>
      </c>
      <c r="V1660" s="13">
        <f t="shared" si="1971"/>
        <v>1.0213030314960058E-3</v>
      </c>
      <c r="W1660" s="13">
        <f t="shared" si="1972"/>
        <v>1.5311876274721256E-2</v>
      </c>
      <c r="X1660" s="13">
        <f t="shared" si="1973"/>
        <v>1.128377015655113E-2</v>
      </c>
      <c r="Y1660" s="13">
        <f t="shared" si="1974"/>
        <v>4.1576703815219326E-3</v>
      </c>
      <c r="Z1660" s="13">
        <f t="shared" si="1975"/>
        <v>1.5265628504536487E-2</v>
      </c>
      <c r="AA1660" s="13">
        <f t="shared" si="1976"/>
        <v>1.1261037812473741E-2</v>
      </c>
      <c r="AB1660" s="13">
        <f t="shared" si="1977"/>
        <v>4.1534802375244144E-3</v>
      </c>
      <c r="AC1660" s="13">
        <f t="shared" si="1978"/>
        <v>3.4699577408876891E-5</v>
      </c>
      <c r="AD1660" s="13">
        <f t="shared" si="1979"/>
        <v>2.8237883828090547E-3</v>
      </c>
      <c r="AE1660" s="13">
        <f t="shared" si="1980"/>
        <v>2.0809323763254246E-3</v>
      </c>
      <c r="AF1660" s="13">
        <f t="shared" si="1981"/>
        <v>7.6675001235958272E-4</v>
      </c>
      <c r="AG1660" s="13">
        <f t="shared" si="1982"/>
        <v>1.8834684815389102E-4</v>
      </c>
      <c r="AH1660" s="13">
        <f t="shared" si="1983"/>
        <v>2.812422204992328E-3</v>
      </c>
      <c r="AI1660" s="13">
        <f t="shared" si="1984"/>
        <v>2.0746471581990725E-3</v>
      </c>
      <c r="AJ1660" s="13">
        <f t="shared" si="1985"/>
        <v>7.6520531365866309E-4</v>
      </c>
      <c r="AK1660" s="13">
        <f t="shared" si="1986"/>
        <v>1.8815703021672335E-4</v>
      </c>
      <c r="AL1660" s="13">
        <f t="shared" si="1987"/>
        <v>7.5452515712030719E-7</v>
      </c>
      <c r="AM1660" s="13">
        <f t="shared" si="1988"/>
        <v>4.1660633551756092E-4</v>
      </c>
      <c r="AN1660" s="13">
        <f t="shared" si="1989"/>
        <v>3.0700941226281938E-4</v>
      </c>
      <c r="AO1660" s="13">
        <f t="shared" si="1990"/>
        <v>1.1312211455073842E-4</v>
      </c>
      <c r="AP1660" s="13">
        <f t="shared" si="1991"/>
        <v>2.7787666630180677E-5</v>
      </c>
      <c r="AQ1660" s="13">
        <f t="shared" si="1992"/>
        <v>5.1193863804834786E-6</v>
      </c>
      <c r="AR1660" s="13">
        <f t="shared" si="1993"/>
        <v>4.1451126138872718E-4</v>
      </c>
      <c r="AS1660" s="13">
        <f t="shared" si="1994"/>
        <v>3.0577365267388143E-4</v>
      </c>
      <c r="AT1660" s="13">
        <f t="shared" si="1995"/>
        <v>1.1278044214804311E-4</v>
      </c>
      <c r="AU1660" s="13">
        <f t="shared" si="1996"/>
        <v>2.7731685447457067E-5</v>
      </c>
      <c r="AV1660" s="13">
        <f t="shared" si="1997"/>
        <v>5.1142270089737743E-6</v>
      </c>
      <c r="AW1660" s="13">
        <f t="shared" si="1998"/>
        <v>1.139359482239734E-8</v>
      </c>
      <c r="AX1660" s="13">
        <f t="shared" si="1999"/>
        <v>5.1219855286722778E-5</v>
      </c>
      <c r="AY1660" s="13">
        <f t="shared" si="2000"/>
        <v>3.7745411740385254E-5</v>
      </c>
      <c r="AZ1660" s="13">
        <f t="shared" si="2001"/>
        <v>1.3907849792583542E-5</v>
      </c>
      <c r="BA1660" s="13">
        <f t="shared" si="2002"/>
        <v>3.4163673046051292E-6</v>
      </c>
      <c r="BB1660" s="13">
        <f t="shared" si="2003"/>
        <v>6.2940528554235188E-7</v>
      </c>
      <c r="BC1660" s="13">
        <f t="shared" si="2004"/>
        <v>9.2765438408136868E-8</v>
      </c>
      <c r="BD1660" s="13">
        <f t="shared" si="2005"/>
        <v>5.0910915127737239E-5</v>
      </c>
      <c r="BE1660" s="13">
        <f t="shared" si="2006"/>
        <v>3.7555593610228364E-5</v>
      </c>
      <c r="BF1660" s="13">
        <f t="shared" si="2007"/>
        <v>1.3851868581401712E-5</v>
      </c>
      <c r="BG1660" s="13">
        <f t="shared" si="2008"/>
        <v>3.4060485580886761E-6</v>
      </c>
      <c r="BH1660" s="13">
        <f t="shared" si="2009"/>
        <v>6.2813728226715483E-7</v>
      </c>
      <c r="BI1660" s="13">
        <f t="shared" si="2010"/>
        <v>9.2671948422338417E-8</v>
      </c>
      <c r="BJ1660" s="14">
        <f t="shared" si="2011"/>
        <v>0.31458114502970452</v>
      </c>
      <c r="BK1660" s="14">
        <f t="shared" si="2012"/>
        <v>0.3712894078987064</v>
      </c>
      <c r="BL1660" s="14">
        <f t="shared" si="2013"/>
        <v>0.29887681134785116</v>
      </c>
      <c r="BM1660" s="14">
        <f t="shared" si="2014"/>
        <v>0.18478051274969687</v>
      </c>
      <c r="BN1660" s="14">
        <f t="shared" si="2015"/>
        <v>0.81519474601295605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1.72151898734177</v>
      </c>
      <c r="F1661" s="10">
        <f>VLOOKUP(B1661,home!$B$2:$E$405,3,FALSE)</f>
        <v>0.73</v>
      </c>
      <c r="G1661" s="10">
        <f>VLOOKUP(C1661,away!$B$2:$E$405,4,FALSE)</f>
        <v>0.57999999999999996</v>
      </c>
      <c r="H1661" s="10">
        <f>VLOOKUP(A1661,away!$A$2:$E$405,3,FALSE)</f>
        <v>1.48101265822785</v>
      </c>
      <c r="I1661" s="10">
        <f>VLOOKUP(C1661,away!$B$2:$E$405,3,FALSE)</f>
        <v>1.02</v>
      </c>
      <c r="J1661" s="10">
        <f>VLOOKUP(B1661,home!$B$2:$E$405,4,FALSE)</f>
        <v>1.01</v>
      </c>
      <c r="K1661" s="12">
        <f t="shared" si="1960"/>
        <v>0.7288911392405053</v>
      </c>
      <c r="L1661" s="12">
        <f t="shared" si="1961"/>
        <v>1.5257392405063313</v>
      </c>
      <c r="M1661" s="13">
        <f t="shared" si="1962"/>
        <v>0.1049123142868218</v>
      </c>
      <c r="N1661" s="13">
        <f t="shared" si="1963"/>
        <v>7.6469656280879469E-2</v>
      </c>
      <c r="O1661" s="13">
        <f t="shared" si="1964"/>
        <v>0.16006883471973701</v>
      </c>
      <c r="P1661" s="13">
        <f t="shared" si="1965"/>
        <v>0.11667275529576926</v>
      </c>
      <c r="Q1661" s="13">
        <f t="shared" si="1966"/>
        <v>2.7869027441950051E-2</v>
      </c>
      <c r="R1661" s="13">
        <f t="shared" si="1967"/>
        <v>0.12211165115701253</v>
      </c>
      <c r="S1661" s="13">
        <f t="shared" si="1968"/>
        <v>3.2437879006011854E-2</v>
      </c>
      <c r="T1661" s="13">
        <f t="shared" si="1969"/>
        <v>4.2520868762930972E-2</v>
      </c>
      <c r="U1661" s="13">
        <f t="shared" si="1970"/>
        <v>8.9006100526374032E-2</v>
      </c>
      <c r="V1661" s="13">
        <f t="shared" si="1971"/>
        <v>4.0082327008135327E-3</v>
      </c>
      <c r="W1661" s="13">
        <f t="shared" si="1972"/>
        <v>6.7711623872292936E-3</v>
      </c>
      <c r="X1661" s="13">
        <f t="shared" si="1973"/>
        <v>1.033102815803626E-2</v>
      </c>
      <c r="Y1661" s="13">
        <f t="shared" si="1974"/>
        <v>7.8812275277458845E-3</v>
      </c>
      <c r="Z1661" s="13">
        <f t="shared" si="1975"/>
        <v>6.210351263109147E-2</v>
      </c>
      <c r="AA1661" s="13">
        <f t="shared" si="1976"/>
        <v>4.526670007251337E-2</v>
      </c>
      <c r="AB1661" s="13">
        <f t="shared" si="1977"/>
        <v>1.6497248292756266E-2</v>
      </c>
      <c r="AC1661" s="13">
        <f t="shared" si="1978"/>
        <v>2.7859667633486522E-4</v>
      </c>
      <c r="AD1661" s="13">
        <f t="shared" si="1979"/>
        <v>1.2338600666025046E-3</v>
      </c>
      <c r="AE1661" s="13">
        <f t="shared" si="1980"/>
        <v>1.8825487209091967E-3</v>
      </c>
      <c r="AF1661" s="13">
        <f t="shared" si="1981"/>
        <v>1.4361392278280818E-3</v>
      </c>
      <c r="AG1661" s="13">
        <f t="shared" si="1982"/>
        <v>7.3039132490925569E-4</v>
      </c>
      <c r="AH1661" s="13">
        <f t="shared" si="1983"/>
        <v>2.3688441548634212E-2</v>
      </c>
      <c r="AI1661" s="13">
        <f t="shared" si="1984"/>
        <v>1.7266295147216112E-2</v>
      </c>
      <c r="AJ1661" s="13">
        <f t="shared" si="1985"/>
        <v>6.2926247701585794E-3</v>
      </c>
      <c r="AK1661" s="13">
        <f t="shared" si="1986"/>
        <v>1.5288794791779702E-3</v>
      </c>
      <c r="AL1661" s="13">
        <f t="shared" si="1987"/>
        <v>1.2393070180633821E-5</v>
      </c>
      <c r="AM1661" s="13">
        <f t="shared" si="1988"/>
        <v>1.7986993392185314E-4</v>
      </c>
      <c r="AN1661" s="13">
        <f t="shared" si="1989"/>
        <v>2.7443461637185221E-4</v>
      </c>
      <c r="AO1661" s="13">
        <f t="shared" si="1990"/>
        <v>2.0935783157591812E-4</v>
      </c>
      <c r="AP1661" s="13">
        <f t="shared" si="1991"/>
        <v>1.0647515298089793E-4</v>
      </c>
      <c r="AQ1661" s="13">
        <f t="shared" si="1992"/>
        <v>4.0613329760467663E-5</v>
      </c>
      <c r="AR1661" s="13">
        <f t="shared" si="1993"/>
        <v>7.228476963438357E-3</v>
      </c>
      <c r="AS1661" s="13">
        <f t="shared" si="1994"/>
        <v>5.2687728088543322E-3</v>
      </c>
      <c r="AT1661" s="13">
        <f t="shared" si="1995"/>
        <v>1.9201809075226157E-3</v>
      </c>
      <c r="AU1661" s="13">
        <f t="shared" si="1996"/>
        <v>4.6653428307734233E-4</v>
      </c>
      <c r="AV1661" s="13">
        <f t="shared" si="1997"/>
        <v>8.501317627174909E-5</v>
      </c>
      <c r="AW1661" s="13">
        <f t="shared" si="1998"/>
        <v>3.8284184018541383E-7</v>
      </c>
      <c r="AX1661" s="13">
        <f t="shared" si="1999"/>
        <v>2.1850933508568981E-5</v>
      </c>
      <c r="AY1661" s="13">
        <f t="shared" si="2000"/>
        <v>3.3338826695718383E-5</v>
      </c>
      <c r="AZ1661" s="13">
        <f t="shared" si="2001"/>
        <v>2.5433178061048787E-5</v>
      </c>
      <c r="BA1661" s="13">
        <f t="shared" si="2002"/>
        <v>1.2934799259508958E-5</v>
      </c>
      <c r="BB1661" s="13">
        <f t="shared" si="2003"/>
        <v>4.9337826995762629E-6</v>
      </c>
      <c r="BC1661" s="13">
        <f t="shared" si="2004"/>
        <v>1.505533173774953E-6</v>
      </c>
      <c r="BD1661" s="13">
        <f t="shared" si="2005"/>
        <v>1.8381284920356582E-3</v>
      </c>
      <c r="BE1661" s="13">
        <f t="shared" si="2006"/>
        <v>1.339795570630303E-3</v>
      </c>
      <c r="BF1661" s="13">
        <f t="shared" si="2007"/>
        <v>4.8828255991305216E-4</v>
      </c>
      <c r="BG1661" s="13">
        <f t="shared" si="2008"/>
        <v>1.1863494378876498E-4</v>
      </c>
      <c r="BH1661" s="13">
        <f t="shared" si="2009"/>
        <v>2.161798983298155E-5</v>
      </c>
      <c r="BI1661" s="13">
        <f t="shared" si="2010"/>
        <v>3.1514322474903179E-6</v>
      </c>
      <c r="BJ1661" s="14">
        <f t="shared" si="2011"/>
        <v>0.17803665781703021</v>
      </c>
      <c r="BK1661" s="14">
        <f t="shared" si="2012"/>
        <v>0.25835550986262762</v>
      </c>
      <c r="BL1661" s="14">
        <f t="shared" si="2013"/>
        <v>0.50050536484119279</v>
      </c>
      <c r="BM1661" s="14">
        <f t="shared" si="2014"/>
        <v>0.39086384998491647</v>
      </c>
      <c r="BN1661" s="14">
        <f t="shared" si="2015"/>
        <v>0.60810423918217016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1.72151898734177</v>
      </c>
      <c r="F1662" s="10">
        <f>VLOOKUP(B1662,home!$B$2:$E$405,3,FALSE)</f>
        <v>1.31</v>
      </c>
      <c r="G1662" s="10">
        <f>VLOOKUP(C1662,away!$B$2:$E$405,4,FALSE)</f>
        <v>1.02</v>
      </c>
      <c r="H1662" s="10">
        <f>VLOOKUP(A1662,away!$A$2:$E$405,3,FALSE)</f>
        <v>1.48101265822785</v>
      </c>
      <c r="I1662" s="10">
        <f>VLOOKUP(C1662,away!$B$2:$E$405,3,FALSE)</f>
        <v>0.57999999999999996</v>
      </c>
      <c r="J1662" s="10">
        <f>VLOOKUP(B1662,home!$B$2:$E$405,4,FALSE)</f>
        <v>0.68</v>
      </c>
      <c r="K1662" s="12">
        <f t="shared" si="1960"/>
        <v>2.3002936708860733</v>
      </c>
      <c r="L1662" s="12">
        <f t="shared" si="1961"/>
        <v>0.58411139240506404</v>
      </c>
      <c r="M1662" s="13">
        <f t="shared" si="1962"/>
        <v>5.5888029487998932E-2</v>
      </c>
      <c r="N1662" s="13">
        <f t="shared" si="1963"/>
        <v>0.12855888050953815</v>
      </c>
      <c r="O1662" s="13">
        <f t="shared" si="1964"/>
        <v>3.2644834723010337E-2</v>
      </c>
      <c r="P1662" s="13">
        <f t="shared" si="1965"/>
        <v>7.5092706700462586E-2</v>
      </c>
      <c r="Q1662" s="13">
        <f t="shared" si="1966"/>
        <v>0.14786158958614484</v>
      </c>
      <c r="R1662" s="13">
        <f t="shared" si="1967"/>
        <v>9.5341099324453733E-3</v>
      </c>
      <c r="S1662" s="13">
        <f t="shared" si="1968"/>
        <v>2.5224160930618279E-2</v>
      </c>
      <c r="T1662" s="13">
        <f t="shared" si="1969"/>
        <v>8.6367638976389188E-2</v>
      </c>
      <c r="U1662" s="13">
        <f t="shared" si="1970"/>
        <v>2.1931252735136138E-2</v>
      </c>
      <c r="V1662" s="13">
        <f t="shared" si="1971"/>
        <v>3.7657647022704068E-3</v>
      </c>
      <c r="W1662" s="13">
        <f t="shared" si="1972"/>
        <v>0.11337502623072102</v>
      </c>
      <c r="X1662" s="13">
        <f t="shared" si="1973"/>
        <v>6.622364443558712E-2</v>
      </c>
      <c r="Y1662" s="13">
        <f t="shared" si="1974"/>
        <v>1.9340992580704326E-2</v>
      </c>
      <c r="Z1662" s="13">
        <f t="shared" si="1975"/>
        <v>1.8563274093278733E-3</v>
      </c>
      <c r="AA1662" s="13">
        <f t="shared" si="1976"/>
        <v>4.2700981907692476E-3</v>
      </c>
      <c r="AB1662" s="13">
        <f t="shared" si="1977"/>
        <v>4.911239921144288E-3</v>
      </c>
      <c r="AC1662" s="13">
        <f t="shared" si="1978"/>
        <v>3.1623661954219252E-4</v>
      </c>
      <c r="AD1662" s="13">
        <f t="shared" si="1979"/>
        <v>6.5198963818767539E-2</v>
      </c>
      <c r="AE1662" s="13">
        <f t="shared" si="1980"/>
        <v>3.8083457539547699E-2</v>
      </c>
      <c r="AF1662" s="13">
        <f t="shared" si="1981"/>
        <v>1.1122490705512168E-2</v>
      </c>
      <c r="AG1662" s="13">
        <f t="shared" si="1982"/>
        <v>2.1655911776696994E-3</v>
      </c>
      <c r="AH1662" s="13">
        <f t="shared" si="1983"/>
        <v>2.7107549695554726E-4</v>
      </c>
      <c r="AI1662" s="13">
        <f t="shared" si="1984"/>
        <v>6.2355324997914231E-4</v>
      </c>
      <c r="AJ1662" s="13">
        <f t="shared" si="1985"/>
        <v>7.1717779719373154E-4</v>
      </c>
      <c r="AK1662" s="13">
        <f t="shared" si="1986"/>
        <v>5.4990651592825201E-4</v>
      </c>
      <c r="AL1662" s="13">
        <f t="shared" si="1987"/>
        <v>1.6996171764708191E-5</v>
      </c>
      <c r="AM1662" s="13">
        <f t="shared" si="1988"/>
        <v>2.9995352764128222E-2</v>
      </c>
      <c r="AN1662" s="13">
        <f t="shared" si="1989"/>
        <v>1.7520627268736023E-2</v>
      </c>
      <c r="AO1662" s="13">
        <f t="shared" si="1990"/>
        <v>5.1169989948757653E-3</v>
      </c>
      <c r="AP1662" s="13">
        <f t="shared" si="1991"/>
        <v>9.9629913594406587E-4</v>
      </c>
      <c r="AQ1662" s="13">
        <f t="shared" si="1992"/>
        <v>1.4548741888706257E-4</v>
      </c>
      <c r="AR1662" s="13">
        <f t="shared" si="1993"/>
        <v>3.1667657194719889E-5</v>
      </c>
      <c r="AS1662" s="13">
        <f t="shared" si="1994"/>
        <v>7.2844911416803976E-5</v>
      </c>
      <c r="AT1662" s="13">
        <f t="shared" si="1995"/>
        <v>8.3782344344165464E-5</v>
      </c>
      <c r="AU1662" s="13">
        <f t="shared" si="1996"/>
        <v>6.4241332142293782E-5</v>
      </c>
      <c r="AV1662" s="13">
        <f t="shared" si="1997"/>
        <v>3.6943482434052127E-5</v>
      </c>
      <c r="AW1662" s="13">
        <f t="shared" si="1998"/>
        <v>6.3434799557170239E-7</v>
      </c>
      <c r="AX1662" s="13">
        <f t="shared" si="1999"/>
        <v>1.1499686686553203E-2</v>
      </c>
      <c r="AY1662" s="13">
        <f t="shared" si="2000"/>
        <v>6.7170980027045687E-3</v>
      </c>
      <c r="AZ1662" s="13">
        <f t="shared" si="2001"/>
        <v>1.9617667336405196E-3</v>
      </c>
      <c r="BA1662" s="13">
        <f t="shared" si="2002"/>
        <v>3.8196343278689961E-4</v>
      </c>
      <c r="BB1662" s="13">
        <f t="shared" si="2003"/>
        <v>5.577729814324349E-5</v>
      </c>
      <c r="BC1662" s="13">
        <f t="shared" si="2004"/>
        <v>6.5160310566084712E-6</v>
      </c>
      <c r="BD1662" s="13">
        <f t="shared" si="2005"/>
        <v>3.0829065563690127E-6</v>
      </c>
      <c r="BE1662" s="13">
        <f t="shared" si="2006"/>
        <v>7.0915904395488186E-6</v>
      </c>
      <c r="BF1662" s="13">
        <f t="shared" si="2007"/>
        <v>8.1563703023051695E-6</v>
      </c>
      <c r="BG1662" s="13">
        <f t="shared" si="2008"/>
        <v>6.2540156612652354E-6</v>
      </c>
      <c r="BH1662" s="13">
        <f t="shared" si="2009"/>
        <v>3.5965181608077014E-6</v>
      </c>
      <c r="BI1662" s="13">
        <f t="shared" si="2010"/>
        <v>1.6546095925065556E-6</v>
      </c>
      <c r="BJ1662" s="14">
        <f t="shared" si="2011"/>
        <v>0.7526958493280379</v>
      </c>
      <c r="BK1662" s="14">
        <f t="shared" si="2012"/>
        <v>0.16702099261536166</v>
      </c>
      <c r="BL1662" s="14">
        <f t="shared" si="2013"/>
        <v>7.577256430080688E-2</v>
      </c>
      <c r="BM1662" s="14">
        <f t="shared" si="2014"/>
        <v>0.54104911905922515</v>
      </c>
      <c r="BN1662" s="14">
        <f t="shared" si="2015"/>
        <v>0.44958015093960019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1.72151898734177</v>
      </c>
      <c r="F1663" s="10">
        <f>VLOOKUP(B1663,home!$B$2:$E$405,3,FALSE)</f>
        <v>0.93</v>
      </c>
      <c r="G1663" s="10">
        <f>VLOOKUP(C1663,away!$B$2:$E$405,4,FALSE)</f>
        <v>0</v>
      </c>
      <c r="H1663" s="10">
        <f>VLOOKUP(A1663,away!$A$2:$E$405,3,FALSE)</f>
        <v>1.48101265822785</v>
      </c>
      <c r="I1663" s="10">
        <f>VLOOKUP(C1663,away!$B$2:$E$405,3,FALSE)</f>
        <v>0</v>
      </c>
      <c r="J1663" s="10">
        <f>VLOOKUP(B1663,home!$B$2:$E$405,4,FALSE)</f>
        <v>1.22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1.72151898734177</v>
      </c>
      <c r="F1664" s="10">
        <f>VLOOKUP(B1664,home!$B$2:$E$405,3,FALSE)</f>
        <v>0.77</v>
      </c>
      <c r="G1664" s="10">
        <f>VLOOKUP(C1664,away!$B$2:$E$405,4,FALSE)</f>
        <v>0.28999999999999998</v>
      </c>
      <c r="H1664" s="10">
        <f>VLOOKUP(A1664,away!$A$2:$E$405,3,FALSE)</f>
        <v>1.48101265822785</v>
      </c>
      <c r="I1664" s="10">
        <f>VLOOKUP(C1664,away!$B$2:$E$405,3,FALSE)</f>
        <v>1.74</v>
      </c>
      <c r="J1664" s="10">
        <f>VLOOKUP(B1664,home!$B$2:$E$405,4,FALSE)</f>
        <v>1.35</v>
      </c>
      <c r="K1664" s="12">
        <f t="shared" si="2016"/>
        <v>0.38441518987341722</v>
      </c>
      <c r="L1664" s="12">
        <f t="shared" si="2017"/>
        <v>3.47889873417722</v>
      </c>
      <c r="M1664" s="13">
        <f t="shared" si="2018"/>
        <v>2.0998297330399152E-2</v>
      </c>
      <c r="N1664" s="13">
        <f t="shared" si="2019"/>
        <v>8.0720644552838578E-3</v>
      </c>
      <c r="O1664" s="13">
        <f t="shared" si="2020"/>
        <v>7.3050950002602505E-2</v>
      </c>
      <c r="P1664" s="13">
        <f t="shared" si="2021"/>
        <v>2.8081894815683947E-2</v>
      </c>
      <c r="Q1664" s="13">
        <f t="shared" si="2022"/>
        <v>1.5515120951242033E-3</v>
      </c>
      <c r="R1664" s="13">
        <f t="shared" si="2023"/>
        <v>0.12706842874724861</v>
      </c>
      <c r="S1664" s="13">
        <f t="shared" si="2024"/>
        <v>9.3887709564133837E-3</v>
      </c>
      <c r="T1664" s="13">
        <f t="shared" si="2025"/>
        <v>5.3975534637882372E-3</v>
      </c>
      <c r="U1664" s="13">
        <f t="shared" si="2026"/>
        <v>4.8847034163790361E-2</v>
      </c>
      <c r="V1664" s="13">
        <f t="shared" si="2027"/>
        <v>1.3951103553146854E-3</v>
      </c>
      <c r="W1664" s="13">
        <f t="shared" si="2028"/>
        <v>1.9880827221269135E-4</v>
      </c>
      <c r="X1664" s="13">
        <f t="shared" si="2029"/>
        <v>6.9163384654469208E-4</v>
      </c>
      <c r="Y1664" s="13">
        <f t="shared" si="2030"/>
        <v>1.2030620566292254E-3</v>
      </c>
      <c r="Z1664" s="13">
        <f t="shared" si="2031"/>
        <v>0.14735273197423052</v>
      </c>
      <c r="AA1664" s="13">
        <f t="shared" si="2032"/>
        <v>5.6644628440240576E-2</v>
      </c>
      <c r="AB1664" s="13">
        <f t="shared" si="2033"/>
        <v>1.0887527798582125E-2</v>
      </c>
      <c r="AC1664" s="13">
        <f t="shared" si="2034"/>
        <v>1.166086874740957E-4</v>
      </c>
      <c r="AD1664" s="13">
        <f t="shared" si="2035"/>
        <v>1.9106229927761932E-5</v>
      </c>
      <c r="AE1664" s="13">
        <f t="shared" si="2036"/>
        <v>6.6468639110589905E-5</v>
      </c>
      <c r="AF1664" s="13">
        <f t="shared" si="2037"/>
        <v>1.1561883223215684E-4</v>
      </c>
      <c r="AG1664" s="13">
        <f t="shared" si="2038"/>
        <v>1.340754030331663E-4</v>
      </c>
      <c r="AH1664" s="13">
        <f t="shared" si="2039"/>
        <v>0.12815630818567644</v>
      </c>
      <c r="AI1664" s="13">
        <f t="shared" si="2040"/>
        <v>4.9265231544672973E-2</v>
      </c>
      <c r="AJ1664" s="13">
        <f t="shared" si="2041"/>
        <v>9.4691516692016631E-3</v>
      </c>
      <c r="AK1664" s="13">
        <f t="shared" si="2042"/>
        <v>1.2133619122854477E-3</v>
      </c>
      <c r="AL1664" s="13">
        <f t="shared" si="2043"/>
        <v>6.2378255621743278E-6</v>
      </c>
      <c r="AM1664" s="13">
        <f t="shared" si="2044"/>
        <v>1.468945001089155E-6</v>
      </c>
      <c r="AN1664" s="13">
        <f t="shared" si="2045"/>
        <v>5.1103109048650161E-6</v>
      </c>
      <c r="AO1664" s="13">
        <f t="shared" si="2046"/>
        <v>8.8891270690934752E-6</v>
      </c>
      <c r="AP1664" s="13">
        <f t="shared" si="2047"/>
        <v>1.0308124302869918E-5</v>
      </c>
      <c r="AQ1664" s="13">
        <f t="shared" si="2048"/>
        <v>8.9652301472488993E-6</v>
      </c>
      <c r="AR1664" s="13">
        <f t="shared" si="2049"/>
        <v>8.9168563664795059E-2</v>
      </c>
      <c r="AS1664" s="13">
        <f t="shared" si="2050"/>
        <v>3.4277750331942081E-2</v>
      </c>
      <c r="AT1664" s="13">
        <f t="shared" si="2051"/>
        <v>6.5884439511435531E-3</v>
      </c>
      <c r="AU1664" s="13">
        <f t="shared" si="2052"/>
        <v>8.4423264414973875E-4</v>
      </c>
      <c r="AV1664" s="13">
        <f t="shared" si="2053"/>
        <v>8.1133963049539689E-5</v>
      </c>
      <c r="AW1664" s="13">
        <f t="shared" si="2054"/>
        <v>2.3172508619169905E-7</v>
      </c>
      <c r="AX1664" s="13">
        <f t="shared" si="2055"/>
        <v>9.4114128584549037E-8</v>
      </c>
      <c r="AY1664" s="13">
        <f t="shared" si="2056"/>
        <v>3.2741352280097978E-7</v>
      </c>
      <c r="AZ1664" s="13">
        <f t="shared" si="2057"/>
        <v>5.6951924501241649E-7</v>
      </c>
      <c r="BA1664" s="13">
        <f t="shared" si="2058"/>
        <v>6.6043326018775397E-7</v>
      </c>
      <c r="BB1664" s="13">
        <f t="shared" si="2059"/>
        <v>5.7439510821892794E-7</v>
      </c>
      <c r="BC1664" s="13">
        <f t="shared" si="2060"/>
        <v>3.9965248298008304E-7</v>
      </c>
      <c r="BD1664" s="13">
        <f t="shared" si="2061"/>
        <v>5.1701400543642743E-2</v>
      </c>
      <c r="BE1664" s="13">
        <f t="shared" si="2062"/>
        <v>1.987480370670602E-2</v>
      </c>
      <c r="BF1664" s="13">
        <f t="shared" si="2063"/>
        <v>3.8200882203051458E-3</v>
      </c>
      <c r="BG1664" s="13">
        <f t="shared" si="2064"/>
        <v>4.8949997951393568E-4</v>
      </c>
      <c r="BH1664" s="13">
        <f t="shared" si="2065"/>
        <v>4.7042806891970843E-5</v>
      </c>
      <c r="BI1664" s="13">
        <f t="shared" si="2066"/>
        <v>3.6167939087110966E-6</v>
      </c>
      <c r="BJ1664" s="14">
        <f t="shared" si="2067"/>
        <v>1.7487270559059534E-2</v>
      </c>
      <c r="BK1664" s="14">
        <f t="shared" si="2068"/>
        <v>5.9987247384370238E-2</v>
      </c>
      <c r="BL1664" s="14">
        <f t="shared" si="2069"/>
        <v>0.71149919907034931</v>
      </c>
      <c r="BM1664" s="14">
        <f t="shared" si="2070"/>
        <v>0.67750320585323076</v>
      </c>
      <c r="BN1664" s="14">
        <f t="shared" si="2071"/>
        <v>0.25882314744634227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1.72151898734177</v>
      </c>
      <c r="F1665" s="10">
        <f>VLOOKUP(B1665,home!$B$2:$E$405,3,FALSE)</f>
        <v>1.45</v>
      </c>
      <c r="G1665" s="10">
        <f>VLOOKUP(C1665,away!$B$2:$E$405,4,FALSE)</f>
        <v>1.89</v>
      </c>
      <c r="H1665" s="10">
        <f>VLOOKUP(A1665,away!$A$2:$E$405,3,FALSE)</f>
        <v>1.48101265822785</v>
      </c>
      <c r="I1665" s="10">
        <f>VLOOKUP(C1665,away!$B$2:$E$405,3,FALSE)</f>
        <v>0.73</v>
      </c>
      <c r="J1665" s="10">
        <f>VLOOKUP(B1665,home!$B$2:$E$405,4,FALSE)</f>
        <v>1.35</v>
      </c>
      <c r="K1665" s="12">
        <f t="shared" si="2016"/>
        <v>4.7178227848101209</v>
      </c>
      <c r="L1665" s="12">
        <f t="shared" si="2017"/>
        <v>1.4595379746835462</v>
      </c>
      <c r="M1665" s="13">
        <f t="shared" si="2018"/>
        <v>2.0758994289238461E-3</v>
      </c>
      <c r="N1665" s="13">
        <f t="shared" si="2019"/>
        <v>9.7937256247512382E-3</v>
      </c>
      <c r="O1665" s="13">
        <f t="shared" si="2020"/>
        <v>3.0298540481382401E-3</v>
      </c>
      <c r="P1665" s="13">
        <f t="shared" si="2021"/>
        <v>1.4294314462955772E-2</v>
      </c>
      <c r="Q1665" s="13">
        <f t="shared" si="2022"/>
        <v>2.3102530950315069E-2</v>
      </c>
      <c r="R1665" s="13">
        <f t="shared" si="2023"/>
        <v>2.211093520503216E-3</v>
      </c>
      <c r="S1665" s="13">
        <f t="shared" si="2024"/>
        <v>2.4607095979571454E-2</v>
      </c>
      <c r="T1665" s="13">
        <f t="shared" si="2025"/>
        <v>3.3719021233286801E-2</v>
      </c>
      <c r="U1665" s="13">
        <f t="shared" si="2026"/>
        <v>1.0431547390376095E-2</v>
      </c>
      <c r="V1665" s="13">
        <f t="shared" si="2027"/>
        <v>1.8826729221360167E-2</v>
      </c>
      <c r="W1665" s="13">
        <f t="shared" si="2028"/>
        <v>3.6331215634725821E-2</v>
      </c>
      <c r="X1665" s="13">
        <f t="shared" si="2029"/>
        <v>5.3026788885298916E-2</v>
      </c>
      <c r="Y1665" s="13">
        <f t="shared" si="2030"/>
        <v>3.8697306026810582E-2</v>
      </c>
      <c r="Z1665" s="13">
        <f t="shared" si="2031"/>
        <v>1.0757249862503918E-3</v>
      </c>
      <c r="AA1665" s="13">
        <f t="shared" si="2032"/>
        <v>5.0750798503216522E-3</v>
      </c>
      <c r="AB1665" s="13">
        <f t="shared" si="2033"/>
        <v>1.1971663676289117E-2</v>
      </c>
      <c r="AC1665" s="13">
        <f t="shared" si="2034"/>
        <v>8.1023671007797518E-3</v>
      </c>
      <c r="AD1665" s="13">
        <f t="shared" si="2035"/>
        <v>4.2851059230339786E-2</v>
      </c>
      <c r="AE1665" s="13">
        <f t="shared" si="2036"/>
        <v>6.2542748202094808E-2</v>
      </c>
      <c r="AF1665" s="13">
        <f t="shared" si="2037"/>
        <v>4.5641758021014237E-2</v>
      </c>
      <c r="AG1665" s="13">
        <f t="shared" si="2038"/>
        <v>2.2205293020995869E-2</v>
      </c>
      <c r="AH1665" s="13">
        <f t="shared" si="2039"/>
        <v>3.9251536693709574E-4</v>
      </c>
      <c r="AI1665" s="13">
        <f t="shared" si="2040"/>
        <v>1.8518179415239354E-3</v>
      </c>
      <c r="AJ1665" s="13">
        <f t="shared" si="2041"/>
        <v>4.3682744389208997E-3</v>
      </c>
      <c r="AK1665" s="13">
        <f t="shared" si="2042"/>
        <v>6.8695815594148908E-3</v>
      </c>
      <c r="AL1665" s="13">
        <f t="shared" si="2043"/>
        <v>2.2316646292039918E-3</v>
      </c>
      <c r="AM1665" s="13">
        <f t="shared" si="2044"/>
        <v>4.0432740718029006E-2</v>
      </c>
      <c r="AN1665" s="13">
        <f t="shared" si="2045"/>
        <v>5.901312049849701E-2</v>
      </c>
      <c r="AO1665" s="13">
        <f t="shared" si="2046"/>
        <v>4.3065945186066205E-2</v>
      </c>
      <c r="AP1665" s="13">
        <f t="shared" si="2047"/>
        <v>2.095212747156789E-2</v>
      </c>
      <c r="AQ1665" s="13">
        <f t="shared" si="2048"/>
        <v>7.6451064237909256E-3</v>
      </c>
      <c r="AR1665" s="13">
        <f t="shared" si="2049"/>
        <v>1.1457821673830735E-4</v>
      </c>
      <c r="AS1665" s="13">
        <f t="shared" si="2050"/>
        <v>5.4055972157089887E-4</v>
      </c>
      <c r="AT1665" s="13">
        <f t="shared" si="2051"/>
        <v>1.275132485488901E-3</v>
      </c>
      <c r="AU1665" s="13">
        <f t="shared" si="2052"/>
        <v>2.0052830312303664E-3</v>
      </c>
      <c r="AV1665" s="13">
        <f t="shared" si="2053"/>
        <v>2.3651424936829315E-3</v>
      </c>
      <c r="AW1665" s="13">
        <f t="shared" si="2054"/>
        <v>4.2685802625583096E-4</v>
      </c>
      <c r="AX1665" s="13">
        <f t="shared" si="2055"/>
        <v>3.1792417568639535E-2</v>
      </c>
      <c r="AY1665" s="13">
        <f t="shared" si="2056"/>
        <v>4.6402240748425735E-2</v>
      </c>
      <c r="AZ1665" s="13">
        <f t="shared" si="2057"/>
        <v>3.3862916241367814E-2</v>
      </c>
      <c r="BA1665" s="13">
        <f t="shared" si="2058"/>
        <v>1.6474737395934847E-2</v>
      </c>
      <c r="BB1665" s="13">
        <f t="shared" si="2059"/>
        <v>6.0113762130765084E-3</v>
      </c>
      <c r="BC1665" s="13">
        <f t="shared" si="2060"/>
        <v>1.7547663726189039E-3</v>
      </c>
      <c r="BD1665" s="13">
        <f t="shared" si="2061"/>
        <v>2.7871876400180229E-5</v>
      </c>
      <c r="BE1665" s="13">
        <f t="shared" si="2062"/>
        <v>1.3149457353618178E-4</v>
      </c>
      <c r="BF1665" s="13">
        <f t="shared" si="2063"/>
        <v>3.101840475539442E-4</v>
      </c>
      <c r="BG1665" s="13">
        <f t="shared" si="2064"/>
        <v>4.8779778901154148E-4</v>
      </c>
      <c r="BH1665" s="13">
        <f t="shared" si="2065"/>
        <v>5.7533588084466246E-4</v>
      </c>
      <c r="BI1665" s="13">
        <f t="shared" si="2066"/>
        <v>5.4286654551354973E-4</v>
      </c>
      <c r="BJ1665" s="14">
        <f t="shared" si="2067"/>
        <v>0.67531894166764739</v>
      </c>
      <c r="BK1665" s="14">
        <f t="shared" si="2068"/>
        <v>0.1165403115712207</v>
      </c>
      <c r="BL1665" s="14">
        <f t="shared" si="2069"/>
        <v>5.4577674453996597E-2</v>
      </c>
      <c r="BM1665" s="14">
        <f t="shared" si="2070"/>
        <v>0.74702985192135796</v>
      </c>
      <c r="BN1665" s="14">
        <f t="shared" si="2071"/>
        <v>5.4507418035587375E-2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1.72151898734177</v>
      </c>
      <c r="F1666" s="10">
        <f>VLOOKUP(B1666,home!$B$2:$E$405,3,FALSE)</f>
        <v>1.1599999999999999</v>
      </c>
      <c r="G1666" s="10">
        <f>VLOOKUP(C1666,away!$B$2:$E$405,4,FALSE)</f>
        <v>0.39</v>
      </c>
      <c r="H1666" s="10">
        <f>VLOOKUP(A1666,away!$A$2:$E$405,3,FALSE)</f>
        <v>1.48101265822785</v>
      </c>
      <c r="I1666" s="10">
        <f>VLOOKUP(C1666,away!$B$2:$E$405,3,FALSE)</f>
        <v>0.57999999999999996</v>
      </c>
      <c r="J1666" s="10">
        <f>VLOOKUP(B1666,home!$B$2:$E$405,4,FALSE)</f>
        <v>0.34</v>
      </c>
      <c r="K1666" s="12">
        <f t="shared" si="2016"/>
        <v>0.77881518987341669</v>
      </c>
      <c r="L1666" s="12">
        <f t="shared" si="2017"/>
        <v>0.29205569620253202</v>
      </c>
      <c r="M1666" s="13">
        <f t="shared" si="2018"/>
        <v>0.34270992611533119</v>
      </c>
      <c r="N1666" s="13">
        <f t="shared" si="2019"/>
        <v>0.26690769617901627</v>
      </c>
      <c r="O1666" s="13">
        <f t="shared" si="2020"/>
        <v>0.10009038606713136</v>
      </c>
      <c r="P1666" s="13">
        <f t="shared" si="2021"/>
        <v>7.7951913029376499E-2</v>
      </c>
      <c r="Q1666" s="13">
        <f t="shared" si="2022"/>
        <v>0.10393588403916837</v>
      </c>
      <c r="R1666" s="13">
        <f t="shared" si="2023"/>
        <v>1.4615983693008129E-2</v>
      </c>
      <c r="S1666" s="13">
        <f t="shared" si="2024"/>
        <v>4.432685109107817E-3</v>
      </c>
      <c r="T1666" s="13">
        <f t="shared" si="2025"/>
        <v>3.0355066973484952E-2</v>
      </c>
      <c r="U1666" s="13">
        <f t="shared" si="2026"/>
        <v>1.1383150115056887E-2</v>
      </c>
      <c r="V1666" s="13">
        <f t="shared" si="2027"/>
        <v>1.1202745392307292E-4</v>
      </c>
      <c r="W1666" s="13">
        <f t="shared" si="2028"/>
        <v>2.6982281754208779E-2</v>
      </c>
      <c r="X1666" s="13">
        <f t="shared" si="2029"/>
        <v>7.8803290828583228E-3</v>
      </c>
      <c r="Y1666" s="13">
        <f t="shared" si="2030"/>
        <v>1.1507474982996239E-3</v>
      </c>
      <c r="Z1666" s="13">
        <f t="shared" si="2031"/>
        <v>1.4228937643821151E-3</v>
      </c>
      <c r="AA1666" s="13">
        <f t="shared" si="2032"/>
        <v>1.1081712772769575E-3</v>
      </c>
      <c r="AB1666" s="13">
        <f t="shared" si="2033"/>
        <v>4.3153031186236017E-4</v>
      </c>
      <c r="AC1666" s="13">
        <f t="shared" si="2034"/>
        <v>1.5925921748351711E-6</v>
      </c>
      <c r="AD1666" s="13">
        <f t="shared" si="2035"/>
        <v>5.2535527219055335E-3</v>
      </c>
      <c r="AE1666" s="13">
        <f t="shared" si="2036"/>
        <v>1.5343299977328279E-3</v>
      </c>
      <c r="AF1666" s="13">
        <f t="shared" si="2037"/>
        <v>2.2405490784614516E-4</v>
      </c>
      <c r="AG1666" s="13">
        <f t="shared" si="2038"/>
        <v>2.1812170699533366E-5</v>
      </c>
      <c r="AH1666" s="13">
        <f t="shared" si="2039"/>
        <v>1.03891057244715E-4</v>
      </c>
      <c r="AI1666" s="13">
        <f t="shared" si="2040"/>
        <v>8.0911933474192717E-5</v>
      </c>
      <c r="AJ1666" s="13">
        <f t="shared" si="2041"/>
        <v>3.1507721415864324E-5</v>
      </c>
      <c r="AK1666" s="13">
        <f t="shared" si="2042"/>
        <v>8.179564012325031E-6</v>
      </c>
      <c r="AL1666" s="13">
        <f t="shared" si="2043"/>
        <v>1.4489875809694346E-8</v>
      </c>
      <c r="AM1666" s="13">
        <f t="shared" si="2044"/>
        <v>8.1830933212417281E-4</v>
      </c>
      <c r="AN1666" s="13">
        <f t="shared" si="2045"/>
        <v>2.3899190170255429E-4</v>
      </c>
      <c r="AO1666" s="13">
        <f t="shared" si="2046"/>
        <v>3.4899473119253287E-5</v>
      </c>
      <c r="AP1666" s="13">
        <f t="shared" si="2047"/>
        <v>3.3975299729816917E-6</v>
      </c>
      <c r="AQ1666" s="13">
        <f t="shared" si="2048"/>
        <v>2.480669954070343E-7</v>
      </c>
      <c r="AR1666" s="13">
        <f t="shared" si="2049"/>
        <v>6.0683950105644701E-6</v>
      </c>
      <c r="AS1666" s="13">
        <f t="shared" si="2050"/>
        <v>4.7261582123796624E-6</v>
      </c>
      <c r="AT1666" s="13">
        <f t="shared" si="2051"/>
        <v>1.8404019027731368E-6</v>
      </c>
      <c r="AU1666" s="13">
        <f t="shared" si="2052"/>
        <v>4.7777765245055275E-7</v>
      </c>
      <c r="AV1666" s="13">
        <f t="shared" si="2053"/>
        <v>9.3025123277638114E-8</v>
      </c>
      <c r="AW1666" s="13">
        <f t="shared" si="2054"/>
        <v>9.1550823861042401E-11</v>
      </c>
      <c r="AX1666" s="13">
        <f t="shared" si="2055"/>
        <v>1.062186229789127E-4</v>
      </c>
      <c r="AY1666" s="13">
        <f t="shared" si="2056"/>
        <v>3.1021753883780611E-5</v>
      </c>
      <c r="AZ1666" s="13">
        <f t="shared" si="2057"/>
        <v>4.5300399639755736E-6</v>
      </c>
      <c r="BA1666" s="13">
        <f t="shared" si="2058"/>
        <v>4.4100799183472653E-7</v>
      </c>
      <c r="BB1666" s="13">
        <f t="shared" si="2059"/>
        <v>3.2199724021542889E-8</v>
      </c>
      <c r="BC1666" s="13">
        <f t="shared" si="2060"/>
        <v>1.8808225633282207E-9</v>
      </c>
      <c r="BD1666" s="13">
        <f t="shared" si="2061"/>
        <v>2.9538488827372969E-7</v>
      </c>
      <c r="BE1666" s="13">
        <f t="shared" si="2062"/>
        <v>2.3005023784664274E-7</v>
      </c>
      <c r="BF1666" s="13">
        <f t="shared" si="2063"/>
        <v>8.9583309834478858E-8</v>
      </c>
      <c r="BG1666" s="13">
        <f t="shared" si="2064"/>
        <v>2.3256280819409591E-8</v>
      </c>
      <c r="BH1666" s="13">
        <f t="shared" si="2065"/>
        <v>4.5280861905294945E-9</v>
      </c>
      <c r="BI1666" s="13">
        <f t="shared" si="2066"/>
        <v>7.0530846124808494E-10</v>
      </c>
      <c r="BJ1666" s="14">
        <f t="shared" si="2067"/>
        <v>0.44548384713449984</v>
      </c>
      <c r="BK1666" s="14">
        <f t="shared" si="2068"/>
        <v>0.42523918054367299</v>
      </c>
      <c r="BL1666" s="14">
        <f t="shared" si="2069"/>
        <v>0.12786756100649563</v>
      </c>
      <c r="BM1666" s="14">
        <f t="shared" si="2070"/>
        <v>9.3770671663685828E-2</v>
      </c>
      <c r="BN1666" s="14">
        <f t="shared" si="2071"/>
        <v>0.9062117891230318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1.72151898734177</v>
      </c>
      <c r="F1667" s="10">
        <f>VLOOKUP(B1667,home!$B$2:$E$405,3,FALSE)</f>
        <v>0.44</v>
      </c>
      <c r="G1667" s="10">
        <f>VLOOKUP(C1667,away!$B$2:$E$405,4,FALSE)</f>
        <v>1.31</v>
      </c>
      <c r="H1667" s="10">
        <f>VLOOKUP(A1667,away!$A$2:$E$405,3,FALSE)</f>
        <v>1.48101265822785</v>
      </c>
      <c r="I1667" s="10">
        <f>VLOOKUP(C1667,away!$B$2:$E$405,3,FALSE)</f>
        <v>0.73</v>
      </c>
      <c r="J1667" s="10">
        <f>VLOOKUP(B1667,home!$B$2:$E$405,4,FALSE)</f>
        <v>1.18</v>
      </c>
      <c r="K1667" s="12">
        <f t="shared" si="2016"/>
        <v>0.99228354430379639</v>
      </c>
      <c r="L1667" s="12">
        <f t="shared" si="2017"/>
        <v>1.2757443037974698</v>
      </c>
      <c r="M1667" s="13">
        <f t="shared" si="2018"/>
        <v>0.10351612843767802</v>
      </c>
      <c r="N1667" s="13">
        <f t="shared" si="2019"/>
        <v>0.10271735081874615</v>
      </c>
      <c r="O1667" s="13">
        <f t="shared" si="2020"/>
        <v>0.13206011120553499</v>
      </c>
      <c r="P1667" s="13">
        <f t="shared" si="2021"/>
        <v>0.13104107520818176</v>
      </c>
      <c r="Q1667" s="13">
        <f t="shared" si="2022"/>
        <v>5.0962368465960944E-2</v>
      </c>
      <c r="R1667" s="13">
        <f t="shared" si="2023"/>
        <v>8.4237467314660877E-2</v>
      </c>
      <c r="S1667" s="13">
        <f t="shared" si="2024"/>
        <v>4.1471226877593845E-2</v>
      </c>
      <c r="T1667" s="13">
        <f t="shared" si="2025"/>
        <v>6.5014951278477465E-2</v>
      </c>
      <c r="U1667" s="13">
        <f t="shared" si="2026"/>
        <v>8.3587452630166884E-2</v>
      </c>
      <c r="V1667" s="13">
        <f t="shared" si="2027"/>
        <v>5.8331588218954603E-3</v>
      </c>
      <c r="W1667" s="13">
        <f t="shared" si="2028"/>
        <v>1.6856373202506585E-2</v>
      </c>
      <c r="X1667" s="13">
        <f t="shared" si="2029"/>
        <v>2.1504422095782089E-2</v>
      </c>
      <c r="Y1667" s="13">
        <f t="shared" si="2030"/>
        <v>1.3717071997575228E-2</v>
      </c>
      <c r="Z1667" s="13">
        <f t="shared" si="2031"/>
        <v>3.5821823031001392E-2</v>
      </c>
      <c r="AA1667" s="13">
        <f t="shared" si="2032"/>
        <v>3.554540552062542E-2</v>
      </c>
      <c r="AB1667" s="13">
        <f t="shared" si="2033"/>
        <v>1.7635560486860963E-2</v>
      </c>
      <c r="AC1667" s="13">
        <f t="shared" si="2034"/>
        <v>4.615122634859926E-4</v>
      </c>
      <c r="AD1667" s="13">
        <f t="shared" si="2035"/>
        <v>4.1815754363726913E-3</v>
      </c>
      <c r="AE1667" s="13">
        <f t="shared" si="2036"/>
        <v>5.3346210438518799E-3</v>
      </c>
      <c r="AF1667" s="13">
        <f t="shared" si="2037"/>
        <v>3.4028062048060753E-3</v>
      </c>
      <c r="AG1667" s="13">
        <f t="shared" si="2038"/>
        <v>1.447036877569346E-3</v>
      </c>
      <c r="AH1667" s="13">
        <f t="shared" si="2039"/>
        <v>1.1424871670860265E-2</v>
      </c>
      <c r="AI1667" s="13">
        <f t="shared" si="2040"/>
        <v>1.1336712154777259E-2</v>
      </c>
      <c r="AJ1667" s="13">
        <f t="shared" si="2041"/>
        <v>5.6246164588471537E-3</v>
      </c>
      <c r="AK1667" s="13">
        <f t="shared" si="2042"/>
        <v>1.8604047850447739E-3</v>
      </c>
      <c r="AL1667" s="13">
        <f t="shared" si="2043"/>
        <v>2.3369136439594102E-5</v>
      </c>
      <c r="AM1667" s="13">
        <f t="shared" si="2044"/>
        <v>8.2986169895551791E-4</v>
      </c>
      <c r="AN1667" s="13">
        <f t="shared" si="2045"/>
        <v>1.0586913353821926E-3</v>
      </c>
      <c r="AO1667" s="13">
        <f t="shared" si="2046"/>
        <v>6.753097202967847E-4</v>
      </c>
      <c r="AP1667" s="13">
        <f t="shared" si="2047"/>
        <v>2.8717417632256192E-4</v>
      </c>
      <c r="AQ1667" s="13">
        <f t="shared" si="2048"/>
        <v>9.159020491030969E-5</v>
      </c>
      <c r="AR1667" s="13">
        <f t="shared" si="2049"/>
        <v>2.9150429911434096E-3</v>
      </c>
      <c r="AS1667" s="13">
        <f t="shared" si="2050"/>
        <v>2.8925491910497228E-3</v>
      </c>
      <c r="AT1667" s="13">
        <f t="shared" si="2051"/>
        <v>1.4351144816839489E-3</v>
      </c>
      <c r="AU1667" s="13">
        <f t="shared" si="2052"/>
        <v>4.7468016145568487E-4</v>
      </c>
      <c r="AV1667" s="13">
        <f t="shared" si="2053"/>
        <v>1.177543282549863E-4</v>
      </c>
      <c r="AW1667" s="13">
        <f t="shared" si="2054"/>
        <v>8.2174976873149767E-7</v>
      </c>
      <c r="AX1667" s="13">
        <f t="shared" si="2055"/>
        <v>1.3724301798692518E-4</v>
      </c>
      <c r="AY1667" s="13">
        <f t="shared" si="2056"/>
        <v>1.7508699843279347E-4</v>
      </c>
      <c r="AZ1667" s="13">
        <f t="shared" si="2057"/>
        <v>1.1168312045981643E-4</v>
      </c>
      <c r="BA1667" s="13">
        <f t="shared" si="2058"/>
        <v>4.7493034918979167E-5</v>
      </c>
      <c r="BB1667" s="13">
        <f t="shared" si="2059"/>
        <v>1.5147242191985506E-5</v>
      </c>
      <c r="BC1667" s="13">
        <f t="shared" si="2060"/>
        <v>3.8648015889332381E-6</v>
      </c>
      <c r="BD1667" s="13">
        <f t="shared" si="2061"/>
        <v>6.1980824854599023E-4</v>
      </c>
      <c r="BE1667" s="13">
        <f t="shared" si="2062"/>
        <v>6.1502552565594342E-4</v>
      </c>
      <c r="BF1667" s="13">
        <f t="shared" si="2063"/>
        <v>3.051398542175925E-4</v>
      </c>
      <c r="BG1667" s="13">
        <f t="shared" si="2064"/>
        <v>1.0092841868379215E-4</v>
      </c>
      <c r="BH1667" s="13">
        <f t="shared" si="2065"/>
        <v>2.503740225313269E-5</v>
      </c>
      <c r="BI1667" s="13">
        <f t="shared" si="2066"/>
        <v>4.968840449579674E-6</v>
      </c>
      <c r="BJ1667" s="14">
        <f t="shared" si="2067"/>
        <v>0.28857172277309517</v>
      </c>
      <c r="BK1667" s="14">
        <f t="shared" si="2068"/>
        <v>0.28252155774370741</v>
      </c>
      <c r="BL1667" s="14">
        <f t="shared" si="2069"/>
        <v>0.39281865167077246</v>
      </c>
      <c r="BM1667" s="14">
        <f t="shared" si="2070"/>
        <v>0.39502498851914969</v>
      </c>
      <c r="BN1667" s="14">
        <f t="shared" si="2071"/>
        <v>0.60453450145076271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1.72151898734177</v>
      </c>
      <c r="F1668" s="10">
        <f>VLOOKUP(B1668,home!$B$2:$E$405,3,FALSE)</f>
        <v>0.73</v>
      </c>
      <c r="G1668" s="10">
        <f>VLOOKUP(C1668,away!$B$2:$E$405,4,FALSE)</f>
        <v>0.77</v>
      </c>
      <c r="H1668" s="10">
        <f>VLOOKUP(A1668,away!$A$2:$E$405,3,FALSE)</f>
        <v>1.48101265822785</v>
      </c>
      <c r="I1668" s="10">
        <f>VLOOKUP(C1668,away!$B$2:$E$405,3,FALSE)</f>
        <v>0.77</v>
      </c>
      <c r="J1668" s="10">
        <f>VLOOKUP(B1668,home!$B$2:$E$405,4,FALSE)</f>
        <v>1.69</v>
      </c>
      <c r="K1668" s="12">
        <f t="shared" si="2016"/>
        <v>0.96766582278480895</v>
      </c>
      <c r="L1668" s="12">
        <f t="shared" si="2017"/>
        <v>1.9272417721519013</v>
      </c>
      <c r="M1668" s="13">
        <f t="shared" si="2018"/>
        <v>5.530413524070317E-2</v>
      </c>
      <c r="N1668" s="13">
        <f t="shared" si="2019"/>
        <v>5.3515921531097375E-2</v>
      </c>
      <c r="O1668" s="13">
        <f t="shared" si="2020"/>
        <v>0.1065844396086212</v>
      </c>
      <c r="P1668" s="13">
        <f t="shared" si="2021"/>
        <v>0.1031381194499342</v>
      </c>
      <c r="Q1668" s="13">
        <f t="shared" si="2022"/>
        <v>2.5892764120238304E-2</v>
      </c>
      <c r="R1668" s="13">
        <f t="shared" si="2023"/>
        <v>0.10270699213756822</v>
      </c>
      <c r="S1668" s="13">
        <f t="shared" si="2024"/>
        <v>4.8086240013386232E-2</v>
      </c>
      <c r="T1668" s="13">
        <f t="shared" si="2025"/>
        <v>4.9901616608999243E-2</v>
      </c>
      <c r="U1668" s="13">
        <f t="shared" si="2026"/>
        <v>9.9386046052552843E-2</v>
      </c>
      <c r="V1668" s="13">
        <f t="shared" si="2027"/>
        <v>9.9641421122453749E-3</v>
      </c>
      <c r="W1668" s="13">
        <f t="shared" si="2028"/>
        <v>8.3518476321944608E-3</v>
      </c>
      <c r="X1668" s="13">
        <f t="shared" si="2029"/>
        <v>1.6096029631413114E-2</v>
      </c>
      <c r="Y1668" s="13">
        <f t="shared" si="2030"/>
        <v>1.5510470335727064E-2</v>
      </c>
      <c r="Z1668" s="13">
        <f t="shared" si="2031"/>
        <v>6.5980401846532796E-2</v>
      </c>
      <c r="AA1668" s="13">
        <f t="shared" si="2032"/>
        <v>6.3846979840497475E-2</v>
      </c>
      <c r="AB1668" s="13">
        <f t="shared" si="2033"/>
        <v>3.0891270139840048E-2</v>
      </c>
      <c r="AC1668" s="13">
        <f t="shared" si="2034"/>
        <v>1.1613992277838313E-3</v>
      </c>
      <c r="AD1668" s="13">
        <f t="shared" si="2035"/>
        <v>2.0204493776952029E-3</v>
      </c>
      <c r="AE1668" s="13">
        <f t="shared" si="2036"/>
        <v>3.893894439212509E-3</v>
      </c>
      <c r="AF1668" s="13">
        <f t="shared" si="2037"/>
        <v>3.7522380098001756E-3</v>
      </c>
      <c r="AG1668" s="13">
        <f t="shared" si="2038"/>
        <v>2.4104899438476711E-3</v>
      </c>
      <c r="AH1668" s="13">
        <f t="shared" si="2039"/>
        <v>3.1790046645501627E-2</v>
      </c>
      <c r="AI1668" s="13">
        <f t="shared" si="2040"/>
        <v>3.0762141643586784E-2</v>
      </c>
      <c r="AJ1668" s="13">
        <f t="shared" si="2041"/>
        <v>1.4883736552082119E-2</v>
      </c>
      <c r="AK1668" s="13">
        <f t="shared" si="2042"/>
        <v>4.8008277255942935E-3</v>
      </c>
      <c r="AL1668" s="13">
        <f t="shared" si="2043"/>
        <v>8.663694442586282E-5</v>
      </c>
      <c r="AM1668" s="13">
        <f t="shared" si="2044"/>
        <v>3.9102396189249675E-4</v>
      </c>
      <c r="AN1668" s="13">
        <f t="shared" si="2045"/>
        <v>7.5359771327155299E-4</v>
      </c>
      <c r="AO1668" s="13">
        <f t="shared" si="2046"/>
        <v>7.2618249620754426E-4</v>
      </c>
      <c r="AP1668" s="13">
        <f t="shared" si="2047"/>
        <v>4.6650974696557293E-4</v>
      </c>
      <c r="AQ1668" s="13">
        <f t="shared" si="2048"/>
        <v>2.2476926786701659E-4</v>
      </c>
      <c r="AR1668" s="13">
        <f t="shared" si="2049"/>
        <v>1.2253421166773621E-2</v>
      </c>
      <c r="AS1668" s="13">
        <f t="shared" si="2050"/>
        <v>1.1857216875274789E-2</v>
      </c>
      <c r="AT1668" s="13">
        <f t="shared" si="2051"/>
        <v>5.7369117617753493E-3</v>
      </c>
      <c r="AU1668" s="13">
        <f t="shared" si="2052"/>
        <v>1.8504711467340642E-3</v>
      </c>
      <c r="AV1668" s="13">
        <f t="shared" si="2053"/>
        <v>4.4765942118599178E-4</v>
      </c>
      <c r="AW1668" s="13">
        <f t="shared" si="2054"/>
        <v>4.4880969389043914E-6</v>
      </c>
      <c r="AX1668" s="13">
        <f t="shared" si="2055"/>
        <v>6.3063420635546416E-5</v>
      </c>
      <c r="AY1668" s="13">
        <f t="shared" si="2056"/>
        <v>1.2153845854361129E-4</v>
      </c>
      <c r="AZ1668" s="13">
        <f t="shared" si="2057"/>
        <v>1.1711699711409991E-4</v>
      </c>
      <c r="BA1668" s="13">
        <f t="shared" si="2058"/>
        <v>7.5237589689095675E-5</v>
      </c>
      <c r="BB1668" s="13">
        <f t="shared" si="2059"/>
        <v>3.6250256421212612E-5</v>
      </c>
      <c r="BC1668" s="13">
        <f t="shared" si="2060"/>
        <v>1.3972601685235714E-5</v>
      </c>
      <c r="BD1668" s="13">
        <f t="shared" si="2061"/>
        <v>3.9358841873960732E-3</v>
      </c>
      <c r="BE1668" s="13">
        <f t="shared" si="2062"/>
        <v>3.8086206105823399E-3</v>
      </c>
      <c r="BF1668" s="13">
        <f t="shared" si="2063"/>
        <v>1.8427359984071704E-3</v>
      </c>
      <c r="BG1668" s="13">
        <f t="shared" si="2064"/>
        <v>5.9438421535795369E-4</v>
      </c>
      <c r="BH1668" s="13">
        <f t="shared" si="2065"/>
        <v>1.4379132270116434E-4</v>
      </c>
      <c r="BI1668" s="13">
        <f t="shared" si="2066"/>
        <v>2.7828389718187638E-5</v>
      </c>
      <c r="BJ1668" s="14">
        <f t="shared" si="2067"/>
        <v>0.18433498414051813</v>
      </c>
      <c r="BK1668" s="14">
        <f t="shared" si="2068"/>
        <v>0.21786221144702234</v>
      </c>
      <c r="BL1668" s="14">
        <f t="shared" si="2069"/>
        <v>0.52815140544175121</v>
      </c>
      <c r="BM1668" s="14">
        <f t="shared" si="2070"/>
        <v>0.54906958042605725</v>
      </c>
      <c r="BN1668" s="14">
        <f t="shared" si="2071"/>
        <v>0.44714237208816249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1.72151898734177</v>
      </c>
      <c r="F1669" s="10">
        <f>VLOOKUP(B1669,home!$B$2:$E$405,3,FALSE)</f>
        <v>0.28999999999999998</v>
      </c>
      <c r="G1669" s="10">
        <f>VLOOKUP(C1669,away!$B$2:$E$405,4,FALSE)</f>
        <v>0.93</v>
      </c>
      <c r="H1669" s="10">
        <f>VLOOKUP(A1669,away!$A$2:$E$405,3,FALSE)</f>
        <v>1.48101265822785</v>
      </c>
      <c r="I1669" s="10">
        <f>VLOOKUP(C1669,away!$B$2:$E$405,3,FALSE)</f>
        <v>1.28</v>
      </c>
      <c r="J1669" s="10">
        <f>VLOOKUP(B1669,home!$B$2:$E$405,4,FALSE)</f>
        <v>0.51</v>
      </c>
      <c r="K1669" s="12">
        <f t="shared" si="2016"/>
        <v>0.46429367088607537</v>
      </c>
      <c r="L1669" s="12">
        <f t="shared" si="2017"/>
        <v>0.96680506329114047</v>
      </c>
      <c r="M1669" s="13">
        <f t="shared" si="2018"/>
        <v>0.23904612974795822</v>
      </c>
      <c r="N1669" s="13">
        <f t="shared" si="2019"/>
        <v>0.11098760509178859</v>
      </c>
      <c r="O1669" s="13">
        <f t="shared" si="2020"/>
        <v>0.2311110086004769</v>
      </c>
      <c r="P1669" s="13">
        <f t="shared" si="2021"/>
        <v>0.10730337856529877</v>
      </c>
      <c r="Q1669" s="13">
        <f t="shared" si="2022"/>
        <v>2.5765421295460292E-2</v>
      </c>
      <c r="R1669" s="13">
        <f t="shared" si="2023"/>
        <v>0.11171964664863168</v>
      </c>
      <c r="S1669" s="13">
        <f t="shared" si="2024"/>
        <v>1.2041624626664931E-2</v>
      </c>
      <c r="T1669" s="13">
        <f t="shared" si="2025"/>
        <v>2.4910139766280384E-2</v>
      </c>
      <c r="U1669" s="13">
        <f t="shared" si="2026"/>
        <v>5.1870724852588444E-2</v>
      </c>
      <c r="V1669" s="13">
        <f t="shared" si="2027"/>
        <v>6.0058468734261277E-4</v>
      </c>
      <c r="W1669" s="13">
        <f t="shared" si="2028"/>
        <v>3.9875740117318401E-3</v>
      </c>
      <c r="X1669" s="13">
        <f t="shared" si="2029"/>
        <v>3.8552067447905087E-3</v>
      </c>
      <c r="Y1669" s="13">
        <f t="shared" si="2030"/>
        <v>1.8636167004488096E-3</v>
      </c>
      <c r="Z1669" s="13">
        <f t="shared" si="2031"/>
        <v>3.6003706682998078E-2</v>
      </c>
      <c r="AA1669" s="13">
        <f t="shared" si="2032"/>
        <v>1.6716293141354706E-2</v>
      </c>
      <c r="AB1669" s="13">
        <f t="shared" si="2033"/>
        <v>3.8806345531036488E-3</v>
      </c>
      <c r="AC1669" s="13">
        <f t="shared" si="2034"/>
        <v>1.6849458652184155E-5</v>
      </c>
      <c r="AD1669" s="13">
        <f t="shared" si="2035"/>
        <v>4.6285134395922245E-4</v>
      </c>
      <c r="AE1669" s="13">
        <f t="shared" si="2036"/>
        <v>4.4748702289088547E-4</v>
      </c>
      <c r="AF1669" s="13">
        <f t="shared" si="2037"/>
        <v>2.1631635974399326E-4</v>
      </c>
      <c r="AG1669" s="13">
        <f t="shared" si="2038"/>
        <v>6.9711917291066859E-5</v>
      </c>
      <c r="AH1669" s="13">
        <f t="shared" si="2039"/>
        <v>8.7021414795929019E-3</v>
      </c>
      <c r="AI1669" s="13">
        <f t="shared" si="2040"/>
        <v>4.0403492121301723E-3</v>
      </c>
      <c r="AJ1669" s="13">
        <f t="shared" si="2041"/>
        <v>9.3795428368078965E-4</v>
      </c>
      <c r="AK1669" s="13">
        <f t="shared" si="2042"/>
        <v>1.4516207916449107E-4</v>
      </c>
      <c r="AL1669" s="13">
        <f t="shared" si="2043"/>
        <v>3.0253639199797315E-7</v>
      </c>
      <c r="AM1669" s="13">
        <f t="shared" si="2044"/>
        <v>4.2979789912276183E-5</v>
      </c>
      <c r="AN1669" s="13">
        <f t="shared" si="2045"/>
        <v>4.1553078506378088E-5</v>
      </c>
      <c r="AO1669" s="13">
        <f t="shared" si="2046"/>
        <v>2.0086863347650299E-5</v>
      </c>
      <c r="AP1669" s="13">
        <f t="shared" si="2047"/>
        <v>6.4733603967151809E-6</v>
      </c>
      <c r="AQ1669" s="13">
        <f t="shared" si="2048"/>
        <v>1.5646194020131452E-6</v>
      </c>
      <c r="AR1669" s="13">
        <f t="shared" si="2049"/>
        <v>1.6826548887892553E-3</v>
      </c>
      <c r="AS1669" s="13">
        <f t="shared" si="2050"/>
        <v>7.8124601515036434E-4</v>
      </c>
      <c r="AT1669" s="13">
        <f t="shared" si="2051"/>
        <v>1.8136379011964051E-4</v>
      </c>
      <c r="AU1669" s="13">
        <f t="shared" si="2052"/>
        <v>2.8068686626819878E-5</v>
      </c>
      <c r="AV1669" s="13">
        <f t="shared" si="2053"/>
        <v>3.2580283877292726E-6</v>
      </c>
      <c r="AW1669" s="13">
        <f t="shared" si="2054"/>
        <v>3.7723050259246496E-9</v>
      </c>
      <c r="AX1669" s="13">
        <f t="shared" si="2055"/>
        <v>3.3258740720471693E-6</v>
      </c>
      <c r="AY1669" s="13">
        <f t="shared" si="2056"/>
        <v>3.2154718927239265E-6</v>
      </c>
      <c r="AZ1669" s="13">
        <f t="shared" si="2057"/>
        <v>1.5543672533779194E-6</v>
      </c>
      <c r="BA1669" s="13">
        <f t="shared" si="2058"/>
        <v>5.0092337692657202E-7</v>
      </c>
      <c r="BB1669" s="13">
        <f t="shared" si="2059"/>
        <v>1.2107381428337654E-7</v>
      </c>
      <c r="BC1669" s="13">
        <f t="shared" si="2060"/>
        <v>2.3410955336227934E-8</v>
      </c>
      <c r="BD1669" s="13">
        <f t="shared" si="2061"/>
        <v>2.7113321104217365E-4</v>
      </c>
      <c r="BE1669" s="13">
        <f t="shared" si="2062"/>
        <v>1.2588543385389981E-4</v>
      </c>
      <c r="BF1669" s="13">
        <f t="shared" si="2063"/>
        <v>2.9223905097556678E-5</v>
      </c>
      <c r="BG1669" s="13">
        <f t="shared" si="2064"/>
        <v>4.5228247251236278E-6</v>
      </c>
      <c r="BH1669" s="13">
        <f t="shared" si="2065"/>
        <v>5.2497972360048832E-7</v>
      </c>
      <c r="BI1669" s="13">
        <f t="shared" si="2066"/>
        <v>4.8748952602245594E-8</v>
      </c>
      <c r="BJ1669" s="14">
        <f t="shared" si="2067"/>
        <v>0.17268732908731532</v>
      </c>
      <c r="BK1669" s="14">
        <f t="shared" si="2068"/>
        <v>0.35901208509420141</v>
      </c>
      <c r="BL1669" s="14">
        <f t="shared" si="2069"/>
        <v>0.43223184536319242</v>
      </c>
      <c r="BM1669" s="14">
        <f t="shared" si="2070"/>
        <v>0.17399856457850513</v>
      </c>
      <c r="BN1669" s="14">
        <f t="shared" si="2071"/>
        <v>0.82593318994961451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1.72151898734177</v>
      </c>
      <c r="F1670" s="10">
        <f>VLOOKUP(B1670,home!$B$2:$E$405,3,FALSE)</f>
        <v>0.87</v>
      </c>
      <c r="G1670" s="10">
        <f>VLOOKUP(C1670,away!$B$2:$E$405,4,FALSE)</f>
        <v>0.87</v>
      </c>
      <c r="H1670" s="10">
        <f>VLOOKUP(A1670,away!$A$2:$E$405,3,FALSE)</f>
        <v>1.48101265822785</v>
      </c>
      <c r="I1670" s="10">
        <f>VLOOKUP(C1670,away!$B$2:$E$405,3,FALSE)</f>
        <v>1.02</v>
      </c>
      <c r="J1670" s="10">
        <f>VLOOKUP(B1670,home!$B$2:$E$405,4,FALSE)</f>
        <v>0.68</v>
      </c>
      <c r="K1670" s="12">
        <f t="shared" si="2016"/>
        <v>1.3030177215189858</v>
      </c>
      <c r="L1670" s="12">
        <f t="shared" si="2017"/>
        <v>1.027230379746837</v>
      </c>
      <c r="M1670" s="13">
        <f t="shared" si="2018"/>
        <v>9.7271610885755852E-2</v>
      </c>
      <c r="N1670" s="13">
        <f t="shared" si="2019"/>
        <v>0.12674663278483897</v>
      </c>
      <c r="O1670" s="13">
        <f t="shared" si="2020"/>
        <v>9.9920353788761532E-2</v>
      </c>
      <c r="P1670" s="13">
        <f t="shared" si="2021"/>
        <v>0.13019799172720301</v>
      </c>
      <c r="Q1670" s="13">
        <f t="shared" si="2022"/>
        <v>8.2576554330752241E-2</v>
      </c>
      <c r="R1670" s="13">
        <f t="shared" si="2023"/>
        <v>5.1320611483433892E-2</v>
      </c>
      <c r="S1670" s="13">
        <f t="shared" si="2024"/>
        <v>4.3567483090482965E-2</v>
      </c>
      <c r="T1670" s="13">
        <f t="shared" si="2025"/>
        <v>8.4825145263363932E-2</v>
      </c>
      <c r="U1670" s="13">
        <f t="shared" si="2026"/>
        <v>6.6871666242105138E-2</v>
      </c>
      <c r="V1670" s="13">
        <f t="shared" si="2027"/>
        <v>6.4794499435787915E-3</v>
      </c>
      <c r="W1670" s="13">
        <f t="shared" si="2028"/>
        <v>3.5866237891648507E-2</v>
      </c>
      <c r="X1670" s="13">
        <f t="shared" si="2029"/>
        <v>3.6842889169528485E-2</v>
      </c>
      <c r="Y1670" s="13">
        <f t="shared" si="2030"/>
        <v>1.8923067516292684E-2</v>
      </c>
      <c r="Z1670" s="13">
        <f t="shared" si="2031"/>
        <v>1.7572697074322564E-2</v>
      </c>
      <c r="AA1670" s="13">
        <f t="shared" si="2032"/>
        <v>2.2897535702727137E-2</v>
      </c>
      <c r="AB1670" s="13">
        <f t="shared" si="2033"/>
        <v>1.4917947399883575E-2</v>
      </c>
      <c r="AC1670" s="13">
        <f t="shared" si="2034"/>
        <v>5.4204623686510871E-4</v>
      </c>
      <c r="AD1670" s="13">
        <f t="shared" si="2035"/>
        <v>1.1683585894258441E-2</v>
      </c>
      <c r="AE1670" s="13">
        <f t="shared" si="2036"/>
        <v>1.2001734374963886E-2</v>
      </c>
      <c r="AF1670" s="13">
        <f t="shared" si="2037"/>
        <v>6.1642730798074086E-3</v>
      </c>
      <c r="AG1670" s="13">
        <f t="shared" si="2038"/>
        <v>2.1107095255445902E-3</v>
      </c>
      <c r="AH1670" s="13">
        <f t="shared" si="2039"/>
        <v>4.5128020722081238E-3</v>
      </c>
      <c r="AI1670" s="13">
        <f t="shared" si="2040"/>
        <v>5.8802610737947875E-3</v>
      </c>
      <c r="AJ1670" s="13">
        <f t="shared" si="2041"/>
        <v>3.8310421931564351E-3</v>
      </c>
      <c r="AK1670" s="13">
        <f t="shared" si="2042"/>
        <v>1.6639719565232655E-3</v>
      </c>
      <c r="AL1670" s="13">
        <f t="shared" si="2043"/>
        <v>2.9021142271823726E-5</v>
      </c>
      <c r="AM1670" s="13">
        <f t="shared" si="2044"/>
        <v>3.0447838942215979E-3</v>
      </c>
      <c r="AN1670" s="13">
        <f t="shared" si="2045"/>
        <v>3.1276945159083051E-3</v>
      </c>
      <c r="AO1670" s="13">
        <f t="shared" si="2046"/>
        <v>1.6064314126542935E-3</v>
      </c>
      <c r="AP1670" s="13">
        <f t="shared" si="2047"/>
        <v>5.50058383352706E-4</v>
      </c>
      <c r="AQ1670" s="13">
        <f t="shared" si="2048"/>
        <v>1.4125917050358282E-4</v>
      </c>
      <c r="AR1670" s="13">
        <f t="shared" si="2049"/>
        <v>9.271374772713331E-4</v>
      </c>
      <c r="AS1670" s="13">
        <f t="shared" si="2050"/>
        <v>1.2080765631689529E-3</v>
      </c>
      <c r="AT1670" s="13">
        <f t="shared" si="2051"/>
        <v>7.870725853804482E-4</v>
      </c>
      <c r="AU1670" s="13">
        <f t="shared" si="2052"/>
        <v>3.4185650895749635E-4</v>
      </c>
      <c r="AV1670" s="13">
        <f t="shared" si="2053"/>
        <v>1.1136127234705796E-4</v>
      </c>
      <c r="AW1670" s="13">
        <f t="shared" si="2054"/>
        <v>1.0790216998835333E-6</v>
      </c>
      <c r="AX1670" s="13">
        <f t="shared" si="2055"/>
        <v>6.6123456206105494E-4</v>
      </c>
      <c r="AY1670" s="13">
        <f t="shared" si="2056"/>
        <v>6.7924023028771078E-4</v>
      </c>
      <c r="AZ1670" s="13">
        <f t="shared" si="2057"/>
        <v>3.4886809984888703E-4</v>
      </c>
      <c r="BA1670" s="13">
        <f t="shared" si="2058"/>
        <v>1.1945597022977658E-4</v>
      </c>
      <c r="BB1670" s="13">
        <f t="shared" si="2059"/>
        <v>3.0677200415540058E-5</v>
      </c>
      <c r="BC1670" s="13">
        <f t="shared" si="2060"/>
        <v>6.3025104464850096E-6</v>
      </c>
      <c r="BD1670" s="13">
        <f t="shared" si="2061"/>
        <v>1.5873063047582592E-4</v>
      </c>
      <c r="BE1670" s="13">
        <f t="shared" si="2062"/>
        <v>2.0682882445788276E-4</v>
      </c>
      <c r="BF1670" s="13">
        <f t="shared" si="2063"/>
        <v>1.3475081179478037E-4</v>
      </c>
      <c r="BG1670" s="13">
        <f t="shared" si="2064"/>
        <v>5.8527565252556137E-5</v>
      </c>
      <c r="BH1670" s="13">
        <f t="shared" si="2065"/>
        <v>1.906561368035987E-5</v>
      </c>
      <c r="BI1670" s="13">
        <f t="shared" si="2066"/>
        <v>4.9685664994287425E-6</v>
      </c>
      <c r="BJ1670" s="14">
        <f t="shared" si="2067"/>
        <v>0.42805683578092912</v>
      </c>
      <c r="BK1670" s="14">
        <f t="shared" si="2068"/>
        <v>0.27876684325644524</v>
      </c>
      <c r="BL1670" s="14">
        <f t="shared" si="2069"/>
        <v>0.27577456833188013</v>
      </c>
      <c r="BM1670" s="14">
        <f t="shared" si="2070"/>
        <v>0.41145902823424368</v>
      </c>
      <c r="BN1670" s="14">
        <f t="shared" si="2071"/>
        <v>0.58803375500074551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1.78481012658228</v>
      </c>
      <c r="F1671" s="10">
        <f>VLOOKUP(B1671,home!$B$2:$E$405,3,FALSE)</f>
        <v>1.23</v>
      </c>
      <c r="G1671" s="10">
        <f>VLOOKUP(C1671,away!$B$2:$E$405,4,FALSE)</f>
        <v>1.01</v>
      </c>
      <c r="H1671" s="10">
        <f>VLOOKUP(A1671,away!$A$2:$E$405,3,FALSE)</f>
        <v>1.36708860759494</v>
      </c>
      <c r="I1671" s="10">
        <f>VLOOKUP(C1671,away!$B$2:$E$405,3,FALSE)</f>
        <v>1.01</v>
      </c>
      <c r="J1671" s="10">
        <f>VLOOKUP(B1671,home!$B$2:$E$405,4,FALSE)</f>
        <v>1.17</v>
      </c>
      <c r="K1671" s="12">
        <f t="shared" si="2016"/>
        <v>2.2172696202531665</v>
      </c>
      <c r="L1671" s="12">
        <f t="shared" si="2017"/>
        <v>1.6154886075949404</v>
      </c>
      <c r="M1671" s="13">
        <f t="shared" si="2018"/>
        <v>2.1649818069006167E-2</v>
      </c>
      <c r="N1671" s="13">
        <f t="shared" si="2019"/>
        <v>4.8003483888415445E-2</v>
      </c>
      <c r="O1671" s="13">
        <f t="shared" si="2020"/>
        <v>3.4975034446982543E-2</v>
      </c>
      <c r="P1671" s="13">
        <f t="shared" si="2021"/>
        <v>7.7549081346602405E-2</v>
      </c>
      <c r="Q1671" s="13">
        <f t="shared" si="2022"/>
        <v>5.3218333246047966E-2</v>
      </c>
      <c r="R1671" s="13">
        <f t="shared" si="2023"/>
        <v>2.8250884849670466E-2</v>
      </c>
      <c r="S1671" s="13">
        <f t="shared" si="2024"/>
        <v>6.9444694622069272E-2</v>
      </c>
      <c r="T1671" s="13">
        <f t="shared" si="2025"/>
        <v>8.5973611074181541E-2</v>
      </c>
      <c r="U1671" s="13">
        <f t="shared" si="2026"/>
        <v>6.2639828722444765E-2</v>
      </c>
      <c r="V1671" s="13">
        <f t="shared" si="2027"/>
        <v>2.7638786386983291E-2</v>
      </c>
      <c r="W1671" s="13">
        <f t="shared" si="2028"/>
        <v>3.9333131182323747E-2</v>
      </c>
      <c r="X1671" s="13">
        <f t="shared" si="2029"/>
        <v>6.3542225326081309E-2</v>
      </c>
      <c r="Y1671" s="13">
        <f t="shared" si="2030"/>
        <v>5.1325870557757551E-2</v>
      </c>
      <c r="Z1671" s="13">
        <f t="shared" si="2031"/>
        <v>1.5212994209706376E-2</v>
      </c>
      <c r="AA1671" s="13">
        <f t="shared" si="2032"/>
        <v>3.3731309894269278E-2</v>
      </c>
      <c r="AB1671" s="13">
        <f t="shared" si="2033"/>
        <v>3.7395704339954164E-2</v>
      </c>
      <c r="AC1671" s="13">
        <f t="shared" si="2034"/>
        <v>6.187588063713249E-3</v>
      </c>
      <c r="AD1671" s="13">
        <f t="shared" si="2035"/>
        <v>2.180303920999974E-2</v>
      </c>
      <c r="AE1671" s="13">
        <f t="shared" si="2036"/>
        <v>3.5222561454700367E-2</v>
      </c>
      <c r="AF1671" s="13">
        <f t="shared" si="2037"/>
        <v>2.8450823380190567E-2</v>
      </c>
      <c r="AG1671" s="13">
        <f t="shared" si="2038"/>
        <v>1.5320660349131208E-2</v>
      </c>
      <c r="AH1671" s="13">
        <f t="shared" si="2039"/>
        <v>6.1441047082971129E-3</v>
      </c>
      <c r="AI1671" s="13">
        <f t="shared" si="2040"/>
        <v>1.3623136713361633E-2</v>
      </c>
      <c r="AJ1671" s="13">
        <f t="shared" si="2041"/>
        <v>1.5103083583546163E-2</v>
      </c>
      <c r="AK1671" s="13">
        <f t="shared" si="2042"/>
        <v>1.1162536133980411E-2</v>
      </c>
      <c r="AL1671" s="13">
        <f t="shared" si="2043"/>
        <v>8.8655113601920769E-4</v>
      </c>
      <c r="AM1671" s="13">
        <f t="shared" si="2044"/>
        <v>9.6686432939042059E-3</v>
      </c>
      <c r="AN1671" s="13">
        <f t="shared" si="2045"/>
        <v>1.5619583092201461E-2</v>
      </c>
      <c r="AO1671" s="13">
        <f t="shared" si="2046"/>
        <v>1.2616629270417011E-2</v>
      </c>
      <c r="AP1671" s="13">
        <f t="shared" si="2047"/>
        <v>6.7940069508691803E-3</v>
      </c>
      <c r="AQ1671" s="13">
        <f t="shared" si="2048"/>
        <v>2.7439102072625006E-3</v>
      </c>
      <c r="AR1671" s="13">
        <f t="shared" si="2049"/>
        <v>1.9851462320248825E-3</v>
      </c>
      <c r="AS1671" s="13">
        <f t="shared" si="2050"/>
        <v>4.4016044320288163E-3</v>
      </c>
      <c r="AT1671" s="13">
        <f t="shared" si="2051"/>
        <v>4.8797718937545953E-3</v>
      </c>
      <c r="AU1671" s="13">
        <f t="shared" si="2052"/>
        <v>3.6065899912624422E-3</v>
      </c>
      <c r="AV1671" s="13">
        <f t="shared" si="2053"/>
        <v>1.9991956050838368E-3</v>
      </c>
      <c r="AW1671" s="13">
        <f t="shared" si="2054"/>
        <v>8.8211193104538598E-5</v>
      </c>
      <c r="AX1671" s="13">
        <f t="shared" si="2055"/>
        <v>3.5729981741063838E-3</v>
      </c>
      <c r="AY1671" s="13">
        <f t="shared" si="2056"/>
        <v>5.7721378452263855E-3</v>
      </c>
      <c r="AZ1671" s="13">
        <f t="shared" si="2057"/>
        <v>4.6624114652154183E-3</v>
      </c>
      <c r="BA1671" s="13">
        <f t="shared" si="2058"/>
        <v>2.5106908686585135E-3</v>
      </c>
      <c r="BB1671" s="13">
        <f t="shared" si="2059"/>
        <v>1.0139981238776186E-3</v>
      </c>
      <c r="BC1671" s="13">
        <f t="shared" si="2060"/>
        <v>3.2762048344938695E-4</v>
      </c>
      <c r="BD1671" s="13">
        <f t="shared" si="2061"/>
        <v>5.3449685370770357E-4</v>
      </c>
      <c r="BE1671" s="13">
        <f t="shared" si="2062"/>
        <v>1.1851236358469922E-3</v>
      </c>
      <c r="BF1671" s="13">
        <f t="shared" si="2063"/>
        <v>1.3138693170037564E-3</v>
      </c>
      <c r="BG1671" s="13">
        <f t="shared" si="2064"/>
        <v>9.7106750719173549E-4</v>
      </c>
      <c r="BH1671" s="13">
        <f t="shared" si="2065"/>
        <v>5.3827962072780218E-4</v>
      </c>
      <c r="BI1671" s="13">
        <f t="shared" si="2066"/>
        <v>2.387022100482305E-4</v>
      </c>
      <c r="BJ1671" s="14">
        <f t="shared" si="2067"/>
        <v>0.50749636944401744</v>
      </c>
      <c r="BK1671" s="14">
        <f t="shared" si="2068"/>
        <v>0.20912865746961995</v>
      </c>
      <c r="BL1671" s="14">
        <f t="shared" si="2069"/>
        <v>0.26467947069118736</v>
      </c>
      <c r="BM1671" s="14">
        <f t="shared" si="2070"/>
        <v>0.72718692931568396</v>
      </c>
      <c r="BN1671" s="14">
        <f t="shared" si="2071"/>
        <v>0.26364663584672499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1.78481012658228</v>
      </c>
      <c r="F1672" s="10">
        <f>VLOOKUP(B1672,home!$B$2:$E$405,3,FALSE)</f>
        <v>0.56000000000000005</v>
      </c>
      <c r="G1672" s="10">
        <f>VLOOKUP(C1672,away!$B$2:$E$405,4,FALSE)</f>
        <v>0.7</v>
      </c>
      <c r="H1672" s="10">
        <f>VLOOKUP(A1672,away!$A$2:$E$405,3,FALSE)</f>
        <v>1.36708860759494</v>
      </c>
      <c r="I1672" s="10">
        <f>VLOOKUP(C1672,away!$B$2:$E$405,3,FALSE)</f>
        <v>1.4</v>
      </c>
      <c r="J1672" s="10">
        <f>VLOOKUP(B1672,home!$B$2:$E$405,4,FALSE)</f>
        <v>1.65</v>
      </c>
      <c r="K1672" s="12">
        <f t="shared" si="2016"/>
        <v>0.69964556962025382</v>
      </c>
      <c r="L1672" s="12">
        <f t="shared" si="2017"/>
        <v>3.1579746835443108</v>
      </c>
      <c r="M1672" s="13">
        <f t="shared" si="2018"/>
        <v>2.1118195731680434E-2</v>
      </c>
      <c r="N1672" s="13">
        <f t="shared" si="2019"/>
        <v>1.4775252082043567E-2</v>
      </c>
      <c r="O1672" s="13">
        <f t="shared" si="2020"/>
        <v>6.6690727482780321E-2</v>
      </c>
      <c r="P1672" s="13">
        <f t="shared" si="2021"/>
        <v>4.6659872018078946E-2</v>
      </c>
      <c r="Q1672" s="13">
        <f t="shared" si="2022"/>
        <v>5.168719829612106E-3</v>
      </c>
      <c r="R1672" s="13">
        <f t="shared" si="2023"/>
        <v>0.10530381450888655</v>
      </c>
      <c r="S1672" s="13">
        <f t="shared" si="2024"/>
        <v>2.5773315159181291E-2</v>
      </c>
      <c r="T1672" s="13">
        <f t="shared" si="2025"/>
        <v>1.6322686368248494E-2</v>
      </c>
      <c r="U1672" s="13">
        <f t="shared" si="2026"/>
        <v>7.3675347285255474E-2</v>
      </c>
      <c r="V1672" s="13">
        <f t="shared" si="2027"/>
        <v>6.3272429040630868E-3</v>
      </c>
      <c r="W1672" s="13">
        <f t="shared" si="2028"/>
        <v>1.2054239764654878E-3</v>
      </c>
      <c r="X1672" s="13">
        <f t="shared" si="2029"/>
        <v>3.8066984006153238E-3</v>
      </c>
      <c r="Y1672" s="13">
        <f t="shared" si="2030"/>
        <v>6.0107285885159069E-3</v>
      </c>
      <c r="Z1672" s="13">
        <f t="shared" si="2031"/>
        <v>0.11084892676656993</v>
      </c>
      <c r="AA1672" s="13">
        <f t="shared" si="2032"/>
        <v>7.7554960509390605E-2</v>
      </c>
      <c r="AB1672" s="13">
        <f t="shared" si="2033"/>
        <v>2.7130492261234439E-2</v>
      </c>
      <c r="AC1672" s="13">
        <f t="shared" si="2034"/>
        <v>8.7373806657638426E-4</v>
      </c>
      <c r="AD1672" s="13">
        <f t="shared" si="2035"/>
        <v>2.108423861620269E-4</v>
      </c>
      <c r="AE1672" s="13">
        <f t="shared" si="2036"/>
        <v>6.6583491771775413E-4</v>
      </c>
      <c r="AF1672" s="13">
        <f t="shared" si="2037"/>
        <v>1.0513449067862388E-3</v>
      </c>
      <c r="AG1672" s="13">
        <f t="shared" si="2038"/>
        <v>1.1067068664347315E-3</v>
      </c>
      <c r="AH1672" s="13">
        <f t="shared" si="2039"/>
        <v>8.751452610672128E-2</v>
      </c>
      <c r="AI1672" s="13">
        <f t="shared" si="2040"/>
        <v>6.1229150467983579E-2</v>
      </c>
      <c r="AJ1672" s="13">
        <f t="shared" si="2041"/>
        <v>2.1419351928268299E-2</v>
      </c>
      <c r="AK1672" s="13">
        <f t="shared" si="2042"/>
        <v>4.9953182269166533E-3</v>
      </c>
      <c r="AL1672" s="13">
        <f t="shared" si="2043"/>
        <v>7.7219677062882871E-5</v>
      </c>
      <c r="AM1672" s="13">
        <f t="shared" si="2044"/>
        <v>2.9502988273284974E-5</v>
      </c>
      <c r="AN1672" s="13">
        <f t="shared" si="2045"/>
        <v>9.3169690055938621E-5</v>
      </c>
      <c r="AO1672" s="13">
        <f t="shared" si="2046"/>
        <v>1.4711376123516218E-4</v>
      </c>
      <c r="AP1672" s="13">
        <f t="shared" si="2047"/>
        <v>1.5486051119387485E-4</v>
      </c>
      <c r="AQ1672" s="13">
        <f t="shared" si="2048"/>
        <v>1.2226139345774677E-4</v>
      </c>
      <c r="AR1672" s="13">
        <f t="shared" si="2049"/>
        <v>5.5273731577480695E-2</v>
      </c>
      <c r="AS1672" s="13">
        <f t="shared" si="2050"/>
        <v>3.8672021414563489E-2</v>
      </c>
      <c r="AT1672" s="13">
        <f t="shared" si="2051"/>
        <v>1.3528354225479461E-2</v>
      </c>
      <c r="AU1672" s="13">
        <f t="shared" si="2052"/>
        <v>3.1550176993700488E-3</v>
      </c>
      <c r="AV1672" s="13">
        <f t="shared" si="2053"/>
        <v>5.5184853885943501E-4</v>
      </c>
      <c r="AW1672" s="13">
        <f t="shared" si="2054"/>
        <v>4.7392783071614054E-6</v>
      </c>
      <c r="AX1672" s="13">
        <f t="shared" si="2055"/>
        <v>3.4402725059936878E-6</v>
      </c>
      <c r="AY1672" s="13">
        <f t="shared" si="2056"/>
        <v>1.0864293478421608E-5</v>
      </c>
      <c r="AZ1672" s="13">
        <f t="shared" si="2057"/>
        <v>1.7154581879725503E-5</v>
      </c>
      <c r="BA1672" s="13">
        <f t="shared" si="2058"/>
        <v>1.8057911760987036E-5</v>
      </c>
      <c r="BB1672" s="13">
        <f t="shared" si="2059"/>
        <v>1.4256607044718529E-5</v>
      </c>
      <c r="BC1672" s="13">
        <f t="shared" si="2060"/>
        <v>9.0044008240921184E-6</v>
      </c>
      <c r="BD1672" s="13">
        <f t="shared" si="2061"/>
        <v>2.9092174164451291E-2</v>
      </c>
      <c r="BE1672" s="13">
        <f t="shared" si="2062"/>
        <v>2.0354210764779154E-2</v>
      </c>
      <c r="BF1672" s="13">
        <f t="shared" si="2063"/>
        <v>7.1203666923473057E-3</v>
      </c>
      <c r="BG1672" s="13">
        <f t="shared" si="2064"/>
        <v>1.6605776701241381E-3</v>
      </c>
      <c r="BH1672" s="13">
        <f t="shared" si="2065"/>
        <v>2.9045395247816907E-4</v>
      </c>
      <c r="BI1672" s="13">
        <f t="shared" si="2066"/>
        <v>4.0642964206008562E-5</v>
      </c>
      <c r="BJ1672" s="14">
        <f t="shared" si="2067"/>
        <v>5.0943924734311564E-2</v>
      </c>
      <c r="BK1672" s="14">
        <f t="shared" si="2068"/>
        <v>0.10084044785012143</v>
      </c>
      <c r="BL1672" s="14">
        <f t="shared" si="2069"/>
        <v>0.69525308844157663</v>
      </c>
      <c r="BM1672" s="14">
        <f t="shared" si="2070"/>
        <v>0.69816368112432603</v>
      </c>
      <c r="BN1672" s="14">
        <f t="shared" si="2071"/>
        <v>0.25971658165308192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1.78481012658228</v>
      </c>
      <c r="F1673" s="10">
        <f>VLOOKUP(B1673,home!$B$2:$E$405,3,FALSE)</f>
        <v>1.57</v>
      </c>
      <c r="G1673" s="10">
        <f>VLOOKUP(C1673,away!$B$2:$E$405,4,FALSE)</f>
        <v>1.26</v>
      </c>
      <c r="H1673" s="10">
        <f>VLOOKUP(A1673,away!$A$2:$E$405,3,FALSE)</f>
        <v>1.36708860759494</v>
      </c>
      <c r="I1673" s="10">
        <f>VLOOKUP(C1673,away!$B$2:$E$405,3,FALSE)</f>
        <v>0.28000000000000003</v>
      </c>
      <c r="J1673" s="10">
        <f>VLOOKUP(B1673,home!$B$2:$E$405,4,FALSE)</f>
        <v>1.32</v>
      </c>
      <c r="K1673" s="12">
        <f t="shared" si="2016"/>
        <v>3.5307113924050664</v>
      </c>
      <c r="L1673" s="12">
        <f t="shared" si="2017"/>
        <v>0.50527594936708986</v>
      </c>
      <c r="M1673" s="13">
        <f t="shared" si="2018"/>
        <v>1.7668226919985899E-2</v>
      </c>
      <c r="N1673" s="13">
        <f t="shared" si="2019"/>
        <v>6.2381410069992087E-2</v>
      </c>
      <c r="O1673" s="13">
        <f t="shared" si="2020"/>
        <v>8.9273301306290482E-3</v>
      </c>
      <c r="P1673" s="13">
        <f t="shared" si="2021"/>
        <v>3.1519826195972989E-2</v>
      </c>
      <c r="Q1673" s="13">
        <f t="shared" si="2022"/>
        <v>0.11012537760420665</v>
      </c>
      <c r="R1673" s="13">
        <f t="shared" si="2023"/>
        <v>2.255382603533509E-3</v>
      </c>
      <c r="S1673" s="13">
        <f t="shared" si="2024"/>
        <v>1.4057712863939413E-2</v>
      </c>
      <c r="T1673" s="13">
        <f t="shared" si="2025"/>
        <v>5.5643704718374772E-2</v>
      </c>
      <c r="U1673" s="13">
        <f t="shared" si="2026"/>
        <v>7.9631050525279592E-3</v>
      </c>
      <c r="V1673" s="13">
        <f t="shared" si="2027"/>
        <v>2.7865253900305892E-3</v>
      </c>
      <c r="W1673" s="13">
        <f t="shared" si="2028"/>
        <v>0.12960697510002736</v>
      </c>
      <c r="X1673" s="13">
        <f t="shared" si="2029"/>
        <v>6.5487287388263093E-2</v>
      </c>
      <c r="Y1673" s="13">
        <f t="shared" si="2030"/>
        <v>1.6544575653290039E-2</v>
      </c>
      <c r="Z1673" s="13">
        <f t="shared" si="2031"/>
        <v>3.7986352872880431E-4</v>
      </c>
      <c r="AA1673" s="13">
        <f t="shared" si="2032"/>
        <v>1.3411884884419786E-3</v>
      </c>
      <c r="AB1673" s="13">
        <f t="shared" si="2033"/>
        <v>2.3676747377523134E-3</v>
      </c>
      <c r="AC1673" s="13">
        <f t="shared" si="2034"/>
        <v>3.1069471622063914E-4</v>
      </c>
      <c r="AD1673" s="13">
        <f t="shared" si="2035"/>
        <v>0.11440120588020659</v>
      </c>
      <c r="AE1673" s="13">
        <f t="shared" si="2036"/>
        <v>5.7804177909861289E-2</v>
      </c>
      <c r="AF1673" s="13">
        <f t="shared" si="2037"/>
        <v>1.4603530435394661E-2</v>
      </c>
      <c r="AG1673" s="13">
        <f t="shared" si="2038"/>
        <v>2.4596042349517436E-3</v>
      </c>
      <c r="AH1673" s="13">
        <f t="shared" si="2039"/>
        <v>4.7983976277094843E-5</v>
      </c>
      <c r="AI1673" s="13">
        <f t="shared" si="2040"/>
        <v>1.6941757169443319E-4</v>
      </c>
      <c r="AJ1673" s="13">
        <f t="shared" si="2041"/>
        <v>2.9908227522756887E-4</v>
      </c>
      <c r="AK1673" s="13">
        <f t="shared" si="2042"/>
        <v>3.5199106547080154E-4</v>
      </c>
      <c r="AL1673" s="13">
        <f t="shared" si="2043"/>
        <v>2.217097052156158E-5</v>
      </c>
      <c r="AM1673" s="13">
        <f t="shared" si="2044"/>
        <v>8.0783528181224598E-2</v>
      </c>
      <c r="AN1673" s="13">
        <f t="shared" si="2045"/>
        <v>4.0817973894991311E-2</v>
      </c>
      <c r="AO1673" s="13">
        <f t="shared" si="2046"/>
        <v>1.0312170255516413E-2</v>
      </c>
      <c r="AP1673" s="13">
        <f t="shared" si="2047"/>
        <v>1.736830538630374E-3</v>
      </c>
      <c r="AQ1673" s="13">
        <f t="shared" si="2048"/>
        <v>2.1939467482405401E-4</v>
      </c>
      <c r="AR1673" s="13">
        <f t="shared" si="2049"/>
        <v>4.8490298335634046E-6</v>
      </c>
      <c r="AS1673" s="13">
        <f t="shared" si="2050"/>
        <v>1.7120524875474354E-5</v>
      </c>
      <c r="AT1673" s="13">
        <f t="shared" si="2051"/>
        <v>3.0223816110895834E-5</v>
      </c>
      <c r="AU1673" s="13">
        <f t="shared" si="2052"/>
        <v>3.5570523954898558E-5</v>
      </c>
      <c r="AV1673" s="13">
        <f t="shared" si="2053"/>
        <v>3.1397313540344415E-5</v>
      </c>
      <c r="AW1673" s="13">
        <f t="shared" si="2054"/>
        <v>1.0986846309549387E-6</v>
      </c>
      <c r="AX1673" s="13">
        <f t="shared" si="2055"/>
        <v>4.7537220544687571E-2</v>
      </c>
      <c r="AY1673" s="13">
        <f t="shared" si="2056"/>
        <v>2.4019414240989741E-2</v>
      </c>
      <c r="AZ1673" s="13">
        <f t="shared" si="2057"/>
        <v>6.0682161669287438E-3</v>
      </c>
      <c r="BA1673" s="13">
        <f t="shared" si="2058"/>
        <v>1.0220412282365484E-3</v>
      </c>
      <c r="BB1673" s="13">
        <f t="shared" si="2059"/>
        <v>1.2910321297238209E-4</v>
      </c>
      <c r="BC1673" s="13">
        <f t="shared" si="2060"/>
        <v>1.3046549700192397E-5</v>
      </c>
      <c r="BD1673" s="13">
        <f t="shared" si="2061"/>
        <v>4.08349692110515E-7</v>
      </c>
      <c r="BE1673" s="13">
        <f t="shared" si="2062"/>
        <v>1.4417649100196966E-6</v>
      </c>
      <c r="BF1673" s="13">
        <f t="shared" si="2063"/>
        <v>2.5452278964882054E-6</v>
      </c>
      <c r="BG1673" s="13">
        <f t="shared" si="2064"/>
        <v>2.9954883767993621E-6</v>
      </c>
      <c r="BH1673" s="13">
        <f t="shared" si="2065"/>
        <v>2.6440512344456174E-6</v>
      </c>
      <c r="BI1673" s="13">
        <f t="shared" si="2066"/>
        <v>1.8670763631119644E-6</v>
      </c>
      <c r="BJ1673" s="14">
        <f t="shared" si="2067"/>
        <v>0.84171678848327025</v>
      </c>
      <c r="BK1673" s="14">
        <f t="shared" si="2068"/>
        <v>9.0384571297660851E-2</v>
      </c>
      <c r="BL1673" s="14">
        <f t="shared" si="2069"/>
        <v>2.3854219068342866E-2</v>
      </c>
      <c r="BM1673" s="14">
        <f t="shared" si="2070"/>
        <v>0.69943957329732342</v>
      </c>
      <c r="BN1673" s="14">
        <f t="shared" si="2071"/>
        <v>0.23287755352432019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1.78481012658228</v>
      </c>
      <c r="F1674" s="10">
        <f>VLOOKUP(B1674,home!$B$2:$E$405,3,FALSE)</f>
        <v>2.4700000000000002</v>
      </c>
      <c r="G1674" s="10">
        <f>VLOOKUP(C1674,away!$B$2:$E$405,4,FALSE)</f>
        <v>0.67</v>
      </c>
      <c r="H1674" s="10">
        <f>VLOOKUP(A1674,away!$A$2:$E$405,3,FALSE)</f>
        <v>1.36708860759494</v>
      </c>
      <c r="I1674" s="10">
        <f>VLOOKUP(C1674,away!$B$2:$E$405,3,FALSE)</f>
        <v>0.56000000000000005</v>
      </c>
      <c r="J1674" s="10">
        <f>VLOOKUP(B1674,home!$B$2:$E$405,4,FALSE)</f>
        <v>0.15</v>
      </c>
      <c r="K1674" s="12">
        <f t="shared" si="2016"/>
        <v>2.9536822784810157</v>
      </c>
      <c r="L1674" s="12">
        <f t="shared" si="2017"/>
        <v>0.11483544303797497</v>
      </c>
      <c r="M1674" s="13">
        <f t="shared" si="2018"/>
        <v>4.6490014958655165E-2</v>
      </c>
      <c r="N1674" s="13">
        <f t="shared" si="2019"/>
        <v>0.1373167333096971</v>
      </c>
      <c r="O1674" s="13">
        <f t="shared" si="2020"/>
        <v>5.3387014646192488E-3</v>
      </c>
      <c r="P1674" s="13">
        <f t="shared" si="2021"/>
        <v>1.5768827906146518E-2</v>
      </c>
      <c r="Q1674" s="13">
        <f t="shared" si="2022"/>
        <v>0.20279500085787808</v>
      </c>
      <c r="R1674" s="13">
        <f t="shared" si="2023"/>
        <v>3.0653607396851859E-4</v>
      </c>
      <c r="S1674" s="13">
        <f t="shared" si="2024"/>
        <v>1.3371469860506697E-3</v>
      </c>
      <c r="T1674" s="13">
        <f t="shared" si="2025"/>
        <v>2.3288053769400938E-2</v>
      </c>
      <c r="U1674" s="13">
        <f t="shared" si="2026"/>
        <v>9.0541016939595911E-4</v>
      </c>
      <c r="V1674" s="13">
        <f t="shared" si="2027"/>
        <v>5.0393714117386722E-5</v>
      </c>
      <c r="W1674" s="13">
        <f t="shared" si="2028"/>
        <v>0.19966400006615229</v>
      </c>
      <c r="X1674" s="13">
        <f t="shared" si="2029"/>
        <v>2.2928503906330857E-2</v>
      </c>
      <c r="Y1674" s="13">
        <f t="shared" si="2030"/>
        <v>1.3165024521407216E-3</v>
      </c>
      <c r="Z1674" s="13">
        <f t="shared" si="2031"/>
        <v>1.1733735287098763E-5</v>
      </c>
      <c r="AA1674" s="13">
        <f t="shared" si="2032"/>
        <v>3.4657725977890966E-5</v>
      </c>
      <c r="AB1674" s="13">
        <f t="shared" si="2033"/>
        <v>5.1183955516673848E-5</v>
      </c>
      <c r="AC1674" s="13">
        <f t="shared" si="2034"/>
        <v>1.0683070953183732E-6</v>
      </c>
      <c r="AD1674" s="13">
        <f t="shared" si="2035"/>
        <v>0.14743600466150661</v>
      </c>
      <c r="AE1674" s="13">
        <f t="shared" si="2036"/>
        <v>1.6930878915053051E-2</v>
      </c>
      <c r="AF1674" s="13">
        <f t="shared" si="2037"/>
        <v>9.7213249061621292E-4</v>
      </c>
      <c r="AG1674" s="13">
        <f t="shared" si="2038"/>
        <v>3.7211755083840939E-5</v>
      </c>
      <c r="AH1674" s="13">
        <f t="shared" si="2039"/>
        <v>3.3686217254607675E-7</v>
      </c>
      <c r="AI1674" s="13">
        <f t="shared" si="2040"/>
        <v>9.9498382933996101E-7</v>
      </c>
      <c r="AJ1674" s="13">
        <f t="shared" si="2041"/>
        <v>1.4694330520483113E-6</v>
      </c>
      <c r="AK1674" s="13">
        <f t="shared" si="2042"/>
        <v>1.4467461217497897E-6</v>
      </c>
      <c r="AL1674" s="13">
        <f t="shared" si="2043"/>
        <v>1.4494252799851546E-8</v>
      </c>
      <c r="AM1674" s="13">
        <f t="shared" si="2044"/>
        <v>8.7095822835747266E-2</v>
      </c>
      <c r="AN1674" s="13">
        <f t="shared" si="2045"/>
        <v>1.0001687402100013E-2</v>
      </c>
      <c r="AO1674" s="13">
        <f t="shared" si="2046"/>
        <v>5.7427410197374385E-4</v>
      </c>
      <c r="AP1674" s="13">
        <f t="shared" si="2047"/>
        <v>2.1982340308463359E-5</v>
      </c>
      <c r="AQ1674" s="13">
        <f t="shared" si="2048"/>
        <v>6.3108794708348144E-7</v>
      </c>
      <c r="AR1674" s="13">
        <f t="shared" si="2049"/>
        <v>7.7367433654127026E-9</v>
      </c>
      <c r="AS1674" s="13">
        <f t="shared" si="2050"/>
        <v>2.2851881771575074E-8</v>
      </c>
      <c r="AT1674" s="13">
        <f t="shared" si="2051"/>
        <v>3.3748599109322335E-8</v>
      </c>
      <c r="AU1674" s="13">
        <f t="shared" si="2052"/>
        <v>3.3227546370921854E-8</v>
      </c>
      <c r="AV1674" s="13">
        <f t="shared" si="2053"/>
        <v>2.4535903718299521E-8</v>
      </c>
      <c r="AW1674" s="13">
        <f t="shared" si="2054"/>
        <v>1.3656300308804859E-10</v>
      </c>
      <c r="AX1674" s="13">
        <f t="shared" si="2055"/>
        <v>4.2875564739944812E-2</v>
      </c>
      <c r="AY1674" s="13">
        <f t="shared" si="2056"/>
        <v>4.9236344724149401E-3</v>
      </c>
      <c r="AZ1674" s="13">
        <f t="shared" si="2057"/>
        <v>2.8270387299840786E-4</v>
      </c>
      <c r="BA1674" s="13">
        <f t="shared" si="2058"/>
        <v>1.0821474834774522E-5</v>
      </c>
      <c r="BB1674" s="13">
        <f t="shared" si="2059"/>
        <v>3.1067221424390737E-7</v>
      </c>
      <c r="BC1674" s="13">
        <f t="shared" si="2060"/>
        <v>7.1352362724575598E-9</v>
      </c>
      <c r="BD1674" s="13">
        <f t="shared" si="2061"/>
        <v>1.4807539200637994E-10</v>
      </c>
      <c r="BE1674" s="13">
        <f t="shared" si="2062"/>
        <v>4.3736766124837393E-10</v>
      </c>
      <c r="BF1674" s="13">
        <f t="shared" si="2063"/>
        <v>6.4592255510500519E-10</v>
      </c>
      <c r="BG1674" s="13">
        <f t="shared" si="2064"/>
        <v>6.3595000142827701E-10</v>
      </c>
      <c r="BH1674" s="13">
        <f t="shared" si="2065"/>
        <v>4.6959856230466964E-10</v>
      </c>
      <c r="BI1674" s="13">
        <f t="shared" si="2066"/>
        <v>2.7740899029589308E-10</v>
      </c>
      <c r="BJ1674" s="14">
        <f t="shared" si="2067"/>
        <v>0.89847246231958</v>
      </c>
      <c r="BK1674" s="14">
        <f t="shared" si="2068"/>
        <v>6.8571100838732787E-2</v>
      </c>
      <c r="BL1674" s="14">
        <f t="shared" si="2069"/>
        <v>6.6408621296514736E-3</v>
      </c>
      <c r="BM1674" s="14">
        <f t="shared" si="2070"/>
        <v>0.5607567101164348</v>
      </c>
      <c r="BN1674" s="14">
        <f t="shared" si="2071"/>
        <v>0.40801581457096464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1.30952380952381</v>
      </c>
      <c r="F1684" s="10">
        <f>VLOOKUP(B1684,home!$B$2:$E$405,3,FALSE)</f>
        <v>0.95</v>
      </c>
      <c r="G1684" s="10">
        <f>VLOOKUP(C1684,away!$B$2:$E$405,4,FALSE)</f>
        <v>1.27</v>
      </c>
      <c r="H1684" s="10">
        <f>VLOOKUP(A1684,away!$A$2:$E$405,3,FALSE)</f>
        <v>0.92857142857142905</v>
      </c>
      <c r="I1684" s="10">
        <f>VLOOKUP(C1684,away!$B$2:$E$405,3,FALSE)</f>
        <v>0</v>
      </c>
      <c r="J1684" s="10">
        <f>VLOOKUP(B1684,home!$B$2:$E$405,4,FALSE)</f>
        <v>0.81</v>
      </c>
      <c r="K1684" s="12">
        <f t="shared" si="2016"/>
        <v>1.5799404761904767</v>
      </c>
      <c r="L1684" s="12">
        <f t="shared" si="2017"/>
        <v>0</v>
      </c>
      <c r="M1684" s="13">
        <f t="shared" si="2018"/>
        <v>0.20598735899229631</v>
      </c>
      <c r="N1684" s="13">
        <f t="shared" si="2019"/>
        <v>0.32544776605550729</v>
      </c>
      <c r="O1684" s="13">
        <f t="shared" si="2020"/>
        <v>0</v>
      </c>
      <c r="P1684" s="13">
        <f t="shared" si="2021"/>
        <v>0</v>
      </c>
      <c r="Q1684" s="13">
        <f t="shared" si="2022"/>
        <v>0.2570940492384326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0.13539776485983568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5.3480102271943754E-2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1.6899075650050031E-2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4.4499222716198241E-3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0.79276868034738912</v>
      </c>
      <c r="BK1684" s="14">
        <f t="shared" si="2068"/>
        <v>0.20598735899229631</v>
      </c>
      <c r="BL1684" s="14">
        <f t="shared" si="2069"/>
        <v>0</v>
      </c>
      <c r="BM1684" s="14">
        <f t="shared" si="2070"/>
        <v>0.21022686505344929</v>
      </c>
      <c r="BN1684" s="14">
        <f t="shared" si="2071"/>
        <v>0.78852917428623615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1.30952380952381</v>
      </c>
      <c r="F1685" s="10">
        <f>VLOOKUP(B1685,home!$B$2:$E$405,3,FALSE)</f>
        <v>0.95</v>
      </c>
      <c r="G1685" s="10">
        <f>VLOOKUP(C1685,away!$B$2:$E$405,4,FALSE)</f>
        <v>0.76</v>
      </c>
      <c r="H1685" s="10">
        <f>VLOOKUP(A1685,away!$A$2:$E$405,3,FALSE)</f>
        <v>0.92857142857142905</v>
      </c>
      <c r="I1685" s="10">
        <f>VLOOKUP(C1685,away!$B$2:$E$405,3,FALSE)</f>
        <v>0.25</v>
      </c>
      <c r="J1685" s="10">
        <f>VLOOKUP(B1685,home!$B$2:$E$405,4,FALSE)</f>
        <v>0.54</v>
      </c>
      <c r="K1685" s="12">
        <f t="shared" si="2016"/>
        <v>0.9454761904761908</v>
      </c>
      <c r="L1685" s="12">
        <f t="shared" si="2017"/>
        <v>0.12535714285714292</v>
      </c>
      <c r="M1685" s="13">
        <f t="shared" si="2018"/>
        <v>0.34272279605462741</v>
      </c>
      <c r="N1685" s="13">
        <f t="shared" si="2019"/>
        <v>0.32403624360307764</v>
      </c>
      <c r="O1685" s="13">
        <f t="shared" si="2020"/>
        <v>4.2962750505419388E-2</v>
      </c>
      <c r="P1685" s="13">
        <f t="shared" si="2021"/>
        <v>4.0620257680242966E-2</v>
      </c>
      <c r="Q1685" s="13">
        <f t="shared" si="2022"/>
        <v>0.15318427658902636</v>
      </c>
      <c r="R1685" s="13">
        <f t="shared" si="2023"/>
        <v>2.6928438263218242E-3</v>
      </c>
      <c r="S1685" s="13">
        <f t="shared" si="2024"/>
        <v>1.2036005140334603E-3</v>
      </c>
      <c r="T1685" s="13">
        <f t="shared" si="2025"/>
        <v>1.9202743243838673E-2</v>
      </c>
      <c r="U1685" s="13">
        <f t="shared" si="2026"/>
        <v>2.5460197224580878E-3</v>
      </c>
      <c r="V1685" s="13">
        <f t="shared" si="2027"/>
        <v>1.5850374830599338E-5</v>
      </c>
      <c r="W1685" s="13">
        <f t="shared" si="2028"/>
        <v>4.8277362090081273E-2</v>
      </c>
      <c r="X1685" s="13">
        <f t="shared" si="2029"/>
        <v>6.0519121762923345E-3</v>
      </c>
      <c r="Y1685" s="13">
        <f t="shared" si="2030"/>
        <v>3.7932520962118046E-4</v>
      </c>
      <c r="Z1685" s="13">
        <f t="shared" si="2031"/>
        <v>1.1252240274273344E-4</v>
      </c>
      <c r="AA1685" s="13">
        <f t="shared" si="2032"/>
        <v>1.0638725268842731E-4</v>
      </c>
      <c r="AB1685" s="13">
        <f t="shared" si="2033"/>
        <v>5.0293307193541059E-5</v>
      </c>
      <c r="AC1685" s="13">
        <f t="shared" si="2034"/>
        <v>1.1741382491900943E-7</v>
      </c>
      <c r="AD1685" s="13">
        <f t="shared" si="2035"/>
        <v>1.1411274098792428E-2</v>
      </c>
      <c r="AE1685" s="13">
        <f t="shared" si="2036"/>
        <v>1.4304847173843371E-3</v>
      </c>
      <c r="AF1685" s="13">
        <f t="shared" si="2037"/>
        <v>8.9660738536054055E-5</v>
      </c>
      <c r="AG1685" s="13">
        <f t="shared" si="2038"/>
        <v>3.7465380031136895E-6</v>
      </c>
      <c r="AH1685" s="13">
        <f t="shared" si="2039"/>
        <v>3.5263717288124517E-6</v>
      </c>
      <c r="AI1685" s="13">
        <f t="shared" si="2040"/>
        <v>3.3341005083605359E-6</v>
      </c>
      <c r="AJ1685" s="13">
        <f t="shared" si="2041"/>
        <v>1.576156323654725E-6</v>
      </c>
      <c r="AK1685" s="13">
        <f t="shared" si="2042"/>
        <v>4.9673942549467594E-7</v>
      </c>
      <c r="AL1685" s="13">
        <f t="shared" si="2043"/>
        <v>5.5664576483822755E-10</v>
      </c>
      <c r="AM1685" s="13">
        <f t="shared" si="2044"/>
        <v>2.1578175926811787E-3</v>
      </c>
      <c r="AN1685" s="13">
        <f t="shared" si="2045"/>
        <v>2.7049784822539077E-4</v>
      </c>
      <c r="AO1685" s="13">
        <f t="shared" si="2046"/>
        <v>1.695441870127004E-5</v>
      </c>
      <c r="AP1685" s="13">
        <f t="shared" si="2047"/>
        <v>7.0845249573164146E-7</v>
      </c>
      <c r="AQ1685" s="13">
        <f t="shared" si="2048"/>
        <v>2.2202395178732703E-8</v>
      </c>
      <c r="AR1685" s="13">
        <f t="shared" si="2049"/>
        <v>8.8411176915226551E-8</v>
      </c>
      <c r="AS1685" s="13">
        <f t="shared" si="2050"/>
        <v>8.3590662745324939E-8</v>
      </c>
      <c r="AT1685" s="13">
        <f t="shared" si="2051"/>
        <v>3.9516490685914925E-8</v>
      </c>
      <c r="AU1685" s="13">
        <f t="shared" si="2052"/>
        <v>1.2453967024902242E-8</v>
      </c>
      <c r="AV1685" s="13">
        <f t="shared" si="2053"/>
        <v>2.9437323247551678E-9</v>
      </c>
      <c r="AW1685" s="13">
        <f t="shared" si="2054"/>
        <v>1.8326354794798357E-12</v>
      </c>
      <c r="AX1685" s="13">
        <f t="shared" si="2055"/>
        <v>3.4002752621178412E-4</v>
      </c>
      <c r="AY1685" s="13">
        <f t="shared" si="2056"/>
        <v>4.2624879178691536E-5</v>
      </c>
      <c r="AZ1685" s="13">
        <f t="shared" si="2057"/>
        <v>2.6716665342358463E-6</v>
      </c>
      <c r="BA1685" s="13">
        <f t="shared" si="2058"/>
        <v>1.1163749446628364E-7</v>
      </c>
      <c r="BB1685" s="13">
        <f t="shared" si="2059"/>
        <v>3.4986393355058551E-9</v>
      </c>
      <c r="BC1685" s="13">
        <f t="shared" si="2060"/>
        <v>8.7715886197325446E-11</v>
      </c>
      <c r="BD1685" s="13">
        <f t="shared" si="2061"/>
        <v>1.8471620891216978E-9</v>
      </c>
      <c r="BE1685" s="13">
        <f t="shared" si="2062"/>
        <v>1.746447775214825E-9</v>
      </c>
      <c r="BF1685" s="13">
        <f t="shared" si="2063"/>
        <v>8.2561239468786559E-10</v>
      </c>
      <c r="BG1685" s="13">
        <f t="shared" si="2064"/>
        <v>2.6019895391313621E-10</v>
      </c>
      <c r="BH1685" s="13">
        <f t="shared" si="2065"/>
        <v>6.1502978927920478E-11</v>
      </c>
      <c r="BI1685" s="13">
        <f t="shared" si="2066"/>
        <v>1.1629920443941542E-11</v>
      </c>
      <c r="BJ1685" s="14">
        <f t="shared" si="2067"/>
        <v>0.56689846881492667</v>
      </c>
      <c r="BK1685" s="14">
        <f t="shared" si="2068"/>
        <v>0.38460524747338382</v>
      </c>
      <c r="BL1685" s="14">
        <f t="shared" si="2069"/>
        <v>4.8367459650651395E-2</v>
      </c>
      <c r="BM1685" s="14">
        <f t="shared" si="2070"/>
        <v>9.3721905205642872E-2</v>
      </c>
      <c r="BN1685" s="14">
        <f t="shared" si="2071"/>
        <v>0.90621916825871551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1.30952380952381</v>
      </c>
      <c r="F1686" s="10">
        <f>VLOOKUP(B1686,home!$B$2:$E$405,3,FALSE)</f>
        <v>0.76</v>
      </c>
      <c r="G1686" s="10">
        <f>VLOOKUP(C1686,away!$B$2:$E$405,4,FALSE)</f>
        <v>1.07</v>
      </c>
      <c r="H1686" s="10">
        <f>VLOOKUP(A1686,away!$A$2:$E$405,3,FALSE)</f>
        <v>0.92857142857142905</v>
      </c>
      <c r="I1686" s="10">
        <f>VLOOKUP(C1686,away!$B$2:$E$405,3,FALSE)</f>
        <v>0.31</v>
      </c>
      <c r="J1686" s="10">
        <f>VLOOKUP(B1686,home!$B$2:$E$405,4,FALSE)</f>
        <v>0.86</v>
      </c>
      <c r="K1686" s="12">
        <f t="shared" si="2016"/>
        <v>1.0649047619047622</v>
      </c>
      <c r="L1686" s="12">
        <f t="shared" si="2017"/>
        <v>0.24755714285714295</v>
      </c>
      <c r="M1686" s="13">
        <f t="shared" si="2018"/>
        <v>0.2691566021187225</v>
      </c>
      <c r="N1686" s="13">
        <f t="shared" si="2019"/>
        <v>0.286626147294333</v>
      </c>
      <c r="O1686" s="13">
        <f t="shared" si="2020"/>
        <v>6.6631639401647749E-2</v>
      </c>
      <c r="P1686" s="13">
        <f t="shared" si="2021"/>
        <v>7.0956350092335682E-2</v>
      </c>
      <c r="Q1686" s="13">
        <f t="shared" si="2022"/>
        <v>0.15261477457007547</v>
      </c>
      <c r="R1686" s="13">
        <f t="shared" si="2023"/>
        <v>8.247569137079672E-3</v>
      </c>
      <c r="S1686" s="13">
        <f t="shared" si="2024"/>
        <v>4.6764630505007074E-3</v>
      </c>
      <c r="T1686" s="13">
        <f t="shared" si="2025"/>
        <v>3.7780877550354836E-2</v>
      </c>
      <c r="U1686" s="13">
        <f t="shared" si="2026"/>
        <v>8.782875648214894E-3</v>
      </c>
      <c r="V1686" s="13">
        <f t="shared" si="2027"/>
        <v>1.369812826820984E-4</v>
      </c>
      <c r="W1686" s="13">
        <f t="shared" si="2028"/>
        <v>5.417340005889841E-2</v>
      </c>
      <c r="X1686" s="13">
        <f t="shared" si="2029"/>
        <v>1.3411012137437868E-2</v>
      </c>
      <c r="Y1686" s="13">
        <f t="shared" si="2030"/>
        <v>1.6599959237832919E-3</v>
      </c>
      <c r="Z1686" s="13">
        <f t="shared" si="2031"/>
        <v>6.8058155036406496E-4</v>
      </c>
      <c r="AA1686" s="13">
        <f t="shared" si="2032"/>
        <v>7.2475453384721858E-4</v>
      </c>
      <c r="AB1686" s="13">
        <f t="shared" si="2033"/>
        <v>3.858972771529846E-4</v>
      </c>
      <c r="AC1686" s="13">
        <f t="shared" si="2034"/>
        <v>2.2569787842787402E-6</v>
      </c>
      <c r="AD1686" s="13">
        <f t="shared" si="2035"/>
        <v>1.4422377922823157E-2</v>
      </c>
      <c r="AE1686" s="13">
        <f t="shared" si="2036"/>
        <v>3.5703626717800362E-3</v>
      </c>
      <c r="AF1686" s="13">
        <f t="shared" si="2037"/>
        <v>4.4193439099483043E-4</v>
      </c>
      <c r="AG1686" s="13">
        <f t="shared" si="2038"/>
        <v>3.6468005054997223E-5</v>
      </c>
      <c r="AH1686" s="13">
        <f t="shared" si="2039"/>
        <v>4.2120706022353174E-5</v>
      </c>
      <c r="AI1686" s="13">
        <f t="shared" si="2040"/>
        <v>4.4854540417994495E-5</v>
      </c>
      <c r="AJ1686" s="13">
        <f t="shared" si="2041"/>
        <v>2.3882906842085978E-5</v>
      </c>
      <c r="AK1686" s="13">
        <f t="shared" si="2042"/>
        <v>8.4776737414217314E-6</v>
      </c>
      <c r="AL1686" s="13">
        <f t="shared" si="2043"/>
        <v>2.3799821443371813E-8</v>
      </c>
      <c r="AM1686" s="13">
        <f t="shared" si="2044"/>
        <v>3.0716917856009E-3</v>
      </c>
      <c r="AN1686" s="13">
        <f t="shared" si="2045"/>
        <v>7.6041924218111438E-4</v>
      </c>
      <c r="AO1686" s="13">
        <f t="shared" si="2046"/>
        <v>9.412360748397524E-5</v>
      </c>
      <c r="AP1686" s="13">
        <f t="shared" si="2047"/>
        <v>7.7669904480466999E-6</v>
      </c>
      <c r="AQ1686" s="13">
        <f t="shared" si="2048"/>
        <v>4.8069349097929048E-7</v>
      </c>
      <c r="AR1686" s="13">
        <f t="shared" si="2049"/>
        <v>2.0854563276038831E-6</v>
      </c>
      <c r="AS1686" s="13">
        <f t="shared" si="2050"/>
        <v>2.2208123740097927E-6</v>
      </c>
      <c r="AT1686" s="13">
        <f t="shared" si="2051"/>
        <v>1.1824768361900239E-6</v>
      </c>
      <c r="AU1686" s="13">
        <f t="shared" si="2052"/>
        <v>4.1974173790027815E-7</v>
      </c>
      <c r="AV1686" s="13">
        <f t="shared" si="2053"/>
        <v>1.1174624386504666E-7</v>
      </c>
      <c r="AW1686" s="13">
        <f t="shared" si="2054"/>
        <v>1.7428396384789747E-10</v>
      </c>
      <c r="AX1686" s="13">
        <f t="shared" si="2055"/>
        <v>5.4517653493168995E-4</v>
      </c>
      <c r="AY1686" s="13">
        <f t="shared" si="2056"/>
        <v>1.3496234534044653E-4</v>
      </c>
      <c r="AZ1686" s="13">
        <f t="shared" si="2057"/>
        <v>1.6705446302889987E-5</v>
      </c>
      <c r="BA1686" s="13">
        <f t="shared" si="2058"/>
        <v>1.378517518965622E-6</v>
      </c>
      <c r="BB1686" s="13">
        <f t="shared" si="2059"/>
        <v>8.5315464593411704E-8</v>
      </c>
      <c r="BC1686" s="13">
        <f t="shared" si="2060"/>
        <v>4.2240905312549518E-9</v>
      </c>
      <c r="BD1686" s="13">
        <f t="shared" si="2061"/>
        <v>8.6044935002494356E-8</v>
      </c>
      <c r="BE1686" s="13">
        <f t="shared" si="2062"/>
        <v>9.1629661021942E-8</v>
      </c>
      <c r="BF1686" s="13">
        <f t="shared" si="2063"/>
        <v>4.8788431176992598E-8</v>
      </c>
      <c r="BG1686" s="13">
        <f t="shared" si="2064"/>
        <v>1.7318344228747399E-8</v>
      </c>
      <c r="BH1686" s="13">
        <f t="shared" si="2065"/>
        <v>4.6105968093747394E-9</v>
      </c>
      <c r="BI1686" s="13">
        <f t="shared" si="2066"/>
        <v>9.8196929950521308E-10</v>
      </c>
      <c r="BJ1686" s="14">
        <f t="shared" si="2067"/>
        <v>0.56937014522838991</v>
      </c>
      <c r="BK1686" s="14">
        <f t="shared" si="2068"/>
        <v>0.34506363966818715</v>
      </c>
      <c r="BL1686" s="14">
        <f t="shared" si="2069"/>
        <v>8.4898341432423488E-2</v>
      </c>
      <c r="BM1686" s="14">
        <f t="shared" si="2070"/>
        <v>0.14564466309411425</v>
      </c>
      <c r="BN1686" s="14">
        <f t="shared" si="2071"/>
        <v>0.85423308261419406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1.30952380952381</v>
      </c>
      <c r="F1687" s="10">
        <f>VLOOKUP(B1687,home!$B$2:$E$405,3,FALSE)</f>
        <v>0.38</v>
      </c>
      <c r="G1687" s="10">
        <f>VLOOKUP(C1687,away!$B$2:$E$405,4,FALSE)</f>
        <v>1.34</v>
      </c>
      <c r="H1687" s="10">
        <f>VLOOKUP(A1687,away!$A$2:$E$405,3,FALSE)</f>
        <v>0.92857142857142905</v>
      </c>
      <c r="I1687" s="10">
        <f>VLOOKUP(C1687,away!$B$2:$E$405,3,FALSE)</f>
        <v>1.53</v>
      </c>
      <c r="J1687" s="10">
        <f>VLOOKUP(B1687,home!$B$2:$E$405,4,FALSE)</f>
        <v>1.35</v>
      </c>
      <c r="K1687" s="12">
        <f t="shared" si="2016"/>
        <v>0.66680952380952407</v>
      </c>
      <c r="L1687" s="12">
        <f t="shared" si="2017"/>
        <v>1.9179642857142869</v>
      </c>
      <c r="M1687" s="13">
        <f t="shared" si="2018"/>
        <v>7.5413135405133017E-2</v>
      </c>
      <c r="N1687" s="13">
        <f t="shared" si="2019"/>
        <v>5.0286196908479915E-2</v>
      </c>
      <c r="O1687" s="13">
        <f t="shared" si="2020"/>
        <v>0.14463970038078072</v>
      </c>
      <c r="P1687" s="13">
        <f t="shared" si="2021"/>
        <v>9.6447129734860651E-2</v>
      </c>
      <c r="Q1687" s="13">
        <f t="shared" si="2022"/>
        <v>1.6765657507367724E-2</v>
      </c>
      <c r="R1687" s="13">
        <f t="shared" si="2023"/>
        <v>0.13870688981337637</v>
      </c>
      <c r="S1687" s="13">
        <f t="shared" si="2024"/>
        <v>3.083696488722009E-2</v>
      </c>
      <c r="T1687" s="13">
        <f t="shared" si="2025"/>
        <v>3.2155932325648902E-2</v>
      </c>
      <c r="U1687" s="13">
        <f t="shared" si="2026"/>
        <v>9.2491075145557627E-2</v>
      </c>
      <c r="V1687" s="13">
        <f t="shared" si="2027"/>
        <v>4.3819904511174157E-3</v>
      </c>
      <c r="W1687" s="13">
        <f t="shared" si="2028"/>
        <v>3.7265000329471491E-3</v>
      </c>
      <c r="X1687" s="13">
        <f t="shared" si="2029"/>
        <v>7.1472939739057441E-3</v>
      </c>
      <c r="Y1687" s="13">
        <f t="shared" si="2030"/>
        <v>6.8541272907260819E-3</v>
      </c>
      <c r="Z1687" s="13">
        <f t="shared" si="2031"/>
        <v>8.8678286948187537E-2</v>
      </c>
      <c r="AA1687" s="13">
        <f t="shared" si="2032"/>
        <v>5.9131526292165275E-2</v>
      </c>
      <c r="AB1687" s="13">
        <f t="shared" si="2033"/>
        <v>1.9714732444504536E-2</v>
      </c>
      <c r="AC1687" s="13">
        <f t="shared" si="2034"/>
        <v>3.5026258958850047E-4</v>
      </c>
      <c r="AD1687" s="13">
        <f t="shared" si="2035"/>
        <v>6.2121642811141585E-4</v>
      </c>
      <c r="AE1687" s="13">
        <f t="shared" si="2036"/>
        <v>1.1914709228166922E-3</v>
      </c>
      <c r="AF1687" s="13">
        <f t="shared" si="2037"/>
        <v>1.1425993387147303E-3</v>
      </c>
      <c r="AG1687" s="13">
        <f t="shared" si="2038"/>
        <v>7.3048824151187121E-4</v>
      </c>
      <c r="AH1687" s="13">
        <f t="shared" si="2039"/>
        <v>4.2520446821236776E-2</v>
      </c>
      <c r="AI1687" s="13">
        <f t="shared" si="2040"/>
        <v>2.8353038897037091E-2</v>
      </c>
      <c r="AJ1687" s="13">
        <f t="shared" si="2041"/>
        <v>9.4530381827431075E-3</v>
      </c>
      <c r="AK1687" s="13">
        <f t="shared" si="2042"/>
        <v>2.1011252963960606E-3</v>
      </c>
      <c r="AL1687" s="13">
        <f t="shared" si="2043"/>
        <v>1.79182691385676E-5</v>
      </c>
      <c r="AM1687" s="13">
        <f t="shared" si="2044"/>
        <v>8.2846606122325371E-5</v>
      </c>
      <c r="AN1687" s="13">
        <f t="shared" si="2045"/>
        <v>1.5889683173525861E-4</v>
      </c>
      <c r="AO1687" s="13">
        <f t="shared" si="2046"/>
        <v>1.5237922419068935E-4</v>
      </c>
      <c r="AP1687" s="13">
        <f t="shared" si="2047"/>
        <v>9.7419303294197533E-5</v>
      </c>
      <c r="AQ1687" s="13">
        <f t="shared" si="2048"/>
        <v>4.6711686114359772E-5</v>
      </c>
      <c r="AR1687" s="13">
        <f t="shared" si="2049"/>
        <v>1.6310539683149144E-2</v>
      </c>
      <c r="AS1687" s="13">
        <f t="shared" si="2050"/>
        <v>1.0876023199197027E-2</v>
      </c>
      <c r="AT1687" s="13">
        <f t="shared" si="2051"/>
        <v>3.6261179251989525E-3</v>
      </c>
      <c r="AU1687" s="13">
        <f t="shared" si="2052"/>
        <v>8.0597665565969778E-4</v>
      </c>
      <c r="AV1687" s="13">
        <f t="shared" si="2053"/>
        <v>1.3435822749050894E-4</v>
      </c>
      <c r="AW1687" s="13">
        <f t="shared" si="2054"/>
        <v>6.3655489890880436E-7</v>
      </c>
      <c r="AX1687" s="13">
        <f t="shared" si="2055"/>
        <v>9.2071509962771579E-6</v>
      </c>
      <c r="AY1687" s="13">
        <f t="shared" si="2056"/>
        <v>1.76589867840383E-5</v>
      </c>
      <c r="AZ1687" s="13">
        <f t="shared" si="2057"/>
        <v>1.6934652986843034E-5</v>
      </c>
      <c r="BA1687" s="13">
        <f t="shared" si="2058"/>
        <v>1.0826686539909903E-5</v>
      </c>
      <c r="BB1687" s="13">
        <f t="shared" si="2059"/>
        <v>5.1912995290426964E-6</v>
      </c>
      <c r="BC1687" s="13">
        <f t="shared" si="2060"/>
        <v>1.9913454186298576E-6</v>
      </c>
      <c r="BD1687" s="13">
        <f t="shared" si="2061"/>
        <v>5.2138387655009371E-3</v>
      </c>
      <c r="BE1687" s="13">
        <f t="shared" si="2062"/>
        <v>3.4766373444433171E-3</v>
      </c>
      <c r="BF1687" s="13">
        <f t="shared" si="2063"/>
        <v>1.1591274460533282E-3</v>
      </c>
      <c r="BG1687" s="13">
        <f t="shared" si="2064"/>
        <v>2.5763907344578991E-4</v>
      </c>
      <c r="BH1687" s="13">
        <f t="shared" si="2065"/>
        <v>4.2949046969778529E-5</v>
      </c>
      <c r="BI1687" s="13">
        <f t="shared" si="2066"/>
        <v>5.7277667115981836E-6</v>
      </c>
      <c r="BJ1687" s="14">
        <f t="shared" si="2067"/>
        <v>0.12122154674394182</v>
      </c>
      <c r="BK1687" s="14">
        <f t="shared" si="2068"/>
        <v>0.20746506032384232</v>
      </c>
      <c r="BL1687" s="14">
        <f t="shared" si="2069"/>
        <v>0.57902050840761776</v>
      </c>
      <c r="BM1687" s="14">
        <f t="shared" si="2070"/>
        <v>0.47410967024170575</v>
      </c>
      <c r="BN1687" s="14">
        <f t="shared" si="2071"/>
        <v>0.52225870974999844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1.30952380952381</v>
      </c>
      <c r="F1688" s="10">
        <f>VLOOKUP(B1688,home!$B$2:$E$405,3,FALSE)</f>
        <v>0.46</v>
      </c>
      <c r="G1688" s="10">
        <f>VLOOKUP(C1688,away!$B$2:$E$405,4,FALSE)</f>
        <v>1.22</v>
      </c>
      <c r="H1688" s="10">
        <f>VLOOKUP(A1688,away!$A$2:$E$405,3,FALSE)</f>
        <v>0.92857142857142905</v>
      </c>
      <c r="I1688" s="10">
        <f>VLOOKUP(C1688,away!$B$2:$E$405,3,FALSE)</f>
        <v>1.07</v>
      </c>
      <c r="J1688" s="10">
        <f>VLOOKUP(B1688,home!$B$2:$E$405,4,FALSE)</f>
        <v>1.29</v>
      </c>
      <c r="K1688" s="12">
        <f t="shared" si="2016"/>
        <v>0.73490476190476217</v>
      </c>
      <c r="L1688" s="12">
        <f t="shared" si="2017"/>
        <v>1.2817071428571436</v>
      </c>
      <c r="M1688" s="13">
        <f t="shared" si="2018"/>
        <v>0.13310567667888187</v>
      </c>
      <c r="N1688" s="13">
        <f t="shared" si="2019"/>
        <v>9.7819995627865947E-2</v>
      </c>
      <c r="O1688" s="13">
        <f t="shared" si="2020"/>
        <v>0.17060249655415644</v>
      </c>
      <c r="P1688" s="13">
        <f t="shared" si="2021"/>
        <v>0.12537658711049035</v>
      </c>
      <c r="Q1688" s="13">
        <f t="shared" si="2022"/>
        <v>3.5944190298210839E-2</v>
      </c>
      <c r="R1688" s="13">
        <f t="shared" si="2023"/>
        <v>0.10933121921136177</v>
      </c>
      <c r="S1688" s="13">
        <f t="shared" si="2024"/>
        <v>2.9524076259717372E-2</v>
      </c>
      <c r="T1688" s="13">
        <f t="shared" si="2025"/>
        <v>4.606992544943328E-2</v>
      </c>
      <c r="U1688" s="13">
        <f t="shared" si="2026"/>
        <v>8.0348033623283188E-2</v>
      </c>
      <c r="V1688" s="13">
        <f t="shared" si="2027"/>
        <v>3.0899658171299081E-3</v>
      </c>
      <c r="W1688" s="13">
        <f t="shared" si="2028"/>
        <v>8.8051855376553682E-3</v>
      </c>
      <c r="X1688" s="13">
        <f t="shared" si="2029"/>
        <v>1.1285669197795306E-2</v>
      </c>
      <c r="Y1688" s="13">
        <f t="shared" si="2030"/>
        <v>7.2324614113685477E-3</v>
      </c>
      <c r="Z1688" s="13">
        <f t="shared" si="2031"/>
        <v>4.6710201533494179E-2</v>
      </c>
      <c r="AA1688" s="13">
        <f t="shared" si="2032"/>
        <v>3.4327549536495999E-2</v>
      </c>
      <c r="AB1688" s="13">
        <f t="shared" si="2033"/>
        <v>1.2613739809446255E-2</v>
      </c>
      <c r="AC1688" s="13">
        <f t="shared" si="2034"/>
        <v>1.819087369647147E-4</v>
      </c>
      <c r="AD1688" s="13">
        <f t="shared" si="2035"/>
        <v>1.6177431952694682E-3</v>
      </c>
      <c r="AE1688" s="13">
        <f t="shared" si="2036"/>
        <v>2.0734730086854163E-3</v>
      </c>
      <c r="AF1688" s="13">
        <f t="shared" si="2037"/>
        <v>1.3287925828767953E-3</v>
      </c>
      <c r="AG1688" s="13">
        <f t="shared" si="2038"/>
        <v>5.677076482829271E-4</v>
      </c>
      <c r="AH1688" s="13">
        <f t="shared" si="2039"/>
        <v>1.4967199737444049E-2</v>
      </c>
      <c r="AI1688" s="13">
        <f t="shared" si="2040"/>
        <v>1.0999466359427338E-2</v>
      </c>
      <c r="AJ1688" s="13">
        <f t="shared" si="2041"/>
        <v>4.0417801029771936E-3</v>
      </c>
      <c r="AK1688" s="13">
        <f t="shared" si="2042"/>
        <v>9.9010781474995354E-4</v>
      </c>
      <c r="AL1688" s="13">
        <f t="shared" si="2043"/>
        <v>6.8538313842881579E-6</v>
      </c>
      <c r="AM1688" s="13">
        <f t="shared" si="2044"/>
        <v>2.3777743554851164E-4</v>
      </c>
      <c r="AN1688" s="13">
        <f t="shared" si="2045"/>
        <v>3.0476103755278149E-4</v>
      </c>
      <c r="AO1688" s="13">
        <f t="shared" si="2046"/>
        <v>1.9530719934797712E-4</v>
      </c>
      <c r="AP1688" s="13">
        <f t="shared" si="2047"/>
        <v>8.3442210818575438E-5</v>
      </c>
      <c r="AQ1688" s="13">
        <f t="shared" si="2048"/>
        <v>2.6737119405489943E-5</v>
      </c>
      <c r="AR1688" s="13">
        <f t="shared" si="2049"/>
        <v>3.8367133624103182E-3</v>
      </c>
      <c r="AS1688" s="13">
        <f t="shared" si="2050"/>
        <v>2.8196189200989747E-3</v>
      </c>
      <c r="AT1688" s="13">
        <f t="shared" si="2051"/>
        <v>1.0360756855687496E-3</v>
      </c>
      <c r="AU1688" s="13">
        <f t="shared" si="2052"/>
        <v>2.5380565167273846E-4</v>
      </c>
      <c r="AV1688" s="13">
        <f t="shared" si="2053"/>
        <v>4.6630745503159204E-5</v>
      </c>
      <c r="AW1688" s="13">
        <f t="shared" si="2054"/>
        <v>1.7932910506261933E-7</v>
      </c>
      <c r="AX1688" s="13">
        <f t="shared" si="2055"/>
        <v>2.9123961609683962E-5</v>
      </c>
      <c r="AY1688" s="13">
        <f t="shared" si="2056"/>
        <v>3.7328389623429175E-5</v>
      </c>
      <c r="AZ1688" s="13">
        <f t="shared" si="2057"/>
        <v>2.3922031805851829E-5</v>
      </c>
      <c r="BA1688" s="13">
        <f t="shared" si="2058"/>
        <v>1.0220346345738687E-5</v>
      </c>
      <c r="BB1688" s="13">
        <f t="shared" si="2059"/>
        <v>3.2748727284517955E-6</v>
      </c>
      <c r="BC1688" s="13">
        <f t="shared" si="2060"/>
        <v>8.3948555360094539E-7</v>
      </c>
      <c r="BD1688" s="13">
        <f t="shared" si="2061"/>
        <v>8.1959048694945963E-4</v>
      </c>
      <c r="BE1688" s="13">
        <f t="shared" si="2062"/>
        <v>6.0232095167100073E-4</v>
      </c>
      <c r="BF1688" s="13">
        <f t="shared" si="2063"/>
        <v>2.2132426778901322E-4</v>
      </c>
      <c r="BG1688" s="13">
        <f t="shared" si="2064"/>
        <v>5.4217419441076875E-5</v>
      </c>
      <c r="BH1688" s="13">
        <f t="shared" si="2065"/>
        <v>9.9611599313588057E-6</v>
      </c>
      <c r="BI1688" s="13">
        <f t="shared" si="2066"/>
        <v>1.4641007735301006E-6</v>
      </c>
      <c r="BJ1688" s="14">
        <f t="shared" si="2067"/>
        <v>0.21369787804778392</v>
      </c>
      <c r="BK1688" s="14">
        <f t="shared" si="2068"/>
        <v>0.29132239682419192</v>
      </c>
      <c r="BL1688" s="14">
        <f t="shared" si="2069"/>
        <v>0.44792331550115144</v>
      </c>
      <c r="BM1688" s="14">
        <f t="shared" si="2070"/>
        <v>0.32743647736513593</v>
      </c>
      <c r="BN1688" s="14">
        <f t="shared" si="2071"/>
        <v>0.67218016548096726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1.30952380952381</v>
      </c>
      <c r="F1689" s="10">
        <f>VLOOKUP(B1689,home!$B$2:$E$405,3,FALSE)</f>
        <v>0.95</v>
      </c>
      <c r="G1689" s="10">
        <f>VLOOKUP(C1689,away!$B$2:$E$405,4,FALSE)</f>
        <v>0.31</v>
      </c>
      <c r="H1689" s="10">
        <f>VLOOKUP(A1689,away!$A$2:$E$405,3,FALSE)</f>
        <v>0.92857142857142905</v>
      </c>
      <c r="I1689" s="10">
        <f>VLOOKUP(C1689,away!$B$2:$E$405,3,FALSE)</f>
        <v>0.46</v>
      </c>
      <c r="J1689" s="10">
        <f>VLOOKUP(B1689,home!$B$2:$E$405,4,FALSE)</f>
        <v>1.62</v>
      </c>
      <c r="K1689" s="12">
        <f t="shared" si="2016"/>
        <v>0.38565476190476206</v>
      </c>
      <c r="L1689" s="12">
        <f t="shared" si="2017"/>
        <v>0.69197142857142901</v>
      </c>
      <c r="M1689" s="13">
        <f t="shared" si="2018"/>
        <v>0.34040261830107954</v>
      </c>
      <c r="N1689" s="13">
        <f t="shared" si="2019"/>
        <v>0.13127789071266044</v>
      </c>
      <c r="O1689" s="13">
        <f t="shared" si="2020"/>
        <v>0.2355488860752529</v>
      </c>
      <c r="P1689" s="13">
        <f t="shared" si="2021"/>
        <v>9.0840549576283583E-2</v>
      </c>
      <c r="Q1689" s="13">
        <f t="shared" si="2022"/>
        <v>2.5313971843075208E-2</v>
      </c>
      <c r="R1689" s="13">
        <f t="shared" si="2023"/>
        <v>8.149654959795076E-2</v>
      </c>
      <c r="S1689" s="13">
        <f t="shared" si="2024"/>
        <v>6.0604744232772697E-3</v>
      </c>
      <c r="T1689" s="13">
        <f t="shared" si="2025"/>
        <v>1.7516545259069684E-2</v>
      </c>
      <c r="U1689" s="13">
        <f t="shared" si="2026"/>
        <v>3.1429532431257332E-2</v>
      </c>
      <c r="V1689" s="13">
        <f t="shared" si="2027"/>
        <v>1.7970119881738201E-4</v>
      </c>
      <c r="W1689" s="13">
        <f t="shared" si="2028"/>
        <v>3.2541512613350064E-3</v>
      </c>
      <c r="X1689" s="13">
        <f t="shared" si="2029"/>
        <v>2.251779697093502E-3</v>
      </c>
      <c r="Y1689" s="13">
        <f t="shared" si="2030"/>
        <v>7.7908360691296516E-4</v>
      </c>
      <c r="Z1689" s="13">
        <f t="shared" si="2031"/>
        <v>1.8797761282978765E-2</v>
      </c>
      <c r="AA1689" s="13">
        <f t="shared" si="2032"/>
        <v>7.2494461519297297E-3</v>
      </c>
      <c r="AB1689" s="13">
        <f t="shared" si="2033"/>
        <v>1.3978917148319264E-3</v>
      </c>
      <c r="AC1689" s="13">
        <f t="shared" si="2034"/>
        <v>2.9972146919654387E-6</v>
      </c>
      <c r="AD1689" s="13">
        <f t="shared" si="2035"/>
        <v>3.137447324730583E-4</v>
      </c>
      <c r="AE1689" s="13">
        <f t="shared" si="2036"/>
        <v>2.1710239073614298E-4</v>
      </c>
      <c r="AF1689" s="13">
        <f t="shared" si="2037"/>
        <v>7.5114325731980708E-5</v>
      </c>
      <c r="AG1689" s="13">
        <f t="shared" si="2038"/>
        <v>1.7325655760979444E-5</v>
      </c>
      <c r="AH1689" s="13">
        <f t="shared" si="2039"/>
        <v>3.2518784322318789E-3</v>
      </c>
      <c r="AI1689" s="13">
        <f t="shared" si="2040"/>
        <v>1.2541024025256161E-3</v>
      </c>
      <c r="AJ1689" s="13">
        <f t="shared" si="2041"/>
        <v>2.4182528172510322E-4</v>
      </c>
      <c r="AK1689" s="13">
        <f t="shared" si="2042"/>
        <v>3.1087023815415557E-5</v>
      </c>
      <c r="AL1689" s="13">
        <f t="shared" si="2043"/>
        <v>3.1993717460238311E-8</v>
      </c>
      <c r="AM1689" s="13">
        <f t="shared" si="2044"/>
        <v>2.4199430020154122E-5</v>
      </c>
      <c r="AN1689" s="13">
        <f t="shared" si="2045"/>
        <v>1.6745314161660374E-5</v>
      </c>
      <c r="AO1689" s="13">
        <f t="shared" si="2046"/>
        <v>5.7936394811607553E-6</v>
      </c>
      <c r="AP1689" s="13">
        <f t="shared" si="2047"/>
        <v>1.33634432946888E-6</v>
      </c>
      <c r="AQ1689" s="13">
        <f t="shared" si="2048"/>
        <v>2.3117802368147732E-7</v>
      </c>
      <c r="AR1689" s="13">
        <f t="shared" si="2049"/>
        <v>4.5004139285842259E-4</v>
      </c>
      <c r="AS1689" s="13">
        <f t="shared" si="2050"/>
        <v>1.7356060621010245E-4</v>
      </c>
      <c r="AT1689" s="13">
        <f t="shared" si="2051"/>
        <v>3.3467237132001599E-5</v>
      </c>
      <c r="AU1689" s="13">
        <f t="shared" si="2052"/>
        <v>4.3022664559174293E-6</v>
      </c>
      <c r="AV1689" s="13">
        <f t="shared" si="2053"/>
        <v>4.147973864269202E-7</v>
      </c>
      <c r="AW1689" s="13">
        <f t="shared" si="2054"/>
        <v>2.3716416326035819E-10</v>
      </c>
      <c r="AX1689" s="13">
        <f t="shared" si="2055"/>
        <v>1.5554375704422464E-6</v>
      </c>
      <c r="AY1689" s="13">
        <f t="shared" si="2056"/>
        <v>1.0763183576725941E-6</v>
      </c>
      <c r="AZ1689" s="13">
        <f t="shared" si="2057"/>
        <v>3.7239077577817956E-7</v>
      </c>
      <c r="BA1689" s="13">
        <f t="shared" si="2058"/>
        <v>8.5894592367349869E-8</v>
      </c>
      <c r="BB1689" s="13">
        <f t="shared" si="2059"/>
        <v>1.4859150946748912E-8</v>
      </c>
      <c r="BC1689" s="13">
        <f t="shared" si="2060"/>
        <v>2.05642158159607E-9</v>
      </c>
      <c r="BD1689" s="13">
        <f t="shared" si="2061"/>
        <v>5.1902630922086357E-5</v>
      </c>
      <c r="BE1689" s="13">
        <f t="shared" si="2062"/>
        <v>2.0016496770487955E-5</v>
      </c>
      <c r="BF1689" s="13">
        <f t="shared" si="2063"/>
        <v>3.859728648094984E-6</v>
      </c>
      <c r="BG1689" s="13">
        <f t="shared" si="2064"/>
        <v>4.9617424426601998E-7</v>
      </c>
      <c r="BH1689" s="13">
        <f t="shared" si="2065"/>
        <v>4.7837990008921809E-8</v>
      </c>
      <c r="BI1689" s="13">
        <f t="shared" si="2066"/>
        <v>3.6897897293786266E-9</v>
      </c>
      <c r="BJ1689" s="14">
        <f t="shared" si="2067"/>
        <v>0.18106812234773387</v>
      </c>
      <c r="BK1689" s="14">
        <f t="shared" si="2068"/>
        <v>0.43748744902622488</v>
      </c>
      <c r="BL1689" s="14">
        <f t="shared" si="2069"/>
        <v>0.36263931196992821</v>
      </c>
      <c r="BM1689" s="14">
        <f t="shared" si="2070"/>
        <v>9.5111102439369793E-2</v>
      </c>
      <c r="BN1689" s="14">
        <f t="shared" si="2071"/>
        <v>0.90488046610630235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1.30952380952381</v>
      </c>
      <c r="F1690" s="10">
        <f>VLOOKUP(B1690,home!$B$2:$E$405,3,FALSE)</f>
        <v>0.76</v>
      </c>
      <c r="G1690" s="10">
        <f>VLOOKUP(C1690,away!$B$2:$E$405,4,FALSE)</f>
        <v>1.07</v>
      </c>
      <c r="H1690" s="10">
        <f>VLOOKUP(A1690,away!$A$2:$E$405,3,FALSE)</f>
        <v>0.92857142857142905</v>
      </c>
      <c r="I1690" s="10">
        <f>VLOOKUP(C1690,away!$B$2:$E$405,3,FALSE)</f>
        <v>1.68</v>
      </c>
      <c r="J1690" s="10">
        <f>VLOOKUP(B1690,home!$B$2:$E$405,4,FALSE)</f>
        <v>0.81</v>
      </c>
      <c r="K1690" s="12">
        <f t="shared" si="2016"/>
        <v>1.0649047619047622</v>
      </c>
      <c r="L1690" s="12">
        <f t="shared" si="2017"/>
        <v>1.2636000000000007</v>
      </c>
      <c r="M1690" s="13">
        <f t="shared" si="2018"/>
        <v>9.7441336215164126E-2</v>
      </c>
      <c r="N1690" s="13">
        <f t="shared" si="2019"/>
        <v>0.10376574294189124</v>
      </c>
      <c r="O1690" s="13">
        <f t="shared" si="2020"/>
        <v>0.12312687244148143</v>
      </c>
      <c r="P1690" s="13">
        <f t="shared" si="2021"/>
        <v>0.13111839278137383</v>
      </c>
      <c r="Q1690" s="13">
        <f t="shared" si="2022"/>
        <v>5.5250316890702721E-2</v>
      </c>
      <c r="R1690" s="13">
        <f t="shared" si="2023"/>
        <v>7.7791558008528022E-2</v>
      </c>
      <c r="S1690" s="13">
        <f t="shared" si="2024"/>
        <v>4.4108675007309549E-2</v>
      </c>
      <c r="T1690" s="13">
        <f t="shared" si="2025"/>
        <v>6.9814300423091988E-2</v>
      </c>
      <c r="U1690" s="13">
        <f t="shared" si="2026"/>
        <v>8.2840600559272046E-2</v>
      </c>
      <c r="V1690" s="13">
        <f t="shared" si="2027"/>
        <v>6.5948039431457349E-3</v>
      </c>
      <c r="W1690" s="13">
        <f t="shared" si="2028"/>
        <v>1.9612108517885488E-2</v>
      </c>
      <c r="X1690" s="13">
        <f t="shared" si="2029"/>
        <v>2.4781860323200112E-2</v>
      </c>
      <c r="Y1690" s="13">
        <f t="shared" si="2030"/>
        <v>1.5657179352197841E-2</v>
      </c>
      <c r="Z1690" s="13">
        <f t="shared" si="2031"/>
        <v>3.2765804233192024E-2</v>
      </c>
      <c r="AA1690" s="13">
        <f t="shared" si="2032"/>
        <v>3.4892460955565405E-2</v>
      </c>
      <c r="AB1690" s="13">
        <f t="shared" si="2033"/>
        <v>1.8578573913078791E-2</v>
      </c>
      <c r="AC1690" s="13">
        <f t="shared" si="2034"/>
        <v>5.5462864075477936E-4</v>
      </c>
      <c r="AD1690" s="13">
        <f t="shared" si="2035"/>
        <v>5.2212569379222994E-3</v>
      </c>
      <c r="AE1690" s="13">
        <f t="shared" si="2036"/>
        <v>6.5975802667586191E-3</v>
      </c>
      <c r="AF1690" s="13">
        <f t="shared" si="2037"/>
        <v>4.1683512125380989E-3</v>
      </c>
      <c r="AG1690" s="13">
        <f t="shared" si="2038"/>
        <v>1.7557095307210483E-3</v>
      </c>
      <c r="AH1690" s="13">
        <f t="shared" si="2039"/>
        <v>1.0350717557265365E-2</v>
      </c>
      <c r="AI1690" s="13">
        <f t="shared" si="2040"/>
        <v>1.1022528415863115E-2</v>
      </c>
      <c r="AJ1690" s="13">
        <f t="shared" si="2041"/>
        <v>5.8689714991415924E-3</v>
      </c>
      <c r="AK1690" s="13">
        <f t="shared" si="2042"/>
        <v>2.0832985656397385E-3</v>
      </c>
      <c r="AL1690" s="13">
        <f t="shared" si="2043"/>
        <v>2.9852634945688446E-5</v>
      </c>
      <c r="AM1690" s="13">
        <f t="shared" si="2044"/>
        <v>1.1120282752643473E-3</v>
      </c>
      <c r="AN1690" s="13">
        <f t="shared" si="2045"/>
        <v>1.4051589286240298E-3</v>
      </c>
      <c r="AO1690" s="13">
        <f t="shared" si="2046"/>
        <v>8.8777941110466268E-4</v>
      </c>
      <c r="AP1690" s="13">
        <f t="shared" si="2047"/>
        <v>3.7393268795728413E-4</v>
      </c>
      <c r="AQ1690" s="13">
        <f t="shared" si="2048"/>
        <v>1.1812533612570611E-4</v>
      </c>
      <c r="AR1690" s="13">
        <f t="shared" si="2049"/>
        <v>2.615833341072103E-3</v>
      </c>
      <c r="AS1690" s="13">
        <f t="shared" si="2050"/>
        <v>2.7856133812569264E-3</v>
      </c>
      <c r="AT1690" s="13">
        <f t="shared" si="2051"/>
        <v>1.4832064772630632E-3</v>
      </c>
      <c r="AU1690" s="13">
        <f t="shared" si="2052"/>
        <v>5.2649121350847471E-4</v>
      </c>
      <c r="AV1690" s="13">
        <f t="shared" si="2053"/>
        <v>1.4016575009154783E-4</v>
      </c>
      <c r="AW1690" s="13">
        <f t="shared" si="2054"/>
        <v>1.1158364801282933E-6</v>
      </c>
      <c r="AX1690" s="13">
        <f t="shared" si="2055"/>
        <v>1.9736736761695714E-4</v>
      </c>
      <c r="AY1690" s="13">
        <f t="shared" si="2056"/>
        <v>2.4939340572078714E-4</v>
      </c>
      <c r="AZ1690" s="13">
        <f t="shared" si="2057"/>
        <v>1.5756675373439344E-4</v>
      </c>
      <c r="BA1690" s="13">
        <f t="shared" si="2058"/>
        <v>6.6367116672926552E-5</v>
      </c>
      <c r="BB1690" s="13">
        <f t="shared" si="2059"/>
        <v>2.0965372156977507E-5</v>
      </c>
      <c r="BC1690" s="13">
        <f t="shared" si="2060"/>
        <v>5.2983688515113552E-6</v>
      </c>
      <c r="BD1690" s="13">
        <f t="shared" si="2061"/>
        <v>5.5089450162978568E-4</v>
      </c>
      <c r="BE1690" s="13">
        <f t="shared" si="2062"/>
        <v>5.8665017809270961E-4</v>
      </c>
      <c r="BF1690" s="13">
        <f t="shared" si="2063"/>
        <v>3.1236328411160161E-4</v>
      </c>
      <c r="BG1690" s="13">
        <f t="shared" si="2064"/>
        <v>1.1087904956488495E-4</v>
      </c>
      <c r="BH1690" s="13">
        <f t="shared" si="2065"/>
        <v>2.9518906969280021E-5</v>
      </c>
      <c r="BI1690" s="13">
        <f t="shared" si="2066"/>
        <v>6.2869649195619966E-6</v>
      </c>
      <c r="BJ1690" s="14">
        <f t="shared" si="2067"/>
        <v>0.31121838942073898</v>
      </c>
      <c r="BK1690" s="14">
        <f t="shared" si="2068"/>
        <v>0.28009708262841448</v>
      </c>
      <c r="BL1690" s="14">
        <f t="shared" si="2069"/>
        <v>0.37570348496431544</v>
      </c>
      <c r="BM1690" s="14">
        <f t="shared" si="2070"/>
        <v>0.41104226439827896</v>
      </c>
      <c r="BN1690" s="14">
        <f t="shared" si="2071"/>
        <v>0.58849421927914136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1.30952380952381</v>
      </c>
      <c r="F1691" s="10">
        <f>VLOOKUP(B1691,home!$B$2:$E$405,3,FALSE)</f>
        <v>0.46</v>
      </c>
      <c r="G1691" s="10">
        <f>VLOOKUP(C1691,away!$B$2:$E$405,4,FALSE)</f>
        <v>1.07</v>
      </c>
      <c r="H1691" s="10">
        <f>VLOOKUP(A1691,away!$A$2:$E$405,3,FALSE)</f>
        <v>0.92857142857142905</v>
      </c>
      <c r="I1691" s="10">
        <f>VLOOKUP(C1691,away!$B$2:$E$405,3,FALSE)</f>
        <v>0.46</v>
      </c>
      <c r="J1691" s="10">
        <f>VLOOKUP(B1691,home!$B$2:$E$405,4,FALSE)</f>
        <v>1.51</v>
      </c>
      <c r="K1691" s="12">
        <f t="shared" si="2016"/>
        <v>0.64454761904761926</v>
      </c>
      <c r="L1691" s="12">
        <f t="shared" si="2017"/>
        <v>0.64498571428571461</v>
      </c>
      <c r="M1691" s="13">
        <f t="shared" si="2018"/>
        <v>0.27539927276712028</v>
      </c>
      <c r="N1691" s="13">
        <f t="shared" si="2019"/>
        <v>0.17750794554949326</v>
      </c>
      <c r="O1691" s="13">
        <f t="shared" si="2020"/>
        <v>0.1776285966594674</v>
      </c>
      <c r="P1691" s="13">
        <f t="shared" si="2021"/>
        <v>0.11449008905162962</v>
      </c>
      <c r="Q1691" s="13">
        <f t="shared" si="2022"/>
        <v>5.7206161832980156E-2</v>
      </c>
      <c r="R1691" s="13">
        <f t="shared" si="2023"/>
        <v>5.728395364698783E-2</v>
      </c>
      <c r="S1691" s="13">
        <f t="shared" si="2024"/>
        <v>1.1899069630200409E-2</v>
      </c>
      <c r="T1691" s="13">
        <f t="shared" si="2025"/>
        <v>3.6897157151388887E-2</v>
      </c>
      <c r="U1691" s="13">
        <f t="shared" si="2026"/>
        <v>3.6922235932800196E-2</v>
      </c>
      <c r="V1691" s="13">
        <f t="shared" si="2027"/>
        <v>5.4963654442713222E-4</v>
      </c>
      <c r="W1691" s="13">
        <f t="shared" si="2028"/>
        <v>1.2290698468100051E-2</v>
      </c>
      <c r="X1691" s="13">
        <f t="shared" si="2029"/>
        <v>7.9273249305178498E-3</v>
      </c>
      <c r="Y1691" s="13">
        <f t="shared" si="2030"/>
        <v>2.5565056663425035E-3</v>
      </c>
      <c r="Z1691" s="13">
        <f t="shared" si="2031"/>
        <v>1.2315777253370739E-2</v>
      </c>
      <c r="AA1691" s="13">
        <f t="shared" si="2032"/>
        <v>7.9381049053809383E-3</v>
      </c>
      <c r="AB1691" s="13">
        <f t="shared" si="2033"/>
        <v>2.5582433082567552E-3</v>
      </c>
      <c r="AC1691" s="13">
        <f t="shared" si="2034"/>
        <v>1.428106914671863E-5</v>
      </c>
      <c r="AD1691" s="13">
        <f t="shared" si="2035"/>
        <v>1.9804851085115267E-3</v>
      </c>
      <c r="AE1691" s="13">
        <f t="shared" si="2036"/>
        <v>1.277384602345528E-3</v>
      </c>
      <c r="AF1691" s="13">
        <f t="shared" si="2037"/>
        <v>4.1194741008070184E-4</v>
      </c>
      <c r="AG1691" s="13">
        <f t="shared" si="2038"/>
        <v>8.8566731513017239E-5</v>
      </c>
      <c r="AH1691" s="13">
        <f t="shared" si="2039"/>
        <v>1.9858750971872702E-3</v>
      </c>
      <c r="AI1691" s="13">
        <f t="shared" si="2040"/>
        <v>1.2799910656180146E-3</v>
      </c>
      <c r="AJ1691" s="13">
        <f t="shared" si="2041"/>
        <v>4.125075968731581E-4</v>
      </c>
      <c r="AK1691" s="13">
        <f t="shared" si="2042"/>
        <v>8.8626929801216423E-5</v>
      </c>
      <c r="AL1691" s="13">
        <f t="shared" si="2043"/>
        <v>2.3747933128972353E-7</v>
      </c>
      <c r="AM1691" s="13">
        <f t="shared" si="2044"/>
        <v>2.5530339225007424E-4</v>
      </c>
      <c r="AN1691" s="13">
        <f t="shared" si="2045"/>
        <v>1.6466704080998008E-4</v>
      </c>
      <c r="AO1691" s="13">
        <f t="shared" si="2046"/>
        <v>5.3103944468069951E-5</v>
      </c>
      <c r="AP1691" s="13">
        <f t="shared" si="2047"/>
        <v>1.1417095184709008E-5</v>
      </c>
      <c r="AQ1691" s="13">
        <f t="shared" si="2048"/>
        <v>1.8409658231943827E-6</v>
      </c>
      <c r="AR1691" s="13">
        <f t="shared" si="2049"/>
        <v>2.5617221360830887E-4</v>
      </c>
      <c r="AS1691" s="13">
        <f t="shared" si="2050"/>
        <v>1.6511519034739363E-4</v>
      </c>
      <c r="AT1691" s="13">
        <f t="shared" si="2051"/>
        <v>5.3212301403503506E-5</v>
      </c>
      <c r="AU1691" s="13">
        <f t="shared" si="2052"/>
        <v>1.1432620724557493E-5</v>
      </c>
      <c r="AV1691" s="13">
        <f t="shared" si="2053"/>
        <v>1.8422171168719994E-6</v>
      </c>
      <c r="AW1691" s="13">
        <f t="shared" si="2054"/>
        <v>2.7423849737727619E-9</v>
      </c>
      <c r="AX1691" s="13">
        <f t="shared" si="2055"/>
        <v>2.7425865601594284E-5</v>
      </c>
      <c r="AY1691" s="13">
        <f t="shared" si="2056"/>
        <v>1.7689291514948299E-5</v>
      </c>
      <c r="AZ1691" s="13">
        <f t="shared" si="2057"/>
        <v>5.7046701614885773E-6</v>
      </c>
      <c r="BA1691" s="13">
        <f t="shared" si="2058"/>
        <v>1.226476919624038E-6</v>
      </c>
      <c r="BB1691" s="13">
        <f t="shared" si="2059"/>
        <v>1.9776502301466323E-7</v>
      </c>
      <c r="BC1691" s="13">
        <f t="shared" si="2060"/>
        <v>2.5511122925968671E-8</v>
      </c>
      <c r="BD1691" s="13">
        <f t="shared" si="2061"/>
        <v>2.753790302905129E-5</v>
      </c>
      <c r="BE1691" s="13">
        <f t="shared" si="2062"/>
        <v>1.7749489830939233E-5</v>
      </c>
      <c r="BF1691" s="13">
        <f t="shared" si="2063"/>
        <v>5.7201957049209065E-6</v>
      </c>
      <c r="BG1691" s="13">
        <f t="shared" si="2064"/>
        <v>1.2289795073643962E-6</v>
      </c>
      <c r="BH1691" s="13">
        <f t="shared" si="2065"/>
        <v>1.9803395383250935E-7</v>
      </c>
      <c r="BI1691" s="13">
        <f t="shared" si="2066"/>
        <v>2.5528462686666026E-8</v>
      </c>
      <c r="BJ1691" s="14">
        <f t="shared" si="2067"/>
        <v>0.29868277947015315</v>
      </c>
      <c r="BK1691" s="14">
        <f t="shared" si="2068"/>
        <v>0.40237027583337043</v>
      </c>
      <c r="BL1691" s="14">
        <f t="shared" si="2069"/>
        <v>0.28663836981606222</v>
      </c>
      <c r="BM1691" s="14">
        <f t="shared" si="2070"/>
        <v>0.14047349631614797</v>
      </c>
      <c r="BN1691" s="14">
        <f t="shared" si="2071"/>
        <v>0.85951601950767842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1.30952380952381</v>
      </c>
      <c r="F1692" s="10">
        <f>VLOOKUP(B1692,home!$B$2:$E$405,3,FALSE)</f>
        <v>1.34</v>
      </c>
      <c r="G1692" s="10">
        <f>VLOOKUP(C1692,away!$B$2:$E$405,4,FALSE)</f>
        <v>0.95</v>
      </c>
      <c r="H1692" s="10">
        <f>VLOOKUP(A1692,away!$A$2:$E$405,3,FALSE)</f>
        <v>0.92857142857142905</v>
      </c>
      <c r="I1692" s="10">
        <f>VLOOKUP(C1692,away!$B$2:$E$405,3,FALSE)</f>
        <v>1.1499999999999999</v>
      </c>
      <c r="J1692" s="10">
        <f>VLOOKUP(B1692,home!$B$2:$E$405,4,FALSE)</f>
        <v>0.81</v>
      </c>
      <c r="K1692" s="12">
        <f t="shared" si="2016"/>
        <v>1.6670238095238101</v>
      </c>
      <c r="L1692" s="12">
        <f t="shared" si="2017"/>
        <v>0.86496428571428607</v>
      </c>
      <c r="M1692" s="13">
        <f t="shared" si="2018"/>
        <v>7.9500807889763409E-2</v>
      </c>
      <c r="N1692" s="13">
        <f t="shared" si="2019"/>
        <v>0.13252973962861395</v>
      </c>
      <c r="O1692" s="13">
        <f t="shared" si="2020"/>
        <v>6.8765359510077895E-2</v>
      </c>
      <c r="P1692" s="13">
        <f t="shared" si="2021"/>
        <v>0.1146334915737644</v>
      </c>
      <c r="Q1692" s="13">
        <f t="shared" si="2022"/>
        <v>0.11046511571544537</v>
      </c>
      <c r="R1692" s="13">
        <f t="shared" si="2023"/>
        <v>2.97397900352603E-2</v>
      </c>
      <c r="S1692" s="13">
        <f t="shared" si="2024"/>
        <v>4.1322968090505216E-2</v>
      </c>
      <c r="T1692" s="13">
        <f t="shared" si="2025"/>
        <v>9.5548379911156181E-2</v>
      </c>
      <c r="U1692" s="13">
        <f t="shared" si="2026"/>
        <v>4.957693807901787E-2</v>
      </c>
      <c r="V1692" s="13">
        <f t="shared" si="2027"/>
        <v>6.6204723646389879E-3</v>
      </c>
      <c r="W1692" s="13">
        <f t="shared" si="2028"/>
        <v>6.1382659339816771E-2</v>
      </c>
      <c r="X1692" s="13">
        <f t="shared" si="2029"/>
        <v>5.3093808091107968E-2</v>
      </c>
      <c r="Y1692" s="13">
        <f t="shared" si="2030"/>
        <v>2.2962123895688288E-2</v>
      </c>
      <c r="Z1692" s="13">
        <f t="shared" si="2031"/>
        <v>8.574618748380591E-3</v>
      </c>
      <c r="AA1692" s="13">
        <f t="shared" si="2032"/>
        <v>1.4294093611139695E-2</v>
      </c>
      <c r="AB1692" s="13">
        <f t="shared" si="2033"/>
        <v>1.1914297192666028E-2</v>
      </c>
      <c r="AC1692" s="13">
        <f t="shared" si="2034"/>
        <v>5.9663533866105491E-4</v>
      </c>
      <c r="AD1692" s="13">
        <f t="shared" si="2035"/>
        <v>2.5581588652840905E-2</v>
      </c>
      <c r="AE1692" s="13">
        <f t="shared" si="2036"/>
        <v>2.2127160556541223E-2</v>
      </c>
      <c r="AF1692" s="13">
        <f t="shared" si="2037"/>
        <v>9.5696018128369996E-3</v>
      </c>
      <c r="AG1692" s="13">
        <f t="shared" si="2038"/>
        <v>2.7591212655368978E-3</v>
      </c>
      <c r="AH1692" s="13">
        <f t="shared" si="2039"/>
        <v>1.8541847452413357E-3</v>
      </c>
      <c r="AI1692" s="13">
        <f t="shared" si="2040"/>
        <v>3.0909701175731467E-3</v>
      </c>
      <c r="AJ1692" s="13">
        <f t="shared" si="2041"/>
        <v>2.5763603902605233E-3</v>
      </c>
      <c r="AK1692" s="13">
        <f t="shared" si="2042"/>
        <v>1.4316180374927831E-3</v>
      </c>
      <c r="AL1692" s="13">
        <f t="shared" si="2043"/>
        <v>3.4411923039498384E-5</v>
      </c>
      <c r="AM1692" s="13">
        <f t="shared" si="2044"/>
        <v>8.5290234739459816E-3</v>
      </c>
      <c r="AN1692" s="13">
        <f t="shared" si="2045"/>
        <v>7.3773006969820656E-3</v>
      </c>
      <c r="AO1692" s="13">
        <f t="shared" si="2046"/>
        <v>3.1905508139322978E-3</v>
      </c>
      <c r="AP1692" s="13">
        <f t="shared" si="2047"/>
        <v>9.1990416860269477E-4</v>
      </c>
      <c r="AQ1692" s="13">
        <f t="shared" si="2048"/>
        <v>1.9892106303025602E-4</v>
      </c>
      <c r="AR1692" s="13">
        <f t="shared" si="2049"/>
        <v>3.2076071674999959E-4</v>
      </c>
      <c r="AS1692" s="13">
        <f t="shared" si="2050"/>
        <v>5.3471575198217212E-4</v>
      </c>
      <c r="AT1692" s="13">
        <f t="shared" si="2051"/>
        <v>4.4569194494085474E-4</v>
      </c>
      <c r="AU1692" s="13">
        <f t="shared" si="2052"/>
        <v>2.4765969464312672E-4</v>
      </c>
      <c r="AV1692" s="13">
        <f t="shared" si="2053"/>
        <v>1.0321365190737215E-4</v>
      </c>
      <c r="AW1692" s="13">
        <f t="shared" si="2054"/>
        <v>1.3783084566802301E-6</v>
      </c>
      <c r="AX1692" s="13">
        <f t="shared" si="2055"/>
        <v>2.3696808671759056E-3</v>
      </c>
      <c r="AY1692" s="13">
        <f t="shared" si="2056"/>
        <v>2.0496893186476173E-3</v>
      </c>
      <c r="AZ1692" s="13">
        <f t="shared" si="2057"/>
        <v>8.864540287201189E-4</v>
      </c>
      <c r="BA1692" s="13">
        <f t="shared" si="2058"/>
        <v>2.5558369192348301E-4</v>
      </c>
      <c r="BB1692" s="13">
        <f t="shared" si="2059"/>
        <v>5.52676913812039E-5</v>
      </c>
      <c r="BC1692" s="13">
        <f t="shared" si="2060"/>
        <v>9.5609158397241299E-6</v>
      </c>
      <c r="BD1692" s="13">
        <f t="shared" si="2061"/>
        <v>4.6241094041477608E-5</v>
      </c>
      <c r="BE1692" s="13">
        <f t="shared" si="2062"/>
        <v>7.7085004745572748E-5</v>
      </c>
      <c r="BF1692" s="13">
        <f t="shared" si="2063"/>
        <v>6.4251269134062847E-5</v>
      </c>
      <c r="BG1692" s="13">
        <f t="shared" si="2064"/>
        <v>3.5702798479535026E-5</v>
      </c>
      <c r="BH1692" s="13">
        <f t="shared" si="2065"/>
        <v>1.4879353783003841E-5</v>
      </c>
      <c r="BI1692" s="13">
        <f t="shared" si="2066"/>
        <v>4.9608474053191145E-6</v>
      </c>
      <c r="BJ1692" s="14">
        <f t="shared" si="2067"/>
        <v>0.56186123559976575</v>
      </c>
      <c r="BK1692" s="14">
        <f t="shared" si="2068"/>
        <v>0.24475847649902016</v>
      </c>
      <c r="BL1692" s="14">
        <f t="shared" si="2069"/>
        <v>0.18513877384654207</v>
      </c>
      <c r="BM1692" s="14">
        <f t="shared" si="2070"/>
        <v>0.46265048933059266</v>
      </c>
      <c r="BN1692" s="14">
        <f t="shared" si="2071"/>
        <v>0.53563430435292525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1.30952380952381</v>
      </c>
      <c r="F1693" s="10">
        <f>VLOOKUP(B1693,home!$B$2:$E$405,3,FALSE)</f>
        <v>0.56999999999999995</v>
      </c>
      <c r="G1693" s="10">
        <f>VLOOKUP(C1693,away!$B$2:$E$405,4,FALSE)</f>
        <v>1.1499999999999999</v>
      </c>
      <c r="H1693" s="10">
        <f>VLOOKUP(A1693,away!$A$2:$E$405,3,FALSE)</f>
        <v>0.92857142857142905</v>
      </c>
      <c r="I1693" s="10">
        <f>VLOOKUP(C1693,away!$B$2:$E$405,3,FALSE)</f>
        <v>0.76</v>
      </c>
      <c r="J1693" s="10">
        <f>VLOOKUP(B1693,home!$B$2:$E$405,4,FALSE)</f>
        <v>0.54</v>
      </c>
      <c r="K1693" s="12">
        <f t="shared" si="2016"/>
        <v>0.8583928571428574</v>
      </c>
      <c r="L1693" s="12">
        <f t="shared" si="2017"/>
        <v>0.38108571428571453</v>
      </c>
      <c r="M1693" s="13">
        <f t="shared" si="2018"/>
        <v>0.28953515048525563</v>
      </c>
      <c r="N1693" s="13">
        <f t="shared" si="2019"/>
        <v>0.24853490506832579</v>
      </c>
      <c r="O1693" s="13">
        <f t="shared" si="2020"/>
        <v>0.1103377096334955</v>
      </c>
      <c r="P1693" s="13">
        <f t="shared" si="2021"/>
        <v>9.4713101822895177E-2</v>
      </c>
      <c r="Q1693" s="13">
        <f t="shared" si="2022"/>
        <v>0.10667029363066449</v>
      </c>
      <c r="R1693" s="13">
        <f t="shared" si="2023"/>
        <v>2.1024062444165201E-2</v>
      </c>
      <c r="S1693" s="13">
        <f t="shared" si="2024"/>
        <v>7.7456671857282231E-3</v>
      </c>
      <c r="T1693" s="13">
        <f t="shared" si="2025"/>
        <v>4.0650525041308685E-2</v>
      </c>
      <c r="U1693" s="13">
        <f t="shared" si="2026"/>
        <v>1.8046905030196812E-2</v>
      </c>
      <c r="V1693" s="13">
        <f t="shared" si="2027"/>
        <v>2.8153026348867911E-4</v>
      </c>
      <c r="W1693" s="13">
        <f t="shared" si="2028"/>
        <v>3.052167270729789E-2</v>
      </c>
      <c r="X1693" s="13">
        <f t="shared" si="2029"/>
        <v>1.1631373444855413E-2</v>
      </c>
      <c r="Y1693" s="13">
        <f t="shared" si="2030"/>
        <v>2.2162751286783091E-3</v>
      </c>
      <c r="Z1693" s="13">
        <f t="shared" si="2031"/>
        <v>2.6706566179073871E-3</v>
      </c>
      <c r="AA1693" s="13">
        <f t="shared" si="2032"/>
        <v>2.2924725646930023E-3</v>
      </c>
      <c r="AB1693" s="13">
        <f t="shared" si="2033"/>
        <v>9.8392103736422024E-4</v>
      </c>
      <c r="AC1693" s="13">
        <f t="shared" si="2034"/>
        <v>5.7559083213515621E-6</v>
      </c>
      <c r="AD1693" s="13">
        <f t="shared" si="2035"/>
        <v>6.5498964599991485E-3</v>
      </c>
      <c r="AE1693" s="13">
        <f t="shared" si="2036"/>
        <v>2.4960719709562484E-3</v>
      </c>
      <c r="AF1693" s="13">
        <f t="shared" si="2037"/>
        <v>4.756086849802067E-4</v>
      </c>
      <c r="AG1693" s="13">
        <f t="shared" si="2038"/>
        <v>6.0415891812057155E-5</v>
      </c>
      <c r="AH1693" s="13">
        <f t="shared" si="2039"/>
        <v>2.5443727121177677E-4</v>
      </c>
      <c r="AI1693" s="13">
        <f t="shared" si="2040"/>
        <v>2.1840713619910914E-4</v>
      </c>
      <c r="AJ1693" s="13">
        <f t="shared" si="2041"/>
        <v>9.3739562831171241E-5</v>
      </c>
      <c r="AK1693" s="13">
        <f t="shared" si="2042"/>
        <v>2.6821790388657169E-5</v>
      </c>
      <c r="AL1693" s="13">
        <f t="shared" si="2043"/>
        <v>7.5315198173312298E-8</v>
      </c>
      <c r="AM1693" s="13">
        <f t="shared" si="2044"/>
        <v>1.1244768672577119E-3</v>
      </c>
      <c r="AN1693" s="13">
        <f t="shared" si="2045"/>
        <v>4.2852207015666772E-4</v>
      </c>
      <c r="AO1693" s="13">
        <f t="shared" si="2046"/>
        <v>8.1651819596423398E-5</v>
      </c>
      <c r="AP1693" s="13">
        <f t="shared" si="2047"/>
        <v>1.0372113997877107E-5</v>
      </c>
      <c r="AQ1693" s="13">
        <f t="shared" si="2048"/>
        <v>9.8816611788346355E-7</v>
      </c>
      <c r="AR1693" s="13">
        <f t="shared" si="2049"/>
        <v>1.939248184812961E-5</v>
      </c>
      <c r="AS1693" s="13">
        <f t="shared" si="2050"/>
        <v>1.6646367900706979E-5</v>
      </c>
      <c r="AT1693" s="13">
        <f t="shared" si="2051"/>
        <v>7.1445616516695051E-6</v>
      </c>
      <c r="AU1693" s="13">
        <f t="shared" si="2052"/>
        <v>2.0442802297366271E-6</v>
      </c>
      <c r="AV1693" s="13">
        <f t="shared" si="2053"/>
        <v>4.3869888680106983E-7</v>
      </c>
      <c r="AW1693" s="13">
        <f t="shared" si="2054"/>
        <v>6.8436672651980145E-10</v>
      </c>
      <c r="AX1693" s="13">
        <f t="shared" si="2055"/>
        <v>1.6087381847939943E-4</v>
      </c>
      <c r="AY1693" s="13">
        <f t="shared" si="2056"/>
        <v>6.1306714025092306E-5</v>
      </c>
      <c r="AZ1693" s="13">
        <f t="shared" si="2057"/>
        <v>1.1681556452381169E-5</v>
      </c>
      <c r="BA1693" s="13">
        <f t="shared" si="2058"/>
        <v>1.4838914282081919E-6</v>
      </c>
      <c r="BB1693" s="13">
        <f t="shared" si="2059"/>
        <v>1.4137245621029193E-7</v>
      </c>
      <c r="BC1693" s="13">
        <f t="shared" si="2060"/>
        <v>1.0775004691045006E-8</v>
      </c>
      <c r="BD1693" s="13">
        <f t="shared" si="2061"/>
        <v>1.2316996328112038E-6</v>
      </c>
      <c r="BE1693" s="13">
        <f t="shared" si="2062"/>
        <v>1.0572821669506176E-6</v>
      </c>
      <c r="BF1693" s="13">
        <f t="shared" si="2063"/>
        <v>4.5378173004746609E-7</v>
      </c>
      <c r="BG1693" s="13">
        <f t="shared" si="2064"/>
        <v>1.2984099859155778E-7</v>
      </c>
      <c r="BH1693" s="13">
        <f t="shared" si="2065"/>
        <v>2.786364643882224E-8</v>
      </c>
      <c r="BI1693" s="13">
        <f t="shared" si="2066"/>
        <v>4.7835910154078076E-9</v>
      </c>
      <c r="BJ1693" s="14">
        <f t="shared" si="2067"/>
        <v>0.45168854719385071</v>
      </c>
      <c r="BK1693" s="14">
        <f t="shared" si="2068"/>
        <v>0.39234258769491237</v>
      </c>
      <c r="BL1693" s="14">
        <f t="shared" si="2069"/>
        <v>0.15332704811282838</v>
      </c>
      <c r="BM1693" s="14">
        <f t="shared" si="2070"/>
        <v>0.1291523105050387</v>
      </c>
      <c r="BN1693" s="14">
        <f t="shared" si="2071"/>
        <v>0.87081522308480186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1.28181818181818</v>
      </c>
      <c r="F1694" s="10">
        <f>VLOOKUP(B1694,home!$B$2:$E$405,3,FALSE)</f>
        <v>0.78</v>
      </c>
      <c r="G1694" s="10">
        <f>VLOOKUP(C1694,away!$B$2:$E$405,4,FALSE)</f>
        <v>0.78</v>
      </c>
      <c r="H1694" s="10">
        <f>VLOOKUP(A1694,away!$A$2:$E$405,3,FALSE)</f>
        <v>0.99090909090909096</v>
      </c>
      <c r="I1694" s="10">
        <f>VLOOKUP(C1694,away!$B$2:$E$405,3,FALSE)</f>
        <v>1.3</v>
      </c>
      <c r="J1694" s="10">
        <f>VLOOKUP(B1694,home!$B$2:$E$405,4,FALSE)</f>
        <v>1.18</v>
      </c>
      <c r="K1694" s="12">
        <f t="shared" si="2016"/>
        <v>0.77985818181818067</v>
      </c>
      <c r="L1694" s="12">
        <f t="shared" si="2017"/>
        <v>1.5200545454545455</v>
      </c>
      <c r="M1694" s="13">
        <f t="shared" si="2018"/>
        <v>0.10026759396735205</v>
      </c>
      <c r="N1694" s="13">
        <f t="shared" si="2019"/>
        <v>7.8194503526662754E-2</v>
      </c>
      <c r="O1694" s="13">
        <f t="shared" si="2020"/>
        <v>0.15241221197186422</v>
      </c>
      <c r="P1694" s="13">
        <f t="shared" si="2021"/>
        <v>0.11885991051526518</v>
      </c>
      <c r="Q1694" s="13">
        <f t="shared" si="2022"/>
        <v>3.0490311674239261E-2</v>
      </c>
      <c r="R1694" s="13">
        <f t="shared" si="2023"/>
        <v>0.115837437795307</v>
      </c>
      <c r="S1694" s="13">
        <f t="shared" si="2024"/>
        <v>3.5224936015461138E-2</v>
      </c>
      <c r="T1694" s="13">
        <f t="shared" si="2025"/>
        <v>4.6346936852753172E-2</v>
      </c>
      <c r="U1694" s="13">
        <f t="shared" si="2026"/>
        <v>9.0336773625524724E-2</v>
      </c>
      <c r="V1694" s="13">
        <f t="shared" si="2027"/>
        <v>4.6396210347847567E-3</v>
      </c>
      <c r="W1694" s="13">
        <f t="shared" si="2028"/>
        <v>7.9260396751139588E-3</v>
      </c>
      <c r="X1694" s="13">
        <f t="shared" si="2029"/>
        <v>1.2048012635610041E-2</v>
      </c>
      <c r="Y1694" s="13">
        <f t="shared" si="2030"/>
        <v>9.1568181852264251E-3</v>
      </c>
      <c r="Z1694" s="13">
        <f t="shared" si="2031"/>
        <v>5.8693074618188193E-2</v>
      </c>
      <c r="AA1694" s="13">
        <f t="shared" si="2032"/>
        <v>4.5772274457059059E-2</v>
      </c>
      <c r="AB1694" s="13">
        <f t="shared" si="2033"/>
        <v>1.7847941367882411E-2</v>
      </c>
      <c r="AC1694" s="13">
        <f t="shared" si="2034"/>
        <v>3.4374574525969224E-4</v>
      </c>
      <c r="AD1694" s="13">
        <f t="shared" si="2035"/>
        <v>1.5452967225132838E-3</v>
      </c>
      <c r="AE1694" s="13">
        <f t="shared" si="2036"/>
        <v>2.3489353071323282E-3</v>
      </c>
      <c r="AF1694" s="13">
        <f t="shared" si="2037"/>
        <v>1.7852548952925829E-3</v>
      </c>
      <c r="AG1694" s="13">
        <f t="shared" si="2038"/>
        <v>9.0456160612815647E-4</v>
      </c>
      <c r="AH1694" s="13">
        <f t="shared" si="2039"/>
        <v>2.2304168715019949E-2</v>
      </c>
      <c r="AI1694" s="13">
        <f t="shared" si="2040"/>
        <v>1.7394088461061406E-2</v>
      </c>
      <c r="AJ1694" s="13">
        <f t="shared" si="2041"/>
        <v>6.7824611008139718E-3</v>
      </c>
      <c r="AK1694" s="13">
        <f t="shared" si="2042"/>
        <v>1.7631192607777733E-3</v>
      </c>
      <c r="AL1694" s="13">
        <f t="shared" si="2043"/>
        <v>1.6299419146279199E-5</v>
      </c>
      <c r="AM1694" s="13">
        <f t="shared" si="2044"/>
        <v>2.4102245847776066E-4</v>
      </c>
      <c r="AN1694" s="13">
        <f t="shared" si="2045"/>
        <v>3.6636728356574953E-4</v>
      </c>
      <c r="AO1694" s="13">
        <f t="shared" si="2046"/>
        <v>2.7844912734497609E-4</v>
      </c>
      <c r="AP1694" s="13">
        <f t="shared" si="2047"/>
        <v>1.410859538995275E-4</v>
      </c>
      <c r="AQ1694" s="13">
        <f t="shared" si="2048"/>
        <v>5.3614586381191825E-5</v>
      </c>
      <c r="AR1694" s="13">
        <f t="shared" si="2049"/>
        <v>6.7807106075702273E-3</v>
      </c>
      <c r="AS1694" s="13">
        <f t="shared" si="2050"/>
        <v>5.2879926458549685E-3</v>
      </c>
      <c r="AT1694" s="13">
        <f t="shared" si="2051"/>
        <v>2.0619421651321829E-3</v>
      </c>
      <c r="AU1694" s="13">
        <f t="shared" si="2052"/>
        <v>5.3600748930474236E-4</v>
      </c>
      <c r="AV1694" s="13">
        <f t="shared" si="2053"/>
        <v>1.0450245651253106E-4</v>
      </c>
      <c r="AW1694" s="13">
        <f t="shared" si="2054"/>
        <v>5.3671586438551205E-7</v>
      </c>
      <c r="AX1694" s="13">
        <f t="shared" si="2055"/>
        <v>3.1327222707635726E-5</v>
      </c>
      <c r="AY1694" s="13">
        <f t="shared" si="2056"/>
        <v>4.7619087273208536E-5</v>
      </c>
      <c r="AZ1694" s="13">
        <f t="shared" si="2057"/>
        <v>3.619180503001868E-5</v>
      </c>
      <c r="BA1694" s="13">
        <f t="shared" si="2058"/>
        <v>1.8337839248028194E-5</v>
      </c>
      <c r="BB1694" s="13">
        <f t="shared" si="2059"/>
        <v>6.9686289756950069E-6</v>
      </c>
      <c r="BC1694" s="13">
        <f t="shared" si="2060"/>
        <v>2.1185392300182895E-6</v>
      </c>
      <c r="BD1694" s="13">
        <f t="shared" si="2061"/>
        <v>1.7178416634081621E-3</v>
      </c>
      <c r="BE1694" s="13">
        <f t="shared" si="2062"/>
        <v>1.3396728762770085E-3</v>
      </c>
      <c r="BF1694" s="13">
        <f t="shared" si="2063"/>
        <v>5.2237742676226006E-4</v>
      </c>
      <c r="BG1694" s="13">
        <f t="shared" si="2064"/>
        <v>1.3579343675255864E-4</v>
      </c>
      <c r="BH1694" s="13">
        <f t="shared" si="2065"/>
        <v>2.6474905672173126E-5</v>
      </c>
      <c r="BI1694" s="13">
        <f t="shared" si="2066"/>
        <v>4.1293343602617549E-6</v>
      </c>
      <c r="BJ1694" s="14">
        <f t="shared" si="2067"/>
        <v>0.19196977361280576</v>
      </c>
      <c r="BK1694" s="14">
        <f t="shared" si="2068"/>
        <v>0.25939972578454229</v>
      </c>
      <c r="BL1694" s="14">
        <f t="shared" si="2069"/>
        <v>0.48896792176291765</v>
      </c>
      <c r="BM1694" s="14">
        <f t="shared" si="2070"/>
        <v>0.4029214439563546</v>
      </c>
      <c r="BN1694" s="14">
        <f t="shared" si="2071"/>
        <v>0.59606196945069045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1.28181818181818</v>
      </c>
      <c r="F1695" s="10">
        <f>VLOOKUP(B1695,home!$B$2:$E$405,3,FALSE)</f>
        <v>1.56</v>
      </c>
      <c r="G1695" s="10">
        <f>VLOOKUP(C1695,away!$B$2:$E$405,4,FALSE)</f>
        <v>1.56</v>
      </c>
      <c r="H1695" s="10">
        <f>VLOOKUP(A1695,away!$A$2:$E$405,3,FALSE)</f>
        <v>0.99090909090909096</v>
      </c>
      <c r="I1695" s="10">
        <f>VLOOKUP(C1695,away!$B$2:$E$405,3,FALSE)</f>
        <v>0.78</v>
      </c>
      <c r="J1695" s="10">
        <f>VLOOKUP(B1695,home!$B$2:$E$405,4,FALSE)</f>
        <v>1.01</v>
      </c>
      <c r="K1695" s="12">
        <f t="shared" si="2016"/>
        <v>3.1194327272727227</v>
      </c>
      <c r="L1695" s="12">
        <f t="shared" si="2017"/>
        <v>0.7806381818181819</v>
      </c>
      <c r="M1695" s="13">
        <f t="shared" si="2018"/>
        <v>2.0240476161153563E-2</v>
      </c>
      <c r="N1695" s="13">
        <f t="shared" si="2019"/>
        <v>6.3138803752685782E-2</v>
      </c>
      <c r="O1695" s="13">
        <f t="shared" si="2020"/>
        <v>1.580048850957717E-2</v>
      </c>
      <c r="P1695" s="13">
        <f t="shared" si="2021"/>
        <v>4.9288560963671638E-2</v>
      </c>
      <c r="Q1695" s="13">
        <f t="shared" si="2022"/>
        <v>9.8478625393488922E-2</v>
      </c>
      <c r="R1695" s="13">
        <f t="shared" si="2023"/>
        <v>6.1672323109776984E-3</v>
      </c>
      <c r="S1695" s="13">
        <f t="shared" si="2024"/>
        <v>3.0006238767891696E-2</v>
      </c>
      <c r="T1695" s="13">
        <f t="shared" si="2025"/>
        <v>7.6876175075127035E-2</v>
      </c>
      <c r="U1695" s="13">
        <f t="shared" si="2026"/>
        <v>1.9238266307557619E-2</v>
      </c>
      <c r="V1695" s="13">
        <f t="shared" si="2027"/>
        <v>8.1188490111831369E-3</v>
      </c>
      <c r="W1695" s="13">
        <f t="shared" si="2028"/>
        <v>0.10239914899642666</v>
      </c>
      <c r="X1695" s="13">
        <f t="shared" si="2029"/>
        <v>7.9936685492299611E-2</v>
      </c>
      <c r="Y1695" s="13">
        <f t="shared" si="2030"/>
        <v>3.1200814411640299E-2</v>
      </c>
      <c r="Z1695" s="13">
        <f t="shared" si="2031"/>
        <v>1.6047923393639916E-3</v>
      </c>
      <c r="AA1695" s="13">
        <f t="shared" si="2032"/>
        <v>5.0060417438885889E-3</v>
      </c>
      <c r="AB1695" s="13">
        <f t="shared" si="2033"/>
        <v>7.8080052249897393E-3</v>
      </c>
      <c r="AC1695" s="13">
        <f t="shared" si="2034"/>
        <v>1.2356625816768167E-3</v>
      </c>
      <c r="AD1695" s="13">
        <f t="shared" si="2035"/>
        <v>7.9856814156082284E-2</v>
      </c>
      <c r="AE1695" s="13">
        <f t="shared" si="2036"/>
        <v>6.2339278208596527E-2</v>
      </c>
      <c r="AF1695" s="13">
        <f t="shared" si="2037"/>
        <v>2.4332210398308296E-2</v>
      </c>
      <c r="AG1695" s="13">
        <f t="shared" si="2038"/>
        <v>6.3315508283176159E-3</v>
      </c>
      <c r="AH1695" s="13">
        <f t="shared" si="2039"/>
        <v>3.1319054349921322E-4</v>
      </c>
      <c r="AI1695" s="13">
        <f t="shared" si="2040"/>
        <v>9.7697683126377706E-4</v>
      </c>
      <c r="AJ1695" s="13">
        <f t="shared" si="2041"/>
        <v>1.5238067506157134E-3</v>
      </c>
      <c r="AK1695" s="13">
        <f t="shared" si="2042"/>
        <v>1.5844708826365868E-3</v>
      </c>
      <c r="AL1695" s="13">
        <f t="shared" si="2043"/>
        <v>1.2036086503616044E-4</v>
      </c>
      <c r="AM1695" s="13">
        <f t="shared" si="2044"/>
        <v>4.9821591914843741E-2</v>
      </c>
      <c r="AN1695" s="13">
        <f t="shared" si="2045"/>
        <v>3.889263692769105E-2</v>
      </c>
      <c r="AO1695" s="13">
        <f t="shared" si="2046"/>
        <v>1.5180538688673709E-2</v>
      </c>
      <c r="AP1695" s="13">
        <f t="shared" si="2047"/>
        <v>3.9501693736489372E-3</v>
      </c>
      <c r="AQ1695" s="13">
        <f t="shared" si="2048"/>
        <v>7.709132594297931E-4</v>
      </c>
      <c r="AR1695" s="13">
        <f t="shared" si="2049"/>
        <v>4.8897699287974819E-5</v>
      </c>
      <c r="AS1695" s="13">
        <f t="shared" si="2050"/>
        <v>1.5253308344724876E-4</v>
      </c>
      <c r="AT1695" s="13">
        <f t="shared" si="2051"/>
        <v>2.3790834624858452E-4</v>
      </c>
      <c r="AU1695" s="13">
        <f t="shared" si="2052"/>
        <v>2.4737969379305506E-4</v>
      </c>
      <c r="AV1695" s="13">
        <f t="shared" si="2053"/>
        <v>1.9292107822019023E-4</v>
      </c>
      <c r="AW1695" s="13">
        <f t="shared" si="2054"/>
        <v>8.1415709716476159E-6</v>
      </c>
      <c r="AX1695" s="13">
        <f t="shared" si="2055"/>
        <v>2.5902517390664931E-2</v>
      </c>
      <c r="AY1695" s="13">
        <f t="shared" si="2056"/>
        <v>2.022049408036251E-2</v>
      </c>
      <c r="AZ1695" s="13">
        <f t="shared" si="2057"/>
        <v>7.8924448671797483E-3</v>
      </c>
      <c r="BA1695" s="13">
        <f t="shared" si="2058"/>
        <v>2.0537146037384805E-3</v>
      </c>
      <c r="BB1695" s="13">
        <f t="shared" si="2059"/>
        <v>4.0080200855896377E-4</v>
      </c>
      <c r="BC1695" s="13">
        <f t="shared" si="2060"/>
        <v>6.2576270246108984E-5</v>
      </c>
      <c r="BD1695" s="13">
        <f t="shared" si="2061"/>
        <v>6.3619018445428096E-6</v>
      </c>
      <c r="BE1695" s="13">
        <f t="shared" si="2062"/>
        <v>1.9845524821563541E-5</v>
      </c>
      <c r="BF1695" s="13">
        <f t="shared" si="2063"/>
        <v>3.0953389809144239E-5</v>
      </c>
      <c r="BG1695" s="13">
        <f t="shared" si="2064"/>
        <v>3.21856723968915E-5</v>
      </c>
      <c r="BH1695" s="13">
        <f t="shared" si="2065"/>
        <v>2.5100259956035414E-5</v>
      </c>
      <c r="BI1695" s="13">
        <f t="shared" si="2066"/>
        <v>1.5659714473981972E-5</v>
      </c>
      <c r="BJ1695" s="14">
        <f t="shared" si="2067"/>
        <v>0.79003850609801096</v>
      </c>
      <c r="BK1695" s="14">
        <f t="shared" si="2068"/>
        <v>0.12923064243097551</v>
      </c>
      <c r="BL1695" s="14">
        <f t="shared" si="2069"/>
        <v>5.9428225469305332E-2</v>
      </c>
      <c r="BM1695" s="14">
        <f t="shared" si="2070"/>
        <v>0.70697562673671044</v>
      </c>
      <c r="BN1695" s="14">
        <f t="shared" si="2071"/>
        <v>0.25311418709155475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1.28181818181818</v>
      </c>
      <c r="F1696" s="10">
        <f>VLOOKUP(B1696,home!$B$2:$E$405,3,FALSE)</f>
        <v>0.78</v>
      </c>
      <c r="G1696" s="10" t="e">
        <f>VLOOKUP(C1696,away!$B$2:$E$405,4,FALSE)</f>
        <v>#N/A</v>
      </c>
      <c r="H1696" s="10">
        <f>VLOOKUP(A1696,away!$A$2:$E$405,3,FALSE)</f>
        <v>0.99090909090909096</v>
      </c>
      <c r="I1696" s="10" t="e">
        <f>VLOOKUP(C1696,away!$B$2:$E$405,3,FALSE)</f>
        <v>#N/A</v>
      </c>
      <c r="J1696" s="10">
        <f>VLOOKUP(B1696,home!$B$2:$E$405,4,FALSE)</f>
        <v>0.4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1.28181818181818</v>
      </c>
      <c r="F1697" s="10">
        <f>VLOOKUP(B1697,home!$B$2:$E$405,3,FALSE)</f>
        <v>0.78</v>
      </c>
      <c r="G1697" s="10">
        <f>VLOOKUP(C1697,away!$B$2:$E$405,4,FALSE)</f>
        <v>0.16</v>
      </c>
      <c r="H1697" s="10">
        <f>VLOOKUP(A1697,away!$A$2:$E$405,3,FALSE)</f>
        <v>0.99090909090909096</v>
      </c>
      <c r="I1697" s="10">
        <f>VLOOKUP(C1697,away!$B$2:$E$405,3,FALSE)</f>
        <v>0.31</v>
      </c>
      <c r="J1697" s="10">
        <f>VLOOKUP(B1697,home!$B$2:$E$405,4,FALSE)</f>
        <v>0.2</v>
      </c>
      <c r="K1697" s="12">
        <f t="shared" si="2016"/>
        <v>0.15997090909090886</v>
      </c>
      <c r="L1697" s="12">
        <f t="shared" si="2017"/>
        <v>6.143636363636365E-2</v>
      </c>
      <c r="M1697" s="13">
        <f t="shared" si="2018"/>
        <v>0.80139022943309146</v>
      </c>
      <c r="N1697" s="13">
        <f t="shared" si="2019"/>
        <v>0.12819912353898366</v>
      </c>
      <c r="O1697" s="13">
        <f t="shared" si="2020"/>
        <v>4.9234501550080294E-2</v>
      </c>
      <c r="P1697" s="13">
        <f t="shared" si="2021"/>
        <v>7.8760879716041066E-3</v>
      </c>
      <c r="Q1697" s="13">
        <f t="shared" si="2022"/>
        <v>1.0254065168594475E-2</v>
      </c>
      <c r="R1697" s="13">
        <f t="shared" si="2023"/>
        <v>1.5123943703429215E-3</v>
      </c>
      <c r="S1697" s="13">
        <f t="shared" si="2024"/>
        <v>1.9351609072002684E-5</v>
      </c>
      <c r="T1697" s="13">
        <f t="shared" si="2025"/>
        <v>6.2997247644874072E-4</v>
      </c>
      <c r="U1697" s="13">
        <f t="shared" si="2026"/>
        <v>2.4193910232772986E-4</v>
      </c>
      <c r="V1697" s="13">
        <f t="shared" si="2027"/>
        <v>2.1132023637778772E-8</v>
      </c>
      <c r="W1697" s="13">
        <f t="shared" si="2028"/>
        <v>5.4678404229916073E-4</v>
      </c>
      <c r="X1697" s="13">
        <f t="shared" si="2029"/>
        <v>3.359242325325208E-5</v>
      </c>
      <c r="Y1697" s="13">
        <f t="shared" si="2030"/>
        <v>1.0318981652067165E-6</v>
      </c>
      <c r="Z1697" s="13">
        <f t="shared" si="2031"/>
        <v>3.0972003499325667E-5</v>
      </c>
      <c r="AA1697" s="13">
        <f t="shared" si="2032"/>
        <v>4.9546195561539374E-6</v>
      </c>
      <c r="AB1697" s="13">
        <f t="shared" si="2033"/>
        <v>3.9629749729877038E-7</v>
      </c>
      <c r="AC1697" s="13">
        <f t="shared" si="2034"/>
        <v>1.298038638639427E-11</v>
      </c>
      <c r="AD1697" s="13">
        <f t="shared" si="2035"/>
        <v>2.1867385080749669E-5</v>
      </c>
      <c r="AE1697" s="13">
        <f t="shared" si="2036"/>
        <v>1.3434526215973299E-6</v>
      </c>
      <c r="AF1697" s="13">
        <f t="shared" si="2037"/>
        <v>4.1268421894339811E-8</v>
      </c>
      <c r="AG1697" s="13">
        <f t="shared" si="2038"/>
        <v>8.4512725806651097E-10</v>
      </c>
      <c r="AH1697" s="13">
        <f t="shared" si="2039"/>
        <v>4.7570181738282451E-7</v>
      </c>
      <c r="AI1697" s="13">
        <f t="shared" si="2040"/>
        <v>7.6098452182927958E-8</v>
      </c>
      <c r="AJ1697" s="13">
        <f t="shared" si="2041"/>
        <v>6.086769288057021E-9</v>
      </c>
      <c r="AK1697" s="13">
        <f t="shared" si="2042"/>
        <v>3.2456867214570203E-10</v>
      </c>
      <c r="AL1697" s="13">
        <f t="shared" si="2043"/>
        <v>5.1028655618611706E-15</v>
      </c>
      <c r="AM1697" s="13">
        <f t="shared" si="2044"/>
        <v>6.9962909416170052E-7</v>
      </c>
      <c r="AN1697" s="13">
        <f t="shared" si="2045"/>
        <v>4.2982667439497932E-8</v>
      </c>
      <c r="AO1697" s="13">
        <f t="shared" si="2046"/>
        <v>1.3203493934369415E-9</v>
      </c>
      <c r="AP1697" s="13">
        <f t="shared" si="2047"/>
        <v>2.7039155154081383E-11</v>
      </c>
      <c r="AQ1697" s="13">
        <f t="shared" si="2048"/>
        <v>4.1529684211654983E-13</v>
      </c>
      <c r="AR1697" s="13">
        <f t="shared" si="2049"/>
        <v>5.845077967042051E-9</v>
      </c>
      <c r="AS1697" s="13">
        <f t="shared" si="2050"/>
        <v>9.3504243609495831E-10</v>
      </c>
      <c r="AT1697" s="13">
        <f t="shared" si="2051"/>
        <v>7.4789794270344278E-11</v>
      </c>
      <c r="AU1697" s="13">
        <f t="shared" si="2052"/>
        <v>3.9880637933830083E-12</v>
      </c>
      <c r="AV1697" s="13">
        <f t="shared" si="2053"/>
        <v>1.5949354763500451E-13</v>
      </c>
      <c r="AW1697" s="13">
        <f t="shared" si="2054"/>
        <v>1.3930866843221358E-18</v>
      </c>
      <c r="AX1697" s="13">
        <f t="shared" si="2055"/>
        <v>1.865338370324939E-8</v>
      </c>
      <c r="AY1697" s="13">
        <f t="shared" si="2056"/>
        <v>1.145996064241449E-9</v>
      </c>
      <c r="AZ1697" s="13">
        <f t="shared" si="2057"/>
        <v>3.520291546428961E-11</v>
      </c>
      <c r="BA1697" s="13">
        <f t="shared" si="2058"/>
        <v>7.2091303850808885E-13</v>
      </c>
      <c r="BB1697" s="13">
        <f t="shared" si="2059"/>
        <v>1.107256889599469E-14</v>
      </c>
      <c r="BC1697" s="13">
        <f t="shared" si="2060"/>
        <v>1.3605167381660385E-16</v>
      </c>
      <c r="BD1697" s="13">
        <f t="shared" si="2061"/>
        <v>5.9850055911015489E-11</v>
      </c>
      <c r="BE1697" s="13">
        <f t="shared" si="2062"/>
        <v>9.5742678532268709E-12</v>
      </c>
      <c r="BF1697" s="13">
        <f t="shared" si="2063"/>
        <v>7.6580216618028352E-13</v>
      </c>
      <c r="BG1697" s="13">
        <f t="shared" si="2064"/>
        <v>4.0835356235882414E-14</v>
      </c>
      <c r="BH1697" s="13">
        <f t="shared" si="2065"/>
        <v>1.6331172650263055E-15</v>
      </c>
      <c r="BI1697" s="13">
        <f t="shared" si="2066"/>
        <v>5.2250250707663369E-17</v>
      </c>
      <c r="BJ1697" s="14">
        <f t="shared" si="2067"/>
        <v>0.13968858629387629</v>
      </c>
      <c r="BK1697" s="14">
        <f t="shared" si="2068"/>
        <v>0.80928569130477279</v>
      </c>
      <c r="BL1697" s="14">
        <f t="shared" si="2069"/>
        <v>5.0994751080702332E-2</v>
      </c>
      <c r="BM1697" s="14">
        <f t="shared" si="2070"/>
        <v>1.5335975041576779E-3</v>
      </c>
      <c r="BN1697" s="14">
        <f t="shared" si="2071"/>
        <v>0.99846640203269688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1.28181818181818</v>
      </c>
      <c r="F1698" s="10">
        <f>VLOOKUP(B1698,home!$B$2:$E$405,3,FALSE)</f>
        <v>0.47</v>
      </c>
      <c r="G1698" s="10">
        <f>VLOOKUP(C1698,away!$B$2:$E$405,4,FALSE)</f>
        <v>1.0900000000000001</v>
      </c>
      <c r="H1698" s="10">
        <f>VLOOKUP(A1698,away!$A$2:$E$405,3,FALSE)</f>
        <v>0.99090909090909096</v>
      </c>
      <c r="I1698" s="10">
        <f>VLOOKUP(C1698,away!$B$2:$E$405,3,FALSE)</f>
        <v>0.94</v>
      </c>
      <c r="J1698" s="10">
        <f>VLOOKUP(B1698,home!$B$2:$E$405,4,FALSE)</f>
        <v>1.01</v>
      </c>
      <c r="K1698" s="12">
        <f t="shared" si="2016"/>
        <v>0.65667545454545362</v>
      </c>
      <c r="L1698" s="12">
        <f t="shared" si="2017"/>
        <v>0.94076909090909089</v>
      </c>
      <c r="M1698" s="13">
        <f t="shared" si="2018"/>
        <v>0.20241311515843177</v>
      </c>
      <c r="N1698" s="13">
        <f t="shared" si="2019"/>
        <v>0.13291972440262442</v>
      </c>
      <c r="O1698" s="13">
        <f t="shared" si="2020"/>
        <v>0.190424002335675</v>
      </c>
      <c r="P1698" s="13">
        <f t="shared" si="2021"/>
        <v>0.12504676829014388</v>
      </c>
      <c r="Q1698" s="13">
        <f t="shared" si="2022"/>
        <v>4.36425602200749E-2</v>
      </c>
      <c r="R1698" s="13">
        <f t="shared" si="2023"/>
        <v>8.9572507782301761E-2</v>
      </c>
      <c r="S1698" s="13">
        <f t="shared" si="2024"/>
        <v>1.9312847203070135E-2</v>
      </c>
      <c r="T1698" s="13">
        <f t="shared" si="2025"/>
        <v>4.1057571703185122E-2</v>
      </c>
      <c r="U1698" s="13">
        <f t="shared" si="2026"/>
        <v>5.8820067262719183E-2</v>
      </c>
      <c r="V1698" s="13">
        <f t="shared" si="2027"/>
        <v>1.3256766859285124E-3</v>
      </c>
      <c r="W1698" s="13">
        <f t="shared" si="2028"/>
        <v>9.552999356681675E-3</v>
      </c>
      <c r="X1698" s="13">
        <f t="shared" si="2029"/>
        <v>8.9871665202405498E-3</v>
      </c>
      <c r="Y1698" s="13">
        <f t="shared" si="2030"/>
        <v>4.2274242385476586E-3</v>
      </c>
      <c r="Z1698" s="13">
        <f t="shared" si="2031"/>
        <v>2.8089015572267836E-2</v>
      </c>
      <c r="AA1698" s="13">
        <f t="shared" si="2032"/>
        <v>1.8445367068653306E-2</v>
      </c>
      <c r="AB1698" s="13">
        <f t="shared" si="2033"/>
        <v>6.0563099020328236E-3</v>
      </c>
      <c r="AC1698" s="13">
        <f t="shared" si="2034"/>
        <v>5.1186031486644469E-5</v>
      </c>
      <c r="AD1698" s="13">
        <f t="shared" si="2035"/>
        <v>1.5683050487053408E-3</v>
      </c>
      <c r="AE1698" s="13">
        <f t="shared" si="2036"/>
        <v>1.4754129149386612E-3</v>
      </c>
      <c r="AF1698" s="13">
        <f t="shared" si="2037"/>
        <v>6.9401143335118785E-4</v>
      </c>
      <c r="AG1698" s="13">
        <f t="shared" si="2038"/>
        <v>2.1763483507810408E-4</v>
      </c>
      <c r="AH1698" s="13">
        <f t="shared" si="2039"/>
        <v>6.6063194111134265E-3</v>
      </c>
      <c r="AI1698" s="13">
        <f t="shared" si="2040"/>
        <v>4.3382078021653621E-3</v>
      </c>
      <c r="AJ1698" s="13">
        <f t="shared" si="2041"/>
        <v>1.4243972901997861E-3</v>
      </c>
      <c r="AK1698" s="13">
        <f t="shared" si="2042"/>
        <v>3.1178891266508572E-4</v>
      </c>
      <c r="AL1698" s="13">
        <f t="shared" si="2043"/>
        <v>1.2648682006583545E-6</v>
      </c>
      <c r="AM1698" s="13">
        <f t="shared" si="2044"/>
        <v>2.0597348614490201E-4</v>
      </c>
      <c r="AN1698" s="13">
        <f t="shared" si="2045"/>
        <v>1.937734893119157E-4</v>
      </c>
      <c r="AO1698" s="13">
        <f t="shared" si="2046"/>
        <v>9.114805469112667E-5</v>
      </c>
      <c r="AP1698" s="13">
        <f t="shared" si="2047"/>
        <v>2.8583090849967781E-5</v>
      </c>
      <c r="AQ1698" s="13">
        <f t="shared" si="2048"/>
        <v>6.7225220985740341E-6</v>
      </c>
      <c r="AR1698" s="13">
        <f t="shared" si="2049"/>
        <v>1.2430042213296523E-3</v>
      </c>
      <c r="AS1698" s="13">
        <f t="shared" si="2050"/>
        <v>8.1625036204356703E-4</v>
      </c>
      <c r="AT1698" s="13">
        <f t="shared" si="2051"/>
        <v>2.6800578875892518E-4</v>
      </c>
      <c r="AU1698" s="13">
        <f t="shared" si="2052"/>
        <v>5.8664274384693358E-5</v>
      </c>
      <c r="AV1698" s="13">
        <f t="shared" si="2053"/>
        <v>9.6308472617869279E-6</v>
      </c>
      <c r="AW1698" s="13">
        <f t="shared" si="2054"/>
        <v>2.1705839987676261E-8</v>
      </c>
      <c r="AX1698" s="13">
        <f t="shared" si="2055"/>
        <v>2.2542955439752528E-5</v>
      </c>
      <c r="AY1698" s="13">
        <f t="shared" si="2056"/>
        <v>2.1207715695460133E-5</v>
      </c>
      <c r="AZ1698" s="13">
        <f t="shared" si="2057"/>
        <v>9.9757817075382404E-6</v>
      </c>
      <c r="BA1698" s="13">
        <f t="shared" si="2058"/>
        <v>3.1283023627027634E-6</v>
      </c>
      <c r="BB1698" s="13">
        <f t="shared" si="2059"/>
        <v>7.3575254246215983E-7</v>
      </c>
      <c r="BC1698" s="13">
        <f t="shared" si="2060"/>
        <v>1.3843465010123575E-7</v>
      </c>
      <c r="BD1698" s="13">
        <f t="shared" si="2061"/>
        <v>1.9489665854940979E-4</v>
      </c>
      <c r="BE1698" s="13">
        <f t="shared" si="2062"/>
        <v>1.2798385184232373E-4</v>
      </c>
      <c r="BF1698" s="13">
        <f t="shared" si="2063"/>
        <v>4.2021927041517956E-5</v>
      </c>
      <c r="BG1698" s="13">
        <f t="shared" si="2064"/>
        <v>9.1982560136215664E-6</v>
      </c>
      <c r="BH1698" s="13">
        <f t="shared" si="2065"/>
        <v>1.5100672371925984E-6</v>
      </c>
      <c r="BI1698" s="13">
        <f t="shared" si="2066"/>
        <v>1.9832481787552946E-7</v>
      </c>
      <c r="BJ1698" s="14">
        <f t="shared" si="2067"/>
        <v>0.24492674025892208</v>
      </c>
      <c r="BK1698" s="14">
        <f t="shared" si="2068"/>
        <v>0.34817206595295713</v>
      </c>
      <c r="BL1698" s="14">
        <f t="shared" si="2069"/>
        <v>0.37877033234680635</v>
      </c>
      <c r="BM1698" s="14">
        <f t="shared" si="2070"/>
        <v>0.21591828993184611</v>
      </c>
      <c r="BN1698" s="14">
        <f t="shared" si="2071"/>
        <v>0.78401867818925175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1.28181818181818</v>
      </c>
      <c r="F1699" s="10">
        <f>VLOOKUP(B1699,home!$B$2:$E$405,3,FALSE)</f>
        <v>0.16</v>
      </c>
      <c r="G1699" s="10">
        <f>VLOOKUP(C1699,away!$B$2:$E$405,4,FALSE)</f>
        <v>0.78</v>
      </c>
      <c r="H1699" s="10">
        <f>VLOOKUP(A1699,away!$A$2:$E$405,3,FALSE)</f>
        <v>0.99090909090909096</v>
      </c>
      <c r="I1699" s="10">
        <f>VLOOKUP(C1699,away!$B$2:$E$405,3,FALSE)</f>
        <v>0.78</v>
      </c>
      <c r="J1699" s="10">
        <f>VLOOKUP(B1699,home!$B$2:$E$405,4,FALSE)</f>
        <v>0.4</v>
      </c>
      <c r="K1699" s="12">
        <f t="shared" si="2016"/>
        <v>0.15997090909090886</v>
      </c>
      <c r="L1699" s="12">
        <f t="shared" si="2017"/>
        <v>0.30916363636363642</v>
      </c>
      <c r="M1699" s="13">
        <f t="shared" si="2018"/>
        <v>0.62554341347121012</v>
      </c>
      <c r="N1699" s="13">
        <f t="shared" si="2019"/>
        <v>0.10006874852881976</v>
      </c>
      <c r="O1699" s="13">
        <f t="shared" si="2020"/>
        <v>0.19339527641208107</v>
      </c>
      <c r="P1699" s="13">
        <f t="shared" si="2021"/>
        <v>3.0937618181528213E-2</v>
      </c>
      <c r="Q1699" s="13">
        <f t="shared" si="2022"/>
        <v>8.0040443368724241E-3</v>
      </c>
      <c r="R1699" s="13">
        <f t="shared" si="2023"/>
        <v>2.9895393455554788E-2</v>
      </c>
      <c r="S1699" s="13">
        <f t="shared" si="2024"/>
        <v>3.8252189941333144E-4</v>
      </c>
      <c r="T1699" s="13">
        <f t="shared" si="2025"/>
        <v>2.4745594528032496E-3</v>
      </c>
      <c r="U1699" s="13">
        <f t="shared" si="2026"/>
        <v>4.7823932687155067E-3</v>
      </c>
      <c r="V1699" s="13">
        <f t="shared" si="2027"/>
        <v>2.1020508311952062E-6</v>
      </c>
      <c r="W1699" s="13">
        <f t="shared" si="2028"/>
        <v>4.2680474965780759E-4</v>
      </c>
      <c r="X1699" s="13">
        <f t="shared" si="2029"/>
        <v>1.319525084214793E-4</v>
      </c>
      <c r="Y1699" s="13">
        <f t="shared" si="2030"/>
        <v>2.0397458665443948E-5</v>
      </c>
      <c r="Z1699" s="13">
        <f t="shared" si="2031"/>
        <v>3.0808561837469932E-3</v>
      </c>
      <c r="AA1699" s="13">
        <f t="shared" si="2032"/>
        <v>4.9284736449235463E-4</v>
      </c>
      <c r="AB1699" s="13">
        <f t="shared" si="2033"/>
        <v>3.9420620470450245E-5</v>
      </c>
      <c r="AC1699" s="13">
        <f t="shared" si="2034"/>
        <v>6.497595192155506E-9</v>
      </c>
      <c r="AD1699" s="13">
        <f t="shared" si="2035"/>
        <v>1.7069085951769308E-5</v>
      </c>
      <c r="AE1699" s="13">
        <f t="shared" si="2036"/>
        <v>5.2771406822524614E-6</v>
      </c>
      <c r="AF1699" s="13">
        <f t="shared" si="2037"/>
        <v>8.1575000146382591E-7</v>
      </c>
      <c r="AG1699" s="13">
        <f t="shared" si="2038"/>
        <v>8.4066745605399404E-8</v>
      </c>
      <c r="AH1699" s="13">
        <f t="shared" si="2039"/>
        <v>2.3812217522015393E-4</v>
      </c>
      <c r="AI1699" s="13">
        <f t="shared" si="2040"/>
        <v>3.8092620844672717E-5</v>
      </c>
      <c r="AJ1699" s="13">
        <f t="shared" si="2041"/>
        <v>3.0468555930887997E-6</v>
      </c>
      <c r="AK1699" s="13">
        <f t="shared" si="2042"/>
        <v>1.6246941969837857E-7</v>
      </c>
      <c r="AL1699" s="13">
        <f t="shared" si="2043"/>
        <v>1.2854111470061364E-11</v>
      </c>
      <c r="AM1699" s="13">
        <f t="shared" si="2044"/>
        <v>5.4611143941107953E-7</v>
      </c>
      <c r="AN1699" s="13">
        <f t="shared" si="2045"/>
        <v>1.6883779846810905E-7</v>
      </c>
      <c r="AO1699" s="13">
        <f t="shared" si="2046"/>
        <v>2.6099253865015697E-8</v>
      </c>
      <c r="AP1699" s="13">
        <f t="shared" si="2047"/>
        <v>2.6896467437619823E-9</v>
      </c>
      <c r="AQ1699" s="13">
        <f t="shared" si="2048"/>
        <v>2.0788524195876701E-10</v>
      </c>
      <c r="AR1699" s="13">
        <f t="shared" si="2049"/>
        <v>1.4723743517976358E-5</v>
      </c>
      <c r="AS1699" s="13">
        <f t="shared" si="2050"/>
        <v>2.3553706357920548E-6</v>
      </c>
      <c r="AT1699" s="13">
        <f t="shared" si="2051"/>
        <v>1.8839539092684349E-7</v>
      </c>
      <c r="AU1699" s="13">
        <f t="shared" si="2052"/>
        <v>1.0045927318368109E-8</v>
      </c>
      <c r="AV1699" s="13">
        <f t="shared" si="2053"/>
        <v>4.0176403144513548E-10</v>
      </c>
      <c r="AW1699" s="13">
        <f t="shared" si="2054"/>
        <v>1.7659116864523649E-14</v>
      </c>
      <c r="AX1699" s="13">
        <f t="shared" si="2055"/>
        <v>1.45603239045892E-8</v>
      </c>
      <c r="AY1699" s="13">
        <f t="shared" si="2056"/>
        <v>4.5015226849751786E-9</v>
      </c>
      <c r="AZ1699" s="13">
        <f t="shared" si="2057"/>
        <v>6.9585356123016312E-10</v>
      </c>
      <c r="BA1699" s="13">
        <f t="shared" si="2058"/>
        <v>7.1710872455501199E-11</v>
      </c>
      <c r="BB1699" s="13">
        <f t="shared" si="2059"/>
        <v>5.5425985237879197E-12</v>
      </c>
      <c r="BC1699" s="13">
        <f t="shared" si="2060"/>
        <v>3.4271398290359931E-13</v>
      </c>
      <c r="BD1699" s="13">
        <f t="shared" si="2061"/>
        <v>7.5867434781718197E-7</v>
      </c>
      <c r="BE1699" s="13">
        <f t="shared" si="2062"/>
        <v>1.2136582512426699E-7</v>
      </c>
      <c r="BF1699" s="13">
        <f t="shared" si="2063"/>
        <v>9.7075006888486289E-9</v>
      </c>
      <c r="BG1699" s="13">
        <f t="shared" si="2064"/>
        <v>5.1763923673191322E-10</v>
      </c>
      <c r="BH1699" s="13">
        <f t="shared" si="2065"/>
        <v>2.0701804820282076E-11</v>
      </c>
      <c r="BI1699" s="13">
        <f t="shared" si="2066"/>
        <v>6.6233730738461669E-13</v>
      </c>
      <c r="BJ1699" s="14">
        <f t="shared" si="2067"/>
        <v>0.11115051685994132</v>
      </c>
      <c r="BK1699" s="14">
        <f t="shared" si="2068"/>
        <v>0.65686566661495494</v>
      </c>
      <c r="BL1699" s="14">
        <f t="shared" si="2069"/>
        <v>0.22890292348630475</v>
      </c>
      <c r="BM1699" s="14">
        <f t="shared" si="2070"/>
        <v>1.2155464257376597E-2</v>
      </c>
      <c r="BN1699" s="14">
        <f t="shared" si="2071"/>
        <v>0.98784449438606636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1.28181818181818</v>
      </c>
      <c r="F1700" s="10">
        <f>VLOOKUP(B1700,home!$B$2:$E$405,3,FALSE)</f>
        <v>0.47</v>
      </c>
      <c r="G1700" s="10" t="e">
        <f>VLOOKUP(C1700,away!$B$2:$E$405,4,FALSE)</f>
        <v>#N/A</v>
      </c>
      <c r="H1700" s="10">
        <f>VLOOKUP(A1700,away!$A$2:$E$405,3,FALSE)</f>
        <v>0.99090909090909096</v>
      </c>
      <c r="I1700" s="10" t="e">
        <f>VLOOKUP(C1700,away!$B$2:$E$405,3,FALSE)</f>
        <v>#N/A</v>
      </c>
      <c r="J1700" s="10">
        <f>VLOOKUP(B1700,home!$B$2:$E$405,4,FALSE)</f>
        <v>2.42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1.28181818181818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0.99090909090909096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1.28181818181818</v>
      </c>
      <c r="F1702" s="10">
        <f>VLOOKUP(B1702,home!$B$2:$E$405,3,FALSE)</f>
        <v>0.94</v>
      </c>
      <c r="G1702" s="10">
        <f>VLOOKUP(C1702,away!$B$2:$E$405,4,FALSE)</f>
        <v>0.91</v>
      </c>
      <c r="H1702" s="10">
        <f>VLOOKUP(A1702,away!$A$2:$E$405,3,FALSE)</f>
        <v>0.99090909090909096</v>
      </c>
      <c r="I1702" s="10">
        <f>VLOOKUP(C1702,away!$B$2:$E$405,3,FALSE)</f>
        <v>1.04</v>
      </c>
      <c r="J1702" s="10">
        <f>VLOOKUP(B1702,home!$B$2:$E$405,4,FALSE)</f>
        <v>0.81</v>
      </c>
      <c r="K1702" s="12">
        <f t="shared" si="2016"/>
        <v>1.0964672727272711</v>
      </c>
      <c r="L1702" s="12">
        <f t="shared" si="2017"/>
        <v>0.83474181818181836</v>
      </c>
      <c r="M1702" s="13">
        <f t="shared" si="2018"/>
        <v>0.14497280716975511</v>
      </c>
      <c r="N1702" s="13">
        <f t="shared" si="2019"/>
        <v>0.1589579384970379</v>
      </c>
      <c r="O1702" s="13">
        <f t="shared" si="2020"/>
        <v>0.12101486464380354</v>
      </c>
      <c r="P1702" s="13">
        <f t="shared" si="2021"/>
        <v>0.13268883859545111</v>
      </c>
      <c r="Q1702" s="13">
        <f t="shared" si="2022"/>
        <v>8.7146088651098227E-2</v>
      </c>
      <c r="R1702" s="13">
        <f t="shared" si="2023"/>
        <v>5.0508084069897603E-2</v>
      </c>
      <c r="S1702" s="13">
        <f t="shared" si="2024"/>
        <v>3.0361431622127663E-2</v>
      </c>
      <c r="T1702" s="13">
        <f t="shared" si="2025"/>
        <v>7.2744484488051667E-2</v>
      </c>
      <c r="U1702" s="13">
        <f t="shared" si="2026"/>
        <v>5.538046119080034E-2</v>
      </c>
      <c r="V1702" s="13">
        <f t="shared" si="2027"/>
        <v>3.087646556837863E-3</v>
      </c>
      <c r="W1702" s="13">
        <f t="shared" si="2028"/>
        <v>3.1850944717372896E-2</v>
      </c>
      <c r="X1702" s="13">
        <f t="shared" si="2029"/>
        <v>2.6587315504188438E-2</v>
      </c>
      <c r="Y1702" s="13">
        <f t="shared" si="2030"/>
        <v>1.1096772042269951E-2</v>
      </c>
      <c r="Z1702" s="13">
        <f t="shared" si="2031"/>
        <v>1.405373664312882E-2</v>
      </c>
      <c r="AA1702" s="13">
        <f t="shared" si="2032"/>
        <v>1.5409462288718768E-2</v>
      </c>
      <c r="AB1702" s="13">
        <f t="shared" si="2033"/>
        <v>8.4479855449526003E-3</v>
      </c>
      <c r="AC1702" s="13">
        <f t="shared" si="2034"/>
        <v>1.7662632893816071E-4</v>
      </c>
      <c r="AD1702" s="13">
        <f t="shared" si="2035"/>
        <v>8.7308796220112311E-3</v>
      </c>
      <c r="AE1702" s="13">
        <f t="shared" si="2036"/>
        <v>7.2880303300042427E-3</v>
      </c>
      <c r="AF1702" s="13">
        <f t="shared" si="2037"/>
        <v>3.0418118443159897E-3</v>
      </c>
      <c r="AG1702" s="13">
        <f t="shared" si="2038"/>
        <v>8.4637584983043976E-4</v>
      </c>
      <c r="AH1702" s="13">
        <f t="shared" si="2039"/>
        <v>2.9328104194334486E-3</v>
      </c>
      <c r="AI1702" s="13">
        <f t="shared" si="2040"/>
        <v>3.2157306420223168E-3</v>
      </c>
      <c r="AJ1702" s="13">
        <f t="shared" si="2041"/>
        <v>1.762971703441863E-3</v>
      </c>
      <c r="AK1702" s="13">
        <f t="shared" si="2042"/>
        <v>6.4434692518941712E-4</v>
      </c>
      <c r="AL1702" s="13">
        <f t="shared" si="2043"/>
        <v>6.4664106075396681E-6</v>
      </c>
      <c r="AM1702" s="13">
        <f t="shared" si="2044"/>
        <v>1.9146247535313532E-3</v>
      </c>
      <c r="AN1702" s="13">
        <f t="shared" si="2045"/>
        <v>1.5982173478986778E-3</v>
      </c>
      <c r="AO1702" s="13">
        <f t="shared" si="2046"/>
        <v>6.6704942741733293E-4</v>
      </c>
      <c r="AP1702" s="13">
        <f t="shared" si="2047"/>
        <v>1.8560468395316181E-4</v>
      </c>
      <c r="AQ1702" s="13">
        <f t="shared" si="2048"/>
        <v>3.8732997836531008E-5</v>
      </c>
      <c r="AR1702" s="13">
        <f t="shared" si="2049"/>
        <v>4.8962790038009174E-4</v>
      </c>
      <c r="AS1702" s="13">
        <f t="shared" si="2050"/>
        <v>5.3686096858093909E-4</v>
      </c>
      <c r="AT1702" s="13">
        <f t="shared" si="2051"/>
        <v>2.9432524102683175E-4</v>
      </c>
      <c r="AU1702" s="13">
        <f t="shared" si="2052"/>
        <v>1.0757266477449567E-4</v>
      </c>
      <c r="AV1702" s="13">
        <f t="shared" si="2053"/>
        <v>2.9487476591324047E-5</v>
      </c>
      <c r="AW1702" s="13">
        <f t="shared" si="2054"/>
        <v>1.6440257738800339E-7</v>
      </c>
      <c r="AX1702" s="13">
        <f t="shared" si="2055"/>
        <v>3.498872303001076E-4</v>
      </c>
      <c r="AY1702" s="13">
        <f t="shared" si="2056"/>
        <v>2.9206550277931248E-4</v>
      </c>
      <c r="AZ1702" s="13">
        <f t="shared" si="2057"/>
        <v>1.218996444090951E-4</v>
      </c>
      <c r="BA1702" s="13">
        <f t="shared" si="2058"/>
        <v>3.3918243603255057E-5</v>
      </c>
      <c r="BB1702" s="13">
        <f t="shared" si="2059"/>
        <v>7.0782440837287382E-6</v>
      </c>
      <c r="BC1702" s="13">
        <f t="shared" si="2060"/>
        <v>1.1817012671972855E-6</v>
      </c>
      <c r="BD1702" s="13">
        <f t="shared" si="2061"/>
        <v>6.8118813965970635E-5</v>
      </c>
      <c r="BE1702" s="13">
        <f t="shared" si="2062"/>
        <v>7.4690050170684154E-5</v>
      </c>
      <c r="BF1702" s="13">
        <f t="shared" si="2063"/>
        <v>4.094759780525655E-5</v>
      </c>
      <c r="BG1702" s="13">
        <f t="shared" si="2064"/>
        <v>1.4965900296754285E-5</v>
      </c>
      <c r="BH1702" s="13">
        <f t="shared" si="2065"/>
        <v>4.1024049705726052E-6</v>
      </c>
      <c r="BI1702" s="13">
        <f t="shared" si="2066"/>
        <v>8.9963055794130933E-7</v>
      </c>
      <c r="BJ1702" s="14">
        <f t="shared" si="2067"/>
        <v>0.41350090132326078</v>
      </c>
      <c r="BK1702" s="14">
        <f t="shared" si="2068"/>
        <v>0.3115858821864968</v>
      </c>
      <c r="BL1702" s="14">
        <f t="shared" si="2069"/>
        <v>0.26097831607738076</v>
      </c>
      <c r="BM1702" s="14">
        <f t="shared" si="2070"/>
        <v>0.3045383135030218</v>
      </c>
      <c r="BN1702" s="14">
        <f t="shared" si="2071"/>
        <v>0.69528862162704341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1.28181818181818</v>
      </c>
      <c r="F1703" s="10">
        <f>VLOOKUP(B1703,home!$B$2:$E$405,3,FALSE)</f>
        <v>1.25</v>
      </c>
      <c r="G1703" s="10" t="e">
        <f>VLOOKUP(C1703,away!$B$2:$E$405,4,FALSE)</f>
        <v>#N/A</v>
      </c>
      <c r="H1703" s="10">
        <f>VLOOKUP(A1703,away!$A$2:$E$405,3,FALSE)</f>
        <v>0.99090909090909096</v>
      </c>
      <c r="I1703" s="10" t="e">
        <f>VLOOKUP(C1703,away!$B$2:$E$405,3,FALSE)</f>
        <v>#N/A</v>
      </c>
      <c r="J1703" s="10">
        <f>VLOOKUP(B1703,home!$B$2:$E$405,4,FALSE)</f>
        <v>1.01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1.28181818181818</v>
      </c>
      <c r="F1704" s="10">
        <f>VLOOKUP(B1704,home!$B$2:$E$405,3,FALSE)</f>
        <v>1.3</v>
      </c>
      <c r="G1704" s="10">
        <f>VLOOKUP(C1704,away!$B$2:$E$405,4,FALSE)</f>
        <v>0.91</v>
      </c>
      <c r="H1704" s="10">
        <f>VLOOKUP(A1704,away!$A$2:$E$405,3,FALSE)</f>
        <v>0.99090909090909096</v>
      </c>
      <c r="I1704" s="10">
        <f>VLOOKUP(C1704,away!$B$2:$E$405,3,FALSE)</f>
        <v>0.91</v>
      </c>
      <c r="J1704" s="10">
        <f>VLOOKUP(B1704,home!$B$2:$E$405,4,FALSE)</f>
        <v>0.5</v>
      </c>
      <c r="K1704" s="12">
        <f t="shared" si="2016"/>
        <v>1.5163909090909071</v>
      </c>
      <c r="L1704" s="12">
        <f t="shared" si="2017"/>
        <v>0.45086363636363641</v>
      </c>
      <c r="M1704" s="13">
        <f t="shared" si="2018"/>
        <v>0.13984025473562431</v>
      </c>
      <c r="N1704" s="13">
        <f t="shared" si="2019"/>
        <v>0.21205249100605736</v>
      </c>
      <c r="O1704" s="13">
        <f t="shared" si="2020"/>
        <v>6.3048885760120799E-2</v>
      </c>
      <c r="P1704" s="13">
        <f t="shared" si="2021"/>
        <v>9.5606757194958314E-2</v>
      </c>
      <c r="Q1704" s="13">
        <f t="shared" si="2022"/>
        <v>0.16077723480583339</v>
      </c>
      <c r="R1704" s="13">
        <f t="shared" si="2023"/>
        <v>1.4213224951241778E-2</v>
      </c>
      <c r="S1704" s="13">
        <f t="shared" si="2024"/>
        <v>1.6341238863259763E-2</v>
      </c>
      <c r="T1704" s="13">
        <f t="shared" si="2025"/>
        <v>7.2488608729048248E-2</v>
      </c>
      <c r="U1704" s="13">
        <f t="shared" si="2026"/>
        <v>2.1552805104927082E-2</v>
      </c>
      <c r="V1704" s="13">
        <f t="shared" si="2027"/>
        <v>1.2413631533575932E-3</v>
      </c>
      <c r="W1704" s="13">
        <f t="shared" si="2028"/>
        <v>8.1267045749446654E-2</v>
      </c>
      <c r="X1704" s="13">
        <f t="shared" si="2029"/>
        <v>3.6640355763125514E-2</v>
      </c>
      <c r="Y1704" s="13">
        <f t="shared" si="2030"/>
        <v>8.2599020185100454E-3</v>
      </c>
      <c r="Z1704" s="13">
        <f t="shared" si="2031"/>
        <v>2.1360754286570789E-3</v>
      </c>
      <c r="AA1704" s="13">
        <f t="shared" si="2032"/>
        <v>3.2391253611480566E-3</v>
      </c>
      <c r="AB1704" s="13">
        <f t="shared" si="2033"/>
        <v>2.4558901255253575E-3</v>
      </c>
      <c r="AC1704" s="13">
        <f t="shared" si="2034"/>
        <v>5.3043875768373823E-5</v>
      </c>
      <c r="AD1704" s="13">
        <f t="shared" si="2035"/>
        <v>3.0808152345783942E-2</v>
      </c>
      <c r="AE1704" s="13">
        <f t="shared" si="2036"/>
        <v>1.3890275596265043E-2</v>
      </c>
      <c r="AF1704" s="13">
        <f t="shared" si="2037"/>
        <v>3.1313100827125673E-3</v>
      </c>
      <c r="AG1704" s="13">
        <f t="shared" si="2038"/>
        <v>4.7059795015796902E-4</v>
      </c>
      <c r="AH1704" s="13">
        <f t="shared" si="2039"/>
        <v>2.4076968382783604E-4</v>
      </c>
      <c r="AI1704" s="13">
        <f t="shared" si="2040"/>
        <v>3.6510095974122257E-4</v>
      </c>
      <c r="AJ1704" s="13">
        <f t="shared" si="2041"/>
        <v>2.768178881259776E-4</v>
      </c>
      <c r="AK1704" s="13">
        <f t="shared" si="2042"/>
        <v>1.3992137634265874E-4</v>
      </c>
      <c r="AL1704" s="13">
        <f t="shared" si="2043"/>
        <v>1.4506131902731801E-6</v>
      </c>
      <c r="AM1704" s="13">
        <f t="shared" si="2044"/>
        <v>9.343440428606898E-3</v>
      </c>
      <c r="AN1704" s="13">
        <f t="shared" si="2045"/>
        <v>4.2126175277887191E-3</v>
      </c>
      <c r="AO1704" s="13">
        <f t="shared" si="2046"/>
        <v>9.4965802859400697E-4</v>
      </c>
      <c r="AP1704" s="13">
        <f t="shared" si="2047"/>
        <v>1.4272209069127206E-4</v>
      </c>
      <c r="AQ1704" s="13">
        <f t="shared" si="2048"/>
        <v>1.6087050199621909E-5</v>
      </c>
      <c r="AR1704" s="13">
        <f t="shared" si="2049"/>
        <v>2.1710859035348247E-5</v>
      </c>
      <c r="AS1704" s="13">
        <f t="shared" si="2050"/>
        <v>3.2922149269756258E-5</v>
      </c>
      <c r="AT1704" s="13">
        <f t="shared" si="2051"/>
        <v>2.4961423930196123E-5</v>
      </c>
      <c r="AU1704" s="13">
        <f t="shared" si="2052"/>
        <v>1.2617092108571209E-5</v>
      </c>
      <c r="AV1704" s="13">
        <f t="shared" si="2053"/>
        <v>4.7831109431500023E-6</v>
      </c>
      <c r="AW1704" s="13">
        <f t="shared" si="2054"/>
        <v>2.7548978679766039E-8</v>
      </c>
      <c r="AX1704" s="13">
        <f t="shared" si="2055"/>
        <v>2.3613846875953229E-3</v>
      </c>
      <c r="AY1704" s="13">
        <f t="shared" si="2056"/>
        <v>1.0646624871026367E-3</v>
      </c>
      <c r="AZ1704" s="13">
        <f t="shared" si="2057"/>
        <v>2.4000880021752397E-4</v>
      </c>
      <c r="BA1704" s="13">
        <f t="shared" si="2058"/>
        <v>3.6070413475115459E-5</v>
      </c>
      <c r="BB1704" s="13">
        <f t="shared" si="2059"/>
        <v>4.0657094461326179E-6</v>
      </c>
      <c r="BC1704" s="13">
        <f t="shared" si="2060"/>
        <v>3.6661610905626777E-7</v>
      </c>
      <c r="BD1704" s="13">
        <f t="shared" si="2061"/>
        <v>1.6314394755425688E-6</v>
      </c>
      <c r="BE1704" s="13">
        <f t="shared" si="2062"/>
        <v>2.4738999894447884E-6</v>
      </c>
      <c r="BF1704" s="13">
        <f t="shared" si="2063"/>
        <v>1.8756997269970844E-6</v>
      </c>
      <c r="BG1704" s="13">
        <f t="shared" si="2064"/>
        <v>9.4809800473422514E-7</v>
      </c>
      <c r="BH1704" s="13">
        <f t="shared" si="2065"/>
        <v>3.5942179882655178E-7</v>
      </c>
      <c r="BI1704" s="13">
        <f t="shared" si="2066"/>
        <v>1.0900478965393682E-7</v>
      </c>
      <c r="BJ1704" s="14">
        <f t="shared" si="2067"/>
        <v>0.63815705788676702</v>
      </c>
      <c r="BK1704" s="14">
        <f t="shared" si="2068"/>
        <v>0.25414877092326127</v>
      </c>
      <c r="BL1704" s="14">
        <f t="shared" si="2069"/>
        <v>0.10563693341007296</v>
      </c>
      <c r="BM1704" s="14">
        <f t="shared" si="2070"/>
        <v>0.31347535425679857</v>
      </c>
      <c r="BN1704" s="14">
        <f t="shared" si="2071"/>
        <v>0.68553884845383595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1.5681818181818199</v>
      </c>
      <c r="F1705" s="10">
        <f>VLOOKUP(B1705,home!$B$2:$E$405,3,FALSE)</f>
        <v>1.1200000000000001</v>
      </c>
      <c r="G1705" s="10">
        <f>VLOOKUP(C1705,away!$B$2:$E$405,4,FALSE)</f>
        <v>1.43</v>
      </c>
      <c r="H1705" s="10">
        <f>VLOOKUP(A1705,away!$A$2:$E$405,3,FALSE)</f>
        <v>1.11363636363636</v>
      </c>
      <c r="I1705" s="10">
        <f>VLOOKUP(C1705,away!$B$2:$E$405,3,FALSE)</f>
        <v>1.28</v>
      </c>
      <c r="J1705" s="10">
        <f>VLOOKUP(B1705,home!$B$2:$E$405,4,FALSE)</f>
        <v>0.22</v>
      </c>
      <c r="K1705" s="12">
        <f t="shared" si="2016"/>
        <v>2.5116000000000027</v>
      </c>
      <c r="L1705" s="12">
        <f t="shared" si="2017"/>
        <v>0.31359999999999899</v>
      </c>
      <c r="M1705" s="13">
        <f t="shared" si="2018"/>
        <v>5.92967962841668E-2</v>
      </c>
      <c r="N1705" s="13">
        <f t="shared" si="2019"/>
        <v>0.14892983354731351</v>
      </c>
      <c r="O1705" s="13">
        <f t="shared" si="2020"/>
        <v>1.859547531471465E-2</v>
      </c>
      <c r="P1705" s="13">
        <f t="shared" si="2021"/>
        <v>4.6704395800437372E-2</v>
      </c>
      <c r="Q1705" s="13">
        <f t="shared" si="2022"/>
        <v>0.18702608496871653</v>
      </c>
      <c r="R1705" s="13">
        <f t="shared" si="2023"/>
        <v>2.9157705293472477E-3</v>
      </c>
      <c r="S1705" s="13">
        <f t="shared" si="2024"/>
        <v>9.1965364226024564E-3</v>
      </c>
      <c r="T1705" s="13">
        <f t="shared" si="2025"/>
        <v>5.8651380246189329E-2</v>
      </c>
      <c r="U1705" s="13">
        <f t="shared" si="2026"/>
        <v>7.3232492615085557E-3</v>
      </c>
      <c r="V1705" s="13">
        <f t="shared" si="2027"/>
        <v>8.0483770529522184E-4</v>
      </c>
      <c r="W1705" s="13">
        <f t="shared" si="2028"/>
        <v>0.15657823833580961</v>
      </c>
      <c r="X1705" s="13">
        <f t="shared" si="2029"/>
        <v>4.9102935542109746E-2</v>
      </c>
      <c r="Y1705" s="13">
        <f t="shared" si="2030"/>
        <v>7.6993402930027825E-3</v>
      </c>
      <c r="Z1705" s="13">
        <f t="shared" si="2031"/>
        <v>3.047952126677647E-4</v>
      </c>
      <c r="AA1705" s="13">
        <f t="shared" si="2032"/>
        <v>7.6552365613635873E-4</v>
      </c>
      <c r="AB1705" s="13">
        <f t="shared" si="2033"/>
        <v>9.6134460737604046E-4</v>
      </c>
      <c r="AC1705" s="13">
        <f t="shared" si="2034"/>
        <v>3.962003546014171E-5</v>
      </c>
      <c r="AD1705" s="13">
        <f t="shared" si="2035"/>
        <v>9.831547585105499E-2</v>
      </c>
      <c r="AE1705" s="13">
        <f t="shared" si="2036"/>
        <v>3.0831733226890749E-2</v>
      </c>
      <c r="AF1705" s="13">
        <f t="shared" si="2037"/>
        <v>4.8344157699764531E-3</v>
      </c>
      <c r="AG1705" s="13">
        <f t="shared" si="2038"/>
        <v>5.0535759515487038E-4</v>
      </c>
      <c r="AH1705" s="13">
        <f t="shared" si="2039"/>
        <v>2.3895944673152675E-5</v>
      </c>
      <c r="AI1705" s="13">
        <f t="shared" si="2040"/>
        <v>6.0017054641090323E-5</v>
      </c>
      <c r="AJ1705" s="13">
        <f t="shared" si="2041"/>
        <v>7.5369417218281329E-5</v>
      </c>
      <c r="AK1705" s="13">
        <f t="shared" si="2042"/>
        <v>6.3099276095145187E-5</v>
      </c>
      <c r="AL1705" s="13">
        <f t="shared" si="2043"/>
        <v>1.2482494392378602E-6</v>
      </c>
      <c r="AM1705" s="13">
        <f t="shared" si="2044"/>
        <v>4.938582982950198E-2</v>
      </c>
      <c r="AN1705" s="13">
        <f t="shared" si="2045"/>
        <v>1.5487396234531775E-2</v>
      </c>
      <c r="AO1705" s="13">
        <f t="shared" si="2046"/>
        <v>2.4284237295745742E-3</v>
      </c>
      <c r="AP1705" s="13">
        <f t="shared" si="2047"/>
        <v>2.538512271981947E-4</v>
      </c>
      <c r="AQ1705" s="13">
        <f t="shared" si="2048"/>
        <v>1.9901936212338399E-5</v>
      </c>
      <c r="AR1705" s="13">
        <f t="shared" si="2049"/>
        <v>1.4987536499001305E-6</v>
      </c>
      <c r="AS1705" s="13">
        <f t="shared" si="2050"/>
        <v>3.7642696670891721E-6</v>
      </c>
      <c r="AT1705" s="13">
        <f t="shared" si="2051"/>
        <v>4.7271698479305892E-6</v>
      </c>
      <c r="AU1705" s="13">
        <f t="shared" si="2052"/>
        <v>3.9575865966874927E-6</v>
      </c>
      <c r="AV1705" s="13">
        <f t="shared" si="2053"/>
        <v>2.4849686240600797E-6</v>
      </c>
      <c r="AW1705" s="13">
        <f t="shared" si="2054"/>
        <v>2.7310233117848977E-8</v>
      </c>
      <c r="AX1705" s="13">
        <f t="shared" si="2055"/>
        <v>2.0672908366629564E-2</v>
      </c>
      <c r="AY1705" s="13">
        <f t="shared" si="2056"/>
        <v>6.4830240637750117E-3</v>
      </c>
      <c r="AZ1705" s="13">
        <f t="shared" si="2057"/>
        <v>1.0165381731999184E-3</v>
      </c>
      <c r="BA1705" s="13">
        <f t="shared" si="2058"/>
        <v>1.0626212370516449E-4</v>
      </c>
      <c r="BB1705" s="13">
        <f t="shared" si="2059"/>
        <v>8.3309504984848681E-6</v>
      </c>
      <c r="BC1705" s="13">
        <f t="shared" si="2060"/>
        <v>5.2251721526496912E-7</v>
      </c>
      <c r="BD1705" s="13">
        <f t="shared" si="2061"/>
        <v>7.8334857434779938E-8</v>
      </c>
      <c r="BE1705" s="13">
        <f t="shared" si="2062"/>
        <v>1.967458279331935E-7</v>
      </c>
      <c r="BF1705" s="13">
        <f t="shared" si="2063"/>
        <v>2.4707341071850473E-7</v>
      </c>
      <c r="BG1705" s="13">
        <f t="shared" si="2064"/>
        <v>2.0684985945353235E-7</v>
      </c>
      <c r="BH1705" s="13">
        <f t="shared" si="2065"/>
        <v>1.2988102675087312E-7</v>
      </c>
      <c r="BI1705" s="13">
        <f t="shared" si="2066"/>
        <v>6.5241837357498634E-8</v>
      </c>
      <c r="BJ1705" s="14">
        <f t="shared" si="2067"/>
        <v>0.8383377845282608</v>
      </c>
      <c r="BK1705" s="14">
        <f t="shared" si="2068"/>
        <v>0.12252645856117626</v>
      </c>
      <c r="BL1705" s="14">
        <f t="shared" si="2069"/>
        <v>3.0801101936915827E-2</v>
      </c>
      <c r="BM1705" s="14">
        <f t="shared" si="2070"/>
        <v>0.52201878704078275</v>
      </c>
      <c r="BN1705" s="14">
        <f t="shared" si="2071"/>
        <v>0.46346835644469614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1.5681818181818199</v>
      </c>
      <c r="F1706" s="10">
        <f>VLOOKUP(B1706,home!$B$2:$E$405,3,FALSE)</f>
        <v>1.59</v>
      </c>
      <c r="G1706" s="10">
        <f>VLOOKUP(C1706,away!$B$2:$E$405,4,FALSE)</f>
        <v>1.28</v>
      </c>
      <c r="H1706" s="10">
        <f>VLOOKUP(A1706,away!$A$2:$E$405,3,FALSE)</f>
        <v>1.11363636363636</v>
      </c>
      <c r="I1706" s="10">
        <f>VLOOKUP(C1706,away!$B$2:$E$405,3,FALSE)</f>
        <v>0.48</v>
      </c>
      <c r="J1706" s="10">
        <f>VLOOKUP(B1706,home!$B$2:$E$405,4,FALSE)</f>
        <v>0.67</v>
      </c>
      <c r="K1706" s="12">
        <f t="shared" si="2016"/>
        <v>3.1915636363636399</v>
      </c>
      <c r="L1706" s="12">
        <f t="shared" si="2017"/>
        <v>0.35814545454545338</v>
      </c>
      <c r="M1706" s="13">
        <f t="shared" si="2018"/>
        <v>2.8732997128621564E-2</v>
      </c>
      <c r="N1706" s="13">
        <f t="shared" si="2019"/>
        <v>9.1703188799449442E-2</v>
      </c>
      <c r="O1706" s="13">
        <f t="shared" si="2020"/>
        <v>1.0290592317083378E-2</v>
      </c>
      <c r="P1706" s="13">
        <f t="shared" si="2021"/>
        <v>3.2843080235846353E-2</v>
      </c>
      <c r="Q1706" s="13">
        <f t="shared" si="2022"/>
        <v>0.14633828135545618</v>
      </c>
      <c r="R1706" s="13">
        <f t="shared" si="2023"/>
        <v>1.8427644314718884E-3</v>
      </c>
      <c r="S1706" s="13">
        <f t="shared" si="2024"/>
        <v>9.3852715272761886E-3</v>
      </c>
      <c r="T1706" s="13">
        <f t="shared" si="2025"/>
        <v>5.2410390293450307E-2</v>
      </c>
      <c r="U1706" s="13">
        <f t="shared" si="2026"/>
        <v>5.8812999498699947E-3</v>
      </c>
      <c r="V1706" s="13">
        <f t="shared" si="2027"/>
        <v>1.1919753771661996E-3</v>
      </c>
      <c r="W1706" s="13">
        <f t="shared" si="2028"/>
        <v>0.1556826457940084</v>
      </c>
      <c r="X1706" s="13">
        <f t="shared" si="2029"/>
        <v>5.5757031942733952E-2</v>
      </c>
      <c r="Y1706" s="13">
        <f t="shared" si="2030"/>
        <v>9.9845637746179081E-3</v>
      </c>
      <c r="Z1706" s="13">
        <f t="shared" si="2031"/>
        <v>2.1999256830989783E-4</v>
      </c>
      <c r="AA1706" s="13">
        <f t="shared" si="2032"/>
        <v>7.0212028128811387E-4</v>
      </c>
      <c r="AB1706" s="13">
        <f t="shared" si="2033"/>
        <v>1.1204307790562776E-3</v>
      </c>
      <c r="AC1706" s="13">
        <f t="shared" si="2034"/>
        <v>8.5155019628169933E-5</v>
      </c>
      <c r="AD1706" s="13">
        <f t="shared" si="2035"/>
        <v>0.1242177677822595</v>
      </c>
      <c r="AE1706" s="13">
        <f t="shared" si="2036"/>
        <v>4.4488028904998908E-2</v>
      </c>
      <c r="AF1706" s="13">
        <f t="shared" si="2037"/>
        <v>7.9665926670060509E-3</v>
      </c>
      <c r="AG1706" s="13">
        <f t="shared" si="2038"/>
        <v>9.5106631730111949E-4</v>
      </c>
      <c r="AH1706" s="13">
        <f t="shared" si="2039"/>
        <v>1.9697334593492511E-5</v>
      </c>
      <c r="AI1706" s="13">
        <f t="shared" si="2040"/>
        <v>6.2865296821878263E-5</v>
      </c>
      <c r="AJ1706" s="13">
        <f t="shared" si="2041"/>
        <v>1.0031929766295671E-4</v>
      </c>
      <c r="AK1706" s="13">
        <f t="shared" si="2042"/>
        <v>1.0672514081554417E-4</v>
      </c>
      <c r="AL1706" s="13">
        <f t="shared" si="2043"/>
        <v>3.8934374017629398E-6</v>
      </c>
      <c r="AM1706" s="13">
        <f t="shared" si="2044"/>
        <v>7.9289782128824496E-2</v>
      </c>
      <c r="AN1706" s="13">
        <f t="shared" si="2045"/>
        <v>2.8397275061337816E-2</v>
      </c>
      <c r="AO1706" s="13">
        <f t="shared" si="2046"/>
        <v>5.0851774923475496E-3</v>
      </c>
      <c r="AP1706" s="13">
        <f t="shared" si="2047"/>
        <v>6.0707773481370741E-4</v>
      </c>
      <c r="AQ1706" s="13">
        <f t="shared" si="2048"/>
        <v>5.4355532819819851E-5</v>
      </c>
      <c r="AR1706" s="13">
        <f t="shared" si="2049"/>
        <v>1.4109021702640525E-6</v>
      </c>
      <c r="AS1706" s="13">
        <f t="shared" si="2050"/>
        <v>4.5029840610812902E-6</v>
      </c>
      <c r="AT1706" s="13">
        <f t="shared" si="2051"/>
        <v>7.1857800922360588E-6</v>
      </c>
      <c r="AU1706" s="13">
        <f t="shared" si="2052"/>
        <v>7.6446248137621219E-6</v>
      </c>
      <c r="AV1706" s="13">
        <f t="shared" si="2053"/>
        <v>6.0995766423115885E-6</v>
      </c>
      <c r="AW1706" s="13">
        <f t="shared" si="2054"/>
        <v>1.2362139715275379E-7</v>
      </c>
      <c r="AX1706" s="13">
        <f t="shared" si="2055"/>
        <v>4.2176397562925329E-2</v>
      </c>
      <c r="AY1706" s="13">
        <f t="shared" si="2056"/>
        <v>1.5105285076263646E-2</v>
      </c>
      <c r="AZ1706" s="13">
        <f t="shared" si="2057"/>
        <v>2.7049445948385486E-3</v>
      </c>
      <c r="BA1706" s="13">
        <f t="shared" si="2058"/>
        <v>3.2292120381290643E-4</v>
      </c>
      <c r="BB1706" s="13">
        <f t="shared" si="2059"/>
        <v>2.8913190330484584E-5</v>
      </c>
      <c r="BC1706" s="13">
        <f t="shared" si="2060"/>
        <v>2.0710255386541231E-6</v>
      </c>
      <c r="BD1706" s="13">
        <f t="shared" si="2061"/>
        <v>8.4218033181397566E-8</v>
      </c>
      <c r="BE1706" s="13">
        <f t="shared" si="2062"/>
        <v>2.6878721222781487E-7</v>
      </c>
      <c r="BF1706" s="13">
        <f t="shared" si="2063"/>
        <v>4.2892574623292526E-7</v>
      </c>
      <c r="BG1706" s="13">
        <f t="shared" si="2064"/>
        <v>4.5631460479238086E-7</v>
      </c>
      <c r="BH1706" s="13">
        <f t="shared" si="2065"/>
        <v>3.6408927484925216E-7</v>
      </c>
      <c r="BI1706" s="13">
        <f t="shared" si="2066"/>
        <v>2.3240281799977603E-7</v>
      </c>
      <c r="BJ1706" s="14">
        <f t="shared" si="2067"/>
        <v>0.86327375823513475</v>
      </c>
      <c r="BK1706" s="14">
        <f t="shared" si="2068"/>
        <v>8.7347657802203868E-2</v>
      </c>
      <c r="BL1706" s="14">
        <f t="shared" si="2069"/>
        <v>2.0155493434132466E-2</v>
      </c>
      <c r="BM1706" s="14">
        <f t="shared" si="2070"/>
        <v>0.64414083631698593</v>
      </c>
      <c r="BN1706" s="14">
        <f t="shared" si="2071"/>
        <v>0.31175090426792884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1.5681818181818199</v>
      </c>
      <c r="F1707" s="10">
        <f>VLOOKUP(B1707,home!$B$2:$E$405,3,FALSE)</f>
        <v>1.53</v>
      </c>
      <c r="G1707" s="10">
        <f>VLOOKUP(C1707,away!$B$2:$E$405,4,FALSE)</f>
        <v>0.8</v>
      </c>
      <c r="H1707" s="10">
        <f>VLOOKUP(A1707,away!$A$2:$E$405,3,FALSE)</f>
        <v>1.11363636363636</v>
      </c>
      <c r="I1707" s="10">
        <f>VLOOKUP(C1707,away!$B$2:$E$405,3,FALSE)</f>
        <v>0.64</v>
      </c>
      <c r="J1707" s="10">
        <f>VLOOKUP(B1707,home!$B$2:$E$405,4,FALSE)</f>
        <v>0.72</v>
      </c>
      <c r="K1707" s="12">
        <f t="shared" si="2016"/>
        <v>1.9194545454545477</v>
      </c>
      <c r="L1707" s="12">
        <f t="shared" si="2017"/>
        <v>0.51316363636363471</v>
      </c>
      <c r="M1707" s="13">
        <f t="shared" si="2018"/>
        <v>8.780663762559672E-2</v>
      </c>
      <c r="N1707" s="13">
        <f t="shared" si="2019"/>
        <v>0.16854084971153196</v>
      </c>
      <c r="O1707" s="13">
        <f t="shared" si="2020"/>
        <v>4.5059173460815165E-2</v>
      </c>
      <c r="P1707" s="13">
        <f t="shared" si="2021"/>
        <v>8.6489035313786586E-2</v>
      </c>
      <c r="Q1707" s="13">
        <f t="shared" si="2022"/>
        <v>0.16175325003678592</v>
      </c>
      <c r="R1707" s="13">
        <f t="shared" si="2023"/>
        <v>1.1561364652345843E-2</v>
      </c>
      <c r="S1707" s="13">
        <f t="shared" si="2024"/>
        <v>2.1297801145185886E-2</v>
      </c>
      <c r="T1707" s="13">
        <f t="shared" si="2025"/>
        <v>8.3005885982513294E-2</v>
      </c>
      <c r="U1707" s="13">
        <f t="shared" si="2026"/>
        <v>2.2191513933602768E-2</v>
      </c>
      <c r="V1707" s="13">
        <f t="shared" si="2027"/>
        <v>2.3309124649883756E-3</v>
      </c>
      <c r="W1707" s="13">
        <f t="shared" si="2028"/>
        <v>0.10349267034171825</v>
      </c>
      <c r="X1707" s="13">
        <f t="shared" si="2029"/>
        <v>5.3108675049539027E-2</v>
      </c>
      <c r="Y1707" s="13">
        <f t="shared" si="2030"/>
        <v>1.3626720405438039E-2</v>
      </c>
      <c r="Z1707" s="13">
        <f t="shared" si="2031"/>
        <v>1.9776239754412607E-3</v>
      </c>
      <c r="AA1707" s="13">
        <f t="shared" si="2032"/>
        <v>3.7959593288606208E-3</v>
      </c>
      <c r="AB1707" s="13">
        <f t="shared" si="2033"/>
        <v>3.643085694071057E-3</v>
      </c>
      <c r="AC1707" s="13">
        <f t="shared" si="2034"/>
        <v>1.4349596450593142E-4</v>
      </c>
      <c r="AD1707" s="13">
        <f t="shared" si="2035"/>
        <v>4.9662369127160037E-2</v>
      </c>
      <c r="AE1707" s="13">
        <f t="shared" si="2036"/>
        <v>2.5484921931726551E-2</v>
      </c>
      <c r="AF1707" s="13">
        <f t="shared" si="2037"/>
        <v>6.5389676054640709E-3</v>
      </c>
      <c r="AG1707" s="13">
        <f t="shared" si="2038"/>
        <v>1.1185201314946505E-3</v>
      </c>
      <c r="AH1707" s="13">
        <f t="shared" si="2039"/>
        <v>2.5371117764933621E-4</v>
      </c>
      <c r="AI1707" s="13">
        <f t="shared" si="2040"/>
        <v>4.8698707317164466E-4</v>
      </c>
      <c r="AJ1707" s="13">
        <f t="shared" si="2041"/>
        <v>4.6737477558845999E-4</v>
      </c>
      <c r="AK1707" s="13">
        <f t="shared" si="2042"/>
        <v>2.9903487914468955E-4</v>
      </c>
      <c r="AL1707" s="13">
        <f t="shared" si="2043"/>
        <v>5.653708137400068E-6</v>
      </c>
      <c r="AM1707" s="13">
        <f t="shared" si="2044"/>
        <v>1.9064932031833792E-2</v>
      </c>
      <c r="AN1707" s="13">
        <f t="shared" si="2045"/>
        <v>9.7834298484813682E-3</v>
      </c>
      <c r="AO1707" s="13">
        <f t="shared" si="2046"/>
        <v>2.5102502185776108E-3</v>
      </c>
      <c r="AP1707" s="13">
        <f t="shared" si="2047"/>
        <v>4.2938971011596518E-4</v>
      </c>
      <c r="AQ1707" s="13">
        <f t="shared" si="2048"/>
        <v>5.5086796265058922E-5</v>
      </c>
      <c r="AR1707" s="13">
        <f t="shared" si="2049"/>
        <v>2.6039070101726713E-5</v>
      </c>
      <c r="AS1707" s="13">
        <f t="shared" si="2050"/>
        <v>4.9980811466168951E-5</v>
      </c>
      <c r="AT1707" s="13">
        <f t="shared" si="2051"/>
        <v>4.7967947877122397E-5</v>
      </c>
      <c r="AU1707" s="13">
        <f t="shared" si="2052"/>
        <v>3.0690765196289801E-5</v>
      </c>
      <c r="AV1707" s="13">
        <f t="shared" si="2053"/>
        <v>1.4727382189874173E-5</v>
      </c>
      <c r="AW1707" s="13">
        <f t="shared" si="2054"/>
        <v>1.546908373432112E-7</v>
      </c>
      <c r="AX1707" s="13">
        <f t="shared" si="2055"/>
        <v>6.0990450745475669E-3</v>
      </c>
      <c r="AY1707" s="13">
        <f t="shared" si="2056"/>
        <v>3.1298081488005448E-3</v>
      </c>
      <c r="AZ1707" s="13">
        <f t="shared" si="2057"/>
        <v>8.0305186537951169E-4</v>
      </c>
      <c r="BA1707" s="13">
        <f t="shared" si="2058"/>
        <v>1.3736567180891673E-4</v>
      </c>
      <c r="BB1707" s="13">
        <f t="shared" si="2059"/>
        <v>1.7622766914249335E-5</v>
      </c>
      <c r="BC1707" s="13">
        <f t="shared" si="2060"/>
        <v>1.8086726305009888E-6</v>
      </c>
      <c r="BD1707" s="13">
        <f t="shared" si="2061"/>
        <v>2.2270506501549445E-6</v>
      </c>
      <c r="BE1707" s="13">
        <f t="shared" si="2062"/>
        <v>4.2747224933974135E-6</v>
      </c>
      <c r="BF1707" s="13">
        <f t="shared" si="2063"/>
        <v>4.102567760254233E-6</v>
      </c>
      <c r="BG1707" s="13">
        <f t="shared" si="2064"/>
        <v>2.6248974451517565E-6</v>
      </c>
      <c r="BH1707" s="13">
        <f t="shared" si="2065"/>
        <v>1.2595928331121422E-6</v>
      </c>
      <c r="BI1707" s="13">
        <f t="shared" si="2066"/>
        <v>4.8354623778781467E-7</v>
      </c>
      <c r="BJ1707" s="14">
        <f t="shared" si="2067"/>
        <v>0.708364621128727</v>
      </c>
      <c r="BK1707" s="14">
        <f t="shared" si="2068"/>
        <v>0.20120334437100146</v>
      </c>
      <c r="BL1707" s="14">
        <f t="shared" si="2069"/>
        <v>8.7942583329500598E-2</v>
      </c>
      <c r="BM1707" s="14">
        <f t="shared" si="2070"/>
        <v>0.43514820854584468</v>
      </c>
      <c r="BN1707" s="14">
        <f t="shared" si="2071"/>
        <v>0.56121031080086214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1.5681818181818199</v>
      </c>
      <c r="F1708" s="10">
        <f>VLOOKUP(B1708,home!$B$2:$E$405,3,FALSE)</f>
        <v>0.77</v>
      </c>
      <c r="G1708" s="10" t="e">
        <f>VLOOKUP(C1708,away!$B$2:$E$405,4,FALSE)</f>
        <v>#N/A</v>
      </c>
      <c r="H1708" s="10">
        <f>VLOOKUP(A1708,away!$A$2:$E$405,3,FALSE)</f>
        <v>1.11363636363636</v>
      </c>
      <c r="I1708" s="10" t="e">
        <f>VLOOKUP(C1708,away!$B$2:$E$405,3,FALSE)</f>
        <v>#N/A</v>
      </c>
      <c r="J1708" s="10">
        <f>VLOOKUP(B1708,home!$B$2:$E$405,4,FALSE)</f>
        <v>2.16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1.5681818181818199</v>
      </c>
      <c r="F1709" s="10">
        <f>VLOOKUP(B1709,home!$B$2:$E$405,3,FALSE)</f>
        <v>1.02</v>
      </c>
      <c r="G1709" s="10">
        <f>VLOOKUP(C1709,away!$B$2:$E$405,4,FALSE)</f>
        <v>1.43</v>
      </c>
      <c r="H1709" s="10">
        <f>VLOOKUP(A1709,away!$A$2:$E$405,3,FALSE)</f>
        <v>1.11363636363636</v>
      </c>
      <c r="I1709" s="10">
        <f>VLOOKUP(C1709,away!$B$2:$E$405,3,FALSE)</f>
        <v>0.96</v>
      </c>
      <c r="J1709" s="10">
        <f>VLOOKUP(B1709,home!$B$2:$E$405,4,FALSE)</f>
        <v>1.44</v>
      </c>
      <c r="K1709" s="12">
        <f t="shared" si="2016"/>
        <v>2.2873500000000027</v>
      </c>
      <c r="L1709" s="12">
        <f t="shared" si="2017"/>
        <v>1.5394909090909039</v>
      </c>
      <c r="M1709" s="13">
        <f t="shared" si="2018"/>
        <v>2.1778306722801129E-2</v>
      </c>
      <c r="N1709" s="13">
        <f t="shared" si="2019"/>
        <v>4.9814609882399212E-2</v>
      </c>
      <c r="O1709" s="13">
        <f t="shared" si="2020"/>
        <v>3.352750521514565E-2</v>
      </c>
      <c r="P1709" s="13">
        <f t="shared" si="2021"/>
        <v>7.6689139053863487E-2</v>
      </c>
      <c r="Q1709" s="13">
        <f t="shared" si="2022"/>
        <v>5.6971723957252994E-2</v>
      </c>
      <c r="R1709" s="13">
        <f t="shared" si="2023"/>
        <v>2.5807644741607304E-2</v>
      </c>
      <c r="S1709" s="13">
        <f t="shared" si="2024"/>
        <v>6.7512411819709753E-2</v>
      </c>
      <c r="T1709" s="13">
        <f t="shared" si="2025"/>
        <v>8.7707451107427448E-2</v>
      </c>
      <c r="U1709" s="13">
        <f t="shared" si="2026"/>
        <v>5.9031116199715523E-2</v>
      </c>
      <c r="V1709" s="13">
        <f t="shared" si="2027"/>
        <v>2.6415015250437206E-2</v>
      </c>
      <c r="W1709" s="13">
        <f t="shared" si="2028"/>
        <v>4.3438090931207589E-2</v>
      </c>
      <c r="X1709" s="13">
        <f t="shared" si="2029"/>
        <v>6.6872546096858124E-2</v>
      </c>
      <c r="Y1709" s="13">
        <f t="shared" si="2030"/>
        <v>5.1474838391937748E-2</v>
      </c>
      <c r="Z1709" s="13">
        <f t="shared" si="2031"/>
        <v>1.3243544821584038E-2</v>
      </c>
      <c r="AA1709" s="13">
        <f t="shared" si="2032"/>
        <v>3.029262224765028E-2</v>
      </c>
      <c r="AB1709" s="13">
        <f t="shared" si="2033"/>
        <v>3.4644914749081483E-2</v>
      </c>
      <c r="AC1709" s="13">
        <f t="shared" si="2034"/>
        <v>5.813539602259974E-3</v>
      </c>
      <c r="AD1709" s="13">
        <f t="shared" si="2035"/>
        <v>2.4839529322874452E-2</v>
      </c>
      <c r="AE1709" s="13">
        <f t="shared" si="2036"/>
        <v>3.8240229578662153E-2</v>
      </c>
      <c r="AF1709" s="13">
        <f t="shared" si="2037"/>
        <v>2.9435242898949741E-2</v>
      </c>
      <c r="AG1709" s="13">
        <f t="shared" si="2038"/>
        <v>1.5105096283271904E-2</v>
      </c>
      <c r="AH1709" s="13">
        <f t="shared" si="2039"/>
        <v>5.0970792142416357E-3</v>
      </c>
      <c r="AI1709" s="13">
        <f t="shared" si="2040"/>
        <v>1.1658804140695617E-2</v>
      </c>
      <c r="AJ1709" s="13">
        <f t="shared" si="2041"/>
        <v>1.3333882825610079E-2</v>
      </c>
      <c r="AK1709" s="13">
        <f t="shared" si="2042"/>
        <v>1.0166418960386414E-2</v>
      </c>
      <c r="AL1709" s="13">
        <f t="shared" si="2043"/>
        <v>8.188613607615008E-4</v>
      </c>
      <c r="AM1709" s="13">
        <f t="shared" si="2044"/>
        <v>1.1363339479335382E-2</v>
      </c>
      <c r="AN1709" s="13">
        <f t="shared" si="2045"/>
        <v>1.7493757825350585E-2</v>
      </c>
      <c r="AO1709" s="13">
        <f t="shared" si="2046"/>
        <v>1.3465740568982545E-2</v>
      </c>
      <c r="AP1709" s="13">
        <f t="shared" si="2047"/>
        <v>6.910128396708402E-3</v>
      </c>
      <c r="AQ1709" s="13">
        <f t="shared" si="2048"/>
        <v>2.659519961845872E-3</v>
      </c>
      <c r="AR1709" s="13">
        <f t="shared" si="2049"/>
        <v>1.5693814226482399E-3</v>
      </c>
      <c r="AS1709" s="13">
        <f t="shared" si="2050"/>
        <v>3.5897245970944549E-3</v>
      </c>
      <c r="AT1709" s="13">
        <f t="shared" si="2051"/>
        <v>4.1054782785820065E-3</v>
      </c>
      <c r="AU1709" s="13">
        <f t="shared" si="2052"/>
        <v>3.1302219135048541E-3</v>
      </c>
      <c r="AV1709" s="13">
        <f t="shared" si="2053"/>
        <v>1.7899782734638343E-3</v>
      </c>
      <c r="AW1709" s="13">
        <f t="shared" si="2054"/>
        <v>8.0097254525108173E-5</v>
      </c>
      <c r="AX1709" s="13">
        <f t="shared" si="2055"/>
        <v>4.3319890930096413E-3</v>
      </c>
      <c r="AY1709" s="13">
        <f t="shared" si="2056"/>
        <v>6.6690578269692933E-3</v>
      </c>
      <c r="AZ1709" s="13">
        <f t="shared" si="2057"/>
        <v>5.1334769484103837E-3</v>
      </c>
      <c r="BA1709" s="13">
        <f t="shared" si="2058"/>
        <v>2.6343136980351671E-3</v>
      </c>
      <c r="BB1709" s="13">
        <f t="shared" si="2059"/>
        <v>1.0138754974546949E-3</v>
      </c>
      <c r="BC1709" s="13">
        <f t="shared" si="2060"/>
        <v>3.1217042225630388E-4</v>
      </c>
      <c r="BD1709" s="13">
        <f t="shared" si="2061"/>
        <v>4.026747388438528E-4</v>
      </c>
      <c r="BE1709" s="13">
        <f t="shared" si="2062"/>
        <v>9.2105806389448767E-4</v>
      </c>
      <c r="BF1709" s="13">
        <f t="shared" si="2063"/>
        <v>1.0533910812245296E-3</v>
      </c>
      <c r="BG1709" s="13">
        <f t="shared" si="2064"/>
        <v>8.0315802987964346E-4</v>
      </c>
      <c r="BH1709" s="13">
        <f t="shared" si="2065"/>
        <v>4.5927587991130119E-4</v>
      </c>
      <c r="BI1709" s="13">
        <f t="shared" si="2066"/>
        <v>2.1010493678302308E-4</v>
      </c>
      <c r="BJ1709" s="14">
        <f t="shared" si="2067"/>
        <v>0.53588672816919947</v>
      </c>
      <c r="BK1709" s="14">
        <f t="shared" si="2068"/>
        <v>0.20569633163680234</v>
      </c>
      <c r="BL1709" s="14">
        <f t="shared" si="2069"/>
        <v>0.24159443550996418</v>
      </c>
      <c r="BM1709" s="14">
        <f t="shared" si="2070"/>
        <v>0.7252431499920361</v>
      </c>
      <c r="BN1709" s="14">
        <f t="shared" si="2071"/>
        <v>0.26458892957306979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1.5681818181818199</v>
      </c>
      <c r="F1710" s="10">
        <f>VLOOKUP(B1710,home!$B$2:$E$405,3,FALSE)</f>
        <v>1.1200000000000001</v>
      </c>
      <c r="G1710" s="10">
        <f>VLOOKUP(C1710,away!$B$2:$E$405,4,FALSE)</f>
        <v>0.51</v>
      </c>
      <c r="H1710" s="10">
        <f>VLOOKUP(A1710,away!$A$2:$E$405,3,FALSE)</f>
        <v>1.11363636363636</v>
      </c>
      <c r="I1710" s="10">
        <f>VLOOKUP(C1710,away!$B$2:$E$405,3,FALSE)</f>
        <v>1.4</v>
      </c>
      <c r="J1710" s="10">
        <f>VLOOKUP(B1710,home!$B$2:$E$405,4,FALSE)</f>
        <v>0.67</v>
      </c>
      <c r="K1710" s="12">
        <f t="shared" si="2016"/>
        <v>0.89574545454545562</v>
      </c>
      <c r="L1710" s="12">
        <f t="shared" si="2017"/>
        <v>1.0445909090909058</v>
      </c>
      <c r="M1710" s="13">
        <f t="shared" si="2018"/>
        <v>0.14365562112305288</v>
      </c>
      <c r="N1710" s="13">
        <f t="shared" si="2019"/>
        <v>0.12867886964087874</v>
      </c>
      <c r="O1710" s="13">
        <f t="shared" si="2020"/>
        <v>0.15006135586494851</v>
      </c>
      <c r="P1710" s="13">
        <f t="shared" si="2021"/>
        <v>0.13441677741895569</v>
      </c>
      <c r="Q1710" s="13">
        <f t="shared" si="2022"/>
        <v>5.7631756288432173E-2</v>
      </c>
      <c r="R1710" s="13">
        <f t="shared" si="2023"/>
        <v>7.8376364071190252E-2</v>
      </c>
      <c r="S1710" s="13">
        <f t="shared" si="2024"/>
        <v>3.1443026577116069E-2</v>
      </c>
      <c r="T1710" s="13">
        <f t="shared" si="2025"/>
        <v>6.0201608693838886E-2</v>
      </c>
      <c r="U1710" s="13">
        <f t="shared" si="2026"/>
        <v>7.0205271860568422E-2</v>
      </c>
      <c r="V1710" s="13">
        <f t="shared" si="2027"/>
        <v>3.2689831972643646E-3</v>
      </c>
      <c r="W1710" s="13">
        <f t="shared" si="2028"/>
        <v>1.7207794577611537E-2</v>
      </c>
      <c r="X1710" s="13">
        <f t="shared" si="2029"/>
        <v>1.7975105781276791E-2</v>
      </c>
      <c r="Y1710" s="13">
        <f t="shared" si="2030"/>
        <v>9.388316044534559E-3</v>
      </c>
      <c r="Z1710" s="13">
        <f t="shared" si="2031"/>
        <v>2.729041246545481E-2</v>
      </c>
      <c r="AA1710" s="13">
        <f t="shared" si="2032"/>
        <v>2.4445262918601787E-2</v>
      </c>
      <c r="AB1710" s="13">
        <f t="shared" si="2033"/>
        <v>1.0948366572253064E-2</v>
      </c>
      <c r="AC1710" s="13">
        <f t="shared" si="2034"/>
        <v>1.9117168170041646E-4</v>
      </c>
      <c r="AD1710" s="13">
        <f t="shared" si="2035"/>
        <v>3.8534509439118675E-3</v>
      </c>
      <c r="AE1710" s="13">
        <f t="shared" si="2036"/>
        <v>4.0252798246381066E-3</v>
      </c>
      <c r="AF1710" s="13">
        <f t="shared" si="2037"/>
        <v>2.1023853556820008E-3</v>
      </c>
      <c r="AG1710" s="13">
        <f t="shared" si="2038"/>
        <v>7.3204420998375624E-4</v>
      </c>
      <c r="AH1710" s="13">
        <f t="shared" si="2039"/>
        <v>7.1268291916888075E-3</v>
      </c>
      <c r="AI1710" s="13">
        <f t="shared" si="2040"/>
        <v>6.383824853777113E-3</v>
      </c>
      <c r="AJ1710" s="13">
        <f t="shared" si="2041"/>
        <v>2.8591410476925777E-3</v>
      </c>
      <c r="AK1710" s="13">
        <f t="shared" si="2042"/>
        <v>8.5368753245831962E-4</v>
      </c>
      <c r="AL1710" s="13">
        <f t="shared" si="2043"/>
        <v>7.1550785655428028E-6</v>
      </c>
      <c r="AM1710" s="13">
        <f t="shared" si="2044"/>
        <v>6.9034223346459036E-4</v>
      </c>
      <c r="AN1710" s="13">
        <f t="shared" si="2045"/>
        <v>7.2112522123862267E-4</v>
      </c>
      <c r="AO1710" s="13">
        <f t="shared" si="2046"/>
        <v>3.7664042521101676E-4</v>
      </c>
      <c r="AP1710" s="13">
        <f t="shared" si="2047"/>
        <v>1.3114505472385378E-4</v>
      </c>
      <c r="AQ1710" s="13">
        <f t="shared" si="2048"/>
        <v>3.4248232984191748E-5</v>
      </c>
      <c r="AR1710" s="13">
        <f t="shared" si="2049"/>
        <v>1.4889241968563637E-3</v>
      </c>
      <c r="AS1710" s="13">
        <f t="shared" si="2050"/>
        <v>1.3336970814968308E-3</v>
      </c>
      <c r="AT1710" s="13">
        <f t="shared" si="2051"/>
        <v>5.9732654924566308E-4</v>
      </c>
      <c r="AU1710" s="13">
        <f t="shared" si="2052"/>
        <v>1.7835084712204167E-4</v>
      </c>
      <c r="AV1710" s="13">
        <f t="shared" si="2053"/>
        <v>3.9939240155975068E-5</v>
      </c>
      <c r="AW1710" s="13">
        <f t="shared" si="2054"/>
        <v>1.8596994430943789E-7</v>
      </c>
      <c r="AX1710" s="13">
        <f t="shared" si="2055"/>
        <v>1.0306181961777737E-4</v>
      </c>
      <c r="AY1710" s="13">
        <f t="shared" si="2056"/>
        <v>1.0765743984709701E-4</v>
      </c>
      <c r="AZ1710" s="13">
        <f t="shared" si="2057"/>
        <v>5.6228991480139286E-5</v>
      </c>
      <c r="BA1710" s="13">
        <f t="shared" si="2058"/>
        <v>1.9578764442501167E-5</v>
      </c>
      <c r="BB1710" s="13">
        <f t="shared" si="2059"/>
        <v>5.1129498369672487E-6</v>
      </c>
      <c r="BC1710" s="13">
        <f t="shared" si="2060"/>
        <v>1.0681881836667636E-6</v>
      </c>
      <c r="BD1710" s="13">
        <f t="shared" si="2061"/>
        <v>2.5921944672693912E-4</v>
      </c>
      <c r="BE1710" s="13">
        <f t="shared" si="2062"/>
        <v>2.3219464113544361E-4</v>
      </c>
      <c r="BF1710" s="13">
        <f t="shared" si="2063"/>
        <v>1.0399364718344342E-4</v>
      </c>
      <c r="BG1710" s="13">
        <f t="shared" si="2064"/>
        <v>3.1050612255391096E-5</v>
      </c>
      <c r="BH1710" s="13">
        <f t="shared" si="2065"/>
        <v>6.9533611971549977E-6</v>
      </c>
      <c r="BI1710" s="13">
        <f t="shared" si="2066"/>
        <v>1.2456883372328677E-6</v>
      </c>
      <c r="BJ1710" s="14">
        <f t="shared" si="2067"/>
        <v>0.30404282068181882</v>
      </c>
      <c r="BK1710" s="14">
        <f t="shared" si="2068"/>
        <v>0.31309039251650206</v>
      </c>
      <c r="BL1710" s="14">
        <f t="shared" si="2069"/>
        <v>0.3555329992248914</v>
      </c>
      <c r="BM1710" s="14">
        <f t="shared" si="2070"/>
        <v>0.30702840901130607</v>
      </c>
      <c r="BN1710" s="14">
        <f t="shared" si="2071"/>
        <v>0.69282074440745833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1.5681818181818199</v>
      </c>
      <c r="F1711" s="10">
        <f>VLOOKUP(B1711,home!$B$2:$E$405,3,FALSE)</f>
        <v>1.28</v>
      </c>
      <c r="G1711" s="10">
        <f>VLOOKUP(C1711,away!$B$2:$E$405,4,FALSE)</f>
        <v>0.89</v>
      </c>
      <c r="H1711" s="10">
        <f>VLOOKUP(A1711,away!$A$2:$E$405,3,FALSE)</f>
        <v>1.11363636363636</v>
      </c>
      <c r="I1711" s="10">
        <f>VLOOKUP(C1711,away!$B$2:$E$405,3,FALSE)</f>
        <v>0.51</v>
      </c>
      <c r="J1711" s="10">
        <f>VLOOKUP(B1711,home!$B$2:$E$405,4,FALSE)</f>
        <v>1.1200000000000001</v>
      </c>
      <c r="K1711" s="12">
        <f t="shared" si="2016"/>
        <v>1.7864727272727292</v>
      </c>
      <c r="L1711" s="12">
        <f t="shared" si="2017"/>
        <v>0.63610909090908885</v>
      </c>
      <c r="M1711" s="13">
        <f t="shared" si="2018"/>
        <v>8.8692334121980437E-2</v>
      </c>
      <c r="N1711" s="13">
        <f t="shared" si="2019"/>
        <v>0.15844643602707853</v>
      </c>
      <c r="O1711" s="13">
        <f t="shared" si="2020"/>
        <v>5.6418000028938146E-2</v>
      </c>
      <c r="P1711" s="13">
        <f t="shared" si="2021"/>
        <v>0.10078921837897004</v>
      </c>
      <c r="Q1711" s="13">
        <f t="shared" si="2022"/>
        <v>0.14153011834796952</v>
      </c>
      <c r="R1711" s="13">
        <f t="shared" si="2023"/>
        <v>1.7944001354658394E-2</v>
      </c>
      <c r="S1711" s="13">
        <f t="shared" si="2024"/>
        <v>2.8634003834741111E-2</v>
      </c>
      <c r="T1711" s="13">
        <f t="shared" si="2025"/>
        <v>9.0028594918582658E-2</v>
      </c>
      <c r="U1711" s="13">
        <f t="shared" si="2026"/>
        <v>3.2056469038242129E-2</v>
      </c>
      <c r="V1711" s="13">
        <f t="shared" si="2027"/>
        <v>3.6154933094578534E-3</v>
      </c>
      <c r="W1711" s="13">
        <f t="shared" si="2028"/>
        <v>8.4279898838776401E-2</v>
      </c>
      <c r="X1711" s="13">
        <f t="shared" si="2029"/>
        <v>5.3611209832244031E-2</v>
      </c>
      <c r="Y1711" s="13">
        <f t="shared" si="2030"/>
        <v>1.7051288974462578E-2</v>
      </c>
      <c r="Z1711" s="13">
        <f t="shared" si="2031"/>
        <v>3.8047807963277366E-3</v>
      </c>
      <c r="AA1711" s="13">
        <f t="shared" si="2032"/>
        <v>6.7971371258905185E-3</v>
      </c>
      <c r="AB1711" s="13">
        <f t="shared" si="2033"/>
        <v>6.0714500494681778E-3</v>
      </c>
      <c r="AC1711" s="13">
        <f t="shared" si="2034"/>
        <v>2.567885011724083E-4</v>
      </c>
      <c r="AD1711" s="13">
        <f t="shared" si="2035"/>
        <v>3.7640935183194682E-2</v>
      </c>
      <c r="AE1711" s="13">
        <f t="shared" si="2036"/>
        <v>2.3943741060349907E-2</v>
      </c>
      <c r="AF1711" s="13">
        <f t="shared" si="2037"/>
        <v>7.6154156794309008E-3</v>
      </c>
      <c r="AG1711" s="13">
        <f t="shared" si="2038"/>
        <v>1.6147450482458705E-3</v>
      </c>
      <c r="AH1711" s="13">
        <f t="shared" si="2039"/>
        <v>6.0506391336509881E-4</v>
      </c>
      <c r="AI1711" s="13">
        <f t="shared" si="2040"/>
        <v>1.0809301794836583E-3</v>
      </c>
      <c r="AJ1711" s="13">
        <f t="shared" si="2041"/>
        <v>9.6552614286678608E-4</v>
      </c>
      <c r="AK1711" s="13">
        <f t="shared" si="2042"/>
        <v>5.7496204056678186E-4</v>
      </c>
      <c r="AL1711" s="13">
        <f t="shared" si="2043"/>
        <v>1.1672491237530802E-5</v>
      </c>
      <c r="AM1711" s="13">
        <f t="shared" si="2044"/>
        <v>1.3448900826763567E-2</v>
      </c>
      <c r="AN1711" s="13">
        <f t="shared" si="2045"/>
        <v>8.5549680786390671E-3</v>
      </c>
      <c r="AO1711" s="13">
        <f t="shared" si="2046"/>
        <v>2.7209464836296855E-3</v>
      </c>
      <c r="AP1711" s="13">
        <f t="shared" si="2047"/>
        <v>5.7693959803798713E-4</v>
      </c>
      <c r="AQ1711" s="13">
        <f t="shared" si="2048"/>
        <v>9.1749130804349752E-5</v>
      </c>
      <c r="AR1711" s="13">
        <f t="shared" si="2049"/>
        <v>7.6977331174513748E-5</v>
      </c>
      <c r="AS1711" s="13">
        <f t="shared" si="2050"/>
        <v>1.3751790276150968E-4</v>
      </c>
      <c r="AT1711" s="13">
        <f t="shared" si="2051"/>
        <v>1.2283599139759009E-4</v>
      </c>
      <c r="AU1711" s="13">
        <f t="shared" si="2052"/>
        <v>7.3147716186434074E-5</v>
      </c>
      <c r="AV1711" s="13">
        <f t="shared" si="2053"/>
        <v>3.2669100007337638E-5</v>
      </c>
      <c r="AW1711" s="13">
        <f t="shared" si="2054"/>
        <v>3.6845889783317128E-7</v>
      </c>
      <c r="AX1711" s="13">
        <f t="shared" si="2055"/>
        <v>4.0043490898014631E-3</v>
      </c>
      <c r="AY1711" s="13">
        <f t="shared" si="2056"/>
        <v>2.5472028591962464E-3</v>
      </c>
      <c r="AZ1711" s="13">
        <f t="shared" si="2057"/>
        <v>8.1014944756217799E-4</v>
      </c>
      <c r="BA1711" s="13">
        <f t="shared" si="2058"/>
        <v>1.7178114286309253E-4</v>
      </c>
      <c r="BB1711" s="13">
        <f t="shared" si="2059"/>
        <v>2.731788665549152E-5</v>
      </c>
      <c r="BC1711" s="13">
        <f t="shared" si="2060"/>
        <v>3.4754312091964488E-6</v>
      </c>
      <c r="BD1711" s="13">
        <f t="shared" si="2061"/>
        <v>8.1609966923379659E-6</v>
      </c>
      <c r="BE1711" s="13">
        <f t="shared" si="2062"/>
        <v>1.4579398018224728E-5</v>
      </c>
      <c r="BF1711" s="13">
        <f t="shared" si="2063"/>
        <v>1.3022848469806278E-5</v>
      </c>
      <c r="BG1711" s="13">
        <f t="shared" si="2064"/>
        <v>7.7549878742381011E-6</v>
      </c>
      <c r="BH1711" s="13">
        <f t="shared" si="2065"/>
        <v>3.4635185844142745E-6</v>
      </c>
      <c r="BI1711" s="13">
        <f t="shared" si="2066"/>
        <v>1.2374962982916704E-6</v>
      </c>
      <c r="BJ1711" s="14">
        <f t="shared" si="2067"/>
        <v>0.64872016388549736</v>
      </c>
      <c r="BK1711" s="14">
        <f t="shared" si="2068"/>
        <v>0.22454671349675562</v>
      </c>
      <c r="BL1711" s="14">
        <f t="shared" si="2069"/>
        <v>0.12300490716094438</v>
      </c>
      <c r="BM1711" s="14">
        <f t="shared" si="2070"/>
        <v>0.43370962267963176</v>
      </c>
      <c r="BN1711" s="14">
        <f t="shared" si="2071"/>
        <v>0.56382010825959505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1.5681818181818199</v>
      </c>
      <c r="F1712" s="10">
        <f>VLOOKUP(B1712,home!$B$2:$E$405,3,FALSE)</f>
        <v>1.1200000000000001</v>
      </c>
      <c r="G1712" s="10">
        <f>VLOOKUP(C1712,away!$B$2:$E$405,4,FALSE)</f>
        <v>1.1200000000000001</v>
      </c>
      <c r="H1712" s="10">
        <f>VLOOKUP(A1712,away!$A$2:$E$405,3,FALSE)</f>
        <v>1.11363636363636</v>
      </c>
      <c r="I1712" s="10">
        <f>VLOOKUP(C1712,away!$B$2:$E$405,3,FALSE)</f>
        <v>0.32</v>
      </c>
      <c r="J1712" s="10">
        <f>VLOOKUP(B1712,home!$B$2:$E$405,4,FALSE)</f>
        <v>0.67</v>
      </c>
      <c r="K1712" s="12">
        <f t="shared" si="2016"/>
        <v>1.9671272727272751</v>
      </c>
      <c r="L1712" s="12">
        <f t="shared" si="2017"/>
        <v>0.23876363636363562</v>
      </c>
      <c r="M1712" s="13">
        <f t="shared" si="2018"/>
        <v>0.11015234585019187</v>
      </c>
      <c r="N1712" s="13">
        <f t="shared" si="2019"/>
        <v>0.21668368367679949</v>
      </c>
      <c r="O1712" s="13">
        <f t="shared" si="2020"/>
        <v>2.6300374649176641E-2</v>
      </c>
      <c r="P1712" s="13">
        <f t="shared" si="2021"/>
        <v>5.1736184255340406E-2</v>
      </c>
      <c r="Q1712" s="13">
        <f t="shared" si="2022"/>
        <v>0.21312219185782111</v>
      </c>
      <c r="R1712" s="13">
        <f t="shared" si="2023"/>
        <v>3.1397865444816953E-3</v>
      </c>
      <c r="S1712" s="13">
        <f t="shared" si="2024"/>
        <v>6.0748428475204137E-3</v>
      </c>
      <c r="T1712" s="13">
        <f t="shared" si="2025"/>
        <v>5.0885829517761785E-2</v>
      </c>
      <c r="U1712" s="13">
        <f t="shared" si="2026"/>
        <v>6.1763597421920719E-3</v>
      </c>
      <c r="V1712" s="13">
        <f t="shared" si="2027"/>
        <v>3.1702475982065887E-4</v>
      </c>
      <c r="W1712" s="13">
        <f t="shared" si="2028"/>
        <v>0.13974615867564494</v>
      </c>
      <c r="X1712" s="13">
        <f t="shared" si="2029"/>
        <v>3.3366301013246613E-2</v>
      </c>
      <c r="Y1712" s="13">
        <f t="shared" si="2030"/>
        <v>3.9833296809632093E-3</v>
      </c>
      <c r="Z1712" s="13">
        <f t="shared" si="2031"/>
        <v>2.4988895092202122E-4</v>
      </c>
      <c r="AA1712" s="13">
        <f t="shared" si="2032"/>
        <v>4.915633705119154E-4</v>
      </c>
      <c r="AB1712" s="13">
        <f t="shared" si="2033"/>
        <v>4.8348385620386572E-4</v>
      </c>
      <c r="AC1712" s="13">
        <f t="shared" si="2034"/>
        <v>9.3062313272775309E-6</v>
      </c>
      <c r="AD1712" s="13">
        <f t="shared" si="2035"/>
        <v>6.8724619997433609E-2</v>
      </c>
      <c r="AE1712" s="13">
        <f t="shared" si="2036"/>
        <v>1.6408940178296277E-2</v>
      </c>
      <c r="AF1712" s="13">
        <f t="shared" si="2037"/>
        <v>1.958929112921691E-3</v>
      </c>
      <c r="AG1712" s="13">
        <f t="shared" si="2038"/>
        <v>1.5590701279325799E-4</v>
      </c>
      <c r="AH1712" s="13">
        <f t="shared" si="2039"/>
        <v>1.491609865230896E-5</v>
      </c>
      <c r="AI1712" s="13">
        <f t="shared" si="2040"/>
        <v>2.9341864461647508E-5</v>
      </c>
      <c r="AJ1712" s="13">
        <f t="shared" si="2041"/>
        <v>2.8859590907587011E-5</v>
      </c>
      <c r="AK1712" s="13">
        <f t="shared" si="2042"/>
        <v>1.8923496118022171E-5</v>
      </c>
      <c r="AL1712" s="13">
        <f t="shared" si="2043"/>
        <v>1.7483745623562239E-7</v>
      </c>
      <c r="AM1712" s="13">
        <f t="shared" si="2044"/>
        <v>2.7038014860953991E-2</v>
      </c>
      <c r="AN1712" s="13">
        <f t="shared" si="2045"/>
        <v>6.4556947482553948E-3</v>
      </c>
      <c r="AO1712" s="13">
        <f t="shared" si="2046"/>
        <v>7.706925766735414E-4</v>
      </c>
      <c r="AP1712" s="13">
        <f t="shared" si="2047"/>
        <v>6.1337787375011612E-5</v>
      </c>
      <c r="AQ1712" s="13">
        <f t="shared" si="2048"/>
        <v>3.6613082900393169E-6</v>
      </c>
      <c r="AR1712" s="13">
        <f t="shared" si="2049"/>
        <v>7.1228439091680227E-7</v>
      </c>
      <c r="AS1712" s="13">
        <f t="shared" si="2050"/>
        <v>1.4011540513103775E-6</v>
      </c>
      <c r="AT1712" s="13">
        <f t="shared" si="2051"/>
        <v>1.3781241738124777E-6</v>
      </c>
      <c r="AU1712" s="13">
        <f t="shared" si="2052"/>
        <v>9.0364854917042308E-7</v>
      </c>
      <c r="AV1712" s="13">
        <f t="shared" si="2053"/>
        <v>4.4439792650839328E-7</v>
      </c>
      <c r="AW1712" s="13">
        <f t="shared" si="2054"/>
        <v>2.2810385372099474E-9</v>
      </c>
      <c r="AX1712" s="13">
        <f t="shared" si="2055"/>
        <v>8.8645360722313226E-3</v>
      </c>
      <c r="AY1712" s="13">
        <f t="shared" si="2056"/>
        <v>2.1165288672825703E-3</v>
      </c>
      <c r="AZ1712" s="13">
        <f t="shared" si="2057"/>
        <v>2.5267506441049652E-4</v>
      </c>
      <c r="BA1712" s="13">
        <f t="shared" si="2058"/>
        <v>2.0109872399022007E-5</v>
      </c>
      <c r="BB1712" s="13">
        <f t="shared" si="2059"/>
        <v>1.2003765651998002E-6</v>
      </c>
      <c r="BC1712" s="13">
        <f t="shared" si="2060"/>
        <v>5.7321254742559006E-8</v>
      </c>
      <c r="BD1712" s="13">
        <f t="shared" si="2061"/>
        <v>2.8344601883392183E-8</v>
      </c>
      <c r="BE1712" s="13">
        <f t="shared" si="2062"/>
        <v>5.5757439399417644E-8</v>
      </c>
      <c r="BF1712" s="13">
        <f t="shared" si="2063"/>
        <v>5.4840989850016377E-8</v>
      </c>
      <c r="BG1712" s="13">
        <f t="shared" si="2064"/>
        <v>3.5959735599108968E-8</v>
      </c>
      <c r="BH1712" s="13">
        <f t="shared" si="2065"/>
        <v>1.768434415426728E-8</v>
      </c>
      <c r="BI1712" s="13">
        <f t="shared" si="2066"/>
        <v>6.957471137230867E-9</v>
      </c>
      <c r="BJ1712" s="14">
        <f t="shared" si="2067"/>
        <v>0.79062039957937302</v>
      </c>
      <c r="BK1712" s="14">
        <f t="shared" si="2068"/>
        <v>0.17040640764893941</v>
      </c>
      <c r="BL1712" s="14">
        <f t="shared" si="2069"/>
        <v>3.6688648366379494E-2</v>
      </c>
      <c r="BM1712" s="14">
        <f t="shared" si="2070"/>
        <v>0.37471425112555906</v>
      </c>
      <c r="BN1712" s="14">
        <f t="shared" si="2071"/>
        <v>0.62113456683381119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1.5681818181818199</v>
      </c>
      <c r="F1713" s="10">
        <f>VLOOKUP(B1713,home!$B$2:$E$405,3,FALSE)</f>
        <v>0.32</v>
      </c>
      <c r="G1713" s="10">
        <f>VLOOKUP(C1713,away!$B$2:$E$405,4,FALSE)</f>
        <v>0.8</v>
      </c>
      <c r="H1713" s="10">
        <f>VLOOKUP(A1713,away!$A$2:$E$405,3,FALSE)</f>
        <v>1.11363636363636</v>
      </c>
      <c r="I1713" s="10">
        <f>VLOOKUP(C1713,away!$B$2:$E$405,3,FALSE)</f>
        <v>0.32</v>
      </c>
      <c r="J1713" s="10">
        <f>VLOOKUP(B1713,home!$B$2:$E$405,4,FALSE)</f>
        <v>1.1200000000000001</v>
      </c>
      <c r="K1713" s="12">
        <f t="shared" si="2016"/>
        <v>0.40145454545454595</v>
      </c>
      <c r="L1713" s="12">
        <f t="shared" si="2017"/>
        <v>0.3991272727272715</v>
      </c>
      <c r="M1713" s="13">
        <f t="shared" si="2018"/>
        <v>0.449067612393246</v>
      </c>
      <c r="N1713" s="13">
        <f t="shared" si="2019"/>
        <v>0.18028023421168876</v>
      </c>
      <c r="O1713" s="13">
        <f t="shared" si="2020"/>
        <v>0.17923513140466374</v>
      </c>
      <c r="P1713" s="13">
        <f t="shared" si="2021"/>
        <v>7.1954758207545086E-2</v>
      </c>
      <c r="Q1713" s="13">
        <f t="shared" si="2022"/>
        <v>3.6187159739946302E-2</v>
      </c>
      <c r="R1713" s="13">
        <f t="shared" si="2023"/>
        <v>3.5768814587228789E-2</v>
      </c>
      <c r="S1713" s="13">
        <f t="shared" si="2024"/>
        <v>2.8823539517320953E-3</v>
      </c>
      <c r="T1713" s="13">
        <f t="shared" si="2025"/>
        <v>1.4443282374750887E-2</v>
      </c>
      <c r="U1713" s="13">
        <f t="shared" si="2026"/>
        <v>1.4359553201563863E-2</v>
      </c>
      <c r="V1713" s="13">
        <f t="shared" si="2027"/>
        <v>5.1315975081034957E-5</v>
      </c>
      <c r="W1713" s="13">
        <f t="shared" si="2028"/>
        <v>4.84249992156373E-3</v>
      </c>
      <c r="X1713" s="13">
        <f t="shared" si="2029"/>
        <v>1.9327737868757575E-3</v>
      </c>
      <c r="Y1713" s="13">
        <f t="shared" si="2030"/>
        <v>3.8571136517724094E-4</v>
      </c>
      <c r="Z1713" s="13">
        <f t="shared" si="2031"/>
        <v>4.7587698049626915E-3</v>
      </c>
      <c r="AA1713" s="13">
        <f t="shared" si="2032"/>
        <v>1.910429768974115E-3</v>
      </c>
      <c r="AB1713" s="13">
        <f t="shared" si="2033"/>
        <v>3.8347535726316836E-4</v>
      </c>
      <c r="AC1713" s="13">
        <f t="shared" si="2034"/>
        <v>5.1390209364325634E-7</v>
      </c>
      <c r="AD1713" s="13">
        <f t="shared" si="2035"/>
        <v>4.8601090121876031E-4</v>
      </c>
      <c r="AE1713" s="13">
        <f t="shared" si="2036"/>
        <v>1.9398020551916715E-4</v>
      </c>
      <c r="AF1713" s="13">
        <f t="shared" si="2037"/>
        <v>3.8711395195970406E-5</v>
      </c>
      <c r="AG1713" s="13">
        <f t="shared" si="2038"/>
        <v>5.1502578626784229E-6</v>
      </c>
      <c r="AH1713" s="13">
        <f t="shared" si="2039"/>
        <v>4.7483870344791211E-4</v>
      </c>
      <c r="AI1713" s="13">
        <f t="shared" si="2040"/>
        <v>1.9062615585690746E-4</v>
      </c>
      <c r="AJ1713" s="13">
        <f t="shared" si="2041"/>
        <v>3.8263868375641111E-5</v>
      </c>
      <c r="AK1713" s="13">
        <f t="shared" si="2042"/>
        <v>5.1204012953585265E-6</v>
      </c>
      <c r="AL1713" s="13">
        <f t="shared" si="2043"/>
        <v>3.2937312662905255E-9</v>
      </c>
      <c r="AM1713" s="13">
        <f t="shared" si="2044"/>
        <v>3.9022257086946356E-5</v>
      </c>
      <c r="AN1713" s="13">
        <f t="shared" si="2045"/>
        <v>1.5574847046775342E-5</v>
      </c>
      <c r="AO1713" s="13">
        <f t="shared" si="2046"/>
        <v>3.1081731124619206E-6</v>
      </c>
      <c r="AP1713" s="13">
        <f t="shared" si="2047"/>
        <v>4.135188858470538E-7</v>
      </c>
      <c r="AQ1713" s="13">
        <f t="shared" si="2048"/>
        <v>4.1261666282338616E-8</v>
      </c>
      <c r="AR1713" s="13">
        <f t="shared" si="2049"/>
        <v>3.7904215338503758E-5</v>
      </c>
      <c r="AS1713" s="13">
        <f t="shared" si="2050"/>
        <v>1.5216819539530252E-5</v>
      </c>
      <c r="AT1713" s="13">
        <f t="shared" si="2051"/>
        <v>3.0544306857529854E-6</v>
      </c>
      <c r="AU1713" s="13">
        <f t="shared" si="2052"/>
        <v>4.0873836085712733E-7</v>
      </c>
      <c r="AV1713" s="13">
        <f t="shared" si="2053"/>
        <v>4.1022468216933554E-8</v>
      </c>
      <c r="AW1713" s="13">
        <f t="shared" si="2054"/>
        <v>1.4659982293553866E-11</v>
      </c>
      <c r="AX1713" s="13">
        <f t="shared" si="2055"/>
        <v>2.6109437469084119E-6</v>
      </c>
      <c r="AY1713" s="13">
        <f t="shared" si="2056"/>
        <v>1.0420988569478778E-6</v>
      </c>
      <c r="AZ1713" s="13">
        <f t="shared" si="2057"/>
        <v>2.0796503734290678E-7</v>
      </c>
      <c r="BA1713" s="13">
        <f t="shared" si="2058"/>
        <v>2.7668172725766521E-8</v>
      </c>
      <c r="BB1713" s="13">
        <f t="shared" si="2059"/>
        <v>2.7607805803455669E-9</v>
      </c>
      <c r="BC1713" s="13">
        <f t="shared" si="2060"/>
        <v>2.2038056472634798E-10</v>
      </c>
      <c r="BD1713" s="13">
        <f t="shared" si="2061"/>
        <v>2.5214343488207027E-6</v>
      </c>
      <c r="BE1713" s="13">
        <f t="shared" si="2062"/>
        <v>1.0122412803992941E-6</v>
      </c>
      <c r="BF1713" s="13">
        <f t="shared" si="2063"/>
        <v>2.0318443155651312E-7</v>
      </c>
      <c r="BG1713" s="13">
        <f t="shared" si="2064"/>
        <v>2.7189771204653427E-8</v>
      </c>
      <c r="BH1713" s="13">
        <f t="shared" si="2065"/>
        <v>2.7288643099943106E-9</v>
      </c>
      <c r="BI1713" s="13">
        <f t="shared" si="2066"/>
        <v>2.1910299623517998E-10</v>
      </c>
      <c r="BJ1713" s="14">
        <f t="shared" si="2067"/>
        <v>0.23885756587457266</v>
      </c>
      <c r="BK1713" s="14">
        <f t="shared" si="2068"/>
        <v>0.52395759982228607</v>
      </c>
      <c r="BL1713" s="14">
        <f t="shared" si="2069"/>
        <v>0.23242664567286164</v>
      </c>
      <c r="BM1713" s="14">
        <f t="shared" si="2070"/>
        <v>4.750582854616741E-2</v>
      </c>
      <c r="BN1713" s="14">
        <f t="shared" si="2071"/>
        <v>0.95249371054431864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1.5681818181818199</v>
      </c>
      <c r="F1714" s="10">
        <f>VLOOKUP(B1714,home!$B$2:$E$405,3,FALSE)</f>
        <v>0.48</v>
      </c>
      <c r="G1714" s="10">
        <f>VLOOKUP(C1714,away!$B$2:$E$405,4,FALSE)</f>
        <v>1.1499999999999999</v>
      </c>
      <c r="H1714" s="10">
        <f>VLOOKUP(A1714,away!$A$2:$E$405,3,FALSE)</f>
        <v>1.11363636363636</v>
      </c>
      <c r="I1714" s="10">
        <f>VLOOKUP(C1714,away!$B$2:$E$405,3,FALSE)</f>
        <v>1.1499999999999999</v>
      </c>
      <c r="J1714" s="10">
        <f>VLOOKUP(B1714,home!$B$2:$E$405,4,FALSE)</f>
        <v>1.57</v>
      </c>
      <c r="K1714" s="12">
        <f t="shared" si="2016"/>
        <v>0.86563636363636454</v>
      </c>
      <c r="L1714" s="12">
        <f t="shared" si="2017"/>
        <v>2.0106704545454477</v>
      </c>
      <c r="M1714" s="13">
        <f t="shared" si="2018"/>
        <v>5.6342462018949914E-2</v>
      </c>
      <c r="N1714" s="13">
        <f t="shared" si="2019"/>
        <v>4.8772083940403776E-2</v>
      </c>
      <c r="O1714" s="13">
        <f t="shared" si="2020"/>
        <v>0.11328612371785164</v>
      </c>
      <c r="P1714" s="13">
        <f t="shared" si="2021"/>
        <v>9.8064588185580392E-2</v>
      </c>
      <c r="Q1714" s="13">
        <f t="shared" si="2022"/>
        <v>2.1109444694569331E-2</v>
      </c>
      <c r="R1714" s="13">
        <f t="shared" si="2023"/>
        <v>0.11389053093473231</v>
      </c>
      <c r="S1714" s="13">
        <f t="shared" si="2024"/>
        <v>4.2670585875236783E-2</v>
      </c>
      <c r="T1714" s="13">
        <f t="shared" si="2025"/>
        <v>4.2444136759231706E-2</v>
      </c>
      <c r="U1714" s="13">
        <f t="shared" si="2026"/>
        <v>9.8587785050956542E-2</v>
      </c>
      <c r="V1714" s="13">
        <f t="shared" si="2027"/>
        <v>8.2520620457033674E-3</v>
      </c>
      <c r="W1714" s="13">
        <f t="shared" si="2028"/>
        <v>6.0910343145966495E-3</v>
      </c>
      <c r="X1714" s="13">
        <f t="shared" si="2029"/>
        <v>1.2247062733981963E-2</v>
      </c>
      <c r="Y1714" s="13">
        <f t="shared" si="2030"/>
        <v>1.2312403597091065E-2</v>
      </c>
      <c r="Z1714" s="13">
        <f t="shared" si="2031"/>
        <v>7.6332108534320195E-2</v>
      </c>
      <c r="AA1714" s="13">
        <f t="shared" si="2032"/>
        <v>6.6075848860345232E-2</v>
      </c>
      <c r="AB1714" s="13">
        <f t="shared" si="2033"/>
        <v>2.8598828765827637E-2</v>
      </c>
      <c r="AC1714" s="13">
        <f t="shared" si="2034"/>
        <v>8.9767450382447021E-4</v>
      </c>
      <c r="AD1714" s="13">
        <f t="shared" si="2035"/>
        <v>1.3181551987179393E-3</v>
      </c>
      <c r="AE1714" s="13">
        <f t="shared" si="2036"/>
        <v>2.6503757125676442E-3</v>
      </c>
      <c r="AF1714" s="13">
        <f t="shared" si="2037"/>
        <v>2.6645160693523004E-3</v>
      </c>
      <c r="AG1714" s="13">
        <f t="shared" si="2038"/>
        <v>1.7858212454360798E-3</v>
      </c>
      <c r="AH1714" s="13">
        <f t="shared" si="2039"/>
        <v>3.8369678840778514E-2</v>
      </c>
      <c r="AI1714" s="13">
        <f t="shared" si="2040"/>
        <v>3.3214189265626665E-2</v>
      </c>
      <c r="AJ1714" s="13">
        <f t="shared" si="2041"/>
        <v>1.4375705008513522E-2</v>
      </c>
      <c r="AK1714" s="13">
        <f t="shared" si="2042"/>
        <v>4.148044336092907E-3</v>
      </c>
      <c r="AL1714" s="13">
        <f t="shared" si="2043"/>
        <v>6.2496438662999404E-5</v>
      </c>
      <c r="AM1714" s="13">
        <f t="shared" si="2044"/>
        <v>2.2820861458531337E-4</v>
      </c>
      <c r="AN1714" s="13">
        <f t="shared" si="2045"/>
        <v>4.5885231881943888E-4</v>
      </c>
      <c r="AO1714" s="13">
        <f t="shared" si="2046"/>
        <v>4.6130040022495701E-4</v>
      </c>
      <c r="AP1714" s="13">
        <f t="shared" si="2047"/>
        <v>3.0917436180077045E-4</v>
      </c>
      <c r="AQ1714" s="13">
        <f t="shared" si="2048"/>
        <v>1.5541193864393847E-4</v>
      </c>
      <c r="AR1714" s="13">
        <f t="shared" si="2049"/>
        <v>1.5429755919110198E-2</v>
      </c>
      <c r="AS1714" s="13">
        <f t="shared" si="2050"/>
        <v>1.335655780561522E-2</v>
      </c>
      <c r="AT1714" s="13">
        <f t="shared" si="2051"/>
        <v>5.7809610647758308E-3</v>
      </c>
      <c r="AU1714" s="13">
        <f t="shared" si="2052"/>
        <v>1.6680700381453189E-3</v>
      </c>
      <c r="AV1714" s="13">
        <f t="shared" si="2053"/>
        <v>3.6098552052772132E-4</v>
      </c>
      <c r="AW1714" s="13">
        <f t="shared" si="2054"/>
        <v>3.021545632104026E-6</v>
      </c>
      <c r="AX1714" s="13">
        <f t="shared" si="2055"/>
        <v>3.2924279213353872E-5</v>
      </c>
      <c r="AY1714" s="13">
        <f t="shared" si="2056"/>
        <v>6.6199875451495471E-5</v>
      </c>
      <c r="AZ1714" s="13">
        <f t="shared" si="2057"/>
        <v>6.6553066832455217E-5</v>
      </c>
      <c r="BA1714" s="13">
        <f t="shared" si="2058"/>
        <v>4.4605428379802101E-5</v>
      </c>
      <c r="BB1714" s="13">
        <f t="shared" si="2059"/>
        <v>2.2421704238902777E-5</v>
      </c>
      <c r="BC1714" s="13">
        <f t="shared" si="2060"/>
        <v>9.0165316507436486E-6</v>
      </c>
      <c r="BD1714" s="13">
        <f t="shared" si="2061"/>
        <v>5.1706923912337712E-3</v>
      </c>
      <c r="BE1714" s="13">
        <f t="shared" si="2062"/>
        <v>4.4759393590298189E-3</v>
      </c>
      <c r="BF1714" s="13">
        <f t="shared" si="2063"/>
        <v>1.9372679353037265E-3</v>
      </c>
      <c r="BG1714" s="13">
        <f t="shared" si="2064"/>
        <v>5.5898985696854872E-4</v>
      </c>
      <c r="BH1714" s="13">
        <f t="shared" si="2065"/>
        <v>1.2097048677396647E-4</v>
      </c>
      <c r="BI1714" s="13">
        <f t="shared" si="2066"/>
        <v>2.0943290455667458E-5</v>
      </c>
      <c r="BJ1714" s="14">
        <f t="shared" si="2067"/>
        <v>0.1532497027857897</v>
      </c>
      <c r="BK1714" s="14">
        <f t="shared" si="2068"/>
        <v>0.20635606894340941</v>
      </c>
      <c r="BL1714" s="14">
        <f t="shared" si="2069"/>
        <v>0.55942786844866477</v>
      </c>
      <c r="BM1714" s="14">
        <f t="shared" si="2070"/>
        <v>0.54383733689027736</v>
      </c>
      <c r="BN1714" s="14">
        <f t="shared" si="2071"/>
        <v>0.45146523349208734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1.5546218487395</v>
      </c>
      <c r="F1715" s="10">
        <f>VLOOKUP(B1715,home!$B$2:$E$405,3,FALSE)</f>
        <v>1.54</v>
      </c>
      <c r="G1715" s="10">
        <f>VLOOKUP(C1715,away!$B$2:$E$405,4,FALSE)</f>
        <v>0.75</v>
      </c>
      <c r="H1715" s="10">
        <f>VLOOKUP(A1715,away!$A$2:$E$405,3,FALSE)</f>
        <v>1.3361344537815101</v>
      </c>
      <c r="I1715" s="10">
        <f>VLOOKUP(C1715,away!$B$2:$E$405,3,FALSE)</f>
        <v>0.96</v>
      </c>
      <c r="J1715" s="10">
        <f>VLOOKUP(B1715,home!$B$2:$E$405,4,FALSE)</f>
        <v>0.9</v>
      </c>
      <c r="K1715" s="12">
        <f t="shared" si="2016"/>
        <v>1.7955882352941226</v>
      </c>
      <c r="L1715" s="12">
        <f t="shared" si="2017"/>
        <v>1.1544201680672246</v>
      </c>
      <c r="M1715" s="13">
        <f t="shared" si="2018"/>
        <v>5.2339266120818524E-2</v>
      </c>
      <c r="N1715" s="13">
        <f t="shared" si="2019"/>
        <v>9.3979770490469974E-2</v>
      </c>
      <c r="O1715" s="13">
        <f t="shared" si="2020"/>
        <v>6.0421504391710512E-2</v>
      </c>
      <c r="P1715" s="13">
        <f t="shared" si="2021"/>
        <v>0.10849214244452754</v>
      </c>
      <c r="Q1715" s="13">
        <f t="shared" si="2022"/>
        <v>8.4374485124164844E-2</v>
      </c>
      <c r="R1715" s="13">
        <f t="shared" si="2023"/>
        <v>3.4875901627376499E-2</v>
      </c>
      <c r="S1715" s="13">
        <f t="shared" si="2024"/>
        <v>5.6222344353438473E-2</v>
      </c>
      <c r="T1715" s="13">
        <f t="shared" si="2025"/>
        <v>9.7403607297623929E-2</v>
      </c>
      <c r="U1715" s="13">
        <f t="shared" si="2026"/>
        <v>6.2622758657392377E-2</v>
      </c>
      <c r="V1715" s="13">
        <f t="shared" si="2027"/>
        <v>1.2949025855184024E-2</v>
      </c>
      <c r="W1715" s="13">
        <f t="shared" si="2028"/>
        <v>5.050061094931646E-2</v>
      </c>
      <c r="X1715" s="13">
        <f t="shared" si="2029"/>
        <v>5.8298923779607423E-2</v>
      </c>
      <c r="Y1715" s="13">
        <f t="shared" si="2030"/>
        <v>3.3650726693896363E-2</v>
      </c>
      <c r="Z1715" s="13">
        <f t="shared" si="2031"/>
        <v>1.3420481406057323E-2</v>
      </c>
      <c r="AA1715" s="13">
        <f t="shared" si="2032"/>
        <v>2.4097658524700048E-2</v>
      </c>
      <c r="AB1715" s="13">
        <f t="shared" si="2033"/>
        <v>2.1634736072543272E-2</v>
      </c>
      <c r="AC1715" s="13">
        <f t="shared" si="2034"/>
        <v>1.6775975067594773E-3</v>
      </c>
      <c r="AD1715" s="13">
        <f t="shared" si="2035"/>
        <v>2.2669575723939545E-2</v>
      </c>
      <c r="AE1715" s="13">
        <f t="shared" si="2036"/>
        <v>2.6170215417242963E-2</v>
      </c>
      <c r="AF1715" s="13">
        <f t="shared" si="2037"/>
        <v>1.5105712240164547E-2</v>
      </c>
      <c r="AG1715" s="13">
        <f t="shared" si="2038"/>
        <v>5.8127796210219618E-3</v>
      </c>
      <c r="AH1715" s="13">
        <f t="shared" si="2039"/>
        <v>3.873218600080938E-3</v>
      </c>
      <c r="AI1715" s="13">
        <f t="shared" si="2040"/>
        <v>6.954705751027703E-3</v>
      </c>
      <c r="AJ1715" s="13">
        <f t="shared" si="2041"/>
        <v>6.2438939132388608E-3</v>
      </c>
      <c r="AK1715" s="13">
        <f t="shared" si="2042"/>
        <v>3.7371541510120934E-3</v>
      </c>
      <c r="AL1715" s="13">
        <f t="shared" si="2043"/>
        <v>1.3909721030309867E-4</v>
      </c>
      <c r="AM1715" s="13">
        <f t="shared" si="2044"/>
        <v>8.141044693803022E-3</v>
      </c>
      <c r="AN1715" s="13">
        <f t="shared" si="2045"/>
        <v>9.3981861836628725E-3</v>
      </c>
      <c r="AO1715" s="13">
        <f t="shared" si="2046"/>
        <v>5.4247278368355807E-3</v>
      </c>
      <c r="AP1715" s="13">
        <f t="shared" si="2047"/>
        <v>2.0874717403728941E-3</v>
      </c>
      <c r="AQ1715" s="13">
        <f t="shared" si="2048"/>
        <v>6.0245486933921432E-4</v>
      </c>
      <c r="AR1715" s="13">
        <f t="shared" si="2049"/>
        <v>8.9426433345330693E-4</v>
      </c>
      <c r="AS1715" s="13">
        <f t="shared" si="2050"/>
        <v>1.6057305163918981E-3</v>
      </c>
      <c r="AT1715" s="13">
        <f t="shared" si="2051"/>
        <v>1.4416154121430246E-3</v>
      </c>
      <c r="AU1715" s="13">
        <f t="shared" si="2052"/>
        <v>8.6284922462090104E-4</v>
      </c>
      <c r="AV1715" s="13">
        <f t="shared" si="2053"/>
        <v>3.8733047914048642E-4</v>
      </c>
      <c r="AW1715" s="13">
        <f t="shared" si="2054"/>
        <v>8.0091527368363781E-6</v>
      </c>
      <c r="AX1715" s="13">
        <f t="shared" si="2055"/>
        <v>2.4363273458660587E-3</v>
      </c>
      <c r="AY1715" s="13">
        <f t="shared" si="2056"/>
        <v>2.8125454240814705E-3</v>
      </c>
      <c r="AZ1715" s="13">
        <f t="shared" si="2057"/>
        <v>1.6234295805824174E-3</v>
      </c>
      <c r="BA1715" s="13">
        <f t="shared" si="2058"/>
        <v>6.2470661642041931E-4</v>
      </c>
      <c r="BB1715" s="13">
        <f t="shared" si="2059"/>
        <v>1.8029347928019186E-4</v>
      </c>
      <c r="BC1715" s="13">
        <f t="shared" si="2060"/>
        <v>4.1626885730412738E-5</v>
      </c>
      <c r="BD1715" s="13">
        <f t="shared" si="2061"/>
        <v>1.7205946368694869E-4</v>
      </c>
      <c r="BE1715" s="13">
        <f t="shared" si="2062"/>
        <v>3.0894794876730133E-4</v>
      </c>
      <c r="BF1715" s="13">
        <f t="shared" si="2063"/>
        <v>2.773716510624089E-4</v>
      </c>
      <c r="BG1715" s="13">
        <f t="shared" si="2064"/>
        <v>1.6601509115058932E-4</v>
      </c>
      <c r="BH1715" s="13">
        <f t="shared" si="2065"/>
        <v>7.4523686137819892E-5</v>
      </c>
      <c r="BI1715" s="13">
        <f t="shared" si="2066"/>
        <v>2.6762770815964231E-5</v>
      </c>
      <c r="BJ1715" s="14">
        <f t="shared" si="2067"/>
        <v>0.52133922199342242</v>
      </c>
      <c r="BK1715" s="14">
        <f t="shared" si="2068"/>
        <v>0.23463201891511259</v>
      </c>
      <c r="BL1715" s="14">
        <f t="shared" si="2069"/>
        <v>0.23067900226645291</v>
      </c>
      <c r="BM1715" s="14">
        <f t="shared" si="2070"/>
        <v>0.56278311811063297</v>
      </c>
      <c r="BN1715" s="14">
        <f t="shared" si="2071"/>
        <v>0.43448307019906784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1.5546218487395</v>
      </c>
      <c r="F1716" s="10">
        <f>VLOOKUP(B1716,home!$B$2:$E$405,3,FALSE)</f>
        <v>0.96</v>
      </c>
      <c r="G1716" s="10">
        <f>VLOOKUP(C1716,away!$B$2:$E$405,4,FALSE)</f>
        <v>1.29</v>
      </c>
      <c r="H1716" s="10">
        <f>VLOOKUP(A1716,away!$A$2:$E$405,3,FALSE)</f>
        <v>1.3361344537815101</v>
      </c>
      <c r="I1716" s="10">
        <f>VLOOKUP(C1716,away!$B$2:$E$405,3,FALSE)</f>
        <v>0.86</v>
      </c>
      <c r="J1716" s="10">
        <f>VLOOKUP(B1716,home!$B$2:$E$405,4,FALSE)</f>
        <v>0.37</v>
      </c>
      <c r="K1716" s="12">
        <f t="shared" si="2016"/>
        <v>1.9252436974789968</v>
      </c>
      <c r="L1716" s="12">
        <f t="shared" si="2017"/>
        <v>0.42515798319327647</v>
      </c>
      <c r="M1716" s="13">
        <f t="shared" si="2018"/>
        <v>9.5330861959108087E-2</v>
      </c>
      <c r="N1716" s="13">
        <f t="shared" si="2019"/>
        <v>0.18353514116201305</v>
      </c>
      <c r="O1716" s="13">
        <f t="shared" si="2020"/>
        <v>4.0530677006611032E-2</v>
      </c>
      <c r="P1716" s="13">
        <f t="shared" si="2021"/>
        <v>7.8031430461534768E-2</v>
      </c>
      <c r="Q1716" s="13">
        <f t="shared" si="2022"/>
        <v>0.1766749368940419</v>
      </c>
      <c r="R1716" s="13">
        <f t="shared" si="2023"/>
        <v>8.6159704467944232E-3</v>
      </c>
      <c r="S1716" s="13">
        <f t="shared" si="2024"/>
        <v>1.5967819903079123E-2</v>
      </c>
      <c r="T1716" s="13">
        <f t="shared" si="2025"/>
        <v>7.5114759850670232E-2</v>
      </c>
      <c r="U1716" s="13">
        <f t="shared" si="2026"/>
        <v>1.6587842800356255E-2</v>
      </c>
      <c r="V1716" s="13">
        <f t="shared" si="2027"/>
        <v>1.4522425754117212E-3</v>
      </c>
      <c r="W1716" s="13">
        <f t="shared" si="2028"/>
        <v>0.11338076958591788</v>
      </c>
      <c r="X1716" s="13">
        <f t="shared" si="2029"/>
        <v>4.8204739330050421E-2</v>
      </c>
      <c r="Y1716" s="13">
        <f t="shared" si="2030"/>
        <v>1.0247314876960923E-2</v>
      </c>
      <c r="Z1716" s="13">
        <f t="shared" si="2031"/>
        <v>1.2210495394706633E-3</v>
      </c>
      <c r="AA1716" s="13">
        <f t="shared" si="2032"/>
        <v>2.3508179301755259E-3</v>
      </c>
      <c r="AB1716" s="13">
        <f t="shared" si="2033"/>
        <v>2.2629487019955267E-3</v>
      </c>
      <c r="AC1716" s="13">
        <f t="shared" si="2034"/>
        <v>7.4294254772085539E-5</v>
      </c>
      <c r="AD1716" s="13">
        <f t="shared" si="2035"/>
        <v>5.4571403015151683E-2</v>
      </c>
      <c r="AE1716" s="13">
        <f t="shared" si="2036"/>
        <v>2.3201467645949374E-2</v>
      </c>
      <c r="AF1716" s="13">
        <f t="shared" si="2037"/>
        <v>4.9321445957379445E-3</v>
      </c>
      <c r="AG1716" s="13">
        <f t="shared" si="2038"/>
        <v>6.9898021638052079E-4</v>
      </c>
      <c r="AH1716" s="13">
        <f t="shared" si="2039"/>
        <v>1.2978473989510653E-4</v>
      </c>
      <c r="AI1716" s="13">
        <f t="shared" si="2040"/>
        <v>2.4986725251200471E-4</v>
      </c>
      <c r="AJ1716" s="13">
        <f t="shared" si="2041"/>
        <v>2.4052767655256517E-4</v>
      </c>
      <c r="AK1716" s="13">
        <f t="shared" si="2042"/>
        <v>1.5435813111736423E-4</v>
      </c>
      <c r="AL1716" s="13">
        <f t="shared" si="2043"/>
        <v>2.432491160072075E-6</v>
      </c>
      <c r="AM1716" s="13">
        <f t="shared" si="2044"/>
        <v>2.1012649943501414E-2</v>
      </c>
      <c r="AN1716" s="13">
        <f t="shared" si="2045"/>
        <v>8.9336958715253746E-3</v>
      </c>
      <c r="AO1716" s="13">
        <f t="shared" si="2046"/>
        <v>1.8991160595999142E-3</v>
      </c>
      <c r="AP1716" s="13">
        <f t="shared" si="2047"/>
        <v>2.6914145124982058E-4</v>
      </c>
      <c r="AQ1716" s="13">
        <f t="shared" si="2048"/>
        <v>2.8606909151771306E-5</v>
      </c>
      <c r="AR1716" s="13">
        <f t="shared" si="2049"/>
        <v>1.1035803652613495E-5</v>
      </c>
      <c r="AS1716" s="13">
        <f t="shared" si="2050"/>
        <v>2.1246611428809821E-5</v>
      </c>
      <c r="AT1716" s="13">
        <f t="shared" si="2051"/>
        <v>2.0452452373050674E-5</v>
      </c>
      <c r="AU1716" s="13">
        <f t="shared" si="2052"/>
        <v>1.3125318343068387E-5</v>
      </c>
      <c r="AV1716" s="13">
        <f t="shared" si="2053"/>
        <v>6.3173591043494703E-6</v>
      </c>
      <c r="AW1716" s="13">
        <f t="shared" si="2054"/>
        <v>5.5307600668268377E-8</v>
      </c>
      <c r="AX1716" s="13">
        <f t="shared" si="2055"/>
        <v>6.7424119785097457E-3</v>
      </c>
      <c r="AY1716" s="13">
        <f t="shared" si="2056"/>
        <v>2.8665902786413921E-3</v>
      </c>
      <c r="AZ1716" s="13">
        <f t="shared" si="2057"/>
        <v>6.0937687075431318E-4</v>
      </c>
      <c r="BA1716" s="13">
        <f t="shared" si="2058"/>
        <v>8.6360480458177902E-5</v>
      </c>
      <c r="BB1716" s="13">
        <f t="shared" si="2059"/>
        <v>9.179211924800318E-6</v>
      </c>
      <c r="BC1716" s="13">
        <f t="shared" si="2060"/>
        <v>7.8052304585035547E-7</v>
      </c>
      <c r="BD1716" s="13">
        <f t="shared" si="2061"/>
        <v>7.8199333731035759E-7</v>
      </c>
      <c r="BE1716" s="13">
        <f t="shared" si="2062"/>
        <v>1.5055277441273329E-6</v>
      </c>
      <c r="BF1716" s="13">
        <f t="shared" si="2063"/>
        <v>1.4492539003804602E-6</v>
      </c>
      <c r="BG1716" s="13">
        <f t="shared" si="2064"/>
        <v>9.3005564591811154E-7</v>
      </c>
      <c r="BH1716" s="13">
        <f t="shared" si="2065"/>
        <v>4.4764594265215048E-7</v>
      </c>
      <c r="BI1716" s="13">
        <f t="shared" si="2066"/>
        <v>1.7236550595861937E-7</v>
      </c>
      <c r="BJ1716" s="14">
        <f t="shared" si="2067"/>
        <v>0.73301956675123658</v>
      </c>
      <c r="BK1716" s="14">
        <f t="shared" si="2068"/>
        <v>0.19372567192370727</v>
      </c>
      <c r="BL1716" s="14">
        <f t="shared" si="2069"/>
        <v>7.120025907298802E-2</v>
      </c>
      <c r="BM1716" s="14">
        <f t="shared" si="2070"/>
        <v>0.41358099438625856</v>
      </c>
      <c r="BN1716" s="14">
        <f t="shared" si="2071"/>
        <v>0.58271901793010328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1.5546218487395</v>
      </c>
      <c r="F1717" s="10">
        <f>VLOOKUP(B1717,home!$B$2:$E$405,3,FALSE)</f>
        <v>1.61</v>
      </c>
      <c r="G1717" s="10">
        <f>VLOOKUP(C1717,away!$B$2:$E$405,4,FALSE)</f>
        <v>1.72</v>
      </c>
      <c r="H1717" s="10">
        <f>VLOOKUP(A1717,away!$A$2:$E$405,3,FALSE)</f>
        <v>1.3361344537815101</v>
      </c>
      <c r="I1717" s="10">
        <f>VLOOKUP(C1717,away!$B$2:$E$405,3,FALSE)</f>
        <v>0.75</v>
      </c>
      <c r="J1717" s="10">
        <f>VLOOKUP(B1717,home!$B$2:$E$405,4,FALSE)</f>
        <v>0.5</v>
      </c>
      <c r="K1717" s="12">
        <f t="shared" si="2016"/>
        <v>4.305058823529424</v>
      </c>
      <c r="L1717" s="12">
        <f t="shared" si="2017"/>
        <v>0.50105042016806633</v>
      </c>
      <c r="M1717" s="13">
        <f t="shared" si="2018"/>
        <v>8.179622785298284E-3</v>
      </c>
      <c r="N1717" s="13">
        <f t="shared" si="2019"/>
        <v>3.52137572449907E-2</v>
      </c>
      <c r="O1717" s="13">
        <f t="shared" si="2020"/>
        <v>4.0984034333899945E-3</v>
      </c>
      <c r="P1717" s="13">
        <f t="shared" si="2021"/>
        <v>1.7643867863298881E-2</v>
      </c>
      <c r="Q1717" s="13">
        <f t="shared" si="2022"/>
        <v>7.5798648168585211E-2</v>
      </c>
      <c r="R1717" s="13">
        <f t="shared" si="2023"/>
        <v>1.0267533811591512E-3</v>
      </c>
      <c r="S1717" s="13">
        <f t="shared" si="2024"/>
        <v>9.5146830528994482E-3</v>
      </c>
      <c r="T1717" s="13">
        <f t="shared" si="2025"/>
        <v>3.7978944513041055E-2</v>
      </c>
      <c r="U1717" s="13">
        <f t="shared" si="2026"/>
        <v>4.4202337031478724E-3</v>
      </c>
      <c r="V1717" s="13">
        <f t="shared" si="2027"/>
        <v>2.2804068510382785E-3</v>
      </c>
      <c r="W1717" s="13">
        <f t="shared" si="2028"/>
        <v>0.10877254636992338</v>
      </c>
      <c r="X1717" s="13">
        <f t="shared" si="2029"/>
        <v>5.4500530061400591E-2</v>
      </c>
      <c r="Y1717" s="13">
        <f t="shared" si="2030"/>
        <v>1.3653756743323548E-2</v>
      </c>
      <c r="Z1717" s="13">
        <f t="shared" si="2031"/>
        <v>1.7148507101292522E-4</v>
      </c>
      <c r="AA1717" s="13">
        <f t="shared" si="2032"/>
        <v>7.3825331806776345E-4</v>
      </c>
      <c r="AB1717" s="13">
        <f t="shared" si="2033"/>
        <v>1.5891119804737502E-3</v>
      </c>
      <c r="AC1717" s="13">
        <f t="shared" si="2034"/>
        <v>3.0743469327978936E-4</v>
      </c>
      <c r="AD1717" s="13">
        <f t="shared" si="2035"/>
        <v>0.11706805262690052</v>
      </c>
      <c r="AE1717" s="13">
        <f t="shared" si="2036"/>
        <v>5.8656996956965815E-2</v>
      </c>
      <c r="AF1717" s="13">
        <f t="shared" si="2037"/>
        <v>1.4695056485542353E-2</v>
      </c>
      <c r="AG1717" s="13">
        <f t="shared" si="2038"/>
        <v>2.4543214088248223E-3</v>
      </c>
      <c r="AH1717" s="13">
        <f t="shared" si="2039"/>
        <v>2.148066672089421E-5</v>
      </c>
      <c r="AI1717" s="13">
        <f t="shared" si="2040"/>
        <v>9.2475533802080458E-5</v>
      </c>
      <c r="AJ1717" s="13">
        <f t="shared" si="2041"/>
        <v>1.9905630637762005E-4</v>
      </c>
      <c r="AK1717" s="13">
        <f t="shared" si="2042"/>
        <v>2.8564970271671654E-4</v>
      </c>
      <c r="AL1717" s="13">
        <f t="shared" si="2043"/>
        <v>2.6526099049809011E-5</v>
      </c>
      <c r="AM1717" s="13">
        <f t="shared" si="2044"/>
        <v>0.10079697058296899</v>
      </c>
      <c r="AN1717" s="13">
        <f t="shared" si="2045"/>
        <v>5.050436446226484E-2</v>
      </c>
      <c r="AO1717" s="13">
        <f t="shared" si="2046"/>
        <v>1.2652616517069476E-2</v>
      </c>
      <c r="AP1717" s="13">
        <f t="shared" si="2047"/>
        <v>2.1131996073676931E-3</v>
      </c>
      <c r="AQ1717" s="13">
        <f t="shared" si="2048"/>
        <v>2.6470488779264381E-4</v>
      </c>
      <c r="AR1717" s="13">
        <f t="shared" si="2049"/>
        <v>2.1525794171988492E-6</v>
      </c>
      <c r="AS1717" s="13">
        <f t="shared" si="2050"/>
        <v>9.2669810133597298E-6</v>
      </c>
      <c r="AT1717" s="13">
        <f t="shared" si="2051"/>
        <v>1.9947449189521978E-5</v>
      </c>
      <c r="AU1717" s="13">
        <f t="shared" si="2052"/>
        <v>2.8624980713418816E-5</v>
      </c>
      <c r="AV1717" s="13">
        <f t="shared" si="2053"/>
        <v>3.0808056448415814E-5</v>
      </c>
      <c r="AW1717" s="13">
        <f t="shared" si="2054"/>
        <v>1.5893934056497811E-6</v>
      </c>
      <c r="AX1717" s="13">
        <f t="shared" si="2055"/>
        <v>7.2322814598874435E-2</v>
      </c>
      <c r="AY1717" s="13">
        <f t="shared" si="2056"/>
        <v>3.6237376642503198E-2</v>
      </c>
      <c r="AZ1717" s="13">
        <f t="shared" si="2057"/>
        <v>9.078376396257349E-3</v>
      </c>
      <c r="BA1717" s="13">
        <f t="shared" si="2058"/>
        <v>1.5162414359295342E-3</v>
      </c>
      <c r="BB1717" s="13">
        <f t="shared" si="2059"/>
        <v>1.8992835213718125E-4</v>
      </c>
      <c r="BC1717" s="13">
        <f t="shared" si="2060"/>
        <v>1.9032736128032632E-5</v>
      </c>
      <c r="BD1717" s="13">
        <f t="shared" si="2061"/>
        <v>1.7975847023876914E-7</v>
      </c>
      <c r="BE1717" s="13">
        <f t="shared" si="2062"/>
        <v>7.7387078840556438E-7</v>
      </c>
      <c r="BF1717" s="13">
        <f t="shared" si="2063"/>
        <v>1.6657796329485238E-6</v>
      </c>
      <c r="BG1717" s="13">
        <f t="shared" si="2064"/>
        <v>2.3904264356268822E-6</v>
      </c>
      <c r="BH1717" s="13">
        <f t="shared" si="2065"/>
        <v>2.5727316046733753E-6</v>
      </c>
      <c r="BI1717" s="13">
        <f t="shared" si="2066"/>
        <v>2.2151521790544251E-6</v>
      </c>
      <c r="BJ1717" s="14">
        <f t="shared" si="2067"/>
        <v>0.80448823679879122</v>
      </c>
      <c r="BK1717" s="14">
        <f t="shared" si="2068"/>
        <v>7.4189917987367682E-2</v>
      </c>
      <c r="BL1717" s="14">
        <f t="shared" si="2069"/>
        <v>1.2572015791748705E-2</v>
      </c>
      <c r="BM1717" s="14">
        <f t="shared" si="2070"/>
        <v>0.71322481552310057</v>
      </c>
      <c r="BN1717" s="14">
        <f t="shared" si="2071"/>
        <v>0.14196105287672223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1.5546218487395</v>
      </c>
      <c r="F1718" s="10">
        <f>VLOOKUP(B1718,home!$B$2:$E$405,3,FALSE)</f>
        <v>0.21</v>
      </c>
      <c r="G1718" s="10">
        <f>VLOOKUP(C1718,away!$B$2:$E$405,4,FALSE)</f>
        <v>1.07</v>
      </c>
      <c r="H1718" s="10">
        <f>VLOOKUP(A1718,away!$A$2:$E$405,3,FALSE)</f>
        <v>1.3361344537815101</v>
      </c>
      <c r="I1718" s="10">
        <f>VLOOKUP(C1718,away!$B$2:$E$405,3,FALSE)</f>
        <v>0.96</v>
      </c>
      <c r="J1718" s="10">
        <f>VLOOKUP(B1718,home!$B$2:$E$405,4,FALSE)</f>
        <v>0.75</v>
      </c>
      <c r="K1718" s="12">
        <f t="shared" si="2016"/>
        <v>0.3493235294117657</v>
      </c>
      <c r="L1718" s="12">
        <f t="shared" si="2017"/>
        <v>0.96201680672268719</v>
      </c>
      <c r="M1718" s="13">
        <f t="shared" si="2018"/>
        <v>0.26945864907106093</v>
      </c>
      <c r="N1718" s="13">
        <f t="shared" si="2019"/>
        <v>9.4128246324029385E-2</v>
      </c>
      <c r="O1718" s="13">
        <f t="shared" si="2020"/>
        <v>0.25922374912315121</v>
      </c>
      <c r="P1718" s="13">
        <f t="shared" si="2021"/>
        <v>9.0552954951049272E-2</v>
      </c>
      <c r="Q1718" s="13">
        <f t="shared" si="2022"/>
        <v>1.6440605611625001E-2</v>
      </c>
      <c r="R1718" s="13">
        <f t="shared" si="2023"/>
        <v>0.12468880167906843</v>
      </c>
      <c r="S1718" s="13">
        <f t="shared" si="2024"/>
        <v>7.607695724961048E-3</v>
      </c>
      <c r="T1718" s="13">
        <f t="shared" si="2025"/>
        <v>1.5816138911082574E-2</v>
      </c>
      <c r="U1718" s="13">
        <f t="shared" si="2026"/>
        <v>4.3556732280655874E-2</v>
      </c>
      <c r="V1718" s="13">
        <f t="shared" si="2027"/>
        <v>2.8406722170899908E-4</v>
      </c>
      <c r="W1718" s="13">
        <f t="shared" si="2028"/>
        <v>1.9143634593065749E-3</v>
      </c>
      <c r="X1718" s="13">
        <f t="shared" si="2029"/>
        <v>1.841649822028708E-3</v>
      </c>
      <c r="Y1718" s="13">
        <f t="shared" si="2030"/>
        <v>8.858490404447313E-4</v>
      </c>
      <c r="Z1718" s="13">
        <f t="shared" si="2031"/>
        <v>3.9984240941791954E-2</v>
      </c>
      <c r="AA1718" s="13">
        <f t="shared" si="2032"/>
        <v>1.3967436166637186E-2</v>
      </c>
      <c r="AB1718" s="13">
        <f t="shared" si="2033"/>
        <v>2.4395770492816223E-3</v>
      </c>
      <c r="AC1718" s="13">
        <f t="shared" si="2034"/>
        <v>5.9663900238411648E-6</v>
      </c>
      <c r="AD1718" s="13">
        <f t="shared" si="2035"/>
        <v>1.6718305004547252E-4</v>
      </c>
      <c r="AE1718" s="13">
        <f t="shared" si="2036"/>
        <v>1.6083290394290468E-4</v>
      </c>
      <c r="AF1718" s="13">
        <f t="shared" si="2037"/>
        <v>7.7361978333544907E-5</v>
      </c>
      <c r="AG1718" s="13">
        <f t="shared" si="2038"/>
        <v>2.4807841119395534E-5</v>
      </c>
      <c r="AH1718" s="13">
        <f t="shared" si="2039"/>
        <v>9.6163779475133063E-3</v>
      </c>
      <c r="AI1718" s="13">
        <f t="shared" si="2040"/>
        <v>3.3592270847828186E-3</v>
      </c>
      <c r="AJ1718" s="13">
        <f t="shared" si="2041"/>
        <v>5.8672853067596542E-4</v>
      </c>
      <c r="AK1718" s="13">
        <f t="shared" si="2042"/>
        <v>6.8319360380769207E-5</v>
      </c>
      <c r="AL1718" s="13">
        <f t="shared" si="2043"/>
        <v>8.020143334227131E-8</v>
      </c>
      <c r="AM1718" s="13">
        <f t="shared" si="2044"/>
        <v>1.1680194619941668E-5</v>
      </c>
      <c r="AN1718" s="13">
        <f t="shared" si="2045"/>
        <v>1.1236543530175793E-5</v>
      </c>
      <c r="AO1718" s="13">
        <f t="shared" si="2046"/>
        <v>5.4048718627500929E-6</v>
      </c>
      <c r="AP1718" s="13">
        <f t="shared" si="2047"/>
        <v>1.7331925233827158E-6</v>
      </c>
      <c r="AQ1718" s="13">
        <f t="shared" si="2048"/>
        <v>4.168400841950691E-7</v>
      </c>
      <c r="AR1718" s="13">
        <f t="shared" si="2049"/>
        <v>1.8502234410610443E-3</v>
      </c>
      <c r="AS1718" s="13">
        <f t="shared" si="2050"/>
        <v>6.4632658263182594E-4</v>
      </c>
      <c r="AT1718" s="13">
        <f t="shared" si="2051"/>
        <v>1.1288854149879732E-4</v>
      </c>
      <c r="AU1718" s="13">
        <f t="shared" si="2052"/>
        <v>1.3144874582168815E-5</v>
      </c>
      <c r="AV1718" s="13">
        <f t="shared" si="2053"/>
        <v>1.1479534956795553E-6</v>
      </c>
      <c r="AW1718" s="13">
        <f t="shared" si="2054"/>
        <v>7.4866947792970219E-10</v>
      </c>
      <c r="AX1718" s="13">
        <f t="shared" si="2055"/>
        <v>6.8002780147572271E-7</v>
      </c>
      <c r="AY1718" s="13">
        <f t="shared" si="2056"/>
        <v>6.5419817405832422E-7</v>
      </c>
      <c r="AZ1718" s="13">
        <f t="shared" si="2057"/>
        <v>3.1467481918570081E-7</v>
      </c>
      <c r="BA1718" s="13">
        <f t="shared" si="2058"/>
        <v>1.0090748823635565E-7</v>
      </c>
      <c r="BB1718" s="13">
        <f t="shared" si="2059"/>
        <v>2.4268674901886492E-8</v>
      </c>
      <c r="BC1718" s="13">
        <f t="shared" si="2060"/>
        <v>4.6693746265007747E-9</v>
      </c>
      <c r="BD1718" s="13">
        <f t="shared" si="2061"/>
        <v>2.9665767441550118E-4</v>
      </c>
      <c r="BE1718" s="13">
        <f t="shared" si="2062"/>
        <v>1.0362950585390933E-4</v>
      </c>
      <c r="BF1718" s="13">
        <f t="shared" si="2063"/>
        <v>1.8100112368042418E-5</v>
      </c>
      <c r="BG1718" s="13">
        <f t="shared" si="2064"/>
        <v>2.1075983783847094E-6</v>
      </c>
      <c r="BH1718" s="13">
        <f t="shared" si="2065"/>
        <v>1.8405842602996525E-7</v>
      </c>
      <c r="BI1718" s="13">
        <f t="shared" si="2066"/>
        <v>1.2859187799752378E-8</v>
      </c>
      <c r="BJ1718" s="14">
        <f t="shared" si="2067"/>
        <v>0.1314892893309112</v>
      </c>
      <c r="BK1718" s="14">
        <f t="shared" si="2068"/>
        <v>0.36791006775841145</v>
      </c>
      <c r="BL1718" s="14">
        <f t="shared" si="2069"/>
        <v>0.46055137242404642</v>
      </c>
      <c r="BM1718" s="14">
        <f t="shared" si="2070"/>
        <v>0.14544131024567222</v>
      </c>
      <c r="BN1718" s="14">
        <f t="shared" si="2071"/>
        <v>0.8544930067599843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1.5546218487395</v>
      </c>
      <c r="F1719" s="10">
        <f>VLOOKUP(B1719,home!$B$2:$E$405,3,FALSE)</f>
        <v>1.5</v>
      </c>
      <c r="G1719" s="10">
        <f>VLOOKUP(C1719,away!$B$2:$E$405,4,FALSE)</f>
        <v>0.64</v>
      </c>
      <c r="H1719" s="10">
        <f>VLOOKUP(A1719,away!$A$2:$E$405,3,FALSE)</f>
        <v>1.3361344537815101</v>
      </c>
      <c r="I1719" s="10">
        <f>VLOOKUP(C1719,away!$B$2:$E$405,3,FALSE)</f>
        <v>1.18</v>
      </c>
      <c r="J1719" s="10">
        <f>VLOOKUP(B1719,home!$B$2:$E$405,4,FALSE)</f>
        <v>0.62</v>
      </c>
      <c r="K1719" s="12">
        <f t="shared" si="2016"/>
        <v>1.49243697478992</v>
      </c>
      <c r="L1719" s="12">
        <f t="shared" si="2017"/>
        <v>0.97751596638655269</v>
      </c>
      <c r="M1719" s="13">
        <f t="shared" si="2018"/>
        <v>8.4588839559176995E-2</v>
      </c>
      <c r="N1719" s="13">
        <f t="shared" si="2019"/>
        <v>0.126243511812688</v>
      </c>
      <c r="O1719" s="13">
        <f t="shared" si="2020"/>
        <v>8.268694124720595E-2</v>
      </c>
      <c r="P1719" s="13">
        <f t="shared" si="2021"/>
        <v>0.12340504844961188</v>
      </c>
      <c r="Q1719" s="13">
        <f t="shared" si="2022"/>
        <v>9.4205242428291827E-2</v>
      </c>
      <c r="R1719" s="13">
        <f t="shared" si="2023"/>
        <v>4.0413902640405314E-2</v>
      </c>
      <c r="S1719" s="13">
        <f t="shared" si="2024"/>
        <v>4.5008319248182958E-2</v>
      </c>
      <c r="T1719" s="13">
        <f t="shared" si="2025"/>
        <v>9.2087128590971165E-2</v>
      </c>
      <c r="U1719" s="13">
        <f t="shared" si="2026"/>
        <v>6.0315202596100854E-2</v>
      </c>
      <c r="V1719" s="13">
        <f t="shared" si="2027"/>
        <v>7.2957533909553838E-3</v>
      </c>
      <c r="W1719" s="13">
        <f t="shared" si="2028"/>
        <v>4.6865129006343619E-2</v>
      </c>
      <c r="X1719" s="13">
        <f t="shared" si="2029"/>
        <v>4.5811411870466438E-2</v>
      </c>
      <c r="Y1719" s="13">
        <f t="shared" si="2030"/>
        <v>2.2390693273045697E-2</v>
      </c>
      <c r="Z1719" s="13">
        <f t="shared" si="2031"/>
        <v>1.3168411698329285E-2</v>
      </c>
      <c r="AA1719" s="13">
        <f t="shared" si="2032"/>
        <v>1.9653024517842749E-2</v>
      </c>
      <c r="AB1719" s="13">
        <f t="shared" si="2033"/>
        <v>1.4665450228440683E-2</v>
      </c>
      <c r="AC1719" s="13">
        <f t="shared" si="2034"/>
        <v>6.6522723725968836E-4</v>
      </c>
      <c r="AD1719" s="13">
        <f t="shared" si="2035"/>
        <v>1.7485812839341704E-2</v>
      </c>
      <c r="AE1719" s="13">
        <f t="shared" si="2036"/>
        <v>1.7092661235703493E-2</v>
      </c>
      <c r="AF1719" s="13">
        <f t="shared" si="2037"/>
        <v>8.3541746329683347E-3</v>
      </c>
      <c r="AG1719" s="13">
        <f t="shared" si="2038"/>
        <v>2.7221130299026888E-3</v>
      </c>
      <c r="AH1719" s="13">
        <f t="shared" si="2039"/>
        <v>3.2180831717670837E-3</v>
      </c>
      <c r="AI1719" s="13">
        <f t="shared" si="2040"/>
        <v>4.8027863134944161E-3</v>
      </c>
      <c r="AJ1719" s="13">
        <f t="shared" si="2041"/>
        <v>3.5839279381370205E-3</v>
      </c>
      <c r="AK1719" s="13">
        <f t="shared" si="2042"/>
        <v>1.7829288566194299E-3</v>
      </c>
      <c r="AL1719" s="13">
        <f t="shared" si="2043"/>
        <v>3.881949433133093E-5</v>
      </c>
      <c r="AM1719" s="13">
        <f t="shared" si="2044"/>
        <v>5.2192947231379742E-3</v>
      </c>
      <c r="AN1719" s="13">
        <f t="shared" si="2045"/>
        <v>5.1019439251444509E-3</v>
      </c>
      <c r="AO1719" s="13">
        <f t="shared" si="2046"/>
        <v>2.4936158232187898E-3</v>
      </c>
      <c r="AP1719" s="13">
        <f t="shared" si="2047"/>
        <v>8.125164270768383E-4</v>
      </c>
      <c r="AQ1719" s="13">
        <f t="shared" si="2048"/>
        <v>1.9856194510474109E-4</v>
      </c>
      <c r="AR1719" s="13">
        <f t="shared" si="2049"/>
        <v>6.2914553631244075E-4</v>
      </c>
      <c r="AS1719" s="13">
        <f t="shared" si="2050"/>
        <v>9.3896006091672075E-4</v>
      </c>
      <c r="AT1719" s="13">
        <f t="shared" si="2051"/>
        <v>7.0066935638155514E-4</v>
      </c>
      <c r="AU1719" s="13">
        <f t="shared" si="2052"/>
        <v>3.4856828485536277E-4</v>
      </c>
      <c r="AV1719" s="13">
        <f t="shared" si="2053"/>
        <v>1.3005404913931219E-4</v>
      </c>
      <c r="AW1719" s="13">
        <f t="shared" si="2054"/>
        <v>1.5731394891757403E-6</v>
      </c>
      <c r="AX1719" s="13">
        <f t="shared" si="2055"/>
        <v>1.2982447378561712E-3</v>
      </c>
      <c r="AY1719" s="13">
        <f t="shared" si="2056"/>
        <v>1.2690549595317318E-3</v>
      </c>
      <c r="AZ1719" s="13">
        <f t="shared" si="2057"/>
        <v>6.2026074258215416E-4</v>
      </c>
      <c r="BA1719" s="13">
        <f t="shared" si="2058"/>
        <v>2.0210492639894509E-4</v>
      </c>
      <c r="BB1719" s="13">
        <f t="shared" si="2059"/>
        <v>4.9390198110086976E-5</v>
      </c>
      <c r="BC1719" s="13">
        <f t="shared" si="2060"/>
        <v>9.6559414471209922E-6</v>
      </c>
      <c r="BD1719" s="13">
        <f t="shared" si="2061"/>
        <v>1.0249996782104022E-4</v>
      </c>
      <c r="BE1719" s="13">
        <f t="shared" si="2062"/>
        <v>1.5297474189089741E-4</v>
      </c>
      <c r="BF1719" s="13">
        <f t="shared" si="2063"/>
        <v>1.1415258050345992E-4</v>
      </c>
      <c r="BG1719" s="13">
        <f t="shared" si="2064"/>
        <v>5.67885106370155E-5</v>
      </c>
      <c r="BH1719" s="13">
        <f t="shared" si="2065"/>
        <v>2.1188318254483152E-5</v>
      </c>
      <c r="BI1719" s="13">
        <f t="shared" si="2066"/>
        <v>6.3244459193213747E-6</v>
      </c>
      <c r="BJ1719" s="14">
        <f t="shared" si="2067"/>
        <v>0.49053252306933198</v>
      </c>
      <c r="BK1719" s="14">
        <f t="shared" si="2068"/>
        <v>0.26227106233904995</v>
      </c>
      <c r="BL1719" s="14">
        <f t="shared" si="2069"/>
        <v>0.23432357336264517</v>
      </c>
      <c r="BM1719" s="14">
        <f t="shared" si="2070"/>
        <v>0.44748460251193367</v>
      </c>
      <c r="BN1719" s="14">
        <f t="shared" si="2071"/>
        <v>0.55154348613738002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1.5546218487395</v>
      </c>
      <c r="F1720" s="10">
        <f>VLOOKUP(B1720,home!$B$2:$E$405,3,FALSE)</f>
        <v>0.21</v>
      </c>
      <c r="G1720" s="10">
        <f>VLOOKUP(C1720,away!$B$2:$E$405,4,FALSE)</f>
        <v>1.39</v>
      </c>
      <c r="H1720" s="10">
        <f>VLOOKUP(A1720,away!$A$2:$E$405,3,FALSE)</f>
        <v>1.3361344537815101</v>
      </c>
      <c r="I1720" s="10">
        <f>VLOOKUP(C1720,away!$B$2:$E$405,3,FALSE)</f>
        <v>0.96</v>
      </c>
      <c r="J1720" s="10">
        <f>VLOOKUP(B1720,home!$B$2:$E$405,4,FALSE)</f>
        <v>1</v>
      </c>
      <c r="K1720" s="12">
        <f t="shared" si="2016"/>
        <v>0.45379411764706001</v>
      </c>
      <c r="L1720" s="12">
        <f t="shared" si="2017"/>
        <v>1.2826890756302496</v>
      </c>
      <c r="M1720" s="13">
        <f t="shared" si="2018"/>
        <v>0.17613875862734268</v>
      </c>
      <c r="N1720" s="13">
        <f t="shared" si="2019"/>
        <v>7.9930732554743464E-2</v>
      </c>
      <c r="O1720" s="13">
        <f t="shared" si="2020"/>
        <v>0.22593126148636589</v>
      </c>
      <c r="P1720" s="13">
        <f t="shared" si="2021"/>
        <v>0.1025262774550926</v>
      </c>
      <c r="Q1720" s="13">
        <f t="shared" si="2022"/>
        <v>1.8136048126281466E-2</v>
      </c>
      <c r="R1720" s="13">
        <f t="shared" si="2023"/>
        <v>0.14489978047596147</v>
      </c>
      <c r="S1720" s="13">
        <f t="shared" si="2024"/>
        <v>1.4919540779548313E-2</v>
      </c>
      <c r="T1720" s="13">
        <f t="shared" si="2025"/>
        <v>2.3262910806685695E-2</v>
      </c>
      <c r="U1720" s="13">
        <f t="shared" si="2026"/>
        <v>6.5754668028341623E-2</v>
      </c>
      <c r="V1720" s="13">
        <f t="shared" si="2027"/>
        <v>9.6492421302584363E-4</v>
      </c>
      <c r="W1720" s="13">
        <f t="shared" si="2028"/>
        <v>2.7433439856901715E-3</v>
      </c>
      <c r="X1720" s="13">
        <f t="shared" si="2029"/>
        <v>3.5188573611407313E-3</v>
      </c>
      <c r="Y1720" s="13">
        <f t="shared" si="2030"/>
        <v>2.2567999479181523E-3</v>
      </c>
      <c r="Z1720" s="13">
        <f t="shared" si="2031"/>
        <v>6.1953788492579043E-2</v>
      </c>
      <c r="AA1720" s="13">
        <f t="shared" si="2032"/>
        <v>2.8114264783882487E-2</v>
      </c>
      <c r="AB1720" s="13">
        <f t="shared" si="2033"/>
        <v>6.3790439904488809E-3</v>
      </c>
      <c r="AC1720" s="13">
        <f t="shared" si="2034"/>
        <v>3.5103747309362503E-5</v>
      </c>
      <c r="AD1720" s="13">
        <f t="shared" si="2035"/>
        <v>3.1122834084715999E-4</v>
      </c>
      <c r="AE1720" s="13">
        <f t="shared" si="2036"/>
        <v>3.9920919283117998E-4</v>
      </c>
      <c r="AF1720" s="13">
        <f t="shared" si="2037"/>
        <v>2.5603063526786221E-4</v>
      </c>
      <c r="AG1720" s="13">
        <f t="shared" si="2038"/>
        <v>1.094692329615866E-4</v>
      </c>
      <c r="AH1720" s="13">
        <f t="shared" si="2039"/>
        <v>1.9866861923334558E-2</v>
      </c>
      <c r="AI1720" s="13">
        <f t="shared" si="2040"/>
        <v>9.0154650769155784E-3</v>
      </c>
      <c r="AJ1720" s="13">
        <f t="shared" si="2041"/>
        <v>2.0455825098783941E-3</v>
      </c>
      <c r="AK1720" s="13">
        <f t="shared" si="2042"/>
        <v>3.0942443671484141E-4</v>
      </c>
      <c r="AL1720" s="13">
        <f t="shared" si="2043"/>
        <v>8.1732301610406874E-7</v>
      </c>
      <c r="AM1720" s="13">
        <f t="shared" si="2044"/>
        <v>2.8246718064299099E-5</v>
      </c>
      <c r="AN1720" s="13">
        <f t="shared" si="2045"/>
        <v>3.6231756683484093E-5</v>
      </c>
      <c r="AO1720" s="13">
        <f t="shared" si="2046"/>
        <v>2.3237039244399168E-5</v>
      </c>
      <c r="AP1720" s="13">
        <f t="shared" si="2047"/>
        <v>9.9352987962607361E-6</v>
      </c>
      <c r="AQ1720" s="13">
        <f t="shared" si="2048"/>
        <v>3.1859748072715044E-6</v>
      </c>
      <c r="AR1720" s="13">
        <f t="shared" si="2049"/>
        <v>5.0966013512231548E-3</v>
      </c>
      <c r="AS1720" s="13">
        <f t="shared" si="2050"/>
        <v>2.3128077131771255E-3</v>
      </c>
      <c r="AT1720" s="13">
        <f t="shared" si="2051"/>
        <v>5.2476926774426406E-4</v>
      </c>
      <c r="AU1720" s="13">
        <f t="shared" si="2052"/>
        <v>7.9379068941434037E-5</v>
      </c>
      <c r="AV1720" s="13">
        <f t="shared" si="2053"/>
        <v>9.0054386374808001E-6</v>
      </c>
      <c r="AW1720" s="13">
        <f t="shared" si="2054"/>
        <v>1.3215131413146678E-8</v>
      </c>
      <c r="AX1720" s="13">
        <f t="shared" si="2055"/>
        <v>2.1363657500689782E-6</v>
      </c>
      <c r="AY1720" s="13">
        <f t="shared" si="2056"/>
        <v>2.7402930091641031E-6</v>
      </c>
      <c r="AZ1720" s="13">
        <f t="shared" si="2057"/>
        <v>1.7574719534403696E-6</v>
      </c>
      <c r="BA1720" s="13">
        <f t="shared" si="2058"/>
        <v>7.5143002513483905E-7</v>
      </c>
      <c r="BB1720" s="13">
        <f t="shared" si="2059"/>
        <v>2.4096277108525551E-7</v>
      </c>
      <c r="BC1720" s="13">
        <f t="shared" si="2060"/>
        <v>6.1816062820929896E-8</v>
      </c>
      <c r="BD1720" s="13">
        <f t="shared" si="2061"/>
        <v>1.0895591460093857E-3</v>
      </c>
      <c r="BE1720" s="13">
        <f t="shared" si="2062"/>
        <v>4.944355312876134E-4</v>
      </c>
      <c r="BF1720" s="13">
        <f t="shared" si="2063"/>
        <v>1.1218596782700889E-4</v>
      </c>
      <c r="BG1720" s="13">
        <f t="shared" si="2064"/>
        <v>1.6969777427479658E-5</v>
      </c>
      <c r="BH1720" s="13">
        <f t="shared" si="2065"/>
        <v>1.9251962935925315E-6</v>
      </c>
      <c r="BI1720" s="13">
        <f t="shared" si="2066"/>
        <v>1.7472855066964271E-7</v>
      </c>
      <c r="BJ1720" s="14">
        <f t="shared" si="2067"/>
        <v>0.13103315531153498</v>
      </c>
      <c r="BK1720" s="14">
        <f t="shared" si="2068"/>
        <v>0.29458816243834413</v>
      </c>
      <c r="BL1720" s="14">
        <f t="shared" si="2069"/>
        <v>0.5120541658989628</v>
      </c>
      <c r="BM1720" s="14">
        <f t="shared" si="2070"/>
        <v>0.25206368633775583</v>
      </c>
      <c r="BN1720" s="14">
        <f t="shared" si="2071"/>
        <v>0.74756285872578765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1.5546218487395</v>
      </c>
      <c r="F1721" s="10">
        <f>VLOOKUP(B1721,home!$B$2:$E$405,3,FALSE)</f>
        <v>0.64</v>
      </c>
      <c r="G1721" s="10">
        <f>VLOOKUP(C1721,away!$B$2:$E$405,4,FALSE)</f>
        <v>1.03</v>
      </c>
      <c r="H1721" s="10">
        <f>VLOOKUP(A1721,away!$A$2:$E$405,3,FALSE)</f>
        <v>1.3361344537815101</v>
      </c>
      <c r="I1721" s="10">
        <f>VLOOKUP(C1721,away!$B$2:$E$405,3,FALSE)</f>
        <v>0.39</v>
      </c>
      <c r="J1721" s="10">
        <f>VLOOKUP(B1721,home!$B$2:$E$405,4,FALSE)</f>
        <v>1.5</v>
      </c>
      <c r="K1721" s="12">
        <f t="shared" si="2016"/>
        <v>1.0248067226890785</v>
      </c>
      <c r="L1721" s="12">
        <f t="shared" si="2017"/>
        <v>0.78163865546218336</v>
      </c>
      <c r="M1721" s="13">
        <f t="shared" si="2018"/>
        <v>0.16423690051170786</v>
      </c>
      <c r="N1721" s="13">
        <f t="shared" si="2019"/>
        <v>0.16831107975801554</v>
      </c>
      <c r="O1721" s="13">
        <f t="shared" si="2020"/>
        <v>0.1283739100932477</v>
      </c>
      <c r="P1721" s="13">
        <f t="shared" si="2021"/>
        <v>0.13155844608144357</v>
      </c>
      <c r="Q1721" s="13">
        <f t="shared" si="2022"/>
        <v>8.6243163019536009E-2</v>
      </c>
      <c r="R1721" s="13">
        <f t="shared" si="2023"/>
        <v>5.017100524085466E-2</v>
      </c>
      <c r="S1721" s="13">
        <f t="shared" si="2024"/>
        <v>2.6345517787779819E-2</v>
      </c>
      <c r="T1721" s="13">
        <f t="shared" si="2025"/>
        <v>6.7410989985396019E-2</v>
      </c>
      <c r="U1721" s="13">
        <f t="shared" si="2026"/>
        <v>5.1415583454896843E-2</v>
      </c>
      <c r="V1721" s="13">
        <f t="shared" si="2027"/>
        <v>2.3448346535282685E-3</v>
      </c>
      <c r="W1721" s="13">
        <f t="shared" si="2028"/>
        <v>2.9460857749463536E-2</v>
      </c>
      <c r="X1721" s="13">
        <f t="shared" si="2029"/>
        <v>2.3027745240053323E-2</v>
      </c>
      <c r="Y1721" s="13">
        <f t="shared" si="2030"/>
        <v>8.9996879138804844E-3</v>
      </c>
      <c r="Z1721" s="13">
        <f t="shared" si="2031"/>
        <v>1.3071865693215933E-2</v>
      </c>
      <c r="AA1721" s="13">
        <f t="shared" si="2032"/>
        <v>1.3396135840496419E-2</v>
      </c>
      <c r="AB1721" s="13">
        <f t="shared" si="2033"/>
        <v>6.8642250336984189E-3</v>
      </c>
      <c r="AC1721" s="13">
        <f t="shared" si="2034"/>
        <v>1.1739246873531801E-4</v>
      </c>
      <c r="AD1721" s="13">
        <f t="shared" si="2035"/>
        <v>7.5479212694592179E-3</v>
      </c>
      <c r="AE1721" s="13">
        <f t="shared" si="2036"/>
        <v>5.8997470325945186E-3</v>
      </c>
      <c r="AF1721" s="13">
        <f t="shared" si="2037"/>
        <v>2.3057351690620926E-3</v>
      </c>
      <c r="AG1721" s="13">
        <f t="shared" si="2038"/>
        <v>6.007505791325215E-4</v>
      </c>
      <c r="AH1721" s="13">
        <f t="shared" si="2039"/>
        <v>2.5543688812068857E-3</v>
      </c>
      <c r="AI1721" s="13">
        <f t="shared" si="2040"/>
        <v>2.6177344016885965E-3</v>
      </c>
      <c r="AJ1721" s="13">
        <f t="shared" si="2041"/>
        <v>1.3413359065324731E-3</v>
      </c>
      <c r="AK1721" s="13">
        <f t="shared" si="2042"/>
        <v>4.5820335146624257E-4</v>
      </c>
      <c r="AL1721" s="13">
        <f t="shared" si="2043"/>
        <v>3.7613887549910135E-6</v>
      </c>
      <c r="AM1721" s="13">
        <f t="shared" si="2044"/>
        <v>1.5470320918539384E-3</v>
      </c>
      <c r="AN1721" s="13">
        <f t="shared" si="2045"/>
        <v>1.2092200842335613E-3</v>
      </c>
      <c r="AO1721" s="13">
        <f t="shared" si="2046"/>
        <v>4.7258658039909439E-4</v>
      </c>
      <c r="AP1721" s="13">
        <f t="shared" si="2047"/>
        <v>1.2313064643087307E-4</v>
      </c>
      <c r="AQ1721" s="13">
        <f t="shared" si="2048"/>
        <v>2.4060918230604281E-5</v>
      </c>
      <c r="AR1721" s="13">
        <f t="shared" si="2049"/>
        <v>3.9931869157219839E-4</v>
      </c>
      <c r="AS1721" s="13">
        <f t="shared" si="2050"/>
        <v>4.0922447961859557E-4</v>
      </c>
      <c r="AT1721" s="13">
        <f t="shared" si="2051"/>
        <v>2.0968799890103823E-4</v>
      </c>
      <c r="AU1721" s="13">
        <f t="shared" si="2052"/>
        <v>7.1629890313668019E-5</v>
      </c>
      <c r="AV1721" s="13">
        <f t="shared" si="2053"/>
        <v>1.8351698284732074E-5</v>
      </c>
      <c r="AW1721" s="13">
        <f t="shared" si="2054"/>
        <v>8.3693882666689181E-8</v>
      </c>
      <c r="AX1721" s="13">
        <f t="shared" si="2055"/>
        <v>2.6423481465794388E-4</v>
      </c>
      <c r="AY1721" s="13">
        <f t="shared" si="2056"/>
        <v>2.0653614525553444E-4</v>
      </c>
      <c r="AZ1721" s="13">
        <f t="shared" si="2057"/>
        <v>8.0718317440939063E-5</v>
      </c>
      <c r="BA1721" s="13">
        <f t="shared" si="2058"/>
        <v>2.1030852371901776E-5</v>
      </c>
      <c r="BB1721" s="13">
        <f t="shared" si="2059"/>
        <v>4.1096317927992431E-6</v>
      </c>
      <c r="BC1721" s="13">
        <f t="shared" si="2060"/>
        <v>6.4244941379364856E-7</v>
      </c>
      <c r="BD1721" s="13">
        <f t="shared" si="2061"/>
        <v>5.2020487530235217E-5</v>
      </c>
      <c r="BE1721" s="13">
        <f t="shared" si="2062"/>
        <v>5.3310945338548425E-5</v>
      </c>
      <c r="BF1721" s="13">
        <f t="shared" si="2063"/>
        <v>2.7316707587927207E-5</v>
      </c>
      <c r="BG1721" s="13">
        <f t="shared" si="2064"/>
        <v>9.3314485259465211E-6</v>
      </c>
      <c r="BH1721" s="13">
        <f t="shared" si="2065"/>
        <v>2.3907327954542717E-6</v>
      </c>
      <c r="BI1721" s="13">
        <f t="shared" si="2066"/>
        <v>4.900078081869584E-7</v>
      </c>
      <c r="BJ1721" s="14">
        <f t="shared" si="2067"/>
        <v>0.40376098024867418</v>
      </c>
      <c r="BK1721" s="14">
        <f t="shared" si="2068"/>
        <v>0.3248133890372053</v>
      </c>
      <c r="BL1721" s="14">
        <f t="shared" si="2069"/>
        <v>0.25844557529236478</v>
      </c>
      <c r="BM1721" s="14">
        <f t="shared" si="2070"/>
        <v>0.27099085311528198</v>
      </c>
      <c r="BN1721" s="14">
        <f t="shared" si="2071"/>
        <v>0.72889450470480543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1.5546218487395</v>
      </c>
      <c r="F1722" s="10">
        <f>VLOOKUP(B1722,home!$B$2:$E$405,3,FALSE)</f>
        <v>0.54</v>
      </c>
      <c r="G1722" s="10">
        <f>VLOOKUP(C1722,away!$B$2:$E$405,4,FALSE)</f>
        <v>0.77</v>
      </c>
      <c r="H1722" s="10">
        <f>VLOOKUP(A1722,away!$A$2:$E$405,3,FALSE)</f>
        <v>1.3361344537815101</v>
      </c>
      <c r="I1722" s="10">
        <f>VLOOKUP(C1722,away!$B$2:$E$405,3,FALSE)</f>
        <v>0.51</v>
      </c>
      <c r="J1722" s="10">
        <f>VLOOKUP(B1722,home!$B$2:$E$405,4,FALSE)</f>
        <v>0.75</v>
      </c>
      <c r="K1722" s="12">
        <f t="shared" si="2016"/>
        <v>0.64641176470588413</v>
      </c>
      <c r="L1722" s="12">
        <f t="shared" si="2017"/>
        <v>0.51107142857142762</v>
      </c>
      <c r="M1722" s="13">
        <f t="shared" si="2018"/>
        <v>0.31427615870386877</v>
      </c>
      <c r="N1722" s="13">
        <f t="shared" si="2019"/>
        <v>0.20315180635275434</v>
      </c>
      <c r="O1722" s="13">
        <f t="shared" si="2020"/>
        <v>0.16061756539472688</v>
      </c>
      <c r="P1722" s="13">
        <f t="shared" si="2021"/>
        <v>0.10382508388956817</v>
      </c>
      <c r="Q1722" s="13">
        <f t="shared" si="2022"/>
        <v>6.5659858823835973E-2</v>
      </c>
      <c r="R1722" s="13">
        <f t="shared" si="2023"/>
        <v>4.1043524299973877E-2</v>
      </c>
      <c r="S1722" s="13">
        <f t="shared" si="2024"/>
        <v>8.5749807503161125E-3</v>
      </c>
      <c r="T1722" s="13">
        <f t="shared" si="2025"/>
        <v>3.3556877848896105E-2</v>
      </c>
      <c r="U1722" s="13">
        <f t="shared" si="2026"/>
        <v>2.6531016972494954E-2</v>
      </c>
      <c r="V1722" s="13">
        <f t="shared" si="2027"/>
        <v>3.1476142207921418E-4</v>
      </c>
      <c r="W1722" s="13">
        <f t="shared" si="2028"/>
        <v>1.4147768404218346E-2</v>
      </c>
      <c r="X1722" s="13">
        <f t="shared" si="2029"/>
        <v>7.230520209441575E-3</v>
      </c>
      <c r="Y1722" s="13">
        <f t="shared" si="2030"/>
        <v>1.8476561463769416E-3</v>
      </c>
      <c r="Z1722" s="13">
        <f t="shared" si="2031"/>
        <v>6.9920575325312529E-3</v>
      </c>
      <c r="AA1722" s="13">
        <f t="shared" si="2032"/>
        <v>4.5197482485285975E-3</v>
      </c>
      <c r="AB1722" s="13">
        <f t="shared" si="2033"/>
        <v>1.4608092206788495E-3</v>
      </c>
      <c r="AC1722" s="13">
        <f t="shared" si="2034"/>
        <v>6.4990872970115062E-6</v>
      </c>
      <c r="AD1722" s="13">
        <f t="shared" si="2035"/>
        <v>2.2863209852052322E-3</v>
      </c>
      <c r="AE1722" s="13">
        <f t="shared" si="2036"/>
        <v>1.1684733320816716E-3</v>
      </c>
      <c r="AF1722" s="13">
        <f t="shared" si="2037"/>
        <v>2.9858666753729794E-4</v>
      </c>
      <c r="AG1722" s="13">
        <f t="shared" si="2038"/>
        <v>5.0866371576889602E-5</v>
      </c>
      <c r="AH1722" s="13">
        <f t="shared" si="2039"/>
        <v>8.9336020795108934E-4</v>
      </c>
      <c r="AI1722" s="13">
        <f t="shared" si="2040"/>
        <v>5.7747854853967937E-4</v>
      </c>
      <c r="AJ1722" s="13">
        <f t="shared" si="2041"/>
        <v>1.8664446382066332E-4</v>
      </c>
      <c r="AK1722" s="13">
        <f t="shared" si="2042"/>
        <v>4.0216392410299515E-5</v>
      </c>
      <c r="AL1722" s="13">
        <f t="shared" si="2043"/>
        <v>8.5882210932030263E-8</v>
      </c>
      <c r="AM1722" s="13">
        <f t="shared" si="2044"/>
        <v>2.9558095654612203E-4</v>
      </c>
      <c r="AN1722" s="13">
        <f t="shared" si="2045"/>
        <v>1.5106298172053563E-4</v>
      </c>
      <c r="AO1722" s="13">
        <f t="shared" si="2046"/>
        <v>3.8601986936086795E-5</v>
      </c>
      <c r="AP1722" s="13">
        <f t="shared" si="2047"/>
        <v>6.5761242030404893E-6</v>
      </c>
      <c r="AQ1722" s="13">
        <f t="shared" si="2048"/>
        <v>8.4021729772776073E-7</v>
      </c>
      <c r="AR1722" s="13">
        <f t="shared" si="2049"/>
        <v>9.1314175541286206E-5</v>
      </c>
      <c r="AS1722" s="13">
        <f t="shared" si="2050"/>
        <v>5.9026557354305707E-5</v>
      </c>
      <c r="AT1722" s="13">
        <f t="shared" si="2051"/>
        <v>1.9077730551954916E-5</v>
      </c>
      <c r="AU1722" s="13">
        <f t="shared" si="2052"/>
        <v>4.1106898242241798E-6</v>
      </c>
      <c r="AV1722" s="13">
        <f t="shared" si="2053"/>
        <v>6.6429956585881787E-7</v>
      </c>
      <c r="AW1722" s="13">
        <f t="shared" si="2054"/>
        <v>7.8811858683403806E-10</v>
      </c>
      <c r="AX1722" s="13">
        <f t="shared" si="2055"/>
        <v>3.1844501289071988E-5</v>
      </c>
      <c r="AY1722" s="13">
        <f t="shared" si="2056"/>
        <v>1.6274814765950688E-5</v>
      </c>
      <c r="AZ1722" s="13">
        <f t="shared" si="2057"/>
        <v>4.1587964160848901E-6</v>
      </c>
      <c r="BA1722" s="13">
        <f t="shared" si="2058"/>
        <v>7.0848067516874618E-7</v>
      </c>
      <c r="BB1722" s="13">
        <f t="shared" si="2059"/>
        <v>9.0521057693435145E-8</v>
      </c>
      <c r="BC1722" s="13">
        <f t="shared" si="2060"/>
        <v>9.2525452542361077E-9</v>
      </c>
      <c r="BD1722" s="13">
        <f t="shared" si="2061"/>
        <v>7.7780110237845403E-6</v>
      </c>
      <c r="BE1722" s="13">
        <f t="shared" si="2062"/>
        <v>5.0277978317863852E-6</v>
      </c>
      <c r="BF1722" s="13">
        <f t="shared" si="2063"/>
        <v>1.6250138345147274E-6</v>
      </c>
      <c r="BG1722" s="13">
        <f t="shared" si="2064"/>
        <v>3.5014268681338021E-7</v>
      </c>
      <c r="BH1722" s="13">
        <f t="shared" si="2065"/>
        <v>5.6584088020474183E-8</v>
      </c>
      <c r="BI1722" s="13">
        <f t="shared" si="2066"/>
        <v>7.3153240383175615E-9</v>
      </c>
      <c r="BJ1722" s="14">
        <f t="shared" si="2067"/>
        <v>0.32994448377537711</v>
      </c>
      <c r="BK1722" s="14">
        <f t="shared" si="2068"/>
        <v>0.42701384455010616</v>
      </c>
      <c r="BL1722" s="14">
        <f t="shared" si="2069"/>
        <v>0.23605940206675152</v>
      </c>
      <c r="BM1722" s="14">
        <f t="shared" si="2070"/>
        <v>0.1114195164333906</v>
      </c>
      <c r="BN1722" s="14">
        <f t="shared" si="2071"/>
        <v>0.88857399746472798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1.5546218487395</v>
      </c>
      <c r="F1723" s="10">
        <f>VLOOKUP(B1723,home!$B$2:$E$405,3,FALSE)</f>
        <v>0.96</v>
      </c>
      <c r="G1723" s="10">
        <f>VLOOKUP(C1723,away!$B$2:$E$405,4,FALSE)</f>
        <v>0.64</v>
      </c>
      <c r="H1723" s="10">
        <f>VLOOKUP(A1723,away!$A$2:$E$405,3,FALSE)</f>
        <v>1.3361344537815101</v>
      </c>
      <c r="I1723" s="10">
        <f>VLOOKUP(C1723,away!$B$2:$E$405,3,FALSE)</f>
        <v>0.75</v>
      </c>
      <c r="J1723" s="10">
        <f>VLOOKUP(B1723,home!$B$2:$E$405,4,FALSE)</f>
        <v>0.94</v>
      </c>
      <c r="K1723" s="12">
        <f t="shared" si="2016"/>
        <v>0.95515966386554885</v>
      </c>
      <c r="L1723" s="12">
        <f t="shared" si="2017"/>
        <v>0.94197478991596462</v>
      </c>
      <c r="M1723" s="13">
        <f t="shared" si="2018"/>
        <v>0.14999782968135628</v>
      </c>
      <c r="N1723" s="13">
        <f t="shared" si="2019"/>
        <v>0.14327187657900609</v>
      </c>
      <c r="O1723" s="13">
        <f t="shared" si="2020"/>
        <v>0.1412941741019462</v>
      </c>
      <c r="P1723" s="13">
        <f t="shared" si="2021"/>
        <v>0.13495849584137523</v>
      </c>
      <c r="Q1723" s="13">
        <f t="shared" si="2022"/>
        <v>6.8423758737294921E-2</v>
      </c>
      <c r="R1723" s="13">
        <f t="shared" si="2023"/>
        <v>6.6547774983015243E-2</v>
      </c>
      <c r="S1723" s="13">
        <f t="shared" si="2024"/>
        <v>3.0356765225301056E-2</v>
      </c>
      <c r="T1723" s="13">
        <f t="shared" si="2025"/>
        <v>6.4453455761824027E-2</v>
      </c>
      <c r="U1723" s="13">
        <f t="shared" si="2026"/>
        <v>6.3563750383777012E-2</v>
      </c>
      <c r="V1723" s="13">
        <f t="shared" si="2027"/>
        <v>3.0347871492685686E-3</v>
      </c>
      <c r="W1723" s="13">
        <f t="shared" si="2028"/>
        <v>2.1785204798644011E-2</v>
      </c>
      <c r="X1723" s="13">
        <f t="shared" si="2029"/>
        <v>2.0521113713478954E-2</v>
      </c>
      <c r="Y1723" s="13">
        <f t="shared" si="2030"/>
        <v>9.6651858895479802E-3</v>
      </c>
      <c r="Z1723" s="13">
        <f t="shared" si="2031"/>
        <v>2.0895442119666895E-2</v>
      </c>
      <c r="AA1723" s="13">
        <f t="shared" si="2032"/>
        <v>1.9958483471343061E-2</v>
      </c>
      <c r="AB1723" s="13">
        <f t="shared" si="2033"/>
        <v>9.5317691818770749E-3</v>
      </c>
      <c r="AC1723" s="13">
        <f t="shared" si="2034"/>
        <v>1.7065676455706077E-4</v>
      </c>
      <c r="AD1723" s="13">
        <f t="shared" si="2035"/>
        <v>5.2020872231787387E-3</v>
      </c>
      <c r="AE1723" s="13">
        <f t="shared" si="2036"/>
        <v>4.9002350191783154E-3</v>
      </c>
      <c r="AF1723" s="13">
        <f t="shared" si="2037"/>
        <v>2.3079489263646735E-3</v>
      </c>
      <c r="AG1723" s="13">
        <f t="shared" si="2038"/>
        <v>7.2467656834971327E-4</v>
      </c>
      <c r="AH1723" s="13">
        <f t="shared" si="2039"/>
        <v>4.9207449252186035E-3</v>
      </c>
      <c r="AI1723" s="13">
        <f t="shared" si="2040"/>
        <v>4.7000970687399064E-3</v>
      </c>
      <c r="AJ1723" s="13">
        <f t="shared" si="2041"/>
        <v>2.2446715681565302E-3</v>
      </c>
      <c r="AK1723" s="13">
        <f t="shared" si="2042"/>
        <v>7.1467324684298201E-4</v>
      </c>
      <c r="AL1723" s="13">
        <f t="shared" si="2043"/>
        <v>6.1418435983248975E-6</v>
      </c>
      <c r="AM1723" s="13">
        <f t="shared" si="2044"/>
        <v>9.9376477669813426E-4</v>
      </c>
      <c r="AN1723" s="13">
        <f t="shared" si="2045"/>
        <v>9.3610136675611035E-4</v>
      </c>
      <c r="AO1723" s="13">
        <f t="shared" si="2046"/>
        <v>4.408919441450672E-4</v>
      </c>
      <c r="AP1723" s="13">
        <f t="shared" si="2047"/>
        <v>1.3843636548723032E-4</v>
      </c>
      <c r="AQ1723" s="13">
        <f t="shared" si="2048"/>
        <v>3.2600891574140856E-5</v>
      </c>
      <c r="AR1723" s="13">
        <f t="shared" si="2049"/>
        <v>9.2704353343256907E-4</v>
      </c>
      <c r="AS1723" s="13">
        <f t="shared" si="2050"/>
        <v>8.8547458978218319E-4</v>
      </c>
      <c r="AT1723" s="13">
        <f t="shared" si="2051"/>
        <v>4.2288480576891746E-4</v>
      </c>
      <c r="AU1723" s="13">
        <f t="shared" si="2052"/>
        <v>1.3464083631069572E-4</v>
      </c>
      <c r="AV1723" s="13">
        <f t="shared" si="2053"/>
        <v>3.2150873988275126E-5</v>
      </c>
      <c r="AW1723" s="13">
        <f t="shared" si="2054"/>
        <v>1.535011049981607E-7</v>
      </c>
      <c r="AX1723" s="13">
        <f t="shared" si="2055"/>
        <v>1.5820067167873528E-4</v>
      </c>
      <c r="AY1723" s="13">
        <f t="shared" si="2056"/>
        <v>1.4902104446914112E-4</v>
      </c>
      <c r="AZ1723" s="13">
        <f t="shared" si="2057"/>
        <v>7.0187033528438419E-5</v>
      </c>
      <c r="BA1723" s="13">
        <f t="shared" si="2058"/>
        <v>2.2038138720925187E-5</v>
      </c>
      <c r="BB1723" s="13">
        <f t="shared" si="2059"/>
        <v>5.189842772945595E-6</v>
      </c>
      <c r="BC1723" s="13">
        <f t="shared" si="2060"/>
        <v>9.7774021114846332E-7</v>
      </c>
      <c r="BD1723" s="13">
        <f t="shared" si="2061"/>
        <v>1.4554193960801624E-4</v>
      </c>
      <c r="BE1723" s="13">
        <f t="shared" si="2062"/>
        <v>1.3901579011433278E-4</v>
      </c>
      <c r="BF1723" s="13">
        <f t="shared" si="2063"/>
        <v>6.6391137678804902E-5</v>
      </c>
      <c r="BG1723" s="13">
        <f t="shared" si="2064"/>
        <v>2.1138045582979553E-5</v>
      </c>
      <c r="BH1723" s="13">
        <f t="shared" si="2065"/>
        <v>5.0475521284533504E-6</v>
      </c>
      <c r="BI1723" s="13">
        <f t="shared" si="2066"/>
        <v>9.6424363887146765E-7</v>
      </c>
      <c r="BJ1723" s="14">
        <f t="shared" si="2067"/>
        <v>0.34420295303290932</v>
      </c>
      <c r="BK1723" s="14">
        <f t="shared" si="2068"/>
        <v>0.31867369754992569</v>
      </c>
      <c r="BL1723" s="14">
        <f t="shared" si="2069"/>
        <v>0.31625643227895078</v>
      </c>
      <c r="BM1723" s="14">
        <f t="shared" si="2070"/>
        <v>0.29538574751409458</v>
      </c>
      <c r="BN1723" s="14">
        <f t="shared" si="2071"/>
        <v>0.70449390992399386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1.5546218487395</v>
      </c>
      <c r="F1724" s="10">
        <f>VLOOKUP(B1724,home!$B$2:$E$405,3,FALSE)</f>
        <v>0.64</v>
      </c>
      <c r="G1724" s="10">
        <f>VLOOKUP(C1724,away!$B$2:$E$405,4,FALSE)</f>
        <v>0.37</v>
      </c>
      <c r="H1724" s="10">
        <f>VLOOKUP(A1724,away!$A$2:$E$405,3,FALSE)</f>
        <v>1.3361344537815101</v>
      </c>
      <c r="I1724" s="10">
        <f>VLOOKUP(C1724,away!$B$2:$E$405,3,FALSE)</f>
        <v>1.1000000000000001</v>
      </c>
      <c r="J1724" s="10">
        <f>VLOOKUP(B1724,home!$B$2:$E$405,4,FALSE)</f>
        <v>0.37</v>
      </c>
      <c r="K1724" s="12">
        <f t="shared" si="2016"/>
        <v>0.36813445378151366</v>
      </c>
      <c r="L1724" s="12">
        <f t="shared" si="2017"/>
        <v>0.54380672268907471</v>
      </c>
      <c r="M1724" s="13">
        <f t="shared" si="2018"/>
        <v>0.40174361137968145</v>
      </c>
      <c r="N1724" s="13">
        <f t="shared" si="2019"/>
        <v>0.14789566493547174</v>
      </c>
      <c r="O1724" s="13">
        <f t="shared" si="2020"/>
        <v>0.21847087666565776</v>
      </c>
      <c r="P1724" s="13">
        <f t="shared" si="2021"/>
        <v>8.0426656848480368E-2</v>
      </c>
      <c r="Q1724" s="13">
        <f t="shared" si="2022"/>
        <v>2.7222744913836826E-2</v>
      </c>
      <c r="R1724" s="13">
        <f t="shared" si="2023"/>
        <v>5.9402965721280197E-2</v>
      </c>
      <c r="S1724" s="13">
        <f t="shared" si="2024"/>
        <v>4.025233350699129E-3</v>
      </c>
      <c r="T1724" s="13">
        <f t="shared" si="2025"/>
        <v>1.4803911694194278E-2</v>
      </c>
      <c r="U1724" s="13">
        <f t="shared" si="2026"/>
        <v>2.1868278338805464E-2</v>
      </c>
      <c r="V1724" s="13">
        <f t="shared" si="2027"/>
        <v>8.9536392050849567E-5</v>
      </c>
      <c r="W1724" s="13">
        <f t="shared" si="2028"/>
        <v>3.3405434430962668E-3</v>
      </c>
      <c r="X1724" s="13">
        <f t="shared" si="2029"/>
        <v>1.8166099817906577E-3</v>
      </c>
      <c r="Y1724" s="13">
        <f t="shared" si="2030"/>
        <v>4.9394236030091869E-4</v>
      </c>
      <c r="Z1724" s="13">
        <f t="shared" si="2031"/>
        <v>1.0767910702300277E-2</v>
      </c>
      <c r="AA1724" s="13">
        <f t="shared" si="2032"/>
        <v>3.9640389247594275E-3</v>
      </c>
      <c r="AB1724" s="13">
        <f t="shared" si="2033"/>
        <v>7.2964965216748545E-4</v>
      </c>
      <c r="AC1724" s="13">
        <f t="shared" si="2034"/>
        <v>1.120290478016934E-6</v>
      </c>
      <c r="AD1724" s="13">
        <f t="shared" si="2035"/>
        <v>3.0744228393941528E-4</v>
      </c>
      <c r="AE1724" s="13">
        <f t="shared" si="2036"/>
        <v>1.6718918084513733E-4</v>
      </c>
      <c r="AF1724" s="13">
        <f t="shared" si="2037"/>
        <v>4.5459300252232575E-5</v>
      </c>
      <c r="AG1724" s="13">
        <f t="shared" si="2038"/>
        <v>8.2403576953017422E-6</v>
      </c>
      <c r="AH1724" s="13">
        <f t="shared" si="2039"/>
        <v>1.4639155573066313E-3</v>
      </c>
      <c r="AI1724" s="13">
        <f t="shared" si="2040"/>
        <v>5.3891775407133692E-4</v>
      </c>
      <c r="AJ1724" s="13">
        <f t="shared" si="2041"/>
        <v>9.9197096514105863E-5</v>
      </c>
      <c r="AK1724" s="13">
        <f t="shared" si="2042"/>
        <v>1.2172622980644153E-5</v>
      </c>
      <c r="AL1724" s="13">
        <f t="shared" si="2043"/>
        <v>8.9710168668678449E-9</v>
      </c>
      <c r="AM1724" s="13">
        <f t="shared" si="2044"/>
        <v>2.2636019453475545E-5</v>
      </c>
      <c r="AN1724" s="13">
        <f t="shared" si="2045"/>
        <v>1.2309619553720673E-5</v>
      </c>
      <c r="AO1724" s="13">
        <f t="shared" si="2046"/>
        <v>3.3470269335290945E-6</v>
      </c>
      <c r="AP1724" s="13">
        <f t="shared" si="2047"/>
        <v>6.0671191582484012E-7</v>
      </c>
      <c r="AQ1724" s="13">
        <f t="shared" si="2048"/>
        <v>8.2483504640279008E-8</v>
      </c>
      <c r="AR1724" s="13">
        <f t="shared" si="2049"/>
        <v>1.5921742430249395E-4</v>
      </c>
      <c r="AS1724" s="13">
        <f t="shared" si="2050"/>
        <v>5.8613419528098109E-5</v>
      </c>
      <c r="AT1724" s="13">
        <f t="shared" si="2051"/>
        <v>1.0788809591121553E-5</v>
      </c>
      <c r="AU1724" s="13">
        <f t="shared" si="2052"/>
        <v>1.3239108419267631E-6</v>
      </c>
      <c r="AV1724" s="13">
        <f t="shared" si="2053"/>
        <v>1.2184429866203321E-7</v>
      </c>
      <c r="AW1724" s="13">
        <f t="shared" si="2054"/>
        <v>4.9887324119181302E-11</v>
      </c>
      <c r="AX1724" s="13">
        <f t="shared" si="2055"/>
        <v>1.3888497762154887E-6</v>
      </c>
      <c r="AY1724" s="13">
        <f t="shared" si="2056"/>
        <v>7.5526584511119952E-7</v>
      </c>
      <c r="AZ1724" s="13">
        <f t="shared" si="2057"/>
        <v>2.0535932199445785E-7</v>
      </c>
      <c r="BA1724" s="13">
        <f t="shared" si="2058"/>
        <v>3.7225259955818848E-8</v>
      </c>
      <c r="BB1724" s="13">
        <f t="shared" si="2059"/>
        <v>5.0608366544556735E-9</v>
      </c>
      <c r="BC1724" s="13">
        <f t="shared" si="2060"/>
        <v>5.5042339902485631E-10</v>
      </c>
      <c r="BD1724" s="13">
        <f t="shared" si="2061"/>
        <v>1.4430584284155837E-5</v>
      </c>
      <c r="BE1724" s="13">
        <f t="shared" si="2062"/>
        <v>5.3123952631958048E-6</v>
      </c>
      <c r="BF1724" s="13">
        <f t="shared" si="2063"/>
        <v>9.7783786424404407E-7</v>
      </c>
      <c r="BG1724" s="13">
        <f t="shared" si="2064"/>
        <v>1.1999193601345436E-7</v>
      </c>
      <c r="BH1724" s="13">
        <f t="shared" si="2065"/>
        <v>1.1043291455624841E-8</v>
      </c>
      <c r="BI1724" s="13">
        <f t="shared" si="2066"/>
        <v>8.1308321359330182E-10</v>
      </c>
      <c r="BJ1724" s="14">
        <f t="shared" si="2067"/>
        <v>0.19614312262424732</v>
      </c>
      <c r="BK1724" s="14">
        <f t="shared" si="2068"/>
        <v>0.48628692249825178</v>
      </c>
      <c r="BL1724" s="14">
        <f t="shared" si="2069"/>
        <v>0.30680093040782752</v>
      </c>
      <c r="BM1724" s="14">
        <f t="shared" si="2070"/>
        <v>6.4835610552260892E-2</v>
      </c>
      <c r="BN1724" s="14">
        <f t="shared" si="2071"/>
        <v>0.9351625204644084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1.5546218487395</v>
      </c>
      <c r="F1725" s="15">
        <f>VLOOKUP(B1725,home!$B$2:$E$405,3,FALSE)</f>
        <v>0.32</v>
      </c>
      <c r="G1725" s="15">
        <f>VLOOKUP(C1725,away!$B$2:$E$405,4,FALSE)</f>
        <v>0.9</v>
      </c>
      <c r="H1725" s="15">
        <f>VLOOKUP(A1725,away!$A$2:$E$405,3,FALSE)</f>
        <v>1.3361344537815101</v>
      </c>
      <c r="I1725" s="15">
        <f>VLOOKUP(C1725,away!$B$2:$E$405,3,FALSE)</f>
        <v>0.39</v>
      </c>
      <c r="J1725" s="15">
        <f>VLOOKUP(B1725,home!$B$2:$E$405,4,FALSE)</f>
        <v>0.87</v>
      </c>
      <c r="K1725" s="20">
        <f t="shared" si="2016"/>
        <v>0.44773109243697606</v>
      </c>
      <c r="L1725" s="20">
        <f t="shared" si="2017"/>
        <v>0.45335042016806637</v>
      </c>
      <c r="M1725" s="21">
        <f t="shared" si="2018"/>
        <v>0.40613018721913413</v>
      </c>
      <c r="N1725" s="21">
        <f t="shared" si="2019"/>
        <v>0.18183711239525652</v>
      </c>
      <c r="O1725" s="21">
        <f t="shared" si="2020"/>
        <v>0.18411929101872987</v>
      </c>
      <c r="P1725" s="21">
        <f t="shared" si="2021"/>
        <v>8.2435931306537438E-2</v>
      </c>
      <c r="Q1725" s="21">
        <f t="shared" si="2022"/>
        <v>4.0707064489156702E-2</v>
      </c>
      <c r="R1725" s="21">
        <f t="shared" si="2023"/>
        <v>4.1735278972193833E-2</v>
      </c>
      <c r="S1725" s="21">
        <f t="shared" si="2024"/>
        <v>4.1831923507753433E-3</v>
      </c>
      <c r="T1725" s="21">
        <f t="shared" si="2025"/>
        <v>1.8454564789967761E-2</v>
      </c>
      <c r="U1725" s="21">
        <f t="shared" si="2026"/>
        <v>1.8686182047382299E-2</v>
      </c>
      <c r="V1725" s="21">
        <f t="shared" si="2027"/>
        <v>9.4344503348047653E-5</v>
      </c>
      <c r="W1725" s="21">
        <f t="shared" si="2028"/>
        <v>6.0752728178775231E-3</v>
      </c>
      <c r="X1725" s="21">
        <f t="shared" si="2029"/>
        <v>2.7542274846204073E-3</v>
      </c>
      <c r="Y1725" s="21">
        <f t="shared" si="2030"/>
        <v>6.24315093695549E-4</v>
      </c>
      <c r="Z1725" s="21">
        <f t="shared" si="2031"/>
        <v>6.3069020859585151E-3</v>
      </c>
      <c r="AA1725" s="21">
        <f t="shared" si="2032"/>
        <v>2.8237961608392485E-3</v>
      </c>
      <c r="AB1725" s="21">
        <f t="shared" si="2033"/>
        <v>6.3215066995594797E-4</v>
      </c>
      <c r="AC1725" s="21">
        <f t="shared" si="2034"/>
        <v>1.1968725241779176E-6</v>
      </c>
      <c r="AD1725" s="21">
        <f t="shared" si="2035"/>
        <v>6.800221339002422E-4</v>
      </c>
      <c r="AE1725" s="21">
        <f t="shared" si="2036"/>
        <v>3.0828832012725981E-4</v>
      </c>
      <c r="AF1725" s="21">
        <f t="shared" si="2037"/>
        <v>6.9881319731300291E-5</v>
      </c>
      <c r="AG1725" s="21">
        <f t="shared" si="2038"/>
        <v>1.0560241887361327E-5</v>
      </c>
      <c r="AH1725" s="21">
        <f t="shared" si="2039"/>
        <v>7.148091776570365E-4</v>
      </c>
      <c r="AI1725" s="21">
        <f t="shared" si="2040"/>
        <v>3.2004229399636142E-4</v>
      </c>
      <c r="AJ1725" s="21">
        <f t="shared" si="2041"/>
        <v>7.1646442958513387E-5</v>
      </c>
      <c r="AK1725" s="21">
        <f t="shared" si="2042"/>
        <v>1.0692780058346232E-5</v>
      </c>
      <c r="AL1725" s="21">
        <f t="shared" si="2043"/>
        <v>9.7176032997100474E-9</v>
      </c>
      <c r="AM1725" s="21">
        <f t="shared" si="2044"/>
        <v>6.0893410578495804E-5</v>
      </c>
      <c r="AN1725" s="21">
        <f t="shared" si="2045"/>
        <v>2.7606053271227645E-5</v>
      </c>
      <c r="AO1725" s="21">
        <f t="shared" si="2046"/>
        <v>6.257607924846537E-6</v>
      </c>
      <c r="AP1725" s="21">
        <f t="shared" si="2047"/>
        <v>9.4562972732540014E-7</v>
      </c>
      <c r="AQ1725" s="21">
        <f t="shared" si="2048"/>
        <v>1.07175408551596E-7</v>
      </c>
      <c r="AR1725" s="21">
        <f t="shared" si="2049"/>
        <v>6.4811808206161514E-5</v>
      </c>
      <c r="AS1725" s="21">
        <f t="shared" si="2050"/>
        <v>2.9018261690960462E-5</v>
      </c>
      <c r="AT1725" s="21">
        <f t="shared" si="2051"/>
        <v>6.4961890037578901E-6</v>
      </c>
      <c r="AU1725" s="21">
        <f t="shared" si="2052"/>
        <v>9.6951526644319739E-7</v>
      </c>
      <c r="AV1725" s="21">
        <f t="shared" si="2053"/>
        <v>1.0852053234473465E-7</v>
      </c>
      <c r="AW1725" s="21">
        <f t="shared" si="2054"/>
        <v>5.4790837963413664E-11</v>
      </c>
      <c r="AX1725" s="21">
        <f t="shared" si="2055"/>
        <v>4.5439788734205416E-6</v>
      </c>
      <c r="AY1725" s="21">
        <f t="shared" si="2056"/>
        <v>2.0600147315000192E-6</v>
      </c>
      <c r="AZ1725" s="21">
        <f t="shared" si="2057"/>
        <v>4.6695427203896994E-7</v>
      </c>
      <c r="BA1725" s="21">
        <f t="shared" si="2058"/>
        <v>7.0564638476046883E-8</v>
      </c>
      <c r="BB1725" s="21">
        <f t="shared" si="2059"/>
        <v>7.9976271255308867E-9</v>
      </c>
      <c r="BC1725" s="21">
        <f t="shared" si="2060"/>
        <v>7.2514552354139059E-10</v>
      </c>
      <c r="BD1725" s="21">
        <f t="shared" si="2061"/>
        <v>4.8970767470192434E-6</v>
      </c>
      <c r="BE1725" s="21">
        <f t="shared" si="2062"/>
        <v>2.1925735216906384E-6</v>
      </c>
      <c r="BF1725" s="21">
        <f t="shared" si="2063"/>
        <v>4.9084166905746874E-7</v>
      </c>
      <c r="BG1725" s="21">
        <f t="shared" si="2064"/>
        <v>7.3255025566896402E-8</v>
      </c>
      <c r="BH1725" s="21">
        <f t="shared" si="2065"/>
        <v>8.1996381558912832E-9</v>
      </c>
      <c r="BI1725" s="21">
        <f t="shared" si="2066"/>
        <v>7.3424658982502311E-10</v>
      </c>
      <c r="BJ1725" s="22">
        <f t="shared" si="2067"/>
        <v>0.25162426919841901</v>
      </c>
      <c r="BK1725" s="22">
        <f t="shared" si="2068"/>
        <v>0.49284692198465396</v>
      </c>
      <c r="BL1725" s="22">
        <f t="shared" si="2069"/>
        <v>0.2492229565393192</v>
      </c>
      <c r="BM1725" s="22">
        <f t="shared" si="2070"/>
        <v>6.3034124447401682E-2</v>
      </c>
      <c r="BN1725" s="22">
        <f t="shared" si="2071"/>
        <v>0.93696486540100854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1.4097222222222201</v>
      </c>
      <c r="F1726" s="10">
        <f>VLOOKUP(B1726,home!$B$2:$E$405,3,FALSE)</f>
        <v>0.59</v>
      </c>
      <c r="G1726" s="10">
        <f>VLOOKUP(C1726,away!$B$2:$E$405,4,FALSE)</f>
        <v>0.59</v>
      </c>
      <c r="H1726" s="10">
        <f>VLOOKUP(A1726,away!$A$2:$E$405,3,FALSE)</f>
        <v>1.11805555555556</v>
      </c>
      <c r="I1726" s="10">
        <f>VLOOKUP(C1726,away!$B$2:$E$405,3,FALSE)</f>
        <v>1.18</v>
      </c>
      <c r="J1726" s="10">
        <f>VLOOKUP(B1726,home!$B$2:$E$405,4,FALSE)</f>
        <v>1.49</v>
      </c>
      <c r="K1726" s="12">
        <f t="shared" ref="K1726:K1753" si="2072">E1726*F1726*G1726</f>
        <v>0.49072430555555474</v>
      </c>
      <c r="L1726" s="12">
        <f t="shared" ref="L1726:L1753" si="2073">H1726*I1726*J1726</f>
        <v>1.9657652777777856</v>
      </c>
      <c r="M1726" s="13">
        <f t="shared" ref="M1726:M1753" si="2074">_xlfn.POISSON.DIST(0,K1726,FALSE) * _xlfn.POISSON.DIST(0,L1726,FALSE)</f>
        <v>8.5735390268149927E-2</v>
      </c>
      <c r="N1726" s="13">
        <f t="shared" ref="N1726:N1753" si="2075">_xlfn.POISSON.DIST(1,K1726,FALSE) * _xlfn.POISSON.DIST(0,L1726,FALSE)</f>
        <v>4.2072439850872348E-2</v>
      </c>
      <c r="O1726" s="13">
        <f t="shared" ref="O1726:O1753" si="2076">_xlfn.POISSON.DIST(0,K1726,FALSE) * _xlfn.POISSON.DIST(1,L1726,FALSE)</f>
        <v>0.16853565326585662</v>
      </c>
      <c r="P1726" s="13">
        <f t="shared" ref="P1726:P1753" si="2077">_xlfn.POISSON.DIST(1,K1726,FALSE) * _xlfn.POISSON.DIST(1,L1726,FALSE)</f>
        <v>8.2704541410239266E-2</v>
      </c>
      <c r="Q1726" s="13">
        <f t="shared" ref="Q1726:Q1753" si="2078">_xlfn.POISSON.DIST(2,K1726,FALSE) * _xlfn.POISSON.DIST(0,L1726,FALSE)</f>
        <v>1.0322984414423588E-2</v>
      </c>
      <c r="R1726" s="13">
        <f t="shared" ref="R1726:R1753" si="2079">_xlfn.POISSON.DIST(0,K1726,FALSE) * _xlfn.POISSON.DIST(2,L1726,FALSE)</f>
        <v>0.16565076762880862</v>
      </c>
      <c r="S1726" s="13">
        <f t="shared" ref="S1726:S1753" si="2080">_xlfn.POISSON.DIST(2,K1726,FALSE) * _xlfn.POISSON.DIST(2,L1726,FALSE)</f>
        <v>1.9945209173495196E-2</v>
      </c>
      <c r="T1726" s="13">
        <f t="shared" ref="T1726:T1753" si="2081">_xlfn.POISSON.DIST(2,K1726,FALSE) * _xlfn.POISSON.DIST(1,L1726,FALSE)</f>
        <v>2.0292564324915136E-2</v>
      </c>
      <c r="U1726" s="13">
        <f t="shared" ref="U1726:U1753" si="2082">_xlfn.POISSON.DIST(1,K1726,FALSE) * _xlfn.POISSON.DIST(2,L1726,FALSE)</f>
        <v>8.1288857909391693E-2</v>
      </c>
      <c r="V1726" s="13">
        <f t="shared" ref="V1726:V1753" si="2083">_xlfn.POISSON.DIST(3,K1726,FALSE) * _xlfn.POISSON.DIST(3,L1726,FALSE)</f>
        <v>2.1377913457078417E-3</v>
      </c>
      <c r="W1726" s="13">
        <f t="shared" ref="W1726:W1753" si="2084">_xlfn.POISSON.DIST(3,K1726,FALSE) * _xlfn.POISSON.DIST(0,L1726,FALSE)</f>
        <v>1.6885797860096102E-3</v>
      </c>
      <c r="X1726" s="13">
        <f t="shared" ref="X1726:X1753" si="2085">_xlfn.POISSON.DIST(3,K1726,FALSE) * _xlfn.POISSON.DIST(1,L1726,FALSE)</f>
        <v>3.3193515120951353E-3</v>
      </c>
      <c r="Y1726" s="13">
        <f t="shared" ref="Y1726:Y1753" si="2086">_xlfn.POISSON.DIST(3,K1726,FALSE) * _xlfn.POISSON.DIST(2,L1726,FALSE)</f>
        <v>3.2625329736079038E-3</v>
      </c>
      <c r="Z1726" s="13">
        <f t="shared" ref="Z1726:Z1753" si="2087">_xlfn.POISSON.DIST(0,K1726,FALSE) * _xlfn.POISSON.DIST(3,L1726,FALSE)</f>
        <v>0.10854350908064947</v>
      </c>
      <c r="AA1726" s="13">
        <f t="shared" ref="AA1726:AA1753" si="2088">_xlfn.POISSON.DIST(1,K1726,FALSE) * _xlfn.POISSON.DIST(3,L1726,FALSE)</f>
        <v>5.326493811616477E-2</v>
      </c>
      <c r="AB1726" s="13">
        <f t="shared" ref="AB1726:AB1753" si="2089">_xlfn.POISSON.DIST(2,K1726,FALSE) * _xlfn.POISSON.DIST(3,L1726,FALSE)</f>
        <v>1.3069199883757274E-2</v>
      </c>
      <c r="AC1726" s="13">
        <f t="shared" ref="AC1726:AC1753" si="2090">_xlfn.POISSON.DIST(4,K1726,FALSE) * _xlfn.POISSON.DIST(4,L1726,FALSE)</f>
        <v>1.2888861612789197E-4</v>
      </c>
      <c r="AD1726" s="13">
        <f t="shared" ref="AD1726:AD1753" si="2091">_xlfn.POISSON.DIST(4,K1726,FALSE) * _xlfn.POISSON.DIST(0,L1726,FALSE)</f>
        <v>2.0715678571617827E-4</v>
      </c>
      <c r="AE1726" s="13">
        <f t="shared" ref="AE1726:AE1753" si="2092">_xlfn.POISSON.DIST(4,K1726,FALSE) * _xlfn.POISSON.DIST(1,L1726,FALSE)</f>
        <v>4.0722161641691641E-4</v>
      </c>
      <c r="AF1726" s="13">
        <f t="shared" ref="AF1726:AF1753" si="2093">_xlfn.POISSON.DIST(4,K1726,FALSE) * _xlfn.POISSON.DIST(2,L1726,FALSE)</f>
        <v>4.0025105695645937E-4</v>
      </c>
      <c r="AG1726" s="13">
        <f t="shared" ref="AG1726:AG1753" si="2094">_xlfn.POISSON.DIST(4,K1726,FALSE) * _xlfn.POISSON.DIST(3,L1726,FALSE)</f>
        <v>2.6226654338628886E-4</v>
      </c>
      <c r="AH1726" s="13">
        <f t="shared" ref="AH1726:AH1753" si="2095">_xlfn.POISSON.DIST(0,K1726,FALSE) * _xlfn.POISSON.DIST(4,L1726,FALSE)</f>
        <v>5.3342765319724629E-2</v>
      </c>
      <c r="AI1726" s="13">
        <f t="shared" ref="AI1726:AI1753" si="2096">_xlfn.POISSON.DIST(1,K1726,FALSE) * _xlfn.POISSON.DIST(4,L1726,FALSE)</f>
        <v>2.6176591467934805E-2</v>
      </c>
      <c r="AJ1726" s="13">
        <f t="shared" ref="AJ1726:AJ1753" si="2097">_xlfn.POISSON.DIST(2,K1726,FALSE) * _xlfn.POISSON.DIST(4,L1726,FALSE)</f>
        <v>6.4227448349568816E-3</v>
      </c>
      <c r="AK1726" s="13">
        <f t="shared" ref="AK1726:AK1753" si="2098">_xlfn.POISSON.DIST(3,K1726,FALSE) * _xlfn.POISSON.DIST(4,L1726,FALSE)</f>
        <v>1.0505989996315807E-3</v>
      </c>
      <c r="AL1726" s="13">
        <f t="shared" ref="AL1726:AL1753" si="2099">_xlfn.POISSON.DIST(5,K1726,FALSE) * _xlfn.POISSON.DIST(5,L1726,FALSE)</f>
        <v>4.9732899594988677E-6</v>
      </c>
      <c r="AM1726" s="13">
        <f t="shared" ref="AM1726:AM1753" si="2100">_xlfn.POISSON.DIST(5,K1726,FALSE) * _xlfn.POISSON.DIST(0,L1726,FALSE)</f>
        <v>2.0331373962338498E-5</v>
      </c>
      <c r="AN1726" s="13">
        <f t="shared" ref="AN1726:AN1753" si="2101">_xlfn.POISSON.DIST(5,K1726,FALSE) * _xlfn.POISSON.DIST(1,L1726,FALSE)</f>
        <v>3.9966708984680375E-5</v>
      </c>
      <c r="AO1726" s="13">
        <f t="shared" ref="AO1726:AO1753" si="2102">_xlfn.POISSON.DIST(5,K1726,FALSE) * _xlfn.POISSON.DIST(2,L1726,FALSE)</f>
        <v>3.9282584394567081E-5</v>
      </c>
      <c r="AP1726" s="13">
        <f t="shared" ref="AP1726:AP1753" si="2103">_xlfn.POISSON.DIST(5,K1726,FALSE) * _xlfn.POISSON.DIST(3,L1726,FALSE)</f>
        <v>2.5740113474738487E-5</v>
      </c>
      <c r="AQ1726" s="13">
        <f t="shared" ref="AQ1726:AQ1753" si="2104">_xlfn.POISSON.DIST(5,K1726,FALSE) * _xlfn.POISSON.DIST(4,L1726,FALSE)</f>
        <v>1.2649755328675257E-5</v>
      </c>
      <c r="AR1726" s="13">
        <f t="shared" ref="AR1726:AR1753" si="2105">_xlfn.POISSON.DIST(0,K1726,FALSE) * _xlfn.POISSON.DIST(5,L1726,FALSE)</f>
        <v>2.0971871177232742E-2</v>
      </c>
      <c r="AS1726" s="13">
        <f t="shared" ref="AS1726:AS1753" si="2106">_xlfn.POISSON.DIST(1,K1726,FALSE) * _xlfn.POISSON.DIST(5,L1726,FALSE)</f>
        <v>1.0291406919648093E-2</v>
      </c>
      <c r="AT1726" s="13">
        <f t="shared" ref="AT1726:AT1753" si="2107">_xlfn.POISSON.DIST(2,K1726,FALSE) * _xlfn.POISSON.DIST(5,L1726,FALSE)</f>
        <v>2.52512175691697E-3</v>
      </c>
      <c r="AU1726" s="13">
        <f t="shared" ref="AU1726:AU1753" si="2108">_xlfn.POISSON.DIST(3,K1726,FALSE) * _xlfn.POISSON.DIST(5,L1726,FALSE)</f>
        <v>4.1304620686876753E-4</v>
      </c>
      <c r="AV1726" s="13">
        <f t="shared" ref="AV1726:AV1753" si="2109">_xlfn.POISSON.DIST(4,K1726,FALSE) * _xlfn.POISSON.DIST(5,L1726,FALSE)</f>
        <v>5.0672953257007983E-5</v>
      </c>
      <c r="AW1726" s="13">
        <f t="shared" ref="AW1726:AW1753" si="2110">_xlfn.POISSON.DIST(6,K1726,FALSE) * _xlfn.POISSON.DIST(6,L1726,FALSE)</f>
        <v>1.3326328321039675E-7</v>
      </c>
      <c r="AX1726" s="13">
        <f t="shared" ref="AX1726:AX1753" si="2111">_xlfn.POISSON.DIST(6,K1726,FALSE) * _xlfn.POISSON.DIST(0,L1726,FALSE)</f>
        <v>1.6628498947764733E-6</v>
      </c>
      <c r="AY1726" s="13">
        <f t="shared" ref="AY1726:AY1753" si="2112">_xlfn.POISSON.DIST(6,K1726,FALSE) * _xlfn.POISSON.DIST(1,L1726,FALSE)</f>
        <v>3.2687725853080357E-6</v>
      </c>
      <c r="AZ1726" s="13">
        <f t="shared" ref="AZ1726:AZ1753" si="2113">_xlfn.POISSON.DIST(6,K1726,FALSE) * _xlfn.POISSON.DIST(2,L1726,FALSE)</f>
        <v>3.2128198245752314E-6</v>
      </c>
      <c r="BA1726" s="13">
        <f t="shared" ref="BA1726:BA1753" si="2114">_xlfn.POISSON.DIST(6,K1726,FALSE) * _xlfn.POISSON.DIST(3,L1726,FALSE)</f>
        <v>2.1052165516353685E-6</v>
      </c>
      <c r="BB1726" s="13">
        <f t="shared" ref="BB1726:BB1753" si="2115">_xlfn.POISSON.DIST(6,K1726,FALSE) * _xlfn.POISSON.DIST(4,L1726,FALSE)</f>
        <v>1.0345903998519733E-6</v>
      </c>
      <c r="BC1726" s="13">
        <f t="shared" ref="BC1726:BC1753" si="2116">_xlfn.POISSON.DIST(6,K1726,FALSE) * _xlfn.POISSON.DIST(5,L1726,FALSE)</f>
        <v>4.0675237695024884E-7</v>
      </c>
      <c r="BD1726" s="13">
        <f t="shared" ref="BD1726:BD1753" si="2117">_xlfn.POISSON.DIST(0,K1726,FALSE) * _xlfn.POISSON.DIST(6,L1726,FALSE)</f>
        <v>6.8709626950388099E-3</v>
      </c>
      <c r="BE1726" s="13">
        <f t="shared" ref="BE1726:BE1753" si="2118">_xlfn.POISSON.DIST(1,K1726,FALSE) * _xlfn.POISSON.DIST(6,L1726,FALSE)</f>
        <v>3.3717483970210436E-3</v>
      </c>
      <c r="BF1726" s="13">
        <f t="shared" ref="BF1726:BF1753" si="2119">_xlfn.POISSON.DIST(2,K1726,FALSE) * _xlfn.POISSON.DIST(6,L1726,FALSE)</f>
        <v>8.2729944531810301E-4</v>
      </c>
      <c r="BG1726" s="13">
        <f t="shared" ref="BG1726:BG1753" si="2120">_xlfn.POISSON.DIST(3,K1726,FALSE) * _xlfn.POISSON.DIST(6,L1726,FALSE)</f>
        <v>1.3532531526340725E-4</v>
      </c>
      <c r="BH1726" s="13">
        <f t="shared" ref="BH1726:BH1753" si="2121">_xlfn.POISSON.DIST(4,K1726,FALSE) * _xlfn.POISSON.DIST(6,L1726,FALSE)</f>
        <v>1.6601855339180508E-5</v>
      </c>
      <c r="BI1726" s="13">
        <f t="shared" ref="BI1726:BI1753" si="2122">_xlfn.POISSON.DIST(5,K1726,FALSE) * _xlfn.POISSON.DIST(6,L1726,FALSE)</f>
        <v>1.6293867864506274E-6</v>
      </c>
      <c r="BJ1726" s="14">
        <f t="shared" ref="BJ1726:BJ1753" si="2123">SUM(N1726,Q1726,T1726,W1726,X1726,Y1726,AD1726,AE1726,AF1726,AG1726,AM1726,AN1726,AO1726,AP1726,AQ1726,AX1726,AY1726,AZ1726,BA1726,BB1726,BC1726)</f>
        <v>8.2385010402177633E-2</v>
      </c>
      <c r="BK1726" s="14">
        <f t="shared" ref="BK1726:BK1753" si="2124">SUM(M1726,P1726,S1726,V1726,AC1726,AL1726,AY1726)</f>
        <v>0.19066006287626494</v>
      </c>
      <c r="BL1726" s="14">
        <f t="shared" ref="BL1726:BL1753" si="2125">SUM(O1726,R1726,U1726,AA1726,AB1726,AH1726,AI1726,AJ1726,AK1726,AR1726,AS1726,AT1726,AU1726,AV1726,BD1726,BE1726,BF1726,BG1726,BH1726,BI1726)</f>
        <v>0.61427780353491745</v>
      </c>
      <c r="BM1726" s="14">
        <f t="shared" ref="BM1726:BM1753" si="2126">SUM(S1726:BI1726)</f>
        <v>0.44084147354635705</v>
      </c>
      <c r="BN1726" s="14">
        <f t="shared" ref="BN1726:BN1753" si="2127">SUM(M1726:R1726)</f>
        <v>0.55502177683835041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1.4097222222222201</v>
      </c>
      <c r="F1727" s="10">
        <f>VLOOKUP(B1727,home!$B$2:$E$405,3,FALSE)</f>
        <v>1.3</v>
      </c>
      <c r="G1727" s="10">
        <f>VLOOKUP(C1727,away!$B$2:$E$405,4,FALSE)</f>
        <v>0.95</v>
      </c>
      <c r="H1727" s="10">
        <f>VLOOKUP(A1727,away!$A$2:$E$405,3,FALSE)</f>
        <v>1.11805555555556</v>
      </c>
      <c r="I1727" s="10">
        <f>VLOOKUP(C1727,away!$B$2:$E$405,3,FALSE)</f>
        <v>0.83</v>
      </c>
      <c r="J1727" s="10">
        <f>VLOOKUP(B1727,home!$B$2:$E$405,4,FALSE)</f>
        <v>1.34</v>
      </c>
      <c r="K1727" s="12">
        <f t="shared" si="2072"/>
        <v>1.7410069444444418</v>
      </c>
      <c r="L1727" s="12">
        <f t="shared" si="2073"/>
        <v>1.2435013888888937</v>
      </c>
      <c r="M1727" s="13">
        <f t="shared" si="2074"/>
        <v>5.0564358247992346E-2</v>
      </c>
      <c r="N1727" s="13">
        <f t="shared" si="2075"/>
        <v>8.8032898851131261E-2</v>
      </c>
      <c r="O1727" s="13">
        <f t="shared" si="2076"/>
        <v>6.2876849709654084E-2</v>
      </c>
      <c r="P1727" s="13">
        <f t="shared" si="2077"/>
        <v>0.10946903198929724</v>
      </c>
      <c r="Q1727" s="13">
        <f t="shared" si="2078"/>
        <v>7.663294411969733E-2</v>
      </c>
      <c r="R1727" s="13">
        <f t="shared" si="2079"/>
        <v>3.9093724971456544E-2</v>
      </c>
      <c r="S1727" s="13">
        <f t="shared" si="2080"/>
        <v>5.9248596145040487E-2</v>
      </c>
      <c r="T1727" s="13">
        <f t="shared" si="2081"/>
        <v>9.5293172447488625E-2</v>
      </c>
      <c r="U1727" s="13">
        <f t="shared" si="2082"/>
        <v>6.806244665950692E-2</v>
      </c>
      <c r="V1727" s="13">
        <f t="shared" si="2083"/>
        <v>1.4252213947294718E-2</v>
      </c>
      <c r="W1727" s="13">
        <f t="shared" si="2084"/>
        <v>4.447282929520531E-2</v>
      </c>
      <c r="X1727" s="13">
        <f t="shared" si="2085"/>
        <v>5.530202499640649E-2</v>
      </c>
      <c r="Y1727" s="13">
        <f t="shared" si="2086"/>
        <v>3.4384072445699895E-2</v>
      </c>
      <c r="Z1727" s="13">
        <f t="shared" si="2087"/>
        <v>1.6204367099615546E-2</v>
      </c>
      <c r="AA1727" s="13">
        <f t="shared" si="2088"/>
        <v>2.8211915650757698E-2</v>
      </c>
      <c r="AB1727" s="13">
        <f t="shared" si="2089"/>
        <v>2.4558570532024995E-2</v>
      </c>
      <c r="AC1727" s="13">
        <f t="shared" si="2090"/>
        <v>1.9284533100158814E-3</v>
      </c>
      <c r="AD1727" s="13">
        <f t="shared" si="2091"/>
        <v>1.9356876160511165E-2</v>
      </c>
      <c r="AE1727" s="13">
        <f t="shared" si="2092"/>
        <v>2.4070302390145952E-2</v>
      </c>
      <c r="AF1727" s="13">
        <f t="shared" si="2093"/>
        <v>1.4965727226561077E-2</v>
      </c>
      <c r="AG1727" s="13">
        <f t="shared" si="2094"/>
        <v>6.2033008639870088E-3</v>
      </c>
      <c r="AH1727" s="13">
        <f t="shared" si="2095"/>
        <v>5.0375382486093591E-3</v>
      </c>
      <c r="AI1727" s="13">
        <f t="shared" si="2096"/>
        <v>8.7703890737333839E-3</v>
      </c>
      <c r="AJ1727" s="13">
        <f t="shared" si="2097"/>
        <v>7.6346541414247402E-3</v>
      </c>
      <c r="AK1727" s="13">
        <f t="shared" si="2098"/>
        <v>4.4306619595506644E-3</v>
      </c>
      <c r="AL1727" s="13">
        <f t="shared" si="2099"/>
        <v>1.6699977960651851E-4</v>
      </c>
      <c r="AM1727" s="13">
        <f t="shared" si="2100"/>
        <v>6.7400911636401961E-3</v>
      </c>
      <c r="AN1727" s="13">
        <f t="shared" si="2101"/>
        <v>8.3813127232243451E-3</v>
      </c>
      <c r="AO1727" s="13">
        <f t="shared" si="2102"/>
        <v>5.2110870060208146E-3</v>
      </c>
      <c r="AP1727" s="13">
        <f t="shared" si="2103"/>
        <v>2.1599979765359162E-3</v>
      </c>
      <c r="AQ1727" s="13">
        <f t="shared" si="2104"/>
        <v>6.7149012095490349E-4</v>
      </c>
      <c r="AR1727" s="13">
        <f t="shared" si="2105"/>
        <v>1.2528371617453308E-3</v>
      </c>
      <c r="AS1727" s="13">
        <f t="shared" si="2106"/>
        <v>2.1811981988566851E-3</v>
      </c>
      <c r="AT1727" s="13">
        <f t="shared" si="2107"/>
        <v>1.8987406057095989E-3</v>
      </c>
      <c r="AU1727" s="13">
        <f t="shared" si="2108"/>
        <v>1.101906860079686E-3</v>
      </c>
      <c r="AV1727" s="13">
        <f t="shared" si="2109"/>
        <v>4.7960687388242588E-4</v>
      </c>
      <c r="AW1727" s="13">
        <f t="shared" si="2110"/>
        <v>1.0042923980327937E-5</v>
      </c>
      <c r="AX1727" s="13">
        <f t="shared" si="2111"/>
        <v>1.9557575870143679E-3</v>
      </c>
      <c r="AY1727" s="13">
        <f t="shared" si="2112"/>
        <v>2.4319872757823584E-3</v>
      </c>
      <c r="AZ1727" s="13">
        <f t="shared" si="2113"/>
        <v>1.51208977759774E-3</v>
      </c>
      <c r="BA1727" s="13">
        <f t="shared" si="2114"/>
        <v>6.2676191285582921E-4</v>
      </c>
      <c r="BB1727" s="13">
        <f t="shared" si="2115"/>
        <v>1.9484482728472099E-4</v>
      </c>
      <c r="BC1727" s="13">
        <f t="shared" si="2116"/>
        <v>4.8457962669273365E-5</v>
      </c>
      <c r="BD1727" s="13">
        <f t="shared" si="2117"/>
        <v>2.5965079178032321E-4</v>
      </c>
      <c r="BE1727" s="13">
        <f t="shared" si="2118"/>
        <v>4.5205383162004047E-4</v>
      </c>
      <c r="BF1727" s="13">
        <f t="shared" si="2119"/>
        <v>3.9351443005660445E-4</v>
      </c>
      <c r="BG1727" s="13">
        <f t="shared" si="2120"/>
        <v>2.2837045182254835E-4</v>
      </c>
      <c r="BH1727" s="13">
        <f t="shared" si="2121"/>
        <v>9.9398635632242885E-5</v>
      </c>
      <c r="BI1727" s="13">
        <f t="shared" si="2122"/>
        <v>3.4610742980807502E-5</v>
      </c>
      <c r="BJ1727" s="14">
        <f t="shared" si="2123"/>
        <v>0.48864802713041472</v>
      </c>
      <c r="BK1727" s="14">
        <f t="shared" si="2124"/>
        <v>0.23806164069502955</v>
      </c>
      <c r="BL1727" s="14">
        <f t="shared" si="2125"/>
        <v>0.2570586395308847</v>
      </c>
      <c r="BM1727" s="14">
        <f t="shared" si="2126"/>
        <v>0.57088092221491349</v>
      </c>
      <c r="BN1727" s="14">
        <f t="shared" si="2127"/>
        <v>0.42666980788922881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1.4097222222222201</v>
      </c>
      <c r="F1728" s="10">
        <f>VLOOKUP(B1728,home!$B$2:$E$405,3,FALSE)</f>
        <v>0.47</v>
      </c>
      <c r="G1728" s="10">
        <f>VLOOKUP(C1728,away!$B$2:$E$405,4,FALSE)</f>
        <v>1.06</v>
      </c>
      <c r="H1728" s="10">
        <f>VLOOKUP(A1728,away!$A$2:$E$405,3,FALSE)</f>
        <v>1.11805555555556</v>
      </c>
      <c r="I1728" s="10">
        <f>VLOOKUP(C1728,away!$B$2:$E$405,3,FALSE)</f>
        <v>0.95</v>
      </c>
      <c r="J1728" s="10">
        <f>VLOOKUP(B1728,home!$B$2:$E$405,4,FALSE)</f>
        <v>1.19</v>
      </c>
      <c r="K1728" s="12">
        <f t="shared" si="2072"/>
        <v>0.70232361111111008</v>
      </c>
      <c r="L1728" s="12">
        <f t="shared" si="2073"/>
        <v>1.2639618055555604</v>
      </c>
      <c r="M1728" s="13">
        <f t="shared" si="2074"/>
        <v>0.1399758436431367</v>
      </c>
      <c r="N1728" s="13">
        <f t="shared" si="2075"/>
        <v>9.8308339975771888E-2</v>
      </c>
      <c r="O1728" s="13">
        <f t="shared" si="2076"/>
        <v>0.17692412006534186</v>
      </c>
      <c r="P1728" s="13">
        <f t="shared" si="2077"/>
        <v>0.1242579868969465</v>
      </c>
      <c r="Q1728" s="13">
        <f t="shared" si="2078"/>
        <v>3.4522134167061402E-2</v>
      </c>
      <c r="R1728" s="13">
        <f t="shared" si="2079"/>
        <v>0.11181266512205915</v>
      </c>
      <c r="S1728" s="13">
        <f t="shared" si="2080"/>
        <v>2.7576271208347863E-2</v>
      </c>
      <c r="T1728" s="13">
        <f t="shared" si="2081"/>
        <v>4.363465903343023E-2</v>
      </c>
      <c r="U1728" s="13">
        <f t="shared" si="2082"/>
        <v>7.8528674736481854E-2</v>
      </c>
      <c r="V1728" s="13">
        <f t="shared" si="2083"/>
        <v>2.7199708632976321E-3</v>
      </c>
      <c r="W1728" s="13">
        <f t="shared" si="2084"/>
        <v>8.081903310490933E-3</v>
      </c>
      <c r="X1728" s="13">
        <f t="shared" si="2085"/>
        <v>1.0215217100653581E-2</v>
      </c>
      <c r="Y1728" s="13">
        <f t="shared" si="2086"/>
        <v>6.45582212534207E-3</v>
      </c>
      <c r="Z1728" s="13">
        <f t="shared" si="2087"/>
        <v>4.7108979363885695E-2</v>
      </c>
      <c r="AA1728" s="13">
        <f t="shared" si="2088"/>
        <v>3.3085748502602971E-2</v>
      </c>
      <c r="AB1728" s="13">
        <f t="shared" si="2089"/>
        <v>1.1618451182331058E-2</v>
      </c>
      <c r="AC1728" s="13">
        <f t="shared" si="2090"/>
        <v>1.5090912077005245E-4</v>
      </c>
      <c r="AD1728" s="13">
        <f t="shared" si="2091"/>
        <v>1.4190278794187063E-3</v>
      </c>
      <c r="AE1728" s="13">
        <f t="shared" si="2092"/>
        <v>1.7935970406037461E-3</v>
      </c>
      <c r="AF1728" s="13">
        <f t="shared" si="2093"/>
        <v>1.1335190769403106E-3</v>
      </c>
      <c r="AG1728" s="13">
        <f t="shared" si="2094"/>
        <v>4.7757493970704897E-4</v>
      </c>
      <c r="AH1728" s="13">
        <f t="shared" si="2095"/>
        <v>1.4885987653664157E-2</v>
      </c>
      <c r="AI1728" s="13">
        <f t="shared" si="2096"/>
        <v>1.0454780603876813E-2</v>
      </c>
      <c r="AJ1728" s="13">
        <f t="shared" si="2097"/>
        <v>3.6713196335445768E-3</v>
      </c>
      <c r="AK1728" s="13">
        <f t="shared" si="2098"/>
        <v>8.5948482085804829E-4</v>
      </c>
      <c r="AL1728" s="13">
        <f t="shared" si="2099"/>
        <v>5.3585427494422753E-6</v>
      </c>
      <c r="AM1728" s="13">
        <f t="shared" si="2100"/>
        <v>1.9932335690813741E-4</v>
      </c>
      <c r="AN1728" s="13">
        <f t="shared" si="2101"/>
        <v>2.5193711008700476E-4</v>
      </c>
      <c r="AO1728" s="13">
        <f t="shared" si="2102"/>
        <v>1.592194422760103E-4</v>
      </c>
      <c r="AP1728" s="13">
        <f t="shared" si="2103"/>
        <v>6.7082431246245086E-5</v>
      </c>
      <c r="AQ1728" s="13">
        <f t="shared" si="2104"/>
        <v>2.119740772976518E-5</v>
      </c>
      <c r="AR1728" s="13">
        <f t="shared" si="2105"/>
        <v>3.7630639664406238E-3</v>
      </c>
      <c r="AS1728" s="13">
        <f t="shared" si="2106"/>
        <v>2.6428886737526764E-3</v>
      </c>
      <c r="AT1728" s="13">
        <f t="shared" si="2107"/>
        <v>9.2808155855731594E-4</v>
      </c>
      <c r="AU1728" s="13">
        <f t="shared" si="2108"/>
        <v>2.1727119720386711E-4</v>
      </c>
      <c r="AV1728" s="13">
        <f t="shared" si="2109"/>
        <v>3.8148672952663505E-5</v>
      </c>
      <c r="AW1728" s="13">
        <f t="shared" si="2110"/>
        <v>1.3213425446553487E-7</v>
      </c>
      <c r="AX1728" s="13">
        <f t="shared" si="2111"/>
        <v>2.3331583300418614E-5</v>
      </c>
      <c r="AY1728" s="13">
        <f t="shared" si="2112"/>
        <v>2.9490230154867072E-5</v>
      </c>
      <c r="AZ1728" s="13">
        <f t="shared" si="2113"/>
        <v>1.8637262276397413E-5</v>
      </c>
      <c r="BA1728" s="13">
        <f t="shared" si="2114"/>
        <v>7.852262559162602E-6</v>
      </c>
      <c r="BB1728" s="13">
        <f t="shared" si="2115"/>
        <v>2.4812399904938732E-6</v>
      </c>
      <c r="BC1728" s="13">
        <f t="shared" si="2116"/>
        <v>6.2723851568025921E-7</v>
      </c>
      <c r="BD1728" s="13">
        <f t="shared" si="2117"/>
        <v>7.9272818757389243E-4</v>
      </c>
      <c r="BE1728" s="13">
        <f t="shared" si="2118"/>
        <v>5.5675172332646163E-4</v>
      </c>
      <c r="BF1728" s="13">
        <f t="shared" si="2119"/>
        <v>1.9550994040948703E-4</v>
      </c>
      <c r="BG1728" s="13">
        <f t="shared" si="2120"/>
        <v>4.5770415785502969E-5</v>
      </c>
      <c r="BH1728" s="13">
        <f t="shared" si="2121"/>
        <v>8.0364109241328479E-6</v>
      </c>
      <c r="BI1728" s="13">
        <f t="shared" si="2122"/>
        <v>1.1288322281219513E-6</v>
      </c>
      <c r="BJ1728" s="14">
        <f t="shared" si="2123"/>
        <v>0.20682297421446411</v>
      </c>
      <c r="BK1728" s="14">
        <f t="shared" si="2124"/>
        <v>0.29471583050540306</v>
      </c>
      <c r="BL1728" s="14">
        <f t="shared" si="2125"/>
        <v>0.45103061189991528</v>
      </c>
      <c r="BM1728" s="14">
        <f t="shared" si="2126"/>
        <v>0.31384794801745042</v>
      </c>
      <c r="BN1728" s="14">
        <f t="shared" si="2127"/>
        <v>0.6858010898703174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1.4097222222222201</v>
      </c>
      <c r="F1729" s="10">
        <f>VLOOKUP(B1729,home!$B$2:$E$405,3,FALSE)</f>
        <v>1.18</v>
      </c>
      <c r="G1729" s="10">
        <f>VLOOKUP(C1729,away!$B$2:$E$405,4,FALSE)</f>
        <v>1.06</v>
      </c>
      <c r="H1729" s="10">
        <f>VLOOKUP(A1729,away!$A$2:$E$405,3,FALSE)</f>
        <v>1.11805555555556</v>
      </c>
      <c r="I1729" s="10">
        <f>VLOOKUP(C1729,away!$B$2:$E$405,3,FALSE)</f>
        <v>0.47</v>
      </c>
      <c r="J1729" s="10">
        <f>VLOOKUP(B1729,home!$B$2:$E$405,4,FALSE)</f>
        <v>1.04</v>
      </c>
      <c r="K1729" s="12">
        <f t="shared" si="2072"/>
        <v>1.7632805555555529</v>
      </c>
      <c r="L1729" s="12">
        <f t="shared" si="2073"/>
        <v>0.5465055555555578</v>
      </c>
      <c r="M1729" s="13">
        <f t="shared" si="2074"/>
        <v>9.9282484709137947E-2</v>
      </c>
      <c r="N1729" s="13">
        <f t="shared" si="2075"/>
        <v>0.17506287479486443</v>
      </c>
      <c r="O1729" s="13">
        <f t="shared" si="2076"/>
        <v>5.4258429462903594E-2</v>
      </c>
      <c r="P1729" s="13">
        <f t="shared" si="2077"/>
        <v>9.5672833646920419E-2</v>
      </c>
      <c r="Q1729" s="13">
        <f t="shared" si="2078"/>
        <v>0.15434248156272043</v>
      </c>
      <c r="R1729" s="13">
        <f t="shared" si="2079"/>
        <v>1.4826266568598088E-2</v>
      </c>
      <c r="S1729" s="13">
        <f t="shared" si="2080"/>
        <v>2.3048605010357999E-2</v>
      </c>
      <c r="T1729" s="13">
        <f t="shared" si="2081"/>
        <v>8.434902363225795E-2</v>
      </c>
      <c r="U1729" s="13">
        <f t="shared" si="2082"/>
        <v>2.6142867551892355E-2</v>
      </c>
      <c r="V1729" s="13">
        <f t="shared" si="2083"/>
        <v>2.4678464567371504E-3</v>
      </c>
      <c r="W1729" s="13">
        <f t="shared" si="2084"/>
        <v>9.0716365545245425E-2</v>
      </c>
      <c r="X1729" s="13">
        <f t="shared" si="2085"/>
        <v>4.9576997750285401E-2</v>
      </c>
      <c r="Y1729" s="13">
        <f t="shared" si="2086"/>
        <v>1.3547052349148181E-2</v>
      </c>
      <c r="Z1729" s="13">
        <f t="shared" si="2087"/>
        <v>2.7008790159621637E-3</v>
      </c>
      <c r="AA1729" s="13">
        <f t="shared" si="2088"/>
        <v>4.7624074517540983E-3</v>
      </c>
      <c r="AB1729" s="13">
        <f t="shared" si="2089"/>
        <v>4.1987302286554369E-3</v>
      </c>
      <c r="AC1729" s="13">
        <f t="shared" si="2090"/>
        <v>1.4863262652348809E-4</v>
      </c>
      <c r="AD1729" s="13">
        <f t="shared" si="2091"/>
        <v>3.9989600859150244E-2</v>
      </c>
      <c r="AE1729" s="13">
        <f t="shared" si="2092"/>
        <v>2.1854539033974912E-2</v>
      </c>
      <c r="AF1729" s="13">
        <f t="shared" si="2093"/>
        <v>5.9718134980865419E-3</v>
      </c>
      <c r="AG1729" s="13">
        <f t="shared" si="2094"/>
        <v>1.0878764178153214E-3</v>
      </c>
      <c r="AH1729" s="13">
        <f t="shared" si="2095"/>
        <v>3.6901134677668764E-4</v>
      </c>
      <c r="AI1729" s="13">
        <f t="shared" si="2096"/>
        <v>6.5067053255070048E-4</v>
      </c>
      <c r="AJ1729" s="13">
        <f t="shared" si="2097"/>
        <v>5.7365734905981348E-4</v>
      </c>
      <c r="AK1729" s="13">
        <f t="shared" si="2098"/>
        <v>3.3717294971623778E-4</v>
      </c>
      <c r="AL1729" s="13">
        <f t="shared" si="2099"/>
        <v>5.7291493433293212E-6</v>
      </c>
      <c r="AM1729" s="13">
        <f t="shared" si="2100"/>
        <v>1.4102577123873444E-2</v>
      </c>
      <c r="AN1729" s="13">
        <f t="shared" si="2101"/>
        <v>7.7071367458475554E-3</v>
      </c>
      <c r="AO1729" s="13">
        <f t="shared" si="2102"/>
        <v>2.1059965245160358E-3</v>
      </c>
      <c r="AP1729" s="13">
        <f t="shared" si="2103"/>
        <v>3.8364626687623668E-4</v>
      </c>
      <c r="AQ1729" s="13">
        <f t="shared" si="2104"/>
        <v>5.2416204054003377E-5</v>
      </c>
      <c r="AR1729" s="13">
        <f t="shared" si="2105"/>
        <v>4.033335021529966E-5</v>
      </c>
      <c r="AS1729" s="13">
        <f t="shared" si="2106"/>
        <v>7.1119012175050256E-5</v>
      </c>
      <c r="AT1729" s="13">
        <f t="shared" si="2107"/>
        <v>6.2701385649292389E-5</v>
      </c>
      <c r="AU1729" s="13">
        <f t="shared" si="2108"/>
        <v>3.685337804059575E-5</v>
      </c>
      <c r="AV1729" s="13">
        <f t="shared" si="2109"/>
        <v>1.6245711226380122E-5</v>
      </c>
      <c r="AW1729" s="13">
        <f t="shared" si="2110"/>
        <v>1.5335701337130095E-7</v>
      </c>
      <c r="AX1729" s="13">
        <f t="shared" si="2111"/>
        <v>4.1444666709580975E-3</v>
      </c>
      <c r="AY1729" s="13">
        <f t="shared" si="2112"/>
        <v>2.2649740604934478E-3</v>
      </c>
      <c r="AZ1729" s="13">
        <f t="shared" si="2113"/>
        <v>6.1891045362444971E-4</v>
      </c>
      <c r="BA1729" s="13">
        <f t="shared" si="2114"/>
        <v>1.1274600043239072E-4</v>
      </c>
      <c r="BB1729" s="13">
        <f t="shared" si="2115"/>
        <v>1.540407890074271E-5</v>
      </c>
      <c r="BC1729" s="13">
        <f t="shared" si="2116"/>
        <v>1.6836829394944088E-6</v>
      </c>
      <c r="BD1729" s="13">
        <f t="shared" si="2117"/>
        <v>3.6737333278048672E-6</v>
      </c>
      <c r="BE1729" s="13">
        <f t="shared" si="2118"/>
        <v>6.4778225432147154E-6</v>
      </c>
      <c r="BF1729" s="13">
        <f t="shared" si="2119"/>
        <v>5.7111092663949653E-6</v>
      </c>
      <c r="BG1729" s="13">
        <f t="shared" si="2120"/>
        <v>3.3567626400291263E-6</v>
      </c>
      <c r="BH1729" s="13">
        <f t="shared" si="2121"/>
        <v>1.4797285731946708E-6</v>
      </c>
      <c r="BI1729" s="13">
        <f t="shared" si="2122"/>
        <v>5.2183532412282459E-7</v>
      </c>
      <c r="BJ1729" s="14">
        <f t="shared" si="2123"/>
        <v>0.66800858325606494</v>
      </c>
      <c r="BK1729" s="14">
        <f t="shared" si="2124"/>
        <v>0.22289110565951376</v>
      </c>
      <c r="BL1729" s="14">
        <f t="shared" si="2125"/>
        <v>0.10636768727088841</v>
      </c>
      <c r="BM1729" s="14">
        <f t="shared" si="2126"/>
        <v>0.40425806375380402</v>
      </c>
      <c r="BN1729" s="14">
        <f t="shared" si="2127"/>
        <v>0.59344537074514492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1.4097222222222201</v>
      </c>
      <c r="F1730" s="10">
        <f>VLOOKUP(B1730,home!$B$2:$E$405,3,FALSE)</f>
        <v>0.83</v>
      </c>
      <c r="G1730" s="10">
        <f>VLOOKUP(C1730,away!$B$2:$E$405,4,FALSE)</f>
        <v>1.06</v>
      </c>
      <c r="H1730" s="10">
        <f>VLOOKUP(A1730,away!$A$2:$E$405,3,FALSE)</f>
        <v>1.11805555555556</v>
      </c>
      <c r="I1730" s="10">
        <f>VLOOKUP(C1730,away!$B$2:$E$405,3,FALSE)</f>
        <v>0.71</v>
      </c>
      <c r="J1730" s="10">
        <f>VLOOKUP(B1730,home!$B$2:$E$405,4,FALSE)</f>
        <v>1.04</v>
      </c>
      <c r="K1730" s="12">
        <f t="shared" si="2072"/>
        <v>1.2402736111111092</v>
      </c>
      <c r="L1730" s="12">
        <f t="shared" si="2073"/>
        <v>0.82557222222222559</v>
      </c>
      <c r="M1730" s="13">
        <f t="shared" si="2074"/>
        <v>0.12671106878282862</v>
      </c>
      <c r="N1730" s="13">
        <f t="shared" si="2075"/>
        <v>0.15715639484702701</v>
      </c>
      <c r="O1730" s="13">
        <f t="shared" si="2076"/>
        <v>0.1046091386351931</v>
      </c>
      <c r="P1730" s="13">
        <f t="shared" si="2077"/>
        <v>0.1297439541302936</v>
      </c>
      <c r="Q1730" s="13">
        <f t="shared" si="2078"/>
        <v>9.7458464673062767E-2</v>
      </c>
      <c r="R1730" s="13">
        <f t="shared" si="2079"/>
        <v>4.3181199523904618E-2</v>
      </c>
      <c r="S1730" s="13">
        <f t="shared" si="2080"/>
        <v>3.3212358231731964E-2</v>
      </c>
      <c r="T1730" s="13">
        <f t="shared" si="2081"/>
        <v>8.0459001254506696E-2</v>
      </c>
      <c r="U1730" s="13">
        <f t="shared" si="2082"/>
        <v>5.3556502265622495E-2</v>
      </c>
      <c r="V1730" s="13">
        <f t="shared" si="2083"/>
        <v>3.7785900758047718E-3</v>
      </c>
      <c r="W1730" s="13">
        <f t="shared" si="2084"/>
        <v>4.0291720637801322E-2</v>
      </c>
      <c r="X1730" s="13">
        <f t="shared" si="2085"/>
        <v>3.3263725344106744E-2</v>
      </c>
      <c r="Y1730" s="13">
        <f t="shared" si="2086"/>
        <v>1.3730803825861984E-2</v>
      </c>
      <c r="Z1730" s="13">
        <f t="shared" si="2087"/>
        <v>1.1883066283057081E-2</v>
      </c>
      <c r="AA1730" s="13">
        <f t="shared" si="2088"/>
        <v>1.4738253529959873E-2</v>
      </c>
      <c r="AB1730" s="13">
        <f t="shared" si="2089"/>
        <v>9.1397334635371936E-3</v>
      </c>
      <c r="AC1730" s="13">
        <f t="shared" si="2090"/>
        <v>2.4181451854486381E-4</v>
      </c>
      <c r="AD1730" s="13">
        <f t="shared" si="2091"/>
        <v>1.249318946333147E-2</v>
      </c>
      <c r="AE1730" s="13">
        <f t="shared" si="2092"/>
        <v>1.0314030187885855E-2</v>
      </c>
      <c r="AF1730" s="13">
        <f t="shared" si="2093"/>
        <v>4.2574884111400224E-3</v>
      </c>
      <c r="AG1730" s="13">
        <f t="shared" si="2094"/>
        <v>1.1716213895567467E-3</v>
      </c>
      <c r="AH1730" s="13">
        <f t="shared" si="2095"/>
        <v>2.452582359529359E-3</v>
      </c>
      <c r="AI1730" s="13">
        <f t="shared" si="2096"/>
        <v>3.0418731796008828E-3</v>
      </c>
      <c r="AJ1730" s="13">
        <f t="shared" si="2097"/>
        <v>1.8863775165028098E-3</v>
      </c>
      <c r="AK1730" s="13">
        <f t="shared" si="2098"/>
        <v>7.7987475143724821E-4</v>
      </c>
      <c r="AL1730" s="13">
        <f t="shared" si="2099"/>
        <v>9.904098230248851E-6</v>
      </c>
      <c r="AM1730" s="13">
        <f t="shared" si="2100"/>
        <v>3.098994641996275E-3</v>
      </c>
      <c r="AN1730" s="13">
        <f t="shared" si="2101"/>
        <v>2.5584438932476348E-3</v>
      </c>
      <c r="AO1730" s="13">
        <f t="shared" si="2102"/>
        <v>1.0560901051896662E-3</v>
      </c>
      <c r="AP1730" s="13">
        <f t="shared" si="2103"/>
        <v>2.906262183361122E-4</v>
      </c>
      <c r="AQ1730" s="13">
        <f t="shared" si="2104"/>
        <v>5.9983233226946468E-5</v>
      </c>
      <c r="AR1730" s="13">
        <f t="shared" si="2105"/>
        <v>4.0495677374793659E-4</v>
      </c>
      <c r="AS1730" s="13">
        <f t="shared" si="2106"/>
        <v>5.0225720012025781E-4</v>
      </c>
      <c r="AT1730" s="13">
        <f t="shared" si="2107"/>
        <v>3.1146817564985362E-4</v>
      </c>
      <c r="AU1730" s="13">
        <f t="shared" si="2108"/>
        <v>1.2876858631981101E-4</v>
      </c>
      <c r="AV1730" s="13">
        <f t="shared" si="2109"/>
        <v>3.9927069888136171E-5</v>
      </c>
      <c r="AW1730" s="13">
        <f t="shared" si="2110"/>
        <v>2.8169881088764745E-7</v>
      </c>
      <c r="AX1730" s="13">
        <f t="shared" si="2111"/>
        <v>6.4060021257378221E-4</v>
      </c>
      <c r="AY1730" s="13">
        <f t="shared" si="2112"/>
        <v>5.2886174105056742E-4</v>
      </c>
      <c r="AZ1730" s="13">
        <f t="shared" si="2113"/>
        <v>2.1830678140371607E-4</v>
      </c>
      <c r="BA1730" s="13">
        <f t="shared" si="2114"/>
        <v>6.0076004883215833E-5</v>
      </c>
      <c r="BB1730" s="13">
        <f t="shared" si="2115"/>
        <v>1.2399270213417442E-5</v>
      </c>
      <c r="BC1730" s="13">
        <f t="shared" si="2116"/>
        <v>2.0472986128049781E-6</v>
      </c>
      <c r="BD1730" s="13">
        <f t="shared" si="2117"/>
        <v>5.5720177267837814E-5</v>
      </c>
      <c r="BE1730" s="13">
        <f t="shared" si="2118"/>
        <v>6.9108265471732341E-5</v>
      </c>
      <c r="BF1730" s="13">
        <f t="shared" si="2119"/>
        <v>4.2856578987125338E-5</v>
      </c>
      <c r="BG1730" s="13">
        <f t="shared" si="2120"/>
        <v>1.7717961326743466E-5</v>
      </c>
      <c r="BH1730" s="13">
        <f t="shared" si="2121"/>
        <v>5.4937799690617787E-6</v>
      </c>
      <c r="BI1730" s="13">
        <f t="shared" si="2122"/>
        <v>1.3627580641756251E-6</v>
      </c>
      <c r="BJ1730" s="14">
        <f t="shared" si="2123"/>
        <v>0.45912286943501462</v>
      </c>
      <c r="BK1730" s="14">
        <f t="shared" si="2124"/>
        <v>0.29422655157848465</v>
      </c>
      <c r="BL1730" s="14">
        <f t="shared" si="2125"/>
        <v>0.23496517255210025</v>
      </c>
      <c r="BM1730" s="14">
        <f t="shared" si="2126"/>
        <v>0.34080885921410725</v>
      </c>
      <c r="BN1730" s="14">
        <f t="shared" si="2127"/>
        <v>0.65886022059230975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1.4097222222222201</v>
      </c>
      <c r="F1731" s="10">
        <f>VLOOKUP(B1731,home!$B$2:$E$405,3,FALSE)</f>
        <v>1.3</v>
      </c>
      <c r="G1731" s="10">
        <f>VLOOKUP(C1731,away!$B$2:$E$405,4,FALSE)</f>
        <v>0.83</v>
      </c>
      <c r="H1731" s="10">
        <f>VLOOKUP(A1731,away!$A$2:$E$405,3,FALSE)</f>
        <v>1.11805555555556</v>
      </c>
      <c r="I1731" s="10">
        <f>VLOOKUP(C1731,away!$B$2:$E$405,3,FALSE)</f>
        <v>0.83</v>
      </c>
      <c r="J1731" s="10">
        <f>VLOOKUP(B1731,home!$B$2:$E$405,4,FALSE)</f>
        <v>1.04</v>
      </c>
      <c r="K1731" s="12">
        <f t="shared" si="2072"/>
        <v>1.5210902777777755</v>
      </c>
      <c r="L1731" s="12">
        <f t="shared" si="2073"/>
        <v>0.96510555555555932</v>
      </c>
      <c r="M1731" s="13">
        <f t="shared" si="2074"/>
        <v>8.322597059123206E-2</v>
      </c>
      <c r="N1731" s="13">
        <f t="shared" si="2075"/>
        <v>0.12659421472494217</v>
      </c>
      <c r="O1731" s="13">
        <f t="shared" si="2076"/>
        <v>8.0321846584101658E-2</v>
      </c>
      <c r="P1731" s="13">
        <f t="shared" si="2077"/>
        <v>0.12217677993223508</v>
      </c>
      <c r="Q1731" s="13">
        <f t="shared" si="2078"/>
        <v>9.6280614620510824E-2</v>
      </c>
      <c r="R1731" s="13">
        <f t="shared" si="2079"/>
        <v>3.8759530185398912E-2</v>
      </c>
      <c r="S1731" s="13">
        <f t="shared" si="2080"/>
        <v>4.4839265461754763E-2</v>
      </c>
      <c r="T1731" s="13">
        <f t="shared" si="2081"/>
        <v>9.2920956062558818E-2</v>
      </c>
      <c r="U1731" s="13">
        <f t="shared" si="2082"/>
        <v>5.8956744536244513E-2</v>
      </c>
      <c r="V1731" s="13">
        <f t="shared" si="2083"/>
        <v>7.3138455723833172E-3</v>
      </c>
      <c r="W1731" s="13">
        <f t="shared" si="2084"/>
        <v>4.8817168945909255E-2</v>
      </c>
      <c r="X1731" s="13">
        <f t="shared" si="2085"/>
        <v>4.7113720956191353E-2</v>
      </c>
      <c r="Y1731" s="13">
        <f t="shared" si="2086"/>
        <v>2.2734856918857321E-2</v>
      </c>
      <c r="Z1731" s="13">
        <f t="shared" si="2087"/>
        <v>1.246901263755063E-2</v>
      </c>
      <c r="AA1731" s="13">
        <f t="shared" si="2088"/>
        <v>1.8966493896466485E-2</v>
      </c>
      <c r="AB1731" s="13">
        <f t="shared" si="2089"/>
        <v>1.4424874734723347E-2</v>
      </c>
      <c r="AC1731" s="13">
        <f t="shared" si="2090"/>
        <v>6.7105112638479725E-4</v>
      </c>
      <c r="AD1731" s="13">
        <f t="shared" si="2091"/>
        <v>1.8563830268064432E-2</v>
      </c>
      <c r="AE1731" s="13">
        <f t="shared" si="2092"/>
        <v>1.791605572409943E-2</v>
      </c>
      <c r="AF1731" s="13">
        <f t="shared" si="2093"/>
        <v>8.6454424564856684E-3</v>
      </c>
      <c r="AG1731" s="13">
        <f t="shared" si="2094"/>
        <v>2.7812548483300741E-3</v>
      </c>
      <c r="AH1731" s="13">
        <f t="shared" si="2095"/>
        <v>3.008478342198148E-3</v>
      </c>
      <c r="AI1731" s="13">
        <f t="shared" si="2096"/>
        <v>4.5761671572226029E-3</v>
      </c>
      <c r="AJ1731" s="13">
        <f t="shared" si="2097"/>
        <v>3.4803816861686317E-3</v>
      </c>
      <c r="AK1731" s="13">
        <f t="shared" si="2098"/>
        <v>1.7646582485956422E-3</v>
      </c>
      <c r="AL1731" s="13">
        <f t="shared" si="2099"/>
        <v>3.9404462433619823E-5</v>
      </c>
      <c r="AM1731" s="13">
        <f t="shared" si="2100"/>
        <v>5.6474523478139173E-3</v>
      </c>
      <c r="AN1731" s="13">
        <f t="shared" si="2101"/>
        <v>5.4503876356104984E-3</v>
      </c>
      <c r="AO1731" s="13">
        <f t="shared" si="2102"/>
        <v>2.6300996935295102E-3</v>
      </c>
      <c r="AP1731" s="13">
        <f t="shared" si="2103"/>
        <v>8.461079419634349E-4</v>
      </c>
      <c r="AQ1731" s="13">
        <f t="shared" si="2104"/>
        <v>2.0414586884714793E-4</v>
      </c>
      <c r="AR1731" s="13">
        <f t="shared" si="2105"/>
        <v>5.8069983236480247E-4</v>
      </c>
      <c r="AS1731" s="13">
        <f t="shared" si="2106"/>
        <v>8.8329686931728514E-4</v>
      </c>
      <c r="AT1731" s="13">
        <f t="shared" si="2107"/>
        <v>6.7178714015503447E-4</v>
      </c>
      <c r="AU1731" s="13">
        <f t="shared" si="2108"/>
        <v>3.406162958753196E-4</v>
      </c>
      <c r="AV1731" s="13">
        <f t="shared" si="2109"/>
        <v>1.2952703402715674E-4</v>
      </c>
      <c r="AW1731" s="13">
        <f t="shared" si="2110"/>
        <v>1.6068402890547526E-6</v>
      </c>
      <c r="AX1731" s="13">
        <f t="shared" si="2111"/>
        <v>1.4317141434121718E-3</v>
      </c>
      <c r="AY1731" s="13">
        <f t="shared" si="2112"/>
        <v>1.3817552737745559E-3</v>
      </c>
      <c r="AZ1731" s="13">
        <f t="shared" si="2113"/>
        <v>6.6676984556900826E-4</v>
      </c>
      <c r="BA1731" s="13">
        <f t="shared" si="2114"/>
        <v>2.145010940785241E-4</v>
      </c>
      <c r="BB1731" s="13">
        <f t="shared" si="2115"/>
        <v>5.1754049391982325E-5</v>
      </c>
      <c r="BC1731" s="13">
        <f t="shared" si="2116"/>
        <v>9.989624118139794E-6</v>
      </c>
      <c r="BD1731" s="13">
        <f t="shared" si="2117"/>
        <v>9.3406105720908759E-5</v>
      </c>
      <c r="BE1731" s="13">
        <f t="shared" si="2118"/>
        <v>1.4207911929715739E-4</v>
      </c>
      <c r="BF1731" s="13">
        <f t="shared" si="2119"/>
        <v>1.0805758351906744E-4</v>
      </c>
      <c r="BG1731" s="13">
        <f t="shared" si="2120"/>
        <v>5.4788446577004493E-5</v>
      </c>
      <c r="BH1731" s="13">
        <f t="shared" si="2121"/>
        <v>2.0834543355707149E-5</v>
      </c>
      <c r="BI1731" s="13">
        <f t="shared" si="2122"/>
        <v>6.3382442680611344E-6</v>
      </c>
      <c r="BJ1731" s="14">
        <f t="shared" si="2123"/>
        <v>0.50090279304405827</v>
      </c>
      <c r="BK1731" s="14">
        <f t="shared" si="2124"/>
        <v>0.25964807242019811</v>
      </c>
      <c r="BL1731" s="14">
        <f t="shared" si="2125"/>
        <v>0.22729060658559747</v>
      </c>
      <c r="BM1731" s="14">
        <f t="shared" si="2126"/>
        <v>0.45157137961549826</v>
      </c>
      <c r="BN1731" s="14">
        <f t="shared" si="2127"/>
        <v>0.54735895663842071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1.5347222222222201</v>
      </c>
      <c r="F1732" s="10">
        <f>VLOOKUP(B1732,home!$B$2:$E$405,3,FALSE)</f>
        <v>1.02</v>
      </c>
      <c r="G1732" s="10">
        <f>VLOOKUP(C1732,away!$B$2:$E$405,4,FALSE)</f>
        <v>0.93</v>
      </c>
      <c r="H1732" s="10">
        <f>VLOOKUP(A1732,away!$A$2:$E$405,3,FALSE)</f>
        <v>1.2152777777777799</v>
      </c>
      <c r="I1732" s="10">
        <f>VLOOKUP(C1732,away!$B$2:$E$405,3,FALSE)</f>
        <v>0.47</v>
      </c>
      <c r="J1732" s="10">
        <f>VLOOKUP(B1732,home!$B$2:$E$405,4,FALSE)</f>
        <v>0.94</v>
      </c>
      <c r="K1732" s="12">
        <f t="shared" si="2072"/>
        <v>1.4558374999999981</v>
      </c>
      <c r="L1732" s="12">
        <f t="shared" si="2073"/>
        <v>0.536909722222223</v>
      </c>
      <c r="M1732" s="13">
        <f t="shared" si="2074"/>
        <v>0.1363204080989199</v>
      </c>
      <c r="N1732" s="13">
        <f t="shared" si="2075"/>
        <v>0.19846036212571103</v>
      </c>
      <c r="O1732" s="13">
        <f t="shared" si="2076"/>
        <v>7.3191752445611172E-2</v>
      </c>
      <c r="P1732" s="13">
        <f t="shared" si="2077"/>
        <v>0.10655529790103731</v>
      </c>
      <c r="Q1732" s="13">
        <f t="shared" si="2078"/>
        <v>0.14446301872309478</v>
      </c>
      <c r="R1732" s="13">
        <f t="shared" si="2079"/>
        <v>1.9648681737265403E-2</v>
      </c>
      <c r="S1732" s="13">
        <f t="shared" si="2080"/>
        <v>2.0822325265010648E-2</v>
      </c>
      <c r="T1732" s="13">
        <f t="shared" si="2081"/>
        <v>7.7563599254000623E-2</v>
      </c>
      <c r="U1732" s="13">
        <f t="shared" si="2082"/>
        <v>2.8605287698676079E-2</v>
      </c>
      <c r="V1732" s="13">
        <f t="shared" si="2083"/>
        <v>1.808426601992875E-3</v>
      </c>
      <c r="W1732" s="13">
        <f t="shared" si="2084"/>
        <v>7.0104893340094412E-2</v>
      </c>
      <c r="X1732" s="13">
        <f t="shared" si="2085"/>
        <v>3.7639998809648668E-2</v>
      </c>
      <c r="Y1732" s="13">
        <f t="shared" si="2086"/>
        <v>1.0104640652666634E-2</v>
      </c>
      <c r="Z1732" s="13">
        <f t="shared" si="2087"/>
        <v>3.516522751196011E-3</v>
      </c>
      <c r="AA1732" s="13">
        <f t="shared" si="2088"/>
        <v>5.1194856907943159E-3</v>
      </c>
      <c r="AB1732" s="13">
        <f t="shared" si="2089"/>
        <v>3.726569624685881E-3</v>
      </c>
      <c r="AC1732" s="13">
        <f t="shared" si="2090"/>
        <v>8.8347664701679277E-5</v>
      </c>
      <c r="AD1732" s="13">
        <f t="shared" si="2091"/>
        <v>2.5515333164502389E-2</v>
      </c>
      <c r="AE1732" s="13">
        <f t="shared" si="2092"/>
        <v>1.3699430441760455E-2</v>
      </c>
      <c r="AF1732" s="13">
        <f t="shared" si="2093"/>
        <v>3.6776786965441351E-3</v>
      </c>
      <c r="AG1732" s="13">
        <f t="shared" si="2094"/>
        <v>6.5819381579469965E-4</v>
      </c>
      <c r="AH1732" s="13">
        <f t="shared" si="2095"/>
        <v>4.7201381338319437E-4</v>
      </c>
      <c r="AI1732" s="13">
        <f t="shared" si="2096"/>
        <v>6.8717541004125523E-4</v>
      </c>
      <c r="AJ1732" s="13">
        <f t="shared" si="2097"/>
        <v>5.002078655079675E-4</v>
      </c>
      <c r="AK1732" s="13">
        <f t="shared" si="2098"/>
        <v>2.4274045613381824E-4</v>
      </c>
      <c r="AL1732" s="13">
        <f t="shared" si="2099"/>
        <v>2.7622897737563283E-6</v>
      </c>
      <c r="AM1732" s="13">
        <f t="shared" si="2100"/>
        <v>7.4292357691752367E-3</v>
      </c>
      <c r="AN1732" s="13">
        <f t="shared" si="2101"/>
        <v>3.9888289131512801E-3</v>
      </c>
      <c r="AO1732" s="13">
        <f t="shared" si="2102"/>
        <v>1.0708205118760126E-3</v>
      </c>
      <c r="AP1732" s="13">
        <f t="shared" si="2103"/>
        <v>1.9164464786040289E-4</v>
      </c>
      <c r="AQ1732" s="13">
        <f t="shared" si="2104"/>
        <v>2.5723968662026158E-5</v>
      </c>
      <c r="AR1732" s="13">
        <f t="shared" si="2105"/>
        <v>5.0685761085724642E-5</v>
      </c>
      <c r="AS1732" s="13">
        <f t="shared" si="2106"/>
        <v>7.3790231704638545E-5</v>
      </c>
      <c r="AT1732" s="13">
        <f t="shared" si="2107"/>
        <v>5.3713293224650804E-5</v>
      </c>
      <c r="AU1732" s="13">
        <f t="shared" si="2108"/>
        <v>2.6065942174980824E-5</v>
      </c>
      <c r="AV1732" s="13">
        <f t="shared" si="2109"/>
        <v>9.4869440227921482E-6</v>
      </c>
      <c r="AW1732" s="13">
        <f t="shared" si="2110"/>
        <v>5.9976470515374899E-8</v>
      </c>
      <c r="AX1732" s="13">
        <f t="shared" si="2111"/>
        <v>1.8026266715177759E-3</v>
      </c>
      <c r="AY1732" s="13">
        <f t="shared" si="2112"/>
        <v>9.6784778547497963E-4</v>
      </c>
      <c r="AZ1732" s="13">
        <f t="shared" si="2113"/>
        <v>2.5982344282638245E-4</v>
      </c>
      <c r="BA1732" s="13">
        <f t="shared" si="2114"/>
        <v>4.6500577504911553E-5</v>
      </c>
      <c r="BB1732" s="13">
        <f t="shared" si="2115"/>
        <v>6.241653037833752E-6</v>
      </c>
      <c r="BC1732" s="13">
        <f t="shared" si="2116"/>
        <v>6.7024083975016316E-7</v>
      </c>
      <c r="BD1732" s="13">
        <f t="shared" si="2117"/>
        <v>4.5356129841930607E-6</v>
      </c>
      <c r="BE1732" s="13">
        <f t="shared" si="2118"/>
        <v>6.6031154678751551E-6</v>
      </c>
      <c r="BF1732" s="13">
        <f t="shared" si="2119"/>
        <v>4.8065315574813431E-6</v>
      </c>
      <c r="BG1732" s="13">
        <f t="shared" si="2120"/>
        <v>2.3325096287715787E-6</v>
      </c>
      <c r="BH1732" s="13">
        <f t="shared" si="2121"/>
        <v>8.489387466691847E-7</v>
      </c>
      <c r="BI1732" s="13">
        <f t="shared" si="2122"/>
        <v>2.4718337252079945E-7</v>
      </c>
      <c r="BJ1732" s="14">
        <f t="shared" si="2123"/>
        <v>0.59767711320574435</v>
      </c>
      <c r="BK1732" s="14">
        <f t="shared" si="2124"/>
        <v>0.26656541560691116</v>
      </c>
      <c r="BL1732" s="14">
        <f t="shared" si="2125"/>
        <v>0.13242703080606935</v>
      </c>
      <c r="BM1732" s="14">
        <f t="shared" si="2126"/>
        <v>0.32057877352927688</v>
      </c>
      <c r="BN1732" s="14">
        <f t="shared" si="2127"/>
        <v>0.6786395210316396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1.5347222222222201</v>
      </c>
      <c r="F1733" s="10">
        <f>VLOOKUP(B1733,home!$B$2:$E$405,3,FALSE)</f>
        <v>0.93</v>
      </c>
      <c r="G1733" s="10">
        <f>VLOOKUP(C1733,away!$B$2:$E$405,4,FALSE)</f>
        <v>0.74</v>
      </c>
      <c r="H1733" s="10">
        <f>VLOOKUP(A1733,away!$A$2:$E$405,3,FALSE)</f>
        <v>1.2152777777777799</v>
      </c>
      <c r="I1733" s="10">
        <f>VLOOKUP(C1733,away!$B$2:$E$405,3,FALSE)</f>
        <v>0.56000000000000005</v>
      </c>
      <c r="J1733" s="10">
        <f>VLOOKUP(B1733,home!$B$2:$E$405,4,FALSE)</f>
        <v>1.41</v>
      </c>
      <c r="K1733" s="12">
        <f t="shared" si="2072"/>
        <v>1.0561958333333319</v>
      </c>
      <c r="L1733" s="12">
        <f t="shared" si="2073"/>
        <v>0.95958333333333501</v>
      </c>
      <c r="M1733" s="13">
        <f t="shared" si="2074"/>
        <v>0.133216565010606</v>
      </c>
      <c r="N1733" s="13">
        <f t="shared" si="2075"/>
        <v>0.14070278089518098</v>
      </c>
      <c r="O1733" s="13">
        <f t="shared" si="2076"/>
        <v>0.12783239550809422</v>
      </c>
      <c r="P1733" s="13">
        <f t="shared" si="2077"/>
        <v>0.13501604350066765</v>
      </c>
      <c r="Q1733" s="13">
        <f t="shared" si="2078"/>
        <v>7.4304845459951446E-2</v>
      </c>
      <c r="R1733" s="13">
        <f t="shared" si="2079"/>
        <v>6.1332918094821144E-2</v>
      </c>
      <c r="S1733" s="13">
        <f t="shared" si="2080"/>
        <v>3.4209957299835149E-2</v>
      </c>
      <c r="T1733" s="13">
        <f t="shared" si="2081"/>
        <v>7.1301691289278532E-2</v>
      </c>
      <c r="U1733" s="13">
        <f t="shared" si="2082"/>
        <v>6.4779572537924615E-2</v>
      </c>
      <c r="V1733" s="13">
        <f t="shared" si="2083"/>
        <v>3.8524514012893175E-3</v>
      </c>
      <c r="W1733" s="13">
        <f t="shared" si="2084"/>
        <v>2.6160156057092626E-2</v>
      </c>
      <c r="X1733" s="13">
        <f t="shared" si="2085"/>
        <v>2.5102849749785175E-2</v>
      </c>
      <c r="Y1733" s="13">
        <f t="shared" si="2086"/>
        <v>1.2044138119532364E-2</v>
      </c>
      <c r="Z1733" s="13">
        <f t="shared" si="2087"/>
        <v>1.9618015329496301E-2</v>
      </c>
      <c r="AA1733" s="13">
        <f t="shared" si="2088"/>
        <v>2.0720466049283421E-2</v>
      </c>
      <c r="AB1733" s="13">
        <f t="shared" si="2089"/>
        <v>1.0942434952988958E-2</v>
      </c>
      <c r="AC1733" s="13">
        <f t="shared" si="2090"/>
        <v>2.4403062502928756E-4</v>
      </c>
      <c r="AD1733" s="13">
        <f t="shared" si="2091"/>
        <v>6.9075619567127381E-3</v>
      </c>
      <c r="AE1733" s="13">
        <f t="shared" si="2092"/>
        <v>6.6283813276289422E-3</v>
      </c>
      <c r="AF1733" s="13">
        <f t="shared" si="2093"/>
        <v>3.1802421244853086E-3</v>
      </c>
      <c r="AG1733" s="13">
        <f t="shared" si="2094"/>
        <v>1.0172357795402332E-3</v>
      </c>
      <c r="AH1733" s="13">
        <f t="shared" si="2095"/>
        <v>4.7062801358156298E-3</v>
      </c>
      <c r="AI1733" s="13">
        <f t="shared" si="2096"/>
        <v>4.9707534699478953E-3</v>
      </c>
      <c r="AJ1733" s="13">
        <f t="shared" si="2097"/>
        <v>2.6250445517430844E-3</v>
      </c>
      <c r="AK1733" s="13">
        <f t="shared" si="2098"/>
        <v>9.2418703928847008E-4</v>
      </c>
      <c r="AL1733" s="13">
        <f t="shared" si="2099"/>
        <v>9.8930788319984919E-6</v>
      </c>
      <c r="AM1733" s="13">
        <f t="shared" si="2100"/>
        <v>1.4591476314343666E-3</v>
      </c>
      <c r="AN1733" s="13">
        <f t="shared" si="2101"/>
        <v>1.4001737479972301E-3</v>
      </c>
      <c r="AO1733" s="13">
        <f t="shared" si="2102"/>
        <v>6.7179169617450545E-4</v>
      </c>
      <c r="AP1733" s="13">
        <f t="shared" si="2103"/>
        <v>2.1488003837359567E-4</v>
      </c>
      <c r="AQ1733" s="13">
        <f t="shared" si="2104"/>
        <v>5.1548825872332458E-5</v>
      </c>
      <c r="AR1733" s="13">
        <f t="shared" si="2105"/>
        <v>9.0321359606528495E-4</v>
      </c>
      <c r="AS1733" s="13">
        <f t="shared" si="2106"/>
        <v>9.5397043677416897E-4</v>
      </c>
      <c r="AT1733" s="13">
        <f t="shared" si="2107"/>
        <v>5.03789800222028E-4</v>
      </c>
      <c r="AU1733" s="13">
        <f t="shared" si="2108"/>
        <v>1.7736689595677926E-4</v>
      </c>
      <c r="AV1733" s="13">
        <f t="shared" si="2109"/>
        <v>4.6833544120204206E-5</v>
      </c>
      <c r="AW1733" s="13">
        <f t="shared" si="2110"/>
        <v>2.7851982593370478E-7</v>
      </c>
      <c r="AX1733" s="13">
        <f t="shared" si="2111"/>
        <v>2.5685760808986295E-4</v>
      </c>
      <c r="AY1733" s="13">
        <f t="shared" si="2112"/>
        <v>2.4647627976289805E-4</v>
      </c>
      <c r="AZ1733" s="13">
        <f t="shared" si="2113"/>
        <v>1.1825726506124066E-4</v>
      </c>
      <c r="BA1733" s="13">
        <f t="shared" si="2114"/>
        <v>3.7825900199449682E-5</v>
      </c>
      <c r="BB1733" s="13">
        <f t="shared" si="2115"/>
        <v>9.0742758499304967E-6</v>
      </c>
      <c r="BC1733" s="13">
        <f t="shared" si="2116"/>
        <v>1.7415047735324981E-6</v>
      </c>
      <c r="BD1733" s="13">
        <f t="shared" si="2117"/>
        <v>1.4445145220405239E-4</v>
      </c>
      <c r="BE1733" s="13">
        <f t="shared" si="2118"/>
        <v>1.5256902193686906E-4</v>
      </c>
      <c r="BF1733" s="13">
        <f t="shared" si="2119"/>
        <v>8.0571382632731406E-5</v>
      </c>
      <c r="BG1733" s="13">
        <f t="shared" si="2120"/>
        <v>2.8366386207532168E-5</v>
      </c>
      <c r="BH1733" s="13">
        <f t="shared" si="2121"/>
        <v>7.4901147297798912E-6</v>
      </c>
      <c r="BI1733" s="13">
        <f t="shared" si="2122"/>
        <v>1.5822055937564279E-6</v>
      </c>
      <c r="BJ1733" s="14">
        <f t="shared" si="2123"/>
        <v>0.37181765753277723</v>
      </c>
      <c r="BK1733" s="14">
        <f t="shared" si="2124"/>
        <v>0.30679541719602227</v>
      </c>
      <c r="BL1733" s="14">
        <f t="shared" si="2125"/>
        <v>0.3018342571763506</v>
      </c>
      <c r="BM1733" s="14">
        <f t="shared" si="2126"/>
        <v>0.32741360100538808</v>
      </c>
      <c r="BN1733" s="14">
        <f t="shared" si="2127"/>
        <v>0.67240554846932143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1.5347222222222201</v>
      </c>
      <c r="F1734" s="10">
        <f>VLOOKUP(B1734,home!$B$2:$E$405,3,FALSE)</f>
        <v>0.65</v>
      </c>
      <c r="G1734" s="10">
        <f>VLOOKUP(C1734,away!$B$2:$E$405,4,FALSE)</f>
        <v>0.84</v>
      </c>
      <c r="H1734" s="10">
        <f>VLOOKUP(A1734,away!$A$2:$E$405,3,FALSE)</f>
        <v>1.2152777777777799</v>
      </c>
      <c r="I1734" s="10">
        <f>VLOOKUP(C1734,away!$B$2:$E$405,3,FALSE)</f>
        <v>1.21</v>
      </c>
      <c r="J1734" s="10">
        <f>VLOOKUP(B1734,home!$B$2:$E$405,4,FALSE)</f>
        <v>1.37</v>
      </c>
      <c r="K1734" s="12">
        <f t="shared" si="2072"/>
        <v>0.83795833333333214</v>
      </c>
      <c r="L1734" s="12">
        <f t="shared" si="2073"/>
        <v>2.014565972222226</v>
      </c>
      <c r="M1734" s="13">
        <f t="shared" si="2074"/>
        <v>5.7698488274756446E-2</v>
      </c>
      <c r="N1734" s="13">
        <f t="shared" si="2075"/>
        <v>4.8348929070567717E-2</v>
      </c>
      <c r="O1734" s="13">
        <f t="shared" si="2076"/>
        <v>0.11623741112698743</v>
      </c>
      <c r="P1734" s="13">
        <f t="shared" si="2077"/>
        <v>9.7402107298951698E-2</v>
      </c>
      <c r="Q1734" s="13">
        <f t="shared" si="2078"/>
        <v>2.0257194011212204E-2</v>
      </c>
      <c r="R1734" s="13">
        <f t="shared" si="2079"/>
        <v>0.11708396657781704</v>
      </c>
      <c r="S1734" s="13">
        <f t="shared" si="2080"/>
        <v>4.1106668432538532E-2</v>
      </c>
      <c r="T1734" s="13">
        <f t="shared" si="2081"/>
        <v>4.0809453747691966E-2</v>
      </c>
      <c r="U1734" s="13">
        <f t="shared" si="2082"/>
        <v>9.8111485493603129E-2</v>
      </c>
      <c r="V1734" s="13">
        <f t="shared" si="2083"/>
        <v>7.7103428319807606E-3</v>
      </c>
      <c r="W1734" s="13">
        <f t="shared" si="2084"/>
        <v>5.6582281772151128E-3</v>
      </c>
      <c r="X1734" s="13">
        <f t="shared" si="2085"/>
        <v>1.1398873948886558E-2</v>
      </c>
      <c r="Y1734" s="13">
        <f t="shared" si="2086"/>
        <v>1.148189178953863E-2</v>
      </c>
      <c r="Z1734" s="13">
        <f t="shared" si="2087"/>
        <v>7.8624458320158186E-2</v>
      </c>
      <c r="AA1734" s="13">
        <f t="shared" si="2088"/>
        <v>6.5884020053195796E-2</v>
      </c>
      <c r="AB1734" s="13">
        <f t="shared" si="2089"/>
        <v>2.7604031818537888E-2</v>
      </c>
      <c r="AC1734" s="13">
        <f t="shared" si="2090"/>
        <v>8.1350012613855521E-4</v>
      </c>
      <c r="AD1734" s="13">
        <f t="shared" si="2091"/>
        <v>1.1853398632497181E-3</v>
      </c>
      <c r="AE1734" s="13">
        <f t="shared" si="2092"/>
        <v>2.3879453540214292E-3</v>
      </c>
      <c r="AF1734" s="13">
        <f t="shared" si="2093"/>
        <v>2.4053367268688642E-3</v>
      </c>
      <c r="AG1734" s="13">
        <f t="shared" si="2094"/>
        <v>1.6152365072288001E-3</v>
      </c>
      <c r="AH1734" s="13">
        <f t="shared" si="2095"/>
        <v>3.9598539579048853E-2</v>
      </c>
      <c r="AI1734" s="13">
        <f t="shared" si="2096"/>
        <v>3.3181926228093767E-2</v>
      </c>
      <c r="AJ1734" s="13">
        <f t="shared" si="2097"/>
        <v>1.3902535799441514E-2</v>
      </c>
      <c r="AK1734" s="13">
        <f t="shared" si="2098"/>
        <v>3.8832485758689989E-3</v>
      </c>
      <c r="AL1734" s="13">
        <f t="shared" si="2099"/>
        <v>5.49315096066564E-5</v>
      </c>
      <c r="AM1734" s="13">
        <f t="shared" si="2100"/>
        <v>1.9865308324845882E-4</v>
      </c>
      <c r="AN1734" s="13">
        <f t="shared" si="2101"/>
        <v>4.0019974178937429E-4</v>
      </c>
      <c r="AO1734" s="13">
        <f t="shared" si="2102"/>
        <v>4.0311439095049739E-4</v>
      </c>
      <c r="AP1734" s="13">
        <f t="shared" si="2103"/>
        <v>2.7070017830731972E-4</v>
      </c>
      <c r="AQ1734" s="13">
        <f t="shared" si="2104"/>
        <v>1.3633584197310391E-4</v>
      </c>
      <c r="AR1734" s="13">
        <f t="shared" si="2105"/>
        <v>1.5954774077129377E-2</v>
      </c>
      <c r="AS1734" s="13">
        <f t="shared" si="2106"/>
        <v>1.3369435894381186E-2</v>
      </c>
      <c r="AT1734" s="13">
        <f t="shared" si="2107"/>
        <v>5.6015151098312418E-3</v>
      </c>
      <c r="AU1734" s="13">
        <f t="shared" si="2108"/>
        <v>1.5646120885252218E-3</v>
      </c>
      <c r="AV1734" s="13">
        <f t="shared" si="2109"/>
        <v>3.2776993450344457E-4</v>
      </c>
      <c r="AW1734" s="13">
        <f t="shared" si="2110"/>
        <v>2.5758641328514075E-6</v>
      </c>
      <c r="AX1734" s="13">
        <f t="shared" si="2111"/>
        <v>2.7743834425067692E-5</v>
      </c>
      <c r="AY1734" s="13">
        <f t="shared" si="2112"/>
        <v>5.5891784771708959E-5</v>
      </c>
      <c r="AZ1734" s="13">
        <f t="shared" si="2113"/>
        <v>5.6298843863926648E-5</v>
      </c>
      <c r="BA1734" s="13">
        <f t="shared" si="2114"/>
        <v>3.7805911707906227E-5</v>
      </c>
      <c r="BB1734" s="13">
        <f t="shared" si="2115"/>
        <v>1.9040625818896441E-5</v>
      </c>
      <c r="BC1734" s="13">
        <f t="shared" si="2116"/>
        <v>7.67171937291295E-6</v>
      </c>
      <c r="BD1734" s="13">
        <f t="shared" si="2117"/>
        <v>5.3569908250463471E-3</v>
      </c>
      <c r="BE1734" s="13">
        <f t="shared" si="2118"/>
        <v>4.4889351034377882E-3</v>
      </c>
      <c r="BF1734" s="13">
        <f t="shared" si="2119"/>
        <v>1.8807702888591089E-3</v>
      </c>
      <c r="BG1734" s="13">
        <f t="shared" si="2120"/>
        <v>5.2533571221174285E-4</v>
      </c>
      <c r="BH1734" s="13">
        <f t="shared" si="2121"/>
        <v>1.1005235946135774E-4</v>
      </c>
      <c r="BI1734" s="13">
        <f t="shared" si="2122"/>
        <v>1.8443858342728029E-5</v>
      </c>
      <c r="BJ1734" s="14">
        <f t="shared" si="2123"/>
        <v>0.14716188515271023</v>
      </c>
      <c r="BK1734" s="14">
        <f t="shared" si="2124"/>
        <v>0.20484193025874436</v>
      </c>
      <c r="BL1734" s="14">
        <f t="shared" si="2125"/>
        <v>0.56468580050432404</v>
      </c>
      <c r="BM1734" s="14">
        <f t="shared" si="2126"/>
        <v>0.53823266195500541</v>
      </c>
      <c r="BN1734" s="14">
        <f t="shared" si="2127"/>
        <v>0.45702809636029251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1.5347222222222201</v>
      </c>
      <c r="F1735" s="10">
        <f>VLOOKUP(B1735,home!$B$2:$E$405,3,FALSE)</f>
        <v>1.58</v>
      </c>
      <c r="G1735" s="10">
        <f>VLOOKUP(C1735,away!$B$2:$E$405,4,FALSE)</f>
        <v>1.63</v>
      </c>
      <c r="H1735" s="10">
        <f>VLOOKUP(A1735,away!$A$2:$E$405,3,FALSE)</f>
        <v>1.2152777777777799</v>
      </c>
      <c r="I1735" s="10">
        <f>VLOOKUP(C1735,away!$B$2:$E$405,3,FALSE)</f>
        <v>0.22</v>
      </c>
      <c r="J1735" s="10">
        <f>VLOOKUP(B1735,home!$B$2:$E$405,4,FALSE)</f>
        <v>1.53</v>
      </c>
      <c r="K1735" s="12">
        <f t="shared" si="2072"/>
        <v>3.9525236111111055</v>
      </c>
      <c r="L1735" s="12">
        <f t="shared" si="2073"/>
        <v>0.40906250000000077</v>
      </c>
      <c r="M1735" s="13">
        <f t="shared" si="2074"/>
        <v>1.2758135772012512E-2</v>
      </c>
      <c r="N1735" s="13">
        <f t="shared" si="2075"/>
        <v>5.0426832872640666E-2</v>
      </c>
      <c r="O1735" s="13">
        <f t="shared" si="2076"/>
        <v>5.2188749142388783E-3</v>
      </c>
      <c r="P1735" s="13">
        <f t="shared" si="2077"/>
        <v>2.062772632196461E-2</v>
      </c>
      <c r="Q1735" s="13">
        <f t="shared" si="2078"/>
        <v>9.965662378133297E-2</v>
      </c>
      <c r="R1735" s="13">
        <f t="shared" si="2079"/>
        <v>1.0674230098029224E-3</v>
      </c>
      <c r="S1735" s="13">
        <f t="shared" si="2080"/>
        <v>8.3378775084698657E-3</v>
      </c>
      <c r="T1735" s="13">
        <f t="shared" si="2081"/>
        <v>4.0765787665551598E-2</v>
      </c>
      <c r="U1735" s="13">
        <f t="shared" si="2082"/>
        <v>4.2190146492893325E-3</v>
      </c>
      <c r="V1735" s="13">
        <f t="shared" si="2083"/>
        <v>1.4978804150653569E-3</v>
      </c>
      <c r="W1735" s="13">
        <f t="shared" si="2084"/>
        <v>0.13129838616644499</v>
      </c>
      <c r="X1735" s="13">
        <f t="shared" si="2085"/>
        <v>5.3709246091211506E-2</v>
      </c>
      <c r="Y1735" s="13">
        <f t="shared" si="2086"/>
        <v>1.0985219239593124E-2</v>
      </c>
      <c r="Z1735" s="13">
        <f t="shared" si="2087"/>
        <v>1.4554757498250293E-4</v>
      </c>
      <c r="AA1735" s="13">
        <f t="shared" si="2088"/>
        <v>5.7528022665830699E-4</v>
      </c>
      <c r="AB1735" s="13">
        <f t="shared" si="2089"/>
        <v>1.1369043394361537E-3</v>
      </c>
      <c r="AC1735" s="13">
        <f t="shared" si="2090"/>
        <v>1.5136354860705587E-4</v>
      </c>
      <c r="AD1735" s="13">
        <f t="shared" si="2091"/>
        <v>0.12973999285591442</v>
      </c>
      <c r="AE1735" s="13">
        <f t="shared" si="2092"/>
        <v>5.3071765827622588E-2</v>
      </c>
      <c r="AF1735" s="13">
        <f t="shared" si="2093"/>
        <v>1.0854834604430954E-2</v>
      </c>
      <c r="AG1735" s="13">
        <f t="shared" si="2094"/>
        <v>1.4801019267916818E-3</v>
      </c>
      <c r="AH1735" s="13">
        <f t="shared" si="2095"/>
        <v>1.4884513722820055E-5</v>
      </c>
      <c r="AI1735" s="13">
        <f t="shared" si="2096"/>
        <v>5.8831391929353534E-5</v>
      </c>
      <c r="AJ1735" s="13">
        <f t="shared" si="2097"/>
        <v>1.1626623283765062E-4</v>
      </c>
      <c r="AK1735" s="13">
        <f t="shared" si="2098"/>
        <v>1.5318167682191843E-4</v>
      </c>
      <c r="AL1735" s="13">
        <f t="shared" si="2099"/>
        <v>9.7891601455977232E-6</v>
      </c>
      <c r="AM1735" s="13">
        <f t="shared" si="2100"/>
        <v>0.10256007701367757</v>
      </c>
      <c r="AN1735" s="13">
        <f t="shared" si="2101"/>
        <v>4.1953481503407559E-2</v>
      </c>
      <c r="AO1735" s="13">
        <f t="shared" si="2102"/>
        <v>8.5807980137438435E-3</v>
      </c>
      <c r="AP1735" s="13">
        <f t="shared" si="2103"/>
        <v>1.1700275624990325E-3</v>
      </c>
      <c r="AQ1735" s="13">
        <f t="shared" si="2104"/>
        <v>1.1965359994619036E-4</v>
      </c>
      <c r="AR1735" s="13">
        <f t="shared" si="2105"/>
        <v>1.2177392789482188E-6</v>
      </c>
      <c r="AS1735" s="13">
        <f t="shared" si="2106"/>
        <v>4.8131432522202475E-6</v>
      </c>
      <c r="AT1735" s="13">
        <f t="shared" si="2107"/>
        <v>9.5120311740303148E-6</v>
      </c>
      <c r="AU1735" s="13">
        <f t="shared" si="2108"/>
        <v>1.2532175934993233E-5</v>
      </c>
      <c r="AV1735" s="13">
        <f t="shared" si="2109"/>
        <v>1.2383430320414788E-5</v>
      </c>
      <c r="AW1735" s="13">
        <f t="shared" si="2110"/>
        <v>4.3964999627105471E-7</v>
      </c>
      <c r="AX1735" s="13">
        <f t="shared" si="2111"/>
        <v>6.7561854325655632E-2</v>
      </c>
      <c r="AY1735" s="13">
        <f t="shared" si="2112"/>
        <v>2.7637021035088562E-2</v>
      </c>
      <c r="AZ1735" s="13">
        <f t="shared" si="2113"/>
        <v>5.6526344585829677E-3</v>
      </c>
      <c r="BA1735" s="13">
        <f t="shared" si="2114"/>
        <v>7.7076026107136656E-4</v>
      </c>
      <c r="BB1735" s="13">
        <f t="shared" si="2115"/>
        <v>7.8822279823626617E-5</v>
      </c>
      <c r="BC1735" s="13">
        <f t="shared" si="2116"/>
        <v>6.4486477680704689E-6</v>
      </c>
      <c r="BD1735" s="13">
        <f t="shared" si="2117"/>
        <v>8.3021912299126018E-8</v>
      </c>
      <c r="BE1735" s="13">
        <f t="shared" si="2118"/>
        <v>3.2814606860189109E-7</v>
      </c>
      <c r="BF1735" s="13">
        <f t="shared" si="2119"/>
        <v>6.4850254202112979E-7</v>
      </c>
      <c r="BG1735" s="13">
        <f t="shared" si="2120"/>
        <v>8.5440720306802882E-7</v>
      </c>
      <c r="BH1735" s="13">
        <f t="shared" si="2121"/>
        <v>8.4426616090744638E-7</v>
      </c>
      <c r="BI1735" s="13">
        <f t="shared" si="2122"/>
        <v>6.6739638700976193E-7</v>
      </c>
      <c r="BJ1735" s="14">
        <f t="shared" si="2123"/>
        <v>0.83808036973279909</v>
      </c>
      <c r="BK1735" s="14">
        <f t="shared" si="2124"/>
        <v>7.1019793761353561E-2</v>
      </c>
      <c r="BL1735" s="14">
        <f t="shared" si="2125"/>
        <v>1.2604545214971851E-2</v>
      </c>
      <c r="BM1735" s="14">
        <f t="shared" si="2126"/>
        <v>0.70445805822702223</v>
      </c>
      <c r="BN1735" s="14">
        <f t="shared" si="2127"/>
        <v>0.18975561667199256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1.5347222222222201</v>
      </c>
      <c r="F1736" s="10">
        <f>VLOOKUP(B1736,home!$B$2:$E$405,3,FALSE)</f>
        <v>1.0900000000000001</v>
      </c>
      <c r="G1736" s="10">
        <f>VLOOKUP(C1736,away!$B$2:$E$405,4,FALSE)</f>
        <v>1.19</v>
      </c>
      <c r="H1736" s="10">
        <f>VLOOKUP(A1736,away!$A$2:$E$405,3,FALSE)</f>
        <v>1.2152777777777799</v>
      </c>
      <c r="I1736" s="10">
        <f>VLOOKUP(C1736,away!$B$2:$E$405,3,FALSE)</f>
        <v>1.19</v>
      </c>
      <c r="J1736" s="10">
        <f>VLOOKUP(B1736,home!$B$2:$E$405,4,FALSE)</f>
        <v>0.82</v>
      </c>
      <c r="K1736" s="12">
        <f t="shared" si="2072"/>
        <v>1.9906881944444417</v>
      </c>
      <c r="L1736" s="12">
        <f t="shared" si="2073"/>
        <v>1.1858680555555574</v>
      </c>
      <c r="M1736" s="13">
        <f t="shared" si="2074"/>
        <v>4.1729112595057821E-2</v>
      </c>
      <c r="N1736" s="13">
        <f t="shared" si="2075"/>
        <v>8.3069651807624462E-2</v>
      </c>
      <c r="O1736" s="13">
        <f t="shared" si="2076"/>
        <v>4.948522161316013E-2</v>
      </c>
      <c r="P1736" s="13">
        <f t="shared" si="2077"/>
        <v>9.85096464647848E-2</v>
      </c>
      <c r="Q1736" s="13">
        <f t="shared" si="2078"/>
        <v>8.268288758502422E-2</v>
      </c>
      <c r="R1736" s="13">
        <f t="shared" si="2079"/>
        <v>2.934147176656704E-2</v>
      </c>
      <c r="S1736" s="13">
        <f t="shared" si="2080"/>
        <v>5.8137771468966051E-2</v>
      </c>
      <c r="T1736" s="13">
        <f t="shared" si="2081"/>
        <v>9.8050995128171406E-2</v>
      </c>
      <c r="U1736" s="13">
        <f t="shared" si="2082"/>
        <v>5.8409721453329899E-2</v>
      </c>
      <c r="V1736" s="13">
        <f t="shared" si="2083"/>
        <v>1.5249495715736272E-2</v>
      </c>
      <c r="W1736" s="13">
        <f t="shared" si="2084"/>
        <v>5.4865282732694871E-2</v>
      </c>
      <c r="X1736" s="13">
        <f t="shared" si="2085"/>
        <v>6.5062986151726759E-2</v>
      </c>
      <c r="Y1736" s="13">
        <f t="shared" si="2086"/>
        <v>3.8578058438193202E-2</v>
      </c>
      <c r="Z1736" s="13">
        <f t="shared" si="2087"/>
        <v>1.1598371356985708E-2</v>
      </c>
      <c r="AA1736" s="13">
        <f t="shared" si="2088"/>
        <v>2.3088740935134008E-2</v>
      </c>
      <c r="AB1736" s="13">
        <f t="shared" si="2089"/>
        <v>2.2981242002078701E-2</v>
      </c>
      <c r="AC1736" s="13">
        <f t="shared" si="2090"/>
        <v>2.249961624964777E-3</v>
      </c>
      <c r="AD1736" s="13">
        <f t="shared" si="2091"/>
        <v>2.7304917655208046E-2</v>
      </c>
      <c r="AE1736" s="13">
        <f t="shared" si="2092"/>
        <v>3.2380029606886171E-2</v>
      </c>
      <c r="AF1736" s="13">
        <f t="shared" si="2093"/>
        <v>1.9199221374374752E-2</v>
      </c>
      <c r="AG1736" s="13">
        <f t="shared" si="2094"/>
        <v>7.589247773136824E-3</v>
      </c>
      <c r="AH1736" s="13">
        <f t="shared" si="2095"/>
        <v>3.4385345221799781E-3</v>
      </c>
      <c r="AI1736" s="13">
        <f t="shared" si="2096"/>
        <v>6.8450500794933408E-3</v>
      </c>
      <c r="AJ1736" s="13">
        <f t="shared" si="2097"/>
        <v>6.8131801918141924E-3</v>
      </c>
      <c r="AK1736" s="13">
        <f t="shared" si="2098"/>
        <v>4.5209724581557432E-3</v>
      </c>
      <c r="AL1736" s="13">
        <f t="shared" si="2099"/>
        <v>2.1245879478478367E-4</v>
      </c>
      <c r="AM1736" s="13">
        <f t="shared" si="2100"/>
        <v>1.0871115445300056E-2</v>
      </c>
      <c r="AN1736" s="13">
        <f t="shared" si="2101"/>
        <v>1.2891708534837964E-2</v>
      </c>
      <c r="AO1736" s="13">
        <f t="shared" si="2102"/>
        <v>7.6439326664986436E-3</v>
      </c>
      <c r="AP1736" s="13">
        <f t="shared" si="2103"/>
        <v>3.0215651893394499E-3</v>
      </c>
      <c r="AQ1736" s="13">
        <f t="shared" si="2104"/>
        <v>8.9579440895408316E-4</v>
      </c>
      <c r="AR1736" s="13">
        <f t="shared" si="2105"/>
        <v>8.1552964955564555E-4</v>
      </c>
      <c r="AS1736" s="13">
        <f t="shared" si="2106"/>
        <v>1.6234652455898364E-3</v>
      </c>
      <c r="AT1736" s="13">
        <f t="shared" si="2107"/>
        <v>1.615906549243267E-3</v>
      </c>
      <c r="AU1736" s="13">
        <f t="shared" si="2108"/>
        <v>1.072255363634676E-3</v>
      </c>
      <c r="AV1736" s="13">
        <f t="shared" si="2109"/>
        <v>5.3363152345432048E-4</v>
      </c>
      <c r="AW1736" s="13">
        <f t="shared" si="2110"/>
        <v>1.3931947333802196E-5</v>
      </c>
      <c r="AX1736" s="13">
        <f t="shared" si="2111"/>
        <v>3.6068335295669092E-3</v>
      </c>
      <c r="AY1736" s="13">
        <f t="shared" si="2112"/>
        <v>4.277228664420098E-3</v>
      </c>
      <c r="AZ1736" s="13">
        <f t="shared" si="2113"/>
        <v>2.5361144197211792E-3</v>
      </c>
      <c r="BA1736" s="13">
        <f t="shared" si="2114"/>
        <v>1.0024990251937215E-3</v>
      </c>
      <c r="BB1736" s="13">
        <f t="shared" si="2115"/>
        <v>2.9720789242570497E-4</v>
      </c>
      <c r="BC1736" s="13">
        <f t="shared" si="2116"/>
        <v>7.0489869097327209E-5</v>
      </c>
      <c r="BD1736" s="13">
        <f t="shared" si="2117"/>
        <v>1.6118509329440974E-4</v>
      </c>
      <c r="BE1736" s="13">
        <f t="shared" si="2118"/>
        <v>3.2086926234160742E-4</v>
      </c>
      <c r="BF1736" s="13">
        <f t="shared" si="2119"/>
        <v>3.1937532625176724E-4</v>
      </c>
      <c r="BG1736" s="13">
        <f t="shared" si="2120"/>
        <v>2.119255638554117E-4</v>
      </c>
      <c r="BH1736" s="13">
        <f t="shared" si="2121"/>
        <v>1.0546942951698745E-4</v>
      </c>
      <c r="BI1736" s="13">
        <f t="shared" si="2122"/>
        <v>4.1991349642851427E-5</v>
      </c>
      <c r="BJ1736" s="14">
        <f t="shared" si="2123"/>
        <v>0.55589776789839584</v>
      </c>
      <c r="BK1736" s="14">
        <f t="shared" si="2124"/>
        <v>0.22036567532871459</v>
      </c>
      <c r="BL1736" s="14">
        <f t="shared" si="2125"/>
        <v>0.2117457393782938</v>
      </c>
      <c r="BM1736" s="14">
        <f t="shared" si="2126"/>
        <v>0.61052626541308541</v>
      </c>
      <c r="BN1736" s="14">
        <f t="shared" si="2127"/>
        <v>0.38481799183221849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1.5347222222222201</v>
      </c>
      <c r="F1737" s="10">
        <f>VLOOKUP(B1737,home!$B$2:$E$405,3,FALSE)</f>
        <v>1.19</v>
      </c>
      <c r="G1737" s="10">
        <f>VLOOKUP(C1737,away!$B$2:$E$405,4,FALSE)</f>
        <v>0.98</v>
      </c>
      <c r="H1737" s="10">
        <f>VLOOKUP(A1737,away!$A$2:$E$405,3,FALSE)</f>
        <v>1.2152777777777799</v>
      </c>
      <c r="I1737" s="10">
        <f>VLOOKUP(C1737,away!$B$2:$E$405,3,FALSE)</f>
        <v>0.98</v>
      </c>
      <c r="J1737" s="10">
        <f>VLOOKUP(B1737,home!$B$2:$E$405,4,FALSE)</f>
        <v>1.1000000000000001</v>
      </c>
      <c r="K1737" s="12">
        <f t="shared" si="2072"/>
        <v>1.789793055555553</v>
      </c>
      <c r="L1737" s="12">
        <f t="shared" si="2073"/>
        <v>1.310069444444447</v>
      </c>
      <c r="M1737" s="13">
        <f t="shared" si="2074"/>
        <v>4.505539708476218E-2</v>
      </c>
      <c r="N1737" s="13">
        <f t="shared" si="2075"/>
        <v>8.063983681760524E-2</v>
      </c>
      <c r="O1737" s="13">
        <f t="shared" si="2076"/>
        <v>5.9025699028058355E-2</v>
      </c>
      <c r="P1737" s="13">
        <f t="shared" si="2077"/>
        <v>0.10564378621973099</v>
      </c>
      <c r="Q1737" s="13">
        <f t="shared" si="2078"/>
        <v>7.2164309968641469E-2</v>
      </c>
      <c r="R1737" s="13">
        <f t="shared" si="2079"/>
        <v>3.8663882366816782E-2</v>
      </c>
      <c r="S1737" s="13">
        <f t="shared" si="2080"/>
        <v>6.1927151290243357E-2</v>
      </c>
      <c r="T1737" s="13">
        <f t="shared" si="2081"/>
        <v>9.4540257469335004E-2</v>
      </c>
      <c r="U1737" s="13">
        <f t="shared" si="2082"/>
        <v>6.920034816094546E-2</v>
      </c>
      <c r="V1737" s="13">
        <f t="shared" si="2083"/>
        <v>1.6133765086753109E-2</v>
      </c>
      <c r="W1737" s="13">
        <f t="shared" si="2084"/>
        <v>4.3053060280277611E-2</v>
      </c>
      <c r="X1737" s="13">
        <f t="shared" si="2085"/>
        <v>5.6402498763016583E-2</v>
      </c>
      <c r="Y1737" s="13">
        <f t="shared" si="2086"/>
        <v>3.694559510987188E-2</v>
      </c>
      <c r="Z1737" s="13">
        <f t="shared" si="2087"/>
        <v>1.6884123630787035E-2</v>
      </c>
      <c r="AA1737" s="13">
        <f t="shared" si="2088"/>
        <v>3.0219087223524038E-2</v>
      </c>
      <c r="AB1737" s="13">
        <f t="shared" si="2089"/>
        <v>2.7042956228945439E-2</v>
      </c>
      <c r="AC1737" s="13">
        <f t="shared" si="2090"/>
        <v>2.3643560761125049E-3</v>
      </c>
      <c r="AD1737" s="13">
        <f t="shared" si="2091"/>
        <v>1.9264017077513872E-2</v>
      </c>
      <c r="AE1737" s="13">
        <f t="shared" si="2092"/>
        <v>2.5237200150506942E-2</v>
      </c>
      <c r="AF1737" s="13">
        <f t="shared" si="2093"/>
        <v>1.6531242390253973E-2</v>
      </c>
      <c r="AG1737" s="13">
        <f t="shared" si="2094"/>
        <v>7.2190251780588372E-3</v>
      </c>
      <c r="AH1737" s="13">
        <f t="shared" si="2095"/>
        <v>5.5298436162291341E-3</v>
      </c>
      <c r="AI1737" s="13">
        <f t="shared" si="2096"/>
        <v>9.8972757026351086E-3</v>
      </c>
      <c r="AJ1737" s="13">
        <f t="shared" si="2097"/>
        <v>8.8570376607475156E-3</v>
      </c>
      <c r="AK1737" s="13">
        <f t="shared" si="2098"/>
        <v>5.2840881659999665E-3</v>
      </c>
      <c r="AL1737" s="13">
        <f t="shared" si="2099"/>
        <v>2.2175325844514811E-4</v>
      </c>
      <c r="AM1737" s="13">
        <f t="shared" si="2100"/>
        <v>6.8957207974875761E-3</v>
      </c>
      <c r="AN1737" s="13">
        <f t="shared" si="2101"/>
        <v>9.0338731142085692E-3</v>
      </c>
      <c r="AO1737" s="13">
        <f t="shared" si="2102"/>
        <v>5.917500565956425E-3</v>
      </c>
      <c r="AP1737" s="13">
        <f t="shared" si="2103"/>
        <v>2.5841122263140777E-3</v>
      </c>
      <c r="AQ1737" s="13">
        <f t="shared" si="2104"/>
        <v>8.4634161717734701E-4</v>
      </c>
      <c r="AR1737" s="13">
        <f t="shared" si="2105"/>
        <v>1.4488958308355932E-3</v>
      </c>
      <c r="AS1737" s="13">
        <f t="shared" si="2106"/>
        <v>2.5932236962529377E-3</v>
      </c>
      <c r="AT1737" s="13">
        <f t="shared" si="2107"/>
        <v>2.3206668815278059E-3</v>
      </c>
      <c r="AU1737" s="13">
        <f t="shared" si="2108"/>
        <v>1.3845044896054091E-3</v>
      </c>
      <c r="AV1737" s="13">
        <f t="shared" si="2109"/>
        <v>6.1949413022031169E-4</v>
      </c>
      <c r="AW1737" s="13">
        <f t="shared" si="2110"/>
        <v>1.4443240583632921E-5</v>
      </c>
      <c r="AX1737" s="13">
        <f t="shared" si="2111"/>
        <v>2.0569855327322133E-3</v>
      </c>
      <c r="AY1737" s="13">
        <f t="shared" si="2112"/>
        <v>2.6947938940967558E-3</v>
      </c>
      <c r="AZ1737" s="13">
        <f t="shared" si="2113"/>
        <v>1.7651835698658128E-3</v>
      </c>
      <c r="BA1737" s="13">
        <f t="shared" si="2114"/>
        <v>7.7083768623885688E-4</v>
      </c>
      <c r="BB1737" s="13">
        <f t="shared" si="2115"/>
        <v>2.5246272484194564E-4</v>
      </c>
      <c r="BC1737" s="13">
        <f t="shared" si="2116"/>
        <v>6.614874033532373E-5</v>
      </c>
      <c r="BD1737" s="13">
        <f t="shared" si="2117"/>
        <v>3.1635902602677676E-4</v>
      </c>
      <c r="BE1737" s="13">
        <f t="shared" si="2118"/>
        <v>5.6621718784504338E-4</v>
      </c>
      <c r="BF1737" s="13">
        <f t="shared" si="2119"/>
        <v>5.0670579537062655E-4</v>
      </c>
      <c r="BG1737" s="13">
        <f t="shared" si="2120"/>
        <v>3.0229950458803343E-4</v>
      </c>
      <c r="BH1737" s="13">
        <f t="shared" si="2121"/>
        <v>1.3526338850238659E-4</v>
      </c>
      <c r="BI1737" s="13">
        <f t="shared" si="2122"/>
        <v>4.8418694682496833E-5</v>
      </c>
      <c r="BJ1737" s="14">
        <f t="shared" si="2123"/>
        <v>0.48488100367433634</v>
      </c>
      <c r="BK1737" s="14">
        <f t="shared" si="2124"/>
        <v>0.23404100291014401</v>
      </c>
      <c r="BL1737" s="14">
        <f t="shared" si="2125"/>
        <v>0.26396226677935924</v>
      </c>
      <c r="BM1737" s="14">
        <f t="shared" si="2126"/>
        <v>0.59589513485549839</v>
      </c>
      <c r="BN1737" s="14">
        <f t="shared" si="2127"/>
        <v>0.40119291148561503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1.5347222222222201</v>
      </c>
      <c r="F1738" s="10">
        <f>VLOOKUP(B1738,home!$B$2:$E$405,3,FALSE)</f>
        <v>1.21</v>
      </c>
      <c r="G1738" s="10">
        <f>VLOOKUP(C1738,away!$B$2:$E$405,4,FALSE)</f>
        <v>1.4</v>
      </c>
      <c r="H1738" s="10">
        <f>VLOOKUP(A1738,away!$A$2:$E$405,3,FALSE)</f>
        <v>1.2152777777777799</v>
      </c>
      <c r="I1738" s="10">
        <f>VLOOKUP(C1738,away!$B$2:$E$405,3,FALSE)</f>
        <v>0.65</v>
      </c>
      <c r="J1738" s="10">
        <f>VLOOKUP(B1738,home!$B$2:$E$405,4,FALSE)</f>
        <v>0.82</v>
      </c>
      <c r="K1738" s="12">
        <f t="shared" si="2072"/>
        <v>2.5998194444444405</v>
      </c>
      <c r="L1738" s="12">
        <f t="shared" si="2073"/>
        <v>0.64774305555555667</v>
      </c>
      <c r="M1738" s="13">
        <f t="shared" si="2074"/>
        <v>3.8868835243618546E-2</v>
      </c>
      <c r="N1738" s="13">
        <f t="shared" si="2075"/>
        <v>0.10105195364926685</v>
      </c>
      <c r="O1738" s="13">
        <f t="shared" si="2076"/>
        <v>2.5177018106586985E-2</v>
      </c>
      <c r="P1738" s="13">
        <f t="shared" si="2077"/>
        <v>6.5455701226634591E-2</v>
      </c>
      <c r="Q1738" s="13">
        <f t="shared" si="2078"/>
        <v>0.13135841699823117</v>
      </c>
      <c r="R1738" s="13">
        <f t="shared" si="2079"/>
        <v>8.1541193190691145E-3</v>
      </c>
      <c r="S1738" s="13">
        <f t="shared" si="2080"/>
        <v>2.7557095525353254E-2</v>
      </c>
      <c r="T1738" s="13">
        <f t="shared" si="2081"/>
        <v>8.5086502399375236E-2</v>
      </c>
      <c r="U1738" s="13">
        <f t="shared" si="2082"/>
        <v>2.1199237958035941E-2</v>
      </c>
      <c r="V1738" s="13">
        <f t="shared" si="2083"/>
        <v>5.156284663180819E-3</v>
      </c>
      <c r="W1738" s="13">
        <f t="shared" si="2084"/>
        <v>0.11383605556781415</v>
      </c>
      <c r="X1738" s="13">
        <f t="shared" si="2085"/>
        <v>7.3736514465888081E-2</v>
      </c>
      <c r="Y1738" s="13">
        <f t="shared" si="2086"/>
        <v>2.3881157593075422E-2</v>
      </c>
      <c r="Z1738" s="13">
        <f t="shared" si="2087"/>
        <v>1.7605913876994745E-3</v>
      </c>
      <c r="AA1738" s="13">
        <f t="shared" si="2088"/>
        <v>4.5772197234625143E-3</v>
      </c>
      <c r="AB1738" s="13">
        <f t="shared" si="2089"/>
        <v>5.9499724192762261E-3</v>
      </c>
      <c r="AC1738" s="13">
        <f t="shared" si="2090"/>
        <v>5.427037918637747E-4</v>
      </c>
      <c r="AD1738" s="13">
        <f t="shared" si="2091"/>
        <v>7.3988297686015239E-2</v>
      </c>
      <c r="AE1738" s="13">
        <f t="shared" si="2092"/>
        <v>4.7925406018493634E-2</v>
      </c>
      <c r="AF1738" s="13">
        <f t="shared" si="2093"/>
        <v>1.5521674466579864E-2</v>
      </c>
      <c r="AG1738" s="13">
        <f t="shared" si="2094"/>
        <v>3.3513522821070358E-3</v>
      </c>
      <c r="AH1738" s="13">
        <f t="shared" si="2095"/>
        <v>2.8510271126331373E-4</v>
      </c>
      <c r="AI1738" s="13">
        <f t="shared" si="2096"/>
        <v>7.4121557240619204E-4</v>
      </c>
      <c r="AJ1738" s="13">
        <f t="shared" si="2097"/>
        <v>9.6351332883331728E-4</v>
      </c>
      <c r="AK1738" s="13">
        <f t="shared" si="2098"/>
        <v>8.3498689576074923E-4</v>
      </c>
      <c r="AL1738" s="13">
        <f t="shared" si="2099"/>
        <v>3.6556852843311353E-5</v>
      </c>
      <c r="AM1738" s="13">
        <f t="shared" si="2100"/>
        <v>3.8471242997089206E-2</v>
      </c>
      <c r="AN1738" s="13">
        <f t="shared" si="2101"/>
        <v>2.4919480489954873E-2</v>
      </c>
      <c r="AO1738" s="13">
        <f t="shared" si="2102"/>
        <v>8.0707102177102231E-3</v>
      </c>
      <c r="AP1738" s="13">
        <f t="shared" si="2103"/>
        <v>1.7425821656410242E-3</v>
      </c>
      <c r="AQ1738" s="13">
        <f t="shared" si="2104"/>
        <v>2.8218637413223395E-4</v>
      </c>
      <c r="AR1738" s="13">
        <f t="shared" si="2105"/>
        <v>3.6934660268174495E-5</v>
      </c>
      <c r="AS1738" s="13">
        <f t="shared" si="2106"/>
        <v>9.6023447939149571E-5</v>
      </c>
      <c r="AT1738" s="13">
        <f t="shared" si="2107"/>
        <v>1.2482181353739978E-4</v>
      </c>
      <c r="AU1738" s="13">
        <f t="shared" si="2108"/>
        <v>1.0817139264178338E-4</v>
      </c>
      <c r="AV1738" s="13">
        <f t="shared" si="2109"/>
        <v>7.0306522480685657E-5</v>
      </c>
      <c r="AW1738" s="13">
        <f t="shared" si="2110"/>
        <v>1.7100635612768212E-6</v>
      </c>
      <c r="AX1738" s="13">
        <f t="shared" si="2111"/>
        <v>1.6669714265963264E-2</v>
      </c>
      <c r="AY1738" s="13">
        <f t="shared" si="2112"/>
        <v>1.0797691653873098E-2</v>
      </c>
      <c r="AZ1738" s="13">
        <f t="shared" si="2113"/>
        <v>3.4970648924132455E-3</v>
      </c>
      <c r="BA1738" s="13">
        <f t="shared" si="2114"/>
        <v>7.5506649962927338E-4</v>
      </c>
      <c r="BB1738" s="13">
        <f t="shared" si="2115"/>
        <v>1.2227227040437598E-4</v>
      </c>
      <c r="BC1738" s="13">
        <f t="shared" si="2116"/>
        <v>1.5840202808289155E-5</v>
      </c>
      <c r="BD1738" s="13">
        <f t="shared" si="2117"/>
        <v>3.9873616163356273E-6</v>
      </c>
      <c r="BE1738" s="13">
        <f t="shared" si="2118"/>
        <v>1.0366420262180778E-5</v>
      </c>
      <c r="BF1738" s="13">
        <f t="shared" si="2119"/>
        <v>1.3475410483450213E-5</v>
      </c>
      <c r="BG1738" s="13">
        <f t="shared" si="2120"/>
        <v>1.1677878065581438E-5</v>
      </c>
      <c r="BH1738" s="13">
        <f t="shared" si="2121"/>
        <v>7.5900936161874612E-6</v>
      </c>
      <c r="BI1738" s="13">
        <f t="shared" si="2122"/>
        <v>3.9465745937035558E-6</v>
      </c>
      <c r="BJ1738" s="14">
        <f t="shared" si="2123"/>
        <v>0.7750811831564659</v>
      </c>
      <c r="BK1738" s="14">
        <f t="shared" si="2124"/>
        <v>0.14841486895736741</v>
      </c>
      <c r="BL1738" s="14">
        <f t="shared" si="2125"/>
        <v>6.8369687610198987E-2</v>
      </c>
      <c r="BM1738" s="14">
        <f t="shared" si="2126"/>
        <v>0.6127643049780126</v>
      </c>
      <c r="BN1738" s="14">
        <f t="shared" si="2127"/>
        <v>0.37006604454340725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1.5347222222222201</v>
      </c>
      <c r="F1739" s="10">
        <f>VLOOKUP(B1739,home!$B$2:$E$405,3,FALSE)</f>
        <v>1.02</v>
      </c>
      <c r="G1739" s="10">
        <f>VLOOKUP(C1739,away!$B$2:$E$405,4,FALSE)</f>
        <v>1.02</v>
      </c>
      <c r="H1739" s="10">
        <f>VLOOKUP(A1739,away!$A$2:$E$405,3,FALSE)</f>
        <v>1.2152777777777799</v>
      </c>
      <c r="I1739" s="10">
        <f>VLOOKUP(C1739,away!$B$2:$E$405,3,FALSE)</f>
        <v>0.28000000000000003</v>
      </c>
      <c r="J1739" s="10">
        <f>VLOOKUP(B1739,home!$B$2:$E$405,4,FALSE)</f>
        <v>0.59</v>
      </c>
      <c r="K1739" s="12">
        <f t="shared" si="2072"/>
        <v>1.5967249999999977</v>
      </c>
      <c r="L1739" s="12">
        <f t="shared" si="2073"/>
        <v>0.20076388888888924</v>
      </c>
      <c r="M1739" s="13">
        <f t="shared" si="2074"/>
        <v>0.16571449369382446</v>
      </c>
      <c r="N1739" s="13">
        <f t="shared" si="2075"/>
        <v>0.26460047494327149</v>
      </c>
      <c r="O1739" s="13">
        <f t="shared" si="2076"/>
        <v>3.3269486199225512E-2</v>
      </c>
      <c r="P1739" s="13">
        <f t="shared" si="2077"/>
        <v>5.312222035145827E-2</v>
      </c>
      <c r="Q1739" s="13">
        <f t="shared" si="2078"/>
        <v>0.21124709667689728</v>
      </c>
      <c r="R1739" s="13">
        <f t="shared" si="2079"/>
        <v>3.3396557153458723E-3</v>
      </c>
      <c r="S1739" s="13">
        <f t="shared" si="2080"/>
        <v>4.2572774296417079E-3</v>
      </c>
      <c r="T1739" s="13">
        <f t="shared" si="2081"/>
        <v>4.2410788645341049E-2</v>
      </c>
      <c r="U1739" s="13">
        <f t="shared" si="2082"/>
        <v>5.3325117720856297E-3</v>
      </c>
      <c r="V1739" s="13">
        <f t="shared" si="2083"/>
        <v>1.5163699436276939E-4</v>
      </c>
      <c r="W1739" s="13">
        <f t="shared" si="2084"/>
        <v>0.11243450681380612</v>
      </c>
      <c r="X1739" s="13">
        <f t="shared" si="2085"/>
        <v>2.2572788833244033E-2</v>
      </c>
      <c r="Y1739" s="13">
        <f t="shared" si="2086"/>
        <v>2.2659004346148827E-3</v>
      </c>
      <c r="Z1739" s="13">
        <f t="shared" si="2087"/>
        <v>2.2349408965428091E-4</v>
      </c>
      <c r="AA1739" s="13">
        <f t="shared" si="2088"/>
        <v>3.5685860030323111E-4</v>
      </c>
      <c r="AB1739" s="13">
        <f t="shared" si="2089"/>
        <v>2.8490252428458798E-4</v>
      </c>
      <c r="AC1739" s="13">
        <f t="shared" si="2090"/>
        <v>3.0380919195784504E-6</v>
      </c>
      <c r="AD1739" s="13">
        <f t="shared" si="2091"/>
        <v>4.4881746973068598E-2</v>
      </c>
      <c r="AE1739" s="13">
        <f t="shared" si="2092"/>
        <v>9.0106340624403862E-3</v>
      </c>
      <c r="AF1739" s="13">
        <f t="shared" si="2093"/>
        <v>9.0450496786511118E-4</v>
      </c>
      <c r="AG1739" s="13">
        <f t="shared" si="2094"/>
        <v>6.0530644955973175E-5</v>
      </c>
      <c r="AH1739" s="13">
        <f t="shared" si="2095"/>
        <v>1.1217385645668875E-5</v>
      </c>
      <c r="AI1739" s="13">
        <f t="shared" si="2096"/>
        <v>1.7911080095080608E-5</v>
      </c>
      <c r="AJ1739" s="13">
        <f t="shared" si="2097"/>
        <v>1.4299534682408772E-5</v>
      </c>
      <c r="AK1739" s="13">
        <f t="shared" si="2098"/>
        <v>7.6108081719230391E-6</v>
      </c>
      <c r="AL1739" s="13">
        <f t="shared" si="2099"/>
        <v>3.8956203480431162E-8</v>
      </c>
      <c r="AM1739" s="13">
        <f t="shared" si="2100"/>
        <v>1.433276148711457E-2</v>
      </c>
      <c r="AN1739" s="13">
        <f t="shared" si="2101"/>
        <v>2.8775009346700205E-3</v>
      </c>
      <c r="AO1739" s="13">
        <f t="shared" si="2102"/>
        <v>2.8884913896288345E-4</v>
      </c>
      <c r="AP1739" s="13">
        <f t="shared" si="2103"/>
        <v>1.9330158813465223E-5</v>
      </c>
      <c r="AQ1739" s="13">
        <f t="shared" si="2104"/>
        <v>9.7019946405777888E-7</v>
      </c>
      <c r="AR1739" s="13">
        <f t="shared" si="2105"/>
        <v>4.5040919307817749E-7</v>
      </c>
      <c r="AS1739" s="13">
        <f t="shared" si="2106"/>
        <v>7.1917961881775187E-7</v>
      </c>
      <c r="AT1739" s="13">
        <f t="shared" si="2107"/>
        <v>5.7416603842838669E-7</v>
      </c>
      <c r="AU1739" s="13">
        <f t="shared" si="2108"/>
        <v>3.0559508923652152E-7</v>
      </c>
      <c r="AV1739" s="13">
        <f t="shared" si="2109"/>
        <v>1.2198782971529607E-7</v>
      </c>
      <c r="AW1739" s="13">
        <f t="shared" si="2110"/>
        <v>3.468884577751248E-10</v>
      </c>
      <c r="AX1739" s="13">
        <f t="shared" si="2111"/>
        <v>3.8142464309188317E-3</v>
      </c>
      <c r="AY1739" s="13">
        <f t="shared" si="2112"/>
        <v>7.6576294665183062E-4</v>
      </c>
      <c r="AZ1739" s="13">
        <f t="shared" si="2113"/>
        <v>7.6868773568418276E-5</v>
      </c>
      <c r="BA1739" s="13">
        <f t="shared" si="2114"/>
        <v>5.1441579719050377E-6</v>
      </c>
      <c r="BB1739" s="13">
        <f t="shared" si="2115"/>
        <v>2.5819028987460922E-7</v>
      </c>
      <c r="BC1739" s="13">
        <f t="shared" si="2116"/>
        <v>1.0367057333715231E-8</v>
      </c>
      <c r="BD1739" s="13">
        <f t="shared" si="2117"/>
        <v>1.5070983532280246E-8</v>
      </c>
      <c r="BE1739" s="13">
        <f t="shared" si="2118"/>
        <v>2.4064216180580138E-8</v>
      </c>
      <c r="BF1739" s="13">
        <f t="shared" si="2119"/>
        <v>1.9211967790468384E-8</v>
      </c>
      <c r="BG1739" s="13">
        <f t="shared" si="2120"/>
        <v>1.0225409756745198E-8</v>
      </c>
      <c r="BH1739" s="13">
        <f t="shared" si="2121"/>
        <v>4.0817918484597396E-9</v>
      </c>
      <c r="BI1739" s="13">
        <f t="shared" si="2122"/>
        <v>1.3034998178463736E-9</v>
      </c>
      <c r="BJ1739" s="14">
        <f t="shared" si="2123"/>
        <v>0.73257067578098811</v>
      </c>
      <c r="BK1739" s="14">
        <f t="shared" si="2124"/>
        <v>0.22401446846406212</v>
      </c>
      <c r="BL1739" s="14">
        <f t="shared" si="2125"/>
        <v>4.2636698915478104E-2</v>
      </c>
      <c r="BM1739" s="14">
        <f t="shared" si="2126"/>
        <v>0.26738614707039626</v>
      </c>
      <c r="BN1739" s="14">
        <f t="shared" si="2127"/>
        <v>0.73129342758002303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1.5347222222222201</v>
      </c>
      <c r="F1740" s="10">
        <f>VLOOKUP(B1740,home!$B$2:$E$405,3,FALSE)</f>
        <v>1.3</v>
      </c>
      <c r="G1740" s="10">
        <f>VLOOKUP(C1740,away!$B$2:$E$405,4,FALSE)</f>
        <v>1.3</v>
      </c>
      <c r="H1740" s="10">
        <f>VLOOKUP(A1740,away!$A$2:$E$405,3,FALSE)</f>
        <v>1.2152777777777799</v>
      </c>
      <c r="I1740" s="10">
        <f>VLOOKUP(C1740,away!$B$2:$E$405,3,FALSE)</f>
        <v>0.98</v>
      </c>
      <c r="J1740" s="10">
        <f>VLOOKUP(B1740,home!$B$2:$E$405,4,FALSE)</f>
        <v>0.94</v>
      </c>
      <c r="K1740" s="12">
        <f t="shared" si="2072"/>
        <v>2.5936805555555522</v>
      </c>
      <c r="L1740" s="12">
        <f t="shared" si="2073"/>
        <v>1.1195138888888907</v>
      </c>
      <c r="M1740" s="13">
        <f t="shared" si="2074"/>
        <v>2.4399455940686002E-2</v>
      </c>
      <c r="N1740" s="13">
        <f t="shared" si="2075"/>
        <v>6.3284394439491687E-2</v>
      </c>
      <c r="O1740" s="13">
        <f t="shared" si="2076"/>
        <v>2.7315529806930531E-2</v>
      </c>
      <c r="P1740" s="13">
        <f t="shared" si="2077"/>
        <v>7.0847758524933815E-2</v>
      </c>
      <c r="Q1740" s="13">
        <f t="shared" si="2078"/>
        <v>8.2069751663908758E-2</v>
      </c>
      <c r="R1740" s="13">
        <f t="shared" si="2079"/>
        <v>1.5290057500608606E-2</v>
      </c>
      <c r="S1740" s="13">
        <f t="shared" si="2080"/>
        <v>5.1429475519959203E-2</v>
      </c>
      <c r="T1740" s="13">
        <f t="shared" si="2081"/>
        <v>9.1878226845408001E-2</v>
      </c>
      <c r="U1740" s="13">
        <f t="shared" si="2082"/>
        <v>3.9657524832654861E-2</v>
      </c>
      <c r="V1740" s="13">
        <f t="shared" si="2083"/>
        <v>1.6592642573486738E-2</v>
      </c>
      <c r="W1740" s="13">
        <f t="shared" si="2084"/>
        <v>7.0954239696651031E-2</v>
      </c>
      <c r="X1740" s="13">
        <f t="shared" si="2085"/>
        <v>7.94342568159523E-2</v>
      </c>
      <c r="Y1740" s="13">
        <f t="shared" si="2086"/>
        <v>4.4463876879512823E-2</v>
      </c>
      <c r="Z1740" s="13">
        <f t="shared" si="2087"/>
        <v>5.7058105779470292E-3</v>
      </c>
      <c r="AA1740" s="13">
        <f t="shared" si="2088"/>
        <v>1.4799049949704397E-2</v>
      </c>
      <c r="AB1740" s="13">
        <f t="shared" si="2089"/>
        <v>1.9192004047621839E-2</v>
      </c>
      <c r="AC1740" s="13">
        <f t="shared" si="2090"/>
        <v>3.011213490770652E-3</v>
      </c>
      <c r="AD1740" s="13">
        <f t="shared" si="2091"/>
        <v>4.6008157958857904E-2</v>
      </c>
      <c r="AE1740" s="13">
        <f t="shared" si="2092"/>
        <v>5.1506771837135382E-2</v>
      </c>
      <c r="AF1740" s="13">
        <f t="shared" si="2093"/>
        <v>2.8831273221752114E-2</v>
      </c>
      <c r="AG1740" s="13">
        <f t="shared" si="2094"/>
        <v>1.0759003602033947E-2</v>
      </c>
      <c r="AH1740" s="13">
        <f t="shared" si="2095"/>
        <v>1.5969335473452122E-3</v>
      </c>
      <c r="AI1740" s="13">
        <f t="shared" si="2096"/>
        <v>4.1419354902636285E-3</v>
      </c>
      <c r="AJ1740" s="13">
        <f t="shared" si="2097"/>
        <v>5.3714287717311149E-3</v>
      </c>
      <c r="AK1740" s="13">
        <f t="shared" si="2098"/>
        <v>4.6439234535968783E-3</v>
      </c>
      <c r="AL1740" s="13">
        <f t="shared" si="2099"/>
        <v>3.4974177584903019E-4</v>
      </c>
      <c r="AM1740" s="13">
        <f t="shared" si="2100"/>
        <v>2.3866092938963652E-2</v>
      </c>
      <c r="AN1740" s="13">
        <f t="shared" si="2101"/>
        <v>2.671842251868289E-2</v>
      </c>
      <c r="AO1740" s="13">
        <f t="shared" si="2102"/>
        <v>1.4955822549433598E-2</v>
      </c>
      <c r="AP1740" s="13">
        <f t="shared" si="2103"/>
        <v>5.5810836879495226E-3</v>
      </c>
      <c r="AQ1740" s="13">
        <f t="shared" si="2104"/>
        <v>1.5620251759276807E-3</v>
      </c>
      <c r="AR1740" s="13">
        <f t="shared" si="2105"/>
        <v>3.5755785717711389E-4</v>
      </c>
      <c r="AS1740" s="13">
        <f t="shared" si="2106"/>
        <v>9.2739086164638949E-4</v>
      </c>
      <c r="AT1740" s="13">
        <f t="shared" si="2107"/>
        <v>1.2026778226260752E-3</v>
      </c>
      <c r="AU1740" s="13">
        <f t="shared" si="2108"/>
        <v>1.0397873610477136E-3</v>
      </c>
      <c r="AV1740" s="13">
        <f t="shared" si="2109"/>
        <v>6.7421906506546863E-4</v>
      </c>
      <c r="AW1740" s="13">
        <f t="shared" si="2110"/>
        <v>2.8209213787467713E-5</v>
      </c>
      <c r="AX1740" s="13">
        <f t="shared" si="2111"/>
        <v>1.031683686547861E-2</v>
      </c>
      <c r="AY1740" s="13">
        <f t="shared" si="2112"/>
        <v>1.1549842160304231E-2</v>
      </c>
      <c r="AZ1740" s="13">
        <f t="shared" si="2113"/>
        <v>6.4651043564675293E-3</v>
      </c>
      <c r="BA1740" s="13">
        <f t="shared" si="2114"/>
        <v>2.4125913733938236E-3</v>
      </c>
      <c r="BB1740" s="13">
        <f t="shared" si="2115"/>
        <v>6.7523238768197734E-4</v>
      </c>
      <c r="BC1740" s="13">
        <f t="shared" si="2116"/>
        <v>1.5118640724751627E-4</v>
      </c>
      <c r="BD1740" s="13">
        <f t="shared" si="2117"/>
        <v>6.6715164531854802E-5</v>
      </c>
      <c r="BE1740" s="13">
        <f t="shared" si="2118"/>
        <v>1.730378250069612E-4</v>
      </c>
      <c r="BF1740" s="13">
        <f t="shared" si="2119"/>
        <v>2.2440242104808985E-4</v>
      </c>
      <c r="BG1740" s="13">
        <f t="shared" si="2120"/>
        <v>1.9400939869734023E-4</v>
      </c>
      <c r="BH1740" s="13">
        <f t="shared" si="2121"/>
        <v>1.2579960124907899E-4</v>
      </c>
      <c r="BI1740" s="13">
        <f t="shared" si="2122"/>
        <v>6.5256795931275654E-5</v>
      </c>
      <c r="BJ1740" s="14">
        <f t="shared" si="2123"/>
        <v>0.67344419338223482</v>
      </c>
      <c r="BK1740" s="14">
        <f t="shared" si="2124"/>
        <v>0.1781801299859897</v>
      </c>
      <c r="BL1740" s="14">
        <f t="shared" si="2125"/>
        <v>0.13705924157448443</v>
      </c>
      <c r="BM1740" s="14">
        <f t="shared" si="2126"/>
        <v>0.69966079469757969</v>
      </c>
      <c r="BN1740" s="14">
        <f t="shared" si="2127"/>
        <v>0.28320694787655942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1.5347222222222201</v>
      </c>
      <c r="F1741" s="10">
        <f>VLOOKUP(B1741,home!$B$2:$E$405,3,FALSE)</f>
        <v>0.65</v>
      </c>
      <c r="G1741" s="10">
        <f>VLOOKUP(C1741,away!$B$2:$E$405,4,FALSE)</f>
        <v>0.65</v>
      </c>
      <c r="H1741" s="10">
        <f>VLOOKUP(A1741,away!$A$2:$E$405,3,FALSE)</f>
        <v>1.2152777777777799</v>
      </c>
      <c r="I1741" s="10">
        <f>VLOOKUP(C1741,away!$B$2:$E$405,3,FALSE)</f>
        <v>0.84</v>
      </c>
      <c r="J1741" s="10">
        <f>VLOOKUP(B1741,home!$B$2:$E$405,4,FALSE)</f>
        <v>1.06</v>
      </c>
      <c r="K1741" s="12">
        <f t="shared" si="2072"/>
        <v>0.64842013888888805</v>
      </c>
      <c r="L1741" s="12">
        <f t="shared" si="2073"/>
        <v>1.0820833333333353</v>
      </c>
      <c r="M1741" s="13">
        <f t="shared" si="2074"/>
        <v>0.17719517465965967</v>
      </c>
      <c r="N1741" s="13">
        <f t="shared" si="2075"/>
        <v>0.1148969197632573</v>
      </c>
      <c r="O1741" s="13">
        <f t="shared" si="2076"/>
        <v>0.19173994524630708</v>
      </c>
      <c r="P1741" s="13">
        <f t="shared" si="2077"/>
        <v>0.12432804192715824</v>
      </c>
      <c r="Q1741" s="13">
        <f t="shared" si="2078"/>
        <v>3.7250738335398353E-2</v>
      </c>
      <c r="R1741" s="13">
        <f t="shared" si="2079"/>
        <v>0.10373929954263755</v>
      </c>
      <c r="S1741" s="13">
        <f t="shared" si="2080"/>
        <v>2.1808525597734944E-2</v>
      </c>
      <c r="T1741" s="13">
        <f t="shared" si="2081"/>
        <v>4.0308403107095714E-2</v>
      </c>
      <c r="U1741" s="13">
        <f t="shared" si="2082"/>
        <v>6.7266651017672999E-2</v>
      </c>
      <c r="V1741" s="13">
        <f t="shared" si="2083"/>
        <v>1.700203863459554E-3</v>
      </c>
      <c r="W1741" s="13">
        <f t="shared" si="2084"/>
        <v>8.0513763083842112E-3</v>
      </c>
      <c r="X1741" s="13">
        <f t="shared" si="2085"/>
        <v>8.7122601136974311E-3</v>
      </c>
      <c r="Y1741" s="13">
        <f t="shared" si="2086"/>
        <v>4.713695732348388E-3</v>
      </c>
      <c r="Z1741" s="13">
        <f t="shared" si="2087"/>
        <v>3.7418189015587543E-2</v>
      </c>
      <c r="AA1741" s="13">
        <f t="shared" si="2088"/>
        <v>2.4262707318457939E-2</v>
      </c>
      <c r="AB1741" s="13">
        <f t="shared" si="2089"/>
        <v>7.8662140246274666E-3</v>
      </c>
      <c r="AC1741" s="13">
        <f t="shared" si="2090"/>
        <v>7.4558681418286705E-5</v>
      </c>
      <c r="AD1741" s="13">
        <f t="shared" si="2091"/>
        <v>1.305168636032298E-3</v>
      </c>
      <c r="AE1741" s="13">
        <f t="shared" si="2092"/>
        <v>1.4123012282399518E-3</v>
      </c>
      <c r="AF1741" s="13">
        <f t="shared" si="2093"/>
        <v>7.6411381036232506E-4</v>
      </c>
      <c r="AG1741" s="13">
        <f t="shared" si="2094"/>
        <v>2.75611606320967E-4</v>
      </c>
      <c r="AH1741" s="13">
        <f t="shared" si="2095"/>
        <v>1.0122399674320937E-2</v>
      </c>
      <c r="AI1741" s="13">
        <f t="shared" si="2096"/>
        <v>6.5635678027120168E-3</v>
      </c>
      <c r="AJ1741" s="13">
        <f t="shared" si="2097"/>
        <v>2.1279747731205796E-3</v>
      </c>
      <c r="AK1741" s="13">
        <f t="shared" si="2098"/>
        <v>4.5994056597963213E-4</v>
      </c>
      <c r="AL1741" s="13">
        <f t="shared" si="2099"/>
        <v>2.0925479234320806E-6</v>
      </c>
      <c r="AM1741" s="13">
        <f t="shared" si="2100"/>
        <v>1.6925952564989674E-4</v>
      </c>
      <c r="AN1741" s="13">
        <f t="shared" si="2101"/>
        <v>1.8315291171365944E-4</v>
      </c>
      <c r="AO1741" s="13">
        <f t="shared" si="2102"/>
        <v>9.9093356608411306E-5</v>
      </c>
      <c r="AP1741" s="13">
        <f t="shared" si="2103"/>
        <v>3.5742423210006208E-5</v>
      </c>
      <c r="AQ1741" s="13">
        <f t="shared" si="2104"/>
        <v>9.6690701121235689E-6</v>
      </c>
      <c r="AR1741" s="13">
        <f t="shared" si="2105"/>
        <v>2.190655996184294E-3</v>
      </c>
      <c r="AS1741" s="13">
        <f t="shared" si="2106"/>
        <v>1.4204654653035954E-3</v>
      </c>
      <c r="AT1741" s="13">
        <f t="shared" si="2107"/>
        <v>4.6052920714951314E-4</v>
      </c>
      <c r="AU1741" s="13">
        <f t="shared" si="2108"/>
        <v>9.9538804154092282E-5</v>
      </c>
      <c r="AV1741" s="13">
        <f t="shared" si="2109"/>
        <v>1.6135741303607583E-5</v>
      </c>
      <c r="AW1741" s="13">
        <f t="shared" si="2110"/>
        <v>4.0784027878792013E-8</v>
      </c>
      <c r="AX1741" s="13">
        <f t="shared" si="2111"/>
        <v>1.8291880855028879E-5</v>
      </c>
      <c r="AY1741" s="13">
        <f t="shared" si="2112"/>
        <v>1.979333940854587E-5</v>
      </c>
      <c r="AZ1741" s="13">
        <f t="shared" si="2113"/>
        <v>1.0709021342498688E-5</v>
      </c>
      <c r="BA1741" s="13">
        <f t="shared" si="2114"/>
        <v>3.8626845036762708E-6</v>
      </c>
      <c r="BB1741" s="13">
        <f t="shared" si="2115"/>
        <v>1.0449366308382594E-6</v>
      </c>
      <c r="BC1741" s="13">
        <f t="shared" si="2116"/>
        <v>2.2614170252391385E-7</v>
      </c>
      <c r="BD1741" s="13">
        <f t="shared" si="2117"/>
        <v>3.95078723756293E-4</v>
      </c>
      <c r="BE1741" s="13">
        <f t="shared" si="2118"/>
        <v>2.5617700093010019E-4</v>
      </c>
      <c r="BF1741" s="13">
        <f t="shared" si="2119"/>
        <v>8.3055163261617167E-5</v>
      </c>
      <c r="BG1741" s="13">
        <f t="shared" si="2120"/>
        <v>1.7951546832512361E-5</v>
      </c>
      <c r="BH1741" s="13">
        <f t="shared" si="2121"/>
        <v>2.9100361226020105E-6</v>
      </c>
      <c r="BI1741" s="13">
        <f t="shared" si="2122"/>
        <v>3.7738520535785558E-7</v>
      </c>
      <c r="BJ1741" s="14">
        <f t="shared" si="2123"/>
        <v>0.21824143393287418</v>
      </c>
      <c r="BK1741" s="14">
        <f t="shared" si="2124"/>
        <v>0.32512839061676269</v>
      </c>
      <c r="BL1741" s="14">
        <f t="shared" si="2125"/>
        <v>0.41909157503603978</v>
      </c>
      <c r="BM1741" s="14">
        <f t="shared" si="2126"/>
        <v>0.2507097165714654</v>
      </c>
      <c r="BN1741" s="14">
        <f t="shared" si="2127"/>
        <v>0.74915011947441834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1.5347222222222201</v>
      </c>
      <c r="F1742" s="10">
        <f>VLOOKUP(B1742,home!$B$2:$E$405,3,FALSE)</f>
        <v>1.52</v>
      </c>
      <c r="G1742" s="10">
        <f>VLOOKUP(C1742,away!$B$2:$E$405,4,FALSE)</f>
        <v>1.41</v>
      </c>
      <c r="H1742" s="10">
        <f>VLOOKUP(A1742,away!$A$2:$E$405,3,FALSE)</f>
        <v>1.2152777777777799</v>
      </c>
      <c r="I1742" s="10">
        <f>VLOOKUP(C1742,away!$B$2:$E$405,3,FALSE)</f>
        <v>0.65</v>
      </c>
      <c r="J1742" s="10">
        <f>VLOOKUP(B1742,home!$B$2:$E$405,4,FALSE)</f>
        <v>0.41</v>
      </c>
      <c r="K1742" s="12">
        <f t="shared" si="2072"/>
        <v>3.289216666666662</v>
      </c>
      <c r="L1742" s="12">
        <f t="shared" si="2073"/>
        <v>0.32387152777777833</v>
      </c>
      <c r="M1742" s="13">
        <f t="shared" si="2074"/>
        <v>2.6968434366446983E-2</v>
      </c>
      <c r="N1742" s="13">
        <f t="shared" si="2075"/>
        <v>8.8705023792023413E-2</v>
      </c>
      <c r="O1742" s="13">
        <f t="shared" si="2076"/>
        <v>8.7343080400359274E-3</v>
      </c>
      <c r="P1742" s="13">
        <f t="shared" si="2077"/>
        <v>2.8729031577086801E-2</v>
      </c>
      <c r="Q1742" s="13">
        <f t="shared" si="2078"/>
        <v>0.14588502133689313</v>
      </c>
      <c r="R1742" s="13">
        <f t="shared" si="2079"/>
        <v>1.4143968445040839E-3</v>
      </c>
      <c r="S1742" s="13">
        <f t="shared" si="2080"/>
        <v>7.6511417398420246E-3</v>
      </c>
      <c r="T1742" s="13">
        <f t="shared" si="2081"/>
        <v>4.7248004740273374E-2</v>
      </c>
      <c r="U1742" s="13">
        <f t="shared" si="2082"/>
        <v>4.6522576742235693E-3</v>
      </c>
      <c r="V1742" s="13">
        <f t="shared" si="2083"/>
        <v>9.0562622483386917E-4</v>
      </c>
      <c r="W1742" s="13">
        <f t="shared" si="2084"/>
        <v>0.15994914786611014</v>
      </c>
      <c r="X1742" s="13">
        <f t="shared" si="2085"/>
        <v>5.1802974886150863E-2</v>
      </c>
      <c r="Y1742" s="13">
        <f t="shared" si="2086"/>
        <v>8.3887543099057816E-3</v>
      </c>
      <c r="Z1742" s="13">
        <f t="shared" si="2087"/>
        <v>1.5269428897120212E-4</v>
      </c>
      <c r="AA1742" s="13">
        <f t="shared" si="2088"/>
        <v>5.0224460018889359E-4</v>
      </c>
      <c r="AB1742" s="13">
        <f t="shared" si="2089"/>
        <v>8.2599565484232159E-4</v>
      </c>
      <c r="AC1742" s="13">
        <f t="shared" si="2090"/>
        <v>6.0296799345025114E-5</v>
      </c>
      <c r="AD1742" s="13">
        <f t="shared" si="2091"/>
        <v>0.13152685074508494</v>
      </c>
      <c r="AE1742" s="13">
        <f t="shared" si="2092"/>
        <v>4.2597802094610483E-2</v>
      </c>
      <c r="AF1742" s="13">
        <f t="shared" si="2093"/>
        <v>6.8981076221784716E-3</v>
      </c>
      <c r="AG1742" s="13">
        <f t="shared" si="2094"/>
        <v>7.4470021812349295E-4</v>
      </c>
      <c r="AH1742" s="13">
        <f t="shared" si="2095"/>
        <v>1.2363333163011202E-5</v>
      </c>
      <c r="AI1742" s="13">
        <f t="shared" si="2096"/>
        <v>4.0665681495329107E-5</v>
      </c>
      <c r="AJ1742" s="13">
        <f t="shared" si="2097"/>
        <v>6.6879118667897308E-5</v>
      </c>
      <c r="AK1742" s="13">
        <f t="shared" si="2098"/>
        <v>7.3326637258141746E-5</v>
      </c>
      <c r="AL1742" s="13">
        <f t="shared" si="2099"/>
        <v>2.5693277241717993E-6</v>
      </c>
      <c r="AM1742" s="13">
        <f t="shared" si="2100"/>
        <v>8.6524061916982392E-2</v>
      </c>
      <c r="AN1742" s="13">
        <f t="shared" si="2101"/>
        <v>2.8022680122592177E-2</v>
      </c>
      <c r="AO1742" s="13">
        <f t="shared" si="2102"/>
        <v>4.5378741118659539E-3</v>
      </c>
      <c r="AP1742" s="13">
        <f t="shared" si="2103"/>
        <v>4.8989607382441845E-4</v>
      </c>
      <c r="AQ1742" s="13">
        <f t="shared" si="2104"/>
        <v>3.9665847470462425E-5</v>
      </c>
      <c r="AR1742" s="13">
        <f t="shared" si="2105"/>
        <v>8.0082631998602258E-7</v>
      </c>
      <c r="AS1742" s="13">
        <f t="shared" si="2106"/>
        <v>2.6340912788033551E-6</v>
      </c>
      <c r="AT1742" s="13">
        <f t="shared" si="2107"/>
        <v>4.3320484678806499E-6</v>
      </c>
      <c r="AU1742" s="13">
        <f t="shared" si="2108"/>
        <v>4.7496820071202694E-6</v>
      </c>
      <c r="AV1742" s="13">
        <f t="shared" si="2109"/>
        <v>3.905683304796688E-6</v>
      </c>
      <c r="AW1742" s="13">
        <f t="shared" si="2110"/>
        <v>7.602952102841144E-8</v>
      </c>
      <c r="AX1742" s="13">
        <f t="shared" si="2111"/>
        <v>4.7432731087506133E-2</v>
      </c>
      <c r="AY1742" s="13">
        <f t="shared" si="2112"/>
        <v>1.5362111083983132E-2</v>
      </c>
      <c r="AZ1742" s="13">
        <f t="shared" si="2113"/>
        <v>2.4876751933307797E-3</v>
      </c>
      <c r="BA1742" s="13">
        <f t="shared" si="2114"/>
        <v>2.6856238849297316E-4</v>
      </c>
      <c r="BB1742" s="13">
        <f t="shared" si="2115"/>
        <v>2.1744927766217117E-5</v>
      </c>
      <c r="BC1742" s="13">
        <f t="shared" si="2116"/>
        <v>1.4085125954124349E-6</v>
      </c>
      <c r="BD1742" s="13">
        <f t="shared" si="2117"/>
        <v>4.3227473956421471E-8</v>
      </c>
      <c r="BE1742" s="13">
        <f t="shared" si="2118"/>
        <v>1.4218452779536061E-7</v>
      </c>
      <c r="BF1742" s="13">
        <f t="shared" si="2119"/>
        <v>2.3383785928331473E-7</v>
      </c>
      <c r="BG1742" s="13">
        <f t="shared" si="2120"/>
        <v>2.563811280174441E-7</v>
      </c>
      <c r="BH1742" s="13">
        <f t="shared" si="2121"/>
        <v>2.1082326982344406E-7</v>
      </c>
      <c r="BI1742" s="13">
        <f t="shared" si="2122"/>
        <v>1.38688682564887E-7</v>
      </c>
      <c r="BJ1742" s="14">
        <f t="shared" si="2123"/>
        <v>0.86893479887776404</v>
      </c>
      <c r="BK1742" s="14">
        <f t="shared" si="2124"/>
        <v>7.9679211119262003E-2</v>
      </c>
      <c r="BL1742" s="14">
        <f t="shared" si="2125"/>
        <v>1.6339885058699207E-2</v>
      </c>
      <c r="BM1742" s="14">
        <f t="shared" si="2126"/>
        <v>0.64930833833324397</v>
      </c>
      <c r="BN1742" s="14">
        <f t="shared" si="2127"/>
        <v>0.30043621595699033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1.5347222222222201</v>
      </c>
      <c r="F1743" s="10">
        <f>VLOOKUP(B1743,home!$B$2:$E$405,3,FALSE)</f>
        <v>0.87</v>
      </c>
      <c r="G1743" s="10">
        <f>VLOOKUP(C1743,away!$B$2:$E$405,4,FALSE)</f>
        <v>0.74</v>
      </c>
      <c r="H1743" s="10">
        <f>VLOOKUP(A1743,away!$A$2:$E$405,3,FALSE)</f>
        <v>1.2152777777777799</v>
      </c>
      <c r="I1743" s="10">
        <f>VLOOKUP(C1743,away!$B$2:$E$405,3,FALSE)</f>
        <v>0.65</v>
      </c>
      <c r="J1743" s="10">
        <f>VLOOKUP(B1743,home!$B$2:$E$405,4,FALSE)</f>
        <v>0.55000000000000004</v>
      </c>
      <c r="K1743" s="12">
        <f t="shared" si="2072"/>
        <v>0.98805416666666535</v>
      </c>
      <c r="L1743" s="12">
        <f t="shared" si="2073"/>
        <v>0.43446180555555636</v>
      </c>
      <c r="M1743" s="13">
        <f t="shared" si="2074"/>
        <v>0.24110663554250952</v>
      </c>
      <c r="N1743" s="13">
        <f t="shared" si="2075"/>
        <v>0.23822641585875765</v>
      </c>
      <c r="O1743" s="13">
        <f t="shared" si="2076"/>
        <v>0.10475162420922417</v>
      </c>
      <c r="P1743" s="13">
        <f t="shared" si="2077"/>
        <v>0.10350027876502467</v>
      </c>
      <c r="Q1743" s="13">
        <f t="shared" si="2078"/>
        <v>0.11769030139965561</v>
      </c>
      <c r="R1743" s="13">
        <f t="shared" si="2079"/>
        <v>2.2755289894408327E-2</v>
      </c>
      <c r="S1743" s="13">
        <f t="shared" si="2080"/>
        <v>1.1107437669990139E-2</v>
      </c>
      <c r="T1743" s="13">
        <f t="shared" si="2081"/>
        <v>5.1131940842471996E-2</v>
      </c>
      <c r="U1743" s="13">
        <f t="shared" si="2082"/>
        <v>2.2483458993878012E-2</v>
      </c>
      <c r="V1743" s="13">
        <f t="shared" si="2083"/>
        <v>5.2978997014346439E-4</v>
      </c>
      <c r="W1743" s="13">
        <f t="shared" si="2084"/>
        <v>3.8761464224728474E-2</v>
      </c>
      <c r="X1743" s="13">
        <f t="shared" si="2085"/>
        <v>1.6840375733052637E-2</v>
      </c>
      <c r="Y1743" s="13">
        <f t="shared" si="2086"/>
        <v>3.6582500236080119E-3</v>
      </c>
      <c r="Z1743" s="13">
        <f t="shared" si="2087"/>
        <v>3.2954347778215817E-3</v>
      </c>
      <c r="AA1743" s="13">
        <f t="shared" si="2088"/>
        <v>3.2560680632048506E-3</v>
      </c>
      <c r="AB1743" s="13">
        <f t="shared" si="2089"/>
        <v>1.6085858083999057E-3</v>
      </c>
      <c r="AC1743" s="13">
        <f t="shared" si="2090"/>
        <v>1.421399329009108E-5</v>
      </c>
      <c r="AD1743" s="13">
        <f t="shared" si="2091"/>
        <v>9.5746065583359619E-3</v>
      </c>
      <c r="AE1743" s="13">
        <f t="shared" si="2092"/>
        <v>4.1598008528187132E-3</v>
      </c>
      <c r="AF1743" s="13">
        <f t="shared" si="2093"/>
        <v>9.0363729463358055E-4</v>
      </c>
      <c r="AG1743" s="13">
        <f t="shared" si="2094"/>
        <v>1.3086529686461454E-4</v>
      </c>
      <c r="AH1743" s="13">
        <f t="shared" si="2095"/>
        <v>3.5793513591573459E-4</v>
      </c>
      <c r="AI1743" s="13">
        <f t="shared" si="2096"/>
        <v>3.5365930243794072E-4</v>
      </c>
      <c r="AJ1743" s="13">
        <f t="shared" si="2097"/>
        <v>1.7471727367711682E-4</v>
      </c>
      <c r="AK1743" s="13">
        <f t="shared" si="2098"/>
        <v>5.7543376748438464E-5</v>
      </c>
      <c r="AL1743" s="13">
        <f t="shared" si="2099"/>
        <v>2.4406665782190623E-7</v>
      </c>
      <c r="AM1743" s="13">
        <f t="shared" si="2100"/>
        <v>1.8920459808315661E-3</v>
      </c>
      <c r="AN1743" s="13">
        <f t="shared" si="2101"/>
        <v>8.220217130262158E-4</v>
      </c>
      <c r="AO1743" s="13">
        <f t="shared" si="2102"/>
        <v>1.7856851882362053E-4</v>
      </c>
      <c r="AP1743" s="13">
        <f t="shared" si="2103"/>
        <v>2.5860400367830506E-5</v>
      </c>
      <c r="AQ1743" s="13">
        <f t="shared" si="2104"/>
        <v>2.8088390590493041E-6</v>
      </c>
      <c r="AR1743" s="13">
        <f t="shared" si="2105"/>
        <v>3.1101829084344715E-5</v>
      </c>
      <c r="AS1743" s="13">
        <f t="shared" si="2106"/>
        <v>3.0730291817741276E-5</v>
      </c>
      <c r="AT1743" s="13">
        <f t="shared" si="2107"/>
        <v>1.5181596436700898E-5</v>
      </c>
      <c r="AU1743" s="13">
        <f t="shared" si="2108"/>
        <v>5.0000798719780411E-6</v>
      </c>
      <c r="AV1743" s="13">
        <f t="shared" si="2109"/>
        <v>1.2350874377935073E-6</v>
      </c>
      <c r="AW1743" s="13">
        <f t="shared" si="2110"/>
        <v>2.9103036902433833E-9</v>
      </c>
      <c r="AX1743" s="13">
        <f t="shared" si="2111"/>
        <v>3.1157398581425764E-4</v>
      </c>
      <c r="AY1743" s="13">
        <f t="shared" si="2112"/>
        <v>1.3536699644100367E-4</v>
      </c>
      <c r="AZ1743" s="13">
        <f t="shared" si="2113"/>
        <v>2.9405894843195511E-5</v>
      </c>
      <c r="BA1743" s="13">
        <f t="shared" si="2114"/>
        <v>4.2585793891838475E-6</v>
      </c>
      <c r="BB1743" s="13">
        <f t="shared" si="2115"/>
        <v>4.6254752263162324E-7</v>
      </c>
      <c r="BC1743" s="13">
        <f t="shared" si="2116"/>
        <v>4.0191846367556942E-8</v>
      </c>
      <c r="BD1743" s="13">
        <f t="shared" si="2117"/>
        <v>2.252092803344118E-6</v>
      </c>
      <c r="BE1743" s="13">
        <f t="shared" si="2118"/>
        <v>2.2251896780641669E-6</v>
      </c>
      <c r="BF1743" s="13">
        <f t="shared" si="2119"/>
        <v>1.0993039665174776E-6</v>
      </c>
      <c r="BG1743" s="13">
        <f t="shared" si="2120"/>
        <v>3.6205728818359546E-7</v>
      </c>
      <c r="BH1743" s="13">
        <f t="shared" si="2121"/>
        <v>8.9433053040458765E-8</v>
      </c>
      <c r="BI1743" s="13">
        <f t="shared" si="2122"/>
        <v>1.7672940138869238E-8</v>
      </c>
      <c r="BJ1743" s="14">
        <f t="shared" si="2123"/>
        <v>0.4844800717328922</v>
      </c>
      <c r="BK1743" s="14">
        <f t="shared" si="2124"/>
        <v>0.35639396700405673</v>
      </c>
      <c r="BL1743" s="14">
        <f t="shared" si="2125"/>
        <v>0.15588817669227237</v>
      </c>
      <c r="BM1743" s="14">
        <f t="shared" si="2126"/>
        <v>0.1718917404513256</v>
      </c>
      <c r="BN1743" s="14">
        <f t="shared" si="2127"/>
        <v>0.8280305456695799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1.5546218487395</v>
      </c>
      <c r="F1744" s="10">
        <f>VLOOKUP(B1744,home!$B$2:$E$405,3,FALSE)</f>
        <v>1.54</v>
      </c>
      <c r="G1744" s="10">
        <f>VLOOKUP(C1744,away!$B$2:$E$405,4,FALSE)</f>
        <v>1.61</v>
      </c>
      <c r="H1744" s="10">
        <f>VLOOKUP(A1744,away!$A$2:$E$405,3,FALSE)</f>
        <v>1.3361344537815101</v>
      </c>
      <c r="I1744" s="10">
        <f>VLOOKUP(C1744,away!$B$2:$E$405,3,FALSE)</f>
        <v>1.45</v>
      </c>
      <c r="J1744" s="10">
        <f>VLOOKUP(B1744,home!$B$2:$E$405,4,FALSE)</f>
        <v>0.9</v>
      </c>
      <c r="K1744" s="12">
        <f t="shared" si="2072"/>
        <v>3.8545294117647169</v>
      </c>
      <c r="L1744" s="12">
        <f t="shared" si="2073"/>
        <v>1.7436554621848706</v>
      </c>
      <c r="M1744" s="13">
        <f t="shared" si="2074"/>
        <v>3.704581900576551E-3</v>
      </c>
      <c r="N1744" s="13">
        <f t="shared" si="2075"/>
        <v>1.4279419894063547E-2</v>
      </c>
      <c r="O1744" s="13">
        <f t="shared" si="2076"/>
        <v>6.459514466051512E-3</v>
      </c>
      <c r="P1744" s="13">
        <f t="shared" si="2077"/>
        <v>2.4898388495115206E-2</v>
      </c>
      <c r="Q1744" s="13">
        <f t="shared" si="2078"/>
        <v>2.7520221982303084E-2</v>
      </c>
      <c r="R1744" s="13">
        <f t="shared" si="2079"/>
        <v>5.6315838408964539E-3</v>
      </c>
      <c r="S1744" s="13">
        <f t="shared" si="2080"/>
        <v>4.1835338392519066E-2</v>
      </c>
      <c r="T1744" s="13">
        <f t="shared" si="2081"/>
        <v>4.7985785379982916E-2</v>
      </c>
      <c r="U1744" s="13">
        <f t="shared" si="2082"/>
        <v>2.1707105549554288E-2</v>
      </c>
      <c r="V1744" s="13">
        <f t="shared" si="2083"/>
        <v>3.1241567456998701E-2</v>
      </c>
      <c r="W1744" s="13">
        <f t="shared" si="2084"/>
        <v>3.5359168349693715E-2</v>
      </c>
      <c r="X1744" s="13">
        <f t="shared" si="2085"/>
        <v>6.1654207031257839E-2</v>
      </c>
      <c r="Y1744" s="13">
        <f t="shared" si="2086"/>
        <v>5.37518474283648E-2</v>
      </c>
      <c r="Z1744" s="13">
        <f t="shared" si="2087"/>
        <v>3.2731806416437192E-3</v>
      </c>
      <c r="AA1744" s="13">
        <f t="shared" si="2088"/>
        <v>1.2616571053234622E-2</v>
      </c>
      <c r="AB1744" s="13">
        <f t="shared" si="2089"/>
        <v>2.4315472100156103E-2</v>
      </c>
      <c r="AC1744" s="13">
        <f t="shared" si="2090"/>
        <v>1.3123354818050485E-2</v>
      </c>
      <c r="AD1744" s="13">
        <f t="shared" si="2091"/>
        <v>3.4073238594858633E-2</v>
      </c>
      <c r="AE1744" s="13">
        <f t="shared" si="2092"/>
        <v>5.9411988590253595E-2</v>
      </c>
      <c r="AF1744" s="13">
        <f t="shared" si="2093"/>
        <v>5.1797019212330452E-2</v>
      </c>
      <c r="AG1744" s="13">
        <f t="shared" si="2094"/>
        <v>3.0105385158158235E-2</v>
      </c>
      <c r="AH1744" s="13">
        <f t="shared" si="2095"/>
        <v>1.4268248261299628E-3</v>
      </c>
      <c r="AI1744" s="13">
        <f t="shared" si="2096"/>
        <v>5.4997382577540183E-3</v>
      </c>
      <c r="AJ1744" s="13">
        <f t="shared" si="2097"/>
        <v>1.0599451435760254E-2</v>
      </c>
      <c r="AK1744" s="13">
        <f t="shared" si="2098"/>
        <v>1.361863243590322E-2</v>
      </c>
      <c r="AL1744" s="13">
        <f t="shared" si="2099"/>
        <v>3.5280676242380855E-3</v>
      </c>
      <c r="AM1744" s="13">
        <f t="shared" si="2100"/>
        <v>2.6267260063591858E-2</v>
      </c>
      <c r="AN1744" s="13">
        <f t="shared" si="2101"/>
        <v>4.5801051486512444E-2</v>
      </c>
      <c r="AO1744" s="13">
        <f t="shared" si="2102"/>
        <v>3.9930626799133964E-2</v>
      </c>
      <c r="AP1744" s="13">
        <f t="shared" si="2103"/>
        <v>2.3208418508925178E-2</v>
      </c>
      <c r="AQ1744" s="13">
        <f t="shared" si="2104"/>
        <v>1.0116871425439959E-2</v>
      </c>
      <c r="AR1744" s="13">
        <f t="shared" si="2105"/>
        <v>4.9757818033249767E-4</v>
      </c>
      <c r="AS1744" s="13">
        <f t="shared" si="2106"/>
        <v>1.9179297307439799E-3</v>
      </c>
      <c r="AT1744" s="13">
        <f t="shared" si="2107"/>
        <v>3.6963582784253282E-3</v>
      </c>
      <c r="AU1744" s="13">
        <f t="shared" si="2108"/>
        <v>4.7492405668701412E-3</v>
      </c>
      <c r="AV1744" s="13">
        <f t="shared" si="2109"/>
        <v>4.5765218621367744E-3</v>
      </c>
      <c r="AW1744" s="13">
        <f t="shared" si="2110"/>
        <v>6.5866780878720554E-4</v>
      </c>
      <c r="AX1744" s="13">
        <f t="shared" si="2111"/>
        <v>1.687465441359793E-2</v>
      </c>
      <c r="AY1744" s="13">
        <f t="shared" si="2112"/>
        <v>2.9423583340752062E-2</v>
      </c>
      <c r="AZ1744" s="13">
        <f t="shared" si="2113"/>
        <v>2.5652295904577051E-2</v>
      </c>
      <c r="BA1744" s="13">
        <f t="shared" si="2114"/>
        <v>1.4909588623866125E-2</v>
      </c>
      <c r="BB1744" s="13">
        <f t="shared" si="2115"/>
        <v>6.4992964107333942E-3</v>
      </c>
      <c r="BC1744" s="13">
        <f t="shared" si="2116"/>
        <v>2.2665067373867621E-3</v>
      </c>
      <c r="BD1744" s="13">
        <f t="shared" si="2117"/>
        <v>1.4460081866679456E-4</v>
      </c>
      <c r="BE1744" s="13">
        <f t="shared" si="2118"/>
        <v>5.5736810851641594E-4</v>
      </c>
      <c r="BF1744" s="13">
        <f t="shared" si="2119"/>
        <v>1.074195883728097E-3</v>
      </c>
      <c r="BG1744" s="13">
        <f t="shared" si="2120"/>
        <v>1.3801732092755142E-3</v>
      </c>
      <c r="BH1744" s="13">
        <f t="shared" si="2121"/>
        <v>1.3299795571205424E-3</v>
      </c>
      <c r="BI1744" s="13">
        <f t="shared" si="2122"/>
        <v>1.0252890639933885E-3</v>
      </c>
      <c r="BJ1744" s="14">
        <f t="shared" si="2123"/>
        <v>0.65688843533578356</v>
      </c>
      <c r="BK1744" s="14">
        <f t="shared" si="2124"/>
        <v>0.14775488202825016</v>
      </c>
      <c r="BL1744" s="14">
        <f t="shared" si="2125"/>
        <v>0.12282412922524991</v>
      </c>
      <c r="BM1744" s="14">
        <f t="shared" si="2126"/>
        <v>0.81948200111995595</v>
      </c>
      <c r="BN1744" s="14">
        <f t="shared" si="2127"/>
        <v>8.2493710579006355E-2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1.5546218487395</v>
      </c>
      <c r="F1745" s="10">
        <f>VLOOKUP(B1745,home!$B$2:$E$405,3,FALSE)</f>
        <v>1.61</v>
      </c>
      <c r="G1745" s="10">
        <f>VLOOKUP(C1745,away!$B$2:$E$405,4,FALSE)</f>
        <v>0.75</v>
      </c>
      <c r="H1745" s="10">
        <f>VLOOKUP(A1745,away!$A$2:$E$405,3,FALSE)</f>
        <v>1.3361344537815101</v>
      </c>
      <c r="I1745" s="10">
        <f>VLOOKUP(C1745,away!$B$2:$E$405,3,FALSE)</f>
        <v>0.96</v>
      </c>
      <c r="J1745" s="10">
        <f>VLOOKUP(B1745,home!$B$2:$E$405,4,FALSE)</f>
        <v>0.5</v>
      </c>
      <c r="K1745" s="12">
        <f t="shared" si="2072"/>
        <v>1.8772058823529465</v>
      </c>
      <c r="L1745" s="12">
        <f t="shared" si="2073"/>
        <v>0.64134453781512479</v>
      </c>
      <c r="M1745" s="13">
        <f t="shared" si="2074"/>
        <v>8.0576323947771783E-2</v>
      </c>
      <c r="N1745" s="13">
        <f t="shared" si="2075"/>
        <v>0.15125834929313378</v>
      </c>
      <c r="O1745" s="13">
        <f t="shared" si="2076"/>
        <v>5.1677185241125474E-2</v>
      </c>
      <c r="P1745" s="13">
        <f t="shared" si="2077"/>
        <v>9.7008716118083607E-2</v>
      </c>
      <c r="Q1745" s="13">
        <f t="shared" si="2078"/>
        <v>0.14197153152403374</v>
      </c>
      <c r="R1745" s="13">
        <f t="shared" si="2079"/>
        <v>1.6571440242028102E-2</v>
      </c>
      <c r="S1745" s="13">
        <f t="shared" si="2080"/>
        <v>2.9198065082302545E-2</v>
      </c>
      <c r="T1745" s="13">
        <f t="shared" si="2081"/>
        <v>9.1052666268186852E-2</v>
      </c>
      <c r="U1745" s="13">
        <f t="shared" si="2082"/>
        <v>3.1108005101395487E-2</v>
      </c>
      <c r="V1745" s="13">
        <f t="shared" si="2083"/>
        <v>3.9058437846972598E-3</v>
      </c>
      <c r="W1745" s="13">
        <f t="shared" si="2084"/>
        <v>8.8836598034524289E-2</v>
      </c>
      <c r="X1745" s="13">
        <f t="shared" si="2085"/>
        <v>5.697486690752001E-2</v>
      </c>
      <c r="Y1745" s="13">
        <f t="shared" si="2086"/>
        <v>1.827025984194083E-2</v>
      </c>
      <c r="Z1745" s="13">
        <f t="shared" si="2087"/>
        <v>3.5426675609848248E-3</v>
      </c>
      <c r="AA1745" s="13">
        <f t="shared" si="2088"/>
        <v>6.6503163847016784E-3</v>
      </c>
      <c r="AB1745" s="13">
        <f t="shared" si="2089"/>
        <v>6.2420065184350879E-3</v>
      </c>
      <c r="AC1745" s="13">
        <f t="shared" si="2090"/>
        <v>2.938990577096156E-4</v>
      </c>
      <c r="AD1745" s="13">
        <f t="shared" si="2091"/>
        <v>4.1691146099658308E-2</v>
      </c>
      <c r="AE1745" s="13">
        <f t="shared" si="2092"/>
        <v>2.6738388826268205E-2</v>
      </c>
      <c r="AF1745" s="13">
        <f t="shared" si="2093"/>
        <v>8.5742598118520377E-3</v>
      </c>
      <c r="AG1745" s="13">
        <f t="shared" si="2094"/>
        <v>1.8330182320463483E-3</v>
      </c>
      <c r="AH1745" s="13">
        <f t="shared" si="2095"/>
        <v>5.6801762238311182E-4</v>
      </c>
      <c r="AI1745" s="13">
        <f t="shared" si="2096"/>
        <v>1.0662860220177124E-3</v>
      </c>
      <c r="AJ1745" s="13">
        <f t="shared" si="2097"/>
        <v>1.0008191964011868E-3</v>
      </c>
      <c r="AK1745" s="13">
        <f t="shared" si="2098"/>
        <v>6.2624789421868534E-4</v>
      </c>
      <c r="AL1745" s="13">
        <f t="shared" si="2099"/>
        <v>1.4153423169418646E-5</v>
      </c>
      <c r="AM1745" s="13">
        <f t="shared" si="2100"/>
        <v>1.5652572940062948E-2</v>
      </c>
      <c r="AN1745" s="13">
        <f t="shared" si="2101"/>
        <v>1.0038692157862201E-2</v>
      </c>
      <c r="AO1745" s="13">
        <f t="shared" si="2102"/>
        <v>3.2191301911262253E-3</v>
      </c>
      <c r="AP1745" s="13">
        <f t="shared" si="2103"/>
        <v>6.8819052153152119E-4</v>
      </c>
      <c r="AQ1745" s="13">
        <f t="shared" si="2104"/>
        <v>1.1034180799009576E-4</v>
      </c>
      <c r="AR1745" s="13">
        <f t="shared" si="2105"/>
        <v>7.2858999899628617E-5</v>
      </c>
      <c r="AS1745" s="13">
        <f t="shared" si="2106"/>
        <v>1.3677134319393556E-4</v>
      </c>
      <c r="AT1745" s="13">
        <f t="shared" si="2107"/>
        <v>1.2837398499048478E-4</v>
      </c>
      <c r="AU1745" s="13">
        <f t="shared" si="2108"/>
        <v>8.0328133255075615E-5</v>
      </c>
      <c r="AV1745" s="13">
        <f t="shared" si="2109"/>
        <v>3.769811106621483E-5</v>
      </c>
      <c r="AW1745" s="13">
        <f t="shared" si="2110"/>
        <v>4.7332811063540959E-7</v>
      </c>
      <c r="AX1745" s="13">
        <f t="shared" si="2111"/>
        <v>4.8971836661741153E-3</v>
      </c>
      <c r="AY1745" s="13">
        <f t="shared" si="2112"/>
        <v>3.1407819949782166E-3</v>
      </c>
      <c r="AZ1745" s="13">
        <f t="shared" si="2113"/>
        <v>1.0071616884736849E-3</v>
      </c>
      <c r="BA1745" s="13">
        <f t="shared" si="2114"/>
        <v>2.1531254919975208E-4</v>
      </c>
      <c r="BB1745" s="13">
        <f t="shared" si="2115"/>
        <v>3.4522381838077825E-5</v>
      </c>
      <c r="BC1745" s="13">
        <f t="shared" si="2116"/>
        <v>4.4281482048438574E-6</v>
      </c>
      <c r="BD1745" s="13">
        <f t="shared" si="2117"/>
        <v>7.7879536027165872E-6</v>
      </c>
      <c r="BE1745" s="13">
        <f t="shared" si="2118"/>
        <v>1.46195923145114E-5</v>
      </c>
      <c r="BF1745" s="13">
        <f t="shared" si="2119"/>
        <v>1.3721992345201367E-5</v>
      </c>
      <c r="BG1745" s="13">
        <f t="shared" si="2120"/>
        <v>8.5863349160047013E-6</v>
      </c>
      <c r="BH1745" s="13">
        <f t="shared" si="2121"/>
        <v>4.0295796030441306E-6</v>
      </c>
      <c r="BI1745" s="13">
        <f t="shared" si="2122"/>
        <v>1.5128701068487797E-6</v>
      </c>
      <c r="BJ1745" s="14">
        <f t="shared" si="2123"/>
        <v>0.66620940288660613</v>
      </c>
      <c r="BK1745" s="14">
        <f t="shared" si="2124"/>
        <v>0.21413778340871248</v>
      </c>
      <c r="BL1745" s="14">
        <f t="shared" si="2125"/>
        <v>0.11601661311800017</v>
      </c>
      <c r="BM1745" s="14">
        <f t="shared" si="2126"/>
        <v>0.45770261194125955</v>
      </c>
      <c r="BN1745" s="14">
        <f t="shared" si="2127"/>
        <v>0.53906354636617637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1.5546218487395</v>
      </c>
      <c r="F1746" s="10">
        <f>VLOOKUP(B1746,home!$B$2:$E$405,3,FALSE)</f>
        <v>0.96</v>
      </c>
      <c r="G1746" s="10">
        <f>VLOOKUP(C1746,away!$B$2:$E$405,4,FALSE)</f>
        <v>0.37</v>
      </c>
      <c r="H1746" s="10">
        <f>VLOOKUP(A1746,away!$A$2:$E$405,3,FALSE)</f>
        <v>1.3361344537815101</v>
      </c>
      <c r="I1746" s="10">
        <f>VLOOKUP(C1746,away!$B$2:$E$405,3,FALSE)</f>
        <v>1.1000000000000001</v>
      </c>
      <c r="J1746" s="10">
        <f>VLOOKUP(B1746,home!$B$2:$E$405,4,FALSE)</f>
        <v>0.94</v>
      </c>
      <c r="K1746" s="12">
        <f t="shared" si="2072"/>
        <v>0.55220168067227038</v>
      </c>
      <c r="L1746" s="12">
        <f t="shared" si="2073"/>
        <v>1.3815630252100815</v>
      </c>
      <c r="M1746" s="13">
        <f t="shared" si="2074"/>
        <v>0.14460278551087158</v>
      </c>
      <c r="N1746" s="13">
        <f t="shared" si="2075"/>
        <v>7.9849901188995112E-2</v>
      </c>
      <c r="O1746" s="13">
        <f t="shared" si="2076"/>
        <v>0.19977786180420423</v>
      </c>
      <c r="P1746" s="13">
        <f t="shared" si="2077"/>
        <v>0.11031767104939415</v>
      </c>
      <c r="Q1746" s="13">
        <f t="shared" si="2078"/>
        <v>2.204662481903891E-2</v>
      </c>
      <c r="R1746" s="13">
        <f t="shared" si="2079"/>
        <v>0.13800285356210903</v>
      </c>
      <c r="S1746" s="13">
        <f t="shared" si="2080"/>
        <v>2.1040377097105389E-2</v>
      </c>
      <c r="T1746" s="13">
        <f t="shared" si="2081"/>
        <v>3.0458801680663058E-2</v>
      </c>
      <c r="U1746" s="13">
        <f t="shared" si="2082"/>
        <v>7.6205407674565823E-2</v>
      </c>
      <c r="V1746" s="13">
        <f t="shared" si="2083"/>
        <v>1.7835259620985599E-3</v>
      </c>
      <c r="W1746" s="13">
        <f t="shared" si="2084"/>
        <v>4.0580610927414247E-3</v>
      </c>
      <c r="X1746" s="13">
        <f t="shared" si="2085"/>
        <v>5.6064671597751718E-3</v>
      </c>
      <c r="Y1746" s="13">
        <f t="shared" si="2086"/>
        <v>3.8728438649999804E-3</v>
      </c>
      <c r="Z1746" s="13">
        <f t="shared" si="2087"/>
        <v>6.3553213284963772E-2</v>
      </c>
      <c r="AA1746" s="13">
        <f t="shared" si="2088"/>
        <v>3.509419118808025E-2</v>
      </c>
      <c r="AB1746" s="13">
        <f t="shared" si="2089"/>
        <v>9.6895356779459485E-3</v>
      </c>
      <c r="AC1746" s="13">
        <f t="shared" si="2090"/>
        <v>8.504090606714602E-5</v>
      </c>
      <c r="AD1746" s="13">
        <f t="shared" si="2091"/>
        <v>5.6021703892064113E-4</v>
      </c>
      <c r="AE1746" s="13">
        <f t="shared" si="2092"/>
        <v>7.7397514706543491E-4</v>
      </c>
      <c r="AF1746" s="13">
        <f t="shared" si="2093"/>
        <v>5.3464772280857012E-4</v>
      </c>
      <c r="AG1746" s="13">
        <f t="shared" si="2094"/>
        <v>2.4621650844836317E-4</v>
      </c>
      <c r="AH1746" s="13">
        <f t="shared" si="2095"/>
        <v>2.1950692401949013E-2</v>
      </c>
      <c r="AI1746" s="13">
        <f t="shared" si="2096"/>
        <v>1.2121209236276279E-2</v>
      </c>
      <c r="AJ1746" s="13">
        <f t="shared" si="2097"/>
        <v>3.3466760560260044E-3</v>
      </c>
      <c r="AK1746" s="13">
        <f t="shared" si="2098"/>
        <v>6.1601338093440164E-4</v>
      </c>
      <c r="AL1746" s="13">
        <f t="shared" si="2099"/>
        <v>2.5951131350931048E-6</v>
      </c>
      <c r="AM1746" s="13">
        <f t="shared" si="2100"/>
        <v>6.1870558086644174E-5</v>
      </c>
      <c r="AN1746" s="13">
        <f t="shared" si="2101"/>
        <v>8.547807540162018E-5</v>
      </c>
      <c r="AO1746" s="13">
        <f t="shared" si="2102"/>
        <v>5.9046674220498933E-5</v>
      </c>
      <c r="AP1746" s="13">
        <f t="shared" si="2103"/>
        <v>2.7192233954888889E-5</v>
      </c>
      <c r="AQ1746" s="13">
        <f t="shared" si="2104"/>
        <v>9.3919462512341445E-6</v>
      </c>
      <c r="AR1746" s="13">
        <f t="shared" si="2105"/>
        <v>6.065253000058524E-3</v>
      </c>
      <c r="AS1746" s="13">
        <f t="shared" si="2106"/>
        <v>3.3492429003348463E-3</v>
      </c>
      <c r="AT1746" s="13">
        <f t="shared" si="2107"/>
        <v>9.2472877927228579E-4</v>
      </c>
      <c r="AU1746" s="13">
        <f t="shared" si="2108"/>
        <v>1.7021226202672439E-4</v>
      </c>
      <c r="AV1746" s="13">
        <f t="shared" si="2109"/>
        <v>2.3497874290546517E-5</v>
      </c>
      <c r="AW1746" s="13">
        <f t="shared" si="2110"/>
        <v>5.499487520661279E-8</v>
      </c>
      <c r="AX1746" s="13">
        <f t="shared" si="2111"/>
        <v>5.6941710265960395E-6</v>
      </c>
      <c r="AY1746" s="13">
        <f t="shared" si="2112"/>
        <v>7.866856149567618E-6</v>
      </c>
      <c r="AZ1746" s="13">
        <f t="shared" si="2113"/>
        <v>5.4342787904445874E-6</v>
      </c>
      <c r="BA1746" s="13">
        <f t="shared" si="2114"/>
        <v>2.5025995485205365E-6</v>
      </c>
      <c r="BB1746" s="13">
        <f t="shared" si="2115"/>
        <v>8.643747507858538E-7</v>
      </c>
      <c r="BC1746" s="13">
        <f t="shared" si="2116"/>
        <v>2.3883763912218281E-7</v>
      </c>
      <c r="BD1746" s="13">
        <f t="shared" si="2117"/>
        <v>1.3965882139042301E-3</v>
      </c>
      <c r="BE1746" s="13">
        <f t="shared" si="2118"/>
        <v>7.7119835892499992E-4</v>
      </c>
      <c r="BF1746" s="13">
        <f t="shared" si="2119"/>
        <v>2.1292851496504091E-4</v>
      </c>
      <c r="BG1746" s="13">
        <f t="shared" si="2120"/>
        <v>3.9193161275582091E-5</v>
      </c>
      <c r="BH1746" s="13">
        <f t="shared" si="2121"/>
        <v>5.4106323818089427E-6</v>
      </c>
      <c r="BI1746" s="13">
        <f t="shared" si="2122"/>
        <v>5.975520589469417E-7</v>
      </c>
      <c r="BJ1746" s="14">
        <f t="shared" si="2123"/>
        <v>0.14827333682927651</v>
      </c>
      <c r="BK1746" s="14">
        <f t="shared" si="2124"/>
        <v>0.27783986249482151</v>
      </c>
      <c r="BL1746" s="14">
        <f t="shared" si="2125"/>
        <v>0.50976329223158467</v>
      </c>
      <c r="BM1746" s="14">
        <f t="shared" si="2126"/>
        <v>0.30482419504475894</v>
      </c>
      <c r="BN1746" s="14">
        <f t="shared" si="2127"/>
        <v>0.69459769793461312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1.4097222222222201</v>
      </c>
      <c r="F1747" s="10">
        <f>VLOOKUP(B1747,home!$B$2:$E$405,3,FALSE)</f>
        <v>0.35</v>
      </c>
      <c r="G1747" s="10">
        <f>VLOOKUP(C1747,away!$B$2:$E$405,4,FALSE)</f>
        <v>0.59</v>
      </c>
      <c r="H1747" s="10">
        <f>VLOOKUP(A1747,away!$A$2:$E$405,3,FALSE)</f>
        <v>1.11805555555556</v>
      </c>
      <c r="I1747" s="10">
        <f>VLOOKUP(C1747,away!$B$2:$E$405,3,FALSE)</f>
        <v>1.18</v>
      </c>
      <c r="J1747" s="10">
        <f>VLOOKUP(B1747,home!$B$2:$E$405,4,FALSE)</f>
        <v>0.89</v>
      </c>
      <c r="K1747" s="12">
        <f t="shared" si="2072"/>
        <v>0.29110763888888841</v>
      </c>
      <c r="L1747" s="12">
        <f t="shared" si="2073"/>
        <v>1.1741819444444492</v>
      </c>
      <c r="M1747" s="13">
        <f t="shared" si="2074"/>
        <v>0.2310110848302897</v>
      </c>
      <c r="N1747" s="13">
        <f t="shared" si="2075"/>
        <v>6.7249091462106336E-2</v>
      </c>
      <c r="O1747" s="13">
        <f t="shared" si="2076"/>
        <v>0.27124904477425116</v>
      </c>
      <c r="P1747" s="13">
        <f t="shared" si="2077"/>
        <v>7.8962668975098627E-2</v>
      </c>
      <c r="Q1747" s="13">
        <f t="shared" si="2078"/>
        <v>9.7883621164783375E-3</v>
      </c>
      <c r="R1747" s="13">
        <f t="shared" si="2079"/>
        <v>0.15924786541086491</v>
      </c>
      <c r="S1747" s="13">
        <f t="shared" si="2080"/>
        <v>6.7476232755795777E-3</v>
      </c>
      <c r="T1747" s="13">
        <f t="shared" si="2081"/>
        <v>1.149331806285292E-2</v>
      </c>
      <c r="U1747" s="13">
        <f t="shared" si="2082"/>
        <v>4.6358270097852358E-2</v>
      </c>
      <c r="V1747" s="13">
        <f t="shared" si="2083"/>
        <v>2.5626973387190259E-4</v>
      </c>
      <c r="W1747" s="13">
        <f t="shared" si="2084"/>
        <v>9.4982232810581705E-4</v>
      </c>
      <c r="X1747" s="13">
        <f t="shared" si="2085"/>
        <v>1.1152642280920419E-3</v>
      </c>
      <c r="Y1747" s="13">
        <f t="shared" si="2086"/>
        <v>6.5476155995522597E-4</v>
      </c>
      <c r="Z1747" s="13">
        <f t="shared" si="2087"/>
        <v>6.232865608558575E-2</v>
      </c>
      <c r="AA1747" s="13">
        <f t="shared" si="2088"/>
        <v>1.8144347908192412E-2</v>
      </c>
      <c r="AB1747" s="13">
        <f t="shared" si="2089"/>
        <v>2.6409791393662168E-3</v>
      </c>
      <c r="AC1747" s="13">
        <f t="shared" si="2090"/>
        <v>5.4747757501901055E-6</v>
      </c>
      <c r="AD1747" s="13">
        <f t="shared" si="2091"/>
        <v>6.9125133824707866E-5</v>
      </c>
      <c r="AE1747" s="13">
        <f t="shared" si="2092"/>
        <v>8.1165484044278251E-5</v>
      </c>
      <c r="AF1747" s="13">
        <f t="shared" si="2093"/>
        <v>4.7651522938442794E-5</v>
      </c>
      <c r="AG1747" s="13">
        <f t="shared" si="2094"/>
        <v>1.8650519286533339E-5</v>
      </c>
      <c r="AH1747" s="13">
        <f t="shared" si="2095"/>
        <v>1.8296295649295611E-2</v>
      </c>
      <c r="AI1747" s="13">
        <f t="shared" si="2096"/>
        <v>5.3261914268794858E-3</v>
      </c>
      <c r="AJ1747" s="13">
        <f t="shared" si="2097"/>
        <v>7.7524750527456314E-4</v>
      </c>
      <c r="AK1747" s="13">
        <f t="shared" si="2098"/>
        <v>7.5226823604993044E-5</v>
      </c>
      <c r="AL1747" s="13">
        <f t="shared" si="2099"/>
        <v>7.4854053967626031E-8</v>
      </c>
      <c r="AM1747" s="13">
        <f t="shared" si="2100"/>
        <v>4.0245708991178307E-6</v>
      </c>
      <c r="AN1747" s="13">
        <f t="shared" si="2101"/>
        <v>4.7255784838807196E-6</v>
      </c>
      <c r="AO1747" s="13">
        <f t="shared" si="2102"/>
        <v>2.7743444664139586E-6</v>
      </c>
      <c r="AP1747" s="13">
        <f t="shared" si="2103"/>
        <v>1.0858617267108797E-6</v>
      </c>
      <c r="AQ1747" s="13">
        <f t="shared" si="2104"/>
        <v>3.1874980841679702E-7</v>
      </c>
      <c r="AR1747" s="13">
        <f t="shared" si="2105"/>
        <v>4.2966360003240849E-3</v>
      </c>
      <c r="AS1747" s="13">
        <f t="shared" si="2106"/>
        <v>1.2507835612193413E-3</v>
      </c>
      <c r="AT1747" s="13">
        <f t="shared" si="2107"/>
        <v>1.8205632463379889E-4</v>
      </c>
      <c r="AU1747" s="13">
        <f t="shared" si="2108"/>
        <v>1.7665995602978055E-5</v>
      </c>
      <c r="AV1747" s="13">
        <f t="shared" si="2109"/>
        <v>1.2856765671511065E-6</v>
      </c>
      <c r="AW1747" s="13">
        <f t="shared" si="2110"/>
        <v>7.1072538085155843E-10</v>
      </c>
      <c r="AX1747" s="13">
        <f t="shared" si="2111"/>
        <v>1.9526388866385351E-7</v>
      </c>
      <c r="AY1747" s="13">
        <f t="shared" si="2112"/>
        <v>2.2927533247110795E-7</v>
      </c>
      <c r="AZ1747" s="13">
        <f t="shared" si="2113"/>
        <v>1.3460547784703659E-7</v>
      </c>
      <c r="BA1747" s="13">
        <f t="shared" si="2114"/>
        <v>5.2683773903769207E-8</v>
      </c>
      <c r="BB1747" s="13">
        <f t="shared" si="2115"/>
        <v>1.5465084020749866E-8</v>
      </c>
      <c r="BC1747" s="13">
        <f t="shared" si="2116"/>
        <v>3.6317644852961698E-9</v>
      </c>
      <c r="BD1747" s="13">
        <f t="shared" si="2117"/>
        <v>8.408387355717591E-4</v>
      </c>
      <c r="BE1747" s="13">
        <f t="shared" si="2118"/>
        <v>2.4477457899861312E-4</v>
      </c>
      <c r="BF1747" s="13">
        <f t="shared" si="2119"/>
        <v>3.5627874876153974E-5</v>
      </c>
      <c r="BG1747" s="13">
        <f t="shared" si="2120"/>
        <v>3.4571821779419766E-6</v>
      </c>
      <c r="BH1747" s="13">
        <f t="shared" si="2121"/>
        <v>2.5160303525735842E-7</v>
      </c>
      <c r="BI1747" s="13">
        <f t="shared" si="2122"/>
        <v>1.4648713106209477E-8</v>
      </c>
      <c r="BJ1747" s="14">
        <f t="shared" si="2123"/>
        <v>9.1480772448390577E-2</v>
      </c>
      <c r="BK1747" s="14">
        <f t="shared" si="2124"/>
        <v>0.31698342571997645</v>
      </c>
      <c r="BL1747" s="14">
        <f t="shared" si="2125"/>
        <v>0.52898686091730174</v>
      </c>
      <c r="BM1747" s="14">
        <f t="shared" si="2126"/>
        <v>0.1822713690375585</v>
      </c>
      <c r="BN1747" s="14">
        <f t="shared" si="2127"/>
        <v>0.81750811756908914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1.4097222222222201</v>
      </c>
      <c r="F1748" s="10">
        <f>VLOOKUP(B1748,home!$B$2:$E$405,3,FALSE)</f>
        <v>0.59</v>
      </c>
      <c r="G1748" s="10">
        <f>VLOOKUP(C1748,away!$B$2:$E$405,4,FALSE)</f>
        <v>1.3</v>
      </c>
      <c r="H1748" s="10">
        <f>VLOOKUP(A1748,away!$A$2:$E$405,3,FALSE)</f>
        <v>1.11805555555556</v>
      </c>
      <c r="I1748" s="10">
        <f>VLOOKUP(C1748,away!$B$2:$E$405,3,FALSE)</f>
        <v>0.71</v>
      </c>
      <c r="J1748" s="10">
        <f>VLOOKUP(B1748,home!$B$2:$E$405,4,FALSE)</f>
        <v>0.45</v>
      </c>
      <c r="K1748" s="12">
        <f t="shared" si="2072"/>
        <v>1.0812569444444429</v>
      </c>
      <c r="L1748" s="12">
        <f t="shared" si="2073"/>
        <v>0.35721875000000142</v>
      </c>
      <c r="M1748" s="13">
        <f t="shared" si="2074"/>
        <v>0.23728918437255894</v>
      </c>
      <c r="N1748" s="13">
        <f t="shared" si="2075"/>
        <v>0.25657057844438713</v>
      </c>
      <c r="O1748" s="13">
        <f t="shared" si="2076"/>
        <v>8.4764145830085361E-2</v>
      </c>
      <c r="P1748" s="13">
        <f t="shared" si="2077"/>
        <v>9.165182131868127E-2</v>
      </c>
      <c r="Q1748" s="13">
        <f t="shared" si="2078"/>
        <v>0.13870935984156063</v>
      </c>
      <c r="R1748" s="13">
        <f t="shared" si="2079"/>
        <v>1.5139671109120463E-2</v>
      </c>
      <c r="S1748" s="13">
        <f t="shared" si="2080"/>
        <v>8.850020254023528E-3</v>
      </c>
      <c r="T1748" s="13">
        <f t="shared" si="2081"/>
        <v>4.9549584135902679E-2</v>
      </c>
      <c r="U1748" s="13">
        <f t="shared" si="2082"/>
        <v>1.6369874523341401E-2</v>
      </c>
      <c r="V1748" s="13">
        <f t="shared" si="2083"/>
        <v>3.7980870244570645E-4</v>
      </c>
      <c r="W1748" s="13">
        <f t="shared" si="2084"/>
        <v>4.9993486196043518E-2</v>
      </c>
      <c r="X1748" s="13">
        <f t="shared" si="2085"/>
        <v>1.7858610647092991E-2</v>
      </c>
      <c r="Y1748" s="13">
        <f t="shared" si="2086"/>
        <v>3.1897152860456369E-3</v>
      </c>
      <c r="Z1748" s="13">
        <f t="shared" si="2087"/>
        <v>1.8027247963370489E-3</v>
      </c>
      <c r="AA1748" s="13">
        <f t="shared" si="2088"/>
        <v>1.9492087049616284E-3</v>
      </c>
      <c r="AB1748" s="13">
        <f t="shared" si="2089"/>
        <v>1.0537977242056598E-3</v>
      </c>
      <c r="AC1748" s="13">
        <f t="shared" si="2090"/>
        <v>9.1687067996480867E-6</v>
      </c>
      <c r="AD1748" s="13">
        <f t="shared" si="2091"/>
        <v>1.3513951031614863E-2</v>
      </c>
      <c r="AE1748" s="13">
        <f t="shared" si="2092"/>
        <v>4.8274366950746906E-3</v>
      </c>
      <c r="AF1748" s="13">
        <f t="shared" si="2093"/>
        <v>8.6222545095935937E-4</v>
      </c>
      <c r="AG1748" s="13">
        <f t="shared" si="2094"/>
        <v>1.026676992699633E-4</v>
      </c>
      <c r="AH1748" s="13">
        <f t="shared" si="2095"/>
        <v>1.6099177458538192E-4</v>
      </c>
      <c r="AI1748" s="13">
        <f t="shared" si="2096"/>
        <v>1.7407347426887858E-4</v>
      </c>
      <c r="AJ1748" s="13">
        <f t="shared" si="2097"/>
        <v>9.4109076448398003E-5</v>
      </c>
      <c r="AK1748" s="13">
        <f t="shared" si="2098"/>
        <v>3.3918697481694433E-5</v>
      </c>
      <c r="AL1748" s="13">
        <f t="shared" si="2099"/>
        <v>1.416547795124714E-7</v>
      </c>
      <c r="AM1748" s="13">
        <f t="shared" si="2100"/>
        <v>2.9224106799631429E-3</v>
      </c>
      <c r="AN1748" s="13">
        <f t="shared" si="2101"/>
        <v>1.043939890083088E-3</v>
      </c>
      <c r="AO1748" s="13">
        <f t="shared" si="2102"/>
        <v>1.8645745130530978E-4</v>
      </c>
      <c r="AP1748" s="13">
        <f t="shared" si="2103"/>
        <v>2.2202032561156298E-5</v>
      </c>
      <c r="AQ1748" s="13">
        <f t="shared" si="2104"/>
        <v>1.9827455797388956E-6</v>
      </c>
      <c r="AR1748" s="13">
        <f t="shared" si="2105"/>
        <v>1.1501856095534436E-5</v>
      </c>
      <c r="AS1748" s="13">
        <f t="shared" si="2106"/>
        <v>1.2436461777297254E-5</v>
      </c>
      <c r="AT1748" s="13">
        <f t="shared" si="2107"/>
        <v>6.7235053305102668E-6</v>
      </c>
      <c r="AU1748" s="13">
        <f t="shared" si="2108"/>
        <v>2.4232789432078184E-6</v>
      </c>
      <c r="AV1748" s="13">
        <f t="shared" si="2109"/>
        <v>6.5504679641736109E-7</v>
      </c>
      <c r="AW1748" s="13">
        <f t="shared" si="2110"/>
        <v>1.5198190641824859E-9</v>
      </c>
      <c r="AX1748" s="13">
        <f t="shared" si="2111"/>
        <v>5.2664614037145879E-4</v>
      </c>
      <c r="AY1748" s="13">
        <f t="shared" si="2112"/>
        <v>1.8812787595581779E-4</v>
      </c>
      <c r="AZ1748" s="13">
        <f t="shared" si="2113"/>
        <v>3.3601402344546276E-5</v>
      </c>
      <c r="BA1748" s="13">
        <f t="shared" si="2114"/>
        <v>4.0010169812553126E-6</v>
      </c>
      <c r="BB1748" s="13">
        <f t="shared" si="2115"/>
        <v>3.5730957119320043E-7</v>
      </c>
      <c r="BC1748" s="13">
        <f t="shared" si="2116"/>
        <v>2.5527535676934335E-8</v>
      </c>
      <c r="BD1748" s="13">
        <f t="shared" si="2117"/>
        <v>6.8477977618778403E-7</v>
      </c>
      <c r="BE1748" s="13">
        <f t="shared" si="2118"/>
        <v>7.4042288841815291E-7</v>
      </c>
      <c r="BF1748" s="13">
        <f t="shared" si="2119"/>
        <v>4.0029369496387034E-7</v>
      </c>
      <c r="BG1748" s="13">
        <f t="shared" si="2120"/>
        <v>1.4427344583233675E-7</v>
      </c>
      <c r="BH1748" s="13">
        <f t="shared" si="2121"/>
        <v>3.8999166301285825E-8</v>
      </c>
      <c r="BI1748" s="13">
        <f t="shared" si="2122"/>
        <v>8.4336238781618004E-9</v>
      </c>
      <c r="BJ1748" s="14">
        <f t="shared" si="2123"/>
        <v>0.54010736750020383</v>
      </c>
      <c r="BK1748" s="14">
        <f t="shared" si="2124"/>
        <v>0.33836827288524435</v>
      </c>
      <c r="BL1748" s="14">
        <f t="shared" si="2125"/>
        <v>0.11977554826603744</v>
      </c>
      <c r="BM1748" s="14">
        <f t="shared" si="2126"/>
        <v>0.17574102617529219</v>
      </c>
      <c r="BN1748" s="14">
        <f t="shared" si="2127"/>
        <v>0.82412476091639386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1.4097222222222201</v>
      </c>
      <c r="F1749" s="10">
        <f>VLOOKUP(B1749,home!$B$2:$E$405,3,FALSE)</f>
        <v>1.66</v>
      </c>
      <c r="G1749" s="10">
        <f>VLOOKUP(C1749,away!$B$2:$E$405,4,FALSE)</f>
        <v>1.3</v>
      </c>
      <c r="H1749" s="10">
        <f>VLOOKUP(A1749,away!$A$2:$E$405,3,FALSE)</f>
        <v>1.11805555555556</v>
      </c>
      <c r="I1749" s="10">
        <f>VLOOKUP(C1749,away!$B$2:$E$405,3,FALSE)</f>
        <v>0.83</v>
      </c>
      <c r="J1749" s="10">
        <f>VLOOKUP(B1749,home!$B$2:$E$405,4,FALSE)</f>
        <v>0.75</v>
      </c>
      <c r="K1749" s="12">
        <f t="shared" si="2072"/>
        <v>3.042180555555551</v>
      </c>
      <c r="L1749" s="12">
        <f t="shared" si="2073"/>
        <v>0.69598958333333605</v>
      </c>
      <c r="M1749" s="13">
        <f t="shared" si="2074"/>
        <v>2.3797609634143419E-2</v>
      </c>
      <c r="N1749" s="13">
        <f t="shared" si="2075"/>
        <v>7.2396625297692543E-2</v>
      </c>
      <c r="O1749" s="13">
        <f t="shared" si="2076"/>
        <v>1.6562888413596863E-2</v>
      </c>
      <c r="P1749" s="13">
        <f t="shared" si="2077"/>
        <v>5.0387297075680695E-2</v>
      </c>
      <c r="Q1749" s="13">
        <f t="shared" si="2078"/>
        <v>0.11012180288424074</v>
      </c>
      <c r="R1749" s="13">
        <f t="shared" si="2079"/>
        <v>5.7637989028879091E-3</v>
      </c>
      <c r="S1749" s="13">
        <f t="shared" si="2080"/>
        <v>2.6671583255889968E-2</v>
      </c>
      <c r="T1749" s="13">
        <f t="shared" si="2081"/>
        <v>7.6643627705318476E-2</v>
      </c>
      <c r="U1749" s="13">
        <f t="shared" si="2082"/>
        <v>1.7534516948498013E-2</v>
      </c>
      <c r="V1749" s="13">
        <f t="shared" si="2083"/>
        <v>6.274715120337674E-3</v>
      </c>
      <c r="W1749" s="13">
        <f t="shared" si="2084"/>
        <v>0.11167013582571944</v>
      </c>
      <c r="X1749" s="13">
        <f t="shared" si="2085"/>
        <v>7.7721251304119512E-2</v>
      </c>
      <c r="Y1749" s="13">
        <f t="shared" si="2086"/>
        <v>2.7046590655649818E-2</v>
      </c>
      <c r="Z1749" s="13">
        <f t="shared" si="2087"/>
        <v>1.3371813322793653E-3</v>
      </c>
      <c r="AA1749" s="13">
        <f t="shared" si="2088"/>
        <v>4.0679470483121509E-3</v>
      </c>
      <c r="AB1749" s="13">
        <f t="shared" si="2089"/>
        <v>6.1877147057024144E-3</v>
      </c>
      <c r="AC1749" s="13">
        <f t="shared" si="2090"/>
        <v>8.3035108277246771E-4</v>
      </c>
      <c r="AD1749" s="13">
        <f t="shared" si="2091"/>
        <v>8.4930178961312761E-2</v>
      </c>
      <c r="AE1749" s="13">
        <f t="shared" si="2092"/>
        <v>5.9110519867709731E-2</v>
      </c>
      <c r="AF1749" s="13">
        <f t="shared" si="2093"/>
        <v>2.0570153046672087E-2</v>
      </c>
      <c r="AG1749" s="13">
        <f t="shared" si="2094"/>
        <v>4.7722040826854205E-3</v>
      </c>
      <c r="AH1749" s="13">
        <f t="shared" si="2095"/>
        <v>2.3266606957355763E-4</v>
      </c>
      <c r="AI1749" s="13">
        <f t="shared" si="2096"/>
        <v>7.0781219279421196E-4</v>
      </c>
      <c r="AJ1749" s="13">
        <f t="shared" si="2097"/>
        <v>1.0766462449518447E-3</v>
      </c>
      <c r="AK1749" s="13">
        <f t="shared" si="2098"/>
        <v>1.0917840905348001E-3</v>
      </c>
      <c r="AL1749" s="13">
        <f t="shared" si="2099"/>
        <v>7.0324956712864312E-5</v>
      </c>
      <c r="AM1749" s="13">
        <f t="shared" si="2100"/>
        <v>5.167458780319175E-2</v>
      </c>
      <c r="AN1749" s="13">
        <f t="shared" si="2101"/>
        <v>3.5964974834065314E-2</v>
      </c>
      <c r="AO1749" s="13">
        <f t="shared" si="2102"/>
        <v>1.2515623924677517E-2</v>
      </c>
      <c r="AP1749" s="13">
        <f t="shared" si="2103"/>
        <v>2.9035812934976798E-3</v>
      </c>
      <c r="AQ1749" s="13">
        <f t="shared" si="2104"/>
        <v>5.052155836589797E-4</v>
      </c>
      <c r="AR1749" s="13">
        <f t="shared" si="2105"/>
        <v>3.2386632163661084E-5</v>
      </c>
      <c r="AS1749" s="13">
        <f t="shared" si="2106"/>
        <v>9.8525982628219728E-5</v>
      </c>
      <c r="AT1749" s="13">
        <f t="shared" si="2107"/>
        <v>1.498669142842871E-4</v>
      </c>
      <c r="AU1749" s="13">
        <f t="shared" si="2108"/>
        <v>1.519740708522562E-4</v>
      </c>
      <c r="AV1749" s="13">
        <f t="shared" si="2109"/>
        <v>1.1558314082383887E-4</v>
      </c>
      <c r="AW1749" s="13">
        <f t="shared" si="2110"/>
        <v>4.1361349361014709E-6</v>
      </c>
      <c r="AX1749" s="13">
        <f t="shared" si="2111"/>
        <v>2.6200571038536336E-2</v>
      </c>
      <c r="AY1749" s="13">
        <f t="shared" si="2112"/>
        <v>1.8235324520206375E-2</v>
      </c>
      <c r="AZ1749" s="13">
        <f t="shared" si="2113"/>
        <v>6.3457979573833005E-3</v>
      </c>
      <c r="BA1749" s="13">
        <f t="shared" si="2114"/>
        <v>1.4722030920922464E-3</v>
      </c>
      <c r="BB1749" s="13">
        <f t="shared" si="2115"/>
        <v>2.5615950416183283E-4</v>
      </c>
      <c r="BC1749" s="13">
        <f t="shared" si="2116"/>
        <v>3.5656869313693613E-5</v>
      </c>
      <c r="BD1749" s="13">
        <f t="shared" si="2117"/>
        <v>3.756793104192748E-6</v>
      </c>
      <c r="BE1749" s="13">
        <f t="shared" si="2118"/>
        <v>1.1428842932820356E-5</v>
      </c>
      <c r="BF1749" s="13">
        <f t="shared" si="2119"/>
        <v>1.738430187136229E-5</v>
      </c>
      <c r="BG1749" s="13">
        <f t="shared" si="2120"/>
        <v>1.7628728374988776E-5</v>
      </c>
      <c r="BH1749" s="13">
        <f t="shared" si="2121"/>
        <v>1.3407443670390317E-5</v>
      </c>
      <c r="BI1749" s="13">
        <f t="shared" si="2122"/>
        <v>8.1575728867535524E-6</v>
      </c>
      <c r="BJ1749" s="14">
        <f t="shared" si="2123"/>
        <v>0.8010927860519057</v>
      </c>
      <c r="BK1749" s="14">
        <f t="shared" si="2124"/>
        <v>0.12626720564574345</v>
      </c>
      <c r="BL1749" s="14">
        <f t="shared" si="2125"/>
        <v>5.3845875040444538E-2</v>
      </c>
      <c r="BM1749" s="14">
        <f t="shared" si="2126"/>
        <v>0.68528183747686067</v>
      </c>
      <c r="BN1749" s="14">
        <f t="shared" si="2127"/>
        <v>0.27903002220824219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1.4097222222222201</v>
      </c>
      <c r="F1750" s="10">
        <f>VLOOKUP(B1750,home!$B$2:$E$405,3,FALSE)</f>
        <v>1.3</v>
      </c>
      <c r="G1750" s="10">
        <f>VLOOKUP(C1750,away!$B$2:$E$405,4,FALSE)</f>
        <v>1.3</v>
      </c>
      <c r="H1750" s="10">
        <f>VLOOKUP(A1750,away!$A$2:$E$405,3,FALSE)</f>
        <v>1.11805555555556</v>
      </c>
      <c r="I1750" s="10">
        <f>VLOOKUP(C1750,away!$B$2:$E$405,3,FALSE)</f>
        <v>0.47</v>
      </c>
      <c r="J1750" s="10">
        <f>VLOOKUP(B1750,home!$B$2:$E$405,4,FALSE)</f>
        <v>1.19</v>
      </c>
      <c r="K1750" s="12">
        <f t="shared" si="2072"/>
        <v>2.3824305555555521</v>
      </c>
      <c r="L1750" s="12">
        <f t="shared" si="2073"/>
        <v>0.62532847222222465</v>
      </c>
      <c r="M1750" s="13">
        <f t="shared" si="2074"/>
        <v>4.9402263906191519E-2</v>
      </c>
      <c r="N1750" s="13">
        <f t="shared" si="2075"/>
        <v>0.11769746304372984</v>
      </c>
      <c r="O1750" s="13">
        <f t="shared" si="2076"/>
        <v>3.0892642212777894E-2</v>
      </c>
      <c r="P1750" s="13">
        <f t="shared" si="2077"/>
        <v>7.3599574749567326E-2</v>
      </c>
      <c r="Q1750" s="13">
        <f t="shared" si="2078"/>
        <v>0.14020301613337624</v>
      </c>
      <c r="R1750" s="13">
        <f t="shared" si="2079"/>
        <v>9.6590243789121035E-3</v>
      </c>
      <c r="S1750" s="13">
        <f t="shared" si="2080"/>
        <v>2.7412192149752164E-2</v>
      </c>
      <c r="T1750" s="13">
        <f t="shared" si="2081"/>
        <v>8.7672937879632068E-2</v>
      </c>
      <c r="U1750" s="13">
        <f t="shared" si="2082"/>
        <v>2.3011954817176179E-2</v>
      </c>
      <c r="V1750" s="13">
        <f t="shared" si="2083"/>
        <v>4.5376365949683917E-3</v>
      </c>
      <c r="W1750" s="13">
        <f t="shared" si="2084"/>
        <v>0.11134131653906783</v>
      </c>
      <c r="X1750" s="13">
        <f t="shared" si="2085"/>
        <v>6.9624895366586406E-2</v>
      </c>
      <c r="Y1750" s="13">
        <f t="shared" si="2086"/>
        <v>2.1769214724109857E-2</v>
      </c>
      <c r="Z1750" s="13">
        <f t="shared" si="2087"/>
        <v>2.0133543193407758E-3</v>
      </c>
      <c r="AA1750" s="13">
        <f t="shared" si="2088"/>
        <v>4.7966768495572134E-3</v>
      </c>
      <c r="AB1750" s="13">
        <f t="shared" si="2089"/>
        <v>5.7138747457555258E-3</v>
      </c>
      <c r="AC1750" s="13">
        <f t="shared" si="2090"/>
        <v>4.2251115808162974E-4</v>
      </c>
      <c r="AD1750" s="13">
        <f t="shared" si="2091"/>
        <v>6.6315738654614514E-2</v>
      </c>
      <c r="AE1750" s="13">
        <f t="shared" si="2092"/>
        <v>4.1469119537178419E-2</v>
      </c>
      <c r="AF1750" s="13">
        <f t="shared" si="2093"/>
        <v>1.2965910582292293E-2</v>
      </c>
      <c r="AG1750" s="13">
        <f t="shared" si="2094"/>
        <v>2.7026510184649378E-3</v>
      </c>
      <c r="AH1750" s="13">
        <f t="shared" si="2095"/>
        <v>3.1475194513884603E-4</v>
      </c>
      <c r="AI1750" s="13">
        <f t="shared" si="2096"/>
        <v>7.4987465151933142E-4</v>
      </c>
      <c r="AJ1750" s="13">
        <f t="shared" si="2097"/>
        <v>8.9326214130811378E-4</v>
      </c>
      <c r="AK1750" s="13">
        <f t="shared" si="2098"/>
        <v>7.0937833985781039E-4</v>
      </c>
      <c r="AL1750" s="13">
        <f t="shared" si="2099"/>
        <v>2.5178312978371716E-5</v>
      </c>
      <c r="AM1750" s="13">
        <f t="shared" si="2100"/>
        <v>3.1598528416997985E-2</v>
      </c>
      <c r="AN1750" s="13">
        <f t="shared" si="2101"/>
        <v>1.9759459499471901E-2</v>
      </c>
      <c r="AO1750" s="13">
        <f t="shared" si="2102"/>
        <v>6.1780763103708438E-3</v>
      </c>
      <c r="AP1750" s="13">
        <f t="shared" si="2103"/>
        <v>1.2877756734788392E-3</v>
      </c>
      <c r="AQ1750" s="13">
        <f t="shared" si="2104"/>
        <v>2.0132069861536722E-4</v>
      </c>
      <c r="AR1750" s="13">
        <f t="shared" si="2105"/>
        <v>3.9364670596529625E-5</v>
      </c>
      <c r="AS1750" s="13">
        <f t="shared" si="2106"/>
        <v>9.3783594038551374E-5</v>
      </c>
      <c r="AT1750" s="13">
        <f t="shared" si="2107"/>
        <v>1.1171645002363119E-4</v>
      </c>
      <c r="AU1750" s="13">
        <f t="shared" si="2108"/>
        <v>8.8718894698164568E-5</v>
      </c>
      <c r="AV1750" s="13">
        <f t="shared" si="2109"/>
        <v>5.2841651396005696E-5</v>
      </c>
      <c r="AW1750" s="13">
        <f t="shared" si="2110"/>
        <v>1.0419636793920191E-6</v>
      </c>
      <c r="AX1750" s="13">
        <f t="shared" si="2111"/>
        <v>1.254688326854108E-2</v>
      </c>
      <c r="AY1750" s="13">
        <f t="shared" si="2112"/>
        <v>7.8459233454673868E-3</v>
      </c>
      <c r="AZ1750" s="13">
        <f t="shared" si="2113"/>
        <v>2.4531396293969031E-3</v>
      </c>
      <c r="BA1750" s="13">
        <f t="shared" si="2114"/>
        <v>5.1133935219951985E-4</v>
      </c>
      <c r="BB1750" s="13">
        <f t="shared" si="2115"/>
        <v>7.993876397450694E-5</v>
      </c>
      <c r="BC1750" s="13">
        <f t="shared" si="2116"/>
        <v>9.9975970295022905E-6</v>
      </c>
      <c r="BD1750" s="13">
        <f t="shared" si="2117"/>
        <v>4.1026415539431642E-6</v>
      </c>
      <c r="BE1750" s="13">
        <f t="shared" si="2118"/>
        <v>9.7742585966061036E-6</v>
      </c>
      <c r="BF1750" s="13">
        <f t="shared" si="2119"/>
        <v>1.164324616922796E-5</v>
      </c>
      <c r="BG1750" s="13">
        <f t="shared" si="2120"/>
        <v>9.246408479807939E-6</v>
      </c>
      <c r="BH1750" s="13">
        <f t="shared" si="2121"/>
        <v>5.5072315228606009E-6</v>
      </c>
      <c r="BI1750" s="13">
        <f t="shared" si="2122"/>
        <v>2.6241193313163642E-6</v>
      </c>
      <c r="BJ1750" s="14">
        <f t="shared" si="2123"/>
        <v>0.75423464603459589</v>
      </c>
      <c r="BK1750" s="14">
        <f t="shared" si="2124"/>
        <v>0.16324528021700677</v>
      </c>
      <c r="BL1750" s="14">
        <f t="shared" si="2125"/>
        <v>7.7170763248409643E-2</v>
      </c>
      <c r="BM1750" s="14">
        <f t="shared" si="2126"/>
        <v>0.56736517801301012</v>
      </c>
      <c r="BN1750" s="14">
        <f t="shared" si="2127"/>
        <v>0.42145398442455495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1.4097222222222201</v>
      </c>
      <c r="F1751" s="10">
        <f>VLOOKUP(B1751,home!$B$2:$E$405,3,FALSE)</f>
        <v>0.71</v>
      </c>
      <c r="G1751" s="10">
        <f>VLOOKUP(C1751,away!$B$2:$E$405,4,FALSE)</f>
        <v>1.06</v>
      </c>
      <c r="H1751" s="10">
        <f>VLOOKUP(A1751,away!$A$2:$E$405,3,FALSE)</f>
        <v>1.11805555555556</v>
      </c>
      <c r="I1751" s="10">
        <f>VLOOKUP(C1751,away!$B$2:$E$405,3,FALSE)</f>
        <v>1.3</v>
      </c>
      <c r="J1751" s="10">
        <f>VLOOKUP(B1751,home!$B$2:$E$405,4,FALSE)</f>
        <v>1.04</v>
      </c>
      <c r="K1751" s="12">
        <f t="shared" si="2072"/>
        <v>1.0609569444444427</v>
      </c>
      <c r="L1751" s="12">
        <f t="shared" si="2073"/>
        <v>1.5116111111111172</v>
      </c>
      <c r="M1751" s="13">
        <f t="shared" si="2074"/>
        <v>7.6339250047882473E-2</v>
      </c>
      <c r="N1751" s="13">
        <f t="shared" si="2075"/>
        <v>8.0992657471981644E-2</v>
      </c>
      <c r="O1751" s="13">
        <f t="shared" si="2076"/>
        <v>0.11539525858626902</v>
      </c>
      <c r="P1751" s="13">
        <f t="shared" si="2077"/>
        <v>0.1224294009530643</v>
      </c>
      <c r="Q1751" s="13">
        <f t="shared" si="2078"/>
        <v>4.2964861196954508E-2</v>
      </c>
      <c r="R1751" s="13">
        <f t="shared" si="2079"/>
        <v>8.7216377524272429E-2</v>
      </c>
      <c r="S1751" s="13">
        <f t="shared" si="2080"/>
        <v>4.9086669728627887E-2</v>
      </c>
      <c r="T1751" s="13">
        <f t="shared" si="2081"/>
        <v>6.4946161572663322E-2</v>
      </c>
      <c r="U1751" s="13">
        <f t="shared" si="2082"/>
        <v>9.2532821403665033E-2</v>
      </c>
      <c r="V1751" s="13">
        <f t="shared" si="2083"/>
        <v>8.7469953251620297E-3</v>
      </c>
      <c r="W1751" s="13">
        <f t="shared" si="2084"/>
        <v>1.5194622618000149E-2</v>
      </c>
      <c r="X1751" s="13">
        <f t="shared" si="2085"/>
        <v>2.2968360378509318E-2</v>
      </c>
      <c r="Y1751" s="13">
        <f t="shared" si="2086"/>
        <v>1.7359614376079521E-2</v>
      </c>
      <c r="Z1751" s="13">
        <f t="shared" si="2087"/>
        <v>4.3945748445517373E-2</v>
      </c>
      <c r="AA1751" s="13">
        <f t="shared" si="2088"/>
        <v>4.6624546992080226E-2</v>
      </c>
      <c r="AB1751" s="13">
        <f t="shared" si="2089"/>
        <v>2.4733318456411885E-2</v>
      </c>
      <c r="AC1751" s="13">
        <f t="shared" si="2090"/>
        <v>8.7675196337986736E-4</v>
      </c>
      <c r="AD1751" s="13">
        <f t="shared" si="2091"/>
        <v>4.0302100961949637E-3</v>
      </c>
      <c r="AE1751" s="13">
        <f t="shared" si="2092"/>
        <v>6.0921103615205119E-3</v>
      </c>
      <c r="AF1751" s="13">
        <f t="shared" si="2093"/>
        <v>4.6044508562947863E-3</v>
      </c>
      <c r="AG1751" s="13">
        <f t="shared" si="2094"/>
        <v>2.3200463583134324E-3</v>
      </c>
      <c r="AH1751" s="13">
        <f t="shared" si="2095"/>
        <v>1.6607220409084543E-2</v>
      </c>
      <c r="AI1751" s="13">
        <f t="shared" si="2096"/>
        <v>1.7619545820937724E-2</v>
      </c>
      <c r="AJ1751" s="13">
        <f t="shared" si="2097"/>
        <v>9.3467897483404689E-3</v>
      </c>
      <c r="AK1751" s="13">
        <f t="shared" si="2098"/>
        <v>3.3055138305879811E-3</v>
      </c>
      <c r="AL1751" s="13">
        <f t="shared" si="2099"/>
        <v>5.6243789449696095E-5</v>
      </c>
      <c r="AM1751" s="13">
        <f t="shared" si="2100"/>
        <v>8.5517587782563077E-4</v>
      </c>
      <c r="AN1751" s="13">
        <f t="shared" si="2101"/>
        <v>1.2926933588754267E-3</v>
      </c>
      <c r="AO1751" s="13">
        <f t="shared" si="2102"/>
        <v>9.7702482226782322E-4</v>
      </c>
      <c r="AP1751" s="13">
        <f t="shared" si="2103"/>
        <v>4.9229385905713542E-4</v>
      </c>
      <c r="AQ1751" s="13">
        <f t="shared" si="2104"/>
        <v>1.8603921682063405E-4</v>
      </c>
      <c r="AR1751" s="13">
        <f t="shared" si="2105"/>
        <v>5.0207317790086983E-3</v>
      </c>
      <c r="AS1751" s="13">
        <f t="shared" si="2106"/>
        <v>5.326780247132179E-3</v>
      </c>
      <c r="AT1751" s="13">
        <f t="shared" si="2107"/>
        <v>2.825742247362185E-3</v>
      </c>
      <c r="AU1751" s="13">
        <f t="shared" si="2108"/>
        <v>9.9933028684965198E-4</v>
      </c>
      <c r="AV1751" s="13">
        <f t="shared" si="2109"/>
        <v>2.6506160190669877E-4</v>
      </c>
      <c r="AW1751" s="13">
        <f t="shared" si="2110"/>
        <v>2.505589430418063E-6</v>
      </c>
      <c r="AX1751" s="13">
        <f t="shared" si="2111"/>
        <v>1.5121746438341249E-4</v>
      </c>
      <c r="AY1751" s="13">
        <f t="shared" si="2112"/>
        <v>2.2858199935601594E-4</v>
      </c>
      <c r="AZ1751" s="13">
        <f t="shared" si="2113"/>
        <v>1.72763545013274E-4</v>
      </c>
      <c r="BA1751" s="13">
        <f t="shared" si="2114"/>
        <v>8.7050431412336886E-5</v>
      </c>
      <c r="BB1751" s="13">
        <f t="shared" si="2115"/>
        <v>3.2896599837476169E-5</v>
      </c>
      <c r="BC1751" s="13">
        <f t="shared" si="2116"/>
        <v>9.9453731664210228E-6</v>
      </c>
      <c r="BD1751" s="13">
        <f t="shared" si="2117"/>
        <v>1.2648989905097064E-3</v>
      </c>
      <c r="BE1751" s="13">
        <f t="shared" si="2118"/>
        <v>1.3420033680020379E-3</v>
      </c>
      <c r="BF1751" s="13">
        <f t="shared" si="2119"/>
        <v>7.119038963747966E-4</v>
      </c>
      <c r="BG1751" s="13">
        <f t="shared" si="2120"/>
        <v>2.5176646087863241E-4</v>
      </c>
      <c r="BH1751" s="13">
        <f t="shared" si="2121"/>
        <v>6.677834376184629E-5</v>
      </c>
      <c r="BI1751" s="13">
        <f t="shared" si="2122"/>
        <v>1.4169789510525815E-5</v>
      </c>
      <c r="BJ1751" s="14">
        <f t="shared" si="2123"/>
        <v>0.2659587778345277</v>
      </c>
      <c r="BK1751" s="14">
        <f t="shared" si="2124"/>
        <v>0.25776389380692222</v>
      </c>
      <c r="BL1751" s="14">
        <f t="shared" si="2125"/>
        <v>0.43147055978294629</v>
      </c>
      <c r="BM1751" s="14">
        <f t="shared" si="2126"/>
        <v>0.47357509767956374</v>
      </c>
      <c r="BN1751" s="14">
        <f t="shared" si="2127"/>
        <v>0.52533780578042444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1.4097222222222201</v>
      </c>
      <c r="F1752" s="10">
        <f>VLOOKUP(B1752,home!$B$2:$E$405,3,FALSE)</f>
        <v>1.06</v>
      </c>
      <c r="G1752" s="10">
        <f>VLOOKUP(C1752,away!$B$2:$E$405,4,FALSE)</f>
        <v>0.12</v>
      </c>
      <c r="H1752" s="10">
        <f>VLOOKUP(A1752,away!$A$2:$E$405,3,FALSE)</f>
        <v>1.11805555555556</v>
      </c>
      <c r="I1752" s="10">
        <f>VLOOKUP(C1752,away!$B$2:$E$405,3,FALSE)</f>
        <v>0.83</v>
      </c>
      <c r="J1752" s="10">
        <f>VLOOKUP(B1752,home!$B$2:$E$405,4,FALSE)</f>
        <v>1.04</v>
      </c>
      <c r="K1752" s="12">
        <f t="shared" si="2072"/>
        <v>0.1793166666666664</v>
      </c>
      <c r="L1752" s="12">
        <f t="shared" si="2073"/>
        <v>0.96510555555555932</v>
      </c>
      <c r="M1752" s="13">
        <f t="shared" si="2074"/>
        <v>0.31840783362459929</v>
      </c>
      <c r="N1752" s="13">
        <f t="shared" si="2075"/>
        <v>5.709583136611765E-2</v>
      </c>
      <c r="O1752" s="13">
        <f t="shared" si="2076"/>
        <v>0.30729716916351102</v>
      </c>
      <c r="P1752" s="13">
        <f t="shared" si="2077"/>
        <v>5.5103504050503509E-2</v>
      </c>
      <c r="Q1752" s="13">
        <f t="shared" si="2078"/>
        <v>5.1191170805671565E-3</v>
      </c>
      <c r="R1752" s="13">
        <f t="shared" si="2079"/>
        <v>0.14828710258310046</v>
      </c>
      <c r="S1752" s="13">
        <f t="shared" si="2080"/>
        <v>2.3840463691478658E-3</v>
      </c>
      <c r="T1752" s="13">
        <f t="shared" si="2081"/>
        <v>4.940488333994718E-3</v>
      </c>
      <c r="U1752" s="13">
        <f t="shared" si="2082"/>
        <v>2.6590348944859593E-2</v>
      </c>
      <c r="V1752" s="13">
        <f t="shared" si="2083"/>
        <v>4.5842433259077269E-5</v>
      </c>
      <c r="W1752" s="13">
        <f t="shared" si="2084"/>
        <v>3.0598100372123316E-4</v>
      </c>
      <c r="X1752" s="13">
        <f t="shared" si="2085"/>
        <v>2.9530396658582843E-4</v>
      </c>
      <c r="Y1752" s="13">
        <f t="shared" si="2086"/>
        <v>1.4249974936478811E-4</v>
      </c>
      <c r="Z1752" s="13">
        <f t="shared" si="2087"/>
        <v>4.7704235506729142E-2</v>
      </c>
      <c r="AA1752" s="13">
        <f t="shared" si="2088"/>
        <v>8.5541644969483015E-3</v>
      </c>
      <c r="AB1752" s="13">
        <f t="shared" si="2089"/>
        <v>7.6695213185555512E-4</v>
      </c>
      <c r="AC1752" s="13">
        <f t="shared" si="2090"/>
        <v>4.9584181826277106E-7</v>
      </c>
      <c r="AD1752" s="13">
        <f t="shared" si="2091"/>
        <v>1.3716873412653087E-5</v>
      </c>
      <c r="AE1752" s="13">
        <f t="shared" si="2092"/>
        <v>1.3238230735403839E-5</v>
      </c>
      <c r="AF1752" s="13">
        <f t="shared" si="2093"/>
        <v>6.3881450142322995E-6</v>
      </c>
      <c r="AG1752" s="13">
        <f t="shared" si="2094"/>
        <v>2.0550780809767138E-6</v>
      </c>
      <c r="AH1752" s="13">
        <f t="shared" si="2095"/>
        <v>1.1509905677768766E-2</v>
      </c>
      <c r="AI1752" s="13">
        <f t="shared" si="2096"/>
        <v>2.063917919785233E-3</v>
      </c>
      <c r="AJ1752" s="13">
        <f t="shared" si="2097"/>
        <v>1.8504744082474404E-4</v>
      </c>
      <c r="AK1752" s="13">
        <f t="shared" si="2098"/>
        <v>1.1060696754630104E-5</v>
      </c>
      <c r="AL1752" s="13">
        <f t="shared" si="2099"/>
        <v>3.4324057081164438E-9</v>
      </c>
      <c r="AM1752" s="13">
        <f t="shared" si="2100"/>
        <v>4.9193280348911461E-7</v>
      </c>
      <c r="AN1752" s="13">
        <f t="shared" si="2101"/>
        <v>4.7476708160736578E-7</v>
      </c>
      <c r="AO1752" s="13">
        <f t="shared" si="2102"/>
        <v>2.2910017402708412E-7</v>
      </c>
      <c r="AP1752" s="13">
        <f t="shared" si="2103"/>
        <v>7.3701950244094789E-8</v>
      </c>
      <c r="AQ1752" s="13">
        <f t="shared" si="2104"/>
        <v>1.7782540408963822E-8</v>
      </c>
      <c r="AR1752" s="13">
        <f t="shared" si="2105"/>
        <v>2.2216547827070229E-3</v>
      </c>
      <c r="AS1752" s="13">
        <f t="shared" si="2106"/>
        <v>3.983797301190804E-4</v>
      </c>
      <c r="AT1752" s="13">
        <f t="shared" si="2107"/>
        <v>3.5718062636259826E-5</v>
      </c>
      <c r="AU1752" s="13">
        <f t="shared" si="2108"/>
        <v>2.1349479772417724E-6</v>
      </c>
      <c r="AV1752" s="13">
        <f t="shared" si="2109"/>
        <v>9.5707938696434088E-8</v>
      </c>
      <c r="AW1752" s="13">
        <f t="shared" si="2110"/>
        <v>1.6500290391650986E-11</v>
      </c>
      <c r="AX1752" s="13">
        <f t="shared" si="2111"/>
        <v>1.4701958424276047E-8</v>
      </c>
      <c r="AY1752" s="13">
        <f t="shared" si="2112"/>
        <v>1.4188941752815671E-8</v>
      </c>
      <c r="AZ1752" s="13">
        <f t="shared" si="2113"/>
        <v>6.8469132565483179E-9</v>
      </c>
      <c r="BA1752" s="13">
        <f t="shared" si="2114"/>
        <v>2.2026646741005968E-9</v>
      </c>
      <c r="BB1752" s="13">
        <f t="shared" si="2115"/>
        <v>5.3145097850011536E-10</v>
      </c>
      <c r="BC1752" s="13">
        <f t="shared" si="2116"/>
        <v>1.025812583711799E-10</v>
      </c>
      <c r="BD1752" s="13">
        <f t="shared" si="2117"/>
        <v>3.5735522888618763E-4</v>
      </c>
      <c r="BE1752" s="13">
        <f t="shared" si="2118"/>
        <v>6.4079748459774783E-5</v>
      </c>
      <c r="BF1752" s="13">
        <f t="shared" si="2119"/>
        <v>5.7452834473226311E-6</v>
      </c>
      <c r="BG1752" s="13">
        <f t="shared" si="2120"/>
        <v>3.4340835894302285E-7</v>
      </c>
      <c r="BH1752" s="13">
        <f t="shared" si="2121"/>
        <v>1.539471055778323E-8</v>
      </c>
      <c r="BI1752" s="13">
        <f t="shared" si="2122"/>
        <v>5.5210563630396531E-10</v>
      </c>
      <c r="BJ1752" s="14">
        <f t="shared" si="2123"/>
        <v>6.7935945686654758E-2</v>
      </c>
      <c r="BK1752" s="14">
        <f t="shared" si="2124"/>
        <v>0.37594173994067542</v>
      </c>
      <c r="BL1752" s="14">
        <f t="shared" si="2125"/>
        <v>0.5083511919027548</v>
      </c>
      <c r="BM1752" s="14">
        <f t="shared" si="2126"/>
        <v>0.1086225409959739</v>
      </c>
      <c r="BN1752" s="14">
        <f t="shared" si="2127"/>
        <v>0.89131055786839908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1.3333333333333299</v>
      </c>
      <c r="F1753" s="15">
        <f>VLOOKUP(B1753,home!$B$2:$E$405,3,FALSE)</f>
        <v>1.5</v>
      </c>
      <c r="G1753" s="15">
        <f>VLOOKUP(C1753,away!$B$2:$E$405,4,FALSE)</f>
        <v>1.31</v>
      </c>
      <c r="H1753" s="15">
        <f>VLOOKUP(A1753,away!$A$2:$E$405,3,FALSE)</f>
        <v>1.3333333333333299</v>
      </c>
      <c r="I1753" s="15">
        <f>VLOOKUP(C1753,away!$B$2:$E$405,3,FALSE)</f>
        <v>0.75</v>
      </c>
      <c r="J1753" s="15">
        <f>VLOOKUP(B1753,home!$B$2:$E$405,4,FALSE)</f>
        <v>1.35</v>
      </c>
      <c r="K1753" s="20">
        <f t="shared" si="2072"/>
        <v>2.6199999999999934</v>
      </c>
      <c r="L1753" s="20">
        <f t="shared" si="2073"/>
        <v>1.3499999999999965</v>
      </c>
      <c r="M1753" s="21">
        <f t="shared" si="2074"/>
        <v>1.887343313515168E-2</v>
      </c>
      <c r="N1753" s="21">
        <f t="shared" si="2075"/>
        <v>4.9448394814097275E-2</v>
      </c>
      <c r="O1753" s="21">
        <f t="shared" si="2076"/>
        <v>2.5479134732454698E-2</v>
      </c>
      <c r="P1753" s="21">
        <f t="shared" si="2077"/>
        <v>6.6755332999031136E-2</v>
      </c>
      <c r="Q1753" s="21">
        <f t="shared" si="2078"/>
        <v>6.4777397206467274E-2</v>
      </c>
      <c r="R1753" s="21">
        <f t="shared" si="2079"/>
        <v>1.7198415944406881E-2</v>
      </c>
      <c r="S1753" s="21">
        <f t="shared" si="2080"/>
        <v>5.9028403204393017E-2</v>
      </c>
      <c r="T1753" s="21">
        <f t="shared" si="2081"/>
        <v>8.7449486228730597E-2</v>
      </c>
      <c r="U1753" s="21">
        <f t="shared" si="2082"/>
        <v>4.5059849774345913E-2</v>
      </c>
      <c r="V1753" s="21">
        <f t="shared" si="2083"/>
        <v>2.3198162459326332E-2</v>
      </c>
      <c r="W1753" s="21">
        <f t="shared" si="2084"/>
        <v>5.657226022698128E-2</v>
      </c>
      <c r="X1753" s="21">
        <f t="shared" si="2085"/>
        <v>7.6372551306424522E-2</v>
      </c>
      <c r="Y1753" s="21">
        <f t="shared" si="2086"/>
        <v>5.1551472131836432E-2</v>
      </c>
      <c r="Z1753" s="21">
        <f t="shared" si="2087"/>
        <v>7.7392871749830758E-3</v>
      </c>
      <c r="AA1753" s="21">
        <f t="shared" si="2088"/>
        <v>2.0276932398455606E-2</v>
      </c>
      <c r="AB1753" s="21">
        <f t="shared" si="2089"/>
        <v>2.6562781441976786E-2</v>
      </c>
      <c r="AC1753" s="21">
        <f t="shared" si="2090"/>
        <v>5.1282437886648047E-3</v>
      </c>
      <c r="AD1753" s="21">
        <f t="shared" si="2091"/>
        <v>3.7054830448672638E-2</v>
      </c>
      <c r="AE1753" s="21">
        <f t="shared" si="2092"/>
        <v>5.002402110570793E-2</v>
      </c>
      <c r="AF1753" s="21">
        <f t="shared" si="2093"/>
        <v>3.3766214246352774E-2</v>
      </c>
      <c r="AG1753" s="21">
        <f t="shared" si="2094"/>
        <v>1.5194796410858708E-2</v>
      </c>
      <c r="AH1753" s="21">
        <f t="shared" si="2095"/>
        <v>2.6120094215567832E-3</v>
      </c>
      <c r="AI1753" s="21">
        <f t="shared" si="2096"/>
        <v>6.8434646844787554E-3</v>
      </c>
      <c r="AJ1753" s="21">
        <f t="shared" si="2097"/>
        <v>8.9649387366671478E-3</v>
      </c>
      <c r="AK1753" s="21">
        <f t="shared" si="2098"/>
        <v>7.8293798300226227E-3</v>
      </c>
      <c r="AL1753" s="21">
        <f t="shared" si="2099"/>
        <v>7.2554393122029222E-4</v>
      </c>
      <c r="AM1753" s="21">
        <f t="shared" si="2100"/>
        <v>1.9416731155104408E-2</v>
      </c>
      <c r="AN1753" s="21">
        <f t="shared" si="2101"/>
        <v>2.6212587059390884E-2</v>
      </c>
      <c r="AO1753" s="21">
        <f t="shared" si="2102"/>
        <v>1.7693496265088805E-2</v>
      </c>
      <c r="AP1753" s="21">
        <f t="shared" si="2103"/>
        <v>7.9620733192899418E-3</v>
      </c>
      <c r="AQ1753" s="21">
        <f t="shared" si="2104"/>
        <v>2.6871997452603503E-3</v>
      </c>
      <c r="AR1753" s="21">
        <f t="shared" si="2105"/>
        <v>7.0524254382032928E-4</v>
      </c>
      <c r="AS1753" s="21">
        <f t="shared" si="2106"/>
        <v>1.847735464809258E-3</v>
      </c>
      <c r="AT1753" s="21">
        <f t="shared" si="2107"/>
        <v>2.4205334589001222E-3</v>
      </c>
      <c r="AU1753" s="21">
        <f t="shared" si="2108"/>
        <v>2.1139325541061015E-3</v>
      </c>
      <c r="AV1753" s="21">
        <f t="shared" si="2109"/>
        <v>1.3846258229394928E-3</v>
      </c>
      <c r="AW1753" s="21">
        <f t="shared" si="2110"/>
        <v>7.1284691242393325E-5</v>
      </c>
      <c r="AX1753" s="21">
        <f t="shared" si="2111"/>
        <v>8.4786392710622435E-3</v>
      </c>
      <c r="AY1753" s="21">
        <f t="shared" si="2112"/>
        <v>1.1446163015933998E-2</v>
      </c>
      <c r="AZ1753" s="21">
        <f t="shared" si="2113"/>
        <v>7.7261600357554309E-3</v>
      </c>
      <c r="BA1753" s="21">
        <f t="shared" si="2114"/>
        <v>3.4767720160899344E-3</v>
      </c>
      <c r="BB1753" s="21">
        <f t="shared" si="2115"/>
        <v>1.1734105554303507E-3</v>
      </c>
      <c r="BC1753" s="21">
        <f t="shared" si="2116"/>
        <v>3.1682084996619367E-4</v>
      </c>
      <c r="BD1753" s="21">
        <f t="shared" si="2117"/>
        <v>1.586795723595735E-4</v>
      </c>
      <c r="BE1753" s="21">
        <f t="shared" si="2118"/>
        <v>4.1574047958208157E-4</v>
      </c>
      <c r="BF1753" s="21">
        <f t="shared" si="2119"/>
        <v>5.4462002825252554E-4</v>
      </c>
      <c r="BG1753" s="21">
        <f t="shared" si="2120"/>
        <v>4.7563482467387114E-4</v>
      </c>
      <c r="BH1753" s="21">
        <f t="shared" si="2121"/>
        <v>3.1154081016138477E-4</v>
      </c>
      <c r="BI1753" s="21">
        <f t="shared" si="2122"/>
        <v>1.6324738452456517E-4</v>
      </c>
      <c r="BJ1753" s="22">
        <f t="shared" si="2123"/>
        <v>0.62880147741450199</v>
      </c>
      <c r="BK1753" s="22">
        <f t="shared" si="2124"/>
        <v>0.18515528253372124</v>
      </c>
      <c r="BL1753" s="22">
        <f t="shared" si="2125"/>
        <v>0.17136843990849449</v>
      </c>
      <c r="BM1753" s="22">
        <f t="shared" si="2126"/>
        <v>0.73915749987540025</v>
      </c>
      <c r="BN1753" s="22">
        <f t="shared" si="2127"/>
        <v>0.24253210883160894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1.5546218487395</v>
      </c>
      <c r="F1754" s="10">
        <f>VLOOKUP(B1754,home!$B$2:$E$405,3,FALSE)</f>
        <v>1.54</v>
      </c>
      <c r="G1754" s="10">
        <f>VLOOKUP(C1754,away!$B$2:$E$405,4,FALSE)</f>
        <v>0.75</v>
      </c>
      <c r="H1754" s="10">
        <f>VLOOKUP(A1754,away!$A$2:$E$405,3,FALSE)</f>
        <v>1.3361344537815101</v>
      </c>
      <c r="I1754" s="10">
        <f>VLOOKUP(C1754,away!$B$2:$E$405,3,FALSE)</f>
        <v>0.96</v>
      </c>
      <c r="J1754" s="10">
        <f>VLOOKUP(B1754,home!$B$2:$E$405,4,FALSE)</f>
        <v>0.9</v>
      </c>
      <c r="K1754" s="12">
        <f t="shared" ref="K1754:K1764" si="2128">E1754*F1754*G1754</f>
        <v>1.7955882352941226</v>
      </c>
      <c r="L1754" s="12">
        <f t="shared" ref="L1754:L1764" si="2129">H1754*I1754*J1754</f>
        <v>1.1544201680672246</v>
      </c>
      <c r="M1754" s="13">
        <f t="shared" ref="M1754:M1764" si="2130">_xlfn.POISSON.DIST(0,K1754,FALSE) * _xlfn.POISSON.DIST(0,L1754,FALSE)</f>
        <v>5.2339266120818524E-2</v>
      </c>
      <c r="N1754" s="13">
        <f t="shared" ref="N1754:N1764" si="2131">_xlfn.POISSON.DIST(1,K1754,FALSE) * _xlfn.POISSON.DIST(0,L1754,FALSE)</f>
        <v>9.3979770490469974E-2</v>
      </c>
      <c r="O1754" s="13">
        <f t="shared" ref="O1754:O1764" si="2132">_xlfn.POISSON.DIST(0,K1754,FALSE) * _xlfn.POISSON.DIST(1,L1754,FALSE)</f>
        <v>6.0421504391710512E-2</v>
      </c>
      <c r="P1754" s="13">
        <f t="shared" ref="P1754:P1764" si="2133">_xlfn.POISSON.DIST(1,K1754,FALSE) * _xlfn.POISSON.DIST(1,L1754,FALSE)</f>
        <v>0.10849214244452754</v>
      </c>
      <c r="Q1754" s="13">
        <f t="shared" ref="Q1754:Q1764" si="2134">_xlfn.POISSON.DIST(2,K1754,FALSE) * _xlfn.POISSON.DIST(0,L1754,FALSE)</f>
        <v>8.4374485124164844E-2</v>
      </c>
      <c r="R1754" s="13">
        <f t="shared" ref="R1754:R1764" si="2135">_xlfn.POISSON.DIST(0,K1754,FALSE) * _xlfn.POISSON.DIST(2,L1754,FALSE)</f>
        <v>3.4875901627376499E-2</v>
      </c>
      <c r="S1754" s="13">
        <f t="shared" ref="S1754:S1764" si="2136">_xlfn.POISSON.DIST(2,K1754,FALSE) * _xlfn.POISSON.DIST(2,L1754,FALSE)</f>
        <v>5.6222344353438473E-2</v>
      </c>
      <c r="T1754" s="13">
        <f t="shared" ref="T1754:T1764" si="2137">_xlfn.POISSON.DIST(2,K1754,FALSE) * _xlfn.POISSON.DIST(1,L1754,FALSE)</f>
        <v>9.7403607297623929E-2</v>
      </c>
      <c r="U1754" s="13">
        <f t="shared" ref="U1754:U1764" si="2138">_xlfn.POISSON.DIST(1,K1754,FALSE) * _xlfn.POISSON.DIST(2,L1754,FALSE)</f>
        <v>6.2622758657392377E-2</v>
      </c>
      <c r="V1754" s="13">
        <f t="shared" ref="V1754:V1764" si="2139">_xlfn.POISSON.DIST(3,K1754,FALSE) * _xlfn.POISSON.DIST(3,L1754,FALSE)</f>
        <v>1.2949025855184024E-2</v>
      </c>
      <c r="W1754" s="13">
        <f t="shared" ref="W1754:W1764" si="2140">_xlfn.POISSON.DIST(3,K1754,FALSE) * _xlfn.POISSON.DIST(0,L1754,FALSE)</f>
        <v>5.050061094931646E-2</v>
      </c>
      <c r="X1754" s="13">
        <f t="shared" ref="X1754:X1764" si="2141">_xlfn.POISSON.DIST(3,K1754,FALSE) * _xlfn.POISSON.DIST(1,L1754,FALSE)</f>
        <v>5.8298923779607423E-2</v>
      </c>
      <c r="Y1754" s="13">
        <f t="shared" ref="Y1754:Y1764" si="2142">_xlfn.POISSON.DIST(3,K1754,FALSE) * _xlfn.POISSON.DIST(2,L1754,FALSE)</f>
        <v>3.3650726693896363E-2</v>
      </c>
      <c r="Z1754" s="13">
        <f t="shared" ref="Z1754:Z1764" si="2143">_xlfn.POISSON.DIST(0,K1754,FALSE) * _xlfn.POISSON.DIST(3,L1754,FALSE)</f>
        <v>1.3420481406057323E-2</v>
      </c>
      <c r="AA1754" s="13">
        <f t="shared" ref="AA1754:AA1764" si="2144">_xlfn.POISSON.DIST(1,K1754,FALSE) * _xlfn.POISSON.DIST(3,L1754,FALSE)</f>
        <v>2.4097658524700048E-2</v>
      </c>
      <c r="AB1754" s="13">
        <f t="shared" ref="AB1754:AB1764" si="2145">_xlfn.POISSON.DIST(2,K1754,FALSE) * _xlfn.POISSON.DIST(3,L1754,FALSE)</f>
        <v>2.1634736072543272E-2</v>
      </c>
      <c r="AC1754" s="13">
        <f t="shared" ref="AC1754:AC1764" si="2146">_xlfn.POISSON.DIST(4,K1754,FALSE) * _xlfn.POISSON.DIST(4,L1754,FALSE)</f>
        <v>1.6775975067594773E-3</v>
      </c>
      <c r="AD1754" s="13">
        <f t="shared" ref="AD1754:AD1764" si="2147">_xlfn.POISSON.DIST(4,K1754,FALSE) * _xlfn.POISSON.DIST(0,L1754,FALSE)</f>
        <v>2.2669575723939545E-2</v>
      </c>
      <c r="AE1754" s="13">
        <f t="shared" ref="AE1754:AE1764" si="2148">_xlfn.POISSON.DIST(4,K1754,FALSE) * _xlfn.POISSON.DIST(1,L1754,FALSE)</f>
        <v>2.6170215417242963E-2</v>
      </c>
      <c r="AF1754" s="13">
        <f t="shared" ref="AF1754:AF1764" si="2149">_xlfn.POISSON.DIST(4,K1754,FALSE) * _xlfn.POISSON.DIST(2,L1754,FALSE)</f>
        <v>1.5105712240164547E-2</v>
      </c>
      <c r="AG1754" s="13">
        <f t="shared" ref="AG1754:AG1764" si="2150">_xlfn.POISSON.DIST(4,K1754,FALSE) * _xlfn.POISSON.DIST(3,L1754,FALSE)</f>
        <v>5.8127796210219618E-3</v>
      </c>
      <c r="AH1754" s="13">
        <f t="shared" ref="AH1754:AH1764" si="2151">_xlfn.POISSON.DIST(0,K1754,FALSE) * _xlfn.POISSON.DIST(4,L1754,FALSE)</f>
        <v>3.873218600080938E-3</v>
      </c>
      <c r="AI1754" s="13">
        <f t="shared" ref="AI1754:AI1764" si="2152">_xlfn.POISSON.DIST(1,K1754,FALSE) * _xlfn.POISSON.DIST(4,L1754,FALSE)</f>
        <v>6.954705751027703E-3</v>
      </c>
      <c r="AJ1754" s="13">
        <f t="shared" ref="AJ1754:AJ1764" si="2153">_xlfn.POISSON.DIST(2,K1754,FALSE) * _xlfn.POISSON.DIST(4,L1754,FALSE)</f>
        <v>6.2438939132388608E-3</v>
      </c>
      <c r="AK1754" s="13">
        <f t="shared" ref="AK1754:AK1764" si="2154">_xlfn.POISSON.DIST(3,K1754,FALSE) * _xlfn.POISSON.DIST(4,L1754,FALSE)</f>
        <v>3.7371541510120934E-3</v>
      </c>
      <c r="AL1754" s="13">
        <f t="shared" ref="AL1754:AL1764" si="2155">_xlfn.POISSON.DIST(5,K1754,FALSE) * _xlfn.POISSON.DIST(5,L1754,FALSE)</f>
        <v>1.3909721030309867E-4</v>
      </c>
      <c r="AM1754" s="13">
        <f t="shared" ref="AM1754:AM1764" si="2156">_xlfn.POISSON.DIST(5,K1754,FALSE) * _xlfn.POISSON.DIST(0,L1754,FALSE)</f>
        <v>8.141044693803022E-3</v>
      </c>
      <c r="AN1754" s="13">
        <f t="shared" ref="AN1754:AN1764" si="2157">_xlfn.POISSON.DIST(5,K1754,FALSE) * _xlfn.POISSON.DIST(1,L1754,FALSE)</f>
        <v>9.3981861836628725E-3</v>
      </c>
      <c r="AO1754" s="13">
        <f t="shared" ref="AO1754:AO1764" si="2158">_xlfn.POISSON.DIST(5,K1754,FALSE) * _xlfn.POISSON.DIST(2,L1754,FALSE)</f>
        <v>5.4247278368355807E-3</v>
      </c>
      <c r="AP1754" s="13">
        <f t="shared" ref="AP1754:AP1764" si="2159">_xlfn.POISSON.DIST(5,K1754,FALSE) * _xlfn.POISSON.DIST(3,L1754,FALSE)</f>
        <v>2.0874717403728941E-3</v>
      </c>
      <c r="AQ1754" s="13">
        <f t="shared" ref="AQ1754:AQ1764" si="2160">_xlfn.POISSON.DIST(5,K1754,FALSE) * _xlfn.POISSON.DIST(4,L1754,FALSE)</f>
        <v>6.0245486933921432E-4</v>
      </c>
      <c r="AR1754" s="13">
        <f t="shared" ref="AR1754:AR1764" si="2161">_xlfn.POISSON.DIST(0,K1754,FALSE) * _xlfn.POISSON.DIST(5,L1754,FALSE)</f>
        <v>8.9426433345330693E-4</v>
      </c>
      <c r="AS1754" s="13">
        <f t="shared" ref="AS1754:AS1764" si="2162">_xlfn.POISSON.DIST(1,K1754,FALSE) * _xlfn.POISSON.DIST(5,L1754,FALSE)</f>
        <v>1.6057305163918981E-3</v>
      </c>
      <c r="AT1754" s="13">
        <f t="shared" ref="AT1754:AT1764" si="2163">_xlfn.POISSON.DIST(2,K1754,FALSE) * _xlfn.POISSON.DIST(5,L1754,FALSE)</f>
        <v>1.4416154121430246E-3</v>
      </c>
      <c r="AU1754" s="13">
        <f t="shared" ref="AU1754:AU1764" si="2164">_xlfn.POISSON.DIST(3,K1754,FALSE) * _xlfn.POISSON.DIST(5,L1754,FALSE)</f>
        <v>8.6284922462090104E-4</v>
      </c>
      <c r="AV1754" s="13">
        <f t="shared" ref="AV1754:AV1764" si="2165">_xlfn.POISSON.DIST(4,K1754,FALSE) * _xlfn.POISSON.DIST(5,L1754,FALSE)</f>
        <v>3.8733047914048642E-4</v>
      </c>
      <c r="AW1754" s="13">
        <f t="shared" ref="AW1754:AW1764" si="2166">_xlfn.POISSON.DIST(6,K1754,FALSE) * _xlfn.POISSON.DIST(6,L1754,FALSE)</f>
        <v>8.0091527368363781E-6</v>
      </c>
      <c r="AX1754" s="13">
        <f t="shared" ref="AX1754:AX1764" si="2167">_xlfn.POISSON.DIST(6,K1754,FALSE) * _xlfn.POISSON.DIST(0,L1754,FALSE)</f>
        <v>2.4363273458660587E-3</v>
      </c>
      <c r="AY1754" s="13">
        <f t="shared" ref="AY1754:AY1764" si="2168">_xlfn.POISSON.DIST(6,K1754,FALSE) * _xlfn.POISSON.DIST(1,L1754,FALSE)</f>
        <v>2.8125454240814705E-3</v>
      </c>
      <c r="AZ1754" s="13">
        <f t="shared" ref="AZ1754:AZ1764" si="2169">_xlfn.POISSON.DIST(6,K1754,FALSE) * _xlfn.POISSON.DIST(2,L1754,FALSE)</f>
        <v>1.6234295805824174E-3</v>
      </c>
      <c r="BA1754" s="13">
        <f t="shared" ref="BA1754:BA1764" si="2170">_xlfn.POISSON.DIST(6,K1754,FALSE) * _xlfn.POISSON.DIST(3,L1754,FALSE)</f>
        <v>6.2470661642041931E-4</v>
      </c>
      <c r="BB1754" s="13">
        <f t="shared" ref="BB1754:BB1764" si="2171">_xlfn.POISSON.DIST(6,K1754,FALSE) * _xlfn.POISSON.DIST(4,L1754,FALSE)</f>
        <v>1.8029347928019186E-4</v>
      </c>
      <c r="BC1754" s="13">
        <f t="shared" ref="BC1754:BC1764" si="2172">_xlfn.POISSON.DIST(6,K1754,FALSE) * _xlfn.POISSON.DIST(5,L1754,FALSE)</f>
        <v>4.1626885730412738E-5</v>
      </c>
      <c r="BD1754" s="13">
        <f t="shared" ref="BD1754:BD1764" si="2173">_xlfn.POISSON.DIST(0,K1754,FALSE) * _xlfn.POISSON.DIST(6,L1754,FALSE)</f>
        <v>1.7205946368694869E-4</v>
      </c>
      <c r="BE1754" s="13">
        <f t="shared" ref="BE1754:BE1764" si="2174">_xlfn.POISSON.DIST(1,K1754,FALSE) * _xlfn.POISSON.DIST(6,L1754,FALSE)</f>
        <v>3.0894794876730133E-4</v>
      </c>
      <c r="BF1754" s="13">
        <f t="shared" ref="BF1754:BF1764" si="2175">_xlfn.POISSON.DIST(2,K1754,FALSE) * _xlfn.POISSON.DIST(6,L1754,FALSE)</f>
        <v>2.773716510624089E-4</v>
      </c>
      <c r="BG1754" s="13">
        <f t="shared" ref="BG1754:BG1764" si="2176">_xlfn.POISSON.DIST(3,K1754,FALSE) * _xlfn.POISSON.DIST(6,L1754,FALSE)</f>
        <v>1.6601509115058932E-4</v>
      </c>
      <c r="BH1754" s="13">
        <f t="shared" ref="BH1754:BH1764" si="2177">_xlfn.POISSON.DIST(4,K1754,FALSE) * _xlfn.POISSON.DIST(6,L1754,FALSE)</f>
        <v>7.4523686137819892E-5</v>
      </c>
      <c r="BI1754" s="13">
        <f t="shared" ref="BI1754:BI1764" si="2178">_xlfn.POISSON.DIST(5,K1754,FALSE) * _xlfn.POISSON.DIST(6,L1754,FALSE)</f>
        <v>2.6762770815964231E-5</v>
      </c>
      <c r="BJ1754" s="14">
        <f t="shared" ref="BJ1754:BJ1764" si="2179">SUM(N1754,Q1754,T1754,W1754,X1754,Y1754,AD1754,AE1754,AF1754,AG1754,AM1754,AN1754,AO1754,AP1754,AQ1754,AX1754,AY1754,AZ1754,BA1754,BB1754,BC1754)</f>
        <v>0.52133922199342242</v>
      </c>
      <c r="BK1754" s="14">
        <f t="shared" ref="BK1754:BK1764" si="2180">SUM(M1754,P1754,S1754,V1754,AC1754,AL1754,AY1754)</f>
        <v>0.23463201891511259</v>
      </c>
      <c r="BL1754" s="14">
        <f t="shared" ref="BL1754:BL1764" si="2181">SUM(O1754,R1754,U1754,AA1754,AB1754,AH1754,AI1754,AJ1754,AK1754,AR1754,AS1754,AT1754,AU1754,AV1754,BD1754,BE1754,BF1754,BG1754,BH1754,BI1754)</f>
        <v>0.23067900226645291</v>
      </c>
      <c r="BM1754" s="14">
        <f t="shared" ref="BM1754:BM1764" si="2182">SUM(S1754:BI1754)</f>
        <v>0.56278311811063297</v>
      </c>
      <c r="BN1754" s="14">
        <f t="shared" ref="BN1754:BN1764" si="2183">SUM(M1754:R1754)</f>
        <v>0.43448307019906784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1.5546218487395</v>
      </c>
      <c r="F1755" s="10">
        <f>VLOOKUP(B1755,home!$B$2:$E$405,3,FALSE)</f>
        <v>0.96</v>
      </c>
      <c r="G1755" s="10">
        <f>VLOOKUP(C1755,away!$B$2:$E$405,4,FALSE)</f>
        <v>1.29</v>
      </c>
      <c r="H1755" s="10">
        <f>VLOOKUP(A1755,away!$A$2:$E$405,3,FALSE)</f>
        <v>1.3361344537815101</v>
      </c>
      <c r="I1755" s="10">
        <f>VLOOKUP(C1755,away!$B$2:$E$405,3,FALSE)</f>
        <v>0.86</v>
      </c>
      <c r="J1755" s="10">
        <f>VLOOKUP(B1755,home!$B$2:$E$405,4,FALSE)</f>
        <v>0.37</v>
      </c>
      <c r="K1755" s="12">
        <f t="shared" si="2128"/>
        <v>1.9252436974789968</v>
      </c>
      <c r="L1755" s="12">
        <f t="shared" si="2129"/>
        <v>0.42515798319327647</v>
      </c>
      <c r="M1755" s="13">
        <f t="shared" si="2130"/>
        <v>9.5330861959108087E-2</v>
      </c>
      <c r="N1755" s="13">
        <f t="shared" si="2131"/>
        <v>0.18353514116201305</v>
      </c>
      <c r="O1755" s="13">
        <f t="shared" si="2132"/>
        <v>4.0530677006611032E-2</v>
      </c>
      <c r="P1755" s="13">
        <f t="shared" si="2133"/>
        <v>7.8031430461534768E-2</v>
      </c>
      <c r="Q1755" s="13">
        <f t="shared" si="2134"/>
        <v>0.1766749368940419</v>
      </c>
      <c r="R1755" s="13">
        <f t="shared" si="2135"/>
        <v>8.6159704467944232E-3</v>
      </c>
      <c r="S1755" s="13">
        <f t="shared" si="2136"/>
        <v>1.5967819903079123E-2</v>
      </c>
      <c r="T1755" s="13">
        <f t="shared" si="2137"/>
        <v>7.5114759850670232E-2</v>
      </c>
      <c r="U1755" s="13">
        <f t="shared" si="2138"/>
        <v>1.6587842800356255E-2</v>
      </c>
      <c r="V1755" s="13">
        <f t="shared" si="2139"/>
        <v>1.4522425754117212E-3</v>
      </c>
      <c r="W1755" s="13">
        <f t="shared" si="2140"/>
        <v>0.11338076958591788</v>
      </c>
      <c r="X1755" s="13">
        <f t="shared" si="2141"/>
        <v>4.8204739330050421E-2</v>
      </c>
      <c r="Y1755" s="13">
        <f t="shared" si="2142"/>
        <v>1.0247314876960923E-2</v>
      </c>
      <c r="Z1755" s="13">
        <f t="shared" si="2143"/>
        <v>1.2210495394706633E-3</v>
      </c>
      <c r="AA1755" s="13">
        <f t="shared" si="2144"/>
        <v>2.3508179301755259E-3</v>
      </c>
      <c r="AB1755" s="13">
        <f t="shared" si="2145"/>
        <v>2.2629487019955267E-3</v>
      </c>
      <c r="AC1755" s="13">
        <f t="shared" si="2146"/>
        <v>7.4294254772085539E-5</v>
      </c>
      <c r="AD1755" s="13">
        <f t="shared" si="2147"/>
        <v>5.4571403015151683E-2</v>
      </c>
      <c r="AE1755" s="13">
        <f t="shared" si="2148"/>
        <v>2.3201467645949374E-2</v>
      </c>
      <c r="AF1755" s="13">
        <f t="shared" si="2149"/>
        <v>4.9321445957379445E-3</v>
      </c>
      <c r="AG1755" s="13">
        <f t="shared" si="2150"/>
        <v>6.9898021638052079E-4</v>
      </c>
      <c r="AH1755" s="13">
        <f t="shared" si="2151"/>
        <v>1.2978473989510653E-4</v>
      </c>
      <c r="AI1755" s="13">
        <f t="shared" si="2152"/>
        <v>2.4986725251200471E-4</v>
      </c>
      <c r="AJ1755" s="13">
        <f t="shared" si="2153"/>
        <v>2.4052767655256517E-4</v>
      </c>
      <c r="AK1755" s="13">
        <f t="shared" si="2154"/>
        <v>1.5435813111736423E-4</v>
      </c>
      <c r="AL1755" s="13">
        <f t="shared" si="2155"/>
        <v>2.432491160072075E-6</v>
      </c>
      <c r="AM1755" s="13">
        <f t="shared" si="2156"/>
        <v>2.1012649943501414E-2</v>
      </c>
      <c r="AN1755" s="13">
        <f t="shared" si="2157"/>
        <v>8.9336958715253746E-3</v>
      </c>
      <c r="AO1755" s="13">
        <f t="shared" si="2158"/>
        <v>1.8991160595999142E-3</v>
      </c>
      <c r="AP1755" s="13">
        <f t="shared" si="2159"/>
        <v>2.6914145124982058E-4</v>
      </c>
      <c r="AQ1755" s="13">
        <f t="shared" si="2160"/>
        <v>2.8606909151771306E-5</v>
      </c>
      <c r="AR1755" s="13">
        <f t="shared" si="2161"/>
        <v>1.1035803652613495E-5</v>
      </c>
      <c r="AS1755" s="13">
        <f t="shared" si="2162"/>
        <v>2.1246611428809821E-5</v>
      </c>
      <c r="AT1755" s="13">
        <f t="shared" si="2163"/>
        <v>2.0452452373050674E-5</v>
      </c>
      <c r="AU1755" s="13">
        <f t="shared" si="2164"/>
        <v>1.3125318343068387E-5</v>
      </c>
      <c r="AV1755" s="13">
        <f t="shared" si="2165"/>
        <v>6.3173591043494703E-6</v>
      </c>
      <c r="AW1755" s="13">
        <f t="shared" si="2166"/>
        <v>5.5307600668268377E-8</v>
      </c>
      <c r="AX1755" s="13">
        <f t="shared" si="2167"/>
        <v>6.7424119785097457E-3</v>
      </c>
      <c r="AY1755" s="13">
        <f t="shared" si="2168"/>
        <v>2.8665902786413921E-3</v>
      </c>
      <c r="AZ1755" s="13">
        <f t="shared" si="2169"/>
        <v>6.0937687075431318E-4</v>
      </c>
      <c r="BA1755" s="13">
        <f t="shared" si="2170"/>
        <v>8.6360480458177902E-5</v>
      </c>
      <c r="BB1755" s="13">
        <f t="shared" si="2171"/>
        <v>9.179211924800318E-6</v>
      </c>
      <c r="BC1755" s="13">
        <f t="shared" si="2172"/>
        <v>7.8052304585035547E-7</v>
      </c>
      <c r="BD1755" s="13">
        <f t="shared" si="2173"/>
        <v>7.8199333731035759E-7</v>
      </c>
      <c r="BE1755" s="13">
        <f t="shared" si="2174"/>
        <v>1.5055277441273329E-6</v>
      </c>
      <c r="BF1755" s="13">
        <f t="shared" si="2175"/>
        <v>1.4492539003804602E-6</v>
      </c>
      <c r="BG1755" s="13">
        <f t="shared" si="2176"/>
        <v>9.3005564591811154E-7</v>
      </c>
      <c r="BH1755" s="13">
        <f t="shared" si="2177"/>
        <v>4.4764594265215048E-7</v>
      </c>
      <c r="BI1755" s="13">
        <f t="shared" si="2178"/>
        <v>1.7236550595861937E-7</v>
      </c>
      <c r="BJ1755" s="14">
        <f t="shared" si="2179"/>
        <v>0.73301956675123658</v>
      </c>
      <c r="BK1755" s="14">
        <f t="shared" si="2180"/>
        <v>0.19372567192370727</v>
      </c>
      <c r="BL1755" s="14">
        <f t="shared" si="2181"/>
        <v>7.120025907298802E-2</v>
      </c>
      <c r="BM1755" s="14">
        <f t="shared" si="2182"/>
        <v>0.41358099438625856</v>
      </c>
      <c r="BN1755" s="14">
        <f t="shared" si="2183"/>
        <v>0.58271901793010328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1.5546218487395</v>
      </c>
      <c r="F1756" s="10">
        <f>VLOOKUP(B1756,home!$B$2:$E$405,3,FALSE)</f>
        <v>1.61</v>
      </c>
      <c r="G1756" s="10">
        <f>VLOOKUP(C1756,away!$B$2:$E$405,4,FALSE)</f>
        <v>1.72</v>
      </c>
      <c r="H1756" s="10">
        <f>VLOOKUP(A1756,away!$A$2:$E$405,3,FALSE)</f>
        <v>1.3361344537815101</v>
      </c>
      <c r="I1756" s="10">
        <f>VLOOKUP(C1756,away!$B$2:$E$405,3,FALSE)</f>
        <v>0.75</v>
      </c>
      <c r="J1756" s="10">
        <f>VLOOKUP(B1756,home!$B$2:$E$405,4,FALSE)</f>
        <v>0.5</v>
      </c>
      <c r="K1756" s="12">
        <f t="shared" si="2128"/>
        <v>4.305058823529424</v>
      </c>
      <c r="L1756" s="12">
        <f t="shared" si="2129"/>
        <v>0.50105042016806633</v>
      </c>
      <c r="M1756" s="13">
        <f t="shared" si="2130"/>
        <v>8.179622785298284E-3</v>
      </c>
      <c r="N1756" s="13">
        <f t="shared" si="2131"/>
        <v>3.52137572449907E-2</v>
      </c>
      <c r="O1756" s="13">
        <f t="shared" si="2132"/>
        <v>4.0984034333899945E-3</v>
      </c>
      <c r="P1756" s="13">
        <f t="shared" si="2133"/>
        <v>1.7643867863298881E-2</v>
      </c>
      <c r="Q1756" s="13">
        <f t="shared" si="2134"/>
        <v>7.5798648168585211E-2</v>
      </c>
      <c r="R1756" s="13">
        <f t="shared" si="2135"/>
        <v>1.0267533811591512E-3</v>
      </c>
      <c r="S1756" s="13">
        <f t="shared" si="2136"/>
        <v>9.5146830528994482E-3</v>
      </c>
      <c r="T1756" s="13">
        <f t="shared" si="2137"/>
        <v>3.7978944513041055E-2</v>
      </c>
      <c r="U1756" s="13">
        <f t="shared" si="2138"/>
        <v>4.4202337031478724E-3</v>
      </c>
      <c r="V1756" s="13">
        <f t="shared" si="2139"/>
        <v>2.2804068510382785E-3</v>
      </c>
      <c r="W1756" s="13">
        <f t="shared" si="2140"/>
        <v>0.10877254636992338</v>
      </c>
      <c r="X1756" s="13">
        <f t="shared" si="2141"/>
        <v>5.4500530061400591E-2</v>
      </c>
      <c r="Y1756" s="13">
        <f t="shared" si="2142"/>
        <v>1.3653756743323548E-2</v>
      </c>
      <c r="Z1756" s="13">
        <f t="shared" si="2143"/>
        <v>1.7148507101292522E-4</v>
      </c>
      <c r="AA1756" s="13">
        <f t="shared" si="2144"/>
        <v>7.3825331806776345E-4</v>
      </c>
      <c r="AB1756" s="13">
        <f t="shared" si="2145"/>
        <v>1.5891119804737502E-3</v>
      </c>
      <c r="AC1756" s="13">
        <f t="shared" si="2146"/>
        <v>3.0743469327978936E-4</v>
      </c>
      <c r="AD1756" s="13">
        <f t="shared" si="2147"/>
        <v>0.11706805262690052</v>
      </c>
      <c r="AE1756" s="13">
        <f t="shared" si="2148"/>
        <v>5.8656996956965815E-2</v>
      </c>
      <c r="AF1756" s="13">
        <f t="shared" si="2149"/>
        <v>1.4695056485542353E-2</v>
      </c>
      <c r="AG1756" s="13">
        <f t="shared" si="2150"/>
        <v>2.4543214088248223E-3</v>
      </c>
      <c r="AH1756" s="13">
        <f t="shared" si="2151"/>
        <v>2.148066672089421E-5</v>
      </c>
      <c r="AI1756" s="13">
        <f t="shared" si="2152"/>
        <v>9.2475533802080458E-5</v>
      </c>
      <c r="AJ1756" s="13">
        <f t="shared" si="2153"/>
        <v>1.9905630637762005E-4</v>
      </c>
      <c r="AK1756" s="13">
        <f t="shared" si="2154"/>
        <v>2.8564970271671654E-4</v>
      </c>
      <c r="AL1756" s="13">
        <f t="shared" si="2155"/>
        <v>2.6526099049809011E-5</v>
      </c>
      <c r="AM1756" s="13">
        <f t="shared" si="2156"/>
        <v>0.10079697058296899</v>
      </c>
      <c r="AN1756" s="13">
        <f t="shared" si="2157"/>
        <v>5.050436446226484E-2</v>
      </c>
      <c r="AO1756" s="13">
        <f t="shared" si="2158"/>
        <v>1.2652616517069476E-2</v>
      </c>
      <c r="AP1756" s="13">
        <f t="shared" si="2159"/>
        <v>2.1131996073676931E-3</v>
      </c>
      <c r="AQ1756" s="13">
        <f t="shared" si="2160"/>
        <v>2.6470488779264381E-4</v>
      </c>
      <c r="AR1756" s="13">
        <f t="shared" si="2161"/>
        <v>2.1525794171988492E-6</v>
      </c>
      <c r="AS1756" s="13">
        <f t="shared" si="2162"/>
        <v>9.2669810133597298E-6</v>
      </c>
      <c r="AT1756" s="13">
        <f t="shared" si="2163"/>
        <v>1.9947449189521978E-5</v>
      </c>
      <c r="AU1756" s="13">
        <f t="shared" si="2164"/>
        <v>2.8624980713418816E-5</v>
      </c>
      <c r="AV1756" s="13">
        <f t="shared" si="2165"/>
        <v>3.0808056448415814E-5</v>
      </c>
      <c r="AW1756" s="13">
        <f t="shared" si="2166"/>
        <v>1.5893934056497811E-6</v>
      </c>
      <c r="AX1756" s="13">
        <f t="shared" si="2167"/>
        <v>7.2322814598874435E-2</v>
      </c>
      <c r="AY1756" s="13">
        <f t="shared" si="2168"/>
        <v>3.6237376642503198E-2</v>
      </c>
      <c r="AZ1756" s="13">
        <f t="shared" si="2169"/>
        <v>9.078376396257349E-3</v>
      </c>
      <c r="BA1756" s="13">
        <f t="shared" si="2170"/>
        <v>1.5162414359295342E-3</v>
      </c>
      <c r="BB1756" s="13">
        <f t="shared" si="2171"/>
        <v>1.8992835213718125E-4</v>
      </c>
      <c r="BC1756" s="13">
        <f t="shared" si="2172"/>
        <v>1.9032736128032632E-5</v>
      </c>
      <c r="BD1756" s="13">
        <f t="shared" si="2173"/>
        <v>1.7975847023876914E-7</v>
      </c>
      <c r="BE1756" s="13">
        <f t="shared" si="2174"/>
        <v>7.7387078840556438E-7</v>
      </c>
      <c r="BF1756" s="13">
        <f t="shared" si="2175"/>
        <v>1.6657796329485238E-6</v>
      </c>
      <c r="BG1756" s="13">
        <f t="shared" si="2176"/>
        <v>2.3904264356268822E-6</v>
      </c>
      <c r="BH1756" s="13">
        <f t="shared" si="2177"/>
        <v>2.5727316046733753E-6</v>
      </c>
      <c r="BI1756" s="13">
        <f t="shared" si="2178"/>
        <v>2.2151521790544251E-6</v>
      </c>
      <c r="BJ1756" s="14">
        <f t="shared" si="2179"/>
        <v>0.80448823679879122</v>
      </c>
      <c r="BK1756" s="14">
        <f t="shared" si="2180"/>
        <v>7.4189917987367682E-2</v>
      </c>
      <c r="BL1756" s="14">
        <f t="shared" si="2181"/>
        <v>1.2572015791748705E-2</v>
      </c>
      <c r="BM1756" s="14">
        <f t="shared" si="2182"/>
        <v>0.71322481552310057</v>
      </c>
      <c r="BN1756" s="14">
        <f t="shared" si="2183"/>
        <v>0.14196105287672223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1.5546218487395</v>
      </c>
      <c r="F1757" s="10">
        <f>VLOOKUP(B1757,home!$B$2:$E$405,3,FALSE)</f>
        <v>0.21</v>
      </c>
      <c r="G1757" s="10">
        <f>VLOOKUP(C1757,away!$B$2:$E$405,4,FALSE)</f>
        <v>1.07</v>
      </c>
      <c r="H1757" s="10">
        <f>VLOOKUP(A1757,away!$A$2:$E$405,3,FALSE)</f>
        <v>1.3361344537815101</v>
      </c>
      <c r="I1757" s="10">
        <f>VLOOKUP(C1757,away!$B$2:$E$405,3,FALSE)</f>
        <v>0.96</v>
      </c>
      <c r="J1757" s="10">
        <f>VLOOKUP(B1757,home!$B$2:$E$405,4,FALSE)</f>
        <v>0.75</v>
      </c>
      <c r="K1757" s="12">
        <f t="shared" si="2128"/>
        <v>0.3493235294117657</v>
      </c>
      <c r="L1757" s="12">
        <f t="shared" si="2129"/>
        <v>0.96201680672268719</v>
      </c>
      <c r="M1757" s="13">
        <f t="shared" si="2130"/>
        <v>0.26945864907106093</v>
      </c>
      <c r="N1757" s="13">
        <f t="shared" si="2131"/>
        <v>9.4128246324029385E-2</v>
      </c>
      <c r="O1757" s="13">
        <f t="shared" si="2132"/>
        <v>0.25922374912315121</v>
      </c>
      <c r="P1757" s="13">
        <f t="shared" si="2133"/>
        <v>9.0552954951049272E-2</v>
      </c>
      <c r="Q1757" s="13">
        <f t="shared" si="2134"/>
        <v>1.6440605611625001E-2</v>
      </c>
      <c r="R1757" s="13">
        <f t="shared" si="2135"/>
        <v>0.12468880167906843</v>
      </c>
      <c r="S1757" s="13">
        <f t="shared" si="2136"/>
        <v>7.607695724961048E-3</v>
      </c>
      <c r="T1757" s="13">
        <f t="shared" si="2137"/>
        <v>1.5816138911082574E-2</v>
      </c>
      <c r="U1757" s="13">
        <f t="shared" si="2138"/>
        <v>4.3556732280655874E-2</v>
      </c>
      <c r="V1757" s="13">
        <f t="shared" si="2139"/>
        <v>2.8406722170899908E-4</v>
      </c>
      <c r="W1757" s="13">
        <f t="shared" si="2140"/>
        <v>1.9143634593065749E-3</v>
      </c>
      <c r="X1757" s="13">
        <f t="shared" si="2141"/>
        <v>1.841649822028708E-3</v>
      </c>
      <c r="Y1757" s="13">
        <f t="shared" si="2142"/>
        <v>8.858490404447313E-4</v>
      </c>
      <c r="Z1757" s="13">
        <f t="shared" si="2143"/>
        <v>3.9984240941791954E-2</v>
      </c>
      <c r="AA1757" s="13">
        <f t="shared" si="2144"/>
        <v>1.3967436166637186E-2</v>
      </c>
      <c r="AB1757" s="13">
        <f t="shared" si="2145"/>
        <v>2.4395770492816223E-3</v>
      </c>
      <c r="AC1757" s="13">
        <f t="shared" si="2146"/>
        <v>5.9663900238411648E-6</v>
      </c>
      <c r="AD1757" s="13">
        <f t="shared" si="2147"/>
        <v>1.6718305004547252E-4</v>
      </c>
      <c r="AE1757" s="13">
        <f t="shared" si="2148"/>
        <v>1.6083290394290468E-4</v>
      </c>
      <c r="AF1757" s="13">
        <f t="shared" si="2149"/>
        <v>7.7361978333544907E-5</v>
      </c>
      <c r="AG1757" s="13">
        <f t="shared" si="2150"/>
        <v>2.4807841119395534E-5</v>
      </c>
      <c r="AH1757" s="13">
        <f t="shared" si="2151"/>
        <v>9.6163779475133063E-3</v>
      </c>
      <c r="AI1757" s="13">
        <f t="shared" si="2152"/>
        <v>3.3592270847828186E-3</v>
      </c>
      <c r="AJ1757" s="13">
        <f t="shared" si="2153"/>
        <v>5.8672853067596542E-4</v>
      </c>
      <c r="AK1757" s="13">
        <f t="shared" si="2154"/>
        <v>6.8319360380769207E-5</v>
      </c>
      <c r="AL1757" s="13">
        <f t="shared" si="2155"/>
        <v>8.020143334227131E-8</v>
      </c>
      <c r="AM1757" s="13">
        <f t="shared" si="2156"/>
        <v>1.1680194619941668E-5</v>
      </c>
      <c r="AN1757" s="13">
        <f t="shared" si="2157"/>
        <v>1.1236543530175793E-5</v>
      </c>
      <c r="AO1757" s="13">
        <f t="shared" si="2158"/>
        <v>5.4048718627500929E-6</v>
      </c>
      <c r="AP1757" s="13">
        <f t="shared" si="2159"/>
        <v>1.7331925233827158E-6</v>
      </c>
      <c r="AQ1757" s="13">
        <f t="shared" si="2160"/>
        <v>4.168400841950691E-7</v>
      </c>
      <c r="AR1757" s="13">
        <f t="shared" si="2161"/>
        <v>1.8502234410610443E-3</v>
      </c>
      <c r="AS1757" s="13">
        <f t="shared" si="2162"/>
        <v>6.4632658263182594E-4</v>
      </c>
      <c r="AT1757" s="13">
        <f t="shared" si="2163"/>
        <v>1.1288854149879732E-4</v>
      </c>
      <c r="AU1757" s="13">
        <f t="shared" si="2164"/>
        <v>1.3144874582168815E-5</v>
      </c>
      <c r="AV1757" s="13">
        <f t="shared" si="2165"/>
        <v>1.1479534956795553E-6</v>
      </c>
      <c r="AW1757" s="13">
        <f t="shared" si="2166"/>
        <v>7.4866947792970219E-10</v>
      </c>
      <c r="AX1757" s="13">
        <f t="shared" si="2167"/>
        <v>6.8002780147572271E-7</v>
      </c>
      <c r="AY1757" s="13">
        <f t="shared" si="2168"/>
        <v>6.5419817405832422E-7</v>
      </c>
      <c r="AZ1757" s="13">
        <f t="shared" si="2169"/>
        <v>3.1467481918570081E-7</v>
      </c>
      <c r="BA1757" s="13">
        <f t="shared" si="2170"/>
        <v>1.0090748823635565E-7</v>
      </c>
      <c r="BB1757" s="13">
        <f t="shared" si="2171"/>
        <v>2.4268674901886492E-8</v>
      </c>
      <c r="BC1757" s="13">
        <f t="shared" si="2172"/>
        <v>4.6693746265007747E-9</v>
      </c>
      <c r="BD1757" s="13">
        <f t="shared" si="2173"/>
        <v>2.9665767441550118E-4</v>
      </c>
      <c r="BE1757" s="13">
        <f t="shared" si="2174"/>
        <v>1.0362950585390933E-4</v>
      </c>
      <c r="BF1757" s="13">
        <f t="shared" si="2175"/>
        <v>1.8100112368042418E-5</v>
      </c>
      <c r="BG1757" s="13">
        <f t="shared" si="2176"/>
        <v>2.1075983783847094E-6</v>
      </c>
      <c r="BH1757" s="13">
        <f t="shared" si="2177"/>
        <v>1.8405842602996525E-7</v>
      </c>
      <c r="BI1757" s="13">
        <f t="shared" si="2178"/>
        <v>1.2859187799752378E-8</v>
      </c>
      <c r="BJ1757" s="14">
        <f t="shared" si="2179"/>
        <v>0.1314892893309112</v>
      </c>
      <c r="BK1757" s="14">
        <f t="shared" si="2180"/>
        <v>0.36791006775841145</v>
      </c>
      <c r="BL1757" s="14">
        <f t="shared" si="2181"/>
        <v>0.46055137242404642</v>
      </c>
      <c r="BM1757" s="14">
        <f t="shared" si="2182"/>
        <v>0.14544131024567222</v>
      </c>
      <c r="BN1757" s="14">
        <f t="shared" si="2183"/>
        <v>0.8544930067599843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1.5546218487395</v>
      </c>
      <c r="F1758" s="10">
        <f>VLOOKUP(B1758,home!$B$2:$E$405,3,FALSE)</f>
        <v>1.5</v>
      </c>
      <c r="G1758" s="10">
        <f>VLOOKUP(C1758,away!$B$2:$E$405,4,FALSE)</f>
        <v>0.64</v>
      </c>
      <c r="H1758" s="10">
        <f>VLOOKUP(A1758,away!$A$2:$E$405,3,FALSE)</f>
        <v>1.3361344537815101</v>
      </c>
      <c r="I1758" s="10">
        <f>VLOOKUP(C1758,away!$B$2:$E$405,3,FALSE)</f>
        <v>1.18</v>
      </c>
      <c r="J1758" s="10">
        <f>VLOOKUP(B1758,home!$B$2:$E$405,4,FALSE)</f>
        <v>0.62</v>
      </c>
      <c r="K1758" s="12">
        <f t="shared" si="2128"/>
        <v>1.49243697478992</v>
      </c>
      <c r="L1758" s="12">
        <f t="shared" si="2129"/>
        <v>0.97751596638655269</v>
      </c>
      <c r="M1758" s="13">
        <f t="shared" si="2130"/>
        <v>8.4588839559176995E-2</v>
      </c>
      <c r="N1758" s="13">
        <f t="shared" si="2131"/>
        <v>0.126243511812688</v>
      </c>
      <c r="O1758" s="13">
        <f t="shared" si="2132"/>
        <v>8.268694124720595E-2</v>
      </c>
      <c r="P1758" s="13">
        <f t="shared" si="2133"/>
        <v>0.12340504844961188</v>
      </c>
      <c r="Q1758" s="13">
        <f t="shared" si="2134"/>
        <v>9.4205242428291827E-2</v>
      </c>
      <c r="R1758" s="13">
        <f t="shared" si="2135"/>
        <v>4.0413902640405314E-2</v>
      </c>
      <c r="S1758" s="13">
        <f t="shared" si="2136"/>
        <v>4.5008319248182958E-2</v>
      </c>
      <c r="T1758" s="13">
        <f t="shared" si="2137"/>
        <v>9.2087128590971165E-2</v>
      </c>
      <c r="U1758" s="13">
        <f t="shared" si="2138"/>
        <v>6.0315202596100854E-2</v>
      </c>
      <c r="V1758" s="13">
        <f t="shared" si="2139"/>
        <v>7.2957533909553838E-3</v>
      </c>
      <c r="W1758" s="13">
        <f t="shared" si="2140"/>
        <v>4.6865129006343619E-2</v>
      </c>
      <c r="X1758" s="13">
        <f t="shared" si="2141"/>
        <v>4.5811411870466438E-2</v>
      </c>
      <c r="Y1758" s="13">
        <f t="shared" si="2142"/>
        <v>2.2390693273045697E-2</v>
      </c>
      <c r="Z1758" s="13">
        <f t="shared" si="2143"/>
        <v>1.3168411698329285E-2</v>
      </c>
      <c r="AA1758" s="13">
        <f t="shared" si="2144"/>
        <v>1.9653024517842749E-2</v>
      </c>
      <c r="AB1758" s="13">
        <f t="shared" si="2145"/>
        <v>1.4665450228440683E-2</v>
      </c>
      <c r="AC1758" s="13">
        <f t="shared" si="2146"/>
        <v>6.6522723725968836E-4</v>
      </c>
      <c r="AD1758" s="13">
        <f t="shared" si="2147"/>
        <v>1.7485812839341704E-2</v>
      </c>
      <c r="AE1758" s="13">
        <f t="shared" si="2148"/>
        <v>1.7092661235703493E-2</v>
      </c>
      <c r="AF1758" s="13">
        <f t="shared" si="2149"/>
        <v>8.3541746329683347E-3</v>
      </c>
      <c r="AG1758" s="13">
        <f t="shared" si="2150"/>
        <v>2.7221130299026888E-3</v>
      </c>
      <c r="AH1758" s="13">
        <f t="shared" si="2151"/>
        <v>3.2180831717670837E-3</v>
      </c>
      <c r="AI1758" s="13">
        <f t="shared" si="2152"/>
        <v>4.8027863134944161E-3</v>
      </c>
      <c r="AJ1758" s="13">
        <f t="shared" si="2153"/>
        <v>3.5839279381370205E-3</v>
      </c>
      <c r="AK1758" s="13">
        <f t="shared" si="2154"/>
        <v>1.7829288566194299E-3</v>
      </c>
      <c r="AL1758" s="13">
        <f t="shared" si="2155"/>
        <v>3.881949433133093E-5</v>
      </c>
      <c r="AM1758" s="13">
        <f t="shared" si="2156"/>
        <v>5.2192947231379742E-3</v>
      </c>
      <c r="AN1758" s="13">
        <f t="shared" si="2157"/>
        <v>5.1019439251444509E-3</v>
      </c>
      <c r="AO1758" s="13">
        <f t="shared" si="2158"/>
        <v>2.4936158232187898E-3</v>
      </c>
      <c r="AP1758" s="13">
        <f t="shared" si="2159"/>
        <v>8.125164270768383E-4</v>
      </c>
      <c r="AQ1758" s="13">
        <f t="shared" si="2160"/>
        <v>1.9856194510474109E-4</v>
      </c>
      <c r="AR1758" s="13">
        <f t="shared" si="2161"/>
        <v>6.2914553631244075E-4</v>
      </c>
      <c r="AS1758" s="13">
        <f t="shared" si="2162"/>
        <v>9.3896006091672075E-4</v>
      </c>
      <c r="AT1758" s="13">
        <f t="shared" si="2163"/>
        <v>7.0066935638155514E-4</v>
      </c>
      <c r="AU1758" s="13">
        <f t="shared" si="2164"/>
        <v>3.4856828485536277E-4</v>
      </c>
      <c r="AV1758" s="13">
        <f t="shared" si="2165"/>
        <v>1.3005404913931219E-4</v>
      </c>
      <c r="AW1758" s="13">
        <f t="shared" si="2166"/>
        <v>1.5731394891757403E-6</v>
      </c>
      <c r="AX1758" s="13">
        <f t="shared" si="2167"/>
        <v>1.2982447378561712E-3</v>
      </c>
      <c r="AY1758" s="13">
        <f t="shared" si="2168"/>
        <v>1.2690549595317318E-3</v>
      </c>
      <c r="AZ1758" s="13">
        <f t="shared" si="2169"/>
        <v>6.2026074258215416E-4</v>
      </c>
      <c r="BA1758" s="13">
        <f t="shared" si="2170"/>
        <v>2.0210492639894509E-4</v>
      </c>
      <c r="BB1758" s="13">
        <f t="shared" si="2171"/>
        <v>4.9390198110086976E-5</v>
      </c>
      <c r="BC1758" s="13">
        <f t="shared" si="2172"/>
        <v>9.6559414471209922E-6</v>
      </c>
      <c r="BD1758" s="13">
        <f t="shared" si="2173"/>
        <v>1.0249996782104022E-4</v>
      </c>
      <c r="BE1758" s="13">
        <f t="shared" si="2174"/>
        <v>1.5297474189089741E-4</v>
      </c>
      <c r="BF1758" s="13">
        <f t="shared" si="2175"/>
        <v>1.1415258050345992E-4</v>
      </c>
      <c r="BG1758" s="13">
        <f t="shared" si="2176"/>
        <v>5.67885106370155E-5</v>
      </c>
      <c r="BH1758" s="13">
        <f t="shared" si="2177"/>
        <v>2.1188318254483152E-5</v>
      </c>
      <c r="BI1758" s="13">
        <f t="shared" si="2178"/>
        <v>6.3244459193213747E-6</v>
      </c>
      <c r="BJ1758" s="14">
        <f t="shared" si="2179"/>
        <v>0.49053252306933198</v>
      </c>
      <c r="BK1758" s="14">
        <f t="shared" si="2180"/>
        <v>0.26227106233904995</v>
      </c>
      <c r="BL1758" s="14">
        <f t="shared" si="2181"/>
        <v>0.23432357336264517</v>
      </c>
      <c r="BM1758" s="14">
        <f t="shared" si="2182"/>
        <v>0.44748460251193367</v>
      </c>
      <c r="BN1758" s="14">
        <f t="shared" si="2183"/>
        <v>0.55154348613738002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1.5546218487395</v>
      </c>
      <c r="F1759" s="10">
        <f>VLOOKUP(B1759,home!$B$2:$E$405,3,FALSE)</f>
        <v>0.21</v>
      </c>
      <c r="G1759" s="10">
        <f>VLOOKUP(C1759,away!$B$2:$E$405,4,FALSE)</f>
        <v>1.39</v>
      </c>
      <c r="H1759" s="10">
        <f>VLOOKUP(A1759,away!$A$2:$E$405,3,FALSE)</f>
        <v>1.3361344537815101</v>
      </c>
      <c r="I1759" s="10">
        <f>VLOOKUP(C1759,away!$B$2:$E$405,3,FALSE)</f>
        <v>0.96</v>
      </c>
      <c r="J1759" s="10">
        <f>VLOOKUP(B1759,home!$B$2:$E$405,4,FALSE)</f>
        <v>1</v>
      </c>
      <c r="K1759" s="12">
        <f t="shared" si="2128"/>
        <v>0.45379411764706001</v>
      </c>
      <c r="L1759" s="12">
        <f t="shared" si="2129"/>
        <v>1.2826890756302496</v>
      </c>
      <c r="M1759" s="13">
        <f t="shared" si="2130"/>
        <v>0.17613875862734268</v>
      </c>
      <c r="N1759" s="13">
        <f t="shared" si="2131"/>
        <v>7.9930732554743464E-2</v>
      </c>
      <c r="O1759" s="13">
        <f t="shared" si="2132"/>
        <v>0.22593126148636589</v>
      </c>
      <c r="P1759" s="13">
        <f t="shared" si="2133"/>
        <v>0.1025262774550926</v>
      </c>
      <c r="Q1759" s="13">
        <f t="shared" si="2134"/>
        <v>1.8136048126281466E-2</v>
      </c>
      <c r="R1759" s="13">
        <f t="shared" si="2135"/>
        <v>0.14489978047596147</v>
      </c>
      <c r="S1759" s="13">
        <f t="shared" si="2136"/>
        <v>1.4919540779548313E-2</v>
      </c>
      <c r="T1759" s="13">
        <f t="shared" si="2137"/>
        <v>2.3262910806685695E-2</v>
      </c>
      <c r="U1759" s="13">
        <f t="shared" si="2138"/>
        <v>6.5754668028341623E-2</v>
      </c>
      <c r="V1759" s="13">
        <f t="shared" si="2139"/>
        <v>9.6492421302584363E-4</v>
      </c>
      <c r="W1759" s="13">
        <f t="shared" si="2140"/>
        <v>2.7433439856901715E-3</v>
      </c>
      <c r="X1759" s="13">
        <f t="shared" si="2141"/>
        <v>3.5188573611407313E-3</v>
      </c>
      <c r="Y1759" s="13">
        <f t="shared" si="2142"/>
        <v>2.2567999479181523E-3</v>
      </c>
      <c r="Z1759" s="13">
        <f t="shared" si="2143"/>
        <v>6.1953788492579043E-2</v>
      </c>
      <c r="AA1759" s="13">
        <f t="shared" si="2144"/>
        <v>2.8114264783882487E-2</v>
      </c>
      <c r="AB1759" s="13">
        <f t="shared" si="2145"/>
        <v>6.3790439904488809E-3</v>
      </c>
      <c r="AC1759" s="13">
        <f t="shared" si="2146"/>
        <v>3.5103747309362503E-5</v>
      </c>
      <c r="AD1759" s="13">
        <f t="shared" si="2147"/>
        <v>3.1122834084715999E-4</v>
      </c>
      <c r="AE1759" s="13">
        <f t="shared" si="2148"/>
        <v>3.9920919283117998E-4</v>
      </c>
      <c r="AF1759" s="13">
        <f t="shared" si="2149"/>
        <v>2.5603063526786221E-4</v>
      </c>
      <c r="AG1759" s="13">
        <f t="shared" si="2150"/>
        <v>1.094692329615866E-4</v>
      </c>
      <c r="AH1759" s="13">
        <f t="shared" si="2151"/>
        <v>1.9866861923334558E-2</v>
      </c>
      <c r="AI1759" s="13">
        <f t="shared" si="2152"/>
        <v>9.0154650769155784E-3</v>
      </c>
      <c r="AJ1759" s="13">
        <f t="shared" si="2153"/>
        <v>2.0455825098783941E-3</v>
      </c>
      <c r="AK1759" s="13">
        <f t="shared" si="2154"/>
        <v>3.0942443671484141E-4</v>
      </c>
      <c r="AL1759" s="13">
        <f t="shared" si="2155"/>
        <v>8.1732301610406874E-7</v>
      </c>
      <c r="AM1759" s="13">
        <f t="shared" si="2156"/>
        <v>2.8246718064299099E-5</v>
      </c>
      <c r="AN1759" s="13">
        <f t="shared" si="2157"/>
        <v>3.6231756683484093E-5</v>
      </c>
      <c r="AO1759" s="13">
        <f t="shared" si="2158"/>
        <v>2.3237039244399168E-5</v>
      </c>
      <c r="AP1759" s="13">
        <f t="shared" si="2159"/>
        <v>9.9352987962607361E-6</v>
      </c>
      <c r="AQ1759" s="13">
        <f t="shared" si="2160"/>
        <v>3.1859748072715044E-6</v>
      </c>
      <c r="AR1759" s="13">
        <f t="shared" si="2161"/>
        <v>5.0966013512231548E-3</v>
      </c>
      <c r="AS1759" s="13">
        <f t="shared" si="2162"/>
        <v>2.3128077131771255E-3</v>
      </c>
      <c r="AT1759" s="13">
        <f t="shared" si="2163"/>
        <v>5.2476926774426406E-4</v>
      </c>
      <c r="AU1759" s="13">
        <f t="shared" si="2164"/>
        <v>7.9379068941434037E-5</v>
      </c>
      <c r="AV1759" s="13">
        <f t="shared" si="2165"/>
        <v>9.0054386374808001E-6</v>
      </c>
      <c r="AW1759" s="13">
        <f t="shared" si="2166"/>
        <v>1.3215131413146678E-8</v>
      </c>
      <c r="AX1759" s="13">
        <f t="shared" si="2167"/>
        <v>2.1363657500689782E-6</v>
      </c>
      <c r="AY1759" s="13">
        <f t="shared" si="2168"/>
        <v>2.7402930091641031E-6</v>
      </c>
      <c r="AZ1759" s="13">
        <f t="shared" si="2169"/>
        <v>1.7574719534403696E-6</v>
      </c>
      <c r="BA1759" s="13">
        <f t="shared" si="2170"/>
        <v>7.5143002513483905E-7</v>
      </c>
      <c r="BB1759" s="13">
        <f t="shared" si="2171"/>
        <v>2.4096277108525551E-7</v>
      </c>
      <c r="BC1759" s="13">
        <f t="shared" si="2172"/>
        <v>6.1816062820929896E-8</v>
      </c>
      <c r="BD1759" s="13">
        <f t="shared" si="2173"/>
        <v>1.0895591460093857E-3</v>
      </c>
      <c r="BE1759" s="13">
        <f t="shared" si="2174"/>
        <v>4.944355312876134E-4</v>
      </c>
      <c r="BF1759" s="13">
        <f t="shared" si="2175"/>
        <v>1.1218596782700889E-4</v>
      </c>
      <c r="BG1759" s="13">
        <f t="shared" si="2176"/>
        <v>1.6969777427479658E-5</v>
      </c>
      <c r="BH1759" s="13">
        <f t="shared" si="2177"/>
        <v>1.9251962935925315E-6</v>
      </c>
      <c r="BI1759" s="13">
        <f t="shared" si="2178"/>
        <v>1.7472855066964271E-7</v>
      </c>
      <c r="BJ1759" s="14">
        <f t="shared" si="2179"/>
        <v>0.13103315531153498</v>
      </c>
      <c r="BK1759" s="14">
        <f t="shared" si="2180"/>
        <v>0.29458816243834413</v>
      </c>
      <c r="BL1759" s="14">
        <f t="shared" si="2181"/>
        <v>0.5120541658989628</v>
      </c>
      <c r="BM1759" s="14">
        <f t="shared" si="2182"/>
        <v>0.25206368633775583</v>
      </c>
      <c r="BN1759" s="14">
        <f t="shared" si="2183"/>
        <v>0.74756285872578765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1.5546218487395</v>
      </c>
      <c r="F1760" s="10">
        <f>VLOOKUP(B1760,home!$B$2:$E$405,3,FALSE)</f>
        <v>0.64</v>
      </c>
      <c r="G1760" s="10">
        <f>VLOOKUP(C1760,away!$B$2:$E$405,4,FALSE)</f>
        <v>1.03</v>
      </c>
      <c r="H1760" s="10">
        <f>VLOOKUP(A1760,away!$A$2:$E$405,3,FALSE)</f>
        <v>1.3361344537815101</v>
      </c>
      <c r="I1760" s="10">
        <f>VLOOKUP(C1760,away!$B$2:$E$405,3,FALSE)</f>
        <v>0.39</v>
      </c>
      <c r="J1760" s="10">
        <f>VLOOKUP(B1760,home!$B$2:$E$405,4,FALSE)</f>
        <v>1.5</v>
      </c>
      <c r="K1760" s="12">
        <f t="shared" si="2128"/>
        <v>1.0248067226890785</v>
      </c>
      <c r="L1760" s="12">
        <f t="shared" si="2129"/>
        <v>0.78163865546218336</v>
      </c>
      <c r="M1760" s="13">
        <f t="shared" si="2130"/>
        <v>0.16423690051170786</v>
      </c>
      <c r="N1760" s="13">
        <f t="shared" si="2131"/>
        <v>0.16831107975801554</v>
      </c>
      <c r="O1760" s="13">
        <f t="shared" si="2132"/>
        <v>0.1283739100932477</v>
      </c>
      <c r="P1760" s="13">
        <f t="shared" si="2133"/>
        <v>0.13155844608144357</v>
      </c>
      <c r="Q1760" s="13">
        <f t="shared" si="2134"/>
        <v>8.6243163019536009E-2</v>
      </c>
      <c r="R1760" s="13">
        <f t="shared" si="2135"/>
        <v>5.017100524085466E-2</v>
      </c>
      <c r="S1760" s="13">
        <f t="shared" si="2136"/>
        <v>2.6345517787779819E-2</v>
      </c>
      <c r="T1760" s="13">
        <f t="shared" si="2137"/>
        <v>6.7410989985396019E-2</v>
      </c>
      <c r="U1760" s="13">
        <f t="shared" si="2138"/>
        <v>5.1415583454896843E-2</v>
      </c>
      <c r="V1760" s="13">
        <f t="shared" si="2139"/>
        <v>2.3448346535282685E-3</v>
      </c>
      <c r="W1760" s="13">
        <f t="shared" si="2140"/>
        <v>2.9460857749463536E-2</v>
      </c>
      <c r="X1760" s="13">
        <f t="shared" si="2141"/>
        <v>2.3027745240053323E-2</v>
      </c>
      <c r="Y1760" s="13">
        <f t="shared" si="2142"/>
        <v>8.9996879138804844E-3</v>
      </c>
      <c r="Z1760" s="13">
        <f t="shared" si="2143"/>
        <v>1.3071865693215933E-2</v>
      </c>
      <c r="AA1760" s="13">
        <f t="shared" si="2144"/>
        <v>1.3396135840496419E-2</v>
      </c>
      <c r="AB1760" s="13">
        <f t="shared" si="2145"/>
        <v>6.8642250336984189E-3</v>
      </c>
      <c r="AC1760" s="13">
        <f t="shared" si="2146"/>
        <v>1.1739246873531801E-4</v>
      </c>
      <c r="AD1760" s="13">
        <f t="shared" si="2147"/>
        <v>7.5479212694592179E-3</v>
      </c>
      <c r="AE1760" s="13">
        <f t="shared" si="2148"/>
        <v>5.8997470325945186E-3</v>
      </c>
      <c r="AF1760" s="13">
        <f t="shared" si="2149"/>
        <v>2.3057351690620926E-3</v>
      </c>
      <c r="AG1760" s="13">
        <f t="shared" si="2150"/>
        <v>6.007505791325215E-4</v>
      </c>
      <c r="AH1760" s="13">
        <f t="shared" si="2151"/>
        <v>2.5543688812068857E-3</v>
      </c>
      <c r="AI1760" s="13">
        <f t="shared" si="2152"/>
        <v>2.6177344016885965E-3</v>
      </c>
      <c r="AJ1760" s="13">
        <f t="shared" si="2153"/>
        <v>1.3413359065324731E-3</v>
      </c>
      <c r="AK1760" s="13">
        <f t="shared" si="2154"/>
        <v>4.5820335146624257E-4</v>
      </c>
      <c r="AL1760" s="13">
        <f t="shared" si="2155"/>
        <v>3.7613887549910135E-6</v>
      </c>
      <c r="AM1760" s="13">
        <f t="shared" si="2156"/>
        <v>1.5470320918539384E-3</v>
      </c>
      <c r="AN1760" s="13">
        <f t="shared" si="2157"/>
        <v>1.2092200842335613E-3</v>
      </c>
      <c r="AO1760" s="13">
        <f t="shared" si="2158"/>
        <v>4.7258658039909439E-4</v>
      </c>
      <c r="AP1760" s="13">
        <f t="shared" si="2159"/>
        <v>1.2313064643087307E-4</v>
      </c>
      <c r="AQ1760" s="13">
        <f t="shared" si="2160"/>
        <v>2.4060918230604281E-5</v>
      </c>
      <c r="AR1760" s="13">
        <f t="shared" si="2161"/>
        <v>3.9931869157219839E-4</v>
      </c>
      <c r="AS1760" s="13">
        <f t="shared" si="2162"/>
        <v>4.0922447961859557E-4</v>
      </c>
      <c r="AT1760" s="13">
        <f t="shared" si="2163"/>
        <v>2.0968799890103823E-4</v>
      </c>
      <c r="AU1760" s="13">
        <f t="shared" si="2164"/>
        <v>7.1629890313668019E-5</v>
      </c>
      <c r="AV1760" s="13">
        <f t="shared" si="2165"/>
        <v>1.8351698284732074E-5</v>
      </c>
      <c r="AW1760" s="13">
        <f t="shared" si="2166"/>
        <v>8.3693882666689181E-8</v>
      </c>
      <c r="AX1760" s="13">
        <f t="shared" si="2167"/>
        <v>2.6423481465794388E-4</v>
      </c>
      <c r="AY1760" s="13">
        <f t="shared" si="2168"/>
        <v>2.0653614525553444E-4</v>
      </c>
      <c r="AZ1760" s="13">
        <f t="shared" si="2169"/>
        <v>8.0718317440939063E-5</v>
      </c>
      <c r="BA1760" s="13">
        <f t="shared" si="2170"/>
        <v>2.1030852371901776E-5</v>
      </c>
      <c r="BB1760" s="13">
        <f t="shared" si="2171"/>
        <v>4.1096317927992431E-6</v>
      </c>
      <c r="BC1760" s="13">
        <f t="shared" si="2172"/>
        <v>6.4244941379364856E-7</v>
      </c>
      <c r="BD1760" s="13">
        <f t="shared" si="2173"/>
        <v>5.2020487530235217E-5</v>
      </c>
      <c r="BE1760" s="13">
        <f t="shared" si="2174"/>
        <v>5.3310945338548425E-5</v>
      </c>
      <c r="BF1760" s="13">
        <f t="shared" si="2175"/>
        <v>2.7316707587927207E-5</v>
      </c>
      <c r="BG1760" s="13">
        <f t="shared" si="2176"/>
        <v>9.3314485259465211E-6</v>
      </c>
      <c r="BH1760" s="13">
        <f t="shared" si="2177"/>
        <v>2.3907327954542717E-6</v>
      </c>
      <c r="BI1760" s="13">
        <f t="shared" si="2178"/>
        <v>4.900078081869584E-7</v>
      </c>
      <c r="BJ1760" s="14">
        <f t="shared" si="2179"/>
        <v>0.40376098024867418</v>
      </c>
      <c r="BK1760" s="14">
        <f t="shared" si="2180"/>
        <v>0.3248133890372053</v>
      </c>
      <c r="BL1760" s="14">
        <f t="shared" si="2181"/>
        <v>0.25844557529236478</v>
      </c>
      <c r="BM1760" s="14">
        <f t="shared" si="2182"/>
        <v>0.27099085311528198</v>
      </c>
      <c r="BN1760" s="14">
        <f t="shared" si="2183"/>
        <v>0.72889450470480543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1.5546218487395</v>
      </c>
      <c r="F1761" s="10">
        <f>VLOOKUP(B1761,home!$B$2:$E$405,3,FALSE)</f>
        <v>0.54</v>
      </c>
      <c r="G1761" s="10">
        <f>VLOOKUP(C1761,away!$B$2:$E$405,4,FALSE)</f>
        <v>0.77</v>
      </c>
      <c r="H1761" s="10">
        <f>VLOOKUP(A1761,away!$A$2:$E$405,3,FALSE)</f>
        <v>1.3361344537815101</v>
      </c>
      <c r="I1761" s="10">
        <f>VLOOKUP(C1761,away!$B$2:$E$405,3,FALSE)</f>
        <v>0.51</v>
      </c>
      <c r="J1761" s="10">
        <f>VLOOKUP(B1761,home!$B$2:$E$405,4,FALSE)</f>
        <v>0.75</v>
      </c>
      <c r="K1761" s="12">
        <f t="shared" si="2128"/>
        <v>0.64641176470588413</v>
      </c>
      <c r="L1761" s="12">
        <f t="shared" si="2129"/>
        <v>0.51107142857142762</v>
      </c>
      <c r="M1761" s="13">
        <f t="shared" si="2130"/>
        <v>0.31427615870386877</v>
      </c>
      <c r="N1761" s="13">
        <f t="shared" si="2131"/>
        <v>0.20315180635275434</v>
      </c>
      <c r="O1761" s="13">
        <f t="shared" si="2132"/>
        <v>0.16061756539472688</v>
      </c>
      <c r="P1761" s="13">
        <f t="shared" si="2133"/>
        <v>0.10382508388956817</v>
      </c>
      <c r="Q1761" s="13">
        <f t="shared" si="2134"/>
        <v>6.5659858823835973E-2</v>
      </c>
      <c r="R1761" s="13">
        <f t="shared" si="2135"/>
        <v>4.1043524299973877E-2</v>
      </c>
      <c r="S1761" s="13">
        <f t="shared" si="2136"/>
        <v>8.5749807503161125E-3</v>
      </c>
      <c r="T1761" s="13">
        <f t="shared" si="2137"/>
        <v>3.3556877848896105E-2</v>
      </c>
      <c r="U1761" s="13">
        <f t="shared" si="2138"/>
        <v>2.6531016972494954E-2</v>
      </c>
      <c r="V1761" s="13">
        <f t="shared" si="2139"/>
        <v>3.1476142207921418E-4</v>
      </c>
      <c r="W1761" s="13">
        <f t="shared" si="2140"/>
        <v>1.4147768404218346E-2</v>
      </c>
      <c r="X1761" s="13">
        <f t="shared" si="2141"/>
        <v>7.230520209441575E-3</v>
      </c>
      <c r="Y1761" s="13">
        <f t="shared" si="2142"/>
        <v>1.8476561463769416E-3</v>
      </c>
      <c r="Z1761" s="13">
        <f t="shared" si="2143"/>
        <v>6.9920575325312529E-3</v>
      </c>
      <c r="AA1761" s="13">
        <f t="shared" si="2144"/>
        <v>4.5197482485285975E-3</v>
      </c>
      <c r="AB1761" s="13">
        <f t="shared" si="2145"/>
        <v>1.4608092206788495E-3</v>
      </c>
      <c r="AC1761" s="13">
        <f t="shared" si="2146"/>
        <v>6.4990872970115062E-6</v>
      </c>
      <c r="AD1761" s="13">
        <f t="shared" si="2147"/>
        <v>2.2863209852052322E-3</v>
      </c>
      <c r="AE1761" s="13">
        <f t="shared" si="2148"/>
        <v>1.1684733320816716E-3</v>
      </c>
      <c r="AF1761" s="13">
        <f t="shared" si="2149"/>
        <v>2.9858666753729794E-4</v>
      </c>
      <c r="AG1761" s="13">
        <f t="shared" si="2150"/>
        <v>5.0866371576889602E-5</v>
      </c>
      <c r="AH1761" s="13">
        <f t="shared" si="2151"/>
        <v>8.9336020795108934E-4</v>
      </c>
      <c r="AI1761" s="13">
        <f t="shared" si="2152"/>
        <v>5.7747854853967937E-4</v>
      </c>
      <c r="AJ1761" s="13">
        <f t="shared" si="2153"/>
        <v>1.8664446382066332E-4</v>
      </c>
      <c r="AK1761" s="13">
        <f t="shared" si="2154"/>
        <v>4.0216392410299515E-5</v>
      </c>
      <c r="AL1761" s="13">
        <f t="shared" si="2155"/>
        <v>8.5882210932030263E-8</v>
      </c>
      <c r="AM1761" s="13">
        <f t="shared" si="2156"/>
        <v>2.9558095654612203E-4</v>
      </c>
      <c r="AN1761" s="13">
        <f t="shared" si="2157"/>
        <v>1.5106298172053563E-4</v>
      </c>
      <c r="AO1761" s="13">
        <f t="shared" si="2158"/>
        <v>3.8601986936086795E-5</v>
      </c>
      <c r="AP1761" s="13">
        <f t="shared" si="2159"/>
        <v>6.5761242030404893E-6</v>
      </c>
      <c r="AQ1761" s="13">
        <f t="shared" si="2160"/>
        <v>8.4021729772776073E-7</v>
      </c>
      <c r="AR1761" s="13">
        <f t="shared" si="2161"/>
        <v>9.1314175541286206E-5</v>
      </c>
      <c r="AS1761" s="13">
        <f t="shared" si="2162"/>
        <v>5.9026557354305707E-5</v>
      </c>
      <c r="AT1761" s="13">
        <f t="shared" si="2163"/>
        <v>1.9077730551954916E-5</v>
      </c>
      <c r="AU1761" s="13">
        <f t="shared" si="2164"/>
        <v>4.1106898242241798E-6</v>
      </c>
      <c r="AV1761" s="13">
        <f t="shared" si="2165"/>
        <v>6.6429956585881787E-7</v>
      </c>
      <c r="AW1761" s="13">
        <f t="shared" si="2166"/>
        <v>7.8811858683403806E-10</v>
      </c>
      <c r="AX1761" s="13">
        <f t="shared" si="2167"/>
        <v>3.1844501289071988E-5</v>
      </c>
      <c r="AY1761" s="13">
        <f t="shared" si="2168"/>
        <v>1.6274814765950688E-5</v>
      </c>
      <c r="AZ1761" s="13">
        <f t="shared" si="2169"/>
        <v>4.1587964160848901E-6</v>
      </c>
      <c r="BA1761" s="13">
        <f t="shared" si="2170"/>
        <v>7.0848067516874618E-7</v>
      </c>
      <c r="BB1761" s="13">
        <f t="shared" si="2171"/>
        <v>9.0521057693435145E-8</v>
      </c>
      <c r="BC1761" s="13">
        <f t="shared" si="2172"/>
        <v>9.2525452542361077E-9</v>
      </c>
      <c r="BD1761" s="13">
        <f t="shared" si="2173"/>
        <v>7.7780110237845403E-6</v>
      </c>
      <c r="BE1761" s="13">
        <f t="shared" si="2174"/>
        <v>5.0277978317863852E-6</v>
      </c>
      <c r="BF1761" s="13">
        <f t="shared" si="2175"/>
        <v>1.6250138345147274E-6</v>
      </c>
      <c r="BG1761" s="13">
        <f t="shared" si="2176"/>
        <v>3.5014268681338021E-7</v>
      </c>
      <c r="BH1761" s="13">
        <f t="shared" si="2177"/>
        <v>5.6584088020474183E-8</v>
      </c>
      <c r="BI1761" s="13">
        <f t="shared" si="2178"/>
        <v>7.3153240383175615E-9</v>
      </c>
      <c r="BJ1761" s="14">
        <f t="shared" si="2179"/>
        <v>0.32994448377537711</v>
      </c>
      <c r="BK1761" s="14">
        <f t="shared" si="2180"/>
        <v>0.42701384455010616</v>
      </c>
      <c r="BL1761" s="14">
        <f t="shared" si="2181"/>
        <v>0.23605940206675152</v>
      </c>
      <c r="BM1761" s="14">
        <f t="shared" si="2182"/>
        <v>0.1114195164333906</v>
      </c>
      <c r="BN1761" s="14">
        <f t="shared" si="2183"/>
        <v>0.88857399746472798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1.5546218487395</v>
      </c>
      <c r="F1762" s="10">
        <f>VLOOKUP(B1762,home!$B$2:$E$405,3,FALSE)</f>
        <v>0.96</v>
      </c>
      <c r="G1762" s="10">
        <f>VLOOKUP(C1762,away!$B$2:$E$405,4,FALSE)</f>
        <v>0.64</v>
      </c>
      <c r="H1762" s="10">
        <f>VLOOKUP(A1762,away!$A$2:$E$405,3,FALSE)</f>
        <v>1.3361344537815101</v>
      </c>
      <c r="I1762" s="10">
        <f>VLOOKUP(C1762,away!$B$2:$E$405,3,FALSE)</f>
        <v>0.75</v>
      </c>
      <c r="J1762" s="10">
        <f>VLOOKUP(B1762,home!$B$2:$E$405,4,FALSE)</f>
        <v>0.94</v>
      </c>
      <c r="K1762" s="12">
        <f t="shared" si="2128"/>
        <v>0.95515966386554885</v>
      </c>
      <c r="L1762" s="12">
        <f t="shared" si="2129"/>
        <v>0.94197478991596462</v>
      </c>
      <c r="M1762" s="13">
        <f t="shared" si="2130"/>
        <v>0.14999782968135628</v>
      </c>
      <c r="N1762" s="13">
        <f t="shared" si="2131"/>
        <v>0.14327187657900609</v>
      </c>
      <c r="O1762" s="13">
        <f t="shared" si="2132"/>
        <v>0.1412941741019462</v>
      </c>
      <c r="P1762" s="13">
        <f t="shared" si="2133"/>
        <v>0.13495849584137523</v>
      </c>
      <c r="Q1762" s="13">
        <f t="shared" si="2134"/>
        <v>6.8423758737294921E-2</v>
      </c>
      <c r="R1762" s="13">
        <f t="shared" si="2135"/>
        <v>6.6547774983015243E-2</v>
      </c>
      <c r="S1762" s="13">
        <f t="shared" si="2136"/>
        <v>3.0356765225301056E-2</v>
      </c>
      <c r="T1762" s="13">
        <f t="shared" si="2137"/>
        <v>6.4453455761824027E-2</v>
      </c>
      <c r="U1762" s="13">
        <f t="shared" si="2138"/>
        <v>6.3563750383777012E-2</v>
      </c>
      <c r="V1762" s="13">
        <f t="shared" si="2139"/>
        <v>3.0347871492685686E-3</v>
      </c>
      <c r="W1762" s="13">
        <f t="shared" si="2140"/>
        <v>2.1785204798644011E-2</v>
      </c>
      <c r="X1762" s="13">
        <f t="shared" si="2141"/>
        <v>2.0521113713478954E-2</v>
      </c>
      <c r="Y1762" s="13">
        <f t="shared" si="2142"/>
        <v>9.6651858895479802E-3</v>
      </c>
      <c r="Z1762" s="13">
        <f t="shared" si="2143"/>
        <v>2.0895442119666895E-2</v>
      </c>
      <c r="AA1762" s="13">
        <f t="shared" si="2144"/>
        <v>1.9958483471343061E-2</v>
      </c>
      <c r="AB1762" s="13">
        <f t="shared" si="2145"/>
        <v>9.5317691818770749E-3</v>
      </c>
      <c r="AC1762" s="13">
        <f t="shared" si="2146"/>
        <v>1.7065676455706077E-4</v>
      </c>
      <c r="AD1762" s="13">
        <f t="shared" si="2147"/>
        <v>5.2020872231787387E-3</v>
      </c>
      <c r="AE1762" s="13">
        <f t="shared" si="2148"/>
        <v>4.9002350191783154E-3</v>
      </c>
      <c r="AF1762" s="13">
        <f t="shared" si="2149"/>
        <v>2.3079489263646735E-3</v>
      </c>
      <c r="AG1762" s="13">
        <f t="shared" si="2150"/>
        <v>7.2467656834971327E-4</v>
      </c>
      <c r="AH1762" s="13">
        <f t="shared" si="2151"/>
        <v>4.9207449252186035E-3</v>
      </c>
      <c r="AI1762" s="13">
        <f t="shared" si="2152"/>
        <v>4.7000970687399064E-3</v>
      </c>
      <c r="AJ1762" s="13">
        <f t="shared" si="2153"/>
        <v>2.2446715681565302E-3</v>
      </c>
      <c r="AK1762" s="13">
        <f t="shared" si="2154"/>
        <v>7.1467324684298201E-4</v>
      </c>
      <c r="AL1762" s="13">
        <f t="shared" si="2155"/>
        <v>6.1418435983248975E-6</v>
      </c>
      <c r="AM1762" s="13">
        <f t="shared" si="2156"/>
        <v>9.9376477669813426E-4</v>
      </c>
      <c r="AN1762" s="13">
        <f t="shared" si="2157"/>
        <v>9.3610136675611035E-4</v>
      </c>
      <c r="AO1762" s="13">
        <f t="shared" si="2158"/>
        <v>4.408919441450672E-4</v>
      </c>
      <c r="AP1762" s="13">
        <f t="shared" si="2159"/>
        <v>1.3843636548723032E-4</v>
      </c>
      <c r="AQ1762" s="13">
        <f t="shared" si="2160"/>
        <v>3.2600891574140856E-5</v>
      </c>
      <c r="AR1762" s="13">
        <f t="shared" si="2161"/>
        <v>9.2704353343256907E-4</v>
      </c>
      <c r="AS1762" s="13">
        <f t="shared" si="2162"/>
        <v>8.8547458978218319E-4</v>
      </c>
      <c r="AT1762" s="13">
        <f t="shared" si="2163"/>
        <v>4.2288480576891746E-4</v>
      </c>
      <c r="AU1762" s="13">
        <f t="shared" si="2164"/>
        <v>1.3464083631069572E-4</v>
      </c>
      <c r="AV1762" s="13">
        <f t="shared" si="2165"/>
        <v>3.2150873988275126E-5</v>
      </c>
      <c r="AW1762" s="13">
        <f t="shared" si="2166"/>
        <v>1.535011049981607E-7</v>
      </c>
      <c r="AX1762" s="13">
        <f t="shared" si="2167"/>
        <v>1.5820067167873528E-4</v>
      </c>
      <c r="AY1762" s="13">
        <f t="shared" si="2168"/>
        <v>1.4902104446914112E-4</v>
      </c>
      <c r="AZ1762" s="13">
        <f t="shared" si="2169"/>
        <v>7.0187033528438419E-5</v>
      </c>
      <c r="BA1762" s="13">
        <f t="shared" si="2170"/>
        <v>2.2038138720925187E-5</v>
      </c>
      <c r="BB1762" s="13">
        <f t="shared" si="2171"/>
        <v>5.189842772945595E-6</v>
      </c>
      <c r="BC1762" s="13">
        <f t="shared" si="2172"/>
        <v>9.7774021114846332E-7</v>
      </c>
      <c r="BD1762" s="13">
        <f t="shared" si="2173"/>
        <v>1.4554193960801624E-4</v>
      </c>
      <c r="BE1762" s="13">
        <f t="shared" si="2174"/>
        <v>1.3901579011433278E-4</v>
      </c>
      <c r="BF1762" s="13">
        <f t="shared" si="2175"/>
        <v>6.6391137678804902E-5</v>
      </c>
      <c r="BG1762" s="13">
        <f t="shared" si="2176"/>
        <v>2.1138045582979553E-5</v>
      </c>
      <c r="BH1762" s="13">
        <f t="shared" si="2177"/>
        <v>5.0475521284533504E-6</v>
      </c>
      <c r="BI1762" s="13">
        <f t="shared" si="2178"/>
        <v>9.6424363887146765E-7</v>
      </c>
      <c r="BJ1762" s="14">
        <f t="shared" si="2179"/>
        <v>0.34420295303290932</v>
      </c>
      <c r="BK1762" s="14">
        <f t="shared" si="2180"/>
        <v>0.31867369754992569</v>
      </c>
      <c r="BL1762" s="14">
        <f t="shared" si="2181"/>
        <v>0.31625643227895078</v>
      </c>
      <c r="BM1762" s="14">
        <f t="shared" si="2182"/>
        <v>0.29538574751409458</v>
      </c>
      <c r="BN1762" s="14">
        <f t="shared" si="2183"/>
        <v>0.70449390992399386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1.5546218487395</v>
      </c>
      <c r="F1763" s="10">
        <f>VLOOKUP(B1763,home!$B$2:$E$405,3,FALSE)</f>
        <v>0.64</v>
      </c>
      <c r="G1763" s="10">
        <f>VLOOKUP(C1763,away!$B$2:$E$405,4,FALSE)</f>
        <v>0.37</v>
      </c>
      <c r="H1763" s="10">
        <f>VLOOKUP(A1763,away!$A$2:$E$405,3,FALSE)</f>
        <v>1.3361344537815101</v>
      </c>
      <c r="I1763" s="10">
        <f>VLOOKUP(C1763,away!$B$2:$E$405,3,FALSE)</f>
        <v>1.1000000000000001</v>
      </c>
      <c r="J1763" s="10">
        <f>VLOOKUP(B1763,home!$B$2:$E$405,4,FALSE)</f>
        <v>0.37</v>
      </c>
      <c r="K1763" s="12">
        <f t="shared" si="2128"/>
        <v>0.36813445378151366</v>
      </c>
      <c r="L1763" s="12">
        <f t="shared" si="2129"/>
        <v>0.54380672268907471</v>
      </c>
      <c r="M1763" s="13">
        <f t="shared" si="2130"/>
        <v>0.40174361137968145</v>
      </c>
      <c r="N1763" s="13">
        <f t="shared" si="2131"/>
        <v>0.14789566493547174</v>
      </c>
      <c r="O1763" s="13">
        <f t="shared" si="2132"/>
        <v>0.21847087666565776</v>
      </c>
      <c r="P1763" s="13">
        <f t="shared" si="2133"/>
        <v>8.0426656848480368E-2</v>
      </c>
      <c r="Q1763" s="13">
        <f t="shared" si="2134"/>
        <v>2.7222744913836826E-2</v>
      </c>
      <c r="R1763" s="13">
        <f t="shared" si="2135"/>
        <v>5.9402965721280197E-2</v>
      </c>
      <c r="S1763" s="13">
        <f t="shared" si="2136"/>
        <v>4.025233350699129E-3</v>
      </c>
      <c r="T1763" s="13">
        <f t="shared" si="2137"/>
        <v>1.4803911694194278E-2</v>
      </c>
      <c r="U1763" s="13">
        <f t="shared" si="2138"/>
        <v>2.1868278338805464E-2</v>
      </c>
      <c r="V1763" s="13">
        <f t="shared" si="2139"/>
        <v>8.9536392050849567E-5</v>
      </c>
      <c r="W1763" s="13">
        <f t="shared" si="2140"/>
        <v>3.3405434430962668E-3</v>
      </c>
      <c r="X1763" s="13">
        <f t="shared" si="2141"/>
        <v>1.8166099817906577E-3</v>
      </c>
      <c r="Y1763" s="13">
        <f t="shared" si="2142"/>
        <v>4.9394236030091869E-4</v>
      </c>
      <c r="Z1763" s="13">
        <f t="shared" si="2143"/>
        <v>1.0767910702300277E-2</v>
      </c>
      <c r="AA1763" s="13">
        <f t="shared" si="2144"/>
        <v>3.9640389247594275E-3</v>
      </c>
      <c r="AB1763" s="13">
        <f t="shared" si="2145"/>
        <v>7.2964965216748545E-4</v>
      </c>
      <c r="AC1763" s="13">
        <f t="shared" si="2146"/>
        <v>1.120290478016934E-6</v>
      </c>
      <c r="AD1763" s="13">
        <f t="shared" si="2147"/>
        <v>3.0744228393941528E-4</v>
      </c>
      <c r="AE1763" s="13">
        <f t="shared" si="2148"/>
        <v>1.6718918084513733E-4</v>
      </c>
      <c r="AF1763" s="13">
        <f t="shared" si="2149"/>
        <v>4.5459300252232575E-5</v>
      </c>
      <c r="AG1763" s="13">
        <f t="shared" si="2150"/>
        <v>8.2403576953017422E-6</v>
      </c>
      <c r="AH1763" s="13">
        <f t="shared" si="2151"/>
        <v>1.4639155573066313E-3</v>
      </c>
      <c r="AI1763" s="13">
        <f t="shared" si="2152"/>
        <v>5.3891775407133692E-4</v>
      </c>
      <c r="AJ1763" s="13">
        <f t="shared" si="2153"/>
        <v>9.9197096514105863E-5</v>
      </c>
      <c r="AK1763" s="13">
        <f t="shared" si="2154"/>
        <v>1.2172622980644153E-5</v>
      </c>
      <c r="AL1763" s="13">
        <f t="shared" si="2155"/>
        <v>8.9710168668678449E-9</v>
      </c>
      <c r="AM1763" s="13">
        <f t="shared" si="2156"/>
        <v>2.2636019453475545E-5</v>
      </c>
      <c r="AN1763" s="13">
        <f t="shared" si="2157"/>
        <v>1.2309619553720673E-5</v>
      </c>
      <c r="AO1763" s="13">
        <f t="shared" si="2158"/>
        <v>3.3470269335290945E-6</v>
      </c>
      <c r="AP1763" s="13">
        <f t="shared" si="2159"/>
        <v>6.0671191582484012E-7</v>
      </c>
      <c r="AQ1763" s="13">
        <f t="shared" si="2160"/>
        <v>8.2483504640279008E-8</v>
      </c>
      <c r="AR1763" s="13">
        <f t="shared" si="2161"/>
        <v>1.5921742430249395E-4</v>
      </c>
      <c r="AS1763" s="13">
        <f t="shared" si="2162"/>
        <v>5.8613419528098109E-5</v>
      </c>
      <c r="AT1763" s="13">
        <f t="shared" si="2163"/>
        <v>1.0788809591121553E-5</v>
      </c>
      <c r="AU1763" s="13">
        <f t="shared" si="2164"/>
        <v>1.3239108419267631E-6</v>
      </c>
      <c r="AV1763" s="13">
        <f t="shared" si="2165"/>
        <v>1.2184429866203321E-7</v>
      </c>
      <c r="AW1763" s="13">
        <f t="shared" si="2166"/>
        <v>4.9887324119181302E-11</v>
      </c>
      <c r="AX1763" s="13">
        <f t="shared" si="2167"/>
        <v>1.3888497762154887E-6</v>
      </c>
      <c r="AY1763" s="13">
        <f t="shared" si="2168"/>
        <v>7.5526584511119952E-7</v>
      </c>
      <c r="AZ1763" s="13">
        <f t="shared" si="2169"/>
        <v>2.0535932199445785E-7</v>
      </c>
      <c r="BA1763" s="13">
        <f t="shared" si="2170"/>
        <v>3.7225259955818848E-8</v>
      </c>
      <c r="BB1763" s="13">
        <f t="shared" si="2171"/>
        <v>5.0608366544556735E-9</v>
      </c>
      <c r="BC1763" s="13">
        <f t="shared" si="2172"/>
        <v>5.5042339902485631E-10</v>
      </c>
      <c r="BD1763" s="13">
        <f t="shared" si="2173"/>
        <v>1.4430584284155837E-5</v>
      </c>
      <c r="BE1763" s="13">
        <f t="shared" si="2174"/>
        <v>5.3123952631958048E-6</v>
      </c>
      <c r="BF1763" s="13">
        <f t="shared" si="2175"/>
        <v>9.7783786424404407E-7</v>
      </c>
      <c r="BG1763" s="13">
        <f t="shared" si="2176"/>
        <v>1.1999193601345436E-7</v>
      </c>
      <c r="BH1763" s="13">
        <f t="shared" si="2177"/>
        <v>1.1043291455624841E-8</v>
      </c>
      <c r="BI1763" s="13">
        <f t="shared" si="2178"/>
        <v>8.1308321359330182E-10</v>
      </c>
      <c r="BJ1763" s="14">
        <f t="shared" si="2179"/>
        <v>0.19614312262424732</v>
      </c>
      <c r="BK1763" s="14">
        <f t="shared" si="2180"/>
        <v>0.48628692249825178</v>
      </c>
      <c r="BL1763" s="14">
        <f t="shared" si="2181"/>
        <v>0.30680093040782752</v>
      </c>
      <c r="BM1763" s="14">
        <f t="shared" si="2182"/>
        <v>6.4835610552260892E-2</v>
      </c>
      <c r="BN1763" s="14">
        <f t="shared" si="2183"/>
        <v>0.9351625204644084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1.5546218487395</v>
      </c>
      <c r="F1764" s="15">
        <f>VLOOKUP(B1764,home!$B$2:$E$405,3,FALSE)</f>
        <v>0.32</v>
      </c>
      <c r="G1764" s="15">
        <f>VLOOKUP(C1764,away!$B$2:$E$405,4,FALSE)</f>
        <v>0.9</v>
      </c>
      <c r="H1764" s="15">
        <f>VLOOKUP(A1764,away!$A$2:$E$405,3,FALSE)</f>
        <v>1.3361344537815101</v>
      </c>
      <c r="I1764" s="15">
        <f>VLOOKUP(C1764,away!$B$2:$E$405,3,FALSE)</f>
        <v>0.39</v>
      </c>
      <c r="J1764" s="15">
        <f>VLOOKUP(B1764,home!$B$2:$E$405,4,FALSE)</f>
        <v>0.87</v>
      </c>
      <c r="K1764" s="20">
        <f t="shared" si="2128"/>
        <v>0.44773109243697606</v>
      </c>
      <c r="L1764" s="20">
        <f t="shared" si="2129"/>
        <v>0.45335042016806637</v>
      </c>
      <c r="M1764" s="21">
        <f t="shared" si="2130"/>
        <v>0.40613018721913413</v>
      </c>
      <c r="N1764" s="21">
        <f t="shared" si="2131"/>
        <v>0.18183711239525652</v>
      </c>
      <c r="O1764" s="21">
        <f t="shared" si="2132"/>
        <v>0.18411929101872987</v>
      </c>
      <c r="P1764" s="21">
        <f t="shared" si="2133"/>
        <v>8.2435931306537438E-2</v>
      </c>
      <c r="Q1764" s="21">
        <f t="shared" si="2134"/>
        <v>4.0707064489156702E-2</v>
      </c>
      <c r="R1764" s="21">
        <f t="shared" si="2135"/>
        <v>4.1735278972193833E-2</v>
      </c>
      <c r="S1764" s="21">
        <f t="shared" si="2136"/>
        <v>4.1831923507753433E-3</v>
      </c>
      <c r="T1764" s="21">
        <f t="shared" si="2137"/>
        <v>1.8454564789967761E-2</v>
      </c>
      <c r="U1764" s="21">
        <f t="shared" si="2138"/>
        <v>1.8686182047382299E-2</v>
      </c>
      <c r="V1764" s="21">
        <f t="shared" si="2139"/>
        <v>9.4344503348047653E-5</v>
      </c>
      <c r="W1764" s="21">
        <f t="shared" si="2140"/>
        <v>6.0752728178775231E-3</v>
      </c>
      <c r="X1764" s="21">
        <f t="shared" si="2141"/>
        <v>2.7542274846204073E-3</v>
      </c>
      <c r="Y1764" s="21">
        <f t="shared" si="2142"/>
        <v>6.24315093695549E-4</v>
      </c>
      <c r="Z1764" s="21">
        <f t="shared" si="2143"/>
        <v>6.3069020859585151E-3</v>
      </c>
      <c r="AA1764" s="21">
        <f t="shared" si="2144"/>
        <v>2.8237961608392485E-3</v>
      </c>
      <c r="AB1764" s="21">
        <f t="shared" si="2145"/>
        <v>6.3215066995594797E-4</v>
      </c>
      <c r="AC1764" s="21">
        <f t="shared" si="2146"/>
        <v>1.1968725241779176E-6</v>
      </c>
      <c r="AD1764" s="21">
        <f t="shared" si="2147"/>
        <v>6.800221339002422E-4</v>
      </c>
      <c r="AE1764" s="21">
        <f t="shared" si="2148"/>
        <v>3.0828832012725981E-4</v>
      </c>
      <c r="AF1764" s="21">
        <f t="shared" si="2149"/>
        <v>6.9881319731300291E-5</v>
      </c>
      <c r="AG1764" s="21">
        <f t="shared" si="2150"/>
        <v>1.0560241887361327E-5</v>
      </c>
      <c r="AH1764" s="21">
        <f t="shared" si="2151"/>
        <v>7.148091776570365E-4</v>
      </c>
      <c r="AI1764" s="21">
        <f t="shared" si="2152"/>
        <v>3.2004229399636142E-4</v>
      </c>
      <c r="AJ1764" s="21">
        <f t="shared" si="2153"/>
        <v>7.1646442958513387E-5</v>
      </c>
      <c r="AK1764" s="21">
        <f t="shared" si="2154"/>
        <v>1.0692780058346232E-5</v>
      </c>
      <c r="AL1764" s="21">
        <f t="shared" si="2155"/>
        <v>9.7176032997100474E-9</v>
      </c>
      <c r="AM1764" s="21">
        <f t="shared" si="2156"/>
        <v>6.0893410578495804E-5</v>
      </c>
      <c r="AN1764" s="21">
        <f t="shared" si="2157"/>
        <v>2.7606053271227645E-5</v>
      </c>
      <c r="AO1764" s="21">
        <f t="shared" si="2158"/>
        <v>6.257607924846537E-6</v>
      </c>
      <c r="AP1764" s="21">
        <f t="shared" si="2159"/>
        <v>9.4562972732540014E-7</v>
      </c>
      <c r="AQ1764" s="21">
        <f t="shared" si="2160"/>
        <v>1.07175408551596E-7</v>
      </c>
      <c r="AR1764" s="21">
        <f t="shared" si="2161"/>
        <v>6.4811808206161514E-5</v>
      </c>
      <c r="AS1764" s="21">
        <f t="shared" si="2162"/>
        <v>2.9018261690960462E-5</v>
      </c>
      <c r="AT1764" s="21">
        <f t="shared" si="2163"/>
        <v>6.4961890037578901E-6</v>
      </c>
      <c r="AU1764" s="21">
        <f t="shared" si="2164"/>
        <v>9.6951526644319739E-7</v>
      </c>
      <c r="AV1764" s="21">
        <f t="shared" si="2165"/>
        <v>1.0852053234473465E-7</v>
      </c>
      <c r="AW1764" s="21">
        <f t="shared" si="2166"/>
        <v>5.4790837963413664E-11</v>
      </c>
      <c r="AX1764" s="21">
        <f t="shared" si="2167"/>
        <v>4.5439788734205416E-6</v>
      </c>
      <c r="AY1764" s="21">
        <f t="shared" si="2168"/>
        <v>2.0600147315000192E-6</v>
      </c>
      <c r="AZ1764" s="21">
        <f t="shared" si="2169"/>
        <v>4.6695427203896994E-7</v>
      </c>
      <c r="BA1764" s="21">
        <f t="shared" si="2170"/>
        <v>7.0564638476046883E-8</v>
      </c>
      <c r="BB1764" s="21">
        <f t="shared" si="2171"/>
        <v>7.9976271255308867E-9</v>
      </c>
      <c r="BC1764" s="21">
        <f t="shared" si="2172"/>
        <v>7.2514552354139059E-10</v>
      </c>
      <c r="BD1764" s="21">
        <f t="shared" si="2173"/>
        <v>4.8970767470192434E-6</v>
      </c>
      <c r="BE1764" s="21">
        <f t="shared" si="2174"/>
        <v>2.1925735216906384E-6</v>
      </c>
      <c r="BF1764" s="21">
        <f t="shared" si="2175"/>
        <v>4.9084166905746874E-7</v>
      </c>
      <c r="BG1764" s="21">
        <f t="shared" si="2176"/>
        <v>7.3255025566896402E-8</v>
      </c>
      <c r="BH1764" s="21">
        <f t="shared" si="2177"/>
        <v>8.1996381558912832E-9</v>
      </c>
      <c r="BI1764" s="21">
        <f t="shared" si="2178"/>
        <v>7.3424658982502311E-10</v>
      </c>
      <c r="BJ1764" s="22">
        <f t="shared" si="2179"/>
        <v>0.25162426919841901</v>
      </c>
      <c r="BK1764" s="22">
        <f t="shared" si="2180"/>
        <v>0.49284692198465396</v>
      </c>
      <c r="BL1764" s="22">
        <f t="shared" si="2181"/>
        <v>0.2492229565393192</v>
      </c>
      <c r="BM1764" s="22">
        <f t="shared" si="2182"/>
        <v>6.3034124447401682E-2</v>
      </c>
      <c r="BN1764" s="22">
        <f t="shared" si="2183"/>
        <v>0.93696486540100854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1.3076923076923099</v>
      </c>
      <c r="F1765" s="10">
        <f>VLOOKUP(B1765,home!$B$2:$E$405,3,FALSE)</f>
        <v>1.02</v>
      </c>
      <c r="G1765" s="10">
        <f>VLOOKUP(C1765,away!$B$2:$E$405,4,FALSE)</f>
        <v>0.76</v>
      </c>
      <c r="H1765" s="10">
        <f>VLOOKUP(A1765,away!$A$2:$E$405,3,FALSE)</f>
        <v>1.0419580419580401</v>
      </c>
      <c r="I1765" s="10">
        <f>VLOOKUP(C1765,away!$B$2:$E$405,3,FALSE)</f>
        <v>0.76</v>
      </c>
      <c r="J1765" s="10">
        <f>VLOOKUP(B1765,home!$B$2:$E$405,4,FALSE)</f>
        <v>0.32</v>
      </c>
      <c r="K1765" s="12">
        <f t="shared" ref="K1765:K1802" si="2184">E1765*F1765*G1765</f>
        <v>1.0137230769230787</v>
      </c>
      <c r="L1765" s="12">
        <f t="shared" ref="L1765:L1802" si="2185">H1765*I1765*J1765</f>
        <v>0.25340419580419538</v>
      </c>
      <c r="M1765" s="13">
        <f t="shared" ref="M1765:M1802" si="2186">_xlfn.POISSON.DIST(0,K1765,FALSE) * _xlfn.POISSON.DIST(0,L1765,FALSE)</f>
        <v>0.28163953433791594</v>
      </c>
      <c r="N1765" s="13">
        <f t="shared" ref="N1765:N1802" si="2187">_xlfn.POISSON.DIST(1,K1765,FALSE) * _xlfn.POISSON.DIST(0,L1765,FALSE)</f>
        <v>0.28550449533221522</v>
      </c>
      <c r="O1765" s="13">
        <f t="shared" ref="O1765:O1802" si="2188">_xlfn.POISSON.DIST(0,K1765,FALSE) * _xlfn.POISSON.DIST(1,L1765,FALSE)</f>
        <v>7.1368639705567657E-2</v>
      </c>
      <c r="P1765" s="13">
        <f t="shared" ref="P1765:P1802" si="2189">_xlfn.POISSON.DIST(1,K1765,FALSE) * _xlfn.POISSON.DIST(1,L1765,FALSE)</f>
        <v>7.2348037038142646E-2</v>
      </c>
      <c r="Q1765" s="13">
        <f t="shared" ref="Q1765:Q1802" si="2190">_xlfn.POISSON.DIST(2,K1765,FALSE) * _xlfn.POISSON.DIST(0,L1765,FALSE)</f>
        <v>0.14471124774177199</v>
      </c>
      <c r="R1765" s="13">
        <f t="shared" ref="R1765:R1802" si="2191">_xlfn.POISSON.DIST(0,K1765,FALSE) * _xlfn.POISSON.DIST(2,L1765,FALSE)</f>
        <v>9.0425563751143686E-3</v>
      </c>
      <c r="S1765" s="13">
        <f t="shared" ref="S1765:S1802" si="2192">_xlfn.POISSON.DIST(2,K1765,FALSE) * _xlfn.POISSON.DIST(2,L1765,FALSE)</f>
        <v>4.6462213442239365E-3</v>
      </c>
      <c r="T1765" s="13">
        <f t="shared" ref="T1765:T1802" si="2193">_xlfn.POISSON.DIST(2,K1765,FALSE) * _xlfn.POISSON.DIST(1,L1765,FALSE)</f>
        <v>3.6670437357825415E-2</v>
      </c>
      <c r="U1765" s="13">
        <f t="shared" ref="U1765:U1802" si="2194">_xlfn.POISSON.DIST(1,K1765,FALSE) * _xlfn.POISSON.DIST(2,L1765,FALSE)</f>
        <v>9.166648071831339E-3</v>
      </c>
      <c r="V1765" s="13">
        <f t="shared" ref="V1765:V1802" si="2195">_xlfn.POISSON.DIST(3,K1765,FALSE) * _xlfn.POISSON.DIST(3,L1765,FALSE)</f>
        <v>1.3261434995052537E-4</v>
      </c>
      <c r="W1765" s="13">
        <f t="shared" ref="W1765:W1802" si="2196">_xlfn.POISSON.DIST(3,K1765,FALSE) * _xlfn.POISSON.DIST(0,L1765,FALSE)</f>
        <v>4.889904377538902E-2</v>
      </c>
      <c r="X1765" s="13">
        <f t="shared" ref="X1765:X1802" si="2197">_xlfn.POISSON.DIST(3,K1765,FALSE) * _xlfn.POISSON.DIST(1,L1765,FALSE)</f>
        <v>1.2391222863496599E-2</v>
      </c>
      <c r="Y1765" s="13">
        <f t="shared" ref="Y1765:Y1802" si="2198">_xlfn.POISSON.DIST(3,K1765,FALSE) * _xlfn.POISSON.DIST(2,L1765,FALSE)</f>
        <v>1.5699939323774574E-3</v>
      </c>
      <c r="Z1765" s="13">
        <f t="shared" ref="Z1765:Z1802" si="2199">_xlfn.POISSON.DIST(0,K1765,FALSE) * _xlfn.POISSON.DIST(3,L1765,FALSE)</f>
        <v>7.6380724208331935E-4</v>
      </c>
      <c r="AA1765" s="13">
        <f t="shared" ref="AA1765:AA1802" si="2200">_xlfn.POISSON.DIST(1,K1765,FALSE) * _xlfn.POISSON.DIST(3,L1765,FALSE)</f>
        <v>7.742890276208333E-4</v>
      </c>
      <c r="AB1765" s="13">
        <f t="shared" ref="AB1765:AB1802" si="2201">_xlfn.POISSON.DIST(2,K1765,FALSE) * _xlfn.POISSON.DIST(3,L1765,FALSE)</f>
        <v>3.9245732775378497E-4</v>
      </c>
      <c r="AC1765" s="13">
        <f t="shared" ref="AC1765:AC1802" si="2202">_xlfn.POISSON.DIST(4,K1765,FALSE) * _xlfn.POISSON.DIST(4,L1765,FALSE)</f>
        <v>2.1291373218794771E-6</v>
      </c>
      <c r="AD1765" s="13">
        <f t="shared" ref="AD1765:AD1802" si="2203">_xlfn.POISSON.DIST(4,K1765,FALSE) * _xlfn.POISSON.DIST(0,L1765,FALSE)</f>
        <v>1.2392522278645915E-2</v>
      </c>
      <c r="AE1765" s="13">
        <f t="shared" ref="AE1765:AE1802" si="2204">_xlfn.POISSON.DIST(4,K1765,FALSE) * _xlfn.POISSON.DIST(1,L1765,FALSE)</f>
        <v>3.140317142005843E-3</v>
      </c>
      <c r="AF1765" s="13">
        <f t="shared" ref="AF1765:AF1802" si="2205">_xlfn.POISSON.DIST(4,K1765,FALSE) * _xlfn.POISSON.DIST(2,L1765,FALSE)</f>
        <v>3.9788476997005992E-4</v>
      </c>
      <c r="AG1765" s="13">
        <f t="shared" ref="AG1765:AG1802" si="2206">_xlfn.POISSON.DIST(4,K1765,FALSE) * _xlfn.POISSON.DIST(3,L1765,FALSE)</f>
        <v>3.3608556719000118E-5</v>
      </c>
      <c r="AH1765" s="13">
        <f t="shared" ref="AH1765:AH1802" si="2207">_xlfn.POISSON.DIST(0,K1765,FALSE) * _xlfn.POISSON.DIST(4,L1765,FALSE)</f>
        <v>4.8387989982385961E-5</v>
      </c>
      <c r="AI1765" s="13">
        <f t="shared" ref="AI1765:AI1802" si="2208">_xlfn.POISSON.DIST(1,K1765,FALSE) * _xlfn.POISSON.DIST(4,L1765,FALSE)</f>
        <v>4.9052022091067403E-5</v>
      </c>
      <c r="AJ1765" s="13">
        <f t="shared" ref="AJ1765:AJ1802" si="2209">_xlfn.POISSON.DIST(2,K1765,FALSE) * _xlfn.POISSON.DIST(4,L1765,FALSE)</f>
        <v>2.4862583381727841E-5</v>
      </c>
      <c r="AK1765" s="13">
        <f t="shared" ref="AK1765:AK1802" si="2210">_xlfn.POISSON.DIST(3,K1765,FALSE) * _xlfn.POISSON.DIST(4,L1765,FALSE)</f>
        <v>8.4012581753272503E-6</v>
      </c>
      <c r="AL1765" s="13">
        <f t="shared" ref="AL1765:AL1802" si="2211">_xlfn.POISSON.DIST(5,K1765,FALSE) * _xlfn.POISSON.DIST(5,L1765,FALSE)</f>
        <v>2.1877454979429111E-8</v>
      </c>
      <c r="AM1765" s="13">
        <f t="shared" ref="AM1765:AM1802" si="2212">_xlfn.POISSON.DIST(5,K1765,FALSE) * _xlfn.POISSON.DIST(0,L1765,FALSE)</f>
        <v>2.5125171630293493E-3</v>
      </c>
      <c r="AN1765" s="13">
        <f t="shared" ref="AN1765:AN1802" si="2213">_xlfn.POISSON.DIST(5,K1765,FALSE) * _xlfn.POISSON.DIST(1,L1765,FALSE)</f>
        <v>6.3668239114169061E-4</v>
      </c>
      <c r="AO1765" s="13">
        <f t="shared" ref="AO1765:AO1802" si="2214">_xlfn.POISSON.DIST(5,K1765,FALSE) * _xlfn.POISSON.DIST(2,L1765,FALSE)</f>
        <v>8.0668994654976134E-5</v>
      </c>
      <c r="AP1765" s="13">
        <f t="shared" ref="AP1765:AP1802" si="2215">_xlfn.POISSON.DIST(5,K1765,FALSE) * _xlfn.POISSON.DIST(3,L1765,FALSE)</f>
        <v>6.8139539056257247E-6</v>
      </c>
      <c r="AQ1765" s="13">
        <f t="shared" ref="AQ1765:AQ1802" si="2216">_xlfn.POISSON.DIST(5,K1765,FALSE) * _xlfn.POISSON.DIST(4,L1765,FALSE)</f>
        <v>4.3167112742548557E-7</v>
      </c>
      <c r="AR1765" s="13">
        <f t="shared" ref="AR1765:AR1802" si="2217">_xlfn.POISSON.DIST(0,K1765,FALSE) * _xlfn.POISSON.DIST(5,L1765,FALSE)</f>
        <v>2.452343937613596E-6</v>
      </c>
      <c r="AS1765" s="13">
        <f t="shared" ref="AS1765:AS1802" si="2218">_xlfn.POISSON.DIST(1,K1765,FALSE) * _xlfn.POISSON.DIST(5,L1765,FALSE)</f>
        <v>2.4859976421113125E-6</v>
      </c>
      <c r="AT1765" s="13">
        <f t="shared" ref="AT1765:AT1802" si="2219">_xlfn.POISSON.DIST(2,K1765,FALSE) * _xlfn.POISSON.DIST(5,L1765,FALSE)</f>
        <v>1.2600565894922996E-6</v>
      </c>
      <c r="AU1765" s="13">
        <f t="shared" ref="AU1765:AU1802" si="2220">_xlfn.POISSON.DIST(3,K1765,FALSE) * _xlfn.POISSON.DIST(5,L1765,FALSE)</f>
        <v>4.257828143324449E-7</v>
      </c>
      <c r="AV1765" s="13">
        <f t="shared" ref="AV1765:AV1802" si="2221">_xlfn.POISSON.DIST(4,K1765,FALSE) * _xlfn.POISSON.DIST(5,L1765,FALSE)</f>
        <v>1.0790646616151346E-7</v>
      </c>
      <c r="AW1765" s="13">
        <f t="shared" ref="AW1765:AW1802" si="2222">_xlfn.POISSON.DIST(6,K1765,FALSE) * _xlfn.POISSON.DIST(6,L1765,FALSE)</f>
        <v>1.5610881702158094E-10</v>
      </c>
      <c r="AX1765" s="13">
        <f t="shared" ref="AX1765:AX1802" si="2223">_xlfn.POISSON.DIST(6,K1765,FALSE) * _xlfn.POISSON.DIST(0,L1765,FALSE)</f>
        <v>4.2449943822135921E-4</v>
      </c>
      <c r="AY1765" s="13">
        <f t="shared" ref="AY1765:AY1802" si="2224">_xlfn.POISSON.DIST(6,K1765,FALSE) * _xlfn.POISSON.DIST(1,L1765,FALSE)</f>
        <v>1.0756993876181625E-4</v>
      </c>
      <c r="AZ1765" s="13">
        <f t="shared" ref="AZ1765:AZ1802" si="2225">_xlfn.POISSON.DIST(6,K1765,FALSE) * _xlfn.POISSON.DIST(2,L1765,FALSE)</f>
        <v>1.3629336912322295E-5</v>
      </c>
      <c r="BA1765" s="13">
        <f t="shared" ref="BA1765:BA1802" si="2226">_xlfn.POISSON.DIST(6,K1765,FALSE) * _xlfn.POISSON.DIST(3,L1765,FALSE)</f>
        <v>1.1512437198704894E-6</v>
      </c>
      <c r="BB1765" s="13">
        <f t="shared" ref="BB1765:BB1802" si="2227">_xlfn.POISSON.DIST(6,K1765,FALSE) * _xlfn.POISSON.DIST(4,L1765,FALSE)</f>
        <v>7.2932497252102916E-8</v>
      </c>
      <c r="BC1765" s="13">
        <f t="shared" ref="BC1765:BC1802" si="2228">_xlfn.POISSON.DIST(6,K1765,FALSE) * _xlfn.POISSON.DIST(5,L1765,FALSE)</f>
        <v>3.6962801628321666E-9</v>
      </c>
      <c r="BD1765" s="13">
        <f t="shared" ref="BD1765:BD1802" si="2229">_xlfn.POISSON.DIST(0,K1765,FALSE) * _xlfn.POISSON.DIST(6,L1765,FALSE)</f>
        <v>1.0357237389104453E-7</v>
      </c>
      <c r="BE1765" s="13">
        <f t="shared" ref="BE1765:BE1802" si="2230">_xlfn.POISSON.DIST(1,K1765,FALSE) * _xlfn.POISSON.DIST(6,L1765,FALSE)</f>
        <v>1.049937055450572E-7</v>
      </c>
      <c r="BF1765" s="13">
        <f t="shared" ref="BF1765:BF1802" si="2231">_xlfn.POISSON.DIST(2,K1765,FALSE) * _xlfn.POISSON.DIST(6,L1765,FALSE)</f>
        <v>5.3217271121345553E-8</v>
      </c>
      <c r="BG1765" s="13">
        <f t="shared" ref="BG1765:BG1802" si="2232">_xlfn.POISSON.DIST(3,K1765,FALSE) * _xlfn.POISSON.DIST(6,L1765,FALSE)</f>
        <v>1.7982525275526706E-8</v>
      </c>
      <c r="BH1765" s="13">
        <f t="shared" ref="BH1765:BH1802" si="2233">_xlfn.POISSON.DIST(4,K1765,FALSE) * _xlfn.POISSON.DIST(6,L1765,FALSE)</f>
        <v>4.5573252132884904E-9</v>
      </c>
      <c r="BI1765" s="13">
        <f t="shared" ref="BI1765:BI1802" si="2234">_xlfn.POISSON.DIST(5,K1765,FALSE) * _xlfn.POISSON.DIST(6,L1765,FALSE)</f>
        <v>9.2397314755078731E-10</v>
      </c>
      <c r="BJ1765" s="14">
        <f t="shared" ref="BJ1765:BJ1802" si="2235">SUM(N1765,Q1765,T1765,W1765,X1765,Y1765,AD1765,AE1765,AF1765,AG1765,AM1765,AN1765,AO1765,AP1765,AQ1765,AX1765,AY1765,AZ1765,BA1765,BB1765,BC1765)</f>
        <v>0.54949481451066839</v>
      </c>
      <c r="BK1765" s="14">
        <f t="shared" ref="BK1765:BK1802" si="2236">SUM(M1765,P1765,S1765,V1765,AC1765,AL1765,AY1765)</f>
        <v>0.35887612802377172</v>
      </c>
      <c r="BL1765" s="14">
        <f t="shared" ref="BL1765:BL1802" si="2237">SUM(O1765,R1765,U1765,AA1765,AB1765,AH1765,AI1765,AJ1765,AK1765,AR1765,AS1765,AT1765,AU1765,AV1765,BD1765,BE1765,BF1765,BG1765,BH1765,BI1765)</f>
        <v>9.0882311696142387E-2</v>
      </c>
      <c r="BM1765" s="14">
        <f t="shared" ref="BM1765:BM1802" si="2238">SUM(S1765:BI1765)</f>
        <v>0.13529498115928504</v>
      </c>
      <c r="BN1765" s="14">
        <f t="shared" ref="BN1765:BN1802" si="2239">SUM(M1765:R1765)</f>
        <v>0.8646145105307278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1.28181818181818</v>
      </c>
      <c r="F1766" s="10">
        <f>VLOOKUP(B1766,home!$B$2:$E$405,3,FALSE)</f>
        <v>0.98</v>
      </c>
      <c r="G1766" s="10">
        <f>VLOOKUP(C1766,away!$B$2:$E$405,4,FALSE)</f>
        <v>1.72</v>
      </c>
      <c r="H1766" s="10">
        <f>VLOOKUP(A1766,away!$A$2:$E$405,3,FALSE)</f>
        <v>0.99090909090909096</v>
      </c>
      <c r="I1766" s="10">
        <f>VLOOKUP(C1766,away!$B$2:$E$405,3,FALSE)</f>
        <v>0.62</v>
      </c>
      <c r="J1766" s="10">
        <f>VLOOKUP(B1766,home!$B$2:$E$405,4,FALSE)</f>
        <v>0.76</v>
      </c>
      <c r="K1766" s="12">
        <f t="shared" si="2184"/>
        <v>2.1606327272727239</v>
      </c>
      <c r="L1766" s="12">
        <f t="shared" si="2185"/>
        <v>0.46691636363636368</v>
      </c>
      <c r="M1766" s="13">
        <f t="shared" si="2186"/>
        <v>7.2255336660150007E-2</v>
      </c>
      <c r="N1766" s="13">
        <f t="shared" si="2187"/>
        <v>0.15611724510802874</v>
      </c>
      <c r="O1766" s="13">
        <f t="shared" si="2188"/>
        <v>3.3737199046678483E-2</v>
      </c>
      <c r="P1766" s="13">
        <f t="shared" si="2189"/>
        <v>7.2893696386767681E-2</v>
      </c>
      <c r="Q1766" s="13">
        <f t="shared" si="2190"/>
        <v>0.16865601453603227</v>
      </c>
      <c r="R1766" s="13">
        <f t="shared" si="2191"/>
        <v>7.8762251490756535E-3</v>
      </c>
      <c r="S1766" s="13">
        <f t="shared" si="2192"/>
        <v>1.8384423969671788E-2</v>
      </c>
      <c r="T1766" s="13">
        <f t="shared" si="2193"/>
        <v>7.8748253012565897E-2</v>
      </c>
      <c r="U1766" s="13">
        <f t="shared" si="2194"/>
        <v>1.7017629824461346E-2</v>
      </c>
      <c r="V1766" s="13">
        <f t="shared" si="2195"/>
        <v>2.0607606933881273E-3</v>
      </c>
      <c r="W1766" s="13">
        <f t="shared" si="2196"/>
        <v>0.12146790155264518</v>
      </c>
      <c r="X1766" s="13">
        <f t="shared" si="2197"/>
        <v>5.6715350891500912E-2</v>
      </c>
      <c r="Y1766" s="13">
        <f t="shared" si="2198"/>
        <v>1.3240662700309996E-2</v>
      </c>
      <c r="Z1766" s="13">
        <f t="shared" si="2199"/>
        <v>1.2258461352625608E-3</v>
      </c>
      <c r="AA1766" s="13">
        <f t="shared" si="2200"/>
        <v>2.6486032784490752E-3</v>
      </c>
      <c r="AB1766" s="13">
        <f t="shared" si="2201"/>
        <v>2.8613294624894522E-3</v>
      </c>
      <c r="AC1766" s="13">
        <f t="shared" si="2202"/>
        <v>1.2993544080362862E-4</v>
      </c>
      <c r="AD1766" s="13">
        <f t="shared" si="2203"/>
        <v>6.5611880851946608E-2</v>
      </c>
      <c r="AE1766" s="13">
        <f t="shared" si="2204"/>
        <v>3.0635260818733277E-2</v>
      </c>
      <c r="AF1766" s="13">
        <f t="shared" si="2205"/>
        <v>7.1520522902672528E-3</v>
      </c>
      <c r="AG1766" s="13">
        <f t="shared" si="2206"/>
        <v>1.1131367493029045E-3</v>
      </c>
      <c r="AH1766" s="13">
        <f t="shared" si="2207"/>
        <v>1.4309190496362116E-4</v>
      </c>
      <c r="AI1766" s="13">
        <f t="shared" si="2208"/>
        <v>3.0916905287219819E-4</v>
      </c>
      <c r="AJ1766" s="13">
        <f t="shared" si="2209"/>
        <v>3.3400038694779134E-4</v>
      </c>
      <c r="AK1766" s="13">
        <f t="shared" si="2210"/>
        <v>2.4055072232038384E-4</v>
      </c>
      <c r="AL1766" s="13">
        <f t="shared" si="2211"/>
        <v>5.2433356535970361E-6</v>
      </c>
      <c r="AM1766" s="13">
        <f t="shared" si="2212"/>
        <v>2.8352635413326898E-2</v>
      </c>
      <c r="AN1766" s="13">
        <f t="shared" si="2213"/>
        <v>1.3238309426698186E-2</v>
      </c>
      <c r="AO1766" s="13">
        <f t="shared" si="2214"/>
        <v>3.0905916491034543E-3</v>
      </c>
      <c r="AP1766" s="13">
        <f t="shared" si="2215"/>
        <v>4.8101593809476599E-4</v>
      </c>
      <c r="AQ1766" s="13">
        <f t="shared" si="2216"/>
        <v>5.6148553166585568E-5</v>
      </c>
      <c r="AR1766" s="13">
        <f t="shared" si="2217"/>
        <v>1.3362390386282832E-5</v>
      </c>
      <c r="AS1766" s="13">
        <f t="shared" si="2218"/>
        <v>2.8871217983197104E-5</v>
      </c>
      <c r="AT1766" s="13">
        <f t="shared" si="2219"/>
        <v>3.1190049225360243E-5</v>
      </c>
      <c r="AU1766" s="13">
        <f t="shared" si="2220"/>
        <v>2.2463413707186867E-5</v>
      </c>
      <c r="AV1766" s="13">
        <f t="shared" si="2221"/>
        <v>1.213379670550366E-5</v>
      </c>
      <c r="AW1766" s="13">
        <f t="shared" si="2222"/>
        <v>1.4693498195807497E-7</v>
      </c>
      <c r="AX1766" s="13">
        <f t="shared" si="2223"/>
        <v>1.0209938663077607E-2</v>
      </c>
      <c r="AY1766" s="13">
        <f t="shared" si="2224"/>
        <v>4.7671874335145133E-3</v>
      </c>
      <c r="AZ1766" s="13">
        <f t="shared" si="2225"/>
        <v>1.1129389106147825E-3</v>
      </c>
      <c r="BA1766" s="13">
        <f t="shared" si="2226"/>
        <v>1.7321646303122349E-4</v>
      </c>
      <c r="BB1766" s="13">
        <f t="shared" si="2227"/>
        <v>2.0219400260122864E-5</v>
      </c>
      <c r="BC1766" s="13">
        <f t="shared" si="2228"/>
        <v>1.8881537688729437E-6</v>
      </c>
      <c r="BD1766" s="13">
        <f t="shared" si="2229"/>
        <v>1.039853121442114E-6</v>
      </c>
      <c r="BE1766" s="13">
        <f t="shared" si="2230"/>
        <v>2.2467406857445298E-6</v>
      </c>
      <c r="BF1766" s="13">
        <f t="shared" si="2231"/>
        <v>2.4271907276573973E-6</v>
      </c>
      <c r="BG1766" s="13">
        <f t="shared" si="2232"/>
        <v>1.7480892405031564E-6</v>
      </c>
      <c r="BH1766" s="13">
        <f t="shared" si="2233"/>
        <v>9.4424470580610967E-7</v>
      </c>
      <c r="BI1766" s="13">
        <f t="shared" si="2234"/>
        <v>4.080332027837373E-7</v>
      </c>
      <c r="BJ1766" s="14">
        <f t="shared" si="2235"/>
        <v>0.76096184851599014</v>
      </c>
      <c r="BK1766" s="14">
        <f t="shared" si="2236"/>
        <v>0.17049658391994935</v>
      </c>
      <c r="BL1766" s="14">
        <f t="shared" si="2237"/>
        <v>6.5284633847949469E-2</v>
      </c>
      <c r="BM1766" s="14">
        <f t="shared" si="2238"/>
        <v>0.48166615503388621</v>
      </c>
      <c r="BN1766" s="14">
        <f t="shared" si="2239"/>
        <v>0.51153571688673283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1.5347222222222201</v>
      </c>
      <c r="F1767" s="10">
        <f>VLOOKUP(B1767,home!$B$2:$E$405,3,FALSE)</f>
        <v>1.58</v>
      </c>
      <c r="G1767" s="10">
        <f>VLOOKUP(C1767,away!$B$2:$E$405,4,FALSE)</f>
        <v>0.98</v>
      </c>
      <c r="H1767" s="10">
        <f>VLOOKUP(A1767,away!$A$2:$E$405,3,FALSE)</f>
        <v>1.2152777777777799</v>
      </c>
      <c r="I1767" s="10">
        <f>VLOOKUP(C1767,away!$B$2:$E$405,3,FALSE)</f>
        <v>0.33</v>
      </c>
      <c r="J1767" s="10">
        <f>VLOOKUP(B1767,home!$B$2:$E$405,4,FALSE)</f>
        <v>1.53</v>
      </c>
      <c r="K1767" s="12">
        <f t="shared" si="2184"/>
        <v>2.3763638888888856</v>
      </c>
      <c r="L1767" s="12">
        <f t="shared" si="2185"/>
        <v>0.61359375000000116</v>
      </c>
      <c r="M1767" s="13">
        <f t="shared" si="2186"/>
        <v>5.0289567000406654E-2</v>
      </c>
      <c r="N1767" s="13">
        <f t="shared" si="2187"/>
        <v>0.11950631100762453</v>
      </c>
      <c r="O1767" s="13">
        <f t="shared" si="2188"/>
        <v>3.0857364001655823E-2</v>
      </c>
      <c r="P1767" s="13">
        <f t="shared" si="2189"/>
        <v>7.3328325519834731E-2</v>
      </c>
      <c r="Q1767" s="13">
        <f t="shared" si="2190"/>
        <v>0.14199524098642166</v>
      </c>
      <c r="R1767" s="13">
        <f t="shared" si="2191"/>
        <v>9.4669428464455203E-3</v>
      </c>
      <c r="S1767" s="13">
        <f t="shared" si="2192"/>
        <v>2.6730411714915782E-2</v>
      </c>
      <c r="T1767" s="13">
        <f t="shared" si="2193"/>
        <v>8.7127392399012307E-2</v>
      </c>
      <c r="U1767" s="13">
        <f t="shared" si="2194"/>
        <v>2.2496901118468093E-2</v>
      </c>
      <c r="V1767" s="13">
        <f t="shared" si="2195"/>
        <v>4.3306891323440641E-3</v>
      </c>
      <c r="W1767" s="13">
        <f t="shared" si="2196"/>
        <v>0.11247745435806913</v>
      </c>
      <c r="X1767" s="13">
        <f t="shared" si="2197"/>
        <v>6.9015463010021594E-2</v>
      </c>
      <c r="Y1767" s="13">
        <f t="shared" si="2198"/>
        <v>2.1173728378152762E-2</v>
      </c>
      <c r="Z1767" s="13">
        <f t="shared" si="2199"/>
        <v>1.9362856540620637E-3</v>
      </c>
      <c r="AA1767" s="13">
        <f t="shared" si="2200"/>
        <v>4.6013193068866849E-3</v>
      </c>
      <c r="AB1767" s="13">
        <f t="shared" si="2201"/>
        <v>5.4672045210663782E-3</v>
      </c>
      <c r="AC1767" s="13">
        <f t="shared" si="2202"/>
        <v>3.9466707679543196E-4</v>
      </c>
      <c r="AD1767" s="13">
        <f t="shared" si="2203"/>
        <v>6.6821840212665809E-2</v>
      </c>
      <c r="AE1767" s="13">
        <f t="shared" si="2204"/>
        <v>4.1001463517990486E-2</v>
      </c>
      <c r="AF1767" s="13">
        <f t="shared" si="2205"/>
        <v>1.257912087774601E-2</v>
      </c>
      <c r="AG1767" s="13">
        <f t="shared" si="2206"/>
        <v>2.5728233170264933E-3</v>
      </c>
      <c r="AH1767" s="13">
        <f t="shared" si="2207"/>
        <v>2.9702319388678666E-4</v>
      </c>
      <c r="AI1767" s="13">
        <f t="shared" si="2208"/>
        <v>7.0583519211500178E-4</v>
      </c>
      <c r="AJ1767" s="13">
        <f t="shared" si="2209"/>
        <v>8.3866063102451982E-4</v>
      </c>
      <c r="AK1767" s="13">
        <f t="shared" si="2210"/>
        <v>6.6432094619981146E-4</v>
      </c>
      <c r="AL1767" s="13">
        <f t="shared" si="2211"/>
        <v>2.3018910366822639E-5</v>
      </c>
      <c r="AM1767" s="13">
        <f t="shared" si="2212"/>
        <v>3.1758601614096452E-2</v>
      </c>
      <c r="AN1767" s="13">
        <f t="shared" si="2213"/>
        <v>1.948687945914953E-2</v>
      </c>
      <c r="AO1767" s="13">
        <f t="shared" si="2214"/>
        <v>5.9785137215687774E-3</v>
      </c>
      <c r="AP1767" s="13">
        <f t="shared" si="2215"/>
        <v>1.222792884614616E-3</v>
      </c>
      <c r="AQ1767" s="13">
        <f t="shared" si="2216"/>
        <v>1.8757451788600026E-4</v>
      </c>
      <c r="AR1767" s="13">
        <f t="shared" si="2217"/>
        <v>3.6450315074794175E-5</v>
      </c>
      <c r="AS1767" s="13">
        <f t="shared" si="2218"/>
        <v>8.6619212482363049E-5</v>
      </c>
      <c r="AT1767" s="13">
        <f t="shared" si="2219"/>
        <v>1.029193843135405E-4</v>
      </c>
      <c r="AU1767" s="13">
        <f t="shared" si="2220"/>
        <v>8.1524636116458269E-5</v>
      </c>
      <c r="AV1767" s="13">
        <f t="shared" si="2221"/>
        <v>4.8433050330489514E-5</v>
      </c>
      <c r="AW1767" s="13">
        <f t="shared" si="2222"/>
        <v>9.3234389753501518E-7</v>
      </c>
      <c r="AX1767" s="13">
        <f t="shared" si="2223"/>
        <v>1.2578332339557836E-2</v>
      </c>
      <c r="AY1767" s="13">
        <f t="shared" si="2224"/>
        <v>7.7179861089755799E-3</v>
      </c>
      <c r="AZ1767" s="13">
        <f t="shared" si="2225"/>
        <v>2.3678540195271221E-3</v>
      </c>
      <c r="BA1767" s="13">
        <f t="shared" si="2226"/>
        <v>4.843001424314075E-4</v>
      </c>
      <c r="BB1767" s="13">
        <f t="shared" si="2227"/>
        <v>7.42908851300055E-5</v>
      </c>
      <c r="BC1767" s="13">
        <f t="shared" si="2228"/>
        <v>9.1168845595478799E-6</v>
      </c>
      <c r="BD1767" s="13">
        <f t="shared" si="2229"/>
        <v>3.7276142525707534E-6</v>
      </c>
      <c r="BE1767" s="13">
        <f t="shared" si="2230"/>
        <v>8.858167901516672E-6</v>
      </c>
      <c r="BF1767" s="13">
        <f t="shared" si="2231"/>
        <v>1.0525115161439431E-5</v>
      </c>
      <c r="BG1767" s="13">
        <f t="shared" si="2232"/>
        <v>8.3371678653471905E-6</v>
      </c>
      <c r="BH1767" s="13">
        <f t="shared" si="2233"/>
        <v>4.9530361627039745E-6</v>
      </c>
      <c r="BI1767" s="13">
        <f t="shared" si="2234"/>
        <v>2.3540432554820999E-6</v>
      </c>
      <c r="BJ1767" s="14">
        <f t="shared" si="2235"/>
        <v>0.75613708064222751</v>
      </c>
      <c r="BK1767" s="14">
        <f t="shared" si="2236"/>
        <v>0.16281466546363904</v>
      </c>
      <c r="BL1767" s="14">
        <f t="shared" si="2237"/>
        <v>7.579027350066532E-2</v>
      </c>
      <c r="BM1767" s="14">
        <f t="shared" si="2238"/>
        <v>0.56351750013312685</v>
      </c>
      <c r="BN1767" s="14">
        <f t="shared" si="2239"/>
        <v>0.42544375136238893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1.5347222222222201</v>
      </c>
      <c r="F1768" s="10">
        <f>VLOOKUP(B1768,home!$B$2:$E$405,3,FALSE)</f>
        <v>1.02</v>
      </c>
      <c r="G1768" s="10">
        <f>VLOOKUP(C1768,away!$B$2:$E$405,4,FALSE)</f>
        <v>0.87</v>
      </c>
      <c r="H1768" s="10">
        <f>VLOOKUP(A1768,away!$A$2:$E$405,3,FALSE)</f>
        <v>1.2152777777777799</v>
      </c>
      <c r="I1768" s="10">
        <f>VLOOKUP(C1768,away!$B$2:$E$405,3,FALSE)</f>
        <v>0.33</v>
      </c>
      <c r="J1768" s="10">
        <f>VLOOKUP(B1768,home!$B$2:$E$405,4,FALSE)</f>
        <v>0.59</v>
      </c>
      <c r="K1768" s="12">
        <f t="shared" si="2184"/>
        <v>1.3619124999999981</v>
      </c>
      <c r="L1768" s="12">
        <f t="shared" si="2185"/>
        <v>0.23661458333333377</v>
      </c>
      <c r="M1768" s="13">
        <f t="shared" si="2186"/>
        <v>0.20219411385410022</v>
      </c>
      <c r="N1768" s="13">
        <f t="shared" si="2187"/>
        <v>0.27537069108432188</v>
      </c>
      <c r="O1768" s="13">
        <f t="shared" si="2188"/>
        <v>4.784207600204058E-2</v>
      </c>
      <c r="P1768" s="13">
        <f t="shared" si="2189"/>
        <v>6.5156721333128984E-2</v>
      </c>
      <c r="Q1768" s="13">
        <f t="shared" si="2190"/>
        <v>0.18751539316068802</v>
      </c>
      <c r="R1768" s="13">
        <f t="shared" si="2191"/>
        <v>5.6600664395122591E-3</v>
      </c>
      <c r="S1768" s="13">
        <f t="shared" si="2192"/>
        <v>5.2491616273587886E-3</v>
      </c>
      <c r="T1768" s="13">
        <f t="shared" si="2193"/>
        <v>4.4368876621302462E-2</v>
      </c>
      <c r="U1768" s="13">
        <f t="shared" si="2194"/>
        <v>7.708515234802228E-3</v>
      </c>
      <c r="V1768" s="13">
        <f t="shared" si="2195"/>
        <v>1.8794819101035026E-4</v>
      </c>
      <c r="W1768" s="13">
        <f t="shared" si="2196"/>
        <v>8.512651929598504E-2</v>
      </c>
      <c r="X1768" s="13">
        <f t="shared" si="2197"/>
        <v>2.0142175893836496E-2</v>
      </c>
      <c r="Y1768" s="13">
        <f t="shared" si="2198"/>
        <v>2.3829662782734215E-3</v>
      </c>
      <c r="Z1768" s="13">
        <f t="shared" si="2199"/>
        <v>4.4641808740805981E-4</v>
      </c>
      <c r="AA1768" s="13">
        <f t="shared" si="2200"/>
        <v>6.0798237346712839E-4</v>
      </c>
      <c r="AB1768" s="13">
        <f t="shared" si="2201"/>
        <v>4.1400939710227474E-4</v>
      </c>
      <c r="AC1768" s="13">
        <f t="shared" si="2202"/>
        <v>3.7853747548889017E-6</v>
      </c>
      <c r="AD1768" s="13">
        <f t="shared" si="2203"/>
        <v>2.8983717677673267E-2</v>
      </c>
      <c r="AE1768" s="13">
        <f t="shared" si="2204"/>
        <v>6.8579702817536409E-3</v>
      </c>
      <c r="AF1768" s="13">
        <f t="shared" si="2205"/>
        <v>8.1134789036476176E-4</v>
      </c>
      <c r="AG1768" s="13">
        <f t="shared" si="2206"/>
        <v>6.3992247672345841E-5</v>
      </c>
      <c r="AH1768" s="13">
        <f t="shared" si="2207"/>
        <v>2.6407257436130461E-5</v>
      </c>
      <c r="AI1768" s="13">
        <f t="shared" si="2208"/>
        <v>3.5964373992983972E-5</v>
      </c>
      <c r="AJ1768" s="13">
        <f t="shared" si="2209"/>
        <v>2.4490165247859861E-5</v>
      </c>
      <c r="AK1768" s="13">
        <f t="shared" si="2210"/>
        <v>1.1117820726041963E-5</v>
      </c>
      <c r="AL1768" s="13">
        <f t="shared" si="2211"/>
        <v>4.8793232076722193E-8</v>
      </c>
      <c r="AM1768" s="13">
        <f t="shared" si="2212"/>
        <v>7.8946574803388219E-3</v>
      </c>
      <c r="AN1768" s="13">
        <f t="shared" si="2213"/>
        <v>1.8679910902697572E-3</v>
      </c>
      <c r="AO1768" s="13">
        <f t="shared" si="2214"/>
        <v>2.2099696674727923E-4</v>
      </c>
      <c r="AP1768" s="13">
        <f t="shared" si="2215"/>
        <v>1.7430368401612704E-5</v>
      </c>
      <c r="AQ1768" s="13">
        <f t="shared" si="2216"/>
        <v>1.0310698391735239E-6</v>
      </c>
      <c r="AR1768" s="13">
        <f t="shared" si="2217"/>
        <v>1.2496684430452183E-6</v>
      </c>
      <c r="AS1768" s="13">
        <f t="shared" si="2218"/>
        <v>1.7019390734388183E-6</v>
      </c>
      <c r="AT1768" s="13">
        <f t="shared" si="2219"/>
        <v>1.1589460491773709E-6</v>
      </c>
      <c r="AU1768" s="13">
        <f t="shared" si="2220"/>
        <v>5.2612770373342449E-7</v>
      </c>
      <c r="AV1768" s="13">
        <f t="shared" si="2221"/>
        <v>1.7913497407771165E-7</v>
      </c>
      <c r="AW1768" s="13">
        <f t="shared" si="2222"/>
        <v>4.3676497093224843E-10</v>
      </c>
      <c r="AX1768" s="13">
        <f t="shared" si="2223"/>
        <v>1.7919721176153241E-3</v>
      </c>
      <c r="AY1768" s="13">
        <f t="shared" si="2224"/>
        <v>4.2400673595450171E-4</v>
      </c>
      <c r="AZ1768" s="13">
        <f t="shared" si="2225"/>
        <v>5.016308857920065E-5</v>
      </c>
      <c r="BA1768" s="13">
        <f t="shared" si="2226"/>
        <v>3.9564394342935592E-6</v>
      </c>
      <c r="BB1768" s="13">
        <f t="shared" si="2227"/>
        <v>2.3403781705723531E-7</v>
      </c>
      <c r="BC1768" s="13">
        <f t="shared" si="2228"/>
        <v>1.107535211344815E-8</v>
      </c>
      <c r="BD1768" s="13">
        <f t="shared" si="2229"/>
        <v>4.9281629659326689E-8</v>
      </c>
      <c r="BE1768" s="13">
        <f t="shared" si="2230"/>
        <v>6.7117267453407665E-8</v>
      </c>
      <c r="BF1768" s="13">
        <f t="shared" si="2231"/>
        <v>4.5703922755319474E-8</v>
      </c>
      <c r="BG1768" s="13">
        <f t="shared" si="2232"/>
        <v>2.0748247899834643E-8</v>
      </c>
      <c r="BH1768" s="13">
        <f t="shared" si="2233"/>
        <v>7.0643245419708784E-9</v>
      </c>
      <c r="BI1768" s="13">
        <f t="shared" si="2234"/>
        <v>1.9241983795533786E-9</v>
      </c>
      <c r="BJ1768" s="14">
        <f t="shared" si="2235"/>
        <v>0.6638961009022204</v>
      </c>
      <c r="BK1768" s="14">
        <f t="shared" si="2236"/>
        <v>0.27321578590953977</v>
      </c>
      <c r="BL1768" s="14">
        <f t="shared" si="2237"/>
        <v>6.2335636720161625E-2</v>
      </c>
      <c r="BM1768" s="14">
        <f t="shared" si="2238"/>
        <v>0.2157308734463485</v>
      </c>
      <c r="BN1768" s="14">
        <f t="shared" si="2239"/>
        <v>0.78373906187379194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1.5347222222222201</v>
      </c>
      <c r="F1769" s="10">
        <f>VLOOKUP(B1769,home!$B$2:$E$405,3,FALSE)</f>
        <v>0.78</v>
      </c>
      <c r="G1769" s="10">
        <f>VLOOKUP(C1769,away!$B$2:$E$405,4,FALSE)</f>
        <v>0.84</v>
      </c>
      <c r="H1769" s="10">
        <f>VLOOKUP(A1769,away!$A$2:$E$405,3,FALSE)</f>
        <v>1.2152777777777799</v>
      </c>
      <c r="I1769" s="10">
        <f>VLOOKUP(C1769,away!$B$2:$E$405,3,FALSE)</f>
        <v>1.21</v>
      </c>
      <c r="J1769" s="10">
        <f>VLOOKUP(B1769,home!$B$2:$E$405,4,FALSE)</f>
        <v>0.49</v>
      </c>
      <c r="K1769" s="12">
        <f t="shared" si="2184"/>
        <v>1.0055499999999986</v>
      </c>
      <c r="L1769" s="12">
        <f t="shared" si="2185"/>
        <v>0.72053819444444567</v>
      </c>
      <c r="M1769" s="13">
        <f t="shared" si="2186"/>
        <v>0.17797927030289151</v>
      </c>
      <c r="N1769" s="13">
        <f t="shared" si="2187"/>
        <v>0.1789670552530723</v>
      </c>
      <c r="O1769" s="13">
        <f t="shared" si="2188"/>
        <v>0.12824086207258539</v>
      </c>
      <c r="P1769" s="13">
        <f t="shared" si="2189"/>
        <v>0.12895259885708804</v>
      </c>
      <c r="Q1769" s="13">
        <f t="shared" si="2190"/>
        <v>8.9980161204863296E-2</v>
      </c>
      <c r="R1769" s="13">
        <f t="shared" si="2191"/>
        <v>4.6201219605889937E-2</v>
      </c>
      <c r="S1769" s="13">
        <f t="shared" si="2192"/>
        <v>2.3357738128291047E-2</v>
      </c>
      <c r="T1769" s="13">
        <f t="shared" si="2193"/>
        <v>6.4834142890372357E-2</v>
      </c>
      <c r="U1769" s="13">
        <f t="shared" si="2194"/>
        <v>4.6457636374702557E-2</v>
      </c>
      <c r="V1769" s="13">
        <f t="shared" si="2195"/>
        <v>1.8803944164336461E-3</v>
      </c>
      <c r="W1769" s="13">
        <f t="shared" si="2196"/>
        <v>3.0159850366516725E-2</v>
      </c>
      <c r="X1769" s="13">
        <f t="shared" si="2197"/>
        <v>2.1731324127804614E-2</v>
      </c>
      <c r="Y1769" s="13">
        <f t="shared" si="2198"/>
        <v>7.8291245249676768E-3</v>
      </c>
      <c r="Z1769" s="13">
        <f t="shared" si="2199"/>
        <v>1.1096581118653087E-2</v>
      </c>
      <c r="AA1769" s="13">
        <f t="shared" si="2200"/>
        <v>1.1158167143861595E-2</v>
      </c>
      <c r="AB1769" s="13">
        <f t="shared" si="2201"/>
        <v>5.6100474857550056E-3</v>
      </c>
      <c r="AC1769" s="13">
        <f t="shared" si="2202"/>
        <v>8.5150979402970613E-5</v>
      </c>
      <c r="AD1769" s="13">
        <f t="shared" si="2203"/>
        <v>7.5818093840127106E-3</v>
      </c>
      <c r="AE1769" s="13">
        <f t="shared" si="2204"/>
        <v>5.4629832441784728E-3</v>
      </c>
      <c r="AF1769" s="13">
        <f t="shared" si="2205"/>
        <v>1.9681440415203087E-3</v>
      </c>
      <c r="AG1769" s="13">
        <f t="shared" si="2206"/>
        <v>4.7270765136121247E-4</v>
      </c>
      <c r="AH1769" s="13">
        <f t="shared" si="2207"/>
        <v>1.9988776309351553E-3</v>
      </c>
      <c r="AI1769" s="13">
        <f t="shared" si="2208"/>
        <v>2.0099714017868422E-3</v>
      </c>
      <c r="AJ1769" s="13">
        <f t="shared" si="2209"/>
        <v>1.0105633715333782E-3</v>
      </c>
      <c r="AK1769" s="13">
        <f t="shared" si="2210"/>
        <v>3.3872399941512903E-4</v>
      </c>
      <c r="AL1769" s="13">
        <f t="shared" si="2211"/>
        <v>2.4678020244835347E-6</v>
      </c>
      <c r="AM1769" s="13">
        <f t="shared" si="2212"/>
        <v>1.5247776852187948E-3</v>
      </c>
      <c r="AN1769" s="13">
        <f t="shared" si="2213"/>
        <v>1.0986605602367316E-3</v>
      </c>
      <c r="AO1769" s="13">
        <f t="shared" si="2214"/>
        <v>3.9581344819014891E-4</v>
      </c>
      <c r="AP1769" s="13">
        <f t="shared" si="2215"/>
        <v>9.5066235765253336E-5</v>
      </c>
      <c r="AQ1769" s="13">
        <f t="shared" si="2216"/>
        <v>1.7124713467731405E-5</v>
      </c>
      <c r="AR1769" s="13">
        <f t="shared" si="2217"/>
        <v>2.8805353582188168E-4</v>
      </c>
      <c r="AS1769" s="13">
        <f t="shared" si="2218"/>
        <v>2.8965223294569268E-4</v>
      </c>
      <c r="AT1769" s="13">
        <f t="shared" si="2219"/>
        <v>1.4562990141927046E-4</v>
      </c>
      <c r="AU1769" s="13">
        <f t="shared" si="2220"/>
        <v>4.8812715790715734E-5</v>
      </c>
      <c r="AV1769" s="13">
        <f t="shared" si="2221"/>
        <v>1.2270906590838531E-5</v>
      </c>
      <c r="AW1769" s="13">
        <f t="shared" si="2222"/>
        <v>4.9667064531410562E-8</v>
      </c>
      <c r="AX1769" s="13">
        <f t="shared" si="2223"/>
        <v>2.5554003356195937E-4</v>
      </c>
      <c r="AY1769" s="13">
        <f t="shared" si="2224"/>
        <v>1.8412635439100724E-4</v>
      </c>
      <c r="AZ1769" s="13">
        <f t="shared" si="2225"/>
        <v>6.6335035471267248E-5</v>
      </c>
      <c r="BA1769" s="13">
        <f t="shared" si="2226"/>
        <v>1.5932308895625054E-5</v>
      </c>
      <c r="BB1769" s="13">
        <f t="shared" si="2227"/>
        <v>2.8699592712462136E-6</v>
      </c>
      <c r="BC1769" s="13">
        <f t="shared" si="2228"/>
        <v>4.1358305428656897E-7</v>
      </c>
      <c r="BD1769" s="13">
        <f t="shared" si="2229"/>
        <v>3.4592262434072829E-5</v>
      </c>
      <c r="BE1769" s="13">
        <f t="shared" si="2230"/>
        <v>3.4784249490581878E-5</v>
      </c>
      <c r="BF1769" s="13">
        <f t="shared" si="2231"/>
        <v>1.7488651037627281E-5</v>
      </c>
      <c r="BG1769" s="13">
        <f t="shared" si="2232"/>
        <v>5.8619043502953626E-6</v>
      </c>
      <c r="BH1769" s="13">
        <f t="shared" si="2233"/>
        <v>1.4736094798598733E-6</v>
      </c>
      <c r="BI1769" s="13">
        <f t="shared" si="2234"/>
        <v>2.9635760249461883E-7</v>
      </c>
      <c r="BJ1769" s="14">
        <f t="shared" si="2235"/>
        <v>0.41264396260619385</v>
      </c>
      <c r="BK1769" s="14">
        <f t="shared" si="2236"/>
        <v>0.3324417468405228</v>
      </c>
      <c r="BL1769" s="14">
        <f t="shared" si="2237"/>
        <v>0.24390498541342825</v>
      </c>
      <c r="BM1769" s="14">
        <f t="shared" si="2238"/>
        <v>0.24958203199508078</v>
      </c>
      <c r="BN1769" s="14">
        <f t="shared" si="2239"/>
        <v>0.75032116729639053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1.5347222222222201</v>
      </c>
      <c r="F1770" s="10">
        <f>VLOOKUP(B1770,home!$B$2:$E$405,3,FALSE)</f>
        <v>1.43</v>
      </c>
      <c r="G1770" s="10">
        <f>VLOOKUP(C1770,away!$B$2:$E$405,4,FALSE)</f>
        <v>0.74</v>
      </c>
      <c r="H1770" s="10">
        <f>VLOOKUP(A1770,away!$A$2:$E$405,3,FALSE)</f>
        <v>1.2152777777777799</v>
      </c>
      <c r="I1770" s="10">
        <f>VLOOKUP(C1770,away!$B$2:$E$405,3,FALSE)</f>
        <v>0.56000000000000005</v>
      </c>
      <c r="J1770" s="10">
        <f>VLOOKUP(B1770,home!$B$2:$E$405,4,FALSE)</f>
        <v>0.82</v>
      </c>
      <c r="K1770" s="12">
        <f t="shared" si="2184"/>
        <v>1.6240430555555532</v>
      </c>
      <c r="L1770" s="12">
        <f t="shared" si="2185"/>
        <v>0.55805555555555653</v>
      </c>
      <c r="M1770" s="13">
        <f t="shared" si="2186"/>
        <v>0.11280454918116828</v>
      </c>
      <c r="N1770" s="13">
        <f t="shared" si="2187"/>
        <v>0.18319944473275121</v>
      </c>
      <c r="O1770" s="13">
        <f t="shared" si="2188"/>
        <v>6.2951205362490964E-2</v>
      </c>
      <c r="P1770" s="13">
        <f t="shared" si="2189"/>
        <v>0.10223546790780495</v>
      </c>
      <c r="Q1770" s="13">
        <f t="shared" si="2190"/>
        <v>0.14876189299992901</v>
      </c>
      <c r="R1770" s="13">
        <f t="shared" si="2191"/>
        <v>1.7565134940728408E-2</v>
      </c>
      <c r="S1770" s="13">
        <f t="shared" si="2192"/>
        <v>2.3164160874268844E-2</v>
      </c>
      <c r="T1770" s="13">
        <f t="shared" si="2193"/>
        <v>8.3017400843571648E-2</v>
      </c>
      <c r="U1770" s="13">
        <f t="shared" si="2194"/>
        <v>2.8526535420386176E-2</v>
      </c>
      <c r="V1770" s="13">
        <f t="shared" si="2195"/>
        <v>2.3326470852687259E-3</v>
      </c>
      <c r="W1770" s="13">
        <f t="shared" si="2196"/>
        <v>8.0531906419277655E-2</v>
      </c>
      <c r="X1770" s="13">
        <f t="shared" si="2197"/>
        <v>4.4941277776758076E-2</v>
      </c>
      <c r="Y1770" s="13">
        <f t="shared" si="2198"/>
        <v>1.2539864868542656E-2</v>
      </c>
      <c r="Z1770" s="13">
        <f t="shared" si="2199"/>
        <v>3.2674403792521704E-3</v>
      </c>
      <c r="AA1770" s="13">
        <f t="shared" si="2200"/>
        <v>5.3064638573662899E-3</v>
      </c>
      <c r="AB1770" s="13">
        <f t="shared" si="2201"/>
        <v>4.3089628885561292E-3</v>
      </c>
      <c r="AC1770" s="13">
        <f t="shared" si="2202"/>
        <v>1.3213078947021183E-4</v>
      </c>
      <c r="AD1770" s="13">
        <f t="shared" si="2203"/>
        <v>3.2696820842719396E-2</v>
      </c>
      <c r="AE1770" s="13">
        <f t="shared" si="2204"/>
        <v>1.8246642520284271E-2</v>
      </c>
      <c r="AF1770" s="13">
        <f t="shared" si="2205"/>
        <v>5.0913201143404389E-3</v>
      </c>
      <c r="AG1770" s="13">
        <f t="shared" si="2206"/>
        <v>9.4707982497314446E-4</v>
      </c>
      <c r="AH1770" s="13">
        <f t="shared" si="2207"/>
        <v>4.5585331402205699E-4</v>
      </c>
      <c r="AI1770" s="13">
        <f t="shared" si="2208"/>
        <v>7.4032540898950655E-4</v>
      </c>
      <c r="AJ1770" s="13">
        <f t="shared" si="2209"/>
        <v>6.0116016966036648E-4</v>
      </c>
      <c r="AK1770" s="13">
        <f t="shared" si="2210"/>
        <v>3.2543666627117204E-4</v>
      </c>
      <c r="AL1770" s="13">
        <f t="shared" si="2211"/>
        <v>4.7900384105324297E-6</v>
      </c>
      <c r="AM1770" s="13">
        <f t="shared" si="2212"/>
        <v>1.0620208965672491E-2</v>
      </c>
      <c r="AN1770" s="13">
        <f t="shared" si="2213"/>
        <v>5.9266666144544636E-3</v>
      </c>
      <c r="AO1770" s="13">
        <f t="shared" si="2214"/>
        <v>1.6537046150609772E-3</v>
      </c>
      <c r="AP1770" s="13">
        <f t="shared" si="2215"/>
        <v>3.0761968256088051E-4</v>
      </c>
      <c r="AQ1770" s="13">
        <f t="shared" si="2216"/>
        <v>4.2917218212834022E-5</v>
      </c>
      <c r="AR1770" s="13">
        <f t="shared" si="2217"/>
        <v>5.0878294881684137E-5</v>
      </c>
      <c r="AS1770" s="13">
        <f t="shared" si="2218"/>
        <v>8.2628541481106775E-5</v>
      </c>
      <c r="AT1770" s="13">
        <f t="shared" si="2219"/>
        <v>6.7096154491537723E-5</v>
      </c>
      <c r="AU1770" s="13">
        <f t="shared" si="2220"/>
        <v>3.6322347918821454E-5</v>
      </c>
      <c r="AV1770" s="13">
        <f t="shared" si="2221"/>
        <v>1.4747264224758675E-5</v>
      </c>
      <c r="AW1770" s="13">
        <f t="shared" si="2222"/>
        <v>1.2059004853771098E-7</v>
      </c>
      <c r="AX1770" s="13">
        <f t="shared" si="2223"/>
        <v>2.8746127698748708E-3</v>
      </c>
      <c r="AY1770" s="13">
        <f t="shared" si="2224"/>
        <v>1.6041936262996181E-3</v>
      </c>
      <c r="AZ1770" s="13">
        <f t="shared" si="2225"/>
        <v>4.4761458267165809E-4</v>
      </c>
      <c r="BA1770" s="13">
        <f t="shared" si="2226"/>
        <v>8.3264601535866915E-5</v>
      </c>
      <c r="BB1770" s="13">
        <f t="shared" si="2227"/>
        <v>1.1616568367052562E-5</v>
      </c>
      <c r="BC1770" s="13">
        <f t="shared" si="2228"/>
        <v>1.296538102744925E-6</v>
      </c>
      <c r="BD1770" s="13">
        <f t="shared" si="2229"/>
        <v>4.7321525193196088E-6</v>
      </c>
      <c r="BE1770" s="13">
        <f t="shared" si="2230"/>
        <v>7.6852194368307262E-6</v>
      </c>
      <c r="BF1770" s="13">
        <f t="shared" si="2231"/>
        <v>6.2405636284027521E-6</v>
      </c>
      <c r="BG1770" s="13">
        <f t="shared" si="2232"/>
        <v>3.3783146744866844E-6</v>
      </c>
      <c r="BH1770" s="13">
        <f t="shared" si="2233"/>
        <v>1.3716321216453801E-6</v>
      </c>
      <c r="BI1770" s="13">
        <f t="shared" si="2234"/>
        <v>4.4551792438702145E-7</v>
      </c>
      <c r="BJ1770" s="14">
        <f t="shared" si="2235"/>
        <v>0.6335473667259609</v>
      </c>
      <c r="BK1770" s="14">
        <f t="shared" si="2236"/>
        <v>0.24227793950269119</v>
      </c>
      <c r="BL1770" s="14">
        <f t="shared" si="2237"/>
        <v>0.12105660403177407</v>
      </c>
      <c r="BM1770" s="14">
        <f t="shared" si="2238"/>
        <v>0.37102758247855461</v>
      </c>
      <c r="BN1770" s="14">
        <f t="shared" si="2239"/>
        <v>0.62751769512487288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1.3076923076923099</v>
      </c>
      <c r="F1771" s="10">
        <f>VLOOKUP(B1771,home!$B$2:$E$405,3,FALSE)</f>
        <v>1.1499999999999999</v>
      </c>
      <c r="G1771" s="10">
        <f>VLOOKUP(C1771,away!$B$2:$E$405,4,FALSE)</f>
        <v>0.51</v>
      </c>
      <c r="H1771" s="10">
        <f>VLOOKUP(A1771,away!$A$2:$E$405,3,FALSE)</f>
        <v>1.0419580419580401</v>
      </c>
      <c r="I1771" s="10">
        <f>VLOOKUP(C1771,away!$B$2:$E$405,3,FALSE)</f>
        <v>1.4</v>
      </c>
      <c r="J1771" s="10">
        <f>VLOOKUP(B1771,home!$B$2:$E$405,4,FALSE)</f>
        <v>1.28</v>
      </c>
      <c r="K1771" s="12">
        <f t="shared" si="2184"/>
        <v>0.76696153846153969</v>
      </c>
      <c r="L1771" s="12">
        <f t="shared" si="2185"/>
        <v>1.8671888111888078</v>
      </c>
      <c r="M1771" s="13">
        <f t="shared" si="2186"/>
        <v>7.1779931350525766E-2</v>
      </c>
      <c r="N1771" s="13">
        <f t="shared" si="2187"/>
        <v>5.5052446579262934E-2</v>
      </c>
      <c r="O1771" s="13">
        <f t="shared" si="2188"/>
        <v>0.13402668468560242</v>
      </c>
      <c r="P1771" s="13">
        <f t="shared" si="2189"/>
        <v>0.10279331228136931</v>
      </c>
      <c r="Q1771" s="13">
        <f t="shared" si="2190"/>
        <v>2.1111554562251611E-2</v>
      </c>
      <c r="R1771" s="13">
        <f t="shared" si="2191"/>
        <v>0.12512656302284361</v>
      </c>
      <c r="S1771" s="13">
        <f t="shared" si="2192"/>
        <v>3.6801599176012986E-2</v>
      </c>
      <c r="T1771" s="13">
        <f t="shared" si="2193"/>
        <v>3.9419258465438235E-2</v>
      </c>
      <c r="U1771" s="13">
        <f t="shared" si="2194"/>
        <v>9.5967261278404936E-2</v>
      </c>
      <c r="V1771" s="13">
        <f t="shared" si="2195"/>
        <v>5.8557968708864688E-3</v>
      </c>
      <c r="W1771" s="13">
        <f t="shared" si="2196"/>
        <v>5.3972501221264124E-3</v>
      </c>
      <c r="X1771" s="13">
        <f t="shared" si="2197"/>
        <v>1.0077685039221863E-2</v>
      </c>
      <c r="Y1771" s="13">
        <f t="shared" si="2198"/>
        <v>9.4084703739599537E-3</v>
      </c>
      <c r="Z1771" s="13">
        <f t="shared" si="2199"/>
        <v>7.78783061529216E-2</v>
      </c>
      <c r="AA1771" s="13">
        <f t="shared" si="2200"/>
        <v>5.9729665499823538E-2</v>
      </c>
      <c r="AB1771" s="13">
        <f t="shared" si="2201"/>
        <v>2.2905178071768902E-2</v>
      </c>
      <c r="AC1771" s="13">
        <f t="shared" si="2202"/>
        <v>5.2411651233845262E-4</v>
      </c>
      <c r="AD1771" s="13">
        <f t="shared" si="2203"/>
        <v>1.0348708142819513E-3</v>
      </c>
      <c r="AE1771" s="13">
        <f t="shared" si="2204"/>
        <v>1.9322992054531102E-3</v>
      </c>
      <c r="AF1771" s="13">
        <f t="shared" si="2205"/>
        <v>1.8039837281455355E-3</v>
      </c>
      <c r="AG1771" s="13">
        <f t="shared" si="2206"/>
        <v>1.1227927442533387E-3</v>
      </c>
      <c r="AH1771" s="13">
        <f t="shared" si="2207"/>
        <v>3.6353375470767925E-2</v>
      </c>
      <c r="AI1771" s="13">
        <f t="shared" si="2208"/>
        <v>2.7881640779330166E-2</v>
      </c>
      <c r="AJ1771" s="13">
        <f t="shared" si="2209"/>
        <v>1.0692073053473531E-2</v>
      </c>
      <c r="AK1771" s="13">
        <f t="shared" si="2210"/>
        <v>2.7334695994784114E-3</v>
      </c>
      <c r="AL1771" s="13">
        <f t="shared" si="2211"/>
        <v>3.0022693703361469E-5</v>
      </c>
      <c r="AM1771" s="13">
        <f t="shared" si="2212"/>
        <v>1.5874122236612636E-4</v>
      </c>
      <c r="AN1771" s="13">
        <f t="shared" si="2213"/>
        <v>2.9639983427646565E-4</v>
      </c>
      <c r="AO1771" s="13">
        <f t="shared" si="2214"/>
        <v>2.7671722709961684E-4</v>
      </c>
      <c r="AP1771" s="13">
        <f t="shared" si="2215"/>
        <v>1.7222777010119896E-4</v>
      </c>
      <c r="AQ1771" s="13">
        <f t="shared" si="2216"/>
        <v>8.0395441327239244E-5</v>
      </c>
      <c r="AR1771" s="13">
        <f t="shared" si="2217"/>
        <v>1.3575723185592702E-2</v>
      </c>
      <c r="AS1771" s="13">
        <f t="shared" si="2218"/>
        <v>1.0412057540150172E-2</v>
      </c>
      <c r="AT1771" s="13">
        <f t="shared" si="2219"/>
        <v>3.9928238347718241E-3</v>
      </c>
      <c r="AU1771" s="13">
        <f t="shared" si="2220"/>
        <v>1.0207807703741681E-3</v>
      </c>
      <c r="AV1771" s="13">
        <f t="shared" si="2221"/>
        <v>1.9572489751953185E-4</v>
      </c>
      <c r="AW1771" s="13">
        <f t="shared" si="2222"/>
        <v>1.1942877468645199E-6</v>
      </c>
      <c r="AX1771" s="13">
        <f t="shared" si="2223"/>
        <v>2.0291402020531603E-5</v>
      </c>
      <c r="AY1771" s="13">
        <f t="shared" si="2224"/>
        <v>3.7887878816070573E-5</v>
      </c>
      <c r="AZ1771" s="13">
        <f t="shared" si="2225"/>
        <v>3.5371911702522217E-5</v>
      </c>
      <c r="BA1771" s="13">
        <f t="shared" si="2226"/>
        <v>2.2015345920435981E-5</v>
      </c>
      <c r="BB1771" s="13">
        <f t="shared" si="2227"/>
        <v>1.0276701894272307E-5</v>
      </c>
      <c r="BC1771" s="13">
        <f t="shared" si="2228"/>
        <v>3.8377085585816148E-6</v>
      </c>
      <c r="BD1771" s="13">
        <f t="shared" si="2229"/>
        <v>4.2247397393225293E-3</v>
      </c>
      <c r="BE1771" s="13">
        <f t="shared" si="2230"/>
        <v>3.2402128900704112E-3</v>
      </c>
      <c r="BF1771" s="13">
        <f t="shared" si="2231"/>
        <v>1.2425593315556567E-3</v>
      </c>
      <c r="BG1771" s="13">
        <f t="shared" si="2232"/>
        <v>3.1766507218655644E-4</v>
      </c>
      <c r="BH1771" s="13">
        <f t="shared" si="2233"/>
        <v>6.0909223119924326E-5</v>
      </c>
      <c r="BI1771" s="13">
        <f t="shared" si="2234"/>
        <v>9.3430062941108693E-6</v>
      </c>
      <c r="BJ1771" s="14">
        <f t="shared" si="2235"/>
        <v>0.14747477407847795</v>
      </c>
      <c r="BK1771" s="14">
        <f t="shared" si="2236"/>
        <v>0.21782266676365242</v>
      </c>
      <c r="BL1771" s="14">
        <f t="shared" si="2237"/>
        <v>0.55370845095245114</v>
      </c>
      <c r="BM1771" s="14">
        <f t="shared" si="2238"/>
        <v>0.48695701187457824</v>
      </c>
      <c r="BN1771" s="14">
        <f t="shared" si="2239"/>
        <v>0.50989049248185558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1.3076923076923099</v>
      </c>
      <c r="F1772" s="10">
        <f>VLOOKUP(B1772,home!$B$2:$E$405,3,FALSE)</f>
        <v>1.1499999999999999</v>
      </c>
      <c r="G1772" s="10">
        <f>VLOOKUP(C1772,away!$B$2:$E$405,4,FALSE)</f>
        <v>1.1499999999999999</v>
      </c>
      <c r="H1772" s="10">
        <f>VLOOKUP(A1772,away!$A$2:$E$405,3,FALSE)</f>
        <v>1.0419580419580401</v>
      </c>
      <c r="I1772" s="10">
        <f>VLOOKUP(C1772,away!$B$2:$E$405,3,FALSE)</f>
        <v>1.27</v>
      </c>
      <c r="J1772" s="10">
        <f>VLOOKUP(B1772,home!$B$2:$E$405,4,FALSE)</f>
        <v>1.28</v>
      </c>
      <c r="K1772" s="12">
        <f t="shared" si="2184"/>
        <v>1.7294230769230796</v>
      </c>
      <c r="L1772" s="12">
        <f t="shared" si="2185"/>
        <v>1.6938069930069901</v>
      </c>
      <c r="M1772" s="13">
        <f t="shared" si="2186"/>
        <v>3.2606941953165082E-2</v>
      </c>
      <c r="N1772" s="13">
        <f t="shared" si="2187"/>
        <v>5.6391197881694999E-2</v>
      </c>
      <c r="O1772" s="13">
        <f t="shared" si="2188"/>
        <v>5.5229866300844019E-2</v>
      </c>
      <c r="P1772" s="13">
        <f t="shared" si="2189"/>
        <v>9.5515805316055954E-2</v>
      </c>
      <c r="Q1772" s="13">
        <f t="shared" si="2190"/>
        <v>4.8762119475969624E-2</v>
      </c>
      <c r="R1772" s="13">
        <f t="shared" si="2191"/>
        <v>4.6774366881605363E-2</v>
      </c>
      <c r="S1772" s="13">
        <f t="shared" si="2192"/>
        <v>6.9948824687998193E-2</v>
      </c>
      <c r="T1772" s="13">
        <f t="shared" si="2193"/>
        <v>8.2593618962239684E-2</v>
      </c>
      <c r="U1772" s="13">
        <f t="shared" si="2194"/>
        <v>8.0892669493514924E-2</v>
      </c>
      <c r="V1772" s="13">
        <f t="shared" si="2195"/>
        <v>2.2766857201356825E-2</v>
      </c>
      <c r="W1772" s="13">
        <f t="shared" si="2196"/>
        <v>2.8110111567140737E-2</v>
      </c>
      <c r="X1772" s="13">
        <f t="shared" si="2197"/>
        <v>4.7613103546629662E-2</v>
      </c>
      <c r="Y1772" s="13">
        <f t="shared" si="2198"/>
        <v>4.0323703873023635E-2</v>
      </c>
      <c r="Z1772" s="13">
        <f t="shared" si="2199"/>
        <v>2.6408916572512573E-2</v>
      </c>
      <c r="AA1772" s="13">
        <f t="shared" si="2200"/>
        <v>4.5672189757039593E-2</v>
      </c>
      <c r="AB1772" s="13">
        <f t="shared" si="2201"/>
        <v>3.9493269469717103E-2</v>
      </c>
      <c r="AC1772" s="13">
        <f t="shared" si="2202"/>
        <v>4.1681973412799672E-3</v>
      </c>
      <c r="AD1772" s="13">
        <f t="shared" si="2203"/>
        <v>1.21535689097739E-2</v>
      </c>
      <c r="AE1772" s="13">
        <f t="shared" si="2204"/>
        <v>2.0585800009367369E-2</v>
      </c>
      <c r="AF1772" s="13">
        <f t="shared" si="2205"/>
        <v>1.7434186006254914E-2</v>
      </c>
      <c r="AG1772" s="13">
        <f t="shared" si="2206"/>
        <v>9.8433820582597246E-3</v>
      </c>
      <c r="AH1772" s="13">
        <f t="shared" si="2207"/>
        <v>1.1182901892065002E-2</v>
      </c>
      <c r="AI1772" s="13">
        <f t="shared" si="2208"/>
        <v>1.9339968599103981E-2</v>
      </c>
      <c r="AJ1772" s="13">
        <f t="shared" si="2209"/>
        <v>1.6723494001129078E-2</v>
      </c>
      <c r="AK1772" s="13">
        <f t="shared" si="2210"/>
        <v>9.640665484112439E-3</v>
      </c>
      <c r="AL1772" s="13">
        <f t="shared" si="2211"/>
        <v>4.883975030108012E-4</v>
      </c>
      <c r="AM1772" s="13">
        <f t="shared" si="2212"/>
        <v>4.2037325079075684E-3</v>
      </c>
      <c r="AN1772" s="13">
        <f t="shared" si="2213"/>
        <v>7.1203115186246509E-3</v>
      </c>
      <c r="AO1772" s="13">
        <f t="shared" si="2214"/>
        <v>6.0302167213173302E-3</v>
      </c>
      <c r="AP1772" s="13">
        <f t="shared" si="2215"/>
        <v>3.4046744173049917E-3</v>
      </c>
      <c r="AQ1772" s="13">
        <f t="shared" si="2216"/>
        <v>1.4417153342357993E-3</v>
      </c>
      <c r="AR1772" s="13">
        <f t="shared" si="2217"/>
        <v>3.788335485378159E-3</v>
      </c>
      <c r="AS1772" s="13">
        <f t="shared" si="2218"/>
        <v>6.5516348115395836E-3</v>
      </c>
      <c r="AT1772" s="13">
        <f t="shared" si="2219"/>
        <v>5.6652742173245755E-3</v>
      </c>
      <c r="AU1772" s="13">
        <f t="shared" si="2220"/>
        <v>3.2658853228461531E-3</v>
      </c>
      <c r="AV1772" s="13">
        <f t="shared" si="2221"/>
        <v>1.41202436097863E-3</v>
      </c>
      <c r="AW1772" s="13">
        <f t="shared" si="2222"/>
        <v>3.9740754251922396E-5</v>
      </c>
      <c r="AX1772" s="13">
        <f t="shared" si="2223"/>
        <v>1.2116720013978467E-3</v>
      </c>
      <c r="AY1772" s="13">
        <f t="shared" si="2224"/>
        <v>2.0523385091984481E-3</v>
      </c>
      <c r="AZ1772" s="13">
        <f t="shared" si="2225"/>
        <v>1.7381326594489367E-3</v>
      </c>
      <c r="BA1772" s="13">
        <f t="shared" si="2226"/>
        <v>9.8135375111614857E-4</v>
      </c>
      <c r="BB1772" s="13">
        <f t="shared" si="2227"/>
        <v>4.1555596156354359E-4</v>
      </c>
      <c r="BC1772" s="13">
        <f t="shared" si="2228"/>
        <v>1.4077431873641479E-4</v>
      </c>
      <c r="BD1772" s="13">
        <f t="shared" si="2229"/>
        <v>1.0694515228316761E-3</v>
      </c>
      <c r="BE1772" s="13">
        <f t="shared" si="2230"/>
        <v>1.8495341432356301E-3</v>
      </c>
      <c r="BF1772" s="13">
        <f t="shared" si="2231"/>
        <v>1.5993135144344282E-3</v>
      </c>
      <c r="BG1772" s="13">
        <f t="shared" si="2232"/>
        <v>9.2196323303261765E-4</v>
      </c>
      <c r="BH1772" s="13">
        <f t="shared" si="2233"/>
        <v>3.9861612282030505E-4</v>
      </c>
      <c r="BI1772" s="13">
        <f t="shared" si="2234"/>
        <v>1.3787518432780796E-4</v>
      </c>
      <c r="BJ1772" s="14">
        <f t="shared" si="2235"/>
        <v>0.39255126999120593</v>
      </c>
      <c r="BK1772" s="14">
        <f t="shared" si="2236"/>
        <v>0.22754736251206528</v>
      </c>
      <c r="BL1772" s="14">
        <f t="shared" si="2237"/>
        <v>0.35160929979788119</v>
      </c>
      <c r="BM1772" s="14">
        <f t="shared" si="2238"/>
        <v>0.66082395330938326</v>
      </c>
      <c r="BN1772" s="14">
        <f t="shared" si="2239"/>
        <v>0.33528029780933505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1.3076923076923099</v>
      </c>
      <c r="F1773" s="10">
        <f>VLOOKUP(B1773,home!$B$2:$E$405,3,FALSE)</f>
        <v>0.89</v>
      </c>
      <c r="G1773" s="10">
        <f>VLOOKUP(C1773,away!$B$2:$E$405,4,FALSE)</f>
        <v>1.53</v>
      </c>
      <c r="H1773" s="10">
        <f>VLOOKUP(A1773,away!$A$2:$E$405,3,FALSE)</f>
        <v>1.0419580419580401</v>
      </c>
      <c r="I1773" s="10">
        <f>VLOOKUP(C1773,away!$B$2:$E$405,3,FALSE)</f>
        <v>0.51</v>
      </c>
      <c r="J1773" s="10">
        <f>VLOOKUP(B1773,home!$B$2:$E$405,4,FALSE)</f>
        <v>1.28</v>
      </c>
      <c r="K1773" s="12">
        <f t="shared" si="2184"/>
        <v>1.7806846153846183</v>
      </c>
      <c r="L1773" s="12">
        <f t="shared" si="2185"/>
        <v>0.68019020979020872</v>
      </c>
      <c r="M1773" s="13">
        <f t="shared" si="2186"/>
        <v>8.5360243004372893E-2</v>
      </c>
      <c r="N1773" s="13">
        <f t="shared" si="2187"/>
        <v>0.15199967148337928</v>
      </c>
      <c r="O1773" s="13">
        <f t="shared" si="2188"/>
        <v>5.8061201596887588E-2</v>
      </c>
      <c r="P1773" s="13">
        <f t="shared" si="2189"/>
        <v>0.10338868843432254</v>
      </c>
      <c r="Q1773" s="13">
        <f t="shared" si="2190"/>
        <v>0.13533173827698483</v>
      </c>
      <c r="R1773" s="13">
        <f t="shared" si="2191"/>
        <v>1.9746330447429284E-2</v>
      </c>
      <c r="S1773" s="13">
        <f t="shared" si="2192"/>
        <v>3.1306204504425533E-2</v>
      </c>
      <c r="T1773" s="13">
        <f t="shared" si="2193"/>
        <v>9.205132344989593E-2</v>
      </c>
      <c r="U1773" s="13">
        <f t="shared" si="2194"/>
        <v>3.5161986838038187E-2</v>
      </c>
      <c r="V1773" s="13">
        <f t="shared" si="2195"/>
        <v>4.2131341888979401E-3</v>
      </c>
      <c r="W1773" s="13">
        <f t="shared" si="2196"/>
        <v>8.0327714774361514E-2</v>
      </c>
      <c r="X1773" s="13">
        <f t="shared" si="2197"/>
        <v>5.4638125164341002E-2</v>
      </c>
      <c r="Y1773" s="13">
        <f t="shared" si="2198"/>
        <v>1.8582158909038391E-2</v>
      </c>
      <c r="Z1773" s="13">
        <f t="shared" si="2199"/>
        <v>4.4770868832079034E-3</v>
      </c>
      <c r="AA1773" s="13">
        <f t="shared" si="2200"/>
        <v>7.9722797346685852E-3</v>
      </c>
      <c r="AB1773" s="13">
        <f t="shared" si="2201"/>
        <v>7.0980579365334607E-3</v>
      </c>
      <c r="AC1773" s="13">
        <f t="shared" si="2202"/>
        <v>3.1893537513538842E-4</v>
      </c>
      <c r="AD1773" s="13">
        <f t="shared" si="2203"/>
        <v>3.5759581471927308E-2</v>
      </c>
      <c r="AE1773" s="13">
        <f t="shared" si="2204"/>
        <v>2.4323317223400295E-2</v>
      </c>
      <c r="AF1773" s="13">
        <f t="shared" si="2205"/>
        <v>8.2722411224892215E-3</v>
      </c>
      <c r="AG1773" s="13">
        <f t="shared" si="2206"/>
        <v>1.8755658081803786E-3</v>
      </c>
      <c r="AH1773" s="13">
        <f t="shared" si="2207"/>
        <v>7.6131766658454382E-4</v>
      </c>
      <c r="AI1773" s="13">
        <f t="shared" si="2208"/>
        <v>1.3556666563076132E-3</v>
      </c>
      <c r="AJ1773" s="13">
        <f t="shared" si="2209"/>
        <v>1.2070073792384375E-3</v>
      </c>
      <c r="AK1773" s="13">
        <f t="shared" si="2210"/>
        <v>7.1643315695519758E-4</v>
      </c>
      <c r="AL1773" s="13">
        <f t="shared" si="2211"/>
        <v>1.5451835172899983E-5</v>
      </c>
      <c r="AM1773" s="13">
        <f t="shared" si="2212"/>
        <v>1.273530731593076E-2</v>
      </c>
      <c r="AN1773" s="13">
        <f t="shared" si="2213"/>
        <v>8.6624313549657234E-3</v>
      </c>
      <c r="AO1773" s="13">
        <f t="shared" si="2214"/>
        <v>2.9460505003137084E-3</v>
      </c>
      <c r="AP1773" s="13">
        <f t="shared" si="2215"/>
        <v>6.6795823595364363E-4</v>
      </c>
      <c r="AQ1773" s="13">
        <f t="shared" si="2216"/>
        <v>1.1358466316110164E-4</v>
      </c>
      <c r="AR1773" s="13">
        <f t="shared" si="2217"/>
        <v>1.0356816467022661E-4</v>
      </c>
      <c r="AS1773" s="13">
        <f t="shared" si="2218"/>
        <v>1.8442223747189328E-4</v>
      </c>
      <c r="AT1773" s="13">
        <f t="shared" si="2219"/>
        <v>1.6419892050050457E-4</v>
      </c>
      <c r="AU1773" s="13">
        <f t="shared" si="2220"/>
        <v>9.7462163866003486E-5</v>
      </c>
      <c r="AV1773" s="13">
        <f t="shared" si="2221"/>
        <v>4.3387343944571761E-5</v>
      </c>
      <c r="AW1773" s="13">
        <f t="shared" si="2222"/>
        <v>5.1987023082722921E-7</v>
      </c>
      <c r="AX1773" s="13">
        <f t="shared" si="2223"/>
        <v>3.7795943016121765E-3</v>
      </c>
      <c r="AY1773" s="13">
        <f t="shared" si="2224"/>
        <v>2.5708430409354635E-3</v>
      </c>
      <c r="AZ1773" s="13">
        <f t="shared" si="2225"/>
        <v>8.7433113367579559E-4</v>
      </c>
      <c r="BA1773" s="13">
        <f t="shared" si="2226"/>
        <v>1.9823715908035014E-4</v>
      </c>
      <c r="BB1773" s="13">
        <f t="shared" si="2227"/>
        <v>3.3709743705769581E-5</v>
      </c>
      <c r="BC1773" s="13">
        <f t="shared" si="2228"/>
        <v>4.5858075286403158E-6</v>
      </c>
      <c r="BD1773" s="13">
        <f t="shared" si="2229"/>
        <v>1.174100860910472E-5</v>
      </c>
      <c r="BE1773" s="13">
        <f t="shared" si="2230"/>
        <v>2.090703339933113E-5</v>
      </c>
      <c r="BF1773" s="13">
        <f t="shared" si="2231"/>
        <v>1.8614416363760667E-5</v>
      </c>
      <c r="BG1773" s="13">
        <f t="shared" si="2232"/>
        <v>1.1048801614437435E-5</v>
      </c>
      <c r="BH1773" s="13">
        <f t="shared" si="2233"/>
        <v>4.9186077633163678E-6</v>
      </c>
      <c r="BI1773" s="13">
        <f t="shared" si="2234"/>
        <v>1.751697834649761E-6</v>
      </c>
      <c r="BJ1773" s="14">
        <f t="shared" si="2235"/>
        <v>0.63574807094086117</v>
      </c>
      <c r="BK1773" s="14">
        <f t="shared" si="2236"/>
        <v>0.22717350038326264</v>
      </c>
      <c r="BL1773" s="14">
        <f t="shared" si="2237"/>
        <v>0.13274230180868063</v>
      </c>
      <c r="BM1773" s="14">
        <f t="shared" si="2238"/>
        <v>0.44368276360193154</v>
      </c>
      <c r="BN1773" s="14">
        <f t="shared" si="2239"/>
        <v>0.55388787324337641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1.3076923076923099</v>
      </c>
      <c r="F1774" s="10">
        <f>VLOOKUP(B1774,home!$B$2:$E$405,3,FALSE)</f>
        <v>1.78</v>
      </c>
      <c r="G1774" s="10">
        <f>VLOOKUP(C1774,away!$B$2:$E$405,4,FALSE)</f>
        <v>1.78</v>
      </c>
      <c r="H1774" s="10">
        <f>VLOOKUP(A1774,away!$A$2:$E$405,3,FALSE)</f>
        <v>1.0419580419580401</v>
      </c>
      <c r="I1774" s="10">
        <f>VLOOKUP(C1774,away!$B$2:$E$405,3,FALSE)</f>
        <v>0.51</v>
      </c>
      <c r="J1774" s="10">
        <f>VLOOKUP(B1774,home!$B$2:$E$405,4,FALSE)</f>
        <v>1.1200000000000001</v>
      </c>
      <c r="K1774" s="12">
        <f t="shared" si="2184"/>
        <v>4.1432923076923149</v>
      </c>
      <c r="L1774" s="12">
        <f t="shared" si="2185"/>
        <v>0.59516643356643262</v>
      </c>
      <c r="M1774" s="13">
        <f t="shared" si="2186"/>
        <v>8.75212508486088E-3</v>
      </c>
      <c r="N1774" s="13">
        <f t="shared" si="2187"/>
        <v>3.6262612540065034E-2</v>
      </c>
      <c r="O1774" s="13">
        <f t="shared" si="2188"/>
        <v>5.2089710728839616E-3</v>
      </c>
      <c r="P1774" s="13">
        <f t="shared" si="2189"/>
        <v>2.1582289777271901E-2</v>
      </c>
      <c r="Q1774" s="13">
        <f t="shared" si="2190"/>
        <v>7.5123301797039174E-2</v>
      </c>
      <c r="R1774" s="13">
        <f t="shared" si="2191"/>
        <v>1.5501023679995311E-3</v>
      </c>
      <c r="S1774" s="13">
        <f t="shared" si="2192"/>
        <v>1.3305203808040051E-2</v>
      </c>
      <c r="T1774" s="13">
        <f t="shared" si="2193"/>
        <v>4.4710867608278589E-2</v>
      </c>
      <c r="U1774" s="13">
        <f t="shared" si="2194"/>
        <v>6.4225272174680981E-3</v>
      </c>
      <c r="V1774" s="13">
        <f t="shared" si="2195"/>
        <v>3.6455497169290748E-3</v>
      </c>
      <c r="W1774" s="13">
        <f t="shared" si="2196"/>
        <v>0.10375259948804021</v>
      </c>
      <c r="X1774" s="13">
        <f t="shared" si="2197"/>
        <v>6.1750064610543373E-2</v>
      </c>
      <c r="Y1774" s="13">
        <f t="shared" si="2198"/>
        <v>1.8375782863376943E-2</v>
      </c>
      <c r="Z1774" s="13">
        <f t="shared" si="2199"/>
        <v>3.0752296600838761E-4</v>
      </c>
      <c r="AA1774" s="13">
        <f t="shared" si="2200"/>
        <v>1.2741575395012774E-3</v>
      </c>
      <c r="AB1774" s="13">
        <f t="shared" si="2201"/>
        <v>2.6396035661019053E-3</v>
      </c>
      <c r="AC1774" s="13">
        <f t="shared" si="2202"/>
        <v>5.6185861737390768E-4</v>
      </c>
      <c r="AD1774" s="13">
        <f t="shared" si="2203"/>
        <v>0.10746933684046968</v>
      </c>
      <c r="AE1774" s="13">
        <f t="shared" si="2204"/>
        <v>6.3962141925091975E-2</v>
      </c>
      <c r="AF1774" s="13">
        <f t="shared" si="2205"/>
        <v>1.9034059946413492E-2</v>
      </c>
      <c r="AG1774" s="13">
        <f t="shared" si="2206"/>
        <v>3.7761445248655342E-3</v>
      </c>
      <c r="AH1774" s="13">
        <f t="shared" si="2207"/>
        <v>4.5756836729745827E-5</v>
      </c>
      <c r="AI1774" s="13">
        <f t="shared" si="2208"/>
        <v>1.8958394964668904E-4</v>
      </c>
      <c r="AJ1774" s="13">
        <f t="shared" si="2209"/>
        <v>3.9275086011652703E-4</v>
      </c>
      <c r="AK1774" s="13">
        <f t="shared" si="2210"/>
        <v>5.4242720585344882E-4</v>
      </c>
      <c r="AL1774" s="13">
        <f t="shared" si="2211"/>
        <v>5.5420576723687308E-5</v>
      </c>
      <c r="AM1774" s="13">
        <f t="shared" si="2212"/>
        <v>8.9055375328782452E-2</v>
      </c>
      <c r="AN1774" s="13">
        <f t="shared" si="2213"/>
        <v>5.300277012435152E-2</v>
      </c>
      <c r="AO1774" s="13">
        <f t="shared" si="2214"/>
        <v>1.5772734832025882E-2</v>
      </c>
      <c r="AP1774" s="13">
        <f t="shared" si="2215"/>
        <v>3.1291341125219631E-3</v>
      </c>
      <c r="AQ1774" s="13">
        <f t="shared" si="2216"/>
        <v>4.6558889747519021E-4</v>
      </c>
      <c r="AR1774" s="13">
        <f t="shared" si="2217"/>
        <v>5.4465866655448775E-6</v>
      </c>
      <c r="AS1774" s="13">
        <f t="shared" si="2218"/>
        <v>2.2566800634531624E-5</v>
      </c>
      <c r="AT1774" s="13">
        <f t="shared" si="2219"/>
        <v>4.6750425739140473E-5</v>
      </c>
      <c r="AU1774" s="13">
        <f t="shared" si="2220"/>
        <v>6.4566893115440495E-5</v>
      </c>
      <c r="AV1774" s="13">
        <f t="shared" si="2221"/>
        <v>6.6879877894199144E-5</v>
      </c>
      <c r="AW1774" s="13">
        <f t="shared" si="2222"/>
        <v>3.796230232583824E-6</v>
      </c>
      <c r="AX1774" s="13">
        <f t="shared" si="2223"/>
        <v>6.1497075259732713E-2</v>
      </c>
      <c r="AY1774" s="13">
        <f t="shared" si="2224"/>
        <v>3.6600994957101618E-2</v>
      </c>
      <c r="AZ1774" s="13">
        <f t="shared" si="2225"/>
        <v>1.089184181680058E-2</v>
      </c>
      <c r="BA1774" s="13">
        <f t="shared" si="2226"/>
        <v>2.1608195496916447E-3</v>
      </c>
      <c r="BB1774" s="13">
        <f t="shared" si="2227"/>
        <v>3.2151181624265026E-4</v>
      </c>
      <c r="BC1774" s="13">
        <f t="shared" si="2228"/>
        <v>3.8270608204520897E-5</v>
      </c>
      <c r="BD1774" s="13">
        <f t="shared" si="2229"/>
        <v>5.4027092680713847E-7</v>
      </c>
      <c r="BE1774" s="13">
        <f t="shared" si="2230"/>
        <v>2.2385003751098145E-6</v>
      </c>
      <c r="BF1774" s="13">
        <f t="shared" si="2231"/>
        <v>4.6373806924794288E-6</v>
      </c>
      <c r="BG1774" s="13">
        <f t="shared" si="2232"/>
        <v>6.4046745836636237E-6</v>
      </c>
      <c r="BH1774" s="13">
        <f t="shared" si="2233"/>
        <v>6.6341097339414951E-6</v>
      </c>
      <c r="BI1774" s="13">
        <f t="shared" si="2234"/>
        <v>5.4974111658053003E-6</v>
      </c>
      <c r="BJ1774" s="14">
        <f t="shared" si="2235"/>
        <v>0.80715302944711453</v>
      </c>
      <c r="BK1774" s="14">
        <f t="shared" si="2236"/>
        <v>8.4503442538301124E-2</v>
      </c>
      <c r="BL1774" s="14">
        <f t="shared" si="2237"/>
        <v>1.8498043547827851E-2</v>
      </c>
      <c r="BM1774" s="14">
        <f t="shared" si="2238"/>
        <v>0.72538543713226233</v>
      </c>
      <c r="BN1774" s="14">
        <f t="shared" si="2239"/>
        <v>0.14847940264012047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1.3076923076923099</v>
      </c>
      <c r="F1775" s="10">
        <f>VLOOKUP(B1775,home!$B$2:$E$405,3,FALSE)</f>
        <v>1.1499999999999999</v>
      </c>
      <c r="G1775" s="10">
        <f>VLOOKUP(C1775,away!$B$2:$E$405,4,FALSE)</f>
        <v>0.64</v>
      </c>
      <c r="H1775" s="10">
        <f>VLOOKUP(A1775,away!$A$2:$E$405,3,FALSE)</f>
        <v>1.0419580419580401</v>
      </c>
      <c r="I1775" s="10">
        <f>VLOOKUP(C1775,away!$B$2:$E$405,3,FALSE)</f>
        <v>0.64</v>
      </c>
      <c r="J1775" s="10">
        <f>VLOOKUP(B1775,home!$B$2:$E$405,4,FALSE)</f>
        <v>0.48</v>
      </c>
      <c r="K1775" s="12">
        <f t="shared" si="2184"/>
        <v>0.96246153846154003</v>
      </c>
      <c r="L1775" s="12">
        <f t="shared" si="2185"/>
        <v>0.3200895104895099</v>
      </c>
      <c r="M1775" s="13">
        <f t="shared" si="2186"/>
        <v>0.27732891763331585</v>
      </c>
      <c r="N1775" s="13">
        <f t="shared" si="2187"/>
        <v>0.26691841672523486</v>
      </c>
      <c r="O1775" s="13">
        <f t="shared" si="2188"/>
        <v>8.877007748983369E-2</v>
      </c>
      <c r="P1775" s="13">
        <f t="shared" si="2189"/>
        <v>8.5437785350215442E-2</v>
      </c>
      <c r="Q1775" s="13">
        <f t="shared" si="2190"/>
        <v>0.12844935500254401</v>
      </c>
      <c r="R1775" s="13">
        <f t="shared" si="2191"/>
        <v>1.4207185324918362E-2</v>
      </c>
      <c r="S1775" s="13">
        <f t="shared" si="2192"/>
        <v>6.5802867113924956E-3</v>
      </c>
      <c r="T1775" s="13">
        <f t="shared" si="2193"/>
        <v>4.111529116545759E-2</v>
      </c>
      <c r="U1775" s="13">
        <f t="shared" si="2194"/>
        <v>1.367386944502914E-2</v>
      </c>
      <c r="V1775" s="13">
        <f t="shared" si="2195"/>
        <v>2.2524602370218935E-4</v>
      </c>
      <c r="W1775" s="13">
        <f t="shared" si="2196"/>
        <v>4.120918794338034E-2</v>
      </c>
      <c r="X1775" s="13">
        <f t="shared" si="2197"/>
        <v>1.3190628796466828E-2</v>
      </c>
      <c r="Y1775" s="13">
        <f t="shared" si="2198"/>
        <v>2.1110909572549501E-3</v>
      </c>
      <c r="Z1775" s="13">
        <f t="shared" si="2199"/>
        <v>1.515856998695623E-3</v>
      </c>
      <c r="AA1775" s="13">
        <f t="shared" si="2200"/>
        <v>1.4589540590522819E-3</v>
      </c>
      <c r="AB1775" s="13">
        <f t="shared" si="2201"/>
        <v>7.0209358411008386E-4</v>
      </c>
      <c r="AC1775" s="13">
        <f t="shared" si="2202"/>
        <v>4.3370255048335528E-6</v>
      </c>
      <c r="AD1775" s="13">
        <f t="shared" si="2203"/>
        <v>9.9155646066841456E-3</v>
      </c>
      <c r="AE1775" s="13">
        <f t="shared" si="2204"/>
        <v>3.1738682211806383E-3</v>
      </c>
      <c r="AF1775" s="13">
        <f t="shared" si="2205"/>
        <v>5.07960962637961E-4</v>
      </c>
      <c r="AG1775" s="13">
        <f t="shared" si="2206"/>
        <v>5.4197658626188408E-5</v>
      </c>
      <c r="AH1775" s="13">
        <f t="shared" si="2207"/>
        <v>1.2130248117114489E-4</v>
      </c>
      <c r="AI1775" s="13">
        <f t="shared" si="2208"/>
        <v>1.1674897264718209E-4</v>
      </c>
      <c r="AJ1775" s="13">
        <f t="shared" si="2209"/>
        <v>5.6183197913905568E-5</v>
      </c>
      <c r="AK1775" s="13">
        <f t="shared" si="2210"/>
        <v>1.8024722366635583E-5</v>
      </c>
      <c r="AL1775" s="13">
        <f t="shared" si="2211"/>
        <v>5.3444964528410924E-8</v>
      </c>
      <c r="AM1775" s="13">
        <f t="shared" si="2212"/>
        <v>1.9086699132128042E-3</v>
      </c>
      <c r="AN1775" s="13">
        <f t="shared" si="2213"/>
        <v>6.1094521820634188E-4</v>
      </c>
      <c r="AO1775" s="13">
        <f t="shared" si="2214"/>
        <v>9.7778577915787394E-5</v>
      </c>
      <c r="AP1775" s="13">
        <f t="shared" si="2215"/>
        <v>1.0432632380474933E-5</v>
      </c>
      <c r="AQ1775" s="13">
        <f t="shared" si="2216"/>
        <v>8.3484404794580794E-7</v>
      </c>
      <c r="AR1775" s="13">
        <f t="shared" si="2217"/>
        <v>7.7655303638469539E-6</v>
      </c>
      <c r="AS1775" s="13">
        <f t="shared" si="2218"/>
        <v>7.4740243009579405E-6</v>
      </c>
      <c r="AT1775" s="13">
        <f t="shared" si="2219"/>
        <v>3.5967304635994582E-6</v>
      </c>
      <c r="AU1775" s="13">
        <f t="shared" si="2220"/>
        <v>1.1539049118091409E-6</v>
      </c>
      <c r="AV1775" s="13">
        <f t="shared" si="2221"/>
        <v>2.7764727416453833E-7</v>
      </c>
      <c r="AW1775" s="13">
        <f t="shared" si="2222"/>
        <v>4.5736098877299587E-10</v>
      </c>
      <c r="AX1775" s="13">
        <f t="shared" si="2223"/>
        <v>3.0617023018100813E-4</v>
      </c>
      <c r="AY1775" s="13">
        <f t="shared" si="2224"/>
        <v>9.8001879105099465E-5</v>
      </c>
      <c r="AZ1775" s="13">
        <f t="shared" si="2225"/>
        <v>1.5684686754901706E-5</v>
      </c>
      <c r="BA1775" s="13">
        <f t="shared" si="2226"/>
        <v>1.6735012351859297E-6</v>
      </c>
      <c r="BB1775" s="13">
        <f t="shared" si="2227"/>
        <v>1.3391754779356359E-7</v>
      </c>
      <c r="BC1775" s="13">
        <f t="shared" si="2228"/>
        <v>8.5731204638394641E-9</v>
      </c>
      <c r="BD1775" s="13">
        <f t="shared" si="2229"/>
        <v>4.1427746880919964E-7</v>
      </c>
      <c r="BE1775" s="13">
        <f t="shared" si="2230"/>
        <v>3.9872612998005493E-7</v>
      </c>
      <c r="BF1775" s="13">
        <f t="shared" si="2231"/>
        <v>1.9187928224270981E-7</v>
      </c>
      <c r="BG1775" s="13">
        <f t="shared" si="2232"/>
        <v>6.155880972873819E-8</v>
      </c>
      <c r="BH1775" s="13">
        <f t="shared" si="2233"/>
        <v>1.481199667934564E-8</v>
      </c>
      <c r="BI1775" s="13">
        <f t="shared" si="2234"/>
        <v>2.8511954223380464E-9</v>
      </c>
      <c r="BJ1775" s="14">
        <f t="shared" si="2235"/>
        <v>0.50969589601317533</v>
      </c>
      <c r="BK1775" s="14">
        <f t="shared" si="2236"/>
        <v>0.36967462806820039</v>
      </c>
      <c r="BL1775" s="14">
        <f t="shared" si="2237"/>
        <v>0.11914579121923967</v>
      </c>
      <c r="BM1775" s="14">
        <f t="shared" si="2238"/>
        <v>0.13882243335150474</v>
      </c>
      <c r="BN1775" s="14">
        <f t="shared" si="2239"/>
        <v>0.86111173752606218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1.3076923076923099</v>
      </c>
      <c r="F1776" s="10">
        <f>VLOOKUP(B1776,home!$B$2:$E$405,3,FALSE)</f>
        <v>0.87</v>
      </c>
      <c r="G1776" s="10">
        <f>VLOOKUP(C1776,away!$B$2:$E$405,4,FALSE)</f>
        <v>1.02</v>
      </c>
      <c r="H1776" s="10">
        <f>VLOOKUP(A1776,away!$A$2:$E$405,3,FALSE)</f>
        <v>1.0419580419580401</v>
      </c>
      <c r="I1776" s="10">
        <f>VLOOKUP(C1776,away!$B$2:$E$405,3,FALSE)</f>
        <v>0.51</v>
      </c>
      <c r="J1776" s="10">
        <f>VLOOKUP(B1776,home!$B$2:$E$405,4,FALSE)</f>
        <v>1.37</v>
      </c>
      <c r="K1776" s="12">
        <f t="shared" si="2184"/>
        <v>1.1604461538461557</v>
      </c>
      <c r="L1776" s="12">
        <f t="shared" si="2185"/>
        <v>0.72801608391608275</v>
      </c>
      <c r="M1776" s="13">
        <f t="shared" si="2186"/>
        <v>0.15130430007149617</v>
      </c>
      <c r="N1776" s="13">
        <f t="shared" si="2187"/>
        <v>0.17558049307835233</v>
      </c>
      <c r="O1776" s="13">
        <f t="shared" si="2188"/>
        <v>0.1101519640177145</v>
      </c>
      <c r="P1776" s="13">
        <f t="shared" si="2189"/>
        <v>0.1278254229829569</v>
      </c>
      <c r="Q1776" s="13">
        <f t="shared" si="2190"/>
        <v>0.10187585394159279</v>
      </c>
      <c r="R1776" s="13">
        <f t="shared" si="2191"/>
        <v>4.0096200739920887E-2</v>
      </c>
      <c r="S1776" s="13">
        <f t="shared" si="2192"/>
        <v>2.6997479174502965E-2</v>
      </c>
      <c r="T1776" s="13">
        <f t="shared" si="2193"/>
        <v>7.4167260232165202E-2</v>
      </c>
      <c r="U1776" s="13">
        <f t="shared" si="2194"/>
        <v>4.6529481932484573E-2</v>
      </c>
      <c r="V1776" s="13">
        <f t="shared" si="2195"/>
        <v>2.5342337654968034E-3</v>
      </c>
      <c r="W1776" s="13">
        <f t="shared" si="2196"/>
        <v>3.9407147625438038E-2</v>
      </c>
      <c r="X1776" s="13">
        <f t="shared" si="2197"/>
        <v>2.8689037292574354E-2</v>
      </c>
      <c r="Y1776" s="13">
        <f t="shared" si="2198"/>
        <v>1.044304029053122E-2</v>
      </c>
      <c r="Z1776" s="13">
        <f t="shared" si="2199"/>
        <v>9.7302263475301156E-3</v>
      </c>
      <c r="AA1776" s="13">
        <f t="shared" si="2200"/>
        <v>1.129140374104385E-2</v>
      </c>
      <c r="AB1776" s="13">
        <f t="shared" si="2201"/>
        <v>6.5515330214092164E-3</v>
      </c>
      <c r="AC1776" s="13">
        <f t="shared" si="2202"/>
        <v>1.3381125935418248E-4</v>
      </c>
      <c r="AD1776" s="13">
        <f t="shared" si="2203"/>
        <v>1.1432468223996803E-2</v>
      </c>
      <c r="AE1776" s="13">
        <f t="shared" si="2204"/>
        <v>8.3230207459292042E-3</v>
      </c>
      <c r="AF1776" s="13">
        <f t="shared" si="2205"/>
        <v>3.029646484901847E-3</v>
      </c>
      <c r="AG1776" s="13">
        <f t="shared" si="2206"/>
        <v>7.3521045652945609E-4</v>
      </c>
      <c r="AH1776" s="13">
        <f t="shared" si="2207"/>
        <v>1.7709403202864906E-3</v>
      </c>
      <c r="AI1776" s="13">
        <f t="shared" si="2208"/>
        <v>2.055080883367537E-3</v>
      </c>
      <c r="AJ1776" s="13">
        <f t="shared" si="2209"/>
        <v>1.1924053534733095E-3</v>
      </c>
      <c r="AK1776" s="13">
        <f t="shared" si="2210"/>
        <v>4.6124073542122275E-4</v>
      </c>
      <c r="AL1776" s="13">
        <f t="shared" si="2211"/>
        <v>4.5218756687676728E-6</v>
      </c>
      <c r="AM1776" s="13">
        <f t="shared" si="2212"/>
        <v>2.6533527559010964E-3</v>
      </c>
      <c r="AN1776" s="13">
        <f t="shared" si="2213"/>
        <v>1.9316834825990616E-3</v>
      </c>
      <c r="AO1776" s="13">
        <f t="shared" si="2214"/>
        <v>7.0314832218357475E-4</v>
      </c>
      <c r="AP1776" s="13">
        <f t="shared" si="2215"/>
        <v>1.7063442930941673E-4</v>
      </c>
      <c r="AQ1776" s="13">
        <f t="shared" si="2216"/>
        <v>3.1056152251774301E-5</v>
      </c>
      <c r="AR1776" s="13">
        <f t="shared" si="2217"/>
        <v>2.5785460736481292E-4</v>
      </c>
      <c r="AS1776" s="13">
        <f t="shared" si="2218"/>
        <v>2.9922638736800772E-4</v>
      </c>
      <c r="AT1776" s="13">
        <f t="shared" si="2219"/>
        <v>1.7361805517524228E-4</v>
      </c>
      <c r="AU1776" s="13">
        <f t="shared" si="2220"/>
        <v>6.7158134788786533E-5</v>
      </c>
      <c r="AV1776" s="13">
        <f t="shared" si="2221"/>
        <v>1.948334980378225E-5</v>
      </c>
      <c r="AW1776" s="13">
        <f t="shared" si="2222"/>
        <v>1.0611629635029113E-7</v>
      </c>
      <c r="AX1776" s="13">
        <f t="shared" si="2223"/>
        <v>5.1317883339708787E-4</v>
      </c>
      <c r="AY1776" s="13">
        <f t="shared" si="2224"/>
        <v>3.736024446383717E-4</v>
      </c>
      <c r="AZ1776" s="13">
        <f t="shared" si="2225"/>
        <v>1.3599429434355125E-4</v>
      </c>
      <c r="BA1776" s="13">
        <f t="shared" si="2226"/>
        <v>3.3002011200974427E-5</v>
      </c>
      <c r="BB1776" s="13">
        <f t="shared" si="2227"/>
        <v>6.006498738972024E-6</v>
      </c>
      <c r="BC1776" s="13">
        <f t="shared" si="2228"/>
        <v>8.7456553799866051E-7</v>
      </c>
      <c r="BD1776" s="13">
        <f t="shared" si="2229"/>
        <v>3.1287050245575028E-5</v>
      </c>
      <c r="BE1776" s="13">
        <f t="shared" si="2230"/>
        <v>3.6306937122668962E-5</v>
      </c>
      <c r="BF1776" s="13">
        <f t="shared" si="2231"/>
        <v>2.106612277096771E-5</v>
      </c>
      <c r="BG1776" s="13">
        <f t="shared" si="2232"/>
        <v>8.1487003820068012E-6</v>
      </c>
      <c r="BH1776" s="13">
        <f t="shared" si="2233"/>
        <v>2.3640320042861216E-6</v>
      </c>
      <c r="BI1776" s="13">
        <f t="shared" si="2234"/>
        <v>5.4866636938860973E-7</v>
      </c>
      <c r="BJ1776" s="14">
        <f t="shared" si="2235"/>
        <v>0.46023571216211323</v>
      </c>
      <c r="BK1776" s="14">
        <f t="shared" si="2236"/>
        <v>0.30917337157411418</v>
      </c>
      <c r="BL1776" s="14">
        <f t="shared" si="2237"/>
        <v>0.22101731278851711</v>
      </c>
      <c r="BM1776" s="14">
        <f t="shared" si="2238"/>
        <v>0.29294889171189914</v>
      </c>
      <c r="BN1776" s="14">
        <f t="shared" si="2239"/>
        <v>0.70683423483203367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1.3076923076923099</v>
      </c>
      <c r="F1777" s="10">
        <f>VLOOKUP(B1777,home!$B$2:$E$405,3,FALSE)</f>
        <v>1.07</v>
      </c>
      <c r="G1777" s="10">
        <f>VLOOKUP(C1777,away!$B$2:$E$405,4,FALSE)</f>
        <v>0.89</v>
      </c>
      <c r="H1777" s="10">
        <f>VLOOKUP(A1777,away!$A$2:$E$405,3,FALSE)</f>
        <v>1.0419580419580401</v>
      </c>
      <c r="I1777" s="10">
        <f>VLOOKUP(C1777,away!$B$2:$E$405,3,FALSE)</f>
        <v>0.51</v>
      </c>
      <c r="J1777" s="10">
        <f>VLOOKUP(B1777,home!$B$2:$E$405,4,FALSE)</f>
        <v>0.77</v>
      </c>
      <c r="K1777" s="12">
        <f t="shared" si="2184"/>
        <v>1.2453153846153868</v>
      </c>
      <c r="L1777" s="12">
        <f t="shared" si="2185"/>
        <v>0.40917692307692238</v>
      </c>
      <c r="M1777" s="13">
        <f t="shared" si="2186"/>
        <v>0.19118909630350533</v>
      </c>
      <c r="N1777" s="13">
        <f t="shared" si="2187"/>
        <v>0.23809072299746797</v>
      </c>
      <c r="O1777" s="13">
        <f t="shared" si="2188"/>
        <v>7.8230166151325706E-2</v>
      </c>
      <c r="P1777" s="13">
        <f t="shared" si="2189"/>
        <v>9.7421229449263791E-2</v>
      </c>
      <c r="Q1777" s="13">
        <f t="shared" si="2190"/>
        <v>0.1482490201414737</v>
      </c>
      <c r="R1777" s="13">
        <f t="shared" si="2191"/>
        <v>1.6004989338797924E-2</v>
      </c>
      <c r="S1777" s="13">
        <f t="shared" si="2192"/>
        <v>1.2410352016544486E-2</v>
      </c>
      <c r="T1777" s="13">
        <f t="shared" si="2193"/>
        <v>6.0660077910656904E-2</v>
      </c>
      <c r="U1777" s="13">
        <f t="shared" si="2194"/>
        <v>1.9931259454210305E-2</v>
      </c>
      <c r="V1777" s="13">
        <f t="shared" si="2195"/>
        <v>7.0263871663395975E-4</v>
      </c>
      <c r="W1777" s="13">
        <f t="shared" si="2196"/>
        <v>6.153892851211118E-2</v>
      </c>
      <c r="X1777" s="13">
        <f t="shared" si="2197"/>
        <v>2.518030941803634E-2</v>
      </c>
      <c r="Y1777" s="13">
        <f t="shared" si="2198"/>
        <v>5.1516007648984789E-3</v>
      </c>
      <c r="Z1777" s="13">
        <f t="shared" si="2199"/>
        <v>2.1829574305094268E-3</v>
      </c>
      <c r="AA1777" s="13">
        <f t="shared" si="2200"/>
        <v>2.7184704721738636E-3</v>
      </c>
      <c r="AB1777" s="13">
        <f t="shared" si="2201"/>
        <v>1.6926765508103838E-3</v>
      </c>
      <c r="AC1777" s="13">
        <f t="shared" si="2202"/>
        <v>2.2377036974322417E-5</v>
      </c>
      <c r="AD1777" s="13">
        <f t="shared" si="2203"/>
        <v>1.9158843607219637E-2</v>
      </c>
      <c r="AE1777" s="13">
        <f t="shared" si="2204"/>
        <v>7.8393566769140947E-3</v>
      </c>
      <c r="AF1777" s="13">
        <f t="shared" si="2205"/>
        <v>1.6038419219811179E-3</v>
      </c>
      <c r="AG1777" s="13">
        <f t="shared" si="2206"/>
        <v>2.187517009126704E-4</v>
      </c>
      <c r="AH1777" s="13">
        <f t="shared" si="2207"/>
        <v>2.2330395115593797E-4</v>
      </c>
      <c r="AI1777" s="13">
        <f t="shared" si="2208"/>
        <v>2.7808384581989247E-4</v>
      </c>
      <c r="AJ1777" s="13">
        <f t="shared" si="2209"/>
        <v>1.7315104570626266E-4</v>
      </c>
      <c r="AK1777" s="13">
        <f t="shared" si="2210"/>
        <v>7.1875887026750309E-5</v>
      </c>
      <c r="AL1777" s="13">
        <f t="shared" si="2211"/>
        <v>4.560926319792754E-7</v>
      </c>
      <c r="AM1777" s="13">
        <f t="shared" si="2212"/>
        <v>4.7717605391021517E-3</v>
      </c>
      <c r="AN1777" s="13">
        <f t="shared" si="2213"/>
        <v>1.9524942950496947E-3</v>
      </c>
      <c r="AO1777" s="13">
        <f t="shared" si="2214"/>
        <v>3.9945780398683927E-4</v>
      </c>
      <c r="AP1777" s="13">
        <f t="shared" si="2215"/>
        <v>5.4482971711466422E-5</v>
      </c>
      <c r="AQ1777" s="13">
        <f t="shared" si="2216"/>
        <v>5.5732936812462087E-6</v>
      </c>
      <c r="AR1777" s="13">
        <f t="shared" si="2217"/>
        <v>1.827416472898121E-5</v>
      </c>
      <c r="AS1777" s="13">
        <f t="shared" si="2218"/>
        <v>2.2757098477996173E-5</v>
      </c>
      <c r="AT1777" s="13">
        <f t="shared" si="2219"/>
        <v>1.4169882421928021E-5</v>
      </c>
      <c r="AU1777" s="13">
        <f t="shared" si="2220"/>
        <v>5.8819908594060335E-6</v>
      </c>
      <c r="AV1777" s="13">
        <f t="shared" si="2221"/>
        <v>1.8312334273463541E-6</v>
      </c>
      <c r="AW1777" s="13">
        <f t="shared" si="2222"/>
        <v>6.4556658258545096E-9</v>
      </c>
      <c r="AX1777" s="13">
        <f t="shared" si="2223"/>
        <v>9.9039113517408804E-4</v>
      </c>
      <c r="AY1777" s="13">
        <f t="shared" si="2224"/>
        <v>4.0524519733319361E-4</v>
      </c>
      <c r="AZ1777" s="13">
        <f t="shared" si="2225"/>
        <v>8.2908491468248178E-5</v>
      </c>
      <c r="BA1777" s="13">
        <f t="shared" si="2226"/>
        <v>1.1308080478642353E-5</v>
      </c>
      <c r="BB1777" s="13">
        <f t="shared" si="2227"/>
        <v>1.1567513940392724E-6</v>
      </c>
      <c r="BC1777" s="13">
        <f t="shared" si="2228"/>
        <v>9.4663195235586013E-8</v>
      </c>
      <c r="BD1777" s="13">
        <f t="shared" si="2229"/>
        <v>1.2462277492675586E-6</v>
      </c>
      <c r="BE1777" s="13">
        <f t="shared" si="2230"/>
        <v>1.5519465888974976E-6</v>
      </c>
      <c r="BF1777" s="13">
        <f t="shared" si="2231"/>
        <v>9.6633148162771253E-7</v>
      </c>
      <c r="BG1777" s="13">
        <f t="shared" si="2232"/>
        <v>4.0112915356972383E-7</v>
      </c>
      <c r="BH1777" s="13">
        <f t="shared" si="2233"/>
        <v>1.2488307653953133E-7</v>
      </c>
      <c r="BI1777" s="13">
        <f t="shared" si="2234"/>
        <v>3.1103763298555839E-8</v>
      </c>
      <c r="BJ1777" s="14">
        <f t="shared" si="2235"/>
        <v>0.57636632687424705</v>
      </c>
      <c r="BK1777" s="14">
        <f t="shared" si="2236"/>
        <v>0.30215139481288711</v>
      </c>
      <c r="BL1777" s="14">
        <f t="shared" si="2237"/>
        <v>0.1193912126887559</v>
      </c>
      <c r="BM1777" s="14">
        <f t="shared" si="2238"/>
        <v>0.23050142868289758</v>
      </c>
      <c r="BN1777" s="14">
        <f t="shared" si="2239"/>
        <v>0.76918522438183434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1.3076923076923099</v>
      </c>
      <c r="F1778" s="10">
        <f>VLOOKUP(B1778,home!$B$2:$E$405,3,FALSE)</f>
        <v>0.38</v>
      </c>
      <c r="G1778" s="10">
        <f>VLOOKUP(C1778,away!$B$2:$E$405,4,FALSE)</f>
        <v>1.27</v>
      </c>
      <c r="H1778" s="10">
        <f>VLOOKUP(A1778,away!$A$2:$E$405,3,FALSE)</f>
        <v>1.0419580419580401</v>
      </c>
      <c r="I1778" s="10">
        <f>VLOOKUP(C1778,away!$B$2:$E$405,3,FALSE)</f>
        <v>0.76</v>
      </c>
      <c r="J1778" s="10">
        <f>VLOOKUP(B1778,home!$B$2:$E$405,4,FALSE)</f>
        <v>0.8</v>
      </c>
      <c r="K1778" s="12">
        <f t="shared" si="2184"/>
        <v>0.63109230769230884</v>
      </c>
      <c r="L1778" s="12">
        <f t="shared" si="2185"/>
        <v>0.63351048951048838</v>
      </c>
      <c r="M1778" s="13">
        <f t="shared" si="2186"/>
        <v>0.28235142464583468</v>
      </c>
      <c r="N1778" s="13">
        <f t="shared" si="2187"/>
        <v>0.17818981215995083</v>
      </c>
      <c r="O1778" s="13">
        <f t="shared" si="2188"/>
        <v>0.17887258924136648</v>
      </c>
      <c r="P1778" s="13">
        <f t="shared" si="2189"/>
        <v>0.11288511512723243</v>
      </c>
      <c r="Q1778" s="13">
        <f t="shared" si="2190"/>
        <v>5.6227109881641188E-2</v>
      </c>
      <c r="R1778" s="13">
        <f t="shared" si="2191"/>
        <v>5.6658830785153297E-2</v>
      </c>
      <c r="S1778" s="13">
        <f t="shared" si="2192"/>
        <v>1.1282968762485137E-2</v>
      </c>
      <c r="T1778" s="13">
        <f t="shared" si="2193"/>
        <v>3.5620463904878524E-2</v>
      </c>
      <c r="U1778" s="13">
        <f t="shared" si="2194"/>
        <v>3.5756952271350423E-2</v>
      </c>
      <c r="V1778" s="13">
        <f t="shared" si="2195"/>
        <v>5.0121905483476153E-4</v>
      </c>
      <c r="W1778" s="13">
        <f t="shared" si="2196"/>
        <v>1.1828165510024658E-2</v>
      </c>
      <c r="X1778" s="13">
        <f t="shared" si="2197"/>
        <v>7.4932669222667961E-3</v>
      </c>
      <c r="Y1778" s="13">
        <f t="shared" si="2198"/>
        <v>2.3735315979789939E-3</v>
      </c>
      <c r="Z1778" s="13">
        <f t="shared" si="2199"/>
        <v>1.1964654541931467E-2</v>
      </c>
      <c r="AA1778" s="13">
        <f t="shared" si="2200"/>
        <v>7.5508014456087931E-3</v>
      </c>
      <c r="AB1778" s="13">
        <f t="shared" si="2201"/>
        <v>2.3826263546178369E-3</v>
      </c>
      <c r="AC1778" s="13">
        <f t="shared" si="2202"/>
        <v>1.252432380586435E-5</v>
      </c>
      <c r="AD1778" s="13">
        <f t="shared" si="2203"/>
        <v>1.8661660668720086E-3</v>
      </c>
      <c r="AE1778" s="13">
        <f t="shared" si="2204"/>
        <v>1.1822357785319488E-3</v>
      </c>
      <c r="AF1778" s="13">
        <f t="shared" si="2205"/>
        <v>3.7447938338729407E-4</v>
      </c>
      <c r="AG1778" s="13">
        <f t="shared" si="2206"/>
        <v>7.9078872493756867E-5</v>
      </c>
      <c r="AH1778" s="13">
        <f t="shared" si="2207"/>
        <v>1.8949335389207228E-3</v>
      </c>
      <c r="AI1778" s="13">
        <f t="shared" si="2208"/>
        <v>1.1958779800010323E-3</v>
      </c>
      <c r="AJ1778" s="13">
        <f t="shared" si="2209"/>
        <v>3.7735469705863406E-4</v>
      </c>
      <c r="AK1778" s="13">
        <f t="shared" si="2210"/>
        <v>7.9381882195088524E-5</v>
      </c>
      <c r="AL1778" s="13">
        <f t="shared" si="2211"/>
        <v>2.0029078818909976E-7</v>
      </c>
      <c r="AM1778" s="13">
        <f t="shared" si="2212"/>
        <v>2.3554460993586713E-4</v>
      </c>
      <c r="AN1778" s="13">
        <f t="shared" si="2213"/>
        <v>1.4921998114202821E-4</v>
      </c>
      <c r="AO1778" s="13">
        <f t="shared" si="2214"/>
        <v>4.7266211649016067E-5</v>
      </c>
      <c r="AP1778" s="13">
        <f t="shared" si="2215"/>
        <v>9.981213626358175E-6</v>
      </c>
      <c r="AQ1778" s="13">
        <f t="shared" si="2216"/>
        <v>1.5808008825857309E-6</v>
      </c>
      <c r="AR1778" s="13">
        <f t="shared" si="2217"/>
        <v>2.4009205476630192E-4</v>
      </c>
      <c r="AS1778" s="13">
        <f t="shared" si="2218"/>
        <v>1.5152024890105367E-4</v>
      </c>
      <c r="AT1778" s="13">
        <f t="shared" si="2219"/>
        <v>4.7811631770539475E-5</v>
      </c>
      <c r="AU1778" s="13">
        <f t="shared" si="2220"/>
        <v>1.0057851009534894E-5</v>
      </c>
      <c r="AV1778" s="13">
        <f t="shared" si="2221"/>
        <v>1.586858101008198E-6</v>
      </c>
      <c r="AW1778" s="13">
        <f t="shared" si="2222"/>
        <v>2.2243604866220184E-9</v>
      </c>
      <c r="AX1778" s="13">
        <f t="shared" si="2223"/>
        <v>2.4775065241485184E-5</v>
      </c>
      <c r="AY1778" s="13">
        <f t="shared" si="2224"/>
        <v>1.5695263708787562E-5</v>
      </c>
      <c r="AZ1778" s="13">
        <f t="shared" si="2225"/>
        <v>4.9715570975751054E-6</v>
      </c>
      <c r="BA1778" s="13">
        <f t="shared" si="2226"/>
        <v>1.0498445235047164E-6</v>
      </c>
      <c r="BB1778" s="13">
        <f t="shared" si="2227"/>
        <v>1.6627187949884455E-7</v>
      </c>
      <c r="BC1778" s="13">
        <f t="shared" si="2228"/>
        <v>2.1066995954628397E-8</v>
      </c>
      <c r="BD1778" s="13">
        <f t="shared" si="2229"/>
        <v>2.5350139190429811E-5</v>
      </c>
      <c r="BE1778" s="13">
        <f t="shared" si="2230"/>
        <v>1.5998277842009584E-5</v>
      </c>
      <c r="BF1778" s="13">
        <f t="shared" si="2231"/>
        <v>5.048195041208279E-6</v>
      </c>
      <c r="BG1778" s="13">
        <f t="shared" si="2232"/>
        <v>1.0619590194123346E-6</v>
      </c>
      <c r="BH1778" s="13">
        <f t="shared" si="2233"/>
        <v>1.6754854205889787E-7</v>
      </c>
      <c r="BI1778" s="13">
        <f t="shared" si="2234"/>
        <v>2.1147719211686346E-8</v>
      </c>
      <c r="BJ1778" s="14">
        <f t="shared" si="2235"/>
        <v>0.29572458196470863</v>
      </c>
      <c r="BK1778" s="14">
        <f t="shared" si="2236"/>
        <v>0.40704914746868986</v>
      </c>
      <c r="BL1778" s="14">
        <f t="shared" si="2237"/>
        <v>0.28526806410817496</v>
      </c>
      <c r="BM1778" s="14">
        <f t="shared" si="2238"/>
        <v>0.13480587320297785</v>
      </c>
      <c r="BN1778" s="14">
        <f t="shared" si="2239"/>
        <v>0.86518488184117892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1.3076923076923099</v>
      </c>
      <c r="F1779" s="10">
        <f>VLOOKUP(B1779,home!$B$2:$E$405,3,FALSE)</f>
        <v>0.89</v>
      </c>
      <c r="G1779" s="10">
        <f>VLOOKUP(C1779,away!$B$2:$E$405,4,FALSE)</f>
        <v>0.89</v>
      </c>
      <c r="H1779" s="10">
        <f>VLOOKUP(A1779,away!$A$2:$E$405,3,FALSE)</f>
        <v>1.0419580419580401</v>
      </c>
      <c r="I1779" s="10">
        <f>VLOOKUP(C1779,away!$B$2:$E$405,3,FALSE)</f>
        <v>1.02</v>
      </c>
      <c r="J1779" s="10">
        <f>VLOOKUP(B1779,home!$B$2:$E$405,4,FALSE)</f>
        <v>1.28</v>
      </c>
      <c r="K1779" s="12">
        <f t="shared" si="2184"/>
        <v>1.0358230769230787</v>
      </c>
      <c r="L1779" s="12">
        <f t="shared" si="2185"/>
        <v>1.3603804195804174</v>
      </c>
      <c r="M1779" s="13">
        <f t="shared" si="2186"/>
        <v>9.1063018923249014E-2</v>
      </c>
      <c r="N1779" s="13">
        <f t="shared" si="2187"/>
        <v>9.4325176454984339E-2</v>
      </c>
      <c r="O1779" s="13">
        <f t="shared" si="2188"/>
        <v>0.123880347891069</v>
      </c>
      <c r="P1779" s="13">
        <f t="shared" si="2189"/>
        <v>0.1283181231228285</v>
      </c>
      <c r="Q1779" s="13">
        <f t="shared" si="2190"/>
        <v>4.88520972534571E-2</v>
      </c>
      <c r="R1779" s="13">
        <f t="shared" si="2191"/>
        <v>8.426219982091028E-2</v>
      </c>
      <c r="S1779" s="13">
        <f t="shared" si="2192"/>
        <v>4.520369771521382E-2</v>
      </c>
      <c r="T1779" s="13">
        <f t="shared" si="2193"/>
        <v>6.6457436559041336E-2</v>
      </c>
      <c r="U1779" s="13">
        <f t="shared" si="2194"/>
        <v>8.7280731086802579E-2</v>
      </c>
      <c r="V1779" s="13">
        <f t="shared" si="2195"/>
        <v>7.0774597362645523E-3</v>
      </c>
      <c r="W1779" s="13">
        <f t="shared" si="2196"/>
        <v>1.6867376563740471E-2</v>
      </c>
      <c r="X1779" s="13">
        <f t="shared" si="2197"/>
        <v>2.2946048807002167E-2</v>
      </c>
      <c r="Y1779" s="13">
        <f t="shared" si="2198"/>
        <v>1.5607677751891173E-2</v>
      </c>
      <c r="Z1779" s="13">
        <f t="shared" si="2199"/>
        <v>3.820954891571296E-2</v>
      </c>
      <c r="AA1779" s="13">
        <f t="shared" si="2200"/>
        <v>3.9578332525716686E-2</v>
      </c>
      <c r="AB1779" s="13">
        <f t="shared" si="2201"/>
        <v>2.0498075088136308E-2</v>
      </c>
      <c r="AC1779" s="13">
        <f t="shared" si="2202"/>
        <v>6.2330897367369391E-4</v>
      </c>
      <c r="AD1779" s="13">
        <f t="shared" si="2203"/>
        <v>4.3679044729684705E-3</v>
      </c>
      <c r="AE1779" s="13">
        <f t="shared" si="2204"/>
        <v>5.942011719624031E-3</v>
      </c>
      <c r="AF1779" s="13">
        <f t="shared" si="2205"/>
        <v>4.0416981981469492E-3</v>
      </c>
      <c r="AG1779" s="13">
        <f t="shared" si="2206"/>
        <v>1.8327490302041877E-3</v>
      </c>
      <c r="AH1779" s="13">
        <f t="shared" si="2207"/>
        <v>1.299488054648402E-2</v>
      </c>
      <c r="AI1779" s="13">
        <f t="shared" si="2208"/>
        <v>1.3460397151906936E-2</v>
      </c>
      <c r="AJ1779" s="13">
        <f t="shared" si="2209"/>
        <v>6.971294997247442E-3</v>
      </c>
      <c r="AK1779" s="13">
        <f t="shared" si="2210"/>
        <v>2.4070094113957706E-3</v>
      </c>
      <c r="AL1779" s="13">
        <f t="shared" si="2211"/>
        <v>3.5132521883482185E-5</v>
      </c>
      <c r="AM1779" s="13">
        <f t="shared" si="2212"/>
        <v>9.048752501792563E-4</v>
      </c>
      <c r="AN1779" s="13">
        <f t="shared" si="2213"/>
        <v>1.2309745725067919E-3</v>
      </c>
      <c r="AO1779" s="13">
        <f t="shared" si="2214"/>
        <v>8.3729685271980749E-4</v>
      </c>
      <c r="AP1779" s="13">
        <f t="shared" si="2215"/>
        <v>3.7968074793877816E-4</v>
      </c>
      <c r="AQ1779" s="13">
        <f t="shared" si="2216"/>
        <v>1.2912756379689043E-4</v>
      </c>
      <c r="AR1779" s="13">
        <f t="shared" si="2217"/>
        <v>3.5355962100446672E-3</v>
      </c>
      <c r="AS1779" s="13">
        <f t="shared" si="2218"/>
        <v>3.6622521450460428E-3</v>
      </c>
      <c r="AT1779" s="13">
        <f t="shared" si="2219"/>
        <v>1.8967226426748684E-3</v>
      </c>
      <c r="AU1779" s="13">
        <f t="shared" si="2220"/>
        <v>6.5488969460171845E-4</v>
      </c>
      <c r="AV1779" s="13">
        <f t="shared" si="2221"/>
        <v>1.6958746462689185E-4</v>
      </c>
      <c r="AW1779" s="13">
        <f t="shared" si="2222"/>
        <v>1.375158569052707E-6</v>
      </c>
      <c r="AX1779" s="13">
        <f t="shared" si="2223"/>
        <v>1.5621511097870289E-4</v>
      </c>
      <c r="AY1779" s="13">
        <f t="shared" si="2224"/>
        <v>2.1251197821800933E-4</v>
      </c>
      <c r="AZ1779" s="13">
        <f t="shared" si="2225"/>
        <v>1.4454856704704006E-4</v>
      </c>
      <c r="BA1779" s="13">
        <f t="shared" si="2226"/>
        <v>6.5547013429733482E-5</v>
      </c>
      <c r="BB1779" s="13">
        <f t="shared" si="2227"/>
        <v>2.2292218407946018E-5</v>
      </c>
      <c r="BC1779" s="13">
        <f t="shared" si="2228"/>
        <v>6.0651794862359828E-6</v>
      </c>
      <c r="BD1779" s="13">
        <f t="shared" si="2229"/>
        <v>8.0162597594791584E-4</v>
      </c>
      <c r="BE1779" s="13">
        <f t="shared" si="2230"/>
        <v>8.3034268494783605E-4</v>
      </c>
      <c r="BF1779" s="13">
        <f t="shared" si="2231"/>
        <v>4.30044057411619E-4</v>
      </c>
      <c r="BG1779" s="13">
        <f t="shared" si="2232"/>
        <v>1.4848318625352943E-4</v>
      </c>
      <c r="BH1779" s="13">
        <f t="shared" si="2233"/>
        <v>3.8450577714118365E-5</v>
      </c>
      <c r="BI1779" s="13">
        <f t="shared" si="2234"/>
        <v>7.9655991434616105E-6</v>
      </c>
      <c r="BJ1779" s="14">
        <f t="shared" si="2235"/>
        <v>0.28532931186576943</v>
      </c>
      <c r="BK1779" s="14">
        <f t="shared" si="2236"/>
        <v>0.27253325297133107</v>
      </c>
      <c r="BL1779" s="14">
        <f t="shared" si="2237"/>
        <v>0.40350922875808176</v>
      </c>
      <c r="BM1779" s="14">
        <f t="shared" si="2238"/>
        <v>0.42866924222474806</v>
      </c>
      <c r="BN1779" s="14">
        <f t="shared" si="2239"/>
        <v>0.57070096346649823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1.3076923076923099</v>
      </c>
      <c r="F1780" s="10">
        <f>VLOOKUP(B1780,home!$B$2:$E$405,3,FALSE)</f>
        <v>1.84</v>
      </c>
      <c r="G1780" s="10">
        <f>VLOOKUP(C1780,away!$B$2:$E$405,4,FALSE)</f>
        <v>0.89</v>
      </c>
      <c r="H1780" s="10">
        <f>VLOOKUP(A1780,away!$A$2:$E$405,3,FALSE)</f>
        <v>1.0419580419580401</v>
      </c>
      <c r="I1780" s="10">
        <f>VLOOKUP(C1780,away!$B$2:$E$405,3,FALSE)</f>
        <v>1.1499999999999999</v>
      </c>
      <c r="J1780" s="10">
        <f>VLOOKUP(B1780,home!$B$2:$E$405,4,FALSE)</f>
        <v>1.1499999999999999</v>
      </c>
      <c r="K1780" s="12">
        <f t="shared" si="2184"/>
        <v>2.1414769230769268</v>
      </c>
      <c r="L1780" s="12">
        <f t="shared" si="2185"/>
        <v>1.3779895104895079</v>
      </c>
      <c r="M1780" s="13">
        <f t="shared" si="2186"/>
        <v>2.9615232647077609E-2</v>
      </c>
      <c r="N1780" s="13">
        <f t="shared" si="2187"/>
        <v>6.3420337285271106E-2</v>
      </c>
      <c r="O1780" s="13">
        <f t="shared" si="2188"/>
        <v>4.080947993837937E-2</v>
      </c>
      <c r="P1780" s="13">
        <f t="shared" si="2189"/>
        <v>8.739255953081021E-2</v>
      </c>
      <c r="Q1780" s="13">
        <f t="shared" si="2190"/>
        <v>6.7906594375081647E-2</v>
      </c>
      <c r="R1780" s="13">
        <f t="shared" si="2191"/>
        <v>2.8117517641809395E-2</v>
      </c>
      <c r="S1780" s="13">
        <f t="shared" si="2192"/>
        <v>6.4472391221446851E-2</v>
      </c>
      <c r="T1780" s="13">
        <f t="shared" si="2193"/>
        <v>9.3574574741928318E-2</v>
      </c>
      <c r="U1780" s="13">
        <f t="shared" si="2194"/>
        <v>6.0213015164143187E-2</v>
      </c>
      <c r="V1780" s="13">
        <f t="shared" si="2195"/>
        <v>2.1139298876128927E-2</v>
      </c>
      <c r="W1780" s="13">
        <f t="shared" si="2196"/>
        <v>4.847346825966093E-2</v>
      </c>
      <c r="X1780" s="13">
        <f t="shared" si="2197"/>
        <v>6.6795930798858857E-2</v>
      </c>
      <c r="Y1780" s="13">
        <f t="shared" si="2198"/>
        <v>4.6022045992105291E-2</v>
      </c>
      <c r="Z1780" s="13">
        <f t="shared" si="2199"/>
        <v>1.2915214790472342E-2</v>
      </c>
      <c r="AA1780" s="13">
        <f t="shared" si="2200"/>
        <v>2.7657634430378324E-2</v>
      </c>
      <c r="AB1780" s="13">
        <f t="shared" si="2201"/>
        <v>2.9614092939776529E-2</v>
      </c>
      <c r="AC1780" s="13">
        <f t="shared" si="2202"/>
        <v>3.8987905681157728E-3</v>
      </c>
      <c r="AD1780" s="13">
        <f t="shared" si="2203"/>
        <v>2.595120341489144E-2</v>
      </c>
      <c r="AE1780" s="13">
        <f t="shared" si="2204"/>
        <v>3.5760486090299901E-2</v>
      </c>
      <c r="AF1780" s="13">
        <f t="shared" si="2205"/>
        <v>2.4638787361219616E-2</v>
      </c>
      <c r="AG1780" s="13">
        <f t="shared" si="2206"/>
        <v>1.1317330178314029E-2</v>
      </c>
      <c r="AH1780" s="13">
        <f t="shared" si="2207"/>
        <v>4.4492576267474611E-3</v>
      </c>
      <c r="AI1780" s="13">
        <f t="shared" si="2208"/>
        <v>9.5279825325037017E-3</v>
      </c>
      <c r="AJ1780" s="13">
        <f t="shared" si="2209"/>
        <v>1.0201977358418367E-2</v>
      </c>
      <c r="AK1780" s="13">
        <f t="shared" si="2210"/>
        <v>7.28243302760208E-3</v>
      </c>
      <c r="AL1780" s="13">
        <f t="shared" si="2211"/>
        <v>4.6020274887942288E-4</v>
      </c>
      <c r="AM1780" s="13">
        <f t="shared" si="2212"/>
        <v>1.111478064781303E-2</v>
      </c>
      <c r="AN1780" s="13">
        <f t="shared" si="2213"/>
        <v>1.5316051144078132E-2</v>
      </c>
      <c r="AO1780" s="13">
        <f t="shared" si="2214"/>
        <v>1.0552678909330248E-2</v>
      </c>
      <c r="AP1780" s="13">
        <f t="shared" si="2215"/>
        <v>4.8471602815403142E-3</v>
      </c>
      <c r="AQ1780" s="13">
        <f t="shared" si="2216"/>
        <v>1.6698340059059812E-3</v>
      </c>
      <c r="AR1780" s="13">
        <f t="shared" si="2217"/>
        <v>1.2262060678246871E-3</v>
      </c>
      <c r="AS1780" s="13">
        <f t="shared" si="2218"/>
        <v>2.6258919971834682E-3</v>
      </c>
      <c r="AT1780" s="13">
        <f t="shared" si="2219"/>
        <v>2.8116435572303903E-3</v>
      </c>
      <c r="AU1780" s="13">
        <f t="shared" si="2220"/>
        <v>2.0070232645756003E-3</v>
      </c>
      <c r="AV1780" s="13">
        <f t="shared" si="2221"/>
        <v>1.0744985012917914E-3</v>
      </c>
      <c r="AW1780" s="13">
        <f t="shared" si="2222"/>
        <v>3.7722982147364782E-5</v>
      </c>
      <c r="AX1780" s="13">
        <f t="shared" si="2223"/>
        <v>3.9670077103922691E-3</v>
      </c>
      <c r="AY1780" s="13">
        <f t="shared" si="2224"/>
        <v>5.4664950129515461E-3</v>
      </c>
      <c r="AZ1780" s="13">
        <f t="shared" si="2225"/>
        <v>3.7663863934952195E-3</v>
      </c>
      <c r="BA1780" s="13">
        <f t="shared" si="2226"/>
        <v>1.7300136475622732E-3</v>
      </c>
      <c r="BB1780" s="13">
        <f t="shared" si="2227"/>
        <v>5.9598516483612657E-4</v>
      </c>
      <c r="BC1780" s="13">
        <f t="shared" si="2228"/>
        <v>1.6425226111030833E-4</v>
      </c>
      <c r="BD1780" s="13">
        <f t="shared" si="2229"/>
        <v>2.8161651652683427E-4</v>
      </c>
      <c r="BE1780" s="13">
        <f t="shared" si="2230"/>
        <v>6.0307527129952756E-4</v>
      </c>
      <c r="BF1780" s="13">
        <f t="shared" si="2231"/>
        <v>6.4573588818314762E-4</v>
      </c>
      <c r="BG1780" s="13">
        <f t="shared" si="2232"/>
        <v>4.6094283431559783E-4</v>
      </c>
      <c r="BH1780" s="13">
        <f t="shared" si="2233"/>
        <v>2.4677461063613102E-4</v>
      </c>
      <c r="BI1780" s="13">
        <f t="shared" si="2234"/>
        <v>1.0569242677571369E-4</v>
      </c>
      <c r="BJ1780" s="14">
        <f t="shared" si="2235"/>
        <v>0.54305140367664673</v>
      </c>
      <c r="BK1780" s="14">
        <f t="shared" si="2236"/>
        <v>0.21244497060541032</v>
      </c>
      <c r="BL1780" s="14">
        <f t="shared" si="2237"/>
        <v>0.22996249159560136</v>
      </c>
      <c r="BM1780" s="14">
        <f t="shared" si="2238"/>
        <v>0.6756835872188971</v>
      </c>
      <c r="BN1780" s="14">
        <f t="shared" si="2239"/>
        <v>0.3172617214184294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1.3076923076923099</v>
      </c>
      <c r="F1781" s="10">
        <f>VLOOKUP(B1781,home!$B$2:$E$405,3,FALSE)</f>
        <v>1.1499999999999999</v>
      </c>
      <c r="G1781" s="10">
        <f>VLOOKUP(C1781,away!$B$2:$E$405,4,FALSE)</f>
        <v>1.22</v>
      </c>
      <c r="H1781" s="10">
        <f>VLOOKUP(A1781,away!$A$2:$E$405,3,FALSE)</f>
        <v>1.0419580419580401</v>
      </c>
      <c r="I1781" s="10">
        <f>VLOOKUP(C1781,away!$B$2:$E$405,3,FALSE)</f>
        <v>0.76</v>
      </c>
      <c r="J1781" s="10">
        <f>VLOOKUP(B1781,home!$B$2:$E$405,4,FALSE)</f>
        <v>1.28</v>
      </c>
      <c r="K1781" s="12">
        <f t="shared" si="2184"/>
        <v>1.8346923076923105</v>
      </c>
      <c r="L1781" s="12">
        <f t="shared" si="2185"/>
        <v>1.0136167832167815</v>
      </c>
      <c r="M1781" s="13">
        <f t="shared" si="2186"/>
        <v>5.7942213102968126E-2</v>
      </c>
      <c r="N1781" s="13">
        <f t="shared" si="2187"/>
        <v>0.10630613267068423</v>
      </c>
      <c r="O1781" s="13">
        <f t="shared" si="2188"/>
        <v>5.8731199657891794E-2</v>
      </c>
      <c r="P1781" s="13">
        <f t="shared" si="2189"/>
        <v>0.10775368023387534</v>
      </c>
      <c r="Q1781" s="13">
        <f t="shared" si="2190"/>
        <v>9.7519521935711284E-2</v>
      </c>
      <c r="R1781" s="13">
        <f t="shared" si="2191"/>
        <v>2.9765464835847407E-2</v>
      </c>
      <c r="S1781" s="13">
        <f t="shared" si="2192"/>
        <v>5.0096704035582841E-2</v>
      </c>
      <c r="T1781" s="13">
        <f t="shared" si="2193"/>
        <v>9.8847424125314026E-2</v>
      </c>
      <c r="U1781" s="13">
        <f t="shared" si="2194"/>
        <v>5.4610469369215202E-2</v>
      </c>
      <c r="V1781" s="13">
        <f t="shared" si="2195"/>
        <v>1.0351509313882951E-2</v>
      </c>
      <c r="W1781" s="13">
        <f t="shared" si="2196"/>
        <v>5.9639438915093691E-2</v>
      </c>
      <c r="X1781" s="13">
        <f t="shared" si="2197"/>
        <v>6.0451536225970999E-2</v>
      </c>
      <c r="Y1781" s="13">
        <f t="shared" si="2198"/>
        <v>3.0637345844940725E-2</v>
      </c>
      <c r="Z1781" s="13">
        <f t="shared" si="2199"/>
        <v>1.0056924905954627E-2</v>
      </c>
      <c r="AA1781" s="13">
        <f t="shared" si="2200"/>
        <v>1.8451362763994169E-2</v>
      </c>
      <c r="AB1781" s="13">
        <f t="shared" si="2201"/>
        <v>1.6926286664770213E-2</v>
      </c>
      <c r="AC1781" s="13">
        <f t="shared" si="2202"/>
        <v>1.2031526377883862E-3</v>
      </c>
      <c r="AD1781" s="13">
        <f t="shared" si="2203"/>
        <v>2.7355004953151969E-2</v>
      </c>
      <c r="AE1781" s="13">
        <f t="shared" si="2204"/>
        <v>2.7727492125493022E-2</v>
      </c>
      <c r="AF1781" s="13">
        <f t="shared" si="2205"/>
        <v>1.4052525687455436E-2</v>
      </c>
      <c r="AG1781" s="13">
        <f t="shared" si="2206"/>
        <v>4.7479586277965917E-3</v>
      </c>
      <c r="AH1781" s="13">
        <f t="shared" si="2207"/>
        <v>2.5484669680566154E-3</v>
      </c>
      <c r="AI1781" s="13">
        <f t="shared" si="2208"/>
        <v>4.6756527427014175E-3</v>
      </c>
      <c r="AJ1781" s="13">
        <f t="shared" si="2209"/>
        <v>4.2891920602373722E-3</v>
      </c>
      <c r="AK1781" s="13">
        <f t="shared" si="2210"/>
        <v>2.623115893044147E-3</v>
      </c>
      <c r="AL1781" s="13">
        <f t="shared" si="2211"/>
        <v>8.9498911182011681E-5</v>
      </c>
      <c r="AM1781" s="13">
        <f t="shared" si="2212"/>
        <v>1.0037603432886594E-2</v>
      </c>
      <c r="AN1781" s="13">
        <f t="shared" si="2213"/>
        <v>1.0174283302848232E-2</v>
      </c>
      <c r="AO1781" s="13">
        <f t="shared" si="2214"/>
        <v>5.1564121564846178E-3</v>
      </c>
      <c r="AP1781" s="13">
        <f t="shared" si="2215"/>
        <v>1.742208634331949E-3</v>
      </c>
      <c r="AQ1781" s="13">
        <f t="shared" si="2216"/>
        <v>4.4148297790601299E-4</v>
      </c>
      <c r="AR1781" s="13">
        <f t="shared" si="2217"/>
        <v>5.1663377805915428E-4</v>
      </c>
      <c r="AS1781" s="13">
        <f t="shared" si="2218"/>
        <v>9.4786401849914674E-4</v>
      </c>
      <c r="AT1781" s="13">
        <f t="shared" si="2219"/>
        <v>8.6951941173935325E-4</v>
      </c>
      <c r="AU1781" s="13">
        <f t="shared" si="2220"/>
        <v>5.317668587024449E-4</v>
      </c>
      <c r="AV1781" s="13">
        <f t="shared" si="2221"/>
        <v>2.4390714128676996E-4</v>
      </c>
      <c r="AW1781" s="13">
        <f t="shared" si="2222"/>
        <v>4.6233022237597474E-6</v>
      </c>
      <c r="AX1781" s="13">
        <f t="shared" si="2223"/>
        <v>3.0693189676638277E-3</v>
      </c>
      <c r="AY1781" s="13">
        <f t="shared" si="2224"/>
        <v>3.1111132186696618E-3</v>
      </c>
      <c r="AZ1781" s="13">
        <f t="shared" si="2225"/>
        <v>1.5767382864655746E-3</v>
      </c>
      <c r="BA1781" s="13">
        <f t="shared" si="2226"/>
        <v>5.3273612996732544E-4</v>
      </c>
      <c r="BB1781" s="13">
        <f t="shared" si="2227"/>
        <v>1.3499757059020939E-4</v>
      </c>
      <c r="BC1781" s="13">
        <f t="shared" si="2228"/>
        <v>2.7367160648745694E-5</v>
      </c>
      <c r="BD1781" s="13">
        <f t="shared" si="2229"/>
        <v>8.72781113695754E-5</v>
      </c>
      <c r="BE1781" s="13">
        <f t="shared" si="2230"/>
        <v>1.6012847955967276E-4</v>
      </c>
      <c r="BF1781" s="13">
        <f t="shared" si="2231"/>
        <v>1.4689324484529851E-4</v>
      </c>
      <c r="BG1781" s="13">
        <f t="shared" si="2232"/>
        <v>8.9834635456544122E-5</v>
      </c>
      <c r="BH1781" s="13">
        <f t="shared" si="2233"/>
        <v>4.1204728659116118E-5</v>
      </c>
      <c r="BI1781" s="13">
        <f t="shared" si="2234"/>
        <v>1.5119599742285847E-5</v>
      </c>
      <c r="BJ1781" s="14">
        <f t="shared" si="2235"/>
        <v>0.56328864295007475</v>
      </c>
      <c r="BK1781" s="14">
        <f t="shared" si="2236"/>
        <v>0.23054787145394934</v>
      </c>
      <c r="BL1781" s="14">
        <f t="shared" si="2237"/>
        <v>0.1962713609636777</v>
      </c>
      <c r="BM1781" s="14">
        <f t="shared" si="2238"/>
        <v>0.53904009792023211</v>
      </c>
      <c r="BN1781" s="14">
        <f t="shared" si="2239"/>
        <v>0.45801821243697816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1.5546218487395</v>
      </c>
      <c r="F1782" s="10">
        <f>VLOOKUP(B1782,home!$B$2:$E$405,3,FALSE)</f>
        <v>1.54</v>
      </c>
      <c r="G1782" s="10">
        <f>VLOOKUP(C1782,away!$B$2:$E$405,4,FALSE)</f>
        <v>0.9</v>
      </c>
      <c r="H1782" s="10">
        <f>VLOOKUP(A1782,away!$A$2:$E$405,3,FALSE)</f>
        <v>1.3361344537815101</v>
      </c>
      <c r="I1782" s="10">
        <f>VLOOKUP(C1782,away!$B$2:$E$405,3,FALSE)</f>
        <v>0.39</v>
      </c>
      <c r="J1782" s="10">
        <f>VLOOKUP(B1782,home!$B$2:$E$405,4,FALSE)</f>
        <v>0.9</v>
      </c>
      <c r="K1782" s="12">
        <f t="shared" si="2184"/>
        <v>2.154705882352947</v>
      </c>
      <c r="L1782" s="12">
        <f t="shared" si="2185"/>
        <v>0.46898319327731003</v>
      </c>
      <c r="M1782" s="13">
        <f t="shared" si="2186"/>
        <v>7.2534782348977728E-2</v>
      </c>
      <c r="N1782" s="13">
        <f t="shared" si="2187"/>
        <v>0.15629112220253302</v>
      </c>
      <c r="O1782" s="13">
        <f t="shared" si="2188"/>
        <v>3.4017593849698234E-2</v>
      </c>
      <c r="P1782" s="13">
        <f t="shared" si="2189"/>
        <v>7.3297909571438224E-2</v>
      </c>
      <c r="Q1782" s="13">
        <f t="shared" si="2190"/>
        <v>0.16838070018467063</v>
      </c>
      <c r="R1782" s="13">
        <f t="shared" si="2191"/>
        <v>7.9768398956210299E-3</v>
      </c>
      <c r="S1782" s="13">
        <f t="shared" si="2192"/>
        <v>1.8517266384333663E-2</v>
      </c>
      <c r="T1782" s="13">
        <f t="shared" si="2193"/>
        <v>7.8967718458876179E-2</v>
      </c>
      <c r="U1782" s="13">
        <f t="shared" si="2194"/>
        <v>1.71877438456823E-2</v>
      </c>
      <c r="V1782" s="13">
        <f t="shared" si="2195"/>
        <v>2.0791204087731805E-3</v>
      </c>
      <c r="W1782" s="13">
        <f t="shared" si="2196"/>
        <v>0.12093696172087259</v>
      </c>
      <c r="X1782" s="13">
        <f t="shared" si="2197"/>
        <v>5.6717402493110636E-2</v>
      </c>
      <c r="Y1782" s="13">
        <f t="shared" si="2198"/>
        <v>1.3299754267806742E-2</v>
      </c>
      <c r="Z1782" s="13">
        <f t="shared" si="2199"/>
        <v>1.2470012821700655E-3</v>
      </c>
      <c r="AA1782" s="13">
        <f t="shared" si="2200"/>
        <v>2.686920997993507E-3</v>
      </c>
      <c r="AB1782" s="13">
        <f t="shared" si="2201"/>
        <v>2.8947622398971312E-3</v>
      </c>
      <c r="AC1782" s="13">
        <f t="shared" si="2202"/>
        <v>1.3131215705693088E-4</v>
      </c>
      <c r="AD1782" s="13">
        <f t="shared" si="2203"/>
        <v>6.5145895703464338E-2</v>
      </c>
      <c r="AE1782" s="13">
        <f t="shared" si="2204"/>
        <v>3.0552330195921296E-2</v>
      </c>
      <c r="AF1782" s="13">
        <f t="shared" si="2205"/>
        <v>7.1642646886729755E-3</v>
      </c>
      <c r="AG1782" s="13">
        <f t="shared" si="2206"/>
        <v>1.119973243725909E-3</v>
      </c>
      <c r="AH1782" s="13">
        <f t="shared" si="2207"/>
        <v>1.4620566083325425E-4</v>
      </c>
      <c r="AI1782" s="13">
        <f t="shared" si="2208"/>
        <v>3.1503019743071278E-4</v>
      </c>
      <c r="AJ1782" s="13">
        <f t="shared" si="2209"/>
        <v>3.3939870976138365E-4</v>
      </c>
      <c r="AK1782" s="13">
        <f t="shared" si="2210"/>
        <v>2.4376813212861797E-4</v>
      </c>
      <c r="AL1782" s="13">
        <f t="shared" si="2211"/>
        <v>5.3077468777846631E-6</v>
      </c>
      <c r="AM1782" s="13">
        <f t="shared" si="2212"/>
        <v>2.807404893668124E-2</v>
      </c>
      <c r="AN1782" s="13">
        <f t="shared" si="2213"/>
        <v>1.3166257118548238E-2</v>
      </c>
      <c r="AO1782" s="13">
        <f t="shared" si="2214"/>
        <v>3.0873766534834333E-3</v>
      </c>
      <c r="AP1782" s="13">
        <f t="shared" si="2215"/>
        <v>4.8264258726682542E-4</v>
      </c>
      <c r="AQ1782" s="13">
        <f t="shared" si="2216"/>
        <v>5.6587815447004611E-5</v>
      </c>
      <c r="AR1782" s="13">
        <f t="shared" si="2217"/>
        <v>1.3713599538559781E-5</v>
      </c>
      <c r="AS1782" s="13">
        <f t="shared" si="2218"/>
        <v>2.9548773593967421E-5</v>
      </c>
      <c r="AT1782" s="13">
        <f t="shared" si="2219"/>
        <v>3.1834458139618528E-5</v>
      </c>
      <c r="AU1782" s="13">
        <f t="shared" si="2220"/>
        <v>2.2864631404984896E-5</v>
      </c>
      <c r="AV1782" s="13">
        <f t="shared" si="2221"/>
        <v>1.2316638946538221E-5</v>
      </c>
      <c r="AW1782" s="13">
        <f t="shared" si="2222"/>
        <v>1.4898857948520746E-7</v>
      </c>
      <c r="AX1782" s="13">
        <f t="shared" si="2223"/>
        <v>1.0081886397555266E-2</v>
      </c>
      <c r="AY1782" s="13">
        <f t="shared" si="2224"/>
        <v>4.7282352769845446E-3</v>
      </c>
      <c r="AZ1782" s="13">
        <f t="shared" si="2225"/>
        <v>1.108731439383319E-3</v>
      </c>
      <c r="BA1782" s="13">
        <f t="shared" si="2226"/>
        <v>1.7332547030964583E-4</v>
      </c>
      <c r="BB1782" s="13">
        <f t="shared" si="2227"/>
        <v>2.032168313552731E-5</v>
      </c>
      <c r="BC1782" s="13">
        <f t="shared" si="2228"/>
        <v>1.9061055699338513E-6</v>
      </c>
      <c r="BD1782" s="13">
        <f t="shared" si="2229"/>
        <v>1.0719079504866688E-6</v>
      </c>
      <c r="BE1782" s="13">
        <f t="shared" si="2230"/>
        <v>2.3096463662545166E-6</v>
      </c>
      <c r="BF1782" s="13">
        <f t="shared" si="2231"/>
        <v>2.4883043057618589E-6</v>
      </c>
      <c r="BG1782" s="13">
        <f t="shared" si="2232"/>
        <v>1.7871879749030811E-6</v>
      </c>
      <c r="BH1782" s="13">
        <f t="shared" si="2233"/>
        <v>9.627161105985299E-7</v>
      </c>
      <c r="BI1782" s="13">
        <f t="shared" si="2234"/>
        <v>4.1487401330852064E-7</v>
      </c>
      <c r="BJ1782" s="14">
        <f t="shared" si="2235"/>
        <v>0.75955744264401914</v>
      </c>
      <c r="BK1782" s="14">
        <f t="shared" si="2236"/>
        <v>0.17129393389444203</v>
      </c>
      <c r="BL1782" s="14">
        <f t="shared" si="2237"/>
        <v>6.5927576267391139E-2</v>
      </c>
      <c r="BM1782" s="14">
        <f t="shared" si="2238"/>
        <v>0.48079891974667877</v>
      </c>
      <c r="BN1782" s="14">
        <f t="shared" si="2239"/>
        <v>0.51249894805293883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1.5546218487395</v>
      </c>
      <c r="F1783" s="10">
        <f>VLOOKUP(B1783,home!$B$2:$E$405,3,FALSE)</f>
        <v>0.96</v>
      </c>
      <c r="G1783" s="10">
        <f>VLOOKUP(C1783,away!$B$2:$E$405,4,FALSE)</f>
        <v>0.64</v>
      </c>
      <c r="H1783" s="10">
        <f>VLOOKUP(A1783,away!$A$2:$E$405,3,FALSE)</f>
        <v>1.3361344537815101</v>
      </c>
      <c r="I1783" s="10">
        <f>VLOOKUP(C1783,away!$B$2:$E$405,3,FALSE)</f>
        <v>0.75</v>
      </c>
      <c r="J1783" s="10">
        <f>VLOOKUP(B1783,home!$B$2:$E$405,4,FALSE)</f>
        <v>0.37</v>
      </c>
      <c r="K1783" s="12">
        <f t="shared" si="2184"/>
        <v>0.95515966386554885</v>
      </c>
      <c r="L1783" s="12">
        <f t="shared" si="2185"/>
        <v>0.37077731092436911</v>
      </c>
      <c r="M1783" s="13">
        <f t="shared" si="2186"/>
        <v>0.26555402505784248</v>
      </c>
      <c r="N1783" s="13">
        <f t="shared" si="2187"/>
        <v>0.25364649331239231</v>
      </c>
      <c r="O1783" s="13">
        <f t="shared" si="2188"/>
        <v>9.8461407316089364E-2</v>
      </c>
      <c r="P1783" s="13">
        <f t="shared" si="2189"/>
        <v>9.4046364715764788E-2</v>
      </c>
      <c r="Q1783" s="13">
        <f t="shared" si="2190"/>
        <v>0.12113644964646993</v>
      </c>
      <c r="R1783" s="13">
        <f t="shared" si="2191"/>
        <v>1.825362791724431E-2</v>
      </c>
      <c r="S1783" s="13">
        <f t="shared" si="2192"/>
        <v>8.3266660280559776E-3</v>
      </c>
      <c r="T1783" s="13">
        <f t="shared" si="2193"/>
        <v>4.4914647054843361E-2</v>
      </c>
      <c r="U1783" s="13">
        <f t="shared" si="2194"/>
        <v>1.7435129105761869E-2</v>
      </c>
      <c r="V1783" s="13">
        <f t="shared" si="2195"/>
        <v>3.2765572528366759E-4</v>
      </c>
      <c r="W1783" s="13">
        <f t="shared" si="2196"/>
        <v>3.8568216842062734E-2</v>
      </c>
      <c r="X1783" s="13">
        <f t="shared" si="2197"/>
        <v>1.4300219727847983E-2</v>
      </c>
      <c r="Y1783" s="13">
        <f t="shared" si="2198"/>
        <v>2.6510985081595441E-3</v>
      </c>
      <c r="Z1783" s="13">
        <f t="shared" si="2199"/>
        <v>2.2560103579232797E-3</v>
      </c>
      <c r="AA1783" s="13">
        <f t="shared" si="2200"/>
        <v>2.1548500951511962E-3</v>
      </c>
      <c r="AB1783" s="13">
        <f t="shared" si="2201"/>
        <v>1.0291129462826312E-3</v>
      </c>
      <c r="AC1783" s="13">
        <f t="shared" si="2202"/>
        <v>7.2524860606340358E-6</v>
      </c>
      <c r="AD1783" s="13">
        <f t="shared" si="2203"/>
        <v>9.20970125868956E-3</v>
      </c>
      <c r="AE1783" s="13">
        <f t="shared" si="2204"/>
        <v>3.4147482671136923E-3</v>
      </c>
      <c r="AF1783" s="13">
        <f t="shared" si="2205"/>
        <v>6.3305558998203208E-4</v>
      </c>
      <c r="AG1783" s="13">
        <f t="shared" si="2206"/>
        <v>7.8240883106392629E-5</v>
      </c>
      <c r="AH1783" s="13">
        <f t="shared" si="2207"/>
        <v>2.0911936348207917E-4</v>
      </c>
      <c r="AI1783" s="13">
        <f t="shared" si="2208"/>
        <v>1.9974238093132025E-4</v>
      </c>
      <c r="AJ1783" s="13">
        <f t="shared" si="2209"/>
        <v>9.5392932715032133E-5</v>
      </c>
      <c r="AK1783" s="13">
        <f t="shared" si="2210"/>
        <v>3.0371827182413004E-5</v>
      </c>
      <c r="AL1783" s="13">
        <f t="shared" si="2211"/>
        <v>1.0273916187198772E-7</v>
      </c>
      <c r="AM1783" s="13">
        <f t="shared" si="2212"/>
        <v>1.7593470317104085E-3</v>
      </c>
      <c r="AN1783" s="13">
        <f t="shared" si="2213"/>
        <v>6.5232596140035596E-4</v>
      </c>
      <c r="AO1783" s="13">
        <f t="shared" si="2214"/>
        <v>1.2093383290708891E-4</v>
      </c>
      <c r="AP1783" s="13">
        <f t="shared" si="2215"/>
        <v>1.494650712168914E-5</v>
      </c>
      <c r="AQ1783" s="13">
        <f t="shared" si="2216"/>
        <v>1.3854564295729569E-6</v>
      </c>
      <c r="AR1783" s="13">
        <f t="shared" si="2217"/>
        <v>1.5507343050820206E-5</v>
      </c>
      <c r="AS1783" s="13">
        <f t="shared" si="2218"/>
        <v>1.4811988575869182E-5</v>
      </c>
      <c r="AT1783" s="13">
        <f t="shared" si="2219"/>
        <v>7.0739070146537785E-6</v>
      </c>
      <c r="AU1783" s="13">
        <f t="shared" si="2220"/>
        <v>2.2522368821109507E-6</v>
      </c>
      <c r="AV1783" s="13">
        <f t="shared" si="2221"/>
        <v>5.3781145581567177E-7</v>
      </c>
      <c r="AW1783" s="13">
        <f t="shared" si="2222"/>
        <v>1.0107008761002736E-9</v>
      </c>
      <c r="AX1783" s="13">
        <f t="shared" si="2223"/>
        <v>2.8007621990522736E-4</v>
      </c>
      <c r="AY1783" s="13">
        <f t="shared" si="2224"/>
        <v>1.0384590767032245E-4</v>
      </c>
      <c r="AZ1783" s="13">
        <f t="shared" si="2225"/>
        <v>1.9251853198251239E-5</v>
      </c>
      <c r="BA1783" s="13">
        <f t="shared" si="2226"/>
        <v>2.3793834530527706E-6</v>
      </c>
      <c r="BB1783" s="13">
        <f t="shared" si="2227"/>
        <v>2.205553495952114E-7</v>
      </c>
      <c r="BC1783" s="13">
        <f t="shared" si="2228"/>
        <v>1.6355383886579327E-8</v>
      </c>
      <c r="BD1783" s="13">
        <f t="shared" si="2229"/>
        <v>9.5829515932747004E-7</v>
      </c>
      <c r="BE1783" s="13">
        <f t="shared" si="2230"/>
        <v>9.1532488226720882E-7</v>
      </c>
      <c r="BF1783" s="13">
        <f t="shared" si="2231"/>
        <v>4.3714070343706012E-7</v>
      </c>
      <c r="BG1783" s="13">
        <f t="shared" si="2232"/>
        <v>1.3917972245229731E-7</v>
      </c>
      <c r="BH1783" s="13">
        <f t="shared" si="2233"/>
        <v>3.3234714228609171E-8</v>
      </c>
      <c r="BI1783" s="13">
        <f t="shared" si="2234"/>
        <v>6.3488916942531822E-9</v>
      </c>
      <c r="BJ1783" s="14">
        <f t="shared" si="2235"/>
        <v>0.49150760015519701</v>
      </c>
      <c r="BK1783" s="14">
        <f t="shared" si="2236"/>
        <v>0.3683659126598397</v>
      </c>
      <c r="BL1783" s="14">
        <f t="shared" si="2237"/>
        <v>0.1379114266958929</v>
      </c>
      <c r="BM1783" s="14">
        <f t="shared" si="2238"/>
        <v>0.14883873700608025</v>
      </c>
      <c r="BN1783" s="14">
        <f t="shared" si="2239"/>
        <v>0.85109836796580318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1.5546218487395</v>
      </c>
      <c r="F1784" s="10">
        <f>VLOOKUP(B1784,home!$B$2:$E$405,3,FALSE)</f>
        <v>1.61</v>
      </c>
      <c r="G1784" s="10">
        <f>VLOOKUP(C1784,away!$B$2:$E$405,4,FALSE)</f>
        <v>1.29</v>
      </c>
      <c r="H1784" s="10">
        <f>VLOOKUP(A1784,away!$A$2:$E$405,3,FALSE)</f>
        <v>1.3361344537815101</v>
      </c>
      <c r="I1784" s="10">
        <f>VLOOKUP(C1784,away!$B$2:$E$405,3,FALSE)</f>
        <v>0.86</v>
      </c>
      <c r="J1784" s="10">
        <f>VLOOKUP(B1784,home!$B$2:$E$405,4,FALSE)</f>
        <v>0.5</v>
      </c>
      <c r="K1784" s="12">
        <f t="shared" si="2184"/>
        <v>3.2287941176470683</v>
      </c>
      <c r="L1784" s="12">
        <f t="shared" si="2185"/>
        <v>0.57453781512604929</v>
      </c>
      <c r="M1784" s="13">
        <f t="shared" si="2186"/>
        <v>2.2296357988104813E-2</v>
      </c>
      <c r="N1784" s="13">
        <f t="shared" si="2187"/>
        <v>7.1990349516946037E-2</v>
      </c>
      <c r="O1784" s="13">
        <f t="shared" si="2188"/>
        <v>1.2810100803753976E-2</v>
      </c>
      <c r="P1784" s="13">
        <f t="shared" si="2189"/>
        <v>4.1361178121626818E-2</v>
      </c>
      <c r="Q1784" s="13">
        <f t="shared" si="2190"/>
        <v>0.11622100852383592</v>
      </c>
      <c r="R1784" s="13">
        <f t="shared" si="2191"/>
        <v>3.6799436636666279E-3</v>
      </c>
      <c r="S1784" s="13">
        <f t="shared" si="2192"/>
        <v>1.9181911419363092E-2</v>
      </c>
      <c r="T1784" s="13">
        <f t="shared" si="2193"/>
        <v>6.677336430903065E-2</v>
      </c>
      <c r="U1784" s="13">
        <f t="shared" si="2194"/>
        <v>1.188178045451941E-2</v>
      </c>
      <c r="V1784" s="13">
        <f t="shared" si="2195"/>
        <v>3.9537421580133261E-3</v>
      </c>
      <c r="W1784" s="13">
        <f t="shared" si="2196"/>
        <v>0.12508456955625707</v>
      </c>
      <c r="X1784" s="13">
        <f t="shared" si="2197"/>
        <v>7.186581529883429E-2</v>
      </c>
      <c r="Y1784" s="13">
        <f t="shared" si="2198"/>
        <v>2.0644814252022227E-2</v>
      </c>
      <c r="Z1784" s="13">
        <f t="shared" si="2199"/>
        <v>7.0475559743665814E-4</v>
      </c>
      <c r="AA1784" s="13">
        <f t="shared" si="2200"/>
        <v>2.2755107273823268E-3</v>
      </c>
      <c r="AB1784" s="13">
        <f t="shared" si="2201"/>
        <v>3.6735778256074296E-3</v>
      </c>
      <c r="AC1784" s="13">
        <f t="shared" si="2202"/>
        <v>4.5840287495557274E-4</v>
      </c>
      <c r="AD1784" s="13">
        <f t="shared" si="2203"/>
        <v>0.10096808059791459</v>
      </c>
      <c r="AE1784" s="13">
        <f t="shared" si="2204"/>
        <v>5.8009980424196701E-2</v>
      </c>
      <c r="AF1784" s="13">
        <f t="shared" si="2205"/>
        <v>1.666446370421143E-2</v>
      </c>
      <c r="AG1784" s="13">
        <f t="shared" si="2206"/>
        <v>3.1914548556216627E-3</v>
      </c>
      <c r="AH1784" s="13">
        <f t="shared" si="2207"/>
        <v>1.0122718528727776E-4</v>
      </c>
      <c r="AI1784" s="13">
        <f t="shared" si="2208"/>
        <v>3.2684174040153226E-4</v>
      </c>
      <c r="AJ1784" s="13">
        <f t="shared" si="2209"/>
        <v>5.2765234440499886E-4</v>
      </c>
      <c r="AK1784" s="13">
        <f t="shared" si="2210"/>
        <v>5.6789359525918177E-4</v>
      </c>
      <c r="AL1784" s="13">
        <f t="shared" si="2211"/>
        <v>3.4014672661101939E-5</v>
      </c>
      <c r="AM1784" s="13">
        <f t="shared" si="2212"/>
        <v>6.5201028940932326E-2</v>
      </c>
      <c r="AN1784" s="13">
        <f t="shared" si="2213"/>
        <v>3.7460456711693568E-2</v>
      </c>
      <c r="AO1784" s="13">
        <f t="shared" si="2214"/>
        <v>1.0761224476380183E-2</v>
      </c>
      <c r="AP1784" s="13">
        <f t="shared" si="2215"/>
        <v>2.0609101329134788E-3</v>
      </c>
      <c r="AQ1784" s="13">
        <f t="shared" si="2216"/>
        <v>2.9601770123381145E-4</v>
      </c>
      <c r="AR1784" s="13">
        <f t="shared" si="2217"/>
        <v>1.1631769173262468E-5</v>
      </c>
      <c r="AS1784" s="13">
        <f t="shared" si="2218"/>
        <v>3.7556587884458356E-5</v>
      </c>
      <c r="AT1784" s="13">
        <f t="shared" si="2219"/>
        <v>6.0631245020117147E-5</v>
      </c>
      <c r="AU1784" s="13">
        <f t="shared" si="2220"/>
        <v>6.5255269088857463E-5</v>
      </c>
      <c r="AV1784" s="13">
        <f t="shared" si="2221"/>
        <v>5.2673957244894877E-5</v>
      </c>
      <c r="AW1784" s="13">
        <f t="shared" si="2222"/>
        <v>1.7527612649105783E-6</v>
      </c>
      <c r="AX1784" s="13">
        <f t="shared" si="2223"/>
        <v>3.5086783118169776E-2</v>
      </c>
      <c r="AY1784" s="13">
        <f t="shared" si="2224"/>
        <v>2.0158683712514815E-2</v>
      </c>
      <c r="AZ1784" s="13">
        <f t="shared" si="2225"/>
        <v>5.7909630480026675E-3</v>
      </c>
      <c r="BA1784" s="13">
        <f t="shared" si="2226"/>
        <v>1.1090424190250468E-3</v>
      </c>
      <c r="BB1784" s="13">
        <f t="shared" si="2227"/>
        <v>1.5929670207718969E-4</v>
      </c>
      <c r="BC1784" s="13">
        <f t="shared" si="2228"/>
        <v>1.8304395833642756E-5</v>
      </c>
      <c r="BD1784" s="13">
        <f t="shared" si="2229"/>
        <v>1.1138152078094584E-6</v>
      </c>
      <c r="BE1784" s="13">
        <f t="shared" si="2230"/>
        <v>3.5962799911210263E-6</v>
      </c>
      <c r="BF1784" s="13">
        <f t="shared" si="2231"/>
        <v>5.8058238403717107E-6</v>
      </c>
      <c r="BG1784" s="13">
        <f t="shared" si="2232"/>
        <v>6.2486032879624305E-6</v>
      </c>
      <c r="BH1784" s="13">
        <f t="shared" si="2233"/>
        <v>5.0438633849208064E-6</v>
      </c>
      <c r="BI1784" s="13">
        <f t="shared" si="2234"/>
        <v>3.2571192854895445E-6</v>
      </c>
      <c r="BJ1784" s="14">
        <f t="shared" si="2235"/>
        <v>0.82951661239764696</v>
      </c>
      <c r="BK1784" s="14">
        <f t="shared" si="2236"/>
        <v>0.10744429094723953</v>
      </c>
      <c r="BL1784" s="14">
        <f t="shared" si="2237"/>
        <v>3.609734267369203E-2</v>
      </c>
      <c r="BM1784" s="14">
        <f t="shared" si="2238"/>
        <v>0.68524713204683141</v>
      </c>
      <c r="BN1784" s="14">
        <f t="shared" si="2239"/>
        <v>0.2683589386179342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1.5546218487395</v>
      </c>
      <c r="F1785" s="10">
        <f>VLOOKUP(B1785,home!$B$2:$E$405,3,FALSE)</f>
        <v>0.21</v>
      </c>
      <c r="G1785" s="10">
        <f>VLOOKUP(C1785,away!$B$2:$E$405,4,FALSE)</f>
        <v>1.39</v>
      </c>
      <c r="H1785" s="10">
        <f>VLOOKUP(A1785,away!$A$2:$E$405,3,FALSE)</f>
        <v>1.3361344537815101</v>
      </c>
      <c r="I1785" s="10">
        <f>VLOOKUP(C1785,away!$B$2:$E$405,3,FALSE)</f>
        <v>0.96</v>
      </c>
      <c r="J1785" s="10">
        <f>VLOOKUP(B1785,home!$B$2:$E$405,4,FALSE)</f>
        <v>0.75</v>
      </c>
      <c r="K1785" s="12">
        <f t="shared" si="2184"/>
        <v>0.45379411764706001</v>
      </c>
      <c r="L1785" s="12">
        <f t="shared" si="2185"/>
        <v>0.96201680672268719</v>
      </c>
      <c r="M1785" s="13">
        <f t="shared" si="2186"/>
        <v>0.24272869900091423</v>
      </c>
      <c r="N1785" s="13">
        <f t="shared" si="2187"/>
        <v>0.11014885579073869</v>
      </c>
      <c r="O1785" s="13">
        <f t="shared" si="2188"/>
        <v>0.2335090879128118</v>
      </c>
      <c r="P1785" s="13">
        <f t="shared" si="2189"/>
        <v>0.1059650505119642</v>
      </c>
      <c r="Q1785" s="13">
        <f t="shared" si="2190"/>
        <v>2.4992451411695753E-2</v>
      </c>
      <c r="R1785" s="13">
        <f t="shared" si="2191"/>
        <v>0.11231983354730521</v>
      </c>
      <c r="S1785" s="13">
        <f t="shared" si="2192"/>
        <v>1.1564961185286982E-2</v>
      </c>
      <c r="T1785" s="13">
        <f t="shared" si="2193"/>
        <v>2.4043158299251462E-2</v>
      </c>
      <c r="U1785" s="13">
        <f t="shared" si="2194"/>
        <v>5.0970079758864015E-2</v>
      </c>
      <c r="V1785" s="13">
        <f t="shared" si="2195"/>
        <v>5.6097459207749055E-4</v>
      </c>
      <c r="W1785" s="13">
        <f t="shared" si="2196"/>
        <v>3.7804758120691647E-3</v>
      </c>
      <c r="X1785" s="13">
        <f t="shared" si="2197"/>
        <v>3.6368812686191354E-3</v>
      </c>
      <c r="Y1785" s="13">
        <f t="shared" si="2198"/>
        <v>1.7493704522332679E-3</v>
      </c>
      <c r="Z1785" s="13">
        <f t="shared" si="2199"/>
        <v>3.6017855866934109E-2</v>
      </c>
      <c r="AA1785" s="13">
        <f t="shared" si="2200"/>
        <v>1.6344691122674348E-2</v>
      </c>
      <c r="AB1785" s="13">
        <f t="shared" si="2201"/>
        <v>3.7085623431138692E-3</v>
      </c>
      <c r="AC1785" s="13">
        <f t="shared" si="2202"/>
        <v>1.5306106475587145E-5</v>
      </c>
      <c r="AD1785" s="13">
        <f t="shared" si="2203"/>
        <v>4.2888942135599475E-4</v>
      </c>
      <c r="AE1785" s="13">
        <f t="shared" si="2204"/>
        <v>4.1259883157003513E-4</v>
      </c>
      <c r="AF1785" s="13">
        <f t="shared" si="2205"/>
        <v>1.9846350520225851E-4</v>
      </c>
      <c r="AG1785" s="13">
        <f t="shared" si="2206"/>
        <v>6.364174250855606E-5</v>
      </c>
      <c r="AH1785" s="13">
        <f t="shared" si="2207"/>
        <v>8.6624456715264867E-3</v>
      </c>
      <c r="AI1785" s="13">
        <f t="shared" si="2208"/>
        <v>3.9309668901759565E-3</v>
      </c>
      <c r="AJ1785" s="13">
        <f t="shared" si="2209"/>
        <v>8.9192482571360263E-4</v>
      </c>
      <c r="AK1785" s="13">
        <f t="shared" si="2210"/>
        <v>1.3491674643073738E-4</v>
      </c>
      <c r="AL1785" s="13">
        <f t="shared" si="2211"/>
        <v>2.6727986472188635E-7</v>
      </c>
      <c r="AM1785" s="13">
        <f t="shared" si="2212"/>
        <v>3.8925499306480375E-5</v>
      </c>
      <c r="AN1785" s="13">
        <f t="shared" si="2213"/>
        <v>3.7446984542906423E-5</v>
      </c>
      <c r="AO1785" s="13">
        <f t="shared" si="2214"/>
        <v>1.8012314245680329E-5</v>
      </c>
      <c r="AP1785" s="13">
        <f t="shared" si="2215"/>
        <v>5.7760496774383209E-6</v>
      </c>
      <c r="AQ1785" s="13">
        <f t="shared" si="2216"/>
        <v>1.389164216540205E-6</v>
      </c>
      <c r="AR1785" s="13">
        <f t="shared" si="2217"/>
        <v>1.6666836646661355E-3</v>
      </c>
      <c r="AS1785" s="13">
        <f t="shared" si="2218"/>
        <v>7.5633124300393735E-4</v>
      </c>
      <c r="AT1785" s="13">
        <f t="shared" si="2219"/>
        <v>1.7160933453393791E-4</v>
      </c>
      <c r="AU1785" s="13">
        <f t="shared" si="2220"/>
        <v>2.5958435514942501E-5</v>
      </c>
      <c r="AV1785" s="13">
        <f t="shared" si="2221"/>
        <v>2.9449463350003592E-6</v>
      </c>
      <c r="AW1785" s="13">
        <f t="shared" si="2222"/>
        <v>3.2411957697194426E-9</v>
      </c>
      <c r="AX1785" s="13">
        <f t="shared" si="2223"/>
        <v>2.9440271019592492E-6</v>
      </c>
      <c r="AY1785" s="13">
        <f t="shared" si="2224"/>
        <v>2.8322035515318838E-6</v>
      </c>
      <c r="AZ1785" s="13">
        <f t="shared" si="2225"/>
        <v>1.3623137083166779E-6</v>
      </c>
      <c r="BA1785" s="13">
        <f t="shared" si="2226"/>
        <v>4.3685622780978434E-7</v>
      </c>
      <c r="BB1785" s="13">
        <f t="shared" si="2227"/>
        <v>1.0506575831862186E-7</v>
      </c>
      <c r="BC1785" s="13">
        <f t="shared" si="2228"/>
        <v>2.0215005062715647E-8</v>
      </c>
      <c r="BD1785" s="13">
        <f t="shared" si="2229"/>
        <v>2.6722961614983017E-4</v>
      </c>
      <c r="BE1785" s="13">
        <f t="shared" si="2230"/>
        <v>1.2126722786987472E-4</v>
      </c>
      <c r="BF1785" s="13">
        <f t="shared" si="2231"/>
        <v>2.7515177335357373E-5</v>
      </c>
      <c r="BG1785" s="13">
        <f t="shared" si="2232"/>
        <v>4.1620752069336281E-6</v>
      </c>
      <c r="BH1785" s="13">
        <f t="shared" si="2233"/>
        <v>4.7218131152778753E-7</v>
      </c>
      <c r="BI1785" s="13">
        <f t="shared" si="2234"/>
        <v>4.2854620326836808E-8</v>
      </c>
      <c r="BJ1785" s="14">
        <f t="shared" si="2235"/>
        <v>0.16956403722858637</v>
      </c>
      <c r="BK1785" s="14">
        <f t="shared" si="2236"/>
        <v>0.3608380908801348</v>
      </c>
      <c r="BL1785" s="14">
        <f t="shared" si="2237"/>
        <v>0.43351672557516391</v>
      </c>
      <c r="BM1785" s="14">
        <f t="shared" si="2238"/>
        <v>0.17026990241303336</v>
      </c>
      <c r="BN1785" s="14">
        <f t="shared" si="2239"/>
        <v>0.82966397817542981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1.5546218487395</v>
      </c>
      <c r="F1786" s="10">
        <f>VLOOKUP(B1786,home!$B$2:$E$405,3,FALSE)</f>
        <v>1.5</v>
      </c>
      <c r="G1786" s="10">
        <f>VLOOKUP(C1786,away!$B$2:$E$405,4,FALSE)</f>
        <v>1.72</v>
      </c>
      <c r="H1786" s="10">
        <f>VLOOKUP(A1786,away!$A$2:$E$405,3,FALSE)</f>
        <v>1.3361344537815101</v>
      </c>
      <c r="I1786" s="10">
        <f>VLOOKUP(C1786,away!$B$2:$E$405,3,FALSE)</f>
        <v>0.75</v>
      </c>
      <c r="J1786" s="10">
        <f>VLOOKUP(B1786,home!$B$2:$E$405,4,FALSE)</f>
        <v>0.62</v>
      </c>
      <c r="K1786" s="12">
        <f t="shared" si="2184"/>
        <v>4.0109243697479098</v>
      </c>
      <c r="L1786" s="12">
        <f t="shared" si="2185"/>
        <v>0.62130252100840222</v>
      </c>
      <c r="M1786" s="13">
        <f t="shared" si="2186"/>
        <v>9.7330604886559959E-3</v>
      </c>
      <c r="N1786" s="13">
        <f t="shared" si="2187"/>
        <v>3.9038569506180829E-2</v>
      </c>
      <c r="O1786" s="13">
        <f t="shared" si="2188"/>
        <v>6.0471750187292405E-3</v>
      </c>
      <c r="P1786" s="13">
        <f t="shared" si="2189"/>
        <v>2.4254761650751883E-2</v>
      </c>
      <c r="Q1786" s="13">
        <f t="shared" si="2190"/>
        <v>7.8290374896219164E-2</v>
      </c>
      <c r="R1786" s="13">
        <f t="shared" si="2191"/>
        <v>1.8785625420577542E-3</v>
      </c>
      <c r="S1786" s="13">
        <f t="shared" si="2192"/>
        <v>1.5110700879246763E-2</v>
      </c>
      <c r="T1786" s="13">
        <f t="shared" si="2193"/>
        <v>4.8642007293713888E-2</v>
      </c>
      <c r="U1786" s="13">
        <f t="shared" si="2194"/>
        <v>7.5347722800350285E-3</v>
      </c>
      <c r="V1786" s="13">
        <f t="shared" si="2195"/>
        <v>4.183980849247493E-3</v>
      </c>
      <c r="W1786" s="13">
        <f t="shared" si="2196"/>
        <v>0.10467225752931514</v>
      </c>
      <c r="X1786" s="13">
        <f t="shared" si="2197"/>
        <v>6.5033137482604197E-2</v>
      </c>
      <c r="Y1786" s="13">
        <f t="shared" si="2198"/>
        <v>2.0202626133514E-2</v>
      </c>
      <c r="Z1786" s="13">
        <f t="shared" si="2199"/>
        <v>3.8905188108414511E-4</v>
      </c>
      <c r="AA1786" s="13">
        <f t="shared" si="2200"/>
        <v>1.5604576709366633E-3</v>
      </c>
      <c r="AB1786" s="13">
        <f t="shared" si="2201"/>
        <v>3.1294388501599646E-3</v>
      </c>
      <c r="AC1786" s="13">
        <f t="shared" si="2202"/>
        <v>6.516543432567172E-4</v>
      </c>
      <c r="AD1786" s="13">
        <f t="shared" si="2203"/>
        <v>0.10495812714021482</v>
      </c>
      <c r="AE1786" s="13">
        <f t="shared" si="2204"/>
        <v>6.5210748992535858E-2</v>
      </c>
      <c r="AF1786" s="13">
        <f t="shared" si="2205"/>
        <v>2.0257801372954326E-2</v>
      </c>
      <c r="AG1786" s="13">
        <f t="shared" si="2206"/>
        <v>4.1954076877013316E-3</v>
      </c>
      <c r="AH1786" s="13">
        <f t="shared" si="2207"/>
        <v>6.0429728630160121E-5</v>
      </c>
      <c r="AI1786" s="13">
        <f t="shared" si="2208"/>
        <v>2.4237907121996217E-4</v>
      </c>
      <c r="AJ1786" s="13">
        <f t="shared" si="2209"/>
        <v>4.8608206173650538E-4</v>
      </c>
      <c r="AK1786" s="13">
        <f t="shared" si="2210"/>
        <v>6.4987946237208573E-4</v>
      </c>
      <c r="AL1786" s="13">
        <f t="shared" si="2211"/>
        <v>6.4956837750225425E-5</v>
      </c>
      <c r="AM1786" s="13">
        <f t="shared" si="2212"/>
        <v>8.4195821989957412E-2</v>
      </c>
      <c r="AN1786" s="13">
        <f t="shared" si="2213"/>
        <v>5.2311076460735205E-2</v>
      </c>
      <c r="AO1786" s="13">
        <f t="shared" si="2214"/>
        <v>1.6250501840859032E-2</v>
      </c>
      <c r="AP1786" s="13">
        <f t="shared" si="2215"/>
        <v>3.3654925871257992E-3</v>
      </c>
      <c r="AQ1786" s="13">
        <f t="shared" si="2216"/>
        <v>5.2274725720408719E-4</v>
      </c>
      <c r="AR1786" s="13">
        <f t="shared" si="2217"/>
        <v>7.5090285483544225E-6</v>
      </c>
      <c r="AS1786" s="13">
        <f t="shared" si="2218"/>
        <v>3.0118145597727521E-5</v>
      </c>
      <c r="AT1786" s="13">
        <f t="shared" si="2219"/>
        <v>6.0400802074770531E-5</v>
      </c>
      <c r="AU1786" s="13">
        <f t="shared" si="2220"/>
        <v>8.0754349664672413E-5</v>
      </c>
      <c r="AV1786" s="13">
        <f t="shared" si="2221"/>
        <v>8.0974897258294628E-5</v>
      </c>
      <c r="AW1786" s="13">
        <f t="shared" si="2222"/>
        <v>4.4964520068669245E-6</v>
      </c>
      <c r="AX1786" s="13">
        <f t="shared" si="2223"/>
        <v>5.6283845708412855E-2</v>
      </c>
      <c r="AY1786" s="13">
        <f t="shared" si="2224"/>
        <v>3.4969295230684844E-2</v>
      </c>
      <c r="AZ1786" s="13">
        <f t="shared" si="2225"/>
        <v>1.0863255642355794E-2</v>
      </c>
      <c r="BA1786" s="13">
        <f t="shared" si="2226"/>
        <v>2.2497893723181345E-3</v>
      </c>
      <c r="BB1786" s="13">
        <f t="shared" si="2227"/>
        <v>3.4944995218979201E-4</v>
      </c>
      <c r="BC1786" s="13">
        <f t="shared" si="2228"/>
        <v>4.342282725235669E-5</v>
      </c>
      <c r="BD1786" s="13">
        <f t="shared" si="2229"/>
        <v>7.7756306123611046E-7</v>
      </c>
      <c r="BE1786" s="13">
        <f t="shared" si="2230"/>
        <v>3.1187466313277015E-6</v>
      </c>
      <c r="BF1786" s="13">
        <f t="shared" si="2231"/>
        <v>6.2545284333307402E-6</v>
      </c>
      <c r="BG1786" s="13">
        <f t="shared" si="2232"/>
        <v>8.3621468381758269E-6</v>
      </c>
      <c r="BH1786" s="13">
        <f t="shared" si="2233"/>
        <v>8.3849846341624644E-6</v>
      </c>
      <c r="BI1786" s="13">
        <f t="shared" si="2234"/>
        <v>6.7263078418247969E-6</v>
      </c>
      <c r="BJ1786" s="14">
        <f t="shared" si="2235"/>
        <v>0.81190575690404887</v>
      </c>
      <c r="BK1786" s="14">
        <f t="shared" si="2236"/>
        <v>8.8968410279593929E-2</v>
      </c>
      <c r="BL1786" s="14">
        <f t="shared" si="2237"/>
        <v>2.1882558186461235E-2</v>
      </c>
      <c r="BM1786" s="14">
        <f t="shared" si="2238"/>
        <v>0.72893847436991543</v>
      </c>
      <c r="BN1786" s="14">
        <f t="shared" si="2239"/>
        <v>0.15924250410259488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1.5546218487395</v>
      </c>
      <c r="F1787" s="10">
        <f>VLOOKUP(B1787,home!$B$2:$E$405,3,FALSE)</f>
        <v>0.21</v>
      </c>
      <c r="G1787" s="10">
        <f>VLOOKUP(C1787,away!$B$2:$E$405,4,FALSE)</f>
        <v>0.77</v>
      </c>
      <c r="H1787" s="10">
        <f>VLOOKUP(A1787,away!$A$2:$E$405,3,FALSE)</f>
        <v>1.3361344537815101</v>
      </c>
      <c r="I1787" s="10">
        <f>VLOOKUP(C1787,away!$B$2:$E$405,3,FALSE)</f>
        <v>0.51</v>
      </c>
      <c r="J1787" s="10">
        <f>VLOOKUP(B1787,home!$B$2:$E$405,4,FALSE)</f>
        <v>1</v>
      </c>
      <c r="K1787" s="12">
        <f t="shared" si="2184"/>
        <v>0.25138235294117717</v>
      </c>
      <c r="L1787" s="12">
        <f t="shared" si="2185"/>
        <v>0.68142857142857016</v>
      </c>
      <c r="M1787" s="13">
        <f t="shared" si="2186"/>
        <v>0.39344620701525618</v>
      </c>
      <c r="N1787" s="13">
        <f t="shared" si="2187"/>
        <v>9.8905433275276594E-2</v>
      </c>
      <c r="O1787" s="13">
        <f t="shared" si="2188"/>
        <v>0.26810548678039547</v>
      </c>
      <c r="P1787" s="13">
        <f t="shared" si="2189"/>
        <v>6.7396988103295488E-2</v>
      </c>
      <c r="Q1787" s="13">
        <f t="shared" si="2190"/>
        <v>1.2431540267702814E-2</v>
      </c>
      <c r="R1787" s="13">
        <f t="shared" si="2191"/>
        <v>9.1347369424463143E-2</v>
      </c>
      <c r="S1787" s="13">
        <f t="shared" si="2192"/>
        <v>2.8862611485409619E-3</v>
      </c>
      <c r="T1787" s="13">
        <f t="shared" si="2193"/>
        <v>8.471206725277472E-3</v>
      </c>
      <c r="U1787" s="13">
        <f t="shared" si="2194"/>
        <v>2.296311666090849E-2</v>
      </c>
      <c r="V1787" s="13">
        <f t="shared" si="2195"/>
        <v>5.4934887560450428E-5</v>
      </c>
      <c r="W1787" s="13">
        <f t="shared" si="2196"/>
        <v>1.0416899477260419E-3</v>
      </c>
      <c r="X1787" s="13">
        <f t="shared" si="2197"/>
        <v>7.0983729295045854E-4</v>
      </c>
      <c r="Y1787" s="13">
        <f t="shared" si="2198"/>
        <v>2.4185170624097717E-4</v>
      </c>
      <c r="Z1787" s="13">
        <f t="shared" si="2199"/>
        <v>2.074890248355659E-2</v>
      </c>
      <c r="AA1787" s="13">
        <f t="shared" si="2200"/>
        <v>5.2159079272634905E-3</v>
      </c>
      <c r="AB1787" s="13">
        <f t="shared" si="2201"/>
        <v>6.5559360374001729E-4</v>
      </c>
      <c r="AC1787" s="13">
        <f t="shared" si="2202"/>
        <v>5.8814361044659689E-7</v>
      </c>
      <c r="AD1787" s="13">
        <f t="shared" si="2203"/>
        <v>6.5465617523636038E-5</v>
      </c>
      <c r="AE1787" s="13">
        <f t="shared" si="2204"/>
        <v>4.4610142226820471E-5</v>
      </c>
      <c r="AF1787" s="13">
        <f t="shared" si="2205"/>
        <v>1.5199312744423801E-5</v>
      </c>
      <c r="AG1787" s="13">
        <f t="shared" si="2206"/>
        <v>3.4524153233762571E-6</v>
      </c>
      <c r="AH1787" s="13">
        <f t="shared" si="2207"/>
        <v>3.5347237445201686E-3</v>
      </c>
      <c r="AI1787" s="13">
        <f t="shared" si="2208"/>
        <v>8.8856717189452839E-4</v>
      </c>
      <c r="AJ1787" s="13">
        <f t="shared" si="2209"/>
        <v>1.1168505320856699E-4</v>
      </c>
      <c r="AK1787" s="13">
        <f t="shared" si="2210"/>
        <v>9.3585504879767147E-6</v>
      </c>
      <c r="AL1787" s="13">
        <f t="shared" si="2211"/>
        <v>4.0299392607703085E-9</v>
      </c>
      <c r="AM1787" s="13">
        <f t="shared" si="2212"/>
        <v>3.2913801939677588E-6</v>
      </c>
      <c r="AN1787" s="13">
        <f t="shared" si="2213"/>
        <v>2.2428405036037401E-6</v>
      </c>
      <c r="AO1787" s="13">
        <f t="shared" si="2214"/>
        <v>7.6416780015641555E-7</v>
      </c>
      <c r="AP1787" s="13">
        <f t="shared" si="2215"/>
        <v>1.735752574640998E-7</v>
      </c>
      <c r="AQ1787" s="13">
        <f t="shared" si="2216"/>
        <v>2.9569784932276937E-8</v>
      </c>
      <c r="AR1787" s="13">
        <f t="shared" si="2217"/>
        <v>4.8173235032460512E-4</v>
      </c>
      <c r="AS1787" s="13">
        <f t="shared" si="2218"/>
        <v>1.210990117124827E-4</v>
      </c>
      <c r="AT1787" s="13">
        <f t="shared" si="2219"/>
        <v>1.5221077251567535E-5</v>
      </c>
      <c r="AU1787" s="13">
        <f t="shared" si="2220"/>
        <v>1.2754367379328245E-6</v>
      </c>
      <c r="AV1787" s="13">
        <f t="shared" si="2221"/>
        <v>8.0155572052293223E-8</v>
      </c>
      <c r="AW1787" s="13">
        <f t="shared" si="2222"/>
        <v>1.9175695542810954E-11</v>
      </c>
      <c r="AX1787" s="13">
        <f t="shared" si="2223"/>
        <v>1.3789914959726717E-7</v>
      </c>
      <c r="AY1787" s="13">
        <f t="shared" si="2224"/>
        <v>9.3968420511280442E-8</v>
      </c>
      <c r="AZ1787" s="13">
        <f t="shared" si="2225"/>
        <v>3.2016383274200487E-8</v>
      </c>
      <c r="BA1787" s="13">
        <f t="shared" si="2226"/>
        <v>7.2722927722826686E-9</v>
      </c>
      <c r="BB1787" s="13">
        <f t="shared" si="2227"/>
        <v>1.2388870187067234E-9</v>
      </c>
      <c r="BC1787" s="13">
        <f t="shared" si="2228"/>
        <v>1.6884260226374462E-10</v>
      </c>
      <c r="BD1787" s="13">
        <f t="shared" si="2229"/>
        <v>5.4711031215437175E-5</v>
      </c>
      <c r="BE1787" s="13">
        <f t="shared" si="2230"/>
        <v>1.375338775877479E-5</v>
      </c>
      <c r="BF1787" s="13">
        <f t="shared" si="2231"/>
        <v>1.7286794878565948E-6</v>
      </c>
      <c r="BG1787" s="13">
        <f t="shared" si="2232"/>
        <v>1.4485317237951332E-7</v>
      </c>
      <c r="BH1787" s="13">
        <f t="shared" si="2233"/>
        <v>9.1033828259389961E-9</v>
      </c>
      <c r="BI1787" s="13">
        <f t="shared" si="2234"/>
        <v>4.5768595890176972E-10</v>
      </c>
      <c r="BJ1787" s="14">
        <f t="shared" si="2235"/>
        <v>0.12193706080050852</v>
      </c>
      <c r="BK1787" s="14">
        <f t="shared" si="2236"/>
        <v>0.46378507729662327</v>
      </c>
      <c r="BL1787" s="14">
        <f t="shared" si="2237"/>
        <v>0.3935215644611838</v>
      </c>
      <c r="BM1787" s="14">
        <f t="shared" si="2238"/>
        <v>6.8359486226237581E-2</v>
      </c>
      <c r="BN1787" s="14">
        <f t="shared" si="2239"/>
        <v>0.93163302486638977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1.5546218487395</v>
      </c>
      <c r="F1788" s="10">
        <f>VLOOKUP(B1788,home!$B$2:$E$405,3,FALSE)</f>
        <v>0.64</v>
      </c>
      <c r="G1788" s="10">
        <f>VLOOKUP(C1788,away!$B$2:$E$405,4,FALSE)</f>
        <v>0.37</v>
      </c>
      <c r="H1788" s="10">
        <f>VLOOKUP(A1788,away!$A$2:$E$405,3,FALSE)</f>
        <v>1.3361344537815101</v>
      </c>
      <c r="I1788" s="10">
        <f>VLOOKUP(C1788,away!$B$2:$E$405,3,FALSE)</f>
        <v>1.1000000000000001</v>
      </c>
      <c r="J1788" s="10">
        <f>VLOOKUP(B1788,home!$B$2:$E$405,4,FALSE)</f>
        <v>1.5</v>
      </c>
      <c r="K1788" s="12">
        <f t="shared" si="2184"/>
        <v>0.36813445378151366</v>
      </c>
      <c r="L1788" s="12">
        <f t="shared" si="2185"/>
        <v>2.204621848739492</v>
      </c>
      <c r="M1788" s="13">
        <f t="shared" si="2186"/>
        <v>7.6324880768245618E-2</v>
      </c>
      <c r="N1788" s="13">
        <f t="shared" si="2187"/>
        <v>2.8097818291557258E-2</v>
      </c>
      <c r="O1788" s="13">
        <f t="shared" si="2188"/>
        <v>0.16826749974411093</v>
      </c>
      <c r="P1788" s="13">
        <f t="shared" si="2189"/>
        <v>6.194506410747927E-2</v>
      </c>
      <c r="Q1788" s="13">
        <f t="shared" si="2190"/>
        <v>5.1718874946073273E-3</v>
      </c>
      <c r="R1788" s="13">
        <f t="shared" si="2191"/>
        <v>0.18548310318431696</v>
      </c>
      <c r="S1788" s="13">
        <f t="shared" si="2192"/>
        <v>1.2568611076285336E-2</v>
      </c>
      <c r="T1788" s="13">
        <f t="shared" si="2193"/>
        <v>1.1402056169833865E-2</v>
      </c>
      <c r="U1788" s="13">
        <f t="shared" si="2194"/>
        <v>6.8282720876458675E-2</v>
      </c>
      <c r="V1788" s="13">
        <f t="shared" si="2195"/>
        <v>1.1334055902811834E-3</v>
      </c>
      <c r="W1788" s="13">
        <f t="shared" si="2196"/>
        <v>6.3464999261556997E-4</v>
      </c>
      <c r="X1788" s="13">
        <f t="shared" si="2197"/>
        <v>1.3991632400226427E-3</v>
      </c>
      <c r="Y1788" s="13">
        <f t="shared" si="2198"/>
        <v>1.5423129244535284E-3</v>
      </c>
      <c r="Z1788" s="13">
        <f t="shared" si="2199"/>
        <v>0.13630670061738229</v>
      </c>
      <c r="AA1788" s="13">
        <f t="shared" si="2200"/>
        <v>5.0179192778540334E-2</v>
      </c>
      <c r="AB1788" s="13">
        <f t="shared" si="2201"/>
        <v>9.2363448623626106E-3</v>
      </c>
      <c r="AC1788" s="13">
        <f t="shared" si="2202"/>
        <v>5.7491804477008408E-5</v>
      </c>
      <c r="AD1788" s="13">
        <f t="shared" si="2203"/>
        <v>5.8409132093493637E-5</v>
      </c>
      <c r="AE1788" s="13">
        <f t="shared" si="2204"/>
        <v>1.2877004877922711E-4</v>
      </c>
      <c r="AF1788" s="13">
        <f t="shared" si="2205"/>
        <v>1.4194463150096718E-4</v>
      </c>
      <c r="AG1788" s="13">
        <f t="shared" si="2206"/>
        <v>1.0431141197276939E-4</v>
      </c>
      <c r="AH1788" s="13">
        <f t="shared" si="2207"/>
        <v>7.5126182577668441E-2</v>
      </c>
      <c r="AI1788" s="13">
        <f t="shared" si="2208"/>
        <v>2.7656536187920241E-2</v>
      </c>
      <c r="AJ1788" s="13">
        <f t="shared" si="2209"/>
        <v>5.0906619215143429E-3</v>
      </c>
      <c r="AK1788" s="13">
        <f t="shared" si="2210"/>
        <v>6.2468268195434444E-4</v>
      </c>
      <c r="AL1788" s="13">
        <f t="shared" si="2211"/>
        <v>1.8664076396249622E-6</v>
      </c>
      <c r="AM1788" s="13">
        <f t="shared" si="2212"/>
        <v>4.3004827878181136E-6</v>
      </c>
      <c r="AN1788" s="13">
        <f t="shared" si="2213"/>
        <v>9.4809383141519332E-6</v>
      </c>
      <c r="AO1788" s="13">
        <f t="shared" si="2214"/>
        <v>1.0450941876965361E-5</v>
      </c>
      <c r="AP1788" s="13">
        <f t="shared" si="2215"/>
        <v>7.6801249339547841E-6</v>
      </c>
      <c r="AQ1788" s="13">
        <f t="shared" si="2216"/>
        <v>4.232942807611416E-6</v>
      </c>
      <c r="AR1788" s="13">
        <f t="shared" si="2217"/>
        <v>3.3124964704623984E-2</v>
      </c>
      <c r="AS1788" s="13">
        <f t="shared" si="2218"/>
        <v>1.219444078806867E-2</v>
      </c>
      <c r="AT1788" s="13">
        <f t="shared" si="2219"/>
        <v>2.2445968993433357E-3</v>
      </c>
      <c r="AU1788" s="13">
        <f t="shared" si="2220"/>
        <v>2.7543781783314605E-4</v>
      </c>
      <c r="AV1788" s="13">
        <f t="shared" si="2221"/>
        <v>2.5349537654694323E-5</v>
      </c>
      <c r="AW1788" s="13">
        <f t="shared" si="2222"/>
        <v>4.2076981292026067E-8</v>
      </c>
      <c r="AX1788" s="13">
        <f t="shared" si="2223"/>
        <v>2.6385931368170358E-7</v>
      </c>
      <c r="AY1788" s="13">
        <f t="shared" si="2224"/>
        <v>5.817100079360908E-7</v>
      </c>
      <c r="AZ1788" s="13">
        <f t="shared" si="2225"/>
        <v>6.4122529656316475E-7</v>
      </c>
      <c r="BA1788" s="13">
        <f t="shared" si="2226"/>
        <v>4.7121976625587103E-7</v>
      </c>
      <c r="BB1788" s="13">
        <f t="shared" si="2227"/>
        <v>2.5971534806140244E-7</v>
      </c>
      <c r="BC1788" s="13">
        <f t="shared" si="2228"/>
        <v>1.1451482615782988E-7</v>
      </c>
      <c r="BD1788" s="13">
        <f t="shared" si="2229"/>
        <v>1.2171336821089757E-2</v>
      </c>
      <c r="BE1788" s="13">
        <f t="shared" si="2230"/>
        <v>4.4806884324227027E-3</v>
      </c>
      <c r="BF1788" s="13">
        <f t="shared" si="2231"/>
        <v>8.2474789431753921E-4</v>
      </c>
      <c r="BG1788" s="13">
        <f t="shared" si="2232"/>
        <v>1.0120603852734696E-4</v>
      </c>
      <c r="BH1788" s="13">
        <f t="shared" si="2233"/>
        <v>9.3143574281639257E-6</v>
      </c>
      <c r="BI1788" s="13">
        <f t="shared" si="2234"/>
        <v>6.8578717682858248E-7</v>
      </c>
      <c r="BJ1788" s="14">
        <f t="shared" si="2235"/>
        <v>4.8719801012715801E-2</v>
      </c>
      <c r="BK1788" s="14">
        <f t="shared" si="2236"/>
        <v>0.152031901464416</v>
      </c>
      <c r="BL1788" s="14">
        <f t="shared" si="2237"/>
        <v>0.65539969389333275</v>
      </c>
      <c r="BM1788" s="14">
        <f t="shared" si="2238"/>
        <v>0.46716730376450322</v>
      </c>
      <c r="BN1788" s="14">
        <f t="shared" si="2239"/>
        <v>0.52529025359031745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1.5546218487395</v>
      </c>
      <c r="F1789" s="10">
        <f>VLOOKUP(B1789,home!$B$2:$E$405,3,FALSE)</f>
        <v>0.51</v>
      </c>
      <c r="G1789" s="10">
        <f>VLOOKUP(C1789,away!$B$2:$E$405,4,FALSE)</f>
        <v>1.07</v>
      </c>
      <c r="H1789" s="10">
        <f>VLOOKUP(A1789,away!$A$2:$E$405,3,FALSE)</f>
        <v>1.3361344537815101</v>
      </c>
      <c r="I1789" s="10">
        <f>VLOOKUP(C1789,away!$B$2:$E$405,3,FALSE)</f>
        <v>0.96</v>
      </c>
      <c r="J1789" s="10">
        <f>VLOOKUP(B1789,home!$B$2:$E$405,4,FALSE)</f>
        <v>1.05</v>
      </c>
      <c r="K1789" s="12">
        <f t="shared" si="2184"/>
        <v>0.84835714285714525</v>
      </c>
      <c r="L1789" s="12">
        <f t="shared" si="2185"/>
        <v>1.3468235294117621</v>
      </c>
      <c r="M1789" s="13">
        <f t="shared" si="2186"/>
        <v>0.11133844391834298</v>
      </c>
      <c r="N1789" s="13">
        <f t="shared" si="2187"/>
        <v>9.4454764172725941E-2</v>
      </c>
      <c r="O1789" s="13">
        <f t="shared" si="2188"/>
        <v>0.14995323599731622</v>
      </c>
      <c r="P1789" s="13">
        <f t="shared" si="2189"/>
        <v>0.12721389885286641</v>
      </c>
      <c r="Q1789" s="13">
        <f t="shared" si="2190"/>
        <v>4.0065686931409612E-2</v>
      </c>
      <c r="R1789" s="13">
        <f t="shared" si="2191"/>
        <v>0.10098027327631019</v>
      </c>
      <c r="S1789" s="13">
        <f t="shared" si="2192"/>
        <v>3.6338248254161931E-2</v>
      </c>
      <c r="T1789" s="13">
        <f t="shared" si="2193"/>
        <v>5.3961409881267804E-2</v>
      </c>
      <c r="U1789" s="13">
        <f t="shared" si="2194"/>
        <v>8.5667336121624249E-2</v>
      </c>
      <c r="V1789" s="13">
        <f t="shared" si="2195"/>
        <v>4.6132914654006298E-3</v>
      </c>
      <c r="W1789" s="13">
        <f t="shared" si="2196"/>
        <v>1.1330003897246508E-2</v>
      </c>
      <c r="X1789" s="13">
        <f t="shared" si="2197"/>
        <v>1.5259515837138561E-2</v>
      </c>
      <c r="Y1789" s="13">
        <f t="shared" si="2198"/>
        <v>1.027593748844482E-2</v>
      </c>
      <c r="Z1789" s="13">
        <f t="shared" si="2199"/>
        <v>4.5334202684988105E-2</v>
      </c>
      <c r="AA1789" s="13">
        <f t="shared" si="2200"/>
        <v>3.8459594663543227E-2</v>
      </c>
      <c r="AB1789" s="13">
        <f t="shared" si="2201"/>
        <v>1.6313735922103723E-2</v>
      </c>
      <c r="AC1789" s="13">
        <f t="shared" si="2202"/>
        <v>3.2944303266033668E-4</v>
      </c>
      <c r="AD1789" s="13">
        <f t="shared" si="2203"/>
        <v>2.4029724337070917E-3</v>
      </c>
      <c r="AE1789" s="13">
        <f t="shared" si="2204"/>
        <v>3.2363798142445569E-3</v>
      </c>
      <c r="AF1789" s="13">
        <f t="shared" si="2205"/>
        <v>2.1794162419689189E-3</v>
      </c>
      <c r="AG1789" s="13">
        <f t="shared" si="2206"/>
        <v>9.7842969168863265E-4</v>
      </c>
      <c r="AH1789" s="13">
        <f t="shared" si="2207"/>
        <v>1.5264292715815968E-2</v>
      </c>
      <c r="AI1789" s="13">
        <f t="shared" si="2208"/>
        <v>1.2949571756124767E-2</v>
      </c>
      <c r="AJ1789" s="13">
        <f t="shared" si="2209"/>
        <v>5.4929308481247961E-3</v>
      </c>
      <c r="AK1789" s="13">
        <f t="shared" si="2210"/>
        <v>1.5533223734090094E-3</v>
      </c>
      <c r="AL1789" s="13">
        <f t="shared" si="2211"/>
        <v>1.505669781602868E-5</v>
      </c>
      <c r="AM1789" s="13">
        <f t="shared" si="2212"/>
        <v>4.0771576564484598E-4</v>
      </c>
      <c r="AN1789" s="13">
        <f t="shared" si="2213"/>
        <v>5.4912118648261035E-4</v>
      </c>
      <c r="AO1789" s="13">
        <f t="shared" si="2214"/>
        <v>3.6978466722664189E-4</v>
      </c>
      <c r="AP1789" s="13">
        <f t="shared" si="2215"/>
        <v>1.6601156354551324E-4</v>
      </c>
      <c r="AQ1789" s="13">
        <f t="shared" si="2216"/>
        <v>5.5897069984383303E-5</v>
      </c>
      <c r="AR1789" s="13">
        <f t="shared" si="2217"/>
        <v>4.1116617178979034E-3</v>
      </c>
      <c r="AS1789" s="13">
        <f t="shared" si="2218"/>
        <v>3.4881575873909661E-3</v>
      </c>
      <c r="AT1789" s="13">
        <f t="shared" si="2219"/>
        <v>1.4796017023372364E-3</v>
      </c>
      <c r="AU1789" s="13">
        <f t="shared" si="2220"/>
        <v>4.1841022425379547E-4</v>
      </c>
      <c r="AV1789" s="13">
        <f t="shared" si="2221"/>
        <v>8.8740325597541815E-5</v>
      </c>
      <c r="AW1789" s="13">
        <f t="shared" si="2222"/>
        <v>4.7787757300495194E-7</v>
      </c>
      <c r="AX1789" s="13">
        <f t="shared" si="2223"/>
        <v>5.7648097006712465E-5</v>
      </c>
      <c r="AY1789" s="13">
        <f t="shared" si="2224"/>
        <v>7.7641813474452117E-5</v>
      </c>
      <c r="AZ1789" s="13">
        <f t="shared" si="2225"/>
        <v>5.2284910626795665E-5</v>
      </c>
      <c r="BA1789" s="13">
        <f t="shared" si="2226"/>
        <v>2.3472849288453158E-5</v>
      </c>
      <c r="BB1789" s="13">
        <f t="shared" si="2227"/>
        <v>7.9034464310062138E-6</v>
      </c>
      <c r="BC1789" s="13">
        <f t="shared" si="2228"/>
        <v>2.1289095233449173E-6</v>
      </c>
      <c r="BD1789" s="13">
        <f t="shared" si="2229"/>
        <v>9.2294712444107986E-4</v>
      </c>
      <c r="BE1789" s="13">
        <f t="shared" si="2230"/>
        <v>7.8298878549905261E-4</v>
      </c>
      <c r="BF1789" s="13">
        <f t="shared" si="2231"/>
        <v>3.3212706447758119E-4</v>
      </c>
      <c r="BG1789" s="13">
        <f t="shared" si="2232"/>
        <v>9.3920789161910551E-5</v>
      </c>
      <c r="BH1789" s="13">
        <f t="shared" si="2233"/>
        <v>1.9919593087071689E-5</v>
      </c>
      <c r="BI1789" s="13">
        <f t="shared" si="2234"/>
        <v>3.3797858156450174E-6</v>
      </c>
      <c r="BJ1789" s="14">
        <f t="shared" si="2235"/>
        <v>0.23591412666907713</v>
      </c>
      <c r="BK1789" s="14">
        <f t="shared" si="2236"/>
        <v>0.27992602403472283</v>
      </c>
      <c r="BL1789" s="14">
        <f t="shared" si="2237"/>
        <v>0.43837614837433192</v>
      </c>
      <c r="BM1789" s="14">
        <f t="shared" si="2238"/>
        <v>0.37546703467824721</v>
      </c>
      <c r="BN1789" s="14">
        <f t="shared" si="2239"/>
        <v>0.62400630314897143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1.5546218487395</v>
      </c>
      <c r="F1790" s="10">
        <f>VLOOKUP(B1790,home!$B$2:$E$405,3,FALSE)</f>
        <v>0.54</v>
      </c>
      <c r="G1790" s="10">
        <f>VLOOKUP(C1790,away!$B$2:$E$405,4,FALSE)</f>
        <v>1.03</v>
      </c>
      <c r="H1790" s="10">
        <f>VLOOKUP(A1790,away!$A$2:$E$405,3,FALSE)</f>
        <v>1.3361344537815101</v>
      </c>
      <c r="I1790" s="10">
        <f>VLOOKUP(C1790,away!$B$2:$E$405,3,FALSE)</f>
        <v>0.39</v>
      </c>
      <c r="J1790" s="10">
        <f>VLOOKUP(B1790,home!$B$2:$E$405,4,FALSE)</f>
        <v>0.75</v>
      </c>
      <c r="K1790" s="12">
        <f t="shared" si="2184"/>
        <v>0.86468067226890999</v>
      </c>
      <c r="L1790" s="12">
        <f t="shared" si="2185"/>
        <v>0.39081932773109168</v>
      </c>
      <c r="M1790" s="13">
        <f t="shared" si="2186"/>
        <v>0.28493334592888359</v>
      </c>
      <c r="N1790" s="13">
        <f t="shared" si="2187"/>
        <v>0.24637635710961692</v>
      </c>
      <c r="O1790" s="13">
        <f t="shared" si="2188"/>
        <v>0.11135745870409686</v>
      </c>
      <c r="P1790" s="13">
        <f t="shared" si="2189"/>
        <v>9.6288642254415843E-2</v>
      </c>
      <c r="Q1790" s="13">
        <f t="shared" si="2190"/>
        <v>0.1065184370483543</v>
      </c>
      <c r="R1790" s="13">
        <f t="shared" si="2191"/>
        <v>2.1760323574288976E-2</v>
      </c>
      <c r="S1790" s="13">
        <f t="shared" si="2192"/>
        <v>8.1347995589755862E-3</v>
      </c>
      <c r="T1790" s="13">
        <f t="shared" si="2193"/>
        <v>4.1629463958204431E-2</v>
      </c>
      <c r="U1790" s="13">
        <f t="shared" si="2194"/>
        <v>1.8815731217005197E-2</v>
      </c>
      <c r="V1790" s="13">
        <f t="shared" si="2195"/>
        <v>3.0544718839498584E-4</v>
      </c>
      <c r="W1790" s="13">
        <f t="shared" si="2196"/>
        <v>3.0701477918668191E-2</v>
      </c>
      <c r="X1790" s="13">
        <f t="shared" si="2197"/>
        <v>1.1998730960524857E-2</v>
      </c>
      <c r="Y1790" s="13">
        <f t="shared" si="2198"/>
        <v>2.3446679838092809E-3</v>
      </c>
      <c r="Z1790" s="13">
        <f t="shared" si="2199"/>
        <v>2.8347850101715488E-3</v>
      </c>
      <c r="AA1790" s="13">
        <f t="shared" si="2200"/>
        <v>2.4511838083329631E-3</v>
      </c>
      <c r="AB1790" s="13">
        <f t="shared" si="2201"/>
        <v>1.0597456316220068E-3</v>
      </c>
      <c r="AC1790" s="13">
        <f t="shared" si="2202"/>
        <v>6.4513103395948813E-6</v>
      </c>
      <c r="AD1790" s="13">
        <f t="shared" si="2203"/>
        <v>6.6367436415907758E-3</v>
      </c>
      <c r="AE1790" s="13">
        <f t="shared" si="2204"/>
        <v>2.5937676883301041E-3</v>
      </c>
      <c r="AF1790" s="13">
        <f t="shared" si="2205"/>
        <v>5.0684727212189961E-4</v>
      </c>
      <c r="AG1790" s="13">
        <f t="shared" si="2206"/>
        <v>6.6028570051006181E-5</v>
      </c>
      <c r="AH1790" s="13">
        <f t="shared" si="2207"/>
        <v>2.7697219298435506E-4</v>
      </c>
      <c r="AI1790" s="13">
        <f t="shared" si="2208"/>
        <v>2.394925020295064E-4</v>
      </c>
      <c r="AJ1790" s="13">
        <f t="shared" si="2209"/>
        <v>1.0354226882911844E-4</v>
      </c>
      <c r="AK1790" s="13">
        <f t="shared" si="2210"/>
        <v>2.9843666206470116E-5</v>
      </c>
      <c r="AL1790" s="13">
        <f t="shared" si="2211"/>
        <v>8.7204663439639389E-8</v>
      </c>
      <c r="AM1790" s="13">
        <f t="shared" si="2212"/>
        <v>1.1477327907374255E-3</v>
      </c>
      <c r="AN1790" s="13">
        <f t="shared" si="2213"/>
        <v>4.4855615769093027E-4</v>
      </c>
      <c r="AO1790" s="13">
        <f t="shared" si="2214"/>
        <v>8.7652207999205486E-5</v>
      </c>
      <c r="AP1790" s="13">
        <f t="shared" si="2215"/>
        <v>1.1418725668131772E-5</v>
      </c>
      <c r="AQ1790" s="13">
        <f t="shared" si="2216"/>
        <v>1.1156646722912547E-6</v>
      </c>
      <c r="AR1790" s="13">
        <f t="shared" si="2217"/>
        <v>2.164921725247037E-5</v>
      </c>
      <c r="AS1790" s="13">
        <f t="shared" si="2218"/>
        <v>1.8719659727961763E-5</v>
      </c>
      <c r="AT1790" s="13">
        <f t="shared" si="2219"/>
        <v>8.0932639791096086E-6</v>
      </c>
      <c r="AU1790" s="13">
        <f t="shared" si="2220"/>
        <v>2.33269631276875E-6</v>
      </c>
      <c r="AV1790" s="13">
        <f t="shared" si="2221"/>
        <v>5.0425935398102257E-7</v>
      </c>
      <c r="AW1790" s="13">
        <f t="shared" si="2222"/>
        <v>8.1859482429346932E-10</v>
      </c>
      <c r="AX1790" s="13">
        <f t="shared" si="2223"/>
        <v>1.6540372684665147E-4</v>
      </c>
      <c r="AY1790" s="13">
        <f t="shared" si="2224"/>
        <v>6.4642973330425449E-5</v>
      </c>
      <c r="AZ1790" s="13">
        <f t="shared" si="2225"/>
        <v>1.2631861689767882E-5</v>
      </c>
      <c r="BA1790" s="13">
        <f t="shared" si="2226"/>
        <v>1.6455918978624059E-6</v>
      </c>
      <c r="BB1790" s="13">
        <f t="shared" si="2227"/>
        <v>1.6078227981057916E-7</v>
      </c>
      <c r="BC1790" s="13">
        <f t="shared" si="2228"/>
        <v>1.2567364501328566E-8</v>
      </c>
      <c r="BD1790" s="13">
        <f t="shared" si="2229"/>
        <v>1.4101554220858035E-6</v>
      </c>
      <c r="BE1790" s="13">
        <f t="shared" si="2230"/>
        <v>1.2193341383728011E-6</v>
      </c>
      <c r="BF1790" s="13">
        <f t="shared" si="2231"/>
        <v>5.2716733124431287E-7</v>
      </c>
      <c r="BG1790" s="13">
        <f t="shared" si="2232"/>
        <v>1.5194380079284655E-7</v>
      </c>
      <c r="BH1790" s="13">
        <f t="shared" si="2233"/>
        <v>3.2845716954162965E-8</v>
      </c>
      <c r="BI1790" s="13">
        <f t="shared" si="2234"/>
        <v>5.6802113234159948E-9</v>
      </c>
      <c r="BJ1790" s="14">
        <f t="shared" si="2235"/>
        <v>0.4513134952014487</v>
      </c>
      <c r="BK1790" s="14">
        <f t="shared" si="2236"/>
        <v>0.38973341641900344</v>
      </c>
      <c r="BL1790" s="14">
        <f t="shared" si="2237"/>
        <v>0.15614893978864253</v>
      </c>
      <c r="BM1790" s="14">
        <f t="shared" si="2238"/>
        <v>0.13273142964487422</v>
      </c>
      <c r="BN1790" s="14">
        <f t="shared" si="2239"/>
        <v>0.86723456461965642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1.5546218487395</v>
      </c>
      <c r="F1791" s="10">
        <f>VLOOKUP(B1791,home!$B$2:$E$405,3,FALSE)</f>
        <v>0.96</v>
      </c>
      <c r="G1791" s="10">
        <f>VLOOKUP(C1791,away!$B$2:$E$405,4,FALSE)</f>
        <v>0.75</v>
      </c>
      <c r="H1791" s="10">
        <f>VLOOKUP(A1791,away!$A$2:$E$405,3,FALSE)</f>
        <v>1.3361344537815101</v>
      </c>
      <c r="I1791" s="10">
        <f>VLOOKUP(C1791,away!$B$2:$E$405,3,FALSE)</f>
        <v>0.96</v>
      </c>
      <c r="J1791" s="10">
        <f>VLOOKUP(B1791,home!$B$2:$E$405,4,FALSE)</f>
        <v>0.94</v>
      </c>
      <c r="K1791" s="12">
        <f t="shared" si="2184"/>
        <v>1.1193277310924401</v>
      </c>
      <c r="L1791" s="12">
        <f t="shared" si="2185"/>
        <v>1.2057277310924346</v>
      </c>
      <c r="M1791" s="13">
        <f t="shared" si="2186"/>
        <v>9.7778020918289202E-2</v>
      </c>
      <c r="N1791" s="13">
        <f t="shared" si="2187"/>
        <v>0.10944565030517778</v>
      </c>
      <c r="O1791" s="13">
        <f t="shared" si="2188"/>
        <v>0.11789367131251743</v>
      </c>
      <c r="P1791" s="13">
        <f t="shared" si="2189"/>
        <v>0.13196165562039802</v>
      </c>
      <c r="Q1791" s="13">
        <f t="shared" si="2190"/>
        <v>6.1252775717015664E-2</v>
      </c>
      <c r="R1791" s="13">
        <f t="shared" si="2191"/>
        <v>7.107383441089947E-2</v>
      </c>
      <c r="S1791" s="13">
        <f t="shared" si="2192"/>
        <v>4.452401058676804E-2</v>
      </c>
      <c r="T1791" s="13">
        <f t="shared" si="2193"/>
        <v>7.3854170288391058E-2</v>
      </c>
      <c r="U1791" s="13">
        <f t="shared" si="2194"/>
        <v>7.9554913811191882E-2</v>
      </c>
      <c r="V1791" s="13">
        <f t="shared" si="2195"/>
        <v>6.6766449336639359E-3</v>
      </c>
      <c r="W1791" s="13">
        <f t="shared" si="2196"/>
        <v>2.2853976822147078E-2</v>
      </c>
      <c r="X1791" s="13">
        <f t="shared" si="2197"/>
        <v>2.7555673620206483E-2</v>
      </c>
      <c r="Y1791" s="13">
        <f t="shared" si="2198"/>
        <v>1.661231991640761E-2</v>
      </c>
      <c r="Z1791" s="13">
        <f t="shared" si="2199"/>
        <v>2.85652310347644E-2</v>
      </c>
      <c r="AA1791" s="13">
        <f t="shared" si="2200"/>
        <v>3.1973855242274182E-2</v>
      </c>
      <c r="AB1791" s="13">
        <f t="shared" si="2201"/>
        <v>1.7894611421306453E-2</v>
      </c>
      <c r="AC1791" s="13">
        <f t="shared" si="2202"/>
        <v>5.631768719348225E-4</v>
      </c>
      <c r="AD1791" s="13">
        <f t="shared" si="2203"/>
        <v>6.3952725056932759E-3</v>
      </c>
      <c r="AE1791" s="13">
        <f t="shared" si="2204"/>
        <v>7.7109574080073823E-3</v>
      </c>
      <c r="AF1791" s="13">
        <f t="shared" si="2205"/>
        <v>4.6486575900535716E-3</v>
      </c>
      <c r="AG1791" s="13">
        <f t="shared" si="2206"/>
        <v>1.8683384562269722E-3</v>
      </c>
      <c r="AH1791" s="13">
        <f t="shared" si="2207"/>
        <v>8.610472800919422E-3</v>
      </c>
      <c r="AI1791" s="13">
        <f t="shared" si="2208"/>
        <v>9.6379409838863034E-3</v>
      </c>
      <c r="AJ1791" s="13">
        <f t="shared" si="2209"/>
        <v>5.3940073069481511E-3</v>
      </c>
      <c r="AK1791" s="13">
        <f t="shared" si="2210"/>
        <v>2.012553986794105E-3</v>
      </c>
      <c r="AL1791" s="13">
        <f t="shared" si="2211"/>
        <v>3.0402641301051323E-5</v>
      </c>
      <c r="AM1791" s="13">
        <f t="shared" si="2212"/>
        <v>1.4316811727031029E-3</v>
      </c>
      <c r="AN1791" s="13">
        <f t="shared" si="2213"/>
        <v>1.7262176920110682E-3</v>
      </c>
      <c r="AO1791" s="13">
        <f t="shared" si="2214"/>
        <v>1.0406742705800624E-3</v>
      </c>
      <c r="AP1791" s="13">
        <f t="shared" si="2215"/>
        <v>4.1825660902425755E-4</v>
      </c>
      <c r="AQ1791" s="13">
        <f t="shared" si="2216"/>
        <v>1.2607589805330844E-4</v>
      </c>
      <c r="AR1791" s="13">
        <f t="shared" si="2217"/>
        <v>2.076377166777138E-3</v>
      </c>
      <c r="AS1791" s="13">
        <f t="shared" si="2218"/>
        <v>2.3241465429808027E-3</v>
      </c>
      <c r="AT1791" s="13">
        <f t="shared" si="2219"/>
        <v>1.3007408383405208E-3</v>
      </c>
      <c r="AU1791" s="13">
        <f t="shared" si="2220"/>
        <v>4.853184304396577E-4</v>
      </c>
      <c r="AV1791" s="13">
        <f t="shared" si="2221"/>
        <v>1.3580759440034158E-4</v>
      </c>
      <c r="AW1791" s="13">
        <f t="shared" si="2222"/>
        <v>1.1397650297982788E-6</v>
      </c>
      <c r="AX1791" s="13">
        <f t="shared" si="2223"/>
        <v>2.6708673978158781E-4</v>
      </c>
      <c r="AY1791" s="13">
        <f t="shared" si="2224"/>
        <v>3.2203388876172936E-4</v>
      </c>
      <c r="AZ1791" s="13">
        <f t="shared" si="2225"/>
        <v>1.9414259501577676E-4</v>
      </c>
      <c r="BA1791" s="13">
        <f t="shared" si="2226"/>
        <v>7.8027703532256625E-5</v>
      </c>
      <c r="BB1791" s="13">
        <f t="shared" si="2227"/>
        <v>2.3520041485575241E-5</v>
      </c>
      <c r="BC1791" s="13">
        <f t="shared" si="2228"/>
        <v>5.6717532511205112E-6</v>
      </c>
      <c r="BD1791" s="13">
        <f t="shared" si="2229"/>
        <v>4.1725758836505609E-4</v>
      </c>
      <c r="BE1791" s="13">
        <f t="shared" si="2230"/>
        <v>4.6704798966576145E-4</v>
      </c>
      <c r="BF1791" s="13">
        <f t="shared" si="2231"/>
        <v>2.6138988329193124E-4</v>
      </c>
      <c r="BG1791" s="13">
        <f t="shared" si="2232"/>
        <v>9.7526981665225007E-5</v>
      </c>
      <c r="BH1791" s="13">
        <f t="shared" si="2233"/>
        <v>2.7291163776907577E-5</v>
      </c>
      <c r="BI1791" s="13">
        <f t="shared" si="2234"/>
        <v>6.1095512858556254E-6</v>
      </c>
      <c r="BJ1791" s="14">
        <f t="shared" si="2235"/>
        <v>0.33783118099352677</v>
      </c>
      <c r="BK1791" s="14">
        <f t="shared" si="2236"/>
        <v>0.28185594546111675</v>
      </c>
      <c r="BL1791" s="14">
        <f t="shared" si="2237"/>
        <v>0.35164487500772673</v>
      </c>
      <c r="BM1791" s="14">
        <f t="shared" si="2238"/>
        <v>0.4101707300891051</v>
      </c>
      <c r="BN1791" s="14">
        <f t="shared" si="2239"/>
        <v>0.58940560828429756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1.5546218487395</v>
      </c>
      <c r="F1792" s="10">
        <f>VLOOKUP(B1792,home!$B$2:$E$405,3,FALSE)</f>
        <v>0.32</v>
      </c>
      <c r="G1792" s="10">
        <f>VLOOKUP(C1792,away!$B$2:$E$405,4,FALSE)</f>
        <v>0.64</v>
      </c>
      <c r="H1792" s="10">
        <f>VLOOKUP(A1792,away!$A$2:$E$405,3,FALSE)</f>
        <v>1.3361344537815101</v>
      </c>
      <c r="I1792" s="10">
        <f>VLOOKUP(C1792,away!$B$2:$E$405,3,FALSE)</f>
        <v>1.18</v>
      </c>
      <c r="J1792" s="10">
        <f>VLOOKUP(B1792,home!$B$2:$E$405,4,FALSE)</f>
        <v>0.87</v>
      </c>
      <c r="K1792" s="12">
        <f t="shared" si="2184"/>
        <v>0.31838655462184962</v>
      </c>
      <c r="L1792" s="12">
        <f t="shared" si="2185"/>
        <v>1.3716756302520983</v>
      </c>
      <c r="M1792" s="13">
        <f t="shared" si="2186"/>
        <v>0.18450805002640613</v>
      </c>
      <c r="N1792" s="13">
        <f t="shared" si="2187"/>
        <v>5.8744882347903316E-2</v>
      </c>
      <c r="O1792" s="13">
        <f t="shared" si="2188"/>
        <v>0.25308519580655625</v>
      </c>
      <c r="P1792" s="13">
        <f t="shared" si="2189"/>
        <v>8.0578923518645637E-2</v>
      </c>
      <c r="Q1792" s="13">
        <f t="shared" si="2190"/>
        <v>9.3517903462074243E-3</v>
      </c>
      <c r="R1792" s="13">
        <f t="shared" si="2191"/>
        <v>0.17357539773271694</v>
      </c>
      <c r="S1792" s="13">
        <f t="shared" si="2192"/>
        <v>8.7976688747381151E-3</v>
      </c>
      <c r="T1792" s="13">
        <f t="shared" si="2193"/>
        <v>1.2827622917119556E-2</v>
      </c>
      <c r="U1792" s="13">
        <f t="shared" si="2194"/>
        <v>5.5264072851236953E-2</v>
      </c>
      <c r="V1792" s="13">
        <f t="shared" si="2195"/>
        <v>4.2690500333089111E-4</v>
      </c>
      <c r="W1792" s="13">
        <f t="shared" si="2196"/>
        <v>9.9249476929161849E-4</v>
      </c>
      <c r="X1792" s="13">
        <f t="shared" si="2197"/>
        <v>1.3613808881899915E-3</v>
      </c>
      <c r="Y1792" s="13">
        <f t="shared" si="2198"/>
        <v>9.3368649391058418E-4</v>
      </c>
      <c r="Z1792" s="13">
        <f t="shared" si="2199"/>
        <v>7.9363047693761096E-2</v>
      </c>
      <c r="AA1792" s="13">
        <f t="shared" si="2200"/>
        <v>2.5268127319506121E-2</v>
      </c>
      <c r="AB1792" s="13">
        <f t="shared" si="2201"/>
        <v>4.0225159995018935E-3</v>
      </c>
      <c r="AC1792" s="13">
        <f t="shared" si="2202"/>
        <v>1.1652454191092168E-5</v>
      </c>
      <c r="AD1792" s="13">
        <f t="shared" si="2203"/>
        <v>7.8999247518741486E-5</v>
      </c>
      <c r="AE1792" s="13">
        <f t="shared" si="2204"/>
        <v>1.0836134262971123E-4</v>
      </c>
      <c r="AF1792" s="13">
        <f t="shared" si="2205"/>
        <v>7.4318306473286381E-5</v>
      </c>
      <c r="AG1792" s="13">
        <f t="shared" si="2206"/>
        <v>3.3980203290337916E-5</v>
      </c>
      <c r="AH1792" s="13">
        <f t="shared" si="2207"/>
        <v>2.721508961601676E-2</v>
      </c>
      <c r="AI1792" s="13">
        <f t="shared" si="2208"/>
        <v>8.6649186165684532E-3</v>
      </c>
      <c r="AJ1792" s="13">
        <f t="shared" si="2209"/>
        <v>1.3793967922039766E-3</v>
      </c>
      <c r="AK1792" s="13">
        <f t="shared" si="2210"/>
        <v>1.4639379737541849E-4</v>
      </c>
      <c r="AL1792" s="13">
        <f t="shared" si="2211"/>
        <v>2.0355582641172784E-7</v>
      </c>
      <c r="AM1792" s="13">
        <f t="shared" si="2212"/>
        <v>5.0304596470421638E-6</v>
      </c>
      <c r="AN1792" s="13">
        <f t="shared" si="2213"/>
        <v>6.9001589068143081E-6</v>
      </c>
      <c r="AO1792" s="13">
        <f t="shared" si="2214"/>
        <v>4.7323899086720741E-6</v>
      </c>
      <c r="AP1792" s="13">
        <f t="shared" si="2215"/>
        <v>2.1637679701921469E-6</v>
      </c>
      <c r="AQ1792" s="13">
        <f t="shared" si="2216"/>
        <v>7.4199694855815384E-7</v>
      </c>
      <c r="AR1792" s="13">
        <f t="shared" si="2217"/>
        <v>7.4660550402834234E-3</v>
      </c>
      <c r="AS1792" s="13">
        <f t="shared" si="2218"/>
        <v>2.3770915408929342E-3</v>
      </c>
      <c r="AT1792" s="13">
        <f t="shared" si="2219"/>
        <v>3.7841699286282241E-4</v>
      </c>
      <c r="AU1792" s="13">
        <f t="shared" si="2220"/>
        <v>4.0160960855985016E-5</v>
      </c>
      <c r="AV1792" s="13">
        <f t="shared" si="2221"/>
        <v>3.19667748931001E-6</v>
      </c>
      <c r="AW1792" s="13">
        <f t="shared" si="2222"/>
        <v>2.4693757513949287E-9</v>
      </c>
      <c r="AX1792" s="13">
        <f t="shared" si="2223"/>
        <v>2.6693845253099974E-7</v>
      </c>
      <c r="AY1792" s="13">
        <f t="shared" si="2224"/>
        <v>3.6615297011397888E-7</v>
      </c>
      <c r="AZ1792" s="13">
        <f t="shared" si="2225"/>
        <v>2.5112155302488494E-7</v>
      </c>
      <c r="BA1792" s="13">
        <f t="shared" si="2226"/>
        <v>1.1481910483843164E-7</v>
      </c>
      <c r="BB1792" s="13">
        <f t="shared" si="2227"/>
        <v>3.9373641998559353E-8</v>
      </c>
      <c r="BC1792" s="13">
        <f t="shared" si="2228"/>
        <v>1.0801573040738876E-8</v>
      </c>
      <c r="BD1792" s="13">
        <f t="shared" si="2229"/>
        <v>1.70683429214627E-3</v>
      </c>
      <c r="BE1792" s="13">
        <f t="shared" si="2230"/>
        <v>5.4343308958687444E-4</v>
      </c>
      <c r="BF1792" s="13">
        <f t="shared" si="2231"/>
        <v>8.6510894530535945E-5</v>
      </c>
      <c r="BG1792" s="13">
        <f t="shared" si="2232"/>
        <v>9.1813018822771826E-6</v>
      </c>
      <c r="BH1792" s="13">
        <f t="shared" si="2233"/>
        <v>7.3080076831033391E-7</v>
      </c>
      <c r="BI1792" s="13">
        <f t="shared" si="2234"/>
        <v>4.6535427747465587E-8</v>
      </c>
      <c r="BJ1792" s="14">
        <f t="shared" si="2235"/>
        <v>8.4528134843211367E-2</v>
      </c>
      <c r="BK1792" s="14">
        <f t="shared" si="2236"/>
        <v>0.27432376958610838</v>
      </c>
      <c r="BL1792" s="14">
        <f t="shared" si="2237"/>
        <v>0.56123276665840927</v>
      </c>
      <c r="BM1792" s="14">
        <f t="shared" si="2238"/>
        <v>0.23960311531946005</v>
      </c>
      <c r="BN1792" s="14">
        <f t="shared" si="2239"/>
        <v>0.75984423977843574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1.28181818181818</v>
      </c>
      <c r="F1793" s="10">
        <f>VLOOKUP(B1793,home!$B$2:$E$405,3,FALSE)</f>
        <v>0.78</v>
      </c>
      <c r="G1793" s="10">
        <f>VLOOKUP(C1793,away!$B$2:$E$405,4,FALSE)</f>
        <v>0.98</v>
      </c>
      <c r="H1793" s="10">
        <f>VLOOKUP(A1793,away!$A$2:$E$405,3,FALSE)</f>
        <v>0.99090909090909096</v>
      </c>
      <c r="I1793" s="10">
        <f>VLOOKUP(C1793,away!$B$2:$E$405,3,FALSE)</f>
        <v>0.2</v>
      </c>
      <c r="J1793" s="10">
        <f>VLOOKUP(B1793,home!$B$2:$E$405,4,FALSE)</f>
        <v>1.01</v>
      </c>
      <c r="K1793" s="12">
        <f t="shared" si="2184"/>
        <v>0.97982181818181679</v>
      </c>
      <c r="L1793" s="12">
        <f t="shared" si="2185"/>
        <v>0.2001636363636364</v>
      </c>
      <c r="M1793" s="13">
        <f t="shared" si="2186"/>
        <v>0.30728320814256244</v>
      </c>
      <c r="N1793" s="13">
        <f t="shared" si="2187"/>
        <v>0.30108279169898716</v>
      </c>
      <c r="O1793" s="13">
        <f t="shared" si="2188"/>
        <v>6.1506924335299452E-2</v>
      </c>
      <c r="P1793" s="13">
        <f t="shared" si="2189"/>
        <v>6.0265826432984546E-2</v>
      </c>
      <c r="Q1793" s="13">
        <f t="shared" si="2190"/>
        <v>0.1475037441928794</v>
      </c>
      <c r="R1793" s="13">
        <f t="shared" si="2191"/>
        <v>6.1557248182482881E-3</v>
      </c>
      <c r="S1793" s="13">
        <f t="shared" si="2192"/>
        <v>2.9549042539655994E-3</v>
      </c>
      <c r="T1793" s="13">
        <f t="shared" si="2193"/>
        <v>2.9524885814898351E-2</v>
      </c>
      <c r="U1793" s="13">
        <f t="shared" si="2194"/>
        <v>6.0315134836429717E-3</v>
      </c>
      <c r="V1793" s="13">
        <f t="shared" si="2195"/>
        <v>6.4392189418867543E-5</v>
      </c>
      <c r="W1793" s="13">
        <f t="shared" si="2196"/>
        <v>4.8175795607897566E-2</v>
      </c>
      <c r="X1793" s="13">
        <f t="shared" si="2197"/>
        <v>9.6430424335880796E-3</v>
      </c>
      <c r="Y1793" s="13">
        <f t="shared" si="2198"/>
        <v>9.6509321955791968E-4</v>
      </c>
      <c r="Z1793" s="13">
        <f t="shared" si="2199"/>
        <v>4.1071742135815421E-4</v>
      </c>
      <c r="AA1793" s="13">
        <f t="shared" si="2200"/>
        <v>4.0242989055409406E-4</v>
      </c>
      <c r="AB1793" s="13">
        <f t="shared" si="2201"/>
        <v>1.9715479352671092E-4</v>
      </c>
      <c r="AC1793" s="13">
        <f t="shared" si="2202"/>
        <v>7.8930616942403162E-7</v>
      </c>
      <c r="AD1793" s="13">
        <f t="shared" si="2203"/>
        <v>1.1800923911221443E-2</v>
      </c>
      <c r="AE1793" s="13">
        <f t="shared" si="2204"/>
        <v>2.3621158425206706E-3</v>
      </c>
      <c r="AF1793" s="13">
        <f t="shared" si="2205"/>
        <v>2.3640484827554601E-4</v>
      </c>
      <c r="AG1793" s="13">
        <f t="shared" si="2206"/>
        <v>1.5773218028275684E-5</v>
      </c>
      <c r="AH1793" s="13">
        <f t="shared" si="2207"/>
        <v>2.0552673144235996E-5</v>
      </c>
      <c r="AI1793" s="13">
        <f t="shared" si="2208"/>
        <v>2.013795756868191E-5</v>
      </c>
      <c r="AJ1793" s="13">
        <f t="shared" si="2209"/>
        <v>9.8658050997070925E-6</v>
      </c>
      <c r="AK1793" s="13">
        <f t="shared" si="2210"/>
        <v>3.2222436968741485E-6</v>
      </c>
      <c r="AL1793" s="13">
        <f t="shared" si="2211"/>
        <v>6.1920973679659904E-9</v>
      </c>
      <c r="AM1793" s="13">
        <f t="shared" si="2212"/>
        <v>2.312560544583655E-3</v>
      </c>
      <c r="AN1793" s="13">
        <f t="shared" si="2213"/>
        <v>4.628905279149356E-4</v>
      </c>
      <c r="AO1793" s="13">
        <f t="shared" si="2214"/>
        <v>4.6326925652868419E-5</v>
      </c>
      <c r="AP1793" s="13">
        <f t="shared" si="2215"/>
        <v>3.090988633408659E-6</v>
      </c>
      <c r="AQ1793" s="13">
        <f t="shared" si="2216"/>
        <v>1.54675881205436E-7</v>
      </c>
      <c r="AR1793" s="13">
        <f t="shared" si="2217"/>
        <v>8.2277955870870691E-7</v>
      </c>
      <c r="AS1793" s="13">
        <f t="shared" si="2218"/>
        <v>8.0617736317679806E-7</v>
      </c>
      <c r="AT1793" s="13">
        <f t="shared" si="2219"/>
        <v>3.9495508488245649E-7</v>
      </c>
      <c r="AU1793" s="13">
        <f t="shared" si="2220"/>
        <v>1.2899520312322746E-7</v>
      </c>
      <c r="AV1793" s="13">
        <f t="shared" si="2221"/>
        <v>3.1598078615233369E-8</v>
      </c>
      <c r="AW1793" s="13">
        <f t="shared" si="2222"/>
        <v>3.3733978527648979E-11</v>
      </c>
      <c r="AX1793" s="13">
        <f t="shared" si="2223"/>
        <v>3.7764954624158146E-4</v>
      </c>
      <c r="AY1793" s="13">
        <f t="shared" si="2224"/>
        <v>7.559170644679218E-5</v>
      </c>
      <c r="AZ1793" s="13">
        <f t="shared" si="2225"/>
        <v>7.5653554206612287E-6</v>
      </c>
      <c r="BA1793" s="13">
        <f t="shared" si="2226"/>
        <v>5.0476968379430012E-7</v>
      </c>
      <c r="BB1793" s="13">
        <f t="shared" si="2227"/>
        <v>2.5259133858597495E-8</v>
      </c>
      <c r="BC1793" s="13">
        <f t="shared" si="2228"/>
        <v>1.0111920169065463E-9</v>
      </c>
      <c r="BD1793" s="13">
        <f t="shared" si="2229"/>
        <v>2.7448424732800451E-8</v>
      </c>
      <c r="BE1793" s="13">
        <f t="shared" si="2230"/>
        <v>2.6894565427919292E-8</v>
      </c>
      <c r="BF1793" s="13">
        <f t="shared" si="2231"/>
        <v>1.3175940998396852E-8</v>
      </c>
      <c r="BG1793" s="13">
        <f t="shared" si="2232"/>
        <v>4.3033581551018496E-9</v>
      </c>
      <c r="BH1793" s="13">
        <f t="shared" si="2233"/>
        <v>1.0541310529548607E-9</v>
      </c>
      <c r="BI1793" s="13">
        <f t="shared" si="2234"/>
        <v>2.0657212098162896E-10</v>
      </c>
      <c r="BJ1793" s="14">
        <f t="shared" si="2235"/>
        <v>0.55459693209863925</v>
      </c>
      <c r="BK1793" s="14">
        <f t="shared" si="2236"/>
        <v>0.37064471822364509</v>
      </c>
      <c r="BL1793" s="14">
        <f t="shared" si="2237"/>
        <v>7.4349783589061996E-2</v>
      </c>
      <c r="BM1793" s="14">
        <f t="shared" si="2238"/>
        <v>0.11612834003903026</v>
      </c>
      <c r="BN1793" s="14">
        <f t="shared" si="2239"/>
        <v>0.88379821962096128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1.28181818181818</v>
      </c>
      <c r="F1794" s="10">
        <f>VLOOKUP(B1794,home!$B$2:$E$405,3,FALSE)</f>
        <v>1.72</v>
      </c>
      <c r="G1794" s="10">
        <f>VLOOKUP(C1794,away!$B$2:$E$405,4,FALSE)</f>
        <v>1.25</v>
      </c>
      <c r="H1794" s="10">
        <f>VLOOKUP(A1794,away!$A$2:$E$405,3,FALSE)</f>
        <v>0.99090909090909096</v>
      </c>
      <c r="I1794" s="10">
        <f>VLOOKUP(C1794,away!$B$2:$E$405,3,FALSE)</f>
        <v>1.25</v>
      </c>
      <c r="J1794" s="10">
        <f>VLOOKUP(B1794,home!$B$2:$E$405,4,FALSE)</f>
        <v>2.02</v>
      </c>
      <c r="K1794" s="12">
        <f t="shared" si="2184"/>
        <v>2.7559090909090864</v>
      </c>
      <c r="L1794" s="12">
        <f t="shared" si="2185"/>
        <v>2.5020454545454549</v>
      </c>
      <c r="M1794" s="13">
        <f t="shared" si="2186"/>
        <v>5.2059423540480451E-3</v>
      </c>
      <c r="N1794" s="13">
        <f t="shared" si="2187"/>
        <v>1.4347103860269658E-2</v>
      </c>
      <c r="O1794" s="13">
        <f t="shared" si="2188"/>
        <v>1.3025504403571576E-2</v>
      </c>
      <c r="P1794" s="13">
        <f t="shared" si="2189"/>
        <v>3.5897105999479241E-2</v>
      </c>
      <c r="Q1794" s="13">
        <f t="shared" si="2190"/>
        <v>1.9769656978366999E-2</v>
      </c>
      <c r="R1794" s="13">
        <f t="shared" si="2191"/>
        <v>1.6295202043059034E-2</v>
      </c>
      <c r="S1794" s="13">
        <f t="shared" si="2192"/>
        <v>6.1881314251196785E-2</v>
      </c>
      <c r="T1794" s="13">
        <f t="shared" si="2193"/>
        <v>4.9464580380645981E-2</v>
      </c>
      <c r="U1794" s="13">
        <f t="shared" si="2194"/>
        <v>4.4908095448666717E-2</v>
      </c>
      <c r="V1794" s="13">
        <f t="shared" si="2195"/>
        <v>4.7410780177109813E-2</v>
      </c>
      <c r="W1794" s="13">
        <f t="shared" si="2196"/>
        <v>1.8161125796945291E-2</v>
      </c>
      <c r="X1794" s="13">
        <f t="shared" si="2197"/>
        <v>4.5439962249675163E-2</v>
      </c>
      <c r="Y1794" s="13">
        <f t="shared" si="2198"/>
        <v>5.6846425500758413E-2</v>
      </c>
      <c r="Z1794" s="13">
        <f t="shared" si="2199"/>
        <v>1.359044540091189E-2</v>
      </c>
      <c r="AA1794" s="13">
        <f t="shared" si="2200"/>
        <v>3.7454032029876662E-2</v>
      </c>
      <c r="AB1794" s="13">
        <f t="shared" si="2201"/>
        <v>5.1609953681168608E-2</v>
      </c>
      <c r="AC1794" s="13">
        <f t="shared" si="2202"/>
        <v>2.0432297432811886E-2</v>
      </c>
      <c r="AD1794" s="13">
        <f t="shared" si="2203"/>
        <v>1.2512602921236267E-2</v>
      </c>
      <c r="AE1794" s="13">
        <f t="shared" si="2204"/>
        <v>3.130710126361138E-2</v>
      </c>
      <c r="AF1794" s="13">
        <f t="shared" si="2205"/>
        <v>3.9165895205806565E-2</v>
      </c>
      <c r="AG1794" s="13">
        <f t="shared" si="2206"/>
        <v>3.2664950024297312E-2</v>
      </c>
      <c r="AH1794" s="13">
        <f t="shared" si="2207"/>
        <v>8.5009780351499448E-3</v>
      </c>
      <c r="AI1794" s="13">
        <f t="shared" si="2208"/>
        <v>2.3427922648688197E-2</v>
      </c>
      <c r="AJ1794" s="13">
        <f t="shared" si="2209"/>
        <v>3.2282612504317347E-2</v>
      </c>
      <c r="AK1794" s="13">
        <f t="shared" si="2210"/>
        <v>2.9655981759647839E-2</v>
      </c>
      <c r="AL1794" s="13">
        <f t="shared" si="2211"/>
        <v>5.6355625696716373E-3</v>
      </c>
      <c r="AM1794" s="13">
        <f t="shared" si="2212"/>
        <v>6.896719228314121E-3</v>
      </c>
      <c r="AN1794" s="13">
        <f t="shared" si="2213"/>
        <v>1.7255904996479582E-2</v>
      </c>
      <c r="AO1794" s="13">
        <f t="shared" si="2214"/>
        <v>2.1587529330254974E-2</v>
      </c>
      <c r="AP1794" s="13">
        <f t="shared" si="2215"/>
        <v>1.8004326545210385E-2</v>
      </c>
      <c r="AQ1794" s="13">
        <f t="shared" si="2216"/>
        <v>1.1261910848648929E-2</v>
      </c>
      <c r="AR1794" s="13">
        <f t="shared" si="2217"/>
        <v>4.2539666904075329E-3</v>
      </c>
      <c r="AS1794" s="13">
        <f t="shared" si="2218"/>
        <v>1.1723545474518558E-2</v>
      </c>
      <c r="AT1794" s="13">
        <f t="shared" si="2219"/>
        <v>1.615451277545589E-2</v>
      </c>
      <c r="AU1794" s="13">
        <f t="shared" si="2220"/>
        <v>1.4840122872361954E-2</v>
      </c>
      <c r="AV1794" s="13">
        <f t="shared" si="2221"/>
        <v>1.0224507383537546E-2</v>
      </c>
      <c r="AW1794" s="13">
        <f t="shared" si="2222"/>
        <v>1.0794309291834523E-3</v>
      </c>
      <c r="AX1794" s="13">
        <f t="shared" si="2223"/>
        <v>3.1677885364597307E-3</v>
      </c>
      <c r="AY1794" s="13">
        <f t="shared" si="2224"/>
        <v>7.9259509086102679E-3</v>
      </c>
      <c r="AZ1794" s="13">
        <f t="shared" si="2225"/>
        <v>9.9155447219193699E-3</v>
      </c>
      <c r="BA1794" s="13">
        <f t="shared" si="2226"/>
        <v>8.2697145336068471E-3</v>
      </c>
      <c r="BB1794" s="13">
        <f t="shared" si="2227"/>
        <v>5.1728004147998741E-3</v>
      </c>
      <c r="BC1794" s="13">
        <f t="shared" si="2228"/>
        <v>2.5885163530241727E-3</v>
      </c>
      <c r="BD1794" s="13">
        <f t="shared" si="2229"/>
        <v>1.7739363369203244E-3</v>
      </c>
      <c r="BE1794" s="13">
        <f t="shared" si="2230"/>
        <v>4.8888072776126857E-3</v>
      </c>
      <c r="BF1794" s="13">
        <f t="shared" si="2231"/>
        <v>6.7365542100376518E-3</v>
      </c>
      <c r="BG1794" s="13">
        <f t="shared" si="2232"/>
        <v>6.1884436629482146E-3</v>
      </c>
      <c r="BH1794" s="13">
        <f t="shared" si="2233"/>
        <v>4.2636970373244286E-3</v>
      </c>
      <c r="BI1794" s="13">
        <f t="shared" si="2234"/>
        <v>2.3500722852089055E-3</v>
      </c>
      <c r="BJ1794" s="14">
        <f t="shared" si="2235"/>
        <v>0.43172611059894123</v>
      </c>
      <c r="BK1794" s="14">
        <f t="shared" si="2236"/>
        <v>0.18438895369292765</v>
      </c>
      <c r="BL1794" s="14">
        <f t="shared" si="2237"/>
        <v>0.34055844856047957</v>
      </c>
      <c r="BM1794" s="14">
        <f t="shared" si="2238"/>
        <v>0.85887692263503879</v>
      </c>
      <c r="BN1794" s="14">
        <f t="shared" si="2239"/>
        <v>0.10454051563879455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1.28181818181818</v>
      </c>
      <c r="F1795" s="10">
        <f>VLOOKUP(B1795,home!$B$2:$E$405,3,FALSE)</f>
        <v>1.56</v>
      </c>
      <c r="G1795" s="10">
        <f>VLOOKUP(C1795,away!$B$2:$E$405,4,FALSE)</f>
        <v>0.98</v>
      </c>
      <c r="H1795" s="10">
        <f>VLOOKUP(A1795,away!$A$2:$E$405,3,FALSE)</f>
        <v>0.99090909090909096</v>
      </c>
      <c r="I1795" s="10">
        <f>VLOOKUP(C1795,away!$B$2:$E$405,3,FALSE)</f>
        <v>0.59</v>
      </c>
      <c r="J1795" s="10">
        <f>VLOOKUP(B1795,home!$B$2:$E$405,4,FALSE)</f>
        <v>0.76</v>
      </c>
      <c r="K1795" s="12">
        <f t="shared" si="2184"/>
        <v>1.9596436363636336</v>
      </c>
      <c r="L1795" s="12">
        <f t="shared" si="2185"/>
        <v>0.44432363636363637</v>
      </c>
      <c r="M1795" s="13">
        <f t="shared" si="2186"/>
        <v>9.0358763400693307E-2</v>
      </c>
      <c r="N1795" s="13">
        <f t="shared" si="2187"/>
        <v>0.17707097568785579</v>
      </c>
      <c r="O1795" s="13">
        <f t="shared" si="2188"/>
        <v>4.0148534331517508E-2</v>
      </c>
      <c r="P1795" s="13">
        <f t="shared" si="2189"/>
        <v>7.867681981208513E-2</v>
      </c>
      <c r="Q1795" s="13">
        <f t="shared" si="2190"/>
        <v>0.17349800534570317</v>
      </c>
      <c r="R1795" s="13">
        <f t="shared" si="2191"/>
        <v>8.9194713844250768E-3</v>
      </c>
      <c r="S1795" s="13">
        <f t="shared" si="2192"/>
        <v>1.7126291194064246E-2</v>
      </c>
      <c r="T1795" s="13">
        <f t="shared" si="2193"/>
        <v>7.7089264637040467E-2</v>
      </c>
      <c r="U1795" s="13">
        <f t="shared" si="2194"/>
        <v>1.7478985338216124E-2</v>
      </c>
      <c r="V1795" s="13">
        <f t="shared" si="2195"/>
        <v>1.6569039479872533E-3</v>
      </c>
      <c r="W1795" s="13">
        <f t="shared" si="2196"/>
        <v>0.11333142069916367</v>
      </c>
      <c r="X1795" s="13">
        <f t="shared" si="2197"/>
        <v>5.0355828959309491E-2</v>
      </c>
      <c r="Y1795" s="13">
        <f t="shared" si="2198"/>
        <v>1.1187142517652848E-2</v>
      </c>
      <c r="Z1795" s="13">
        <f t="shared" si="2199"/>
        <v>1.3210439866563827E-3</v>
      </c>
      <c r="AA1795" s="13">
        <f t="shared" si="2200"/>
        <v>2.5887754418076245E-3</v>
      </c>
      <c r="AB1795" s="13">
        <f t="shared" si="2201"/>
        <v>2.5365386602563835E-3</v>
      </c>
      <c r="AC1795" s="13">
        <f t="shared" si="2202"/>
        <v>9.0168297224011551E-5</v>
      </c>
      <c r="AD1795" s="13">
        <f t="shared" si="2203"/>
        <v>5.5522299343291469E-2</v>
      </c>
      <c r="AE1795" s="13">
        <f t="shared" si="2204"/>
        <v>2.4669869943481606E-2</v>
      </c>
      <c r="AF1795" s="13">
        <f t="shared" si="2205"/>
        <v>5.4807031609528612E-3</v>
      </c>
      <c r="AG1795" s="13">
        <f t="shared" si="2206"/>
        <v>8.1173531943475052E-4</v>
      </c>
      <c r="AH1795" s="13">
        <f t="shared" si="2207"/>
        <v>1.4674276698686974E-4</v>
      </c>
      <c r="AI1795" s="13">
        <f t="shared" si="2208"/>
        <v>2.8756352950821067E-4</v>
      </c>
      <c r="AJ1795" s="13">
        <f t="shared" si="2209"/>
        <v>2.8176102032551558E-4</v>
      </c>
      <c r="AK1795" s="13">
        <f t="shared" si="2210"/>
        <v>1.8405039681874041E-4</v>
      </c>
      <c r="AL1795" s="13">
        <f t="shared" si="2211"/>
        <v>3.1404391146865395E-6</v>
      </c>
      <c r="AM1795" s="13">
        <f t="shared" si="2212"/>
        <v>2.1760784116871563E-2</v>
      </c>
      <c r="AN1795" s="13">
        <f t="shared" si="2213"/>
        <v>9.668830728932435E-3</v>
      </c>
      <c r="AO1795" s="13">
        <f t="shared" si="2214"/>
        <v>2.148045014431864E-3</v>
      </c>
      <c r="AP1795" s="13">
        <f t="shared" si="2215"/>
        <v>3.1814239062838185E-4</v>
      </c>
      <c r="AQ1795" s="13">
        <f t="shared" si="2216"/>
        <v>3.5339545971355767E-5</v>
      </c>
      <c r="AR1795" s="13">
        <f t="shared" si="2217"/>
        <v>1.3040255967533553E-5</v>
      </c>
      <c r="AS1795" s="13">
        <f t="shared" si="2218"/>
        <v>2.5554254623330019E-5</v>
      </c>
      <c r="AT1795" s="13">
        <f t="shared" si="2219"/>
        <v>2.5038616227312325E-5</v>
      </c>
      <c r="AU1795" s="13">
        <f t="shared" si="2220"/>
        <v>1.6355588317734605E-5</v>
      </c>
      <c r="AV1795" s="13">
        <f t="shared" si="2221"/>
        <v>8.0127811414580024E-6</v>
      </c>
      <c r="AW1795" s="13">
        <f t="shared" si="2222"/>
        <v>7.5956403937315239E-8</v>
      </c>
      <c r="AX1795" s="13">
        <f t="shared" si="2223"/>
        <v>7.1072303528183648E-3</v>
      </c>
      <c r="AY1795" s="13">
        <f t="shared" si="2224"/>
        <v>3.157910434838266E-3</v>
      </c>
      <c r="AZ1795" s="13">
        <f t="shared" si="2225"/>
        <v>7.0156712385900525E-4</v>
      </c>
      <c r="BA1795" s="13">
        <f t="shared" si="2226"/>
        <v>1.0390761854207029E-4</v>
      </c>
      <c r="BB1795" s="13">
        <f t="shared" si="2227"/>
        <v>1.1542152729124567E-5</v>
      </c>
      <c r="BC1795" s="13">
        <f t="shared" si="2228"/>
        <v>1.0256902544138201E-6</v>
      </c>
      <c r="BD1795" s="13">
        <f t="shared" si="2229"/>
        <v>9.6568232510118557E-7</v>
      </c>
      <c r="BE1795" s="13">
        <f t="shared" si="2230"/>
        <v>1.8923932231333752E-6</v>
      </c>
      <c r="BF1795" s="13">
        <f t="shared" si="2231"/>
        <v>1.8542081686054928E-6</v>
      </c>
      <c r="BG1795" s="13">
        <f t="shared" si="2232"/>
        <v>1.2111957460337407E-6</v>
      </c>
      <c r="BH1795" s="13">
        <f t="shared" si="2233"/>
        <v>5.9337800902643099E-7</v>
      </c>
      <c r="BI1795" s="13">
        <f t="shared" si="2234"/>
        <v>2.3256188786935351E-7</v>
      </c>
      <c r="BJ1795" s="14">
        <f t="shared" si="2235"/>
        <v>0.73403157078376291</v>
      </c>
      <c r="BK1795" s="14">
        <f t="shared" si="2236"/>
        <v>0.19106999752600692</v>
      </c>
      <c r="BL1795" s="14">
        <f t="shared" si="2237"/>
        <v>7.2667173785499167E-2</v>
      </c>
      <c r="BM1795" s="14">
        <f t="shared" si="2238"/>
        <v>0.42725938164121108</v>
      </c>
      <c r="BN1795" s="14">
        <f t="shared" si="2239"/>
        <v>0.56867256996227999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1.28181818181818</v>
      </c>
      <c r="F1796" s="10">
        <f>VLOOKUP(B1796,home!$B$2:$E$405,3,FALSE)</f>
        <v>0.78</v>
      </c>
      <c r="G1796" s="10">
        <f>VLOOKUP(C1796,away!$B$2:$E$405,4,FALSE)</f>
        <v>0.94</v>
      </c>
      <c r="H1796" s="10">
        <f>VLOOKUP(A1796,away!$A$2:$E$405,3,FALSE)</f>
        <v>0.99090909090909096</v>
      </c>
      <c r="I1796" s="10">
        <f>VLOOKUP(C1796,away!$B$2:$E$405,3,FALSE)</f>
        <v>0.94</v>
      </c>
      <c r="J1796" s="10">
        <f>VLOOKUP(B1796,home!$B$2:$E$405,4,FALSE)</f>
        <v>0.61</v>
      </c>
      <c r="K1796" s="12">
        <f t="shared" si="2184"/>
        <v>0.9398290909090895</v>
      </c>
      <c r="L1796" s="12">
        <f t="shared" si="2185"/>
        <v>0.56818727272727265</v>
      </c>
      <c r="M1796" s="13">
        <f t="shared" si="2186"/>
        <v>0.22134861793201849</v>
      </c>
      <c r="N1796" s="13">
        <f t="shared" si="2187"/>
        <v>0.20802987036503232</v>
      </c>
      <c r="O1796" s="13">
        <f t="shared" si="2188"/>
        <v>0.12576746754474466</v>
      </c>
      <c r="P1796" s="13">
        <f t="shared" si="2189"/>
        <v>0.11819992468851578</v>
      </c>
      <c r="Q1796" s="13">
        <f t="shared" si="2190"/>
        <v>9.7756261973552014E-2</v>
      </c>
      <c r="R1796" s="13">
        <f t="shared" si="2191"/>
        <v>3.5729737191032118E-2</v>
      </c>
      <c r="S1796" s="13">
        <f t="shared" si="2192"/>
        <v>1.5779658268141639E-2</v>
      </c>
      <c r="T1796" s="13">
        <f t="shared" si="2193"/>
        <v>5.5543863882765304E-2</v>
      </c>
      <c r="U1796" s="13">
        <f t="shared" si="2194"/>
        <v>3.3579846422668397E-2</v>
      </c>
      <c r="V1796" s="13">
        <f t="shared" si="2195"/>
        <v>9.3625784436551481E-4</v>
      </c>
      <c r="W1796" s="13">
        <f t="shared" si="2196"/>
        <v>3.0624726273758066E-2</v>
      </c>
      <c r="X1796" s="13">
        <f t="shared" si="2197"/>
        <v>1.7400579699505845E-2</v>
      </c>
      <c r="Y1796" s="13">
        <f t="shared" si="2198"/>
        <v>4.9433939616678859E-3</v>
      </c>
      <c r="Z1796" s="13">
        <f t="shared" si="2199"/>
        <v>6.7670606432782493E-3</v>
      </c>
      <c r="AA1796" s="13">
        <f t="shared" si="2200"/>
        <v>6.3598804524988752E-3</v>
      </c>
      <c r="AB1796" s="13">
        <f t="shared" si="2201"/>
        <v>2.9886003319812525E-3</v>
      </c>
      <c r="AC1796" s="13">
        <f t="shared" si="2202"/>
        <v>3.1247542826036542E-5</v>
      </c>
      <c r="AD1796" s="13">
        <f t="shared" si="2203"/>
        <v>7.1955021633014361E-3</v>
      </c>
      <c r="AE1796" s="13">
        <f t="shared" si="2204"/>
        <v>4.0883927500694334E-3</v>
      </c>
      <c r="AF1796" s="13">
        <f t="shared" si="2205"/>
        <v>1.1614863632499527E-3</v>
      </c>
      <c r="AG1796" s="13">
        <f t="shared" si="2206"/>
        <v>2.1998058968163633E-4</v>
      </c>
      <c r="AH1796" s="13">
        <f t="shared" si="2207"/>
        <v>9.6123943282108292E-4</v>
      </c>
      <c r="AI1796" s="13">
        <f t="shared" si="2208"/>
        <v>9.0340078229420712E-4</v>
      </c>
      <c r="AJ1796" s="13">
        <f t="shared" si="2209"/>
        <v>4.2452116797506238E-4</v>
      </c>
      <c r="AK1796" s="13">
        <f t="shared" si="2210"/>
        <v>1.3299244778988928E-4</v>
      </c>
      <c r="AL1796" s="13">
        <f t="shared" si="2211"/>
        <v>6.6744617486123965E-7</v>
      </c>
      <c r="AM1796" s="13">
        <f t="shared" si="2212"/>
        <v>1.3525084513539957E-3</v>
      </c>
      <c r="AN1796" s="13">
        <f t="shared" si="2213"/>
        <v>7.6847808831541386E-4</v>
      </c>
      <c r="AO1796" s="13">
        <f t="shared" si="2214"/>
        <v>2.1831973457530157E-4</v>
      </c>
      <c r="AP1796" s="13">
        <f t="shared" si="2215"/>
        <v>4.134883152362756E-5</v>
      </c>
      <c r="AQ1796" s="13">
        <f t="shared" si="2216"/>
        <v>5.873469953467355E-6</v>
      </c>
      <c r="AR1796" s="13">
        <f t="shared" si="2217"/>
        <v>1.0923280235450433E-4</v>
      </c>
      <c r="AS1796" s="13">
        <f t="shared" si="2218"/>
        <v>1.0266016533428604E-4</v>
      </c>
      <c r="AT1796" s="13">
        <f t="shared" si="2219"/>
        <v>4.8241504929349432E-5</v>
      </c>
      <c r="AU1796" s="13">
        <f t="shared" si="2220"/>
        <v>1.5112923240612281E-5</v>
      </c>
      <c r="AV1796" s="13">
        <f t="shared" si="2221"/>
        <v>3.5508912275508719E-6</v>
      </c>
      <c r="AW1796" s="13">
        <f t="shared" si="2222"/>
        <v>9.9004317185885777E-9</v>
      </c>
      <c r="AX1796" s="13">
        <f t="shared" si="2223"/>
        <v>2.1185446471381429E-4</v>
      </c>
      <c r="AY1796" s="13">
        <f t="shared" si="2224"/>
        <v>1.2037301052083835E-4</v>
      </c>
      <c r="AZ1796" s="13">
        <f t="shared" si="2225"/>
        <v>3.4197206278903218E-5</v>
      </c>
      <c r="BA1796" s="13">
        <f t="shared" si="2226"/>
        <v>6.4768057901673293E-6</v>
      </c>
      <c r="BB1796" s="13">
        <f t="shared" si="2227"/>
        <v>9.2000965447484567E-7</v>
      </c>
      <c r="BC1796" s="13">
        <f t="shared" si="2228"/>
        <v>1.0454755529176462E-7</v>
      </c>
      <c r="BD1796" s="13">
        <f t="shared" si="2229"/>
        <v>1.0344114677027166E-5</v>
      </c>
      <c r="BE1796" s="13">
        <f t="shared" si="2230"/>
        <v>9.7216998931698114E-6</v>
      </c>
      <c r="BF1796" s="13">
        <f t="shared" si="2231"/>
        <v>4.5683681863443873E-6</v>
      </c>
      <c r="BG1796" s="13">
        <f t="shared" si="2232"/>
        <v>1.4311617731700174E-6</v>
      </c>
      <c r="BH1796" s="13">
        <f t="shared" si="2233"/>
        <v>3.3626186705555442E-7</v>
      </c>
      <c r="BI1796" s="13">
        <f t="shared" si="2234"/>
        <v>6.3205736964442989E-8</v>
      </c>
      <c r="BJ1796" s="14">
        <f t="shared" si="2235"/>
        <v>0.42972451264281925</v>
      </c>
      <c r="BK1796" s="14">
        <f t="shared" si="2236"/>
        <v>0.35641674673256313</v>
      </c>
      <c r="BL1796" s="14">
        <f t="shared" si="2237"/>
        <v>0.20715294887302557</v>
      </c>
      <c r="BM1796" s="14">
        <f t="shared" si="2238"/>
        <v>0.19310902608670169</v>
      </c>
      <c r="BN1796" s="14">
        <f t="shared" si="2239"/>
        <v>0.80683187969489545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1.28181818181818</v>
      </c>
      <c r="F1797" s="10">
        <f>VLOOKUP(B1797,home!$B$2:$E$405,3,FALSE)</f>
        <v>0.65</v>
      </c>
      <c r="G1797" s="10">
        <f>VLOOKUP(C1797,away!$B$2:$E$405,4,FALSE)</f>
        <v>0.98</v>
      </c>
      <c r="H1797" s="10">
        <f>VLOOKUP(A1797,away!$A$2:$E$405,3,FALSE)</f>
        <v>0.99090909090909096</v>
      </c>
      <c r="I1797" s="10">
        <f>VLOOKUP(C1797,away!$B$2:$E$405,3,FALSE)</f>
        <v>0.59</v>
      </c>
      <c r="J1797" s="10">
        <f>VLOOKUP(B1797,home!$B$2:$E$405,4,FALSE)</f>
        <v>1.18</v>
      </c>
      <c r="K1797" s="12">
        <f t="shared" si="2184"/>
        <v>0.8165181818181807</v>
      </c>
      <c r="L1797" s="12">
        <f t="shared" si="2185"/>
        <v>0.68987090909090909</v>
      </c>
      <c r="M1797" s="13">
        <f t="shared" si="2186"/>
        <v>0.22170910572762967</v>
      </c>
      <c r="N1797" s="13">
        <f t="shared" si="2187"/>
        <v>0.18102951590125899</v>
      </c>
      <c r="O1797" s="13">
        <f t="shared" si="2188"/>
        <v>0.15295066232205237</v>
      </c>
      <c r="P1797" s="13">
        <f t="shared" si="2189"/>
        <v>0.12488699670708872</v>
      </c>
      <c r="Q1797" s="13">
        <f t="shared" si="2190"/>
        <v>7.3906945589560694E-2</v>
      </c>
      <c r="R1797" s="13">
        <f t="shared" si="2191"/>
        <v>5.2758106231085455E-2</v>
      </c>
      <c r="S1797" s="13">
        <f t="shared" si="2192"/>
        <v>1.7586965920196637E-2</v>
      </c>
      <c r="T1797" s="13">
        <f t="shared" si="2193"/>
        <v>5.0986251742002588E-2</v>
      </c>
      <c r="U1797" s="13">
        <f t="shared" si="2194"/>
        <v>4.307795297597633E-2</v>
      </c>
      <c r="V1797" s="13">
        <f t="shared" si="2195"/>
        <v>1.1007332973311751E-3</v>
      </c>
      <c r="W1797" s="13">
        <f t="shared" si="2196"/>
        <v>2.0115454945507774E-2</v>
      </c>
      <c r="X1797" s="13">
        <f t="shared" si="2197"/>
        <v>1.3877067190034672E-2</v>
      </c>
      <c r="Y1797" s="13">
        <f t="shared" si="2198"/>
        <v>4.7866924789524232E-3</v>
      </c>
      <c r="Z1797" s="13">
        <f t="shared" si="2199"/>
        <v>1.2132094235851229E-2</v>
      </c>
      <c r="AA1797" s="13">
        <f t="shared" si="2200"/>
        <v>9.906075527104076E-3</v>
      </c>
      <c r="AB1797" s="13">
        <f t="shared" si="2201"/>
        <v>4.044245389172297E-3</v>
      </c>
      <c r="AC1797" s="13">
        <f t="shared" si="2202"/>
        <v>3.8752150940087087E-5</v>
      </c>
      <c r="AD1797" s="13">
        <f t="shared" si="2203"/>
        <v>4.1061586746378833E-3</v>
      </c>
      <c r="AE1797" s="13">
        <f t="shared" si="2204"/>
        <v>2.8327194177439593E-3</v>
      </c>
      <c r="AF1797" s="13">
        <f t="shared" si="2205"/>
        <v>9.7710535995924777E-4</v>
      </c>
      <c r="AG1797" s="13">
        <f t="shared" si="2206"/>
        <v>2.2469218765089544E-4</v>
      </c>
      <c r="AH1797" s="13">
        <f t="shared" si="2207"/>
        <v>2.0923947199158158E-3</v>
      </c>
      <c r="AI1797" s="13">
        <f t="shared" si="2208"/>
        <v>1.7084783323516233E-3</v>
      </c>
      <c r="AJ1797" s="13">
        <f t="shared" si="2209"/>
        <v>6.9750181080375237E-4</v>
      </c>
      <c r="AK1797" s="13">
        <f t="shared" si="2210"/>
        <v>1.8984097012412289E-4</v>
      </c>
      <c r="AL1797" s="13">
        <f t="shared" si="2211"/>
        <v>8.7315128189507501E-7</v>
      </c>
      <c r="AM1797" s="13">
        <f t="shared" si="2212"/>
        <v>6.7055064305445529E-4</v>
      </c>
      <c r="AN1797" s="13">
        <f t="shared" si="2213"/>
        <v>4.6259338171547072E-4</v>
      </c>
      <c r="AO1797" s="13">
        <f t="shared" si="2214"/>
        <v>1.5956485839174484E-4</v>
      </c>
      <c r="AP1797" s="13">
        <f t="shared" si="2215"/>
        <v>3.6693051305891734E-5</v>
      </c>
      <c r="AQ1797" s="13">
        <f t="shared" si="2216"/>
        <v>6.3283671654287237E-6</v>
      </c>
      <c r="AR1797" s="13">
        <f t="shared" si="2217"/>
        <v>2.886964495210685E-4</v>
      </c>
      <c r="AS1797" s="13">
        <f t="shared" si="2218"/>
        <v>2.3572590006030707E-4</v>
      </c>
      <c r="AT1797" s="13">
        <f t="shared" si="2219"/>
        <v>9.6237241662348031E-5</v>
      </c>
      <c r="AU1797" s="13">
        <f t="shared" si="2220"/>
        <v>2.6193152528445767E-5</v>
      </c>
      <c r="AV1797" s="13">
        <f t="shared" si="2221"/>
        <v>5.3467963196532039E-6</v>
      </c>
      <c r="AW1797" s="13">
        <f t="shared" si="2222"/>
        <v>1.3662201512621135E-8</v>
      </c>
      <c r="AX1797" s="13">
        <f t="shared" si="2223"/>
        <v>9.1252798647305922E-5</v>
      </c>
      <c r="AY1797" s="13">
        <f t="shared" si="2224"/>
        <v>6.2952651159906611E-5</v>
      </c>
      <c r="AZ1797" s="13">
        <f t="shared" si="2225"/>
        <v>2.1714601342683821E-5</v>
      </c>
      <c r="BA1797" s="13">
        <f t="shared" si="2226"/>
        <v>4.9934239229413218E-6</v>
      </c>
      <c r="BB1797" s="13">
        <f t="shared" si="2227"/>
        <v>8.6120447529895556E-7</v>
      </c>
      <c r="BC1797" s="13">
        <f t="shared" si="2228"/>
        <v>1.1882398285753002E-7</v>
      </c>
      <c r="BD1797" s="13">
        <f t="shared" si="2229"/>
        <v>3.3193880347069534E-5</v>
      </c>
      <c r="BE1797" s="13">
        <f t="shared" si="2230"/>
        <v>2.7103406828479461E-5</v>
      </c>
      <c r="BF1797" s="13">
        <f t="shared" si="2231"/>
        <v>1.1065212232334254E-5</v>
      </c>
      <c r="BG1797" s="13">
        <f t="shared" si="2232"/>
        <v>3.0116489911259534E-6</v>
      </c>
      <c r="BH1797" s="13">
        <f t="shared" si="2233"/>
        <v>6.1476653962718024E-7</v>
      </c>
      <c r="BI1797" s="13">
        <f t="shared" si="2234"/>
        <v>1.0039361143580798E-7</v>
      </c>
      <c r="BJ1797" s="14">
        <f t="shared" si="2235"/>
        <v>0.35436022729247307</v>
      </c>
      <c r="BK1797" s="14">
        <f t="shared" si="2236"/>
        <v>0.36538637960562809</v>
      </c>
      <c r="BL1797" s="14">
        <f t="shared" si="2237"/>
        <v>0.26815254712722769</v>
      </c>
      <c r="BM1797" s="14">
        <f t="shared" si="2238"/>
        <v>0.19272697679354586</v>
      </c>
      <c r="BN1797" s="14">
        <f t="shared" si="2239"/>
        <v>0.8072413324786758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1.28181818181818</v>
      </c>
      <c r="F1798" s="10">
        <f>VLOOKUP(B1798,home!$B$2:$E$405,3,FALSE)</f>
        <v>1.76</v>
      </c>
      <c r="G1798" s="10">
        <f>VLOOKUP(C1798,away!$B$2:$E$405,4,FALSE)</f>
        <v>1.56</v>
      </c>
      <c r="H1798" s="10">
        <f>VLOOKUP(A1798,away!$A$2:$E$405,3,FALSE)</f>
        <v>0.99090909090909096</v>
      </c>
      <c r="I1798" s="10">
        <f>VLOOKUP(C1798,away!$B$2:$E$405,3,FALSE)</f>
        <v>0.78</v>
      </c>
      <c r="J1798" s="10">
        <f>VLOOKUP(B1798,home!$B$2:$E$405,4,FALSE)</f>
        <v>1.26</v>
      </c>
      <c r="K1798" s="12">
        <f t="shared" si="2184"/>
        <v>3.5193599999999949</v>
      </c>
      <c r="L1798" s="12">
        <f t="shared" si="2185"/>
        <v>0.9738654545454547</v>
      </c>
      <c r="M1798" s="13">
        <f t="shared" si="2186"/>
        <v>1.1184510437611315E-2</v>
      </c>
      <c r="N1798" s="13">
        <f t="shared" si="2187"/>
        <v>3.9362318653711696E-2</v>
      </c>
      <c r="O1798" s="13">
        <f t="shared" si="2188"/>
        <v>1.0892208341192724E-2</v>
      </c>
      <c r="P1798" s="13">
        <f t="shared" si="2189"/>
        <v>3.8333602347659972E-2</v>
      </c>
      <c r="Q1798" s="13">
        <f t="shared" si="2190"/>
        <v>6.9265084888563311E-2</v>
      </c>
      <c r="R1798" s="13">
        <f t="shared" si="2191"/>
        <v>5.3037727135997227E-3</v>
      </c>
      <c r="S1798" s="13">
        <f t="shared" si="2192"/>
        <v>3.2845985462336365E-2</v>
      </c>
      <c r="T1798" s="13">
        <f t="shared" si="2193"/>
        <v>6.7454873379130212E-2</v>
      </c>
      <c r="U1798" s="13">
        <f t="shared" si="2194"/>
        <v>1.8665885537334292E-2</v>
      </c>
      <c r="V1798" s="13">
        <f t="shared" si="2195"/>
        <v>1.2508419592670671E-2</v>
      </c>
      <c r="W1798" s="13">
        <f t="shared" si="2196"/>
        <v>8.1256256384471273E-2</v>
      </c>
      <c r="X1798" s="13">
        <f t="shared" si="2197"/>
        <v>7.9132661058525122E-2</v>
      </c>
      <c r="Y1798" s="13">
        <f t="shared" si="2198"/>
        <v>3.8532282465575982E-2</v>
      </c>
      <c r="Z1798" s="13">
        <f t="shared" si="2199"/>
        <v>1.721720341511858E-3</v>
      </c>
      <c r="AA1798" s="13">
        <f t="shared" si="2200"/>
        <v>6.0593537011031642E-3</v>
      </c>
      <c r="AB1798" s="13">
        <f t="shared" si="2201"/>
        <v>1.0662523520757201E-2</v>
      </c>
      <c r="AC1798" s="13">
        <f t="shared" si="2202"/>
        <v>2.6794466403882345E-3</v>
      </c>
      <c r="AD1798" s="13">
        <f t="shared" si="2203"/>
        <v>7.1492504617313116E-2</v>
      </c>
      <c r="AE1798" s="13">
        <f t="shared" si="2204"/>
        <v>6.9624080505732641E-2</v>
      </c>
      <c r="AF1798" s="13">
        <f t="shared" si="2205"/>
        <v>3.3902243404512325E-2</v>
      </c>
      <c r="AG1798" s="13">
        <f t="shared" si="2206"/>
        <v>1.1005407894415349E-2</v>
      </c>
      <c r="AH1798" s="13">
        <f t="shared" si="2207"/>
        <v>4.191809907466502E-4</v>
      </c>
      <c r="AI1798" s="13">
        <f t="shared" si="2208"/>
        <v>1.4752488115941287E-3</v>
      </c>
      <c r="AJ1798" s="13">
        <f t="shared" si="2209"/>
        <v>2.5959658287859531E-3</v>
      </c>
      <c r="AK1798" s="13">
        <f t="shared" si="2210"/>
        <v>3.045379433065373E-3</v>
      </c>
      <c r="AL1798" s="13">
        <f t="shared" si="2211"/>
        <v>3.6733960810305256E-4</v>
      </c>
      <c r="AM1798" s="13">
        <f t="shared" si="2212"/>
        <v>5.032157220999732E-2</v>
      </c>
      <c r="AN1798" s="13">
        <f t="shared" si="2213"/>
        <v>4.9006440793730954E-2</v>
      </c>
      <c r="AO1798" s="13">
        <f t="shared" si="2214"/>
        <v>2.3862839869620855E-2</v>
      </c>
      <c r="AP1798" s="13">
        <f t="shared" si="2215"/>
        <v>7.7463984654579056E-3</v>
      </c>
      <c r="AQ1798" s="13">
        <f t="shared" si="2216"/>
        <v>1.8859874656633436E-3</v>
      </c>
      <c r="AR1798" s="13">
        <f t="shared" si="2217"/>
        <v>8.1645177218060141E-5</v>
      </c>
      <c r="AS1798" s="13">
        <f t="shared" si="2218"/>
        <v>2.8733877089415167E-4</v>
      </c>
      <c r="AT1798" s="13">
        <f t="shared" si="2219"/>
        <v>5.0562428836702024E-4</v>
      </c>
      <c r="AU1798" s="13">
        <f t="shared" si="2220"/>
        <v>5.9315796516911789E-4</v>
      </c>
      <c r="AV1798" s="13">
        <f t="shared" si="2221"/>
        <v>5.2188410407439604E-4</v>
      </c>
      <c r="AW1798" s="13">
        <f t="shared" si="2222"/>
        <v>3.497259928788687E-5</v>
      </c>
      <c r="AX1798" s="13">
        <f t="shared" si="2223"/>
        <v>2.9516621395496E-2</v>
      </c>
      <c r="AY1798" s="13">
        <f t="shared" si="2224"/>
        <v>2.8745217911970804E-2</v>
      </c>
      <c r="AZ1798" s="13">
        <f t="shared" si="2225"/>
        <v>1.3996987353924796E-2</v>
      </c>
      <c r="BA1798" s="13">
        <f t="shared" si="2226"/>
        <v>4.5437274838989851E-3</v>
      </c>
      <c r="BB1798" s="13">
        <f t="shared" si="2227"/>
        <v>1.1062448078594897E-3</v>
      </c>
      <c r="BC1798" s="13">
        <f t="shared" si="2228"/>
        <v>2.1546672052892633E-4</v>
      </c>
      <c r="BD1798" s="13">
        <f t="shared" si="2229"/>
        <v>1.3251902937151718E-5</v>
      </c>
      <c r="BE1798" s="13">
        <f t="shared" si="2230"/>
        <v>4.6638217120894204E-5</v>
      </c>
      <c r="BF1798" s="13">
        <f t="shared" si="2231"/>
        <v>8.2068337903295013E-5</v>
      </c>
      <c r="BG1798" s="13">
        <f t="shared" si="2232"/>
        <v>9.627600856111331E-5</v>
      </c>
      <c r="BH1798" s="13">
        <f t="shared" si="2233"/>
        <v>8.4707483372409821E-5</v>
      </c>
      <c r="BI1798" s="13">
        <f t="shared" si="2234"/>
        <v>5.9623225736304732E-5</v>
      </c>
      <c r="BJ1798" s="14">
        <f t="shared" si="2235"/>
        <v>0.77197521773010058</v>
      </c>
      <c r="BK1798" s="14">
        <f t="shared" si="2236"/>
        <v>0.12666452200074041</v>
      </c>
      <c r="BL1798" s="14">
        <f t="shared" si="2237"/>
        <v>6.1491734359533132E-2</v>
      </c>
      <c r="BM1798" s="14">
        <f t="shared" si="2238"/>
        <v>0.75880145173686431</v>
      </c>
      <c r="BN1798" s="14">
        <f t="shared" si="2239"/>
        <v>0.17434149738233873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1.28181818181818</v>
      </c>
      <c r="F1799" s="10">
        <f>VLOOKUP(B1799,home!$B$2:$E$405,3,FALSE)</f>
        <v>0.47</v>
      </c>
      <c r="G1799" s="10">
        <f>VLOOKUP(C1799,away!$B$2:$E$405,4,FALSE)</f>
        <v>0.94</v>
      </c>
      <c r="H1799" s="10">
        <f>VLOOKUP(A1799,away!$A$2:$E$405,3,FALSE)</f>
        <v>0.99090909090909096</v>
      </c>
      <c r="I1799" s="10">
        <f>VLOOKUP(C1799,away!$B$2:$E$405,3,FALSE)</f>
        <v>0.31</v>
      </c>
      <c r="J1799" s="10">
        <f>VLOOKUP(B1799,home!$B$2:$E$405,4,FALSE)</f>
        <v>2.42</v>
      </c>
      <c r="K1799" s="12">
        <f t="shared" si="2184"/>
        <v>0.56630727272727188</v>
      </c>
      <c r="L1799" s="12">
        <f t="shared" si="2185"/>
        <v>0.74338000000000004</v>
      </c>
      <c r="M1799" s="13">
        <f t="shared" si="2186"/>
        <v>0.26990444967040067</v>
      </c>
      <c r="N1799" s="13">
        <f t="shared" si="2187"/>
        <v>0.15284885278979979</v>
      </c>
      <c r="O1799" s="13">
        <f t="shared" si="2188"/>
        <v>0.20064156979598247</v>
      </c>
      <c r="P1799" s="13">
        <f t="shared" si="2189"/>
        <v>0.11362478018688138</v>
      </c>
      <c r="Q1799" s="13">
        <f t="shared" si="2190"/>
        <v>4.3279708481441886E-2</v>
      </c>
      <c r="R1799" s="13">
        <f t="shared" si="2191"/>
        <v>7.4576465077468707E-2</v>
      </c>
      <c r="S1799" s="13">
        <f t="shared" si="2192"/>
        <v>1.1958482611423358E-2</v>
      </c>
      <c r="T1799" s="13">
        <f t="shared" si="2193"/>
        <v>3.2173269690934272E-2</v>
      </c>
      <c r="U1799" s="13">
        <f t="shared" si="2194"/>
        <v>4.2233194547661931E-2</v>
      </c>
      <c r="V1799" s="13">
        <f t="shared" si="2195"/>
        <v>5.5936666136270098E-4</v>
      </c>
      <c r="W1799" s="13">
        <f t="shared" si="2196"/>
        <v>8.1698712248522432E-3</v>
      </c>
      <c r="X1799" s="13">
        <f t="shared" si="2197"/>
        <v>6.0733188711306618E-3</v>
      </c>
      <c r="Y1799" s="13">
        <f t="shared" si="2198"/>
        <v>2.2573918912105551E-3</v>
      </c>
      <c r="Z1799" s="13">
        <f t="shared" si="2199"/>
        <v>1.8479550869762898E-2</v>
      </c>
      <c r="AA1799" s="13">
        <f t="shared" si="2200"/>
        <v>1.0465104054280311E-2</v>
      </c>
      <c r="AB1799" s="13">
        <f t="shared" si="2201"/>
        <v>2.9632322678932992E-3</v>
      </c>
      <c r="AC1799" s="13">
        <f t="shared" si="2202"/>
        <v>1.4717688523388011E-5</v>
      </c>
      <c r="AD1799" s="13">
        <f t="shared" si="2203"/>
        <v>1.1566643729697724E-3</v>
      </c>
      <c r="AE1799" s="13">
        <f t="shared" si="2204"/>
        <v>8.5984116157826961E-4</v>
      </c>
      <c r="AF1799" s="13">
        <f t="shared" si="2205"/>
        <v>3.1959436134702693E-4</v>
      </c>
      <c r="AG1799" s="13">
        <f t="shared" si="2206"/>
        <v>7.9193352112717644E-5</v>
      </c>
      <c r="AH1799" s="13">
        <f t="shared" si="2207"/>
        <v>3.434332131391086E-3</v>
      </c>
      <c r="AI1799" s="13">
        <f t="shared" si="2208"/>
        <v>1.9448872629677244E-3</v>
      </c>
      <c r="AJ1799" s="13">
        <f t="shared" si="2209"/>
        <v>5.5070190082663021E-4</v>
      </c>
      <c r="AK1799" s="13">
        <f t="shared" si="2210"/>
        <v>1.0395549718095116E-4</v>
      </c>
      <c r="AL1799" s="13">
        <f t="shared" si="2211"/>
        <v>2.4783498387982963E-7</v>
      </c>
      <c r="AM1799" s="13">
        <f t="shared" si="2212"/>
        <v>1.3100548930346242E-4</v>
      </c>
      <c r="AN1799" s="13">
        <f t="shared" si="2213"/>
        <v>9.7386860638407917E-5</v>
      </c>
      <c r="AO1799" s="13">
        <f t="shared" si="2214"/>
        <v>3.6197722230689831E-5</v>
      </c>
      <c r="AP1799" s="13">
        <f t="shared" si="2215"/>
        <v>8.969554250616736E-6</v>
      </c>
      <c r="AQ1799" s="13">
        <f t="shared" si="2216"/>
        <v>1.6669468097058674E-6</v>
      </c>
      <c r="AR1799" s="13">
        <f t="shared" si="2217"/>
        <v>5.1060276396670118E-4</v>
      </c>
      <c r="AS1799" s="13">
        <f t="shared" si="2218"/>
        <v>2.8915805870898946E-4</v>
      </c>
      <c r="AT1799" s="13">
        <f t="shared" si="2219"/>
        <v>8.1876155807300086E-5</v>
      </c>
      <c r="AU1799" s="13">
        <f t="shared" si="2220"/>
        <v>1.5455687498875097E-5</v>
      </c>
      <c r="AV1799" s="13">
        <f t="shared" si="2221"/>
        <v>2.1881670589032363E-6</v>
      </c>
      <c r="AW1799" s="13">
        <f t="shared" si="2222"/>
        <v>2.8981650934816735E-9</v>
      </c>
      <c r="AX1799" s="13">
        <f t="shared" si="2223"/>
        <v>1.2364893559957593E-5</v>
      </c>
      <c r="AY1799" s="13">
        <f t="shared" si="2224"/>
        <v>9.1918145746012769E-6</v>
      </c>
      <c r="AZ1799" s="13">
        <f t="shared" si="2225"/>
        <v>3.4165055592335479E-6</v>
      </c>
      <c r="BA1799" s="13">
        <f t="shared" si="2226"/>
        <v>8.4658730087434506E-7</v>
      </c>
      <c r="BB1799" s="13">
        <f t="shared" si="2227"/>
        <v>1.5733401693099266E-7</v>
      </c>
      <c r="BC1799" s="13">
        <f t="shared" si="2228"/>
        <v>2.3391792301232268E-8</v>
      </c>
      <c r="BD1799" s="13">
        <f t="shared" si="2229"/>
        <v>6.3261980446261047E-5</v>
      </c>
      <c r="BE1799" s="13">
        <f t="shared" si="2230"/>
        <v>3.5825719613848094E-5</v>
      </c>
      <c r="BF1799" s="13">
        <f t="shared" si="2231"/>
        <v>1.0144182784005122E-5</v>
      </c>
      <c r="BG1799" s="13">
        <f t="shared" si="2232"/>
        <v>1.9149081621522947E-6</v>
      </c>
      <c r="BH1799" s="13">
        <f t="shared" si="2233"/>
        <v>2.7110660470791457E-7</v>
      </c>
      <c r="BI1799" s="13">
        <f t="shared" si="2234"/>
        <v>3.0705928386097953E-8</v>
      </c>
      <c r="BJ1799" s="14">
        <f t="shared" si="2235"/>
        <v>0.24751893329741392</v>
      </c>
      <c r="BK1799" s="14">
        <f t="shared" si="2236"/>
        <v>0.39607123646814996</v>
      </c>
      <c r="BL1799" s="14">
        <f t="shared" si="2237"/>
        <v>0.33792417197223329</v>
      </c>
      <c r="BM1799" s="14">
        <f t="shared" si="2238"/>
        <v>0.14510887768917566</v>
      </c>
      <c r="BN1799" s="14">
        <f t="shared" si="2239"/>
        <v>0.85487582600197498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1.28181818181818</v>
      </c>
      <c r="F1800" s="10">
        <f>VLOOKUP(B1800,home!$B$2:$E$405,3,FALSE)</f>
        <v>1.0900000000000001</v>
      </c>
      <c r="G1800" s="10">
        <f>VLOOKUP(C1800,away!$B$2:$E$405,4,FALSE)</f>
        <v>1.0900000000000001</v>
      </c>
      <c r="H1800" s="10">
        <f>VLOOKUP(A1800,away!$A$2:$E$405,3,FALSE)</f>
        <v>0.99090909090909096</v>
      </c>
      <c r="I1800" s="10">
        <f>VLOOKUP(C1800,away!$B$2:$E$405,3,FALSE)</f>
        <v>0.78</v>
      </c>
      <c r="J1800" s="10">
        <f>VLOOKUP(B1800,home!$B$2:$E$405,4,FALSE)</f>
        <v>1.21</v>
      </c>
      <c r="K1800" s="12">
        <f t="shared" si="2184"/>
        <v>1.5229281818181799</v>
      </c>
      <c r="L1800" s="12">
        <f t="shared" si="2185"/>
        <v>0.93522000000000005</v>
      </c>
      <c r="M1800" s="13">
        <f t="shared" si="2186"/>
        <v>8.5593307541423552E-2</v>
      </c>
      <c r="N1800" s="13">
        <f t="shared" si="2187"/>
        <v>0.13035246022986446</v>
      </c>
      <c r="O1800" s="13">
        <f t="shared" si="2188"/>
        <v>8.0048573078890128E-2</v>
      </c>
      <c r="P1800" s="13">
        <f t="shared" si="2189"/>
        <v>0.12190822785617383</v>
      </c>
      <c r="Q1800" s="13">
        <f t="shared" si="2190"/>
        <v>9.9258717626697066E-2</v>
      </c>
      <c r="R1800" s="13">
        <f t="shared" si="2191"/>
        <v>3.7431513257419814E-2</v>
      </c>
      <c r="S1800" s="13">
        <f t="shared" si="2192"/>
        <v>4.3407646128876404E-2</v>
      </c>
      <c r="T1800" s="13">
        <f t="shared" si="2193"/>
        <v>9.2828737898839636E-2</v>
      </c>
      <c r="U1800" s="13">
        <f t="shared" si="2194"/>
        <v>5.7005506427825453E-2</v>
      </c>
      <c r="V1800" s="13">
        <f t="shared" si="2195"/>
        <v>6.869370420264905E-3</v>
      </c>
      <c r="W1800" s="13">
        <f t="shared" si="2196"/>
        <v>5.0387966121609958E-2</v>
      </c>
      <c r="X1800" s="13">
        <f t="shared" si="2197"/>
        <v>4.7123833676252065E-2</v>
      </c>
      <c r="Y1800" s="13">
        <f t="shared" si="2198"/>
        <v>2.2035575865352229E-2</v>
      </c>
      <c r="Z1800" s="13">
        <f t="shared" si="2199"/>
        <v>1.1668899942868056E-2</v>
      </c>
      <c r="AA1800" s="13">
        <f t="shared" si="2200"/>
        <v>1.777089657381031E-2</v>
      </c>
      <c r="AB1800" s="13">
        <f t="shared" si="2201"/>
        <v>1.3531899604215933E-2</v>
      </c>
      <c r="AC1800" s="13">
        <f t="shared" si="2202"/>
        <v>6.1149113061265993E-4</v>
      </c>
      <c r="AD1800" s="13">
        <f t="shared" si="2203"/>
        <v>1.9184313407774885E-2</v>
      </c>
      <c r="AE1800" s="13">
        <f t="shared" si="2204"/>
        <v>1.7941553585219226E-2</v>
      </c>
      <c r="AF1800" s="13">
        <f t="shared" si="2205"/>
        <v>8.3896498719843639E-3</v>
      </c>
      <c r="AG1800" s="13">
        <f t="shared" si="2206"/>
        <v>2.6153894510924057E-3</v>
      </c>
      <c r="AH1800" s="13">
        <f t="shared" si="2207"/>
        <v>2.7282471511422654E-3</v>
      </c>
      <c r="AI1800" s="13">
        <f t="shared" si="2208"/>
        <v>4.1549244734397188E-3</v>
      </c>
      <c r="AJ1800" s="13">
        <f t="shared" si="2209"/>
        <v>3.1638257869637059E-3</v>
      </c>
      <c r="AK1800" s="13">
        <f t="shared" si="2210"/>
        <v>1.606093151110036E-3</v>
      </c>
      <c r="AL1800" s="13">
        <f t="shared" si="2211"/>
        <v>3.4837209695012865E-5</v>
      </c>
      <c r="AM1800" s="13">
        <f t="shared" si="2212"/>
        <v>5.8432663075065408E-3</v>
      </c>
      <c r="AN1800" s="13">
        <f t="shared" si="2213"/>
        <v>5.4647395161062668E-3</v>
      </c>
      <c r="AO1800" s="13">
        <f t="shared" si="2214"/>
        <v>2.5553668451264518E-3</v>
      </c>
      <c r="AP1800" s="13">
        <f t="shared" si="2215"/>
        <v>7.9661006029972019E-4</v>
      </c>
      <c r="AQ1800" s="13">
        <f t="shared" si="2216"/>
        <v>1.8625141514837606E-4</v>
      </c>
      <c r="AR1800" s="13">
        <f t="shared" si="2217"/>
        <v>5.1030226013825417E-4</v>
      </c>
      <c r="AS1800" s="13">
        <f t="shared" si="2218"/>
        <v>7.7715369321005917E-4</v>
      </c>
      <c r="AT1800" s="13">
        <f t="shared" si="2219"/>
        <v>5.9177463049683962E-4</v>
      </c>
      <c r="AU1800" s="13">
        <f t="shared" si="2220"/>
        <v>3.0041008735622569E-4</v>
      </c>
      <c r="AV1800" s="13">
        <f t="shared" si="2221"/>
        <v>1.143757470343144E-4</v>
      </c>
      <c r="AW1800" s="13">
        <f t="shared" si="2222"/>
        <v>1.3782692632824493E-6</v>
      </c>
      <c r="AX1800" s="13">
        <f t="shared" si="2223"/>
        <v>1.483145822261727E-3</v>
      </c>
      <c r="AY1800" s="13">
        <f t="shared" si="2224"/>
        <v>1.3870676358956123E-3</v>
      </c>
      <c r="AZ1800" s="13">
        <f t="shared" si="2225"/>
        <v>6.4860669722114728E-4</v>
      </c>
      <c r="BA1800" s="13">
        <f t="shared" si="2226"/>
        <v>2.0219665179172048E-4</v>
      </c>
      <c r="BB1800" s="13">
        <f t="shared" si="2227"/>
        <v>4.7274588172163204E-5</v>
      </c>
      <c r="BC1800" s="13">
        <f t="shared" si="2228"/>
        <v>8.8424280700740991E-6</v>
      </c>
      <c r="BD1800" s="13">
        <f t="shared" si="2229"/>
        <v>7.9540813287749647E-5</v>
      </c>
      <c r="BE1800" s="13">
        <f t="shared" si="2230"/>
        <v>1.2113494616065187E-4</v>
      </c>
      <c r="BF1800" s="13">
        <f t="shared" si="2231"/>
        <v>9.2239911655542367E-5</v>
      </c>
      <c r="BG1800" s="13">
        <f t="shared" si="2232"/>
        <v>4.6824920316214883E-5</v>
      </c>
      <c r="BH1800" s="13">
        <f t="shared" si="2233"/>
        <v>1.7827747690238581E-5</v>
      </c>
      <c r="BI1800" s="13">
        <f t="shared" si="2234"/>
        <v>5.4300758751616534E-6</v>
      </c>
      <c r="BJ1800" s="14">
        <f t="shared" si="2235"/>
        <v>0.50874156570228612</v>
      </c>
      <c r="BK1800" s="14">
        <f t="shared" si="2236"/>
        <v>0.25981194792294199</v>
      </c>
      <c r="BL1800" s="14">
        <f t="shared" si="2237"/>
        <v>0.22009849433803863</v>
      </c>
      <c r="BM1800" s="14">
        <f t="shared" si="2238"/>
        <v>0.44434241894903365</v>
      </c>
      <c r="BN1800" s="14">
        <f t="shared" si="2239"/>
        <v>0.55459279959046881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1.28181818181818</v>
      </c>
      <c r="F1801" s="10">
        <f>VLOOKUP(B1801,home!$B$2:$E$405,3,FALSE)</f>
        <v>0.98</v>
      </c>
      <c r="G1801" s="10">
        <f>VLOOKUP(C1801,away!$B$2:$E$405,4,FALSE)</f>
        <v>1.25</v>
      </c>
      <c r="H1801" s="10">
        <f>VLOOKUP(A1801,away!$A$2:$E$405,3,FALSE)</f>
        <v>0.99090909090909096</v>
      </c>
      <c r="I1801" s="10">
        <f>VLOOKUP(C1801,away!$B$2:$E$405,3,FALSE)</f>
        <v>0.31</v>
      </c>
      <c r="J1801" s="10">
        <f>VLOOKUP(B1801,home!$B$2:$E$405,4,FALSE)</f>
        <v>0.76</v>
      </c>
      <c r="K1801" s="12">
        <f t="shared" si="2184"/>
        <v>1.5702272727272704</v>
      </c>
      <c r="L1801" s="12">
        <f t="shared" si="2185"/>
        <v>0.23345818181818184</v>
      </c>
      <c r="M1801" s="13">
        <f t="shared" si="2186"/>
        <v>0.16469080789710458</v>
      </c>
      <c r="N1801" s="13">
        <f t="shared" si="2187"/>
        <v>0.25860199812752133</v>
      </c>
      <c r="O1801" s="13">
        <f t="shared" si="2188"/>
        <v>3.8448416573825507E-2</v>
      </c>
      <c r="P1801" s="13">
        <f t="shared" si="2189"/>
        <v>6.0372752297400002E-2</v>
      </c>
      <c r="Q1801" s="13">
        <f t="shared" si="2190"/>
        <v>0.20303195512080033</v>
      </c>
      <c r="R1801" s="13">
        <f t="shared" si="2191"/>
        <v>4.4880487135566752E-3</v>
      </c>
      <c r="S1801" s="13">
        <f t="shared" si="2192"/>
        <v>5.5328971703151406E-3</v>
      </c>
      <c r="T1801" s="13">
        <f t="shared" si="2193"/>
        <v>4.7399471093492747E-2</v>
      </c>
      <c r="U1801" s="13">
        <f t="shared" si="2194"/>
        <v>7.0472564913552317E-3</v>
      </c>
      <c r="V1801" s="13">
        <f t="shared" si="2195"/>
        <v>2.2536252739006015E-4</v>
      </c>
      <c r="W1801" s="13">
        <f t="shared" si="2196"/>
        <v>0.10626877105527327</v>
      </c>
      <c r="X1801" s="13">
        <f t="shared" si="2197"/>
        <v>2.4809314074616728E-2</v>
      </c>
      <c r="Y1801" s="13">
        <f t="shared" si="2198"/>
        <v>2.8959686780081245E-3</v>
      </c>
      <c r="Z1801" s="13">
        <f t="shared" si="2199"/>
        <v>3.492572308594571E-4</v>
      </c>
      <c r="AA1801" s="13">
        <f t="shared" si="2200"/>
        <v>5.4841322909272394E-4</v>
      </c>
      <c r="AB1801" s="13">
        <f t="shared" si="2201"/>
        <v>4.3056670452291197E-4</v>
      </c>
      <c r="AC1801" s="13">
        <f t="shared" si="2202"/>
        <v>5.1633710682477513E-6</v>
      </c>
      <c r="AD1801" s="13">
        <f t="shared" si="2203"/>
        <v>4.1716530637550125E-2</v>
      </c>
      <c r="AE1801" s="13">
        <f t="shared" si="2204"/>
        <v>9.7390653944049322E-3</v>
      </c>
      <c r="AF1801" s="13">
        <f t="shared" si="2205"/>
        <v>1.1368322497930746E-3</v>
      </c>
      <c r="AG1801" s="13">
        <f t="shared" si="2206"/>
        <v>8.8467596689654777E-5</v>
      </c>
      <c r="AH1801" s="13">
        <f t="shared" si="2207"/>
        <v>2.038423952582546E-5</v>
      </c>
      <c r="AI1801" s="13">
        <f t="shared" si="2208"/>
        <v>3.200788883725634E-5</v>
      </c>
      <c r="AJ1801" s="13">
        <f t="shared" si="2209"/>
        <v>2.512982999734134E-5</v>
      </c>
      <c r="AK1801" s="13">
        <f t="shared" si="2210"/>
        <v>1.3153181473608412E-5</v>
      </c>
      <c r="AL1801" s="13">
        <f t="shared" si="2211"/>
        <v>7.5712039185002642E-8</v>
      </c>
      <c r="AM1801" s="13">
        <f t="shared" si="2212"/>
        <v>1.3100886826128784E-2</v>
      </c>
      <c r="AN1801" s="13">
        <f t="shared" si="2213"/>
        <v>3.0585092186337973E-3</v>
      </c>
      <c r="AO1801" s="13">
        <f t="shared" si="2214"/>
        <v>3.5701700062819709E-4</v>
      </c>
      <c r="AP1801" s="13">
        <f t="shared" si="2215"/>
        <v>2.7782846614946526E-5</v>
      </c>
      <c r="AQ1801" s="13">
        <f t="shared" si="2216"/>
        <v>1.621533214114711E-6</v>
      </c>
      <c r="AR1801" s="13">
        <f t="shared" si="2217"/>
        <v>9.5177349948910652E-7</v>
      </c>
      <c r="AS1801" s="13">
        <f t="shared" si="2218"/>
        <v>1.4945007063568697E-6</v>
      </c>
      <c r="AT1801" s="13">
        <f t="shared" si="2219"/>
        <v>1.1733528841158638E-6</v>
      </c>
      <c r="AU1801" s="13">
        <f t="shared" si="2220"/>
        <v>6.1414356639064316E-7</v>
      </c>
      <c r="AV1801" s="13">
        <f t="shared" si="2221"/>
        <v>2.4108624432914486E-7</v>
      </c>
      <c r="AW1801" s="13">
        <f t="shared" si="2222"/>
        <v>7.709639262831084E-10</v>
      </c>
      <c r="AX1801" s="13">
        <f t="shared" si="2223"/>
        <v>3.4285616318834701E-3</v>
      </c>
      <c r="AY1801" s="13">
        <f t="shared" si="2224"/>
        <v>8.0042576483109354E-4</v>
      </c>
      <c r="AZ1801" s="13">
        <f t="shared" si="2225"/>
        <v>9.3432971868947335E-5</v>
      </c>
      <c r="BA1801" s="13">
        <f t="shared" si="2226"/>
        <v>7.2708972447979244E-6</v>
      </c>
      <c r="BB1801" s="13">
        <f t="shared" si="2227"/>
        <v>4.2436261273933781E-7</v>
      </c>
      <c r="BC1801" s="13">
        <f t="shared" si="2228"/>
        <v>1.9814184800347817E-8</v>
      </c>
      <c r="BD1801" s="13">
        <f t="shared" si="2229"/>
        <v>3.7033218448909127E-8</v>
      </c>
      <c r="BE1801" s="13">
        <f t="shared" si="2230"/>
        <v>5.8150569605343809E-8</v>
      </c>
      <c r="BF1801" s="13">
        <f t="shared" si="2231"/>
        <v>4.5654805159468175E-8</v>
      </c>
      <c r="BG1801" s="13">
        <f t="shared" si="2232"/>
        <v>2.3896140064148872E-8</v>
      </c>
      <c r="BH1801" s="13">
        <f t="shared" si="2233"/>
        <v>9.3805927104093391E-9</v>
      </c>
      <c r="BI1801" s="13">
        <f t="shared" si="2234"/>
        <v>2.9459325016462726E-9</v>
      </c>
      <c r="BJ1801" s="14">
        <f t="shared" si="2235"/>
        <v>0.71656432689599603</v>
      </c>
      <c r="BK1801" s="14">
        <f t="shared" si="2236"/>
        <v>0.23162748474014827</v>
      </c>
      <c r="BL1801" s="14">
        <f t="shared" si="2237"/>
        <v>5.105802877034625E-2</v>
      </c>
      <c r="BM1801" s="14">
        <f t="shared" si="2238"/>
        <v>0.26916469391327424</v>
      </c>
      <c r="BN1801" s="14">
        <f t="shared" si="2239"/>
        <v>0.72963397873020841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1.28181818181818</v>
      </c>
      <c r="F1802" s="15">
        <f>VLOOKUP(B1802,home!$B$2:$E$405,3,FALSE)</f>
        <v>0.16</v>
      </c>
      <c r="G1802" s="15">
        <f>VLOOKUP(C1802,away!$B$2:$E$405,4,FALSE)</f>
        <v>0.94</v>
      </c>
      <c r="H1802" s="15">
        <f>VLOOKUP(A1802,away!$A$2:$E$405,3,FALSE)</f>
        <v>0.99090909090909096</v>
      </c>
      <c r="I1802" s="15">
        <f>VLOOKUP(C1802,away!$B$2:$E$405,3,FALSE)</f>
        <v>1.25</v>
      </c>
      <c r="J1802" s="15">
        <f>VLOOKUP(B1802,home!$B$2:$E$405,4,FALSE)</f>
        <v>0.4</v>
      </c>
      <c r="K1802" s="20">
        <f t="shared" si="2184"/>
        <v>0.19278545454545426</v>
      </c>
      <c r="L1802" s="20">
        <f t="shared" si="2185"/>
        <v>0.49545454545454554</v>
      </c>
      <c r="M1802" s="21">
        <f t="shared" si="2186"/>
        <v>0.50245962024457502</v>
      </c>
      <c r="N1802" s="21">
        <f t="shared" si="2187"/>
        <v>9.6866906279586731E-2</v>
      </c>
      <c r="O1802" s="21">
        <f t="shared" si="2188"/>
        <v>0.24894590275753944</v>
      </c>
      <c r="P1802" s="21">
        <f t="shared" si="2189"/>
        <v>4.7993149020340707E-2</v>
      </c>
      <c r="Q1802" s="21">
        <f t="shared" si="2190"/>
        <v>9.3372652787610203E-3</v>
      </c>
      <c r="R1802" s="21">
        <f t="shared" si="2191"/>
        <v>6.1670689546754101E-2</v>
      </c>
      <c r="S1802" s="21">
        <f t="shared" si="2192"/>
        <v>1.1460335617454517E-3</v>
      </c>
      <c r="T1802" s="21">
        <f t="shared" si="2193"/>
        <v>4.6261905244770517E-3</v>
      </c>
      <c r="U1802" s="21">
        <f t="shared" si="2194"/>
        <v>1.1889211916402584E-2</v>
      </c>
      <c r="V1802" s="21">
        <f t="shared" si="2195"/>
        <v>1.2162781577107717E-5</v>
      </c>
      <c r="W1802" s="21">
        <f t="shared" si="2196"/>
        <v>6.0002964365914397E-4</v>
      </c>
      <c r="X1802" s="21">
        <f t="shared" si="2197"/>
        <v>2.9728741435839409E-4</v>
      </c>
      <c r="Y1802" s="21">
        <f t="shared" si="2198"/>
        <v>7.3646200375147633E-5</v>
      </c>
      <c r="Z1802" s="21">
        <f t="shared" si="2199"/>
        <v>1.018500781908515E-2</v>
      </c>
      <c r="AA1802" s="21">
        <f t="shared" si="2200"/>
        <v>1.9635213619513367E-3</v>
      </c>
      <c r="AB1802" s="21">
        <f t="shared" si="2201"/>
        <v>1.8926917913674888E-4</v>
      </c>
      <c r="AC1802" s="21">
        <f t="shared" si="2202"/>
        <v>7.2609092006220704E-8</v>
      </c>
      <c r="AD1802" s="21">
        <f t="shared" si="2203"/>
        <v>2.8919246898393744E-5</v>
      </c>
      <c r="AE1802" s="21">
        <f t="shared" si="2204"/>
        <v>1.4328172326931446E-5</v>
      </c>
      <c r="AF1802" s="21">
        <f t="shared" si="2205"/>
        <v>3.5494790537171089E-6</v>
      </c>
      <c r="AG1802" s="21">
        <f t="shared" si="2206"/>
        <v>5.8620184371994689E-7</v>
      </c>
      <c r="AH1802" s="21">
        <f t="shared" si="2207"/>
        <v>1.261552104863956E-3</v>
      </c>
      <c r="AI1802" s="21">
        <f t="shared" si="2208"/>
        <v>2.4320889596897237E-4</v>
      </c>
      <c r="AJ1802" s="21">
        <f t="shared" si="2209"/>
        <v>2.3443568779438217E-5</v>
      </c>
      <c r="AK1802" s="21">
        <f t="shared" si="2210"/>
        <v>1.5065263544372062E-6</v>
      </c>
      <c r="AL1802" s="21">
        <f t="shared" si="2211"/>
        <v>2.7741444943893921E-10</v>
      </c>
      <c r="AM1802" s="21">
        <f t="shared" si="2212"/>
        <v>1.1150420316838114E-6</v>
      </c>
      <c r="AN1802" s="21">
        <f t="shared" si="2213"/>
        <v>5.5245264297061574E-7</v>
      </c>
      <c r="AO1802" s="21">
        <f t="shared" si="2214"/>
        <v>1.3685758655408435E-7</v>
      </c>
      <c r="AP1802" s="21">
        <f t="shared" si="2215"/>
        <v>2.2602237779386665E-8</v>
      </c>
      <c r="AQ1802" s="21">
        <f t="shared" si="2216"/>
        <v>2.799595361310394E-9</v>
      </c>
      <c r="AR1802" s="21">
        <f t="shared" si="2217"/>
        <v>1.2500834493651936E-4</v>
      </c>
      <c r="AS1802" s="21">
        <f t="shared" si="2218"/>
        <v>2.4099790600561825E-5</v>
      </c>
      <c r="AT1802" s="21">
        <f t="shared" si="2219"/>
        <v>2.3230445426897881E-6</v>
      </c>
      <c r="AU1802" s="21">
        <f t="shared" si="2220"/>
        <v>1.4928306603059597E-7</v>
      </c>
      <c r="AV1802" s="21">
        <f t="shared" si="2221"/>
        <v>7.1949009351618736E-9</v>
      </c>
      <c r="AW1802" s="21">
        <f t="shared" si="2222"/>
        <v>7.3604549366784709E-13</v>
      </c>
      <c r="AX1802" s="21">
        <f t="shared" si="2223"/>
        <v>3.582731415257508E-8</v>
      </c>
      <c r="AY1802" s="21">
        <f t="shared" si="2224"/>
        <v>1.775080564832129E-8</v>
      </c>
      <c r="AZ1802" s="21">
        <f t="shared" si="2225"/>
        <v>4.3973586719705017E-9</v>
      </c>
      <c r="BA1802" s="21">
        <f t="shared" si="2226"/>
        <v>7.2623044734058313E-10</v>
      </c>
      <c r="BB1802" s="21">
        <f t="shared" si="2227"/>
        <v>8.9953544045594959E-11</v>
      </c>
      <c r="BC1802" s="21">
        <f t="shared" si="2228"/>
        <v>8.9135784554271425E-12</v>
      </c>
      <c r="BD1802" s="21">
        <f t="shared" si="2229"/>
        <v>1.0322658786424701E-5</v>
      </c>
      <c r="BE1802" s="21">
        <f t="shared" si="2230"/>
        <v>1.9900584662585137E-6</v>
      </c>
      <c r="BF1802" s="21">
        <f t="shared" si="2231"/>
        <v>1.9182716299483852E-7</v>
      </c>
      <c r="BG1802" s="21">
        <f t="shared" si="2232"/>
        <v>1.2327162270708299E-8</v>
      </c>
      <c r="BH1802" s="21">
        <f t="shared" si="2233"/>
        <v>5.9412439540351819E-10</v>
      </c>
      <c r="BI1802" s="21">
        <f t="shared" si="2234"/>
        <v>2.2907708324882094E-11</v>
      </c>
      <c r="BJ1802" s="22">
        <f t="shared" si="2235"/>
        <v>0.11185059699601062</v>
      </c>
      <c r="BK1802" s="22">
        <f t="shared" si="2236"/>
        <v>0.55161105624555029</v>
      </c>
      <c r="BL1802" s="22">
        <f t="shared" si="2237"/>
        <v>0.32635241100440782</v>
      </c>
      <c r="BM1802" s="22">
        <f t="shared" si="2238"/>
        <v>3.272552118742738E-2</v>
      </c>
      <c r="BN1802" s="22">
        <f t="shared" si="2239"/>
        <v>0.96727353312755704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1.60606060606061</v>
      </c>
      <c r="F1803" s="10">
        <f>VLOOKUP(B1803,home!$B$2:$E$405,3,FALSE)</f>
        <v>1.25</v>
      </c>
      <c r="G1803" s="10">
        <f>VLOOKUP(C1803,away!$B$2:$E$405,4,FALSE)</f>
        <v>0.83</v>
      </c>
      <c r="H1803" s="10">
        <f>VLOOKUP(A1803,away!$A$2:$E$405,3,FALSE)</f>
        <v>1.4242424242424201</v>
      </c>
      <c r="I1803" s="10">
        <f>VLOOKUP(C1803,away!$B$2:$E$405,3,FALSE)</f>
        <v>0.62</v>
      </c>
      <c r="J1803" s="10">
        <f>VLOOKUP(B1803,home!$B$2:$E$405,4,FALSE)</f>
        <v>0.7</v>
      </c>
      <c r="K1803" s="12">
        <f t="shared" ref="K1803:K1866" si="2240">E1803*F1803*G1803</f>
        <v>1.6662878787878825</v>
      </c>
      <c r="L1803" s="12">
        <f t="shared" ref="L1803:L1866" si="2241">H1803*I1803*J1803</f>
        <v>0.6181212121212103</v>
      </c>
      <c r="M1803" s="13">
        <f t="shared" ref="M1803:M1866" si="2242">_xlfn.POISSON.DIST(0,K1803,FALSE) * _xlfn.POISSON.DIST(0,L1803,FALSE)</f>
        <v>0.10183421909670673</v>
      </c>
      <c r="N1803" s="13">
        <f t="shared" ref="N1803:N1866" si="2243">_xlfn.POISSON.DIST(1,K1803,FALSE) * _xlfn.POISSON.DIST(0,L1803,FALSE)</f>
        <v>0.16968512492667193</v>
      </c>
      <c r="O1803" s="13">
        <f t="shared" ref="O1803:O1866" si="2244">_xlfn.POISSON.DIST(0,K1803,FALSE) * _xlfn.POISSON.DIST(1,L1803,FALSE)</f>
        <v>6.2945890943473248E-2</v>
      </c>
      <c r="P1803" s="13">
        <f t="shared" ref="P1803:P1866" si="2245">_xlfn.POISSON.DIST(1,K1803,FALSE) * _xlfn.POISSON.DIST(1,L1803,FALSE)</f>
        <v>0.10488597509861342</v>
      </c>
      <c r="Q1803" s="13">
        <f t="shared" ref="Q1803:Q1866" si="2246">_xlfn.POISSON.DIST(2,K1803,FALSE) * _xlfn.POISSON.DIST(0,L1803,FALSE)</f>
        <v>0.14137213343796054</v>
      </c>
      <c r="R1803" s="13">
        <f t="shared" ref="R1803:R1866" si="2247">_xlfn.POISSON.DIST(0,K1803,FALSE) * _xlfn.POISSON.DIST(2,L1803,FALSE)</f>
        <v>1.9454095204014598E-2</v>
      </c>
      <c r="S1803" s="13">
        <f t="shared" ref="S1803:S1866" si="2248">_xlfn.POISSON.DIST(2,K1803,FALSE) * _xlfn.POISSON.DIST(2,L1803,FALSE)</f>
        <v>2.7007296442121805E-2</v>
      </c>
      <c r="T1803" s="13">
        <f t="shared" ref="T1803:T1866" si="2249">_xlfn.POISSON.DIST(2,K1803,FALSE) * _xlfn.POISSON.DIST(1,L1803,FALSE)</f>
        <v>8.7385114480833637E-2</v>
      </c>
      <c r="U1803" s="13">
        <f t="shared" ref="U1803:U1866" si="2250">_xlfn.POISSON.DIST(1,K1803,FALSE) * _xlfn.POISSON.DIST(2,L1803,FALSE)</f>
        <v>3.2416123031234999E-2</v>
      </c>
      <c r="V1803" s="13">
        <f t="shared" ref="V1803:V1866" si="2251">_xlfn.POISSON.DIST(3,K1803,FALSE) * _xlfn.POISSON.DIST(3,L1803,FALSE)</f>
        <v>3.0907386613653384E-3</v>
      </c>
      <c r="W1803" s="13">
        <f t="shared" ref="W1803:W1866" si="2252">_xlfn.POISSON.DIST(3,K1803,FALSE) * _xlfn.POISSON.DIST(0,L1803,FALSE)</f>
        <v>7.8522224115352229E-2</v>
      </c>
      <c r="X1803" s="13">
        <f t="shared" ref="X1803:X1866" si="2253">_xlfn.POISSON.DIST(3,K1803,FALSE) * _xlfn.POISSON.DIST(1,L1803,FALSE)</f>
        <v>4.8536252348634845E-2</v>
      </c>
      <c r="Y1803" s="13">
        <f t="shared" ref="Y1803:Y1866" si="2254">_xlfn.POISSON.DIST(3,K1803,FALSE) * _xlfn.POISSON.DIST(2,L1803,FALSE)</f>
        <v>1.5000643566779553E-2</v>
      </c>
      <c r="Z1803" s="13">
        <f t="shared" ref="Z1803:Z1866" si="2255">_xlfn.POISSON.DIST(0,K1803,FALSE) * _xlfn.POISSON.DIST(3,L1803,FALSE)</f>
        <v>4.0083296360756433E-3</v>
      </c>
      <c r="AA1803" s="13">
        <f t="shared" ref="AA1803:AA1866" si="2256">_xlfn.POISSON.DIST(1,K1803,FALSE) * _xlfn.POISSON.DIST(3,L1803,FALSE)</f>
        <v>6.6790310867790885E-3</v>
      </c>
      <c r="AB1803" s="13">
        <f t="shared" ref="AB1803:AB1866" si="2257">_xlfn.POISSON.DIST(2,K1803,FALSE) * _xlfn.POISSON.DIST(3,L1803,FALSE)</f>
        <v>5.5645942709737278E-3</v>
      </c>
      <c r="AC1803" s="13">
        <f t="shared" ref="AC1803:AC1866" si="2258">_xlfn.POISSON.DIST(4,K1803,FALSE) * _xlfn.POISSON.DIST(4,L1803,FALSE)</f>
        <v>1.9896009732030389E-4</v>
      </c>
      <c r="AD1803" s="13">
        <f t="shared" ref="AD1803:AD1866" si="2259">_xlfn.POISSON.DIST(4,K1803,FALSE) * _xlfn.POISSON.DIST(0,L1803,FALSE)</f>
        <v>3.2710157564719254E-2</v>
      </c>
      <c r="AE1803" s="13">
        <f t="shared" ref="AE1803:AE1866" si="2260">_xlfn.POISSON.DIST(4,K1803,FALSE) * _xlfn.POISSON.DIST(1,L1803,FALSE)</f>
        <v>2.021884224258004E-2</v>
      </c>
      <c r="AF1803" s="13">
        <f t="shared" ref="AF1803:AF1866" si="2261">_xlfn.POISSON.DIST(4,K1803,FALSE) * _xlfn.POISSON.DIST(2,L1803,FALSE)</f>
        <v>6.2488476373355516E-3</v>
      </c>
      <c r="AG1803" s="13">
        <f t="shared" ref="AG1803:AG1866" si="2262">_xlfn.POISSON.DIST(4,K1803,FALSE) * _xlfn.POISSON.DIST(3,L1803,FALSE)</f>
        <v>1.2875150919835377E-3</v>
      </c>
      <c r="AH1803" s="13">
        <f t="shared" ref="AH1803:AH1866" si="2263">_xlfn.POISSON.DIST(0,K1803,FALSE) * _xlfn.POISSON.DIST(4,L1803,FALSE)</f>
        <v>6.1940839330811145E-4</v>
      </c>
      <c r="AI1803" s="13">
        <f t="shared" ref="AI1803:AI1866" si="2264">_xlfn.POISSON.DIST(1,K1803,FALSE) * _xlfn.POISSON.DIST(4,L1803,FALSE)</f>
        <v>1.0321126977887833E-3</v>
      </c>
      <c r="AJ1803" s="13">
        <f t="shared" ref="AJ1803:AJ1866" si="2265">_xlfn.POISSON.DIST(2,K1803,FALSE) * _xlfn.POISSON.DIST(4,L1803,FALSE)</f>
        <v>8.5989843893425548E-4</v>
      </c>
      <c r="AK1803" s="13">
        <f t="shared" ref="AK1803:AK1866" si="2266">_xlfn.POISSON.DIST(3,K1803,FALSE) * _xlfn.POISSON.DIST(4,L1803,FALSE)</f>
        <v>4.7761278192825731E-4</v>
      </c>
      <c r="AL1803" s="13">
        <f t="shared" ref="AL1803:AL1866" si="2267">_xlfn.POISSON.DIST(5,K1803,FALSE) * _xlfn.POISSON.DIST(5,L1803,FALSE)</f>
        <v>8.1969004125568967E-6</v>
      </c>
      <c r="AM1803" s="13">
        <f t="shared" ref="AM1803:AM1866" si="2268">_xlfn.POISSON.DIST(5,K1803,FALSE) * _xlfn.POISSON.DIST(0,L1803,FALSE)</f>
        <v>1.0900907812666694E-2</v>
      </c>
      <c r="AN1803" s="13">
        <f t="shared" ref="AN1803:AN1866" si="2269">_xlfn.POISSON.DIST(5,K1803,FALSE) * _xlfn.POISSON.DIST(1,L1803,FALSE)</f>
        <v>6.7380823503871068E-3</v>
      </c>
      <c r="AO1803" s="13">
        <f t="shared" ref="AO1803:AO1866" si="2270">_xlfn.POISSON.DIST(5,K1803,FALSE) * _xlfn.POISSON.DIST(2,L1803,FALSE)</f>
        <v>2.0824758148969059E-3</v>
      </c>
      <c r="AP1803" s="13">
        <f t="shared" ref="AP1803:AP1866" si="2271">_xlfn.POISSON.DIST(5,K1803,FALSE) * _xlfn.POISSON.DIST(3,L1803,FALSE)</f>
        <v>4.2907415830572697E-4</v>
      </c>
      <c r="AQ1803" s="13">
        <f t="shared" ref="AQ1803:AQ1866" si="2272">_xlfn.POISSON.DIST(5,K1803,FALSE) * _xlfn.POISSON.DIST(4,L1803,FALSE)</f>
        <v>6.6304959705455995E-5</v>
      </c>
      <c r="AR1803" s="13">
        <f t="shared" ref="AR1803:AR1866" si="2273">_xlfn.POISSON.DIST(0,K1803,FALSE) * _xlfn.POISSON.DIST(5,L1803,FALSE)</f>
        <v>7.6573893373932286E-5</v>
      </c>
      <c r="AS1803" s="13">
        <f t="shared" ref="AS1803:AS1866" si="2274">_xlfn.POISSON.DIST(1,K1803,FALSE) * _xlfn.POISSON.DIST(5,L1803,FALSE)</f>
        <v>1.275941503605791E-4</v>
      </c>
      <c r="AT1803" s="13">
        <f t="shared" ref="AT1803:AT1866" si="2275">_xlfn.POISSON.DIST(2,K1803,FALSE) * _xlfn.POISSON.DIST(5,L1803,FALSE)</f>
        <v>1.0630429307503576E-4</v>
      </c>
      <c r="AU1803" s="13">
        <f t="shared" ref="AU1803:AU1866" si="2276">_xlfn.POISSON.DIST(3,K1803,FALSE) * _xlfn.POISSON.DIST(5,L1803,FALSE)</f>
        <v>5.9044518338015568E-5</v>
      </c>
      <c r="AV1803" s="13">
        <f t="shared" ref="AV1803:AV1866" si="2277">_xlfn.POISSON.DIST(4,K1803,FALSE) * _xlfn.POISSON.DIST(5,L1803,FALSE)</f>
        <v>2.4596291303876057E-5</v>
      </c>
      <c r="AW1803" s="13">
        <f t="shared" ref="AW1803:AW1866" si="2278">_xlfn.POISSON.DIST(6,K1803,FALSE) * _xlfn.POISSON.DIST(6,L1803,FALSE)</f>
        <v>2.3451511578310258E-7</v>
      </c>
      <c r="AX1803" s="13">
        <f t="shared" ref="AX1803:AX1866" si="2279">_xlfn.POISSON.DIST(6,K1803,FALSE) * _xlfn.POISSON.DIST(0,L1803,FALSE)</f>
        <v>3.0273417593384409E-3</v>
      </c>
      <c r="AY1803" s="13">
        <f t="shared" ref="AY1803:AY1866" si="2280">_xlfn.POISSON.DIST(6,K1803,FALSE) * _xlfn.POISSON.DIST(1,L1803,FALSE)</f>
        <v>1.871264157787434E-3</v>
      </c>
      <c r="AZ1803" s="13">
        <f t="shared" ref="AZ1803:AZ1866" si="2281">_xlfn.POISSON.DIST(6,K1803,FALSE) * _xlfn.POISSON.DIST(2,L1803,FALSE)</f>
        <v>5.7833403470527219E-4</v>
      </c>
      <c r="BA1803" s="13">
        <f t="shared" ref="BA1803:BA1866" si="2282">_xlfn.POISSON.DIST(6,K1803,FALSE) * _xlfn.POISSON.DIST(3,L1803,FALSE)</f>
        <v>1.1916017818099102E-4</v>
      </c>
      <c r="BB1803" s="13">
        <f t="shared" ref="BB1803:BB1866" si="2283">_xlfn.POISSON.DIST(6,K1803,FALSE) * _xlfn.POISSON.DIST(4,L1803,FALSE)</f>
        <v>1.8413858443453385E-5</v>
      </c>
      <c r="BC1803" s="13">
        <f t="shared" ref="BC1803:BC1866" si="2284">_xlfn.POISSON.DIST(6,K1803,FALSE) * _xlfn.POISSON.DIST(5,L1803,FALSE)</f>
        <v>2.2763993001791588E-6</v>
      </c>
      <c r="BD1803" s="13">
        <f t="shared" ref="BD1803:BD1866" si="2285">_xlfn.POISSON.DIST(0,K1803,FALSE) * _xlfn.POISSON.DIST(6,L1803,FALSE)</f>
        <v>7.8886579648558827E-6</v>
      </c>
      <c r="BE1803" s="13">
        <f t="shared" ref="BE1803:BE1866" si="2286">_xlfn.POISSON.DIST(1,K1803,FALSE) * _xlfn.POISSON.DIST(6,L1803,FALSE)</f>
        <v>1.3144775146742842E-5</v>
      </c>
      <c r="BF1803" s="13">
        <f t="shared" ref="BF1803:BF1866" si="2287">_xlfn.POISSON.DIST(2,K1803,FALSE) * _xlfn.POISSON.DIST(6,L1803,FALSE)</f>
        <v>1.0951489748204907E-5</v>
      </c>
      <c r="BG1803" s="13">
        <f t="shared" ref="BG1803:BG1866" si="2288">_xlfn.POISSON.DIST(3,K1803,FALSE) * _xlfn.POISSON.DIST(6,L1803,FALSE)</f>
        <v>6.0827782073678646E-6</v>
      </c>
      <c r="BH1803" s="13">
        <f t="shared" ref="BH1803:BH1866" si="2289">_xlfn.POISSON.DIST(4,K1803,FALSE) * _xlfn.POISSON.DIST(6,L1803,FALSE)</f>
        <v>2.53391489907304E-6</v>
      </c>
      <c r="BI1803" s="13">
        <f t="shared" ref="BI1803:BI1866" si="2290">_xlfn.POISSON.DIST(5,K1803,FALSE) * _xlfn.POISSON.DIST(6,L1803,FALSE)</f>
        <v>8.444463364410857E-7</v>
      </c>
      <c r="BJ1803" s="14">
        <f t="shared" ref="BJ1803:BJ1866" si="2291">SUM(N1803,Q1803,T1803,W1803,X1803,Y1803,AD1803,AE1803,AF1803,AG1803,AM1803,AN1803,AO1803,AP1803,AQ1803,AX1803,AY1803,AZ1803,BA1803,BB1803,BC1803)</f>
        <v>0.6268004908965692</v>
      </c>
      <c r="BK1803" s="14">
        <f t="shared" ref="BK1803:BK1866" si="2292">SUM(M1803,P1803,S1803,V1803,AC1803,AL1803,AY1803)</f>
        <v>0.23889665045432759</v>
      </c>
      <c r="BL1803" s="14">
        <f t="shared" ref="BL1803:BL1866" si="2293">SUM(O1803,R1803,U1803,AA1803,AB1803,AH1803,AI1803,AJ1803,AK1803,AR1803,AS1803,AT1803,AU1803,AV1803,BD1803,BE1803,BF1803,BG1803,BH1803,BI1803)</f>
        <v>0.13048432605718918</v>
      </c>
      <c r="BM1803" s="14">
        <f t="shared" ref="BM1803:BM1866" si="2294">SUM(S1803:BI1803)</f>
        <v>0.39814132869404895</v>
      </c>
      <c r="BN1803" s="14">
        <f t="shared" ref="BN1803:BN1866" si="2295">SUM(M1803:R1803)</f>
        <v>0.60017743870744045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1.80555555555556</v>
      </c>
      <c r="F1804" s="10">
        <f>VLOOKUP(B1804,home!$B$2:$E$405,3,FALSE)</f>
        <v>1.38</v>
      </c>
      <c r="G1804" s="10">
        <f>VLOOKUP(C1804,away!$B$2:$E$405,4,FALSE)</f>
        <v>1.38</v>
      </c>
      <c r="H1804" s="10">
        <f>VLOOKUP(A1804,away!$A$2:$E$405,3,FALSE)</f>
        <v>1.2361111111111101</v>
      </c>
      <c r="I1804" s="10">
        <f>VLOOKUP(C1804,away!$B$2:$E$405,3,FALSE)</f>
        <v>0.55000000000000004</v>
      </c>
      <c r="J1804" s="10">
        <f>VLOOKUP(B1804,home!$B$2:$E$405,4,FALSE)</f>
        <v>1.01</v>
      </c>
      <c r="K1804" s="12">
        <f t="shared" si="2240"/>
        <v>3.4385000000000079</v>
      </c>
      <c r="L1804" s="12">
        <f t="shared" si="2241"/>
        <v>0.68665972222222171</v>
      </c>
      <c r="M1804" s="13">
        <f t="shared" si="2242"/>
        <v>1.616091312505526E-2</v>
      </c>
      <c r="N1804" s="13">
        <f t="shared" si="2243"/>
        <v>5.5569299780502637E-2</v>
      </c>
      <c r="O1804" s="13">
        <f t="shared" si="2244"/>
        <v>1.1097048117307901E-2</v>
      </c>
      <c r="P1804" s="13">
        <f t="shared" si="2245"/>
        <v>3.8157199951363303E-2</v>
      </c>
      <c r="Q1804" s="13">
        <f t="shared" si="2246"/>
        <v>9.5537518647629383E-2</v>
      </c>
      <c r="R1804" s="13">
        <f t="shared" si="2247"/>
        <v>3.8099479888586353E-3</v>
      </c>
      <c r="S1804" s="13">
        <f t="shared" si="2248"/>
        <v>2.2523045215047853E-2</v>
      </c>
      <c r="T1804" s="13">
        <f t="shared" si="2249"/>
        <v>6.5601766016381513E-2</v>
      </c>
      <c r="U1804" s="13">
        <f t="shared" si="2250"/>
        <v>1.3100506159690448E-2</v>
      </c>
      <c r="V1804" s="13">
        <f t="shared" si="2251"/>
        <v>5.9087443686841601E-3</v>
      </c>
      <c r="W1804" s="13">
        <f t="shared" si="2252"/>
        <v>0.10950191928995812</v>
      </c>
      <c r="X1804" s="13">
        <f t="shared" si="2253"/>
        <v>7.5190557482442785E-2</v>
      </c>
      <c r="Y1804" s="13">
        <f t="shared" si="2254"/>
        <v>2.5815163657314073E-2</v>
      </c>
      <c r="Z1804" s="13">
        <f t="shared" si="2255"/>
        <v>8.7204594257026121E-4</v>
      </c>
      <c r="AA1804" s="13">
        <f t="shared" si="2256"/>
        <v>2.9985299735278501E-3</v>
      </c>
      <c r="AB1804" s="13">
        <f t="shared" si="2257"/>
        <v>5.1552226569877681E-3</v>
      </c>
      <c r="AC1804" s="13">
        <f t="shared" si="2258"/>
        <v>8.719384333079048E-4</v>
      </c>
      <c r="AD1804" s="13">
        <f t="shared" si="2259"/>
        <v>9.4130587369630481E-2</v>
      </c>
      <c r="AE1804" s="13">
        <f t="shared" si="2260"/>
        <v>6.463568297584503E-2</v>
      </c>
      <c r="AF1804" s="13">
        <f t="shared" si="2261"/>
        <v>2.2191360058918665E-2</v>
      </c>
      <c r="AG1804" s="13">
        <f t="shared" si="2262"/>
        <v>5.0793043779301331E-3</v>
      </c>
      <c r="AH1804" s="13">
        <f t="shared" si="2263"/>
        <v>1.4969970617257773E-4</v>
      </c>
      <c r="AI1804" s="13">
        <f t="shared" si="2264"/>
        <v>5.1474243967440973E-4</v>
      </c>
      <c r="AJ1804" s="13">
        <f t="shared" si="2265"/>
        <v>8.8497093941023093E-4</v>
      </c>
      <c r="AK1804" s="13">
        <f t="shared" si="2266"/>
        <v>1.0143241917206954E-3</v>
      </c>
      <c r="AL1804" s="13">
        <f t="shared" si="2267"/>
        <v>8.2348636831483264E-5</v>
      </c>
      <c r="AM1804" s="13">
        <f t="shared" si="2268"/>
        <v>6.4733604934094996E-2</v>
      </c>
      <c r="AN1804" s="13">
        <f t="shared" si="2269"/>
        <v>4.4449959182488709E-2</v>
      </c>
      <c r="AO1804" s="13">
        <f t="shared" si="2270"/>
        <v>1.5260998312518393E-2</v>
      </c>
      <c r="AP1804" s="13">
        <f t="shared" si="2271"/>
        <v>3.4930376207025588E-3</v>
      </c>
      <c r="AQ1804" s="13">
        <f t="shared" si="2272"/>
        <v>5.9963206058584722E-4</v>
      </c>
      <c r="AR1804" s="13">
        <f t="shared" si="2273"/>
        <v>2.0558551731442091E-5</v>
      </c>
      <c r="AS1804" s="13">
        <f t="shared" si="2274"/>
        <v>7.0690580128563788E-5</v>
      </c>
      <c r="AT1804" s="13">
        <f t="shared" si="2275"/>
        <v>1.2153477988603357E-4</v>
      </c>
      <c r="AU1804" s="13">
        <f t="shared" si="2276"/>
        <v>1.3929911354604245E-4</v>
      </c>
      <c r="AV1804" s="13">
        <f t="shared" si="2277"/>
        <v>1.1974500048201704E-4</v>
      </c>
      <c r="AW1804" s="13">
        <f t="shared" si="2278"/>
        <v>5.4008798488509564E-6</v>
      </c>
      <c r="AX1804" s="13">
        <f t="shared" si="2279"/>
        <v>3.7097750094314361E-2</v>
      </c>
      <c r="AY1804" s="13">
        <f t="shared" si="2280"/>
        <v>2.5473530774831298E-2</v>
      </c>
      <c r="AZ1804" s="13">
        <f t="shared" si="2281"/>
        <v>8.7458237829324357E-3</v>
      </c>
      <c r="BA1804" s="13">
        <f t="shared" si="2282"/>
        <v>2.0018016431309631E-3</v>
      </c>
      <c r="BB1804" s="13">
        <f t="shared" si="2283"/>
        <v>3.4363914005407345E-4</v>
      </c>
      <c r="BC1804" s="13">
        <f t="shared" si="2284"/>
        <v>4.7192631290842651E-5</v>
      </c>
      <c r="BD1804" s="13">
        <f t="shared" si="2285"/>
        <v>2.3527882368671998E-6</v>
      </c>
      <c r="BE1804" s="13">
        <f t="shared" si="2286"/>
        <v>8.0900623524678854E-6</v>
      </c>
      <c r="BF1804" s="13">
        <f t="shared" si="2287"/>
        <v>1.3908839699480443E-5</v>
      </c>
      <c r="BG1804" s="13">
        <f t="shared" si="2288"/>
        <v>1.5941848435554538E-5</v>
      </c>
      <c r="BH1804" s="13">
        <f t="shared" si="2289"/>
        <v>1.3704011461413603E-5</v>
      </c>
      <c r="BI1804" s="13">
        <f t="shared" si="2290"/>
        <v>9.4242486820141511E-6</v>
      </c>
      <c r="BJ1804" s="14">
        <f t="shared" si="2291"/>
        <v>0.81550012983349718</v>
      </c>
      <c r="BK1804" s="14">
        <f t="shared" si="2292"/>
        <v>0.10917772050512128</v>
      </c>
      <c r="BL1804" s="14">
        <f t="shared" si="2293"/>
        <v>3.9260241997992405E-2</v>
      </c>
      <c r="BM1804" s="14">
        <f t="shared" si="2294"/>
        <v>0.71901008077348172</v>
      </c>
      <c r="BN1804" s="14">
        <f t="shared" si="2295"/>
        <v>0.22033192761071713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1.43333333333333</v>
      </c>
      <c r="F1805" s="10">
        <f>VLOOKUP(B1805,home!$B$2:$E$405,3,FALSE)</f>
        <v>0.42</v>
      </c>
      <c r="G1805" s="10">
        <f>VLOOKUP(C1805,away!$B$2:$E$405,4,FALSE)</f>
        <v>0.56000000000000005</v>
      </c>
      <c r="H1805" s="10">
        <f>VLOOKUP(A1805,away!$A$2:$E$405,3,FALSE)</f>
        <v>1.3888888888888899</v>
      </c>
      <c r="I1805" s="10">
        <f>VLOOKUP(C1805,away!$B$2:$E$405,3,FALSE)</f>
        <v>1.1200000000000001</v>
      </c>
      <c r="J1805" s="10">
        <f>VLOOKUP(B1805,home!$B$2:$E$405,4,FALSE)</f>
        <v>0.86</v>
      </c>
      <c r="K1805" s="12">
        <f t="shared" si="2240"/>
        <v>0.3371199999999992</v>
      </c>
      <c r="L1805" s="12">
        <f t="shared" si="2241"/>
        <v>1.3377777777777788</v>
      </c>
      <c r="M1805" s="13">
        <f t="shared" si="2242"/>
        <v>0.18732732751896478</v>
      </c>
      <c r="N1805" s="13">
        <f t="shared" si="2243"/>
        <v>6.315178865319325E-2</v>
      </c>
      <c r="O1805" s="13">
        <f t="shared" si="2244"/>
        <v>0.2506023359253709</v>
      </c>
      <c r="P1805" s="13">
        <f t="shared" si="2245"/>
        <v>8.4483059487160825E-2</v>
      </c>
      <c r="Q1805" s="13">
        <f t="shared" si="2246"/>
        <v>1.0644865495382228E-2</v>
      </c>
      <c r="R1805" s="13">
        <f t="shared" si="2247"/>
        <v>0.16762511803008157</v>
      </c>
      <c r="S1805" s="13">
        <f t="shared" si="2248"/>
        <v>9.5252884814531064E-3</v>
      </c>
      <c r="T1805" s="13">
        <f t="shared" si="2249"/>
        <v>1.4240464507155793E-2</v>
      </c>
      <c r="U1805" s="13">
        <f t="shared" si="2250"/>
        <v>5.650977979030096E-2</v>
      </c>
      <c r="V1805" s="13">
        <f t="shared" si="2251"/>
        <v>4.7731394622869505E-4</v>
      </c>
      <c r="W1805" s="13">
        <f t="shared" si="2252"/>
        <v>1.1961990186010829E-3</v>
      </c>
      <c r="X1805" s="13">
        <f t="shared" si="2253"/>
        <v>1.6002484648841167E-3</v>
      </c>
      <c r="Y1805" s="13">
        <f t="shared" si="2254"/>
        <v>1.0703884176224878E-3</v>
      </c>
      <c r="Z1805" s="13">
        <f t="shared" si="2255"/>
        <v>7.4748385966006817E-2</v>
      </c>
      <c r="AA1805" s="13">
        <f t="shared" si="2256"/>
        <v>2.5199175876860155E-2</v>
      </c>
      <c r="AB1805" s="13">
        <f t="shared" si="2257"/>
        <v>4.2475730858035372E-3</v>
      </c>
      <c r="AC1805" s="13">
        <f t="shared" si="2258"/>
        <v>1.3454037595371615E-5</v>
      </c>
      <c r="AD1805" s="13">
        <f t="shared" si="2259"/>
        <v>1.0081565328769898E-4</v>
      </c>
      <c r="AE1805" s="13">
        <f t="shared" si="2260"/>
        <v>1.3486894062043298E-4</v>
      </c>
      <c r="AF1805" s="13">
        <f t="shared" si="2261"/>
        <v>9.0212335837223031E-5</v>
      </c>
      <c r="AG1805" s="13">
        <f t="shared" si="2262"/>
        <v>4.0228019388154305E-5</v>
      </c>
      <c r="AH1805" s="13">
        <f t="shared" si="2263"/>
        <v>2.4999182417520072E-2</v>
      </c>
      <c r="AI1805" s="13">
        <f t="shared" si="2264"/>
        <v>8.427724376594347E-3</v>
      </c>
      <c r="AJ1805" s="13">
        <f t="shared" si="2265"/>
        <v>1.4205772209187394E-3</v>
      </c>
      <c r="AK1805" s="13">
        <f t="shared" si="2266"/>
        <v>1.5963499757204146E-4</v>
      </c>
      <c r="AL1805" s="13">
        <f t="shared" si="2267"/>
        <v>2.4270634158216071E-7</v>
      </c>
      <c r="AM1805" s="13">
        <f t="shared" si="2268"/>
        <v>6.7973946072697994E-6</v>
      </c>
      <c r="AN1805" s="13">
        <f t="shared" si="2269"/>
        <v>9.093403452392052E-6</v>
      </c>
      <c r="AO1805" s="13">
        <f t="shared" si="2270"/>
        <v>6.0824765314889111E-6</v>
      </c>
      <c r="AP1805" s="13">
        <f t="shared" si="2271"/>
        <v>2.7123339792269095E-6</v>
      </c>
      <c r="AQ1805" s="13">
        <f t="shared" si="2272"/>
        <v>9.0712503083033371E-7</v>
      </c>
      <c r="AR1805" s="13">
        <f t="shared" si="2273"/>
        <v>6.6886701401542683E-3</v>
      </c>
      <c r="AS1805" s="13">
        <f t="shared" si="2274"/>
        <v>2.2548844776488011E-3</v>
      </c>
      <c r="AT1805" s="13">
        <f t="shared" si="2275"/>
        <v>3.8008332755248099E-4</v>
      </c>
      <c r="AU1805" s="13">
        <f t="shared" si="2276"/>
        <v>4.2711230461497364E-5</v>
      </c>
      <c r="AV1805" s="13">
        <f t="shared" si="2277"/>
        <v>3.599702503294988E-6</v>
      </c>
      <c r="AW1805" s="13">
        <f t="shared" si="2278"/>
        <v>3.0405147807564828E-9</v>
      </c>
      <c r="AX1805" s="13">
        <f t="shared" si="2279"/>
        <v>3.8192294500046498E-7</v>
      </c>
      <c r="AY1805" s="13">
        <f t="shared" si="2280"/>
        <v>5.1092802864506692E-7</v>
      </c>
      <c r="AZ1805" s="13">
        <f t="shared" si="2281"/>
        <v>3.4175408138258952E-7</v>
      </c>
      <c r="BA1805" s="13">
        <f t="shared" si="2282"/>
        <v>1.5239700517949563E-7</v>
      </c>
      <c r="BB1805" s="13">
        <f t="shared" si="2283"/>
        <v>5.096833173225357E-8</v>
      </c>
      <c r="BC1805" s="13">
        <f t="shared" si="2284"/>
        <v>1.3636860312362972E-8</v>
      </c>
      <c r="BD1805" s="13">
        <f t="shared" si="2285"/>
        <v>1.4913257127306915E-3</v>
      </c>
      <c r="BE1805" s="13">
        <f t="shared" si="2286"/>
        <v>5.0275572427576948E-4</v>
      </c>
      <c r="BF1805" s="13">
        <f t="shared" si="2287"/>
        <v>8.4744504883923474E-5</v>
      </c>
      <c r="BG1805" s="13">
        <f t="shared" si="2288"/>
        <v>9.5230224954894073E-6</v>
      </c>
      <c r="BH1805" s="13">
        <f t="shared" si="2289"/>
        <v>8.0260033591984485E-7</v>
      </c>
      <c r="BI1805" s="13">
        <f t="shared" si="2290"/>
        <v>5.4114525049059496E-8</v>
      </c>
      <c r="BJ1805" s="14">
        <f t="shared" si="2291"/>
        <v>9.2297123846825951E-2</v>
      </c>
      <c r="BK1805" s="14">
        <f t="shared" si="2292"/>
        <v>0.28182719710577303</v>
      </c>
      <c r="BL1805" s="14">
        <f t="shared" si="2293"/>
        <v>0.55065025627858943</v>
      </c>
      <c r="BM1805" s="14">
        <f t="shared" si="2294"/>
        <v>0.23568796019952781</v>
      </c>
      <c r="BN1805" s="14">
        <f t="shared" si="2295"/>
        <v>0.76383449511015344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1.43333333333333</v>
      </c>
      <c r="F1806" s="10">
        <f>VLOOKUP(B1806,home!$B$2:$E$405,3,FALSE)</f>
        <v>0.98</v>
      </c>
      <c r="G1806" s="10">
        <f>VLOOKUP(C1806,away!$B$2:$E$405,4,FALSE)</f>
        <v>0.56000000000000005</v>
      </c>
      <c r="H1806" s="10">
        <f>VLOOKUP(A1806,away!$A$2:$E$405,3,FALSE)</f>
        <v>1.3888888888888899</v>
      </c>
      <c r="I1806" s="10">
        <f>VLOOKUP(C1806,away!$B$2:$E$405,3,FALSE)</f>
        <v>0.98</v>
      </c>
      <c r="J1806" s="10">
        <f>VLOOKUP(B1806,home!$B$2:$E$405,4,FALSE)</f>
        <v>1.01</v>
      </c>
      <c r="K1806" s="12">
        <f t="shared" si="2240"/>
        <v>0.78661333333333161</v>
      </c>
      <c r="L1806" s="12">
        <f t="shared" si="2241"/>
        <v>1.3747222222222233</v>
      </c>
      <c r="M1806" s="13">
        <f t="shared" si="2242"/>
        <v>0.11517120073939918</v>
      </c>
      <c r="N1806" s="13">
        <f t="shared" si="2243"/>
        <v>9.0595202117621065E-2</v>
      </c>
      <c r="O1806" s="13">
        <f t="shared" si="2244"/>
        <v>0.15832840901646861</v>
      </c>
      <c r="P1806" s="13">
        <f t="shared" si="2245"/>
        <v>0.12454323757780748</v>
      </c>
      <c r="Q1806" s="13">
        <f t="shared" si="2246"/>
        <v>3.5631696960874398E-2</v>
      </c>
      <c r="R1806" s="13">
        <f t="shared" si="2247"/>
        <v>0.10882879114201442</v>
      </c>
      <c r="S1806" s="13">
        <f t="shared" si="2248"/>
        <v>3.3669480579305973E-2</v>
      </c>
      <c r="T1806" s="13">
        <f t="shared" si="2249"/>
        <v>4.8983685627602087E-2</v>
      </c>
      <c r="U1806" s="13">
        <f t="shared" si="2250"/>
        <v>8.5606178162856927E-2</v>
      </c>
      <c r="V1806" s="13">
        <f t="shared" si="2251"/>
        <v>4.0454809805738961E-3</v>
      </c>
      <c r="W1806" s="13">
        <f t="shared" si="2252"/>
        <v>9.3427893062388526E-3</v>
      </c>
      <c r="X1806" s="13">
        <f t="shared" si="2253"/>
        <v>1.2843740076826699E-2</v>
      </c>
      <c r="Y1806" s="13">
        <f t="shared" si="2254"/>
        <v>8.828287450029915E-3</v>
      </c>
      <c r="Z1806" s="13">
        <f t="shared" si="2255"/>
        <v>4.9869785866836082E-2</v>
      </c>
      <c r="AA1806" s="13">
        <f t="shared" si="2256"/>
        <v>3.9228238493331402E-2</v>
      </c>
      <c r="AB1806" s="13">
        <f t="shared" si="2257"/>
        <v>1.5428727721017161E-2</v>
      </c>
      <c r="AC1806" s="13">
        <f t="shared" si="2258"/>
        <v>2.7341758163362508E-4</v>
      </c>
      <c r="AD1806" s="13">
        <f t="shared" si="2259"/>
        <v>1.8372906597028866E-3</v>
      </c>
      <c r="AE1806" s="13">
        <f t="shared" si="2260"/>
        <v>2.5257642985748868E-3</v>
      </c>
      <c r="AF1806" s="13">
        <f t="shared" si="2261"/>
        <v>1.7361121546732121E-3</v>
      </c>
      <c r="AG1806" s="13">
        <f t="shared" si="2262"/>
        <v>7.955573197664566E-4</v>
      </c>
      <c r="AH1806" s="13">
        <f t="shared" si="2263"/>
        <v>1.7139275712150848E-2</v>
      </c>
      <c r="AI1806" s="13">
        <f t="shared" si="2264"/>
        <v>1.348198279885399E-2</v>
      </c>
      <c r="AJ1806" s="13">
        <f t="shared" si="2265"/>
        <v>5.3025537146745875E-3</v>
      </c>
      <c r="AK1806" s="13">
        <f t="shared" si="2266"/>
        <v>1.3903531508930728E-3</v>
      </c>
      <c r="AL1806" s="13">
        <f t="shared" si="2267"/>
        <v>1.1826675630272242E-5</v>
      </c>
      <c r="AM1806" s="13">
        <f t="shared" si="2268"/>
        <v>2.8904746602621682E-4</v>
      </c>
      <c r="AN1806" s="13">
        <f t="shared" si="2269"/>
        <v>3.973599748232633E-4</v>
      </c>
      <c r="AO1806" s="13">
        <f t="shared" si="2270"/>
        <v>2.731297938056017E-4</v>
      </c>
      <c r="AP1806" s="13">
        <f t="shared" si="2271"/>
        <v>1.2515919903184476E-4</v>
      </c>
      <c r="AQ1806" s="13">
        <f t="shared" si="2272"/>
        <v>4.3014783056152837E-5</v>
      </c>
      <c r="AR1806" s="13">
        <f t="shared" si="2273"/>
        <v>4.7123486388574738E-3</v>
      </c>
      <c r="AS1806" s="13">
        <f t="shared" si="2274"/>
        <v>3.7067962706404658E-3</v>
      </c>
      <c r="AT1806" s="13">
        <f t="shared" si="2275"/>
        <v>1.4579076852180295E-3</v>
      </c>
      <c r="AU1806" s="13">
        <f t="shared" si="2276"/>
        <v>3.8226987465387864E-4</v>
      </c>
      <c r="AV1806" s="13">
        <f t="shared" si="2277"/>
        <v>7.5174645083600559E-5</v>
      </c>
      <c r="AW1806" s="13">
        <f t="shared" si="2278"/>
        <v>3.5525192624362574E-7</v>
      </c>
      <c r="AX1806" s="13">
        <f t="shared" si="2279"/>
        <v>3.78947651237392E-5</v>
      </c>
      <c r="AY1806" s="13">
        <f t="shared" si="2280"/>
        <v>5.2094775721495956E-5</v>
      </c>
      <c r="AZ1806" s="13">
        <f t="shared" si="2281"/>
        <v>3.5807922923011626E-5</v>
      </c>
      <c r="BA1806" s="13">
        <f t="shared" si="2282"/>
        <v>1.6408649124628208E-5</v>
      </c>
      <c r="BB1806" s="13">
        <f t="shared" si="2283"/>
        <v>5.6393336470684133E-6</v>
      </c>
      <c r="BC1806" s="13">
        <f t="shared" si="2284"/>
        <v>1.5505034566300873E-6</v>
      </c>
      <c r="BD1806" s="13">
        <f t="shared" si="2285"/>
        <v>1.079695065449337E-3</v>
      </c>
      <c r="BE1806" s="13">
        <f t="shared" si="2286"/>
        <v>8.4930253441665266E-4</v>
      </c>
      <c r="BF1806" s="13">
        <f t="shared" si="2287"/>
        <v>3.3403634880296482E-4</v>
      </c>
      <c r="BG1806" s="13">
        <f t="shared" si="2288"/>
        <v>8.7585815262131888E-5</v>
      </c>
      <c r="BH1806" s="13">
        <f t="shared" si="2289"/>
        <v>1.7224042524015735E-5</v>
      </c>
      <c r="BI1806" s="13">
        <f t="shared" si="2290"/>
        <v>2.7097323006582144E-6</v>
      </c>
      <c r="BJ1806" s="14">
        <f t="shared" si="2291"/>
        <v>0.21439723313865014</v>
      </c>
      <c r="BK1806" s="14">
        <f t="shared" si="2292"/>
        <v>0.27776673891007192</v>
      </c>
      <c r="BL1806" s="14">
        <f t="shared" si="2293"/>
        <v>0.45743956056547036</v>
      </c>
      <c r="BM1806" s="14">
        <f t="shared" si="2294"/>
        <v>0.366323041403048</v>
      </c>
      <c r="BN1806" s="14">
        <f t="shared" si="2295"/>
        <v>0.6330985375541851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1.4097222222222201</v>
      </c>
      <c r="F1807" s="10">
        <f>VLOOKUP(B1807,home!$B$2:$E$405,3,FALSE)</f>
        <v>1.3</v>
      </c>
      <c r="G1807" s="10">
        <f>VLOOKUP(C1807,away!$B$2:$E$405,4,FALSE)</f>
        <v>0.83</v>
      </c>
      <c r="H1807" s="10">
        <f>VLOOKUP(A1807,away!$A$2:$E$405,3,FALSE)</f>
        <v>1.11805555555556</v>
      </c>
      <c r="I1807" s="10">
        <f>VLOOKUP(C1807,away!$B$2:$E$405,3,FALSE)</f>
        <v>0.83</v>
      </c>
      <c r="J1807" s="10">
        <f>VLOOKUP(B1807,home!$B$2:$E$405,4,FALSE)</f>
        <v>0.6</v>
      </c>
      <c r="K1807" s="12">
        <f t="shared" si="2240"/>
        <v>1.5210902777777755</v>
      </c>
      <c r="L1807" s="12">
        <f t="shared" si="2241"/>
        <v>0.55679166666666879</v>
      </c>
      <c r="M1807" s="13">
        <f t="shared" si="2242"/>
        <v>0.12519510175495657</v>
      </c>
      <c r="N1807" s="13">
        <f t="shared" si="2243"/>
        <v>0.19043305210486378</v>
      </c>
      <c r="O1807" s="13">
        <f t="shared" si="2244"/>
        <v>6.9707589364645453E-2</v>
      </c>
      <c r="P1807" s="13">
        <f t="shared" si="2245"/>
        <v>0.10603153646988767</v>
      </c>
      <c r="Q1807" s="13">
        <f t="shared" si="2246"/>
        <v>0.14483293206212844</v>
      </c>
      <c r="R1807" s="13">
        <f t="shared" si="2247"/>
        <v>1.9406302430828345E-2</v>
      </c>
      <c r="S1807" s="13">
        <f t="shared" si="2248"/>
        <v>2.2450332657922883E-2</v>
      </c>
      <c r="T1807" s="13">
        <f t="shared" si="2249"/>
        <v>8.0641769631092902E-2</v>
      </c>
      <c r="U1807" s="13">
        <f t="shared" si="2250"/>
        <v>2.9518737955148214E-2</v>
      </c>
      <c r="V1807" s="13">
        <f t="shared" si="2251"/>
        <v>2.1126521126813244E-3</v>
      </c>
      <c r="W1807" s="13">
        <f t="shared" si="2252"/>
        <v>7.3434654953917544E-2</v>
      </c>
      <c r="X1807" s="13">
        <f t="shared" si="2253"/>
        <v>4.0887803922883492E-2</v>
      </c>
      <c r="Y1807" s="13">
        <f t="shared" si="2254"/>
        <v>1.1382994246281128E-2</v>
      </c>
      <c r="Z1807" s="13">
        <f t="shared" si="2255"/>
        <v>3.6017558247661147E-3</v>
      </c>
      <c r="AA1807" s="13">
        <f t="shared" si="2256"/>
        <v>5.4785957679812109E-3</v>
      </c>
      <c r="AB1807" s="13">
        <f t="shared" si="2257"/>
        <v>4.1667193792753439E-3</v>
      </c>
      <c r="AC1807" s="13">
        <f t="shared" si="2258"/>
        <v>1.1182932997870182E-4</v>
      </c>
      <c r="AD1807" s="13">
        <f t="shared" si="2259"/>
        <v>2.792518492559239E-2</v>
      </c>
      <c r="AE1807" s="13">
        <f t="shared" si="2260"/>
        <v>1.5548510256695521E-2</v>
      </c>
      <c r="AF1807" s="13">
        <f t="shared" si="2261"/>
        <v>4.3286404700046462E-3</v>
      </c>
      <c r="AG1807" s="13">
        <f t="shared" si="2262"/>
        <v>8.0338364723156008E-4</v>
      </c>
      <c r="AH1807" s="13">
        <f t="shared" si="2263"/>
        <v>5.0135690714947663E-4</v>
      </c>
      <c r="AI1807" s="13">
        <f t="shared" si="2264"/>
        <v>7.6260911716180394E-4</v>
      </c>
      <c r="AJ1807" s="13">
        <f t="shared" si="2265"/>
        <v>5.7999865692975633E-4</v>
      </c>
      <c r="AK1807" s="13">
        <f t="shared" si="2266"/>
        <v>2.9407677272667328E-4</v>
      </c>
      <c r="AL1807" s="13">
        <f t="shared" si="2267"/>
        <v>3.7884663261820865E-6</v>
      </c>
      <c r="AM1807" s="13">
        <f t="shared" si="2268"/>
        <v>8.4953454590930098E-3</v>
      </c>
      <c r="AN1807" s="13">
        <f t="shared" si="2269"/>
        <v>4.7301375570775132E-3</v>
      </c>
      <c r="AO1807" s="13">
        <f t="shared" si="2270"/>
        <v>1.3168505869838969E-3</v>
      </c>
      <c r="AP1807" s="13">
        <f t="shared" si="2271"/>
        <v>2.4440381102591507E-4</v>
      </c>
      <c r="AQ1807" s="13">
        <f t="shared" si="2272"/>
        <v>3.4020501320201195E-5</v>
      </c>
      <c r="AR1807" s="13">
        <f t="shared" si="2273"/>
        <v>5.58302695853207E-5</v>
      </c>
      <c r="AS1807" s="13">
        <f t="shared" si="2274"/>
        <v>8.4922880271943565E-5</v>
      </c>
      <c r="AT1807" s="13">
        <f t="shared" si="2275"/>
        <v>6.4587683771269718E-5</v>
      </c>
      <c r="AU1807" s="13">
        <f t="shared" si="2276"/>
        <v>3.2747899282887926E-5</v>
      </c>
      <c r="AV1807" s="13">
        <f t="shared" si="2277"/>
        <v>1.2453127804211654E-5</v>
      </c>
      <c r="AW1807" s="13">
        <f t="shared" si="2278"/>
        <v>8.9126868516646223E-8</v>
      </c>
      <c r="AX1807" s="13">
        <f t="shared" si="2279"/>
        <v>2.1536978973649944E-3</v>
      </c>
      <c r="AY1807" s="13">
        <f t="shared" si="2280"/>
        <v>1.1991610417703552E-3</v>
      </c>
      <c r="AZ1807" s="13">
        <f t="shared" si="2281"/>
        <v>3.3384143752452744E-4</v>
      </c>
      <c r="BA1807" s="13">
        <f t="shared" si="2282"/>
        <v>6.1960043467226085E-5</v>
      </c>
      <c r="BB1807" s="13">
        <f t="shared" si="2283"/>
        <v>8.6247089672140128E-6</v>
      </c>
      <c r="BC1807" s="13">
        <f t="shared" si="2284"/>
        <v>9.6043321607401093E-7</v>
      </c>
      <c r="BD1807" s="13">
        <f t="shared" si="2285"/>
        <v>5.180971475476689E-6</v>
      </c>
      <c r="BE1807" s="13">
        <f t="shared" si="2286"/>
        <v>7.880725340791569E-6</v>
      </c>
      <c r="BF1807" s="13">
        <f t="shared" si="2287"/>
        <v>5.993647348857503E-6</v>
      </c>
      <c r="BG1807" s="13">
        <f t="shared" si="2288"/>
        <v>3.038959570258562E-6</v>
      </c>
      <c r="BH1807" s="13">
        <f t="shared" si="2289"/>
        <v>1.1556329642200066E-6</v>
      </c>
      <c r="BI1807" s="13">
        <f t="shared" si="2290"/>
        <v>3.5156441331091258E-7</v>
      </c>
      <c r="BJ1807" s="14">
        <f t="shared" si="2291"/>
        <v>0.60879792969850233</v>
      </c>
      <c r="BK1807" s="14">
        <f t="shared" si="2292"/>
        <v>0.25710440183352373</v>
      </c>
      <c r="BL1807" s="14">
        <f t="shared" si="2293"/>
        <v>0.13069012971367483</v>
      </c>
      <c r="BM1807" s="14">
        <f t="shared" si="2294"/>
        <v>0.34338863096825484</v>
      </c>
      <c r="BN1807" s="14">
        <f t="shared" si="2295"/>
        <v>0.6556065141873102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1.5347222222222201</v>
      </c>
      <c r="F1808" s="10">
        <f>VLOOKUP(B1808,home!$B$2:$E$405,3,FALSE)</f>
        <v>1.02</v>
      </c>
      <c r="G1808" s="10">
        <f>VLOOKUP(C1808,away!$B$2:$E$405,4,FALSE)</f>
        <v>1.41</v>
      </c>
      <c r="H1808" s="10">
        <f>VLOOKUP(A1808,away!$A$2:$E$405,3,FALSE)</f>
        <v>1.2152777777777799</v>
      </c>
      <c r="I1808" s="10">
        <f>VLOOKUP(C1808,away!$B$2:$E$405,3,FALSE)</f>
        <v>1.19</v>
      </c>
      <c r="J1808" s="10">
        <f>VLOOKUP(B1808,home!$B$2:$E$405,4,FALSE)</f>
        <v>0.94</v>
      </c>
      <c r="K1808" s="12">
        <f t="shared" si="2240"/>
        <v>2.2072374999999966</v>
      </c>
      <c r="L1808" s="12">
        <f t="shared" si="2241"/>
        <v>1.3594097222222246</v>
      </c>
      <c r="M1808" s="13">
        <f t="shared" si="2242"/>
        <v>2.8250412429491466E-2</v>
      </c>
      <c r="N1808" s="13">
        <f t="shared" si="2243"/>
        <v>6.2355369704839576E-2</v>
      </c>
      <c r="O1808" s="13">
        <f t="shared" si="2244"/>
        <v>3.8403885313438274E-2</v>
      </c>
      <c r="P1808" s="13">
        <f t="shared" si="2245"/>
        <v>8.4766495809520087E-2</v>
      </c>
      <c r="Q1808" s="13">
        <f t="shared" si="2246"/>
        <v>6.8816555169442822E-2</v>
      </c>
      <c r="R1808" s="13">
        <f t="shared" si="2247"/>
        <v>2.6103307533097652E-2</v>
      </c>
      <c r="S1808" s="13">
        <f t="shared" si="2248"/>
        <v>6.3586317808270065E-2</v>
      </c>
      <c r="T1808" s="13">
        <f t="shared" si="2249"/>
        <v>9.3549894147182663E-2</v>
      </c>
      <c r="U1808" s="13">
        <f t="shared" si="2250"/>
        <v>5.7616199261085542E-2</v>
      </c>
      <c r="V1808" s="13">
        <f t="shared" si="2251"/>
        <v>2.1199255273372235E-2</v>
      </c>
      <c r="W1808" s="13">
        <f t="shared" si="2252"/>
        <v>5.0631493730270954E-2</v>
      </c>
      <c r="X1808" s="13">
        <f t="shared" si="2253"/>
        <v>6.8828944827563951E-2</v>
      </c>
      <c r="Y1808" s="13">
        <f t="shared" si="2254"/>
        <v>4.6783368384443767E-2</v>
      </c>
      <c r="Z1808" s="13">
        <f t="shared" si="2255"/>
        <v>1.182836334754986E-2</v>
      </c>
      <c r="AA1808" s="13">
        <f t="shared" si="2256"/>
        <v>2.6108007144337544E-2</v>
      </c>
      <c r="AB1808" s="13">
        <f t="shared" si="2257"/>
        <v>2.8813286209624828E-2</v>
      </c>
      <c r="AC1808" s="13">
        <f t="shared" si="2258"/>
        <v>3.9755759933156869E-3</v>
      </c>
      <c r="AD1808" s="13">
        <f t="shared" si="2259"/>
        <v>2.7938932910617192E-2</v>
      </c>
      <c r="AE1808" s="13">
        <f t="shared" si="2260"/>
        <v>3.7980457027207488E-2</v>
      </c>
      <c r="AF1808" s="13">
        <f t="shared" si="2261"/>
        <v>2.5815501268614639E-2</v>
      </c>
      <c r="AG1808" s="13">
        <f t="shared" si="2262"/>
        <v>1.1697947802864969E-2</v>
      </c>
      <c r="AH1808" s="13">
        <f t="shared" si="2263"/>
        <v>4.0198980331590736E-3</v>
      </c>
      <c r="AI1808" s="13">
        <f t="shared" si="2264"/>
        <v>8.8728696849649374E-3</v>
      </c>
      <c r="AJ1808" s="13">
        <f t="shared" si="2265"/>
        <v>9.7922653506338844E-3</v>
      </c>
      <c r="AK1808" s="13">
        <f t="shared" si="2266"/>
        <v>7.204618430623244E-3</v>
      </c>
      <c r="AL1808" s="13">
        <f t="shared" si="2267"/>
        <v>4.7715501020582977E-4</v>
      </c>
      <c r="AM1808" s="13">
        <f t="shared" si="2268"/>
        <v>1.233357208605966E-2</v>
      </c>
      <c r="AN1808" s="13">
        <f t="shared" si="2269"/>
        <v>1.6766377803518147E-2</v>
      </c>
      <c r="AO1808" s="13">
        <f t="shared" si="2270"/>
        <v>1.139618849627674E-2</v>
      </c>
      <c r="AP1808" s="13">
        <f t="shared" si="2271"/>
        <v>5.164029812705224E-3</v>
      </c>
      <c r="AQ1808" s="13">
        <f t="shared" si="2272"/>
        <v>1.7550080833092236E-3</v>
      </c>
      <c r="AR1808" s="13">
        <f t="shared" si="2273"/>
        <v>1.0929376937236881E-3</v>
      </c>
      <c r="AS1808" s="13">
        <f t="shared" si="2274"/>
        <v>2.4123730627504353E-3</v>
      </c>
      <c r="AT1808" s="13">
        <f t="shared" si="2275"/>
        <v>2.6623401440463031E-3</v>
      </c>
      <c r="AU1808" s="13">
        <f t="shared" si="2276"/>
        <v>1.9588056678981314E-3</v>
      </c>
      <c r="AV1808" s="13">
        <f t="shared" si="2277"/>
        <v>1.0808873313493238E-3</v>
      </c>
      <c r="AW1808" s="13">
        <f t="shared" si="2278"/>
        <v>3.9770076389791784E-5</v>
      </c>
      <c r="AX1808" s="13">
        <f t="shared" si="2279"/>
        <v>4.5371871362173454E-3</v>
      </c>
      <c r="AY1808" s="13">
        <f t="shared" si="2280"/>
        <v>6.1678963045154718E-3</v>
      </c>
      <c r="AZ1808" s="13">
        <f t="shared" si="2281"/>
        <v>4.1923491010084322E-3</v>
      </c>
      <c r="BA1808" s="13">
        <f t="shared" si="2282"/>
        <v>1.8997067089534883E-3</v>
      </c>
      <c r="BB1808" s="13">
        <f t="shared" si="2283"/>
        <v>6.4561994238053943E-4</v>
      </c>
      <c r="BC1808" s="13">
        <f t="shared" si="2284"/>
        <v>1.7553240530653145E-4</v>
      </c>
      <c r="BD1808" s="13">
        <f t="shared" si="2285"/>
        <v>2.4762502110518608E-4</v>
      </c>
      <c r="BE1808" s="13">
        <f t="shared" si="2286"/>
        <v>5.4656723252165739E-4</v>
      </c>
      <c r="BF1808" s="13">
        <f t="shared" si="2287"/>
        <v>6.0320184594651004E-4</v>
      </c>
      <c r="BG1808" s="13">
        <f t="shared" si="2288"/>
        <v>4.4380324481411944E-4</v>
      </c>
      <c r="BH1808" s="13">
        <f t="shared" si="2289"/>
        <v>2.4489479114385085E-4</v>
      </c>
      <c r="BI1808" s="13">
        <f t="shared" si="2290"/>
        <v>1.0810819331347492E-4</v>
      </c>
      <c r="BJ1808" s="14">
        <f t="shared" si="2291"/>
        <v>0.55943193285329884</v>
      </c>
      <c r="BK1808" s="14">
        <f t="shared" si="2292"/>
        <v>0.20842310862869087</v>
      </c>
      <c r="BL1808" s="14">
        <f t="shared" si="2293"/>
        <v>0.21833588118957761</v>
      </c>
      <c r="BM1808" s="14">
        <f t="shared" si="2294"/>
        <v>0.68319513383116171</v>
      </c>
      <c r="BN1808" s="14">
        <f t="shared" si="2295"/>
        <v>0.30869602595982987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1.63636363636364</v>
      </c>
      <c r="F1809" s="10">
        <f>VLOOKUP(B1809,home!$B$2:$E$405,3,FALSE)</f>
        <v>1.71</v>
      </c>
      <c r="G1809" s="10">
        <f>VLOOKUP(C1809,away!$B$2:$E$405,4,FALSE)</f>
        <v>0.61</v>
      </c>
      <c r="H1809" s="10">
        <f>VLOOKUP(A1809,away!$A$2:$E$405,3,FALSE)</f>
        <v>1.23232323232323</v>
      </c>
      <c r="I1809" s="10">
        <f>VLOOKUP(C1809,away!$B$2:$E$405,3,FALSE)</f>
        <v>0.73</v>
      </c>
      <c r="J1809" s="10">
        <f>VLOOKUP(B1809,home!$B$2:$E$405,4,FALSE)</f>
        <v>0.65</v>
      </c>
      <c r="K1809" s="12">
        <f t="shared" si="2240"/>
        <v>1.706890909090913</v>
      </c>
      <c r="L1809" s="12">
        <f t="shared" si="2241"/>
        <v>0.58473737373737267</v>
      </c>
      <c r="M1809" s="13">
        <f t="shared" si="2242"/>
        <v>0.1011017055842694</v>
      </c>
      <c r="N1809" s="13">
        <f t="shared" si="2243"/>
        <v>0.17256958215537541</v>
      </c>
      <c r="O1809" s="13">
        <f t="shared" si="2244"/>
        <v>5.9117945803714753E-2</v>
      </c>
      <c r="P1809" s="13">
        <f t="shared" si="2245"/>
        <v>0.10090788425648999</v>
      </c>
      <c r="Q1809" s="13">
        <f t="shared" si="2246"/>
        <v>0.14727872548331392</v>
      </c>
      <c r="R1809" s="13">
        <f t="shared" si="2247"/>
        <v>1.7284236185006248E-2</v>
      </c>
      <c r="S1809" s="13">
        <f t="shared" si="2248"/>
        <v>2.5178608625534116E-2</v>
      </c>
      <c r="T1809" s="13">
        <f t="shared" si="2249"/>
        <v>8.6119375146500449E-2</v>
      </c>
      <c r="U1809" s="13">
        <f t="shared" si="2250"/>
        <v>2.9502305614767362E-2</v>
      </c>
      <c r="V1809" s="13">
        <f t="shared" si="2251"/>
        <v>2.7922598780241144E-3</v>
      </c>
      <c r="W1809" s="13">
        <f t="shared" si="2252"/>
        <v>8.3796239209988244E-2</v>
      </c>
      <c r="X1809" s="13">
        <f t="shared" si="2253"/>
        <v>4.8998792844717171E-2</v>
      </c>
      <c r="Y1809" s="13">
        <f t="shared" si="2254"/>
        <v>1.4325712722160742E-2</v>
      </c>
      <c r="Z1809" s="13">
        <f t="shared" si="2255"/>
        <v>3.3689129579590072E-3</v>
      </c>
      <c r="AA1809" s="13">
        <f t="shared" si="2256"/>
        <v>5.7503669014588059E-3</v>
      </c>
      <c r="AB1809" s="13">
        <f t="shared" si="2257"/>
        <v>4.9076244940186604E-3</v>
      </c>
      <c r="AC1809" s="13">
        <f t="shared" si="2258"/>
        <v>1.7418167858630185E-4</v>
      </c>
      <c r="AD1809" s="13">
        <f t="shared" si="2259"/>
        <v>3.5757759730884103E-2</v>
      </c>
      <c r="AE1809" s="13">
        <f t="shared" si="2260"/>
        <v>2.0908898515769152E-2</v>
      </c>
      <c r="AF1809" s="13">
        <f t="shared" si="2261"/>
        <v>6.1131072029260514E-3</v>
      </c>
      <c r="AG1809" s="13">
        <f t="shared" si="2262"/>
        <v>1.1915207504046654E-3</v>
      </c>
      <c r="AH1809" s="13">
        <f t="shared" si="2263"/>
        <v>4.9248232884668819E-4</v>
      </c>
      <c r="AI1809" s="13">
        <f t="shared" si="2264"/>
        <v>8.4061360999633354E-4</v>
      </c>
      <c r="AJ1809" s="13">
        <f t="shared" si="2265"/>
        <v>7.1741786448041827E-4</v>
      </c>
      <c r="AK1809" s="13">
        <f t="shared" si="2266"/>
        <v>4.0818467696701415E-4</v>
      </c>
      <c r="AL1809" s="13">
        <f t="shared" si="2267"/>
        <v>6.9539102474340104E-6</v>
      </c>
      <c r="AM1809" s="13">
        <f t="shared" si="2268"/>
        <v>1.2206919002820634E-2</v>
      </c>
      <c r="AN1809" s="13">
        <f t="shared" si="2269"/>
        <v>7.1378417591341651E-3</v>
      </c>
      <c r="AO1809" s="13">
        <f t="shared" si="2270"/>
        <v>2.0868814221945298E-3</v>
      </c>
      <c r="AP1809" s="13">
        <f t="shared" si="2271"/>
        <v>4.0675918737178099E-4</v>
      </c>
      <c r="AQ1809" s="13">
        <f t="shared" si="2272"/>
        <v>5.9461824741830757E-5</v>
      </c>
      <c r="AR1809" s="13">
        <f t="shared" si="2273"/>
        <v>5.7594564716375534E-5</v>
      </c>
      <c r="AS1809" s="13">
        <f t="shared" si="2274"/>
        <v>9.8307638927429646E-5</v>
      </c>
      <c r="AT1809" s="13">
        <f t="shared" si="2275"/>
        <v>8.3900207589710836E-5</v>
      </c>
      <c r="AU1809" s="13">
        <f t="shared" si="2276"/>
        <v>4.7736167201905951E-5</v>
      </c>
      <c r="AV1809" s="13">
        <f t="shared" si="2277"/>
        <v>2.0370107457944266E-5</v>
      </c>
      <c r="AW1809" s="13">
        <f t="shared" si="2278"/>
        <v>1.9279385993949884E-7</v>
      </c>
      <c r="AX1809" s="13">
        <f t="shared" si="2279"/>
        <v>3.4726465123206089E-3</v>
      </c>
      <c r="AY1809" s="13">
        <f t="shared" si="2280"/>
        <v>2.0305862015325997E-3</v>
      </c>
      <c r="AZ1809" s="13">
        <f t="shared" si="2281"/>
        <v>5.9367982131575982E-4</v>
      </c>
      <c r="BA1809" s="13">
        <f t="shared" si="2282"/>
        <v>1.1571559318568339E-4</v>
      </c>
      <c r="BB1809" s="13">
        <f t="shared" si="2283"/>
        <v>1.6915808014964673E-5</v>
      </c>
      <c r="BC1809" s="13">
        <f t="shared" si="2284"/>
        <v>1.9782610306632091E-6</v>
      </c>
      <c r="BD1809" s="13">
        <f t="shared" si="2285"/>
        <v>5.61294908563343E-6</v>
      </c>
      <c r="BE1809" s="13">
        <f t="shared" si="2286"/>
        <v>9.5806917674578526E-6</v>
      </c>
      <c r="BF1809" s="13">
        <f t="shared" si="2287"/>
        <v>8.1765978403379827E-6</v>
      </c>
      <c r="BG1809" s="13">
        <f t="shared" si="2288"/>
        <v>4.6521868403217656E-6</v>
      </c>
      <c r="BH1809" s="13">
        <f t="shared" si="2289"/>
        <v>1.9851938562843996E-6</v>
      </c>
      <c r="BI1809" s="13">
        <f t="shared" si="2290"/>
        <v>6.7770186921499442E-7</v>
      </c>
      <c r="BJ1809" s="14">
        <f t="shared" si="2291"/>
        <v>0.64518909915570311</v>
      </c>
      <c r="BK1809" s="14">
        <f t="shared" si="2292"/>
        <v>0.23219218013468396</v>
      </c>
      <c r="BL1809" s="14">
        <f t="shared" si="2293"/>
        <v>0.1193597714864089</v>
      </c>
      <c r="BM1809" s="14">
        <f t="shared" si="2294"/>
        <v>0.39981949085891255</v>
      </c>
      <c r="BN1809" s="14">
        <f t="shared" si="2295"/>
        <v>0.59826007946816973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1.3333333333333299</v>
      </c>
      <c r="F1810" s="10">
        <f>VLOOKUP(B1810,home!$B$2:$E$405,3,FALSE)</f>
        <v>0.45</v>
      </c>
      <c r="G1810" s="10">
        <f>VLOOKUP(C1810,away!$B$2:$E$405,4,FALSE)</f>
        <v>1.5</v>
      </c>
      <c r="H1810" s="10">
        <f>VLOOKUP(A1810,away!$A$2:$E$405,3,FALSE)</f>
        <v>1.3333333333333299</v>
      </c>
      <c r="I1810" s="10">
        <f>VLOOKUP(C1810,away!$B$2:$E$405,3,FALSE)</f>
        <v>1.95</v>
      </c>
      <c r="J1810" s="10">
        <f>VLOOKUP(B1810,home!$B$2:$E$405,4,FALSE)</f>
        <v>1.8</v>
      </c>
      <c r="K1810" s="12">
        <f t="shared" si="2240"/>
        <v>0.8999999999999978</v>
      </c>
      <c r="L1810" s="12">
        <f t="shared" si="2241"/>
        <v>4.6799999999999882</v>
      </c>
      <c r="M1810" s="13">
        <f t="shared" si="2242"/>
        <v>3.7725655187922581E-3</v>
      </c>
      <c r="N1810" s="13">
        <f t="shared" si="2243"/>
        <v>3.3953089669130237E-3</v>
      </c>
      <c r="O1810" s="13">
        <f t="shared" si="2244"/>
        <v>1.7655606627947722E-2</v>
      </c>
      <c r="P1810" s="13">
        <f t="shared" si="2245"/>
        <v>1.5890045965152911E-2</v>
      </c>
      <c r="Q1810" s="13">
        <f t="shared" si="2246"/>
        <v>1.5278890351108571E-3</v>
      </c>
      <c r="R1810" s="13">
        <f t="shared" si="2247"/>
        <v>4.1314119509397569E-2</v>
      </c>
      <c r="S1810" s="13">
        <f t="shared" si="2248"/>
        <v>1.6732218401305933E-2</v>
      </c>
      <c r="T1810" s="13">
        <f t="shared" si="2249"/>
        <v>7.1505206843187922E-3</v>
      </c>
      <c r="U1810" s="13">
        <f t="shared" si="2250"/>
        <v>3.718270755845772E-2</v>
      </c>
      <c r="V1810" s="13">
        <f t="shared" si="2251"/>
        <v>7.8306782118111404E-3</v>
      </c>
      <c r="W1810" s="13">
        <f t="shared" si="2252"/>
        <v>4.5836671053325597E-4</v>
      </c>
      <c r="X1810" s="13">
        <f t="shared" si="2253"/>
        <v>2.1451562052956325E-3</v>
      </c>
      <c r="Y1810" s="13">
        <f t="shared" si="2254"/>
        <v>5.0196655203917674E-3</v>
      </c>
      <c r="Z1810" s="13">
        <f t="shared" si="2255"/>
        <v>6.4450026434660065E-2</v>
      </c>
      <c r="AA1810" s="13">
        <f t="shared" si="2256"/>
        <v>5.8005023791193912E-2</v>
      </c>
      <c r="AB1810" s="13">
        <f t="shared" si="2257"/>
        <v>2.61022607060372E-2</v>
      </c>
      <c r="AC1810" s="13">
        <f t="shared" si="2258"/>
        <v>2.0614260392592719E-3</v>
      </c>
      <c r="AD1810" s="13">
        <f t="shared" si="2259"/>
        <v>1.0313250986998232E-4</v>
      </c>
      <c r="AE1810" s="13">
        <f t="shared" si="2260"/>
        <v>4.8266014619151608E-4</v>
      </c>
      <c r="AF1810" s="13">
        <f t="shared" si="2261"/>
        <v>1.1294247420881448E-3</v>
      </c>
      <c r="AG1810" s="13">
        <f t="shared" si="2262"/>
        <v>1.7619025976575021E-3</v>
      </c>
      <c r="AH1810" s="13">
        <f t="shared" si="2263"/>
        <v>7.5406530928552082E-2</v>
      </c>
      <c r="AI1810" s="13">
        <f t="shared" si="2264"/>
        <v>6.7865877835696711E-2</v>
      </c>
      <c r="AJ1810" s="13">
        <f t="shared" si="2265"/>
        <v>3.0539645026063444E-2</v>
      </c>
      <c r="AK1810" s="13">
        <f t="shared" si="2266"/>
        <v>9.1618935078190116E-3</v>
      </c>
      <c r="AL1810" s="13">
        <f t="shared" si="2267"/>
        <v>3.473090590944004E-4</v>
      </c>
      <c r="AM1810" s="13">
        <f t="shared" si="2268"/>
        <v>1.856385177659678E-5</v>
      </c>
      <c r="AN1810" s="13">
        <f t="shared" si="2269"/>
        <v>8.6878826314472701E-5</v>
      </c>
      <c r="AO1810" s="13">
        <f t="shared" si="2270"/>
        <v>2.0329645357586561E-4</v>
      </c>
      <c r="AP1810" s="13">
        <f t="shared" si="2271"/>
        <v>3.171424675783497E-4</v>
      </c>
      <c r="AQ1810" s="13">
        <f t="shared" si="2272"/>
        <v>3.7105668706666819E-4</v>
      </c>
      <c r="AR1810" s="13">
        <f t="shared" si="2273"/>
        <v>7.0580512949124555E-2</v>
      </c>
      <c r="AS1810" s="13">
        <f t="shared" si="2274"/>
        <v>6.3522461654211937E-2</v>
      </c>
      <c r="AT1810" s="13">
        <f t="shared" si="2275"/>
        <v>2.8585107744395301E-2</v>
      </c>
      <c r="AU1810" s="13">
        <f t="shared" si="2276"/>
        <v>8.5755323233185701E-3</v>
      </c>
      <c r="AV1810" s="13">
        <f t="shared" si="2277"/>
        <v>1.929494772746673E-3</v>
      </c>
      <c r="AW1810" s="13">
        <f t="shared" si="2278"/>
        <v>4.0635159914044632E-5</v>
      </c>
      <c r="AX1810" s="13">
        <f t="shared" si="2279"/>
        <v>2.7845777664895092E-6</v>
      </c>
      <c r="AY1810" s="13">
        <f t="shared" si="2280"/>
        <v>1.303182394717087E-5</v>
      </c>
      <c r="AZ1810" s="13">
        <f t="shared" si="2281"/>
        <v>3.049446803637976E-5</v>
      </c>
      <c r="BA1810" s="13">
        <f t="shared" si="2282"/>
        <v>4.7571370136752325E-5</v>
      </c>
      <c r="BB1810" s="13">
        <f t="shared" si="2283"/>
        <v>5.5658503060000078E-5</v>
      </c>
      <c r="BC1810" s="13">
        <f t="shared" si="2284"/>
        <v>5.2096358864159916E-5</v>
      </c>
      <c r="BD1810" s="13">
        <f t="shared" si="2285"/>
        <v>5.5052800100317011E-2</v>
      </c>
      <c r="BE1810" s="13">
        <f t="shared" si="2286"/>
        <v>4.954752009028518E-2</v>
      </c>
      <c r="BF1810" s="13">
        <f t="shared" si="2287"/>
        <v>2.2296384040628277E-2</v>
      </c>
      <c r="BG1810" s="13">
        <f t="shared" si="2288"/>
        <v>6.6889152121884675E-3</v>
      </c>
      <c r="BH1810" s="13">
        <f t="shared" si="2289"/>
        <v>1.5050059227424012E-3</v>
      </c>
      <c r="BI1810" s="13">
        <f t="shared" si="2290"/>
        <v>2.7090106609363164E-4</v>
      </c>
      <c r="BJ1810" s="14">
        <f t="shared" si="2291"/>
        <v>2.4372602506493382E-2</v>
      </c>
      <c r="BK1810" s="14">
        <f t="shared" si="2292"/>
        <v>4.6647275019363083E-2</v>
      </c>
      <c r="BL1810" s="14">
        <f t="shared" si="2293"/>
        <v>0.67178830136721723</v>
      </c>
      <c r="BM1810" s="14">
        <f t="shared" si="2294"/>
        <v>0.72373027304038628</v>
      </c>
      <c r="BN1810" s="14">
        <f t="shared" si="2295"/>
        <v>8.3555535623314345E-2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1.28181818181818</v>
      </c>
      <c r="F1812" s="10">
        <f>VLOOKUP(B1812,home!$B$2:$E$405,3,FALSE)</f>
        <v>1.25</v>
      </c>
      <c r="G1812" s="10">
        <f>VLOOKUP(C1812,away!$B$2:$E$405,4,FALSE)</f>
        <v>0.78</v>
      </c>
      <c r="H1812" s="10">
        <f>VLOOKUP(A1812,away!$A$2:$E$405,3,FALSE)</f>
        <v>0.99090909090909096</v>
      </c>
      <c r="I1812" s="10">
        <f>VLOOKUP(C1812,away!$B$2:$E$405,3,FALSE)</f>
        <v>1.3</v>
      </c>
      <c r="J1812" s="10">
        <f>VLOOKUP(B1812,home!$B$2:$E$405,4,FALSE)</f>
        <v>1.01</v>
      </c>
      <c r="K1812" s="12">
        <f t="shared" si="2240"/>
        <v>1.2497727272727255</v>
      </c>
      <c r="L1812" s="12">
        <f t="shared" si="2241"/>
        <v>1.3010636363636365</v>
      </c>
      <c r="M1812" s="13">
        <f t="shared" si="2242"/>
        <v>7.8016388636655346E-2</v>
      </c>
      <c r="N1812" s="13">
        <f t="shared" si="2243"/>
        <v>9.750275479840162E-2</v>
      </c>
      <c r="O1812" s="13">
        <f t="shared" si="2244"/>
        <v>0.10150428629556549</v>
      </c>
      <c r="P1812" s="13">
        <f t="shared" si="2245"/>
        <v>0.12685728871348043</v>
      </c>
      <c r="Q1812" s="13">
        <f t="shared" si="2246"/>
        <v>6.0928141890501129E-2</v>
      </c>
      <c r="R1812" s="13">
        <f t="shared" si="2247"/>
        <v>6.6031767917102038E-2</v>
      </c>
      <c r="S1812" s="13">
        <f t="shared" si="2248"/>
        <v>5.15685613656253E-2</v>
      </c>
      <c r="T1812" s="13">
        <f t="shared" si="2249"/>
        <v>7.9271389844935009E-2</v>
      </c>
      <c r="U1812" s="13">
        <f t="shared" si="2250"/>
        <v>8.2524702676396278E-2</v>
      </c>
      <c r="V1812" s="13">
        <f t="shared" si="2251"/>
        <v>9.3169140370766897E-3</v>
      </c>
      <c r="W1812" s="13">
        <f t="shared" si="2252"/>
        <v>2.538211001938372E-2</v>
      </c>
      <c r="X1812" s="13">
        <f t="shared" si="2253"/>
        <v>3.3023740360401274E-2</v>
      </c>
      <c r="Y1812" s="13">
        <f t="shared" si="2254"/>
        <v>2.1482993859816141E-2</v>
      </c>
      <c r="Z1812" s="13">
        <f t="shared" si="2255"/>
        <v>2.8637177360581505E-2</v>
      </c>
      <c r="AA1812" s="13">
        <f t="shared" si="2256"/>
        <v>3.5789963251326704E-2</v>
      </c>
      <c r="AB1812" s="13">
        <f t="shared" si="2257"/>
        <v>2.2364659990800603E-2</v>
      </c>
      <c r="AC1812" s="13">
        <f t="shared" si="2258"/>
        <v>9.4685109963293175E-4</v>
      </c>
      <c r="AD1812" s="13">
        <f t="shared" si="2259"/>
        <v>7.9304672157153935E-3</v>
      </c>
      <c r="AE1812" s="13">
        <f t="shared" si="2260"/>
        <v>1.0318042513741273E-2</v>
      </c>
      <c r="AF1812" s="13">
        <f t="shared" si="2261"/>
        <v>6.7122149565414096E-3</v>
      </c>
      <c r="AG1812" s="13">
        <f t="shared" si="2262"/>
        <v>2.911006266470719E-3</v>
      </c>
      <c r="AH1812" s="13">
        <f t="shared" si="2263"/>
        <v>9.3146975279871456E-3</v>
      </c>
      <c r="AI1812" s="13">
        <f t="shared" si="2264"/>
        <v>1.1641254933273009E-2</v>
      </c>
      <c r="AJ1812" s="13">
        <f t="shared" si="2265"/>
        <v>7.2744614634168417E-3</v>
      </c>
      <c r="AK1812" s="13">
        <f t="shared" si="2266"/>
        <v>3.0304745141916016E-3</v>
      </c>
      <c r="AL1812" s="13">
        <f t="shared" si="2267"/>
        <v>6.1584477525213868E-5</v>
      </c>
      <c r="AM1812" s="13">
        <f t="shared" si="2268"/>
        <v>1.9822563281463139E-3</v>
      </c>
      <c r="AN1812" s="13">
        <f t="shared" si="2269"/>
        <v>2.5790416265028728E-3</v>
      </c>
      <c r="AO1812" s="13">
        <f t="shared" si="2270"/>
        <v>1.677748638455508E-3</v>
      </c>
      <c r="AP1812" s="13">
        <f t="shared" si="2271"/>
        <v>7.2761924815102131E-4</v>
      </c>
      <c r="AQ1812" s="13">
        <f t="shared" si="2272"/>
        <v>2.3666973622188576E-4</v>
      </c>
      <c r="AR1812" s="13">
        <f t="shared" si="2273"/>
        <v>2.4238028474780661E-3</v>
      </c>
      <c r="AS1812" s="13">
        <f t="shared" si="2274"/>
        <v>3.0292026950640605E-3</v>
      </c>
      <c r="AT1812" s="13">
        <f t="shared" si="2275"/>
        <v>1.8929074568360511E-3</v>
      </c>
      <c r="AU1812" s="13">
        <f t="shared" si="2276"/>
        <v>7.8856803826828992E-4</v>
      </c>
      <c r="AV1812" s="13">
        <f t="shared" si="2277"/>
        <v>2.4638270695666596E-4</v>
      </c>
      <c r="AW1812" s="13">
        <f t="shared" si="2278"/>
        <v>2.7816234733240406E-6</v>
      </c>
      <c r="AX1812" s="13">
        <f t="shared" si="2279"/>
        <v>4.1289498289683908E-4</v>
      </c>
      <c r="AY1812" s="13">
        <f t="shared" si="2280"/>
        <v>5.3720264788406299E-4</v>
      </c>
      <c r="AZ1812" s="13">
        <f t="shared" si="2281"/>
        <v>3.4946741526010664E-4</v>
      </c>
      <c r="BA1812" s="13">
        <f t="shared" si="2282"/>
        <v>1.5155978202963848E-4</v>
      </c>
      <c r="BB1812" s="13">
        <f t="shared" si="2283"/>
        <v>4.9297230283490396E-5</v>
      </c>
      <c r="BC1812" s="13">
        <f t="shared" si="2284"/>
        <v>1.2827766739058718E-5</v>
      </c>
      <c r="BD1812" s="13">
        <f t="shared" si="2285"/>
        <v>5.2558695776139144E-4</v>
      </c>
      <c r="BE1812" s="13">
        <f t="shared" si="2286"/>
        <v>6.5686424562042911E-4</v>
      </c>
      <c r="BF1812" s="13">
        <f t="shared" si="2287"/>
        <v>4.1046550984849263E-4</v>
      </c>
      <c r="BG1812" s="13">
        <f t="shared" si="2288"/>
        <v>1.7099619989824677E-4</v>
      </c>
      <c r="BH1812" s="13">
        <f t="shared" si="2289"/>
        <v>5.3426596775026009E-5</v>
      </c>
      <c r="BI1812" s="13">
        <f t="shared" si="2290"/>
        <v>1.3354220712084898E-5</v>
      </c>
      <c r="BJ1812" s="14">
        <f t="shared" si="2291"/>
        <v>0.35417944712847838</v>
      </c>
      <c r="BK1812" s="14">
        <f t="shared" si="2292"/>
        <v>0.26730479097787996</v>
      </c>
      <c r="BL1812" s="14">
        <f t="shared" si="2293"/>
        <v>0.34968782604527848</v>
      </c>
      <c r="BM1812" s="14">
        <f t="shared" si="2294"/>
        <v>0.46843419223610155</v>
      </c>
      <c r="BN1812" s="14">
        <f t="shared" si="2295"/>
        <v>0.53084062825170608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1.5681818181818199</v>
      </c>
      <c r="F1813" s="10">
        <f>VLOOKUP(B1813,home!$B$2:$E$405,3,FALSE)</f>
        <v>1.02</v>
      </c>
      <c r="G1813" s="10">
        <f>VLOOKUP(C1813,away!$B$2:$E$405,4,FALSE)</f>
        <v>1.1200000000000001</v>
      </c>
      <c r="H1813" s="10">
        <f>VLOOKUP(A1813,away!$A$2:$E$405,3,FALSE)</f>
        <v>1.11363636363636</v>
      </c>
      <c r="I1813" s="10">
        <f>VLOOKUP(C1813,away!$B$2:$E$405,3,FALSE)</f>
        <v>0.96</v>
      </c>
      <c r="J1813" s="10">
        <f>VLOOKUP(B1813,home!$B$2:$E$405,4,FALSE)</f>
        <v>0.72</v>
      </c>
      <c r="K1813" s="12">
        <f t="shared" si="2240"/>
        <v>1.7914909090909112</v>
      </c>
      <c r="L1813" s="12">
        <f t="shared" si="2241"/>
        <v>0.76974545454545196</v>
      </c>
      <c r="M1813" s="13">
        <f t="shared" si="2242"/>
        <v>7.7209222732776431E-2</v>
      </c>
      <c r="N1813" s="13">
        <f t="shared" si="2243"/>
        <v>0.13831962062374431</v>
      </c>
      <c r="O1813" s="13">
        <f t="shared" si="2244"/>
        <v>5.943144824754204E-2</v>
      </c>
      <c r="P1813" s="13">
        <f t="shared" si="2245"/>
        <v>0.10647089924957853</v>
      </c>
      <c r="Q1813" s="13">
        <f t="shared" si="2246"/>
        <v>0.12389917144817085</v>
      </c>
      <c r="R1813" s="13">
        <f t="shared" si="2247"/>
        <v>2.2873543572799374E-2</v>
      </c>
      <c r="S1813" s="13">
        <f t="shared" si="2248"/>
        <v>3.6705629152129729E-2</v>
      </c>
      <c r="T1813" s="13">
        <f t="shared" si="2249"/>
        <v>9.5370824044177155E-2</v>
      </c>
      <c r="U1813" s="13">
        <f t="shared" si="2250"/>
        <v>4.0977745369364917E-2</v>
      </c>
      <c r="V1813" s="13">
        <f t="shared" si="2251"/>
        <v>5.6240853748130175E-3</v>
      </c>
      <c r="W1813" s="13">
        <f t="shared" si="2252"/>
        <v>7.3988079764431433E-2</v>
      </c>
      <c r="X1813" s="13">
        <f t="shared" si="2253"/>
        <v>5.6951988089217427E-2</v>
      </c>
      <c r="Y1813" s="13">
        <f t="shared" si="2254"/>
        <v>2.1919266979500914E-2</v>
      </c>
      <c r="Z1813" s="13">
        <f t="shared" si="2255"/>
        <v>5.8689353981698864E-3</v>
      </c>
      <c r="AA1813" s="13">
        <f t="shared" si="2256"/>
        <v>1.0514144411863199E-2</v>
      </c>
      <c r="AB1813" s="13">
        <f t="shared" si="2257"/>
        <v>9.4179970653609658E-3</v>
      </c>
      <c r="AC1813" s="13">
        <f t="shared" si="2258"/>
        <v>4.8472304062140311E-4</v>
      </c>
      <c r="AD1813" s="13">
        <f t="shared" si="2259"/>
        <v>3.3137243069768028E-2</v>
      </c>
      <c r="AE1813" s="13">
        <f t="shared" si="2260"/>
        <v>2.5507242229121721E-2</v>
      </c>
      <c r="AF1813" s="13">
        <f t="shared" si="2261"/>
        <v>9.8170418819281211E-3</v>
      </c>
      <c r="AG1813" s="13">
        <f t="shared" si="2262"/>
        <v>2.5188744552321679E-3</v>
      </c>
      <c r="AH1813" s="13">
        <f t="shared" si="2263"/>
        <v>1.1293965864405428E-3</v>
      </c>
      <c r="AI1813" s="13">
        <f t="shared" si="2264"/>
        <v>2.02330371736654E-3</v>
      </c>
      <c r="AJ1813" s="13">
        <f t="shared" si="2265"/>
        <v>1.8123651079960019E-3</v>
      </c>
      <c r="AK1813" s="13">
        <f t="shared" si="2266"/>
        <v>1.0822785383094685E-3</v>
      </c>
      <c r="AL1813" s="13">
        <f t="shared" si="2267"/>
        <v>2.6737167501644643E-5</v>
      </c>
      <c r="AM1813" s="13">
        <f t="shared" si="2268"/>
        <v>1.1873013942365052E-2</v>
      </c>
      <c r="AN1813" s="13">
        <f t="shared" si="2269"/>
        <v>9.1391985138902752E-3</v>
      </c>
      <c r="AO1813" s="13">
        <f t="shared" si="2270"/>
        <v>3.5174282571277943E-3</v>
      </c>
      <c r="AP1813" s="13">
        <f t="shared" si="2271"/>
        <v>9.0250813753795054E-4</v>
      </c>
      <c r="AQ1813" s="13">
        <f t="shared" si="2272"/>
        <v>1.7367538414002972E-4</v>
      </c>
      <c r="AR1813" s="13">
        <f t="shared" si="2273"/>
        <v>1.7386957775835158E-4</v>
      </c>
      <c r="AS1813" s="13">
        <f t="shared" si="2274"/>
        <v>3.1148576792156213E-4</v>
      </c>
      <c r="AT1813" s="13">
        <f t="shared" si="2275"/>
        <v>2.7901196077134005E-4</v>
      </c>
      <c r="AU1813" s="13">
        <f t="shared" si="2276"/>
        <v>1.666157970831619E-4</v>
      </c>
      <c r="AV1813" s="13">
        <f t="shared" si="2277"/>
        <v>7.4622671446355132E-5</v>
      </c>
      <c r="AW1813" s="13">
        <f t="shared" si="2278"/>
        <v>1.0241761017546838E-6</v>
      </c>
      <c r="AX1813" s="13">
        <f t="shared" si="2279"/>
        <v>3.5450660902094345E-3</v>
      </c>
      <c r="AY1813" s="13">
        <f t="shared" si="2280"/>
        <v>2.7287985090019293E-3</v>
      </c>
      <c r="AZ1813" s="13">
        <f t="shared" si="2281"/>
        <v>1.0502401243373206E-3</v>
      </c>
      <c r="BA1813" s="13">
        <f t="shared" si="2282"/>
        <v>2.6947252062996772E-4</v>
      </c>
      <c r="BB1813" s="13">
        <f t="shared" si="2283"/>
        <v>5.1856311969955782E-5</v>
      </c>
      <c r="BC1813" s="13">
        <f t="shared" si="2284"/>
        <v>7.983232085672879E-6</v>
      </c>
      <c r="BD1813" s="13">
        <f t="shared" si="2285"/>
        <v>2.2305886193871345E-5</v>
      </c>
      <c r="BE1813" s="13">
        <f t="shared" si="2286"/>
        <v>3.9960792335536981E-5</v>
      </c>
      <c r="BF1813" s="13">
        <f t="shared" si="2287"/>
        <v>3.5794698094592139E-5</v>
      </c>
      <c r="BG1813" s="13">
        <f t="shared" si="2288"/>
        <v>2.1375292076705196E-5</v>
      </c>
      <c r="BH1813" s="13">
        <f t="shared" si="2289"/>
        <v>9.5734103586450861E-6</v>
      </c>
      <c r="BI1813" s="13">
        <f t="shared" si="2290"/>
        <v>3.4301355253018885E-6</v>
      </c>
      <c r="BJ1813" s="14">
        <f t="shared" si="2291"/>
        <v>0.6146885936085873</v>
      </c>
      <c r="BK1813" s="14">
        <f t="shared" si="2292"/>
        <v>0.22925009522642267</v>
      </c>
      <c r="BL1813" s="14">
        <f t="shared" si="2293"/>
        <v>0.15040026860660854</v>
      </c>
      <c r="BM1813" s="14">
        <f t="shared" si="2294"/>
        <v>0.46927621263227681</v>
      </c>
      <c r="BN1813" s="14">
        <f t="shared" si="2295"/>
        <v>0.52820390587461152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1.60606060606061</v>
      </c>
      <c r="F1814" s="10">
        <f>VLOOKUP(B1814,home!$B$2:$E$405,3,FALSE)</f>
        <v>1.35</v>
      </c>
      <c r="G1814" s="10">
        <f>VLOOKUP(C1814,away!$B$2:$E$405,4,FALSE)</f>
        <v>1.56</v>
      </c>
      <c r="H1814" s="10">
        <f>VLOOKUP(A1814,away!$A$2:$E$405,3,FALSE)</f>
        <v>1.4242424242424201</v>
      </c>
      <c r="I1814" s="10">
        <f>VLOOKUP(C1814,away!$B$2:$E$405,3,FALSE)</f>
        <v>0.52</v>
      </c>
      <c r="J1814" s="10">
        <f>VLOOKUP(B1814,home!$B$2:$E$405,4,FALSE)</f>
        <v>0.7</v>
      </c>
      <c r="K1814" s="12">
        <f t="shared" si="2240"/>
        <v>3.3823636363636451</v>
      </c>
      <c r="L1814" s="12">
        <f t="shared" si="2241"/>
        <v>0.5184242424242409</v>
      </c>
      <c r="M1814" s="13">
        <f t="shared" si="2242"/>
        <v>2.0225969554113786E-2</v>
      </c>
      <c r="N1814" s="13">
        <f t="shared" si="2243"/>
        <v>6.8411583930032688E-2</v>
      </c>
      <c r="O1814" s="13">
        <f t="shared" si="2244"/>
        <v>1.0485632943387202E-2</v>
      </c>
      <c r="P1814" s="13">
        <f t="shared" si="2245"/>
        <v>3.5466223571969567E-2</v>
      </c>
      <c r="Q1814" s="13">
        <f t="shared" si="2246"/>
        <v>0.11569642689549103</v>
      </c>
      <c r="R1814" s="13">
        <f t="shared" si="2247"/>
        <v>2.7180031575070865E-3</v>
      </c>
      <c r="S1814" s="13">
        <f t="shared" si="2248"/>
        <v>1.5547499603067155E-2</v>
      </c>
      <c r="T1814" s="13">
        <f t="shared" si="2249"/>
        <v>5.9979832464486509E-2</v>
      </c>
      <c r="U1814" s="13">
        <f t="shared" si="2250"/>
        <v>9.1932750434735398E-3</v>
      </c>
      <c r="V1814" s="13">
        <f t="shared" si="2251"/>
        <v>3.0291699734080828E-3</v>
      </c>
      <c r="W1814" s="13">
        <f t="shared" si="2252"/>
        <v>0.13044246239617124</v>
      </c>
      <c r="X1814" s="13">
        <f t="shared" si="2253"/>
        <v>6.7624534747687606E-2</v>
      </c>
      <c r="Y1814" s="13">
        <f t="shared" si="2254"/>
        <v>1.7529099097930854E-2</v>
      </c>
      <c r="Z1814" s="13">
        <f t="shared" si="2255"/>
        <v>4.6969290927910211E-4</v>
      </c>
      <c r="AA1814" s="13">
        <f t="shared" si="2256"/>
        <v>1.5886722166034838E-3</v>
      </c>
      <c r="AB1814" s="13">
        <f t="shared" si="2257"/>
        <v>2.6867335677704259E-3</v>
      </c>
      <c r="AC1814" s="13">
        <f t="shared" si="2258"/>
        <v>3.3197796534226328E-4</v>
      </c>
      <c r="AD1814" s="13">
        <f t="shared" si="2259"/>
        <v>0.11030096036163546</v>
      </c>
      <c r="AE1814" s="13">
        <f t="shared" si="2260"/>
        <v>5.7182691814147091E-2</v>
      </c>
      <c r="AF1814" s="13">
        <f t="shared" si="2261"/>
        <v>1.4822446841764024E-2</v>
      </c>
      <c r="AG1814" s="13">
        <f t="shared" si="2262"/>
        <v>2.5614385916050324E-3</v>
      </c>
      <c r="AH1814" s="13">
        <f t="shared" si="2263"/>
        <v>6.0875047666264039E-5</v>
      </c>
      <c r="AI1814" s="13">
        <f t="shared" si="2264"/>
        <v>2.0590154758827508E-4</v>
      </c>
      <c r="AJ1814" s="13">
        <f t="shared" si="2265"/>
        <v>3.4821695361679012E-4</v>
      </c>
      <c r="AK1814" s="13">
        <f t="shared" si="2266"/>
        <v>3.9259878715958569E-4</v>
      </c>
      <c r="AL1814" s="13">
        <f t="shared" si="2267"/>
        <v>2.3284925270544651E-5</v>
      </c>
      <c r="AM1814" s="13">
        <f t="shared" si="2268"/>
        <v>7.4615591476636683E-2</v>
      </c>
      <c r="AN1814" s="13">
        <f t="shared" si="2269"/>
        <v>3.868253148431202E-2</v>
      </c>
      <c r="AO1814" s="13">
        <f t="shared" si="2270"/>
        <v>1.0026981039903153E-2</v>
      </c>
      <c r="AP1814" s="13">
        <f t="shared" si="2271"/>
        <v>1.7327433498046734E-3</v>
      </c>
      <c r="AQ1814" s="13">
        <f t="shared" si="2272"/>
        <v>2.2457403960953227E-4</v>
      </c>
      <c r="AR1814" s="13">
        <f t="shared" si="2273"/>
        <v>6.3118200937844984E-6</v>
      </c>
      <c r="AS1814" s="13">
        <f t="shared" si="2274"/>
        <v>2.1348870764486062E-5</v>
      </c>
      <c r="AT1814" s="13">
        <f t="shared" si="2275"/>
        <v>3.6104822075612294E-5</v>
      </c>
      <c r="AU1814" s="13">
        <f t="shared" si="2276"/>
        <v>4.070654576197681E-5</v>
      </c>
      <c r="AV1814" s="13">
        <f t="shared" si="2277"/>
        <v>3.4421085036820753E-5</v>
      </c>
      <c r="AW1814" s="13">
        <f t="shared" si="2278"/>
        <v>1.1341694526988475E-6</v>
      </c>
      <c r="AX1814" s="13">
        <f t="shared" si="2279"/>
        <v>4.2062843886056835E-2</v>
      </c>
      <c r="AY1814" s="13">
        <f t="shared" si="2280"/>
        <v>2.1806397975838127E-2</v>
      </c>
      <c r="AZ1814" s="13">
        <f t="shared" si="2281"/>
        <v>5.6524826753126915E-3</v>
      </c>
      <c r="BA1814" s="13">
        <f t="shared" si="2282"/>
        <v>9.7679468292170965E-4</v>
      </c>
      <c r="BB1814" s="13">
        <f t="shared" si="2283"/>
        <v>1.2659851087442844E-4</v>
      </c>
      <c r="BC1814" s="13">
        <f t="shared" si="2284"/>
        <v>1.3126347418422519E-5</v>
      </c>
      <c r="BD1814" s="13">
        <f t="shared" si="2285"/>
        <v>5.4536675840638821E-7</v>
      </c>
      <c r="BE1814" s="13">
        <f t="shared" si="2286"/>
        <v>1.8446286921152852E-6</v>
      </c>
      <c r="BF1814" s="13">
        <f t="shared" si="2287"/>
        <v>3.1196025054018852E-6</v>
      </c>
      <c r="BG1814" s="13">
        <f t="shared" si="2288"/>
        <v>3.5172100247267533E-6</v>
      </c>
      <c r="BH1814" s="13">
        <f t="shared" si="2289"/>
        <v>2.9741208222723621E-6</v>
      </c>
      <c r="BI1814" s="13">
        <f t="shared" si="2290"/>
        <v>2.0119116238811951E-6</v>
      </c>
      <c r="BJ1814" s="14">
        <f t="shared" si="2291"/>
        <v>0.84047214260963987</v>
      </c>
      <c r="BK1814" s="14">
        <f t="shared" si="2292"/>
        <v>9.6430523569009524E-2</v>
      </c>
      <c r="BL1814" s="14">
        <f t="shared" si="2293"/>
        <v>2.7832815248932136E-2</v>
      </c>
      <c r="BM1814" s="14">
        <f t="shared" si="2294"/>
        <v>0.6903960704779738</v>
      </c>
      <c r="BN1814" s="14">
        <f t="shared" si="2295"/>
        <v>0.25300384005250137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1.60606060606061</v>
      </c>
      <c r="F1815" s="10">
        <f>VLOOKUP(B1815,home!$B$2:$E$405,3,FALSE)</f>
        <v>0.83</v>
      </c>
      <c r="G1815" s="10">
        <f>VLOOKUP(C1815,away!$B$2:$E$405,4,FALSE)</f>
        <v>0.93</v>
      </c>
      <c r="H1815" s="10">
        <f>VLOOKUP(A1815,away!$A$2:$E$405,3,FALSE)</f>
        <v>1.4242424242424201</v>
      </c>
      <c r="I1815" s="10">
        <f>VLOOKUP(C1815,away!$B$2:$E$405,3,FALSE)</f>
        <v>0.93</v>
      </c>
      <c r="J1815" s="10">
        <f>VLOOKUP(B1815,home!$B$2:$E$405,4,FALSE)</f>
        <v>1.05</v>
      </c>
      <c r="K1815" s="12">
        <f t="shared" si="2240"/>
        <v>1.2397181818181848</v>
      </c>
      <c r="L1815" s="12">
        <f t="shared" si="2241"/>
        <v>1.3907727272727233</v>
      </c>
      <c r="M1815" s="13">
        <f t="shared" si="2242"/>
        <v>7.2043086950130231E-2</v>
      </c>
      <c r="N1815" s="13">
        <f t="shared" si="2243"/>
        <v>8.9313124766384838E-2</v>
      </c>
      <c r="O1815" s="13">
        <f t="shared" si="2244"/>
        <v>0.10019556051877854</v>
      </c>
      <c r="P1815" s="13">
        <f t="shared" si="2245"/>
        <v>0.12421425811259403</v>
      </c>
      <c r="Q1815" s="13">
        <f t="shared" si="2246"/>
        <v>5.5361552323941667E-2</v>
      </c>
      <c r="R1815" s="13">
        <f t="shared" si="2247"/>
        <v>6.9674626481660437E-2</v>
      </c>
      <c r="S1815" s="13">
        <f t="shared" si="2248"/>
        <v>5.354150749100519E-2</v>
      </c>
      <c r="T1815" s="13">
        <f t="shared" si="2249"/>
        <v>7.6995337111619919E-2</v>
      </c>
      <c r="U1815" s="13">
        <f t="shared" si="2250"/>
        <v>8.6376901260705227E-2</v>
      </c>
      <c r="V1815" s="13">
        <f t="shared" si="2251"/>
        <v>1.0257162164680709E-2</v>
      </c>
      <c r="W1815" s="13">
        <f t="shared" si="2252"/>
        <v>2.2877574329889749E-2</v>
      </c>
      <c r="X1815" s="13">
        <f t="shared" si="2253"/>
        <v>3.18175064441652E-2</v>
      </c>
      <c r="Y1815" s="13">
        <f t="shared" si="2254"/>
        <v>2.212546010618455E-2</v>
      </c>
      <c r="Z1815" s="13">
        <f t="shared" si="2255"/>
        <v>3.2300523431202398E-2</v>
      </c>
      <c r="AA1815" s="13">
        <f t="shared" si="2256"/>
        <v>4.0043546179905909E-2</v>
      </c>
      <c r="AB1815" s="13">
        <f t="shared" si="2257"/>
        <v>2.4821356131852743E-2</v>
      </c>
      <c r="AC1815" s="13">
        <f t="shared" si="2258"/>
        <v>1.1053157930929714E-3</v>
      </c>
      <c r="AD1815" s="13">
        <f t="shared" si="2259"/>
        <v>7.0904362131653286E-3</v>
      </c>
      <c r="AE1815" s="13">
        <f t="shared" si="2260"/>
        <v>9.8611853097372217E-3</v>
      </c>
      <c r="AF1815" s="13">
        <f t="shared" si="2261"/>
        <v>6.8573337936824784E-3</v>
      </c>
      <c r="AG1815" s="13">
        <f t="shared" si="2262"/>
        <v>3.1789976073530631E-3</v>
      </c>
      <c r="AH1815" s="13">
        <f t="shared" si="2263"/>
        <v>1.1230671766187476E-2</v>
      </c>
      <c r="AI1815" s="13">
        <f t="shared" si="2264"/>
        <v>1.392286798257476E-2</v>
      </c>
      <c r="AJ1815" s="13">
        <f t="shared" si="2265"/>
        <v>8.630216290526101E-3</v>
      </c>
      <c r="AK1815" s="13">
        <f t="shared" si="2266"/>
        <v>3.5663453494628981E-3</v>
      </c>
      <c r="AL1815" s="13">
        <f t="shared" si="2267"/>
        <v>7.6229926857085363E-5</v>
      </c>
      <c r="AM1815" s="13">
        <f t="shared" si="2268"/>
        <v>1.758028538096627E-3</v>
      </c>
      <c r="AN1815" s="13">
        <f t="shared" si="2269"/>
        <v>2.445018144551924E-3</v>
      </c>
      <c r="AO1815" s="13">
        <f t="shared" si="2270"/>
        <v>1.7002322765648872E-3</v>
      </c>
      <c r="AP1815" s="13">
        <f t="shared" si="2271"/>
        <v>7.8821222675841971E-4</v>
      </c>
      <c r="AQ1815" s="13">
        <f t="shared" si="2272"/>
        <v>2.7405601706962865E-4</v>
      </c>
      <c r="AR1815" s="13">
        <f t="shared" si="2273"/>
        <v>3.1238624002730606E-3</v>
      </c>
      <c r="AS1815" s="13">
        <f t="shared" si="2274"/>
        <v>3.8727090151167089E-3</v>
      </c>
      <c r="AT1815" s="13">
        <f t="shared" si="2275"/>
        <v>2.4005338894656906E-3</v>
      </c>
      <c r="AU1815" s="13">
        <f t="shared" si="2276"/>
        <v>9.9199516961378013E-4</v>
      </c>
      <c r="AV1815" s="13">
        <f t="shared" si="2277"/>
        <v>3.0744861201150451E-4</v>
      </c>
      <c r="AW1815" s="13">
        <f t="shared" si="2278"/>
        <v>3.6509185033043317E-6</v>
      </c>
      <c r="AX1815" s="13">
        <f t="shared" si="2279"/>
        <v>3.6324332380560512E-4</v>
      </c>
      <c r="AY1815" s="13">
        <f t="shared" si="2280"/>
        <v>5.0518890811273025E-4</v>
      </c>
      <c r="AZ1815" s="13">
        <f t="shared" si="2281"/>
        <v>3.5130147776193569E-4</v>
      </c>
      <c r="BA1815" s="13">
        <f t="shared" si="2282"/>
        <v>1.6286017144063507E-4</v>
      </c>
      <c r="BB1815" s="13">
        <f t="shared" si="2283"/>
        <v>5.662537119964888E-5</v>
      </c>
      <c r="BC1815" s="13">
        <f t="shared" si="2284"/>
        <v>1.5750604387233172E-5</v>
      </c>
      <c r="BD1815" s="13">
        <f t="shared" si="2285"/>
        <v>7.2409710500874632E-4</v>
      </c>
      <c r="BE1815" s="13">
        <f t="shared" si="2286"/>
        <v>8.9767634648125409E-4</v>
      </c>
      <c r="BF1815" s="13">
        <f t="shared" si="2287"/>
        <v>5.5643284406046577E-4</v>
      </c>
      <c r="BG1815" s="13">
        <f t="shared" si="2288"/>
        <v>2.2993997124752064E-4</v>
      </c>
      <c r="BH1815" s="13">
        <f t="shared" si="2289"/>
        <v>7.1265190770575541E-5</v>
      </c>
      <c r="BI1815" s="13">
        <f t="shared" si="2290"/>
        <v>1.7669750545804797E-5</v>
      </c>
      <c r="BJ1815" s="14">
        <f t="shared" si="2291"/>
        <v>0.33389902506587338</v>
      </c>
      <c r="BK1815" s="14">
        <f t="shared" si="2292"/>
        <v>0.26174274934647296</v>
      </c>
      <c r="BL1815" s="14">
        <f t="shared" si="2293"/>
        <v>0.37165572225624927</v>
      </c>
      <c r="BM1815" s="14">
        <f t="shared" si="2294"/>
        <v>0.48829427295669875</v>
      </c>
      <c r="BN1815" s="14">
        <f t="shared" si="2295"/>
        <v>0.51080220915348973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1.60606060606061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1.4242424242424201</v>
      </c>
      <c r="I1816" s="10">
        <f>VLOOKUP(C1816,away!$B$2:$E$405,3,FALSE)</f>
        <v>1.25</v>
      </c>
      <c r="J1816" s="10">
        <f>VLOOKUP(B1816,home!$B$2:$E$405,4,FALSE)</f>
        <v>1.76</v>
      </c>
      <c r="K1816" s="12">
        <f t="shared" si="2240"/>
        <v>1.3890818181818219</v>
      </c>
      <c r="L1816" s="12">
        <f t="shared" si="2241"/>
        <v>3.1333333333333244</v>
      </c>
      <c r="M1816" s="13">
        <f t="shared" si="2242"/>
        <v>1.0862756758594379E-2</v>
      </c>
      <c r="N1816" s="13">
        <f t="shared" si="2243"/>
        <v>1.5089257908695154E-2</v>
      </c>
      <c r="O1816" s="13">
        <f t="shared" si="2244"/>
        <v>3.4036637843595619E-2</v>
      </c>
      <c r="P1816" s="13">
        <f t="shared" si="2245"/>
        <v>4.7279674780578006E-2</v>
      </c>
      <c r="Q1816" s="13">
        <f t="shared" si="2246"/>
        <v>1.0480106905412352E-2</v>
      </c>
      <c r="R1816" s="13">
        <f t="shared" si="2247"/>
        <v>5.3324065954966332E-2</v>
      </c>
      <c r="S1816" s="13">
        <f t="shared" si="2248"/>
        <v>5.1445680342346124E-2</v>
      </c>
      <c r="T1816" s="13">
        <f t="shared" si="2249"/>
        <v>3.2837668303625271E-2</v>
      </c>
      <c r="U1816" s="13">
        <f t="shared" si="2250"/>
        <v>7.4071490489572012E-2</v>
      </c>
      <c r="V1816" s="13">
        <f t="shared" si="2251"/>
        <v>2.4879453198627395E-2</v>
      </c>
      <c r="W1816" s="13">
        <f t="shared" si="2252"/>
        <v>4.8525753183033529E-3</v>
      </c>
      <c r="X1816" s="13">
        <f t="shared" si="2253"/>
        <v>1.5204735997350461E-2</v>
      </c>
      <c r="Y1816" s="13">
        <f t="shared" si="2254"/>
        <v>2.3820753062515659E-2</v>
      </c>
      <c r="Z1816" s="13">
        <f t="shared" si="2255"/>
        <v>5.5694024441853562E-2</v>
      </c>
      <c r="AA1816" s="13">
        <f t="shared" si="2256"/>
        <v>7.7363556733552774E-2</v>
      </c>
      <c r="AB1816" s="13">
        <f t="shared" si="2257"/>
        <v>5.3732155024228019E-2</v>
      </c>
      <c r="AC1816" s="13">
        <f t="shared" si="2258"/>
        <v>6.7679208998849289E-3</v>
      </c>
      <c r="AD1816" s="13">
        <f t="shared" si="2259"/>
        <v>1.6851560365032635E-3</v>
      </c>
      <c r="AE1816" s="13">
        <f t="shared" si="2260"/>
        <v>5.2801555810435431E-3</v>
      </c>
      <c r="AF1816" s="13">
        <f t="shared" si="2261"/>
        <v>8.2722437436348623E-3</v>
      </c>
      <c r="AG1816" s="13">
        <f t="shared" si="2262"/>
        <v>8.6398990211297207E-3</v>
      </c>
      <c r="AH1816" s="13">
        <f t="shared" si="2263"/>
        <v>4.3626985812785173E-2</v>
      </c>
      <c r="AI1816" s="13">
        <f t="shared" si="2264"/>
        <v>6.060145277461617E-2</v>
      </c>
      <c r="AJ1816" s="13">
        <f t="shared" si="2265"/>
        <v>4.2090188102311833E-2</v>
      </c>
      <c r="AK1816" s="13">
        <f t="shared" si="2266"/>
        <v>1.9488905005591407E-2</v>
      </c>
      <c r="AL1816" s="13">
        <f t="shared" si="2267"/>
        <v>1.1782832155716671E-3</v>
      </c>
      <c r="AM1816" s="13">
        <f t="shared" si="2268"/>
        <v>4.6816392222120496E-4</v>
      </c>
      <c r="AN1816" s="13">
        <f t="shared" si="2269"/>
        <v>1.4669136229597713E-3</v>
      </c>
      <c r="AO1816" s="13">
        <f t="shared" si="2270"/>
        <v>2.298164675970302E-3</v>
      </c>
      <c r="AP1816" s="13">
        <f t="shared" si="2271"/>
        <v>2.4003053282356419E-3</v>
      </c>
      <c r="AQ1816" s="13">
        <f t="shared" si="2272"/>
        <v>1.880239173784581E-3</v>
      </c>
      <c r="AR1816" s="13">
        <f t="shared" si="2273"/>
        <v>2.7339577776011956E-2</v>
      </c>
      <c r="AS1816" s="13">
        <f t="shared" si="2274"/>
        <v>3.7976910405426015E-2</v>
      </c>
      <c r="AT1816" s="13">
        <f t="shared" si="2275"/>
        <v>2.6376517877448664E-2</v>
      </c>
      <c r="AU1816" s="13">
        <f t="shared" si="2276"/>
        <v>1.2213047136837244E-2</v>
      </c>
      <c r="AV1816" s="13">
        <f t="shared" si="2277"/>
        <v>4.2412304305945421E-3</v>
      </c>
      <c r="AW1816" s="13">
        <f t="shared" si="2278"/>
        <v>1.42456285549467E-4</v>
      </c>
      <c r="AX1816" s="13">
        <f t="shared" si="2279"/>
        <v>1.0838633204769396E-4</v>
      </c>
      <c r="AY1816" s="13">
        <f t="shared" si="2280"/>
        <v>3.396105070827734E-4</v>
      </c>
      <c r="AZ1816" s="13">
        <f t="shared" si="2281"/>
        <v>5.3205646109634355E-4</v>
      </c>
      <c r="BA1816" s="13">
        <f t="shared" si="2282"/>
        <v>5.5570341492284614E-4</v>
      </c>
      <c r="BB1816" s="13">
        <f t="shared" si="2283"/>
        <v>4.3530100835622828E-4</v>
      </c>
      <c r="BC1816" s="13">
        <f t="shared" si="2284"/>
        <v>2.7278863190323557E-4</v>
      </c>
      <c r="BD1816" s="13">
        <f t="shared" si="2285"/>
        <v>1.4277335060806197E-2</v>
      </c>
      <c r="BE1816" s="13">
        <f t="shared" si="2286"/>
        <v>1.9832386545055744E-2</v>
      </c>
      <c r="BF1816" s="13">
        <f t="shared" si="2287"/>
        <v>1.3774403780445369E-2</v>
      </c>
      <c r="BG1816" s="13">
        <f t="shared" si="2288"/>
        <v>6.3779246159038731E-3</v>
      </c>
      <c r="BH1816" s="13">
        <f t="shared" si="2289"/>
        <v>2.2148647804215871E-3</v>
      </c>
      <c r="BI1816" s="13">
        <f t="shared" si="2290"/>
        <v>6.153256792429798E-4</v>
      </c>
      <c r="BJ1816" s="14">
        <f t="shared" si="2291"/>
        <v>0.13692018495679428</v>
      </c>
      <c r="BK1816" s="14">
        <f t="shared" si="2292"/>
        <v>0.14275337970268528</v>
      </c>
      <c r="BL1816" s="14">
        <f t="shared" si="2293"/>
        <v>0.62357496182941352</v>
      </c>
      <c r="BM1816" s="14">
        <f t="shared" si="2294"/>
        <v>0.78767289655737127</v>
      </c>
      <c r="BN1816" s="14">
        <f t="shared" si="2295"/>
        <v>0.17107250015184183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1.60606060606061</v>
      </c>
      <c r="F1817" s="10">
        <f>VLOOKUP(B1817,home!$B$2:$E$405,3,FALSE)</f>
        <v>0.73</v>
      </c>
      <c r="G1817" s="10">
        <f>VLOOKUP(C1817,away!$B$2:$E$405,4,FALSE)</f>
        <v>1.25</v>
      </c>
      <c r="H1817" s="10">
        <f>VLOOKUP(A1817,away!$A$2:$E$405,3,FALSE)</f>
        <v>1.4242424242424201</v>
      </c>
      <c r="I1817" s="10">
        <f>VLOOKUP(C1817,away!$B$2:$E$405,3,FALSE)</f>
        <v>0.62</v>
      </c>
      <c r="J1817" s="10">
        <f>VLOOKUP(B1817,home!$B$2:$E$405,4,FALSE)</f>
        <v>1.29</v>
      </c>
      <c r="K1817" s="12">
        <f t="shared" si="2240"/>
        <v>1.4655303030303066</v>
      </c>
      <c r="L1817" s="12">
        <f t="shared" si="2241"/>
        <v>1.1391090909090877</v>
      </c>
      <c r="M1817" s="13">
        <f t="shared" si="2242"/>
        <v>7.392979192236597E-2</v>
      </c>
      <c r="N1817" s="13">
        <f t="shared" si="2243"/>
        <v>0.10834635035895251</v>
      </c>
      <c r="O1817" s="13">
        <f t="shared" si="2244"/>
        <v>8.4214098067784321E-2</v>
      </c>
      <c r="P1817" s="13">
        <f t="shared" si="2245"/>
        <v>0.1234183126607039</v>
      </c>
      <c r="Q1817" s="13">
        <f t="shared" si="2246"/>
        <v>7.9392429836891751E-2</v>
      </c>
      <c r="R1817" s="13">
        <f t="shared" si="2247"/>
        <v>4.796452234586128E-2</v>
      </c>
      <c r="S1817" s="13">
        <f t="shared" si="2248"/>
        <v>5.150859857691252E-2</v>
      </c>
      <c r="T1817" s="13">
        <f t="shared" si="2249"/>
        <v>9.0436638576565295E-2</v>
      </c>
      <c r="U1817" s="13">
        <f t="shared" si="2250"/>
        <v>7.0293460968233995E-2</v>
      </c>
      <c r="V1817" s="13">
        <f t="shared" si="2251"/>
        <v>9.5542663723076626E-3</v>
      </c>
      <c r="W1817" s="13">
        <f t="shared" si="2252"/>
        <v>3.8784003919057439E-2</v>
      </c>
      <c r="X1817" s="13">
        <f t="shared" si="2253"/>
        <v>4.4179211446052011E-2</v>
      </c>
      <c r="Y1817" s="13">
        <f t="shared" si="2254"/>
        <v>2.5162470693696339E-2</v>
      </c>
      <c r="Z1817" s="13">
        <f t="shared" si="2255"/>
        <v>1.8212274481760882E-2</v>
      </c>
      <c r="AA1817" s="13">
        <f t="shared" si="2256"/>
        <v>2.6690640140126148E-2</v>
      </c>
      <c r="AB1817" s="13">
        <f t="shared" si="2257"/>
        <v>1.9557970966315976E-2</v>
      </c>
      <c r="AC1817" s="13">
        <f t="shared" si="2258"/>
        <v>9.9686760550077888E-4</v>
      </c>
      <c r="AD1817" s="13">
        <f t="shared" si="2259"/>
        <v>1.4209783254056207E-2</v>
      </c>
      <c r="AE1817" s="13">
        <f t="shared" si="2260"/>
        <v>1.6186493284543142E-2</v>
      </c>
      <c r="AF1817" s="13">
        <f t="shared" si="2261"/>
        <v>9.2190908251809974E-3</v>
      </c>
      <c r="AG1817" s="13">
        <f t="shared" si="2262"/>
        <v>3.500516722960078E-3</v>
      </c>
      <c r="AH1817" s="13">
        <f t="shared" si="2263"/>
        <v>5.1864418570763569E-3</v>
      </c>
      <c r="AI1817" s="13">
        <f t="shared" si="2264"/>
        <v>7.6008877064501785E-3</v>
      </c>
      <c r="AJ1817" s="13">
        <f t="shared" si="2265"/>
        <v>5.5696656318666334E-3</v>
      </c>
      <c r="AK1817" s="13">
        <f t="shared" si="2266"/>
        <v>2.7208379204156636E-3</v>
      </c>
      <c r="AL1817" s="13">
        <f t="shared" si="2267"/>
        <v>6.6566787011232767E-5</v>
      </c>
      <c r="AM1817" s="13">
        <f t="shared" si="2268"/>
        <v>4.1649735916623916E-3</v>
      </c>
      <c r="AN1817" s="13">
        <f t="shared" si="2269"/>
        <v>4.7443592816589046E-3</v>
      </c>
      <c r="AO1817" s="13">
        <f t="shared" si="2270"/>
        <v>2.7021713941382842E-3</v>
      </c>
      <c r="AP1817" s="13">
        <f t="shared" si="2271"/>
        <v>1.0260226667524674E-3</v>
      </c>
      <c r="AQ1817" s="13">
        <f t="shared" si="2272"/>
        <v>2.9218793679413035E-4</v>
      </c>
      <c r="AR1817" s="13">
        <f t="shared" si="2273"/>
        <v>1.181584613773418E-3</v>
      </c>
      <c r="AS1817" s="13">
        <f t="shared" si="2274"/>
        <v>1.731648057079305E-3</v>
      </c>
      <c r="AT1817" s="13">
        <f t="shared" si="2275"/>
        <v>1.2688913509166383E-3</v>
      </c>
      <c r="AU1817" s="13">
        <f t="shared" si="2276"/>
        <v>6.1986624200713195E-4</v>
      </c>
      <c r="AV1817" s="13">
        <f t="shared" si="2277"/>
        <v>2.2710819037174228E-4</v>
      </c>
      <c r="AW1817" s="13">
        <f t="shared" si="2278"/>
        <v>3.0868477896186524E-6</v>
      </c>
      <c r="AX1817" s="13">
        <f t="shared" si="2279"/>
        <v>1.0173158349837015E-3</v>
      </c>
      <c r="AY1817" s="13">
        <f t="shared" si="2280"/>
        <v>1.1588337159557035E-3</v>
      </c>
      <c r="AZ1817" s="13">
        <f t="shared" si="2281"/>
        <v>6.6001901034855087E-4</v>
      </c>
      <c r="BA1817" s="13">
        <f t="shared" si="2282"/>
        <v>2.506112182869511E-4</v>
      </c>
      <c r="BB1817" s="13">
        <f t="shared" si="2283"/>
        <v>7.1368379258616982E-5</v>
      </c>
      <c r="BC1817" s="13">
        <f t="shared" si="2284"/>
        <v>1.6259273923387639E-5</v>
      </c>
      <c r="BD1817" s="13">
        <f t="shared" si="2285"/>
        <v>2.2432562920460044E-4</v>
      </c>
      <c r="BE1817" s="13">
        <f t="shared" si="2286"/>
        <v>3.2875600734568226E-4</v>
      </c>
      <c r="BF1817" s="13">
        <f t="shared" si="2287"/>
        <v>2.409009455341758E-4</v>
      </c>
      <c r="BG1817" s="13">
        <f t="shared" si="2288"/>
        <v>1.1768254523632934E-4</v>
      </c>
      <c r="BH1817" s="13">
        <f t="shared" si="2289"/>
        <v>4.3116834045393864E-5</v>
      </c>
      <c r="BI1817" s="13">
        <f t="shared" si="2290"/>
        <v>1.2637805372850695E-5</v>
      </c>
      <c r="BJ1817" s="14">
        <f t="shared" si="2291"/>
        <v>0.445521111221719</v>
      </c>
      <c r="BK1817" s="14">
        <f t="shared" si="2292"/>
        <v>0.26063323764075774</v>
      </c>
      <c r="BL1817" s="14">
        <f t="shared" si="2293"/>
        <v>0.27579504382501779</v>
      </c>
      <c r="BM1817" s="14">
        <f t="shared" si="2294"/>
        <v>0.48174041510852955</v>
      </c>
      <c r="BN1817" s="14">
        <f t="shared" si="2295"/>
        <v>0.51726550519255976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1.80555555555556</v>
      </c>
      <c r="F1818" s="10">
        <f>VLOOKUP(B1818,home!$B$2:$E$405,3,FALSE)</f>
        <v>1.88</v>
      </c>
      <c r="G1818" s="10">
        <f>VLOOKUP(C1818,away!$B$2:$E$405,4,FALSE)</f>
        <v>0.83</v>
      </c>
      <c r="H1818" s="10">
        <f>VLOOKUP(A1818,away!$A$2:$E$405,3,FALSE)</f>
        <v>1.2361111111111101</v>
      </c>
      <c r="I1818" s="10">
        <f>VLOOKUP(C1818,away!$B$2:$E$405,3,FALSE)</f>
        <v>0.42</v>
      </c>
      <c r="J1818" s="10">
        <f>VLOOKUP(B1818,home!$B$2:$E$405,4,FALSE)</f>
        <v>1.29</v>
      </c>
      <c r="K1818" s="12">
        <f t="shared" si="2240"/>
        <v>2.8173888888888956</v>
      </c>
      <c r="L1818" s="12">
        <f t="shared" si="2241"/>
        <v>0.66972499999999946</v>
      </c>
      <c r="M1818" s="13">
        <f t="shared" si="2242"/>
        <v>3.0589028230187557E-2</v>
      </c>
      <c r="N1818" s="13">
        <f t="shared" si="2243"/>
        <v>8.618118825763918E-2</v>
      </c>
      <c r="O1818" s="13">
        <f t="shared" si="2244"/>
        <v>2.0486236931462346E-2</v>
      </c>
      <c r="P1818" s="13">
        <f t="shared" si="2245"/>
        <v>5.7717696305847353E-2</v>
      </c>
      <c r="Q1818" s="13">
        <f t="shared" si="2246"/>
        <v>0.12140296111415742</v>
      </c>
      <c r="R1818" s="13">
        <f t="shared" si="2247"/>
        <v>6.8600725144618039E-3</v>
      </c>
      <c r="S1818" s="13">
        <f t="shared" si="2248"/>
        <v>2.7226530717036772E-2</v>
      </c>
      <c r="T1818" s="13">
        <f t="shared" si="2249"/>
        <v>8.1306598132179012E-2</v>
      </c>
      <c r="U1818" s="13">
        <f t="shared" si="2250"/>
        <v>1.9327492079216791E-2</v>
      </c>
      <c r="V1818" s="13">
        <f t="shared" si="2251"/>
        <v>5.7081201343839464E-3</v>
      </c>
      <c r="W1818" s="13">
        <f t="shared" si="2252"/>
        <v>0.11401311790707926</v>
      </c>
      <c r="X1818" s="13">
        <f t="shared" si="2253"/>
        <v>7.6357435390318584E-2</v>
      </c>
      <c r="Y1818" s="13">
        <f t="shared" si="2254"/>
        <v>2.5569241708390537E-2</v>
      </c>
      <c r="Z1818" s="13">
        <f t="shared" si="2255"/>
        <v>1.5314540215826428E-3</v>
      </c>
      <c r="AA1818" s="13">
        <f t="shared" si="2256"/>
        <v>4.3147015442511526E-3</v>
      </c>
      <c r="AB1818" s="13">
        <f t="shared" si="2257"/>
        <v>6.0780960948224796E-3</v>
      </c>
      <c r="AC1818" s="13">
        <f t="shared" si="2258"/>
        <v>6.7315709965193044E-4</v>
      </c>
      <c r="AD1818" s="13">
        <f t="shared" si="2259"/>
        <v>8.0304822894746178E-2</v>
      </c>
      <c r="AE1818" s="13">
        <f t="shared" si="2260"/>
        <v>5.3782147513183838E-2</v>
      </c>
      <c r="AF1818" s="13">
        <f t="shared" si="2261"/>
        <v>1.8009624371633507E-2</v>
      </c>
      <c r="AG1818" s="13">
        <f t="shared" si="2262"/>
        <v>4.020498560764081E-3</v>
      </c>
      <c r="AH1818" s="13">
        <f t="shared" si="2263"/>
        <v>2.5641326115110865E-4</v>
      </c>
      <c r="AI1818" s="13">
        <f t="shared" si="2264"/>
        <v>7.224158729309001E-4</v>
      </c>
      <c r="AJ1818" s="13">
        <f t="shared" si="2265"/>
        <v>1.0176632267762454E-3</v>
      </c>
      <c r="AK1818" s="13">
        <f t="shared" si="2266"/>
        <v>9.5571768925007132E-4</v>
      </c>
      <c r="AL1818" s="13">
        <f t="shared" si="2267"/>
        <v>5.0806552926702045E-5</v>
      </c>
      <c r="AM1818" s="13">
        <f t="shared" si="2268"/>
        <v>4.5249983149569711E-2</v>
      </c>
      <c r="AN1818" s="13">
        <f t="shared" si="2269"/>
        <v>3.030504496484555E-2</v>
      </c>
      <c r="AO1818" s="13">
        <f t="shared" si="2270"/>
        <v>1.0148023119540585E-2</v>
      </c>
      <c r="AP1818" s="13">
        <f t="shared" si="2271"/>
        <v>2.2654615945781045E-3</v>
      </c>
      <c r="AQ1818" s="13">
        <f t="shared" si="2272"/>
        <v>3.7930906660720492E-4</v>
      </c>
      <c r="AR1818" s="13">
        <f t="shared" si="2273"/>
        <v>3.4345274264885234E-5</v>
      </c>
      <c r="AS1818" s="13">
        <f t="shared" si="2274"/>
        <v>9.6763994099729382E-5</v>
      </c>
      <c r="AT1818" s="13">
        <f t="shared" si="2275"/>
        <v>1.3631090091054414E-4</v>
      </c>
      <c r="AU1818" s="13">
        <f t="shared" si="2276"/>
        <v>1.2801360588660075E-4</v>
      </c>
      <c r="AV1818" s="13">
        <f t="shared" si="2277"/>
        <v>9.0166027712877786E-5</v>
      </c>
      <c r="AW1818" s="13">
        <f t="shared" si="2278"/>
        <v>2.6629348293912428E-6</v>
      </c>
      <c r="AX1818" s="13">
        <f t="shared" si="2279"/>
        <v>2.1247799958001214E-2</v>
      </c>
      <c r="AY1818" s="13">
        <f t="shared" si="2280"/>
        <v>1.4230182826872353E-2</v>
      </c>
      <c r="AZ1818" s="13">
        <f t="shared" si="2281"/>
        <v>4.7651545968635392E-3</v>
      </c>
      <c r="BA1818" s="13">
        <f t="shared" si="2282"/>
        <v>1.0637810541281438E-3</v>
      </c>
      <c r="BB1818" s="13">
        <f t="shared" si="2283"/>
        <v>1.7811019161899263E-4</v>
      </c>
      <c r="BC1818" s="13">
        <f t="shared" si="2284"/>
        <v>2.3856969616405958E-5</v>
      </c>
      <c r="BD1818" s="13">
        <f t="shared" si="2285"/>
        <v>3.8336481345083717E-6</v>
      </c>
      <c r="BE1818" s="13">
        <f t="shared" si="2286"/>
        <v>1.0800877658073526E-5</v>
      </c>
      <c r="BF1818" s="13">
        <f t="shared" si="2287"/>
        <v>1.5215136352052339E-5</v>
      </c>
      <c r="BG1818" s="13">
        <f t="shared" si="2288"/>
        <v>1.4288985367067261E-5</v>
      </c>
      <c r="BH1818" s="13">
        <f t="shared" si="2289"/>
        <v>1.006440715166783E-5</v>
      </c>
      <c r="BI1818" s="13">
        <f t="shared" si="2290"/>
        <v>5.6710697764725786E-6</v>
      </c>
      <c r="BJ1818" s="14">
        <f t="shared" si="2291"/>
        <v>0.7908043433423334</v>
      </c>
      <c r="BK1818" s="14">
        <f t="shared" si="2292"/>
        <v>0.13619552186690662</v>
      </c>
      <c r="BL1818" s="14">
        <f t="shared" si="2293"/>
        <v>6.0564283141637393E-2</v>
      </c>
      <c r="BM1818" s="14">
        <f t="shared" si="2294"/>
        <v>0.65163089912666128</v>
      </c>
      <c r="BN1818" s="14">
        <f t="shared" si="2295"/>
        <v>0.32323718335375567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1.80555555555556</v>
      </c>
      <c r="F1819" s="10">
        <f>VLOOKUP(B1819,home!$B$2:$E$405,3,FALSE)</f>
        <v>0.42</v>
      </c>
      <c r="G1819" s="10">
        <f>VLOOKUP(C1819,away!$B$2:$E$405,4,FALSE)</f>
        <v>1.77</v>
      </c>
      <c r="H1819" s="10">
        <f>VLOOKUP(A1819,away!$A$2:$E$405,3,FALSE)</f>
        <v>1.2361111111111101</v>
      </c>
      <c r="I1819" s="10">
        <f>VLOOKUP(C1819,away!$B$2:$E$405,3,FALSE)</f>
        <v>0.66</v>
      </c>
      <c r="J1819" s="10">
        <f>VLOOKUP(B1819,home!$B$2:$E$405,4,FALSE)</f>
        <v>0.81</v>
      </c>
      <c r="K1819" s="12">
        <f t="shared" si="2240"/>
        <v>1.3422500000000033</v>
      </c>
      <c r="L1819" s="12">
        <f t="shared" si="2241"/>
        <v>0.66082499999999944</v>
      </c>
      <c r="M1819" s="13">
        <f t="shared" si="2242"/>
        <v>0.13491976642517156</v>
      </c>
      <c r="N1819" s="13">
        <f t="shared" si="2243"/>
        <v>0.18109605648418695</v>
      </c>
      <c r="O1819" s="13">
        <f t="shared" si="2244"/>
        <v>8.9158354647913898E-2</v>
      </c>
      <c r="P1819" s="13">
        <f t="shared" si="2245"/>
        <v>0.11967280152616272</v>
      </c>
      <c r="Q1819" s="13">
        <f t="shared" si="2246"/>
        <v>0.12153809090795029</v>
      </c>
      <c r="R1819" s="13">
        <f t="shared" si="2247"/>
        <v>2.9459034855103827E-2</v>
      </c>
      <c r="S1819" s="13">
        <f t="shared" si="2248"/>
        <v>2.6537215051182464E-2</v>
      </c>
      <c r="T1819" s="13">
        <f t="shared" si="2249"/>
        <v>8.0315408924246171E-2</v>
      </c>
      <c r="U1819" s="13">
        <f t="shared" si="2250"/>
        <v>3.9541389534263206E-2</v>
      </c>
      <c r="V1819" s="13">
        <f t="shared" si="2251"/>
        <v>2.6153674340623702E-3</v>
      </c>
      <c r="W1819" s="13">
        <f t="shared" si="2252"/>
        <v>5.437816750706554E-2</v>
      </c>
      <c r="X1819" s="13">
        <f t="shared" si="2253"/>
        <v>3.593445254285655E-2</v>
      </c>
      <c r="Y1819" s="13">
        <f t="shared" si="2254"/>
        <v>1.1873192300816579E-2</v>
      </c>
      <c r="Z1819" s="13">
        <f t="shared" si="2255"/>
        <v>6.4890889027079913E-3</v>
      </c>
      <c r="AA1819" s="13">
        <f t="shared" si="2256"/>
        <v>8.7099795796598233E-3</v>
      </c>
      <c r="AB1819" s="13">
        <f t="shared" si="2257"/>
        <v>5.845485045399214E-3</v>
      </c>
      <c r="AC1819" s="13">
        <f t="shared" si="2258"/>
        <v>1.4498818267490626E-4</v>
      </c>
      <c r="AD1819" s="13">
        <f t="shared" si="2259"/>
        <v>1.8247273834089719E-2</v>
      </c>
      <c r="AE1819" s="13">
        <f t="shared" si="2260"/>
        <v>1.2058254731412326E-2</v>
      </c>
      <c r="AF1819" s="13">
        <f t="shared" si="2261"/>
        <v>3.9841980914427713E-3</v>
      </c>
      <c r="AG1819" s="13">
        <f t="shared" si="2262"/>
        <v>8.7761923459255605E-4</v>
      </c>
      <c r="AH1819" s="13">
        <f t="shared" si="2263"/>
        <v>1.0720380435330008E-3</v>
      </c>
      <c r="AI1819" s="13">
        <f t="shared" si="2264"/>
        <v>1.4389430639321738E-3</v>
      </c>
      <c r="AJ1819" s="13">
        <f t="shared" si="2265"/>
        <v>9.6571066378148263E-4</v>
      </c>
      <c r="AK1819" s="13">
        <f t="shared" si="2266"/>
        <v>4.3207504615356591E-4</v>
      </c>
      <c r="AL1819" s="13">
        <f t="shared" si="2267"/>
        <v>5.1441363911688357E-6</v>
      </c>
      <c r="AM1819" s="13">
        <f t="shared" si="2268"/>
        <v>4.8984806607614007E-3</v>
      </c>
      <c r="AN1819" s="13">
        <f t="shared" si="2269"/>
        <v>3.2370384826476495E-3</v>
      </c>
      <c r="AO1819" s="13">
        <f t="shared" si="2270"/>
        <v>1.0695579776478156E-3</v>
      </c>
      <c r="AP1819" s="13">
        <f t="shared" si="2271"/>
        <v>2.3559688352637242E-4</v>
      </c>
      <c r="AQ1819" s="13">
        <f t="shared" si="2272"/>
        <v>3.8922077639078717E-5</v>
      </c>
      <c r="AR1819" s="13">
        <f t="shared" si="2273"/>
        <v>1.4168590802353896E-4</v>
      </c>
      <c r="AS1819" s="13">
        <f t="shared" si="2274"/>
        <v>1.9017791004459562E-4</v>
      </c>
      <c r="AT1819" s="13">
        <f t="shared" si="2275"/>
        <v>1.2763314987867958E-4</v>
      </c>
      <c r="AU1819" s="13">
        <f t="shared" si="2276"/>
        <v>5.7105198474886011E-5</v>
      </c>
      <c r="AV1819" s="13">
        <f t="shared" si="2277"/>
        <v>1.9162363163228975E-5</v>
      </c>
      <c r="AW1819" s="13">
        <f t="shared" si="2278"/>
        <v>1.2674471273539507E-7</v>
      </c>
      <c r="AX1819" s="13">
        <f t="shared" si="2279"/>
        <v>1.0958309444845009E-3</v>
      </c>
      <c r="AY1819" s="13">
        <f t="shared" si="2280"/>
        <v>7.2415248388896963E-4</v>
      </c>
      <c r="AZ1819" s="13">
        <f t="shared" si="2281"/>
        <v>2.3926903258296396E-4</v>
      </c>
      <c r="BA1819" s="13">
        <f t="shared" si="2282"/>
        <v>5.2704986152212355E-5</v>
      </c>
      <c r="BB1819" s="13">
        <f t="shared" si="2283"/>
        <v>8.7071931185089212E-6</v>
      </c>
      <c r="BC1819" s="13">
        <f t="shared" si="2284"/>
        <v>1.1507861785077309E-6</v>
      </c>
      <c r="BD1819" s="13">
        <f t="shared" si="2285"/>
        <v>1.5604931694942505E-5</v>
      </c>
      <c r="BE1819" s="13">
        <f t="shared" si="2286"/>
        <v>2.0945719567536625E-5</v>
      </c>
      <c r="BF1819" s="13">
        <f t="shared" si="2287"/>
        <v>1.4057196044763056E-5</v>
      </c>
      <c r="BG1819" s="13">
        <f t="shared" si="2288"/>
        <v>6.2894237970277506E-6</v>
      </c>
      <c r="BH1819" s="13">
        <f t="shared" si="2289"/>
        <v>2.1104947728901288E-6</v>
      </c>
      <c r="BI1819" s="13">
        <f t="shared" si="2290"/>
        <v>5.6656232178235702E-7</v>
      </c>
      <c r="BJ1819" s="14">
        <f t="shared" si="2291"/>
        <v>0.53190412606728743</v>
      </c>
      <c r="BK1819" s="14">
        <f t="shared" si="2292"/>
        <v>0.28461943523953415</v>
      </c>
      <c r="BL1819" s="14">
        <f t="shared" si="2293"/>
        <v>0.17721834933752409</v>
      </c>
      <c r="BM1819" s="14">
        <f t="shared" si="2294"/>
        <v>0.32366286896138818</v>
      </c>
      <c r="BN1819" s="14">
        <f t="shared" si="2295"/>
        <v>0.67584410484648927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1.80555555555556</v>
      </c>
      <c r="F1820" s="10">
        <f>VLOOKUP(B1820,home!$B$2:$E$405,3,FALSE)</f>
        <v>0.97</v>
      </c>
      <c r="G1820" s="10">
        <f>VLOOKUP(C1820,away!$B$2:$E$405,4,FALSE)</f>
        <v>0.55000000000000004</v>
      </c>
      <c r="H1820" s="10">
        <f>VLOOKUP(A1820,away!$A$2:$E$405,3,FALSE)</f>
        <v>1.2361111111111101</v>
      </c>
      <c r="I1820" s="10">
        <f>VLOOKUP(C1820,away!$B$2:$E$405,3,FALSE)</f>
        <v>0.28000000000000003</v>
      </c>
      <c r="J1820" s="10">
        <f>VLOOKUP(B1820,home!$B$2:$E$405,4,FALSE)</f>
        <v>0.61</v>
      </c>
      <c r="K1820" s="12">
        <f t="shared" si="2240"/>
        <v>0.96326388888889125</v>
      </c>
      <c r="L1820" s="12">
        <f t="shared" si="2241"/>
        <v>0.21112777777777764</v>
      </c>
      <c r="M1820" s="13">
        <f t="shared" si="2242"/>
        <v>0.30900690172115247</v>
      </c>
      <c r="N1820" s="13">
        <f t="shared" si="2243"/>
        <v>0.29765518984542472</v>
      </c>
      <c r="O1820" s="13">
        <f t="shared" si="2244"/>
        <v>6.5239940478383052E-2</v>
      </c>
      <c r="P1820" s="13">
        <f t="shared" si="2245"/>
        <v>6.2843278776087044E-2</v>
      </c>
      <c r="Q1820" s="13">
        <f t="shared" si="2246"/>
        <v>0.14336024785923249</v>
      </c>
      <c r="R1820" s="13">
        <f t="shared" si="2247"/>
        <v>6.8869818277777486E-3</v>
      </c>
      <c r="S1820" s="13">
        <f t="shared" si="2248"/>
        <v>3.1951371193747777E-3</v>
      </c>
      <c r="T1820" s="13">
        <f t="shared" si="2249"/>
        <v>3.0267330552191163E-2</v>
      </c>
      <c r="U1820" s="13">
        <f t="shared" si="2250"/>
        <v>6.6339808981323179E-3</v>
      </c>
      <c r="V1820" s="13">
        <f t="shared" si="2251"/>
        <v>7.2200074785200554E-5</v>
      </c>
      <c r="W1820" s="13">
        <f t="shared" si="2252"/>
        <v>4.6031249954986558E-2</v>
      </c>
      <c r="X1820" s="13">
        <f t="shared" si="2253"/>
        <v>9.7184755113297397E-3</v>
      </c>
      <c r="Y1820" s="13">
        <f t="shared" si="2254"/>
        <v>1.0259200690473996E-3</v>
      </c>
      <c r="Z1820" s="13">
        <f t="shared" si="2255"/>
        <v>4.8467772296488445E-4</v>
      </c>
      <c r="AA1820" s="13">
        <f t="shared" si="2256"/>
        <v>4.6687254828096724E-4</v>
      </c>
      <c r="AB1820" s="13">
        <f t="shared" si="2257"/>
        <v>2.2486073323629553E-4</v>
      </c>
      <c r="AC1820" s="13">
        <f t="shared" si="2258"/>
        <v>9.1771603686443234E-7</v>
      </c>
      <c r="AD1820" s="13">
        <f t="shared" si="2259"/>
        <v>1.1085060210514235E-2</v>
      </c>
      <c r="AE1820" s="13">
        <f t="shared" si="2260"/>
        <v>2.3403641287787348E-3</v>
      </c>
      <c r="AF1820" s="13">
        <f t="shared" si="2261"/>
        <v>2.4705793884993943E-4</v>
      </c>
      <c r="AG1820" s="13">
        <f t="shared" si="2262"/>
        <v>1.7386931203915263E-5</v>
      </c>
      <c r="AH1820" s="13">
        <f t="shared" si="2263"/>
        <v>2.5582232646992349E-5</v>
      </c>
      <c r="AI1820" s="13">
        <f t="shared" si="2264"/>
        <v>2.4642440906002205E-5</v>
      </c>
      <c r="AJ1820" s="13">
        <f t="shared" si="2265"/>
        <v>1.1868586729415186E-5</v>
      </c>
      <c r="AK1820" s="13">
        <f t="shared" si="2266"/>
        <v>3.8108603361971871E-6</v>
      </c>
      <c r="AL1820" s="13">
        <f t="shared" si="2267"/>
        <v>7.4655011808119098E-9</v>
      </c>
      <c r="AM1820" s="13">
        <f t="shared" si="2268"/>
        <v>2.1355676413894915E-3</v>
      </c>
      <c r="AN1820" s="13">
        <f t="shared" si="2269"/>
        <v>4.508776504206933E-4</v>
      </c>
      <c r="AO1820" s="13">
        <f t="shared" si="2270"/>
        <v>4.7596398191493324E-5</v>
      </c>
      <c r="AP1820" s="13">
        <f t="shared" si="2271"/>
        <v>3.3496405934654063E-6</v>
      </c>
      <c r="AQ1820" s="13">
        <f t="shared" si="2272"/>
        <v>1.7680054371314688E-7</v>
      </c>
      <c r="AR1820" s="13">
        <f t="shared" si="2273"/>
        <v>1.080223985870722E-6</v>
      </c>
      <c r="AS1820" s="13">
        <f t="shared" si="2274"/>
        <v>1.0405407575008904E-6</v>
      </c>
      <c r="AT1820" s="13">
        <f t="shared" si="2275"/>
        <v>5.0115766830885016E-7</v>
      </c>
      <c r="AU1820" s="13">
        <f t="shared" si="2276"/>
        <v>1.6091569484055739E-7</v>
      </c>
      <c r="AV1820" s="13">
        <f t="shared" si="2277"/>
        <v>3.8751069498843345E-8</v>
      </c>
      <c r="AW1820" s="13">
        <f t="shared" si="2278"/>
        <v>4.2174226287125317E-11</v>
      </c>
      <c r="AX1820" s="13">
        <f t="shared" si="2279"/>
        <v>3.4285253187168633E-4</v>
      </c>
      <c r="AY1820" s="13">
        <f t="shared" si="2280"/>
        <v>7.2385693159553809E-5</v>
      </c>
      <c r="AZ1820" s="13">
        <f t="shared" si="2281"/>
        <v>7.6413152698403382E-6</v>
      </c>
      <c r="BA1820" s="13">
        <f t="shared" si="2282"/>
        <v>5.3776463740692999E-7</v>
      </c>
      <c r="BB1820" s="13">
        <f t="shared" si="2283"/>
        <v>2.8384263215799371E-8</v>
      </c>
      <c r="BC1820" s="13">
        <f t="shared" si="2284"/>
        <v>1.1985412833222477E-9</v>
      </c>
      <c r="BD1820" s="13">
        <f t="shared" si="2285"/>
        <v>3.8010881606523164E-8</v>
      </c>
      <c r="BE1820" s="13">
        <f t="shared" si="2286"/>
        <v>3.6614509636394726E-8</v>
      </c>
      <c r="BF1820" s="13">
        <f t="shared" si="2287"/>
        <v>1.7634717471056679E-8</v>
      </c>
      <c r="BG1820" s="13">
        <f t="shared" si="2288"/>
        <v>5.6622955102089783E-9</v>
      </c>
      <c r="BH1820" s="13">
        <f t="shared" si="2289"/>
        <v>1.3635711983005021E-9</v>
      </c>
      <c r="BI1820" s="13">
        <f t="shared" si="2290"/>
        <v>2.6269577905036548E-10</v>
      </c>
      <c r="BJ1820" s="14">
        <f t="shared" si="2291"/>
        <v>0.54480929802044087</v>
      </c>
      <c r="BK1820" s="14">
        <f t="shared" si="2292"/>
        <v>0.37519082856609709</v>
      </c>
      <c r="BL1820" s="14">
        <f t="shared" si="2293"/>
        <v>7.9521461744276212E-2</v>
      </c>
      <c r="BM1820" s="14">
        <f t="shared" si="2294"/>
        <v>0.11494133989473607</v>
      </c>
      <c r="BN1820" s="14">
        <f t="shared" si="2295"/>
        <v>0.88499254050805753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1.80555555555556</v>
      </c>
      <c r="F1821" s="10">
        <f>VLOOKUP(B1821,home!$B$2:$E$405,3,FALSE)</f>
        <v>0.28000000000000003</v>
      </c>
      <c r="G1821" s="10">
        <f>VLOOKUP(C1821,away!$B$2:$E$405,4,FALSE)</f>
        <v>1.44</v>
      </c>
      <c r="H1821" s="10">
        <f>VLOOKUP(A1821,away!$A$2:$E$405,3,FALSE)</f>
        <v>1.2361111111111101</v>
      </c>
      <c r="I1821" s="10">
        <f>VLOOKUP(C1821,away!$B$2:$E$405,3,FALSE)</f>
        <v>0.22</v>
      </c>
      <c r="J1821" s="10">
        <f>VLOOKUP(B1821,home!$B$2:$E$405,4,FALSE)</f>
        <v>1.42</v>
      </c>
      <c r="K1821" s="12">
        <f t="shared" si="2240"/>
        <v>0.72800000000000187</v>
      </c>
      <c r="L1821" s="12">
        <f t="shared" si="2241"/>
        <v>0.38616111111111073</v>
      </c>
      <c r="M1821" s="13">
        <f t="shared" si="2242"/>
        <v>0.32819047879848356</v>
      </c>
      <c r="N1821" s="13">
        <f t="shared" si="2243"/>
        <v>0.23892266856529665</v>
      </c>
      <c r="O1821" s="13">
        <f t="shared" si="2244"/>
        <v>0.12673439994890984</v>
      </c>
      <c r="P1821" s="13">
        <f t="shared" si="2245"/>
        <v>9.2262643162806593E-2</v>
      </c>
      <c r="Q1821" s="13">
        <f t="shared" si="2246"/>
        <v>8.6967851357768189E-2</v>
      </c>
      <c r="R1821" s="13">
        <f t="shared" si="2247"/>
        <v>2.4469948350135457E-2</v>
      </c>
      <c r="S1821" s="13">
        <f t="shared" si="2248"/>
        <v>6.484340553199127E-3</v>
      </c>
      <c r="T1821" s="13">
        <f t="shared" si="2249"/>
        <v>3.3583602111261684E-2</v>
      </c>
      <c r="U1821" s="13">
        <f t="shared" si="2250"/>
        <v>1.7814122398898659E-2</v>
      </c>
      <c r="V1821" s="13">
        <f t="shared" si="2251"/>
        <v>2.0254579014133836E-4</v>
      </c>
      <c r="W1821" s="13">
        <f t="shared" si="2252"/>
        <v>2.1104198596151806E-2</v>
      </c>
      <c r="X1821" s="13">
        <f t="shared" si="2253"/>
        <v>8.1496207789995244E-3</v>
      </c>
      <c r="Y1821" s="13">
        <f t="shared" si="2254"/>
        <v>1.5735333075763257E-3</v>
      </c>
      <c r="Z1821" s="13">
        <f t="shared" si="2255"/>
        <v>3.1497808145732665E-3</v>
      </c>
      <c r="AA1821" s="13">
        <f t="shared" si="2256"/>
        <v>2.2930404330093438E-3</v>
      </c>
      <c r="AB1821" s="13">
        <f t="shared" si="2257"/>
        <v>8.3466671761540305E-4</v>
      </c>
      <c r="AC1821" s="13">
        <f t="shared" si="2258"/>
        <v>3.5587964854195058E-6</v>
      </c>
      <c r="AD1821" s="13">
        <f t="shared" si="2259"/>
        <v>3.8409641444996372E-3</v>
      </c>
      <c r="AE1821" s="13">
        <f t="shared" si="2260"/>
        <v>1.4832309817779167E-3</v>
      </c>
      <c r="AF1821" s="13">
        <f t="shared" si="2261"/>
        <v>2.8638306197889193E-4</v>
      </c>
      <c r="AG1821" s="13">
        <f t="shared" si="2262"/>
        <v>3.6863333805723666E-5</v>
      </c>
      <c r="AH1821" s="13">
        <f t="shared" si="2263"/>
        <v>3.04080714778018E-4</v>
      </c>
      <c r="AI1821" s="13">
        <f t="shared" si="2264"/>
        <v>2.2137076035839767E-4</v>
      </c>
      <c r="AJ1821" s="13">
        <f t="shared" si="2265"/>
        <v>8.0578956770456942E-5</v>
      </c>
      <c r="AK1821" s="13">
        <f t="shared" si="2266"/>
        <v>1.9553826842964272E-5</v>
      </c>
      <c r="AL1821" s="13">
        <f t="shared" si="2267"/>
        <v>4.0018707602412941E-8</v>
      </c>
      <c r="AM1821" s="13">
        <f t="shared" si="2268"/>
        <v>5.5924437943914869E-4</v>
      </c>
      <c r="AN1821" s="13">
        <f t="shared" si="2269"/>
        <v>2.1595843094686528E-4</v>
      </c>
      <c r="AO1821" s="13">
        <f t="shared" si="2270"/>
        <v>4.1697373824126782E-5</v>
      </c>
      <c r="AP1821" s="13">
        <f t="shared" si="2271"/>
        <v>5.3673014021133813E-6</v>
      </c>
      <c r="AQ1821" s="13">
        <f t="shared" si="2272"/>
        <v>5.1816076827708148E-7</v>
      </c>
      <c r="AR1821" s="13">
        <f t="shared" si="2273"/>
        <v>2.3484829337228053E-5</v>
      </c>
      <c r="AS1821" s="13">
        <f t="shared" si="2274"/>
        <v>1.7096955757502066E-5</v>
      </c>
      <c r="AT1821" s="13">
        <f t="shared" si="2275"/>
        <v>6.2232918957307668E-6</v>
      </c>
      <c r="AU1821" s="13">
        <f t="shared" si="2276"/>
        <v>1.5101855000306703E-6</v>
      </c>
      <c r="AV1821" s="13">
        <f t="shared" si="2277"/>
        <v>2.7485376100558262E-7</v>
      </c>
      <c r="AW1821" s="13">
        <f t="shared" si="2278"/>
        <v>3.1250752043578657E-10</v>
      </c>
      <c r="AX1821" s="13">
        <f t="shared" si="2279"/>
        <v>6.7854984705283545E-5</v>
      </c>
      <c r="AY1821" s="13">
        <f t="shared" si="2280"/>
        <v>2.6202956288219717E-5</v>
      </c>
      <c r="AZ1821" s="13">
        <f t="shared" si="2281"/>
        <v>5.0592813573273952E-6</v>
      </c>
      <c r="BA1821" s="13">
        <f t="shared" si="2282"/>
        <v>6.5123257012309177E-7</v>
      </c>
      <c r="BB1821" s="13">
        <f t="shared" si="2283"/>
        <v>6.2870173217619359E-8</v>
      </c>
      <c r="BC1821" s="13">
        <f t="shared" si="2284"/>
        <v>4.8556031890927814E-9</v>
      </c>
      <c r="BD1821" s="13">
        <f t="shared" si="2285"/>
        <v>1.5114879651864643E-6</v>
      </c>
      <c r="BE1821" s="13">
        <f t="shared" si="2286"/>
        <v>1.1003632386557489E-6</v>
      </c>
      <c r="BF1821" s="13">
        <f t="shared" si="2287"/>
        <v>4.0053221887069354E-7</v>
      </c>
      <c r="BG1821" s="13">
        <f t="shared" si="2288"/>
        <v>9.7195818445955231E-8</v>
      </c>
      <c r="BH1821" s="13">
        <f t="shared" si="2289"/>
        <v>1.7689638957163892E-8</v>
      </c>
      <c r="BI1821" s="13">
        <f t="shared" si="2290"/>
        <v>2.5756114321630698E-9</v>
      </c>
      <c r="BJ1821" s="14">
        <f t="shared" si="2291"/>
        <v>0.39687153806619424</v>
      </c>
      <c r="BK1821" s="14">
        <f t="shared" si="2292"/>
        <v>0.42716981007611188</v>
      </c>
      <c r="BL1821" s="14">
        <f t="shared" si="2293"/>
        <v>0.17282348206806156</v>
      </c>
      <c r="BM1821" s="14">
        <f t="shared" si="2294"/>
        <v>0.10244041819775994</v>
      </c>
      <c r="BN1821" s="14">
        <f t="shared" si="2295"/>
        <v>0.89754799018340048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1.80555555555556</v>
      </c>
      <c r="F1822" s="10">
        <f>VLOOKUP(B1822,home!$B$2:$E$405,3,FALSE)</f>
        <v>0.66</v>
      </c>
      <c r="G1822" s="10">
        <f>VLOOKUP(C1822,away!$B$2:$E$405,4,FALSE)</f>
        <v>0.83</v>
      </c>
      <c r="H1822" s="10">
        <f>VLOOKUP(A1822,away!$A$2:$E$405,3,FALSE)</f>
        <v>1.2361111111111101</v>
      </c>
      <c r="I1822" s="10">
        <f>VLOOKUP(C1822,away!$B$2:$E$405,3,FALSE)</f>
        <v>0.69</v>
      </c>
      <c r="J1822" s="10">
        <f>VLOOKUP(B1822,home!$B$2:$E$405,4,FALSE)</f>
        <v>0.32</v>
      </c>
      <c r="K1822" s="12">
        <f t="shared" si="2240"/>
        <v>0.98908333333333587</v>
      </c>
      <c r="L1822" s="12">
        <f t="shared" si="2241"/>
        <v>0.27293333333333308</v>
      </c>
      <c r="M1822" s="13">
        <f t="shared" si="2242"/>
        <v>0.28308256729470138</v>
      </c>
      <c r="N1822" s="13">
        <f t="shared" si="2243"/>
        <v>0.27999224926840155</v>
      </c>
      <c r="O1822" s="13">
        <f t="shared" si="2244"/>
        <v>7.7262668700300421E-2</v>
      </c>
      <c r="P1822" s="13">
        <f t="shared" si="2245"/>
        <v>7.6419217900322328E-2</v>
      </c>
      <c r="Q1822" s="13">
        <f t="shared" si="2246"/>
        <v>0.13846783360694442</v>
      </c>
      <c r="R1822" s="13">
        <f t="shared" si="2247"/>
        <v>1.0543778855300986E-2</v>
      </c>
      <c r="S1822" s="13">
        <f t="shared" si="2248"/>
        <v>5.1574147785806209E-3</v>
      </c>
      <c r="T1822" s="13">
        <f t="shared" si="2249"/>
        <v>3.7792487385788665E-2</v>
      </c>
      <c r="U1822" s="13">
        <f t="shared" si="2250"/>
        <v>1.0428675936130644E-2</v>
      </c>
      <c r="V1822" s="13">
        <f t="shared" si="2251"/>
        <v>1.5469597499540098E-4</v>
      </c>
      <c r="W1822" s="13">
        <f t="shared" si="2252"/>
        <v>4.5652075474467438E-2</v>
      </c>
      <c r="X1822" s="13">
        <f t="shared" si="2253"/>
        <v>1.2459973132831302E-2</v>
      </c>
      <c r="Y1822" s="13">
        <f t="shared" si="2254"/>
        <v>1.7003710001937098E-3</v>
      </c>
      <c r="Z1822" s="13">
        <f t="shared" si="2255"/>
        <v>9.5924956963560476E-4</v>
      </c>
      <c r="AA1822" s="13">
        <f t="shared" si="2256"/>
        <v>9.4877776183375183E-4</v>
      </c>
      <c r="AB1822" s="13">
        <f t="shared" si="2257"/>
        <v>4.6921013563353442E-4</v>
      </c>
      <c r="AC1822" s="13">
        <f t="shared" si="2258"/>
        <v>2.6100480008473553E-6</v>
      </c>
      <c r="AD1822" s="13">
        <f t="shared" si="2259"/>
        <v>1.1288426745967821E-2</v>
      </c>
      <c r="AE1822" s="13">
        <f t="shared" si="2260"/>
        <v>3.0809879398661479E-3</v>
      </c>
      <c r="AF1822" s="13">
        <f t="shared" si="2261"/>
        <v>4.2045215419373317E-4</v>
      </c>
      <c r="AG1822" s="13">
        <f t="shared" si="2262"/>
        <v>3.8251802650425396E-5</v>
      </c>
      <c r="AH1822" s="13">
        <f t="shared" si="2263"/>
        <v>6.5452795634802667E-5</v>
      </c>
      <c r="AI1822" s="13">
        <f t="shared" si="2264"/>
        <v>6.4738269282456226E-5</v>
      </c>
      <c r="AJ1822" s="13">
        <f t="shared" si="2265"/>
        <v>3.2015771588061453E-5</v>
      </c>
      <c r="AK1822" s="13">
        <f t="shared" si="2266"/>
        <v>1.0555422027186177E-5</v>
      </c>
      <c r="AL1822" s="13">
        <f t="shared" si="2267"/>
        <v>2.818369620046726E-8</v>
      </c>
      <c r="AM1822" s="13">
        <f t="shared" si="2268"/>
        <v>2.2330389507982072E-3</v>
      </c>
      <c r="AN1822" s="13">
        <f t="shared" si="2269"/>
        <v>6.094707643045234E-4</v>
      </c>
      <c r="AO1822" s="13">
        <f t="shared" si="2270"/>
        <v>8.3172443635423884E-5</v>
      </c>
      <c r="AP1822" s="13">
        <f t="shared" si="2271"/>
        <v>7.5668440942983371E-6</v>
      </c>
      <c r="AQ1822" s="13">
        <f t="shared" si="2272"/>
        <v>5.1631099536762247E-7</v>
      </c>
      <c r="AR1822" s="13">
        <f t="shared" si="2273"/>
        <v>3.5728499377184251E-6</v>
      </c>
      <c r="AS1822" s="13">
        <f t="shared" si="2274"/>
        <v>3.5338463258983413E-6</v>
      </c>
      <c r="AT1822" s="13">
        <f t="shared" si="2275"/>
        <v>1.7476342517536463E-6</v>
      </c>
      <c r="AU1822" s="13">
        <f t="shared" si="2276"/>
        <v>5.761853037240024E-7</v>
      </c>
      <c r="AV1822" s="13">
        <f t="shared" si="2277"/>
        <v>1.4247382020625418E-7</v>
      </c>
      <c r="AW1822" s="13">
        <f t="shared" si="2278"/>
        <v>2.1134156112538583E-10</v>
      </c>
      <c r="AX1822" s="13">
        <f t="shared" si="2279"/>
        <v>3.6811026815311088E-4</v>
      </c>
      <c r="AY1822" s="13">
        <f t="shared" si="2280"/>
        <v>1.0046956252125563E-4</v>
      </c>
      <c r="AZ1822" s="13">
        <f t="shared" si="2281"/>
        <v>1.3710746298734004E-5</v>
      </c>
      <c r="BA1822" s="13">
        <f t="shared" si="2282"/>
        <v>1.2473732299337108E-6</v>
      </c>
      <c r="BB1822" s="13">
        <f t="shared" si="2283"/>
        <v>8.5112433389143397E-8</v>
      </c>
      <c r="BC1822" s="13">
        <f t="shared" si="2284"/>
        <v>4.6460040306020376E-9</v>
      </c>
      <c r="BD1822" s="13">
        <f t="shared" si="2285"/>
        <v>1.625249738335469E-7</v>
      </c>
      <c r="BE1822" s="13">
        <f t="shared" si="2286"/>
        <v>1.6075074286919776E-7</v>
      </c>
      <c r="BF1822" s="13">
        <f t="shared" si="2287"/>
        <v>7.9497940296438022E-8</v>
      </c>
      <c r="BG1822" s="13">
        <f t="shared" si="2288"/>
        <v>2.6210029260511819E-8</v>
      </c>
      <c r="BH1822" s="13">
        <f t="shared" si="2289"/>
        <v>6.480975776937824E-9</v>
      </c>
      <c r="BI1822" s="13">
        <f t="shared" si="2290"/>
        <v>1.282045024941254E-9</v>
      </c>
      <c r="BJ1822" s="14">
        <f t="shared" si="2291"/>
        <v>0.53431050153377357</v>
      </c>
      <c r="BK1822" s="14">
        <f t="shared" si="2292"/>
        <v>0.36491700374281805</v>
      </c>
      <c r="BL1822" s="14">
        <f t="shared" si="2293"/>
        <v>9.9835883384078214E-2</v>
      </c>
      <c r="BM1822" s="14">
        <f t="shared" si="2294"/>
        <v>0.13415385325315457</v>
      </c>
      <c r="BN1822" s="14">
        <f t="shared" si="2295"/>
        <v>0.86576831562597112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1.80555555555556</v>
      </c>
      <c r="F1823" s="10">
        <f>VLOOKUP(B1823,home!$B$2:$E$405,3,FALSE)</f>
        <v>0.83</v>
      </c>
      <c r="G1823" s="10">
        <f>VLOOKUP(C1823,away!$B$2:$E$405,4,FALSE)</f>
        <v>0.83</v>
      </c>
      <c r="H1823" s="10">
        <f>VLOOKUP(A1823,away!$A$2:$E$405,3,FALSE)</f>
        <v>1.2361111111111101</v>
      </c>
      <c r="I1823" s="10">
        <f>VLOOKUP(C1823,away!$B$2:$E$405,3,FALSE)</f>
        <v>0.28000000000000003</v>
      </c>
      <c r="J1823" s="10">
        <f>VLOOKUP(B1823,home!$B$2:$E$405,4,FALSE)</f>
        <v>0.61</v>
      </c>
      <c r="K1823" s="12">
        <f t="shared" si="2240"/>
        <v>1.2438472222222252</v>
      </c>
      <c r="L1823" s="12">
        <f t="shared" si="2241"/>
        <v>0.21112777777777764</v>
      </c>
      <c r="M1823" s="13">
        <f t="shared" si="2242"/>
        <v>0.23340619898318643</v>
      </c>
      <c r="N1823" s="13">
        <f t="shared" si="2243"/>
        <v>0.29032165225468443</v>
      </c>
      <c r="O1823" s="13">
        <f t="shared" si="2244"/>
        <v>4.9278532110877939E-2</v>
      </c>
      <c r="P1823" s="13">
        <f t="shared" si="2245"/>
        <v>6.1294965281304251E-2</v>
      </c>
      <c r="Q1823" s="13">
        <f t="shared" si="2246"/>
        <v>0.18055789035397807</v>
      </c>
      <c r="R1823" s="13">
        <f t="shared" si="2247"/>
        <v>5.2020334883602585E-3</v>
      </c>
      <c r="S1823" s="13">
        <f t="shared" si="2248"/>
        <v>4.0241784335673719E-3</v>
      </c>
      <c r="T1823" s="13">
        <f t="shared" si="2249"/>
        <v>3.8120786150679022E-2</v>
      </c>
      <c r="U1823" s="13">
        <f t="shared" si="2250"/>
        <v>6.470534904403899E-3</v>
      </c>
      <c r="V1823" s="13">
        <f t="shared" si="2251"/>
        <v>1.1742136833928061E-4</v>
      </c>
      <c r="W1823" s="13">
        <f t="shared" si="2252"/>
        <v>7.4862143455700261E-2</v>
      </c>
      <c r="X1823" s="13">
        <f t="shared" si="2253"/>
        <v>1.5805477987483194E-2</v>
      </c>
      <c r="Y1823" s="13">
        <f t="shared" si="2254"/>
        <v>1.668487722106454E-3</v>
      </c>
      <c r="Z1823" s="13">
        <f t="shared" si="2255"/>
        <v>3.6609792344102733E-4</v>
      </c>
      <c r="AA1823" s="13">
        <f t="shared" si="2256"/>
        <v>4.5536988513344669E-4</v>
      </c>
      <c r="AB1823" s="13">
        <f t="shared" si="2257"/>
        <v>2.8320528335344582E-4</v>
      </c>
      <c r="AC1823" s="13">
        <f t="shared" si="2258"/>
        <v>1.9272567328422556E-6</v>
      </c>
      <c r="AD1823" s="13">
        <f t="shared" si="2259"/>
        <v>2.3279267296743629E-2</v>
      </c>
      <c r="AE1823" s="13">
        <f t="shared" si="2260"/>
        <v>4.9148999726563759E-3</v>
      </c>
      <c r="AF1823" s="13">
        <f t="shared" si="2261"/>
        <v>5.1883595461350027E-4</v>
      </c>
      <c r="AG1823" s="13">
        <f t="shared" si="2262"/>
        <v>3.651356070958674E-5</v>
      </c>
      <c r="AH1823" s="13">
        <f t="shared" si="2263"/>
        <v>1.9323360256290766E-5</v>
      </c>
      <c r="AI1823" s="13">
        <f t="shared" si="2264"/>
        <v>2.4035307978786617E-5</v>
      </c>
      <c r="AJ1823" s="13">
        <f t="shared" si="2265"/>
        <v>1.4948125532334713E-5</v>
      </c>
      <c r="AK1823" s="13">
        <f t="shared" si="2266"/>
        <v>6.197728140274553E-6</v>
      </c>
      <c r="AL1823" s="13">
        <f t="shared" si="2267"/>
        <v>2.0244729581708416E-8</v>
      </c>
      <c r="AM1823" s="13">
        <f t="shared" si="2268"/>
        <v>5.7911703924846481E-3</v>
      </c>
      <c r="AN1823" s="13">
        <f t="shared" si="2269"/>
        <v>1.2226769356977441E-3</v>
      </c>
      <c r="AO1823" s="13">
        <f t="shared" si="2270"/>
        <v>1.2907053218700373E-4</v>
      </c>
      <c r="AP1823" s="13">
        <f t="shared" si="2271"/>
        <v>9.0834582124124059E-6</v>
      </c>
      <c r="AQ1823" s="13">
        <f t="shared" si="2272"/>
        <v>4.7944258673098395E-7</v>
      </c>
      <c r="AR1823" s="13">
        <f t="shared" si="2273"/>
        <v>8.1593962202201972E-7</v>
      </c>
      <c r="AS1823" s="13">
        <f t="shared" si="2274"/>
        <v>1.0149042323531415E-6</v>
      </c>
      <c r="AT1823" s="13">
        <f t="shared" si="2275"/>
        <v>6.3119290511701769E-7</v>
      </c>
      <c r="AU1823" s="13">
        <f t="shared" si="2276"/>
        <v>2.6170251390539307E-7</v>
      </c>
      <c r="AV1823" s="13">
        <f t="shared" si="2277"/>
        <v>8.1379486242449119E-8</v>
      </c>
      <c r="AW1823" s="13">
        <f t="shared" si="2278"/>
        <v>1.4768007236669632E-10</v>
      </c>
      <c r="AX1823" s="13">
        <f t="shared" si="2279"/>
        <v>1.2005552010179367E-3</v>
      </c>
      <c r="AY1823" s="13">
        <f t="shared" si="2280"/>
        <v>2.5347055169047011E-4</v>
      </c>
      <c r="AZ1823" s="13">
        <f t="shared" si="2281"/>
        <v>2.6757337155258137E-5</v>
      </c>
      <c r="BA1823" s="13">
        <f t="shared" si="2282"/>
        <v>1.8830723776134709E-6</v>
      </c>
      <c r="BB1823" s="13">
        <f t="shared" si="2283"/>
        <v>9.9392221620062067E-8</v>
      </c>
      <c r="BC1823" s="13">
        <f t="shared" si="2284"/>
        <v>4.1968917758080191E-9</v>
      </c>
      <c r="BD1823" s="13">
        <f t="shared" si="2285"/>
        <v>2.8711253199724803E-8</v>
      </c>
      <c r="BE1823" s="13">
        <f t="shared" si="2286"/>
        <v>3.5712412538996672E-8</v>
      </c>
      <c r="BF1823" s="13">
        <f t="shared" si="2287"/>
        <v>2.2210392567742594E-8</v>
      </c>
      <c r="BG1823" s="13">
        <f t="shared" si="2288"/>
        <v>9.2087783666172624E-9</v>
      </c>
      <c r="BH1823" s="13">
        <f t="shared" si="2289"/>
        <v>2.8635783478442507E-9</v>
      </c>
      <c r="BI1823" s="13">
        <f t="shared" si="2290"/>
        <v>7.1237079471635575E-10</v>
      </c>
      <c r="BJ1823" s="14">
        <f t="shared" si="2291"/>
        <v>0.63872120522187792</v>
      </c>
      <c r="BK1823" s="14">
        <f t="shared" si="2292"/>
        <v>0.29909818211955019</v>
      </c>
      <c r="BL1823" s="14">
        <f t="shared" si="2293"/>
        <v>6.1757084731582132E-2</v>
      </c>
      <c r="BM1823" s="14">
        <f t="shared" si="2294"/>
        <v>0.17962782712004935</v>
      </c>
      <c r="BN1823" s="14">
        <f t="shared" si="2295"/>
        <v>0.82006127247239147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1.43333333333333</v>
      </c>
      <c r="F1824" s="10">
        <f>VLOOKUP(B1824,home!$B$2:$E$405,3,FALSE)</f>
        <v>0.81</v>
      </c>
      <c r="G1824" s="10">
        <f>VLOOKUP(C1824,away!$B$2:$E$405,4,FALSE)</f>
        <v>0.98</v>
      </c>
      <c r="H1824" s="10">
        <f>VLOOKUP(A1824,away!$A$2:$E$405,3,FALSE)</f>
        <v>1.3888888888888899</v>
      </c>
      <c r="I1824" s="10">
        <f>VLOOKUP(C1824,away!$B$2:$E$405,3,FALSE)</f>
        <v>1.1200000000000001</v>
      </c>
      <c r="J1824" s="10">
        <f>VLOOKUP(B1824,home!$B$2:$E$405,4,FALSE)</f>
        <v>0.84</v>
      </c>
      <c r="K1824" s="12">
        <f t="shared" si="2240"/>
        <v>1.1377799999999973</v>
      </c>
      <c r="L1824" s="12">
        <f t="shared" si="2241"/>
        <v>1.3066666666666678</v>
      </c>
      <c r="M1824" s="13">
        <f t="shared" si="2242"/>
        <v>8.6774136642300354E-2</v>
      </c>
      <c r="N1824" s="13">
        <f t="shared" si="2243"/>
        <v>9.8729877188876256E-2</v>
      </c>
      <c r="O1824" s="13">
        <f t="shared" si="2244"/>
        <v>0.11338487187927254</v>
      </c>
      <c r="P1824" s="13">
        <f t="shared" si="2245"/>
        <v>0.1290070395267984</v>
      </c>
      <c r="Q1824" s="13">
        <f t="shared" si="2246"/>
        <v>5.6166439833979703E-2</v>
      </c>
      <c r="R1824" s="13">
        <f t="shared" si="2247"/>
        <v>7.4078116294458138E-2</v>
      </c>
      <c r="S1824" s="13">
        <f t="shared" si="2248"/>
        <v>4.794866561471485E-2</v>
      </c>
      <c r="T1824" s="13">
        <f t="shared" si="2249"/>
        <v>7.3390814716400202E-2</v>
      </c>
      <c r="U1824" s="13">
        <f t="shared" si="2250"/>
        <v>8.4284599157508383E-2</v>
      </c>
      <c r="V1824" s="13">
        <f t="shared" si="2251"/>
        <v>7.920582534495995E-3</v>
      </c>
      <c r="W1824" s="13">
        <f t="shared" si="2252"/>
        <v>2.1301683971435087E-2</v>
      </c>
      <c r="X1824" s="13">
        <f t="shared" si="2253"/>
        <v>2.7834200389341871E-2</v>
      </c>
      <c r="Y1824" s="13">
        <f t="shared" si="2254"/>
        <v>1.8185010921036707E-2</v>
      </c>
      <c r="Z1824" s="13">
        <f t="shared" si="2255"/>
        <v>3.2265135097141795E-2</v>
      </c>
      <c r="AA1824" s="13">
        <f t="shared" si="2256"/>
        <v>3.6710625410825905E-2</v>
      </c>
      <c r="AB1824" s="13">
        <f t="shared" si="2257"/>
        <v>2.0884307689964708E-2</v>
      </c>
      <c r="AC1824" s="13">
        <f t="shared" si="2258"/>
        <v>7.3597023234807163E-4</v>
      </c>
      <c r="AD1824" s="13">
        <f t="shared" si="2259"/>
        <v>6.059157497254837E-3</v>
      </c>
      <c r="AE1824" s="13">
        <f t="shared" si="2260"/>
        <v>7.9172991297463274E-3</v>
      </c>
      <c r="AF1824" s="13">
        <f t="shared" si="2261"/>
        <v>5.1726354314342721E-3</v>
      </c>
      <c r="AG1824" s="13">
        <f t="shared" si="2262"/>
        <v>2.2529700990247072E-3</v>
      </c>
      <c r="AH1824" s="13">
        <f t="shared" si="2263"/>
        <v>1.0539944131732997E-2</v>
      </c>
      <c r="AI1824" s="13">
        <f t="shared" si="2264"/>
        <v>1.199213763420314E-2</v>
      </c>
      <c r="AJ1824" s="13">
        <f t="shared" si="2265"/>
        <v>6.8222071787218102E-3</v>
      </c>
      <c r="AK1824" s="13">
        <f t="shared" si="2266"/>
        <v>2.5873902946020274E-3</v>
      </c>
      <c r="AL1824" s="13">
        <f t="shared" si="2267"/>
        <v>4.3766654226227602E-5</v>
      </c>
      <c r="AM1824" s="13">
        <f t="shared" si="2268"/>
        <v>1.3787976434453185E-3</v>
      </c>
      <c r="AN1824" s="13">
        <f t="shared" si="2269"/>
        <v>1.801628920768551E-3</v>
      </c>
      <c r="AO1824" s="13">
        <f t="shared" si="2270"/>
        <v>1.1770642282354544E-3</v>
      </c>
      <c r="AP1824" s="13">
        <f t="shared" si="2271"/>
        <v>5.1267686385366514E-4</v>
      </c>
      <c r="AQ1824" s="13">
        <f t="shared" si="2272"/>
        <v>1.6747444219219741E-4</v>
      </c>
      <c r="AR1824" s="13">
        <f t="shared" si="2273"/>
        <v>2.7544387330928903E-3</v>
      </c>
      <c r="AS1824" s="13">
        <f t="shared" si="2274"/>
        <v>3.1339453017384211E-3</v>
      </c>
      <c r="AT1824" s="13">
        <f t="shared" si="2275"/>
        <v>1.7828701427059668E-3</v>
      </c>
      <c r="AU1824" s="13">
        <f t="shared" si="2276"/>
        <v>6.7617133032266336E-4</v>
      </c>
      <c r="AV1824" s="13">
        <f t="shared" si="2277"/>
        <v>1.9233355405362944E-4</v>
      </c>
      <c r="AW1824" s="13">
        <f t="shared" si="2278"/>
        <v>1.8074402729113632E-6</v>
      </c>
      <c r="AX1824" s="13">
        <f t="shared" si="2279"/>
        <v>2.6146139712653494E-4</v>
      </c>
      <c r="AY1824" s="13">
        <f t="shared" si="2280"/>
        <v>3.4164289224533921E-4</v>
      </c>
      <c r="AZ1824" s="13">
        <f t="shared" si="2281"/>
        <v>2.2320668960028854E-4</v>
      </c>
      <c r="BA1824" s="13">
        <f t="shared" si="2282"/>
        <v>9.7218913692570202E-5</v>
      </c>
      <c r="BB1824" s="13">
        <f t="shared" si="2283"/>
        <v>3.1758178472906291E-5</v>
      </c>
      <c r="BC1824" s="13">
        <f t="shared" si="2284"/>
        <v>8.2994706409195128E-6</v>
      </c>
      <c r="BD1824" s="13">
        <f t="shared" si="2285"/>
        <v>5.9985554631800813E-4</v>
      </c>
      <c r="BE1824" s="13">
        <f t="shared" si="2286"/>
        <v>6.8250364348970162E-4</v>
      </c>
      <c r="BF1824" s="13">
        <f t="shared" si="2287"/>
        <v>3.8826949774485559E-4</v>
      </c>
      <c r="BG1824" s="13">
        <f t="shared" si="2288"/>
        <v>1.4725508971471355E-4</v>
      </c>
      <c r="BH1824" s="13">
        <f t="shared" si="2289"/>
        <v>4.188597399390158E-5</v>
      </c>
      <c r="BI1824" s="13">
        <f t="shared" si="2290"/>
        <v>9.5314046981562469E-6</v>
      </c>
      <c r="BJ1824" s="14">
        <f t="shared" si="2291"/>
        <v>0.32301131881880363</v>
      </c>
      <c r="BK1824" s="14">
        <f t="shared" si="2292"/>
        <v>0.27277180409712926</v>
      </c>
      <c r="BL1824" s="14">
        <f t="shared" si="2293"/>
        <v>0.37169325988916252</v>
      </c>
      <c r="BM1824" s="14">
        <f t="shared" si="2294"/>
        <v>0.44126120108457934</v>
      </c>
      <c r="BN1824" s="14">
        <f t="shared" si="2295"/>
        <v>0.55814048136568539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1.43333333333333</v>
      </c>
      <c r="F1825" s="10">
        <f>VLOOKUP(B1825,home!$B$2:$E$405,3,FALSE)</f>
        <v>0.42</v>
      </c>
      <c r="G1825" s="10">
        <f>VLOOKUP(C1825,away!$B$2:$E$405,4,FALSE)</f>
        <v>1.26</v>
      </c>
      <c r="H1825" s="10">
        <f>VLOOKUP(A1825,away!$A$2:$E$405,3,FALSE)</f>
        <v>1.3888888888888899</v>
      </c>
      <c r="I1825" s="10">
        <f>VLOOKUP(C1825,away!$B$2:$E$405,3,FALSE)</f>
        <v>0.98</v>
      </c>
      <c r="J1825" s="10">
        <f>VLOOKUP(B1825,home!$B$2:$E$405,4,FALSE)</f>
        <v>1.1499999999999999</v>
      </c>
      <c r="K1825" s="12">
        <f t="shared" si="2240"/>
        <v>0.7585199999999982</v>
      </c>
      <c r="L1825" s="12">
        <f t="shared" si="2241"/>
        <v>1.5652777777777787</v>
      </c>
      <c r="M1825" s="13">
        <f t="shared" si="2242"/>
        <v>9.7901072174157999E-2</v>
      </c>
      <c r="N1825" s="13">
        <f t="shared" si="2243"/>
        <v>7.425992126554215E-2</v>
      </c>
      <c r="O1825" s="13">
        <f t="shared" si="2244"/>
        <v>0.15324237269482796</v>
      </c>
      <c r="P1825" s="13">
        <f t="shared" si="2245"/>
        <v>0.11623740453648063</v>
      </c>
      <c r="Q1825" s="13">
        <f t="shared" si="2246"/>
        <v>2.8163817739169442E-2</v>
      </c>
      <c r="R1825" s="13">
        <f t="shared" si="2247"/>
        <v>0.11993344029657727</v>
      </c>
      <c r="S1825" s="13">
        <f t="shared" si="2248"/>
        <v>3.4502007775109568E-2</v>
      </c>
      <c r="T1825" s="13">
        <f t="shared" si="2249"/>
        <v>4.4084198044505529E-2</v>
      </c>
      <c r="U1825" s="13">
        <f t="shared" si="2250"/>
        <v>9.0971913133759574E-2</v>
      </c>
      <c r="V1825" s="13">
        <f t="shared" si="2251"/>
        <v>4.5515604522605281E-3</v>
      </c>
      <c r="W1825" s="13">
        <f t="shared" si="2252"/>
        <v>7.1209396771715876E-3</v>
      </c>
      <c r="X1825" s="13">
        <f t="shared" si="2253"/>
        <v>1.1146248633572756E-2</v>
      </c>
      <c r="Y1825" s="13">
        <f t="shared" si="2254"/>
        <v>8.7234876458586845E-3</v>
      </c>
      <c r="Z1825" s="13">
        <f t="shared" si="2255"/>
        <v>6.2576382969556768E-2</v>
      </c>
      <c r="AA1825" s="13">
        <f t="shared" si="2256"/>
        <v>4.7465438010068084E-2</v>
      </c>
      <c r="AB1825" s="13">
        <f t="shared" si="2257"/>
        <v>1.8001742019698376E-2</v>
      </c>
      <c r="AC1825" s="13">
        <f t="shared" si="2258"/>
        <v>3.3775266821165195E-4</v>
      </c>
      <c r="AD1825" s="13">
        <f t="shared" si="2259"/>
        <v>1.3503437909820446E-3</v>
      </c>
      <c r="AE1825" s="13">
        <f t="shared" si="2260"/>
        <v>2.113663128384396E-3</v>
      </c>
      <c r="AF1825" s="13">
        <f t="shared" si="2261"/>
        <v>1.6542349622841782E-3</v>
      </c>
      <c r="AG1825" s="13">
        <f t="shared" si="2262"/>
        <v>8.6311240856216161E-4</v>
      </c>
      <c r="AH1825" s="13">
        <f t="shared" si="2263"/>
        <v>2.4487355418989783E-2</v>
      </c>
      <c r="AI1825" s="13">
        <f t="shared" si="2264"/>
        <v>1.8574148832412086E-2</v>
      </c>
      <c r="AJ1825" s="13">
        <f t="shared" si="2265"/>
        <v>7.0444316861805892E-3</v>
      </c>
      <c r="AK1825" s="13">
        <f t="shared" si="2266"/>
        <v>1.7811141075338966E-3</v>
      </c>
      <c r="AL1825" s="13">
        <f t="shared" si="2267"/>
        <v>1.6040475413120738E-5</v>
      </c>
      <c r="AM1825" s="13">
        <f t="shared" si="2268"/>
        <v>2.0485255446713971E-4</v>
      </c>
      <c r="AN1825" s="13">
        <f t="shared" si="2269"/>
        <v>3.2065115122842581E-4</v>
      </c>
      <c r="AO1825" s="13">
        <f t="shared" si="2270"/>
        <v>2.5095406071835847E-4</v>
      </c>
      <c r="AP1825" s="13">
        <f t="shared" si="2271"/>
        <v>1.3093760482851393E-4</v>
      </c>
      <c r="AQ1825" s="13">
        <f t="shared" si="2272"/>
        <v>5.1238430778380347E-5</v>
      </c>
      <c r="AR1825" s="13">
        <f t="shared" si="2273"/>
        <v>7.6659026547781913E-3</v>
      </c>
      <c r="AS1825" s="13">
        <f t="shared" si="2274"/>
        <v>5.81474048170234E-3</v>
      </c>
      <c r="AT1825" s="13">
        <f t="shared" si="2275"/>
        <v>2.2052984750904237E-3</v>
      </c>
      <c r="AU1825" s="13">
        <f t="shared" si="2276"/>
        <v>5.5758766644186156E-4</v>
      </c>
      <c r="AV1825" s="13">
        <f t="shared" si="2277"/>
        <v>1.0573534918736994E-4</v>
      </c>
      <c r="AW1825" s="13">
        <f t="shared" si="2278"/>
        <v>5.2902133987176223E-7</v>
      </c>
      <c r="AX1825" s="13">
        <f t="shared" si="2279"/>
        <v>2.5897459935735727E-5</v>
      </c>
      <c r="AY1825" s="13">
        <f t="shared" si="2280"/>
        <v>4.0536718538297471E-5</v>
      </c>
      <c r="AZ1825" s="13">
        <f t="shared" si="2281"/>
        <v>3.1725612356014784E-5</v>
      </c>
      <c r="BA1825" s="13">
        <f t="shared" si="2282"/>
        <v>1.6553132002420681E-5</v>
      </c>
      <c r="BB1825" s="13">
        <f t="shared" si="2283"/>
        <v>6.4775624190028246E-6</v>
      </c>
      <c r="BC1825" s="13">
        <f t="shared" si="2284"/>
        <v>2.0278369017267181E-6</v>
      </c>
      <c r="BD1825" s="13">
        <f t="shared" si="2285"/>
        <v>1.9998778453553306E-3</v>
      </c>
      <c r="BE1825" s="13">
        <f t="shared" si="2286"/>
        <v>1.5169473432589218E-3</v>
      </c>
      <c r="BF1825" s="13">
        <f t="shared" si="2287"/>
        <v>5.753174494043771E-4</v>
      </c>
      <c r="BG1825" s="13">
        <f t="shared" si="2288"/>
        <v>1.4546326390740241E-4</v>
      </c>
      <c r="BH1825" s="13">
        <f t="shared" si="2289"/>
        <v>2.7584198734760648E-5</v>
      </c>
      <c r="BI1825" s="13">
        <f t="shared" si="2290"/>
        <v>4.1846332848581212E-6</v>
      </c>
      <c r="BJ1825" s="14">
        <f t="shared" si="2291"/>
        <v>0.18056181942020688</v>
      </c>
      <c r="BK1825" s="14">
        <f t="shared" si="2292"/>
        <v>0.25358637480017188</v>
      </c>
      <c r="BL1825" s="14">
        <f t="shared" si="2293"/>
        <v>0.50212059556119359</v>
      </c>
      <c r="BM1825" s="14">
        <f t="shared" si="2294"/>
        <v>0.40906713634717512</v>
      </c>
      <c r="BN1825" s="14">
        <f t="shared" si="2295"/>
        <v>0.58973802870675551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1.43333333333333</v>
      </c>
      <c r="F1826" s="10">
        <f>VLOOKUP(B1826,home!$B$2:$E$405,3,FALSE)</f>
        <v>1.1200000000000001</v>
      </c>
      <c r="G1826" s="10">
        <f>VLOOKUP(C1826,away!$B$2:$E$405,4,FALSE)</f>
        <v>1.26</v>
      </c>
      <c r="H1826" s="10">
        <f>VLOOKUP(A1826,away!$A$2:$E$405,3,FALSE)</f>
        <v>1.3888888888888899</v>
      </c>
      <c r="I1826" s="10">
        <f>VLOOKUP(C1826,away!$B$2:$E$405,3,FALSE)</f>
        <v>0.56000000000000005</v>
      </c>
      <c r="J1826" s="10">
        <f>VLOOKUP(B1826,home!$B$2:$E$405,4,FALSE)</f>
        <v>0.86</v>
      </c>
      <c r="K1826" s="12">
        <f t="shared" si="2240"/>
        <v>2.0227199999999956</v>
      </c>
      <c r="L1826" s="12">
        <f t="shared" si="2241"/>
        <v>0.66888888888888942</v>
      </c>
      <c r="M1826" s="13">
        <f t="shared" si="2242"/>
        <v>6.7771814291243307E-2</v>
      </c>
      <c r="N1826" s="13">
        <f t="shared" si="2243"/>
        <v>0.13708340420318335</v>
      </c>
      <c r="O1826" s="13">
        <f t="shared" si="2244"/>
        <v>4.5331813559253885E-2</v>
      </c>
      <c r="P1826" s="13">
        <f t="shared" si="2245"/>
        <v>9.1693565922573814E-2</v>
      </c>
      <c r="Q1826" s="13">
        <f t="shared" si="2246"/>
        <v>0.13864067167493127</v>
      </c>
      <c r="R1826" s="13">
        <f t="shared" si="2247"/>
        <v>1.5160973201483812E-2</v>
      </c>
      <c r="S1826" s="13">
        <f t="shared" si="2248"/>
        <v>3.1014774060297449E-2</v>
      </c>
      <c r="T1826" s="13">
        <f t="shared" si="2249"/>
        <v>9.2735204831454088E-2</v>
      </c>
      <c r="U1826" s="13">
        <f t="shared" si="2250"/>
        <v>3.0666403714105266E-2</v>
      </c>
      <c r="V1826" s="13">
        <f t="shared" si="2251"/>
        <v>4.6624679851754742E-3</v>
      </c>
      <c r="W1826" s="13">
        <f t="shared" si="2252"/>
        <v>9.3477086470105442E-2</v>
      </c>
      <c r="X1826" s="13">
        <f t="shared" si="2253"/>
        <v>6.2525784505559456E-2</v>
      </c>
      <c r="Y1826" s="13">
        <f t="shared" si="2254"/>
        <v>2.0911401262414902E-2</v>
      </c>
      <c r="Z1826" s="13">
        <f t="shared" si="2255"/>
        <v>3.3803355064049114E-3</v>
      </c>
      <c r="AA1826" s="13">
        <f t="shared" si="2256"/>
        <v>6.8374722355153267E-3</v>
      </c>
      <c r="AB1826" s="13">
        <f t="shared" si="2257"/>
        <v>6.9151459201107698E-3</v>
      </c>
      <c r="AC1826" s="13">
        <f t="shared" si="2258"/>
        <v>3.9426264446322371E-4</v>
      </c>
      <c r="AD1826" s="13">
        <f t="shared" si="2259"/>
        <v>4.7269493086202825E-2</v>
      </c>
      <c r="AE1826" s="13">
        <f t="shared" si="2260"/>
        <v>3.1618038708771244E-2</v>
      </c>
      <c r="AF1826" s="13">
        <f t="shared" si="2261"/>
        <v>1.0574477390377946E-2</v>
      </c>
      <c r="AG1826" s="13">
        <f t="shared" si="2262"/>
        <v>2.3577168107435289E-3</v>
      </c>
      <c r="AH1826" s="13">
        <f t="shared" si="2263"/>
        <v>5.6526721523771062E-4</v>
      </c>
      <c r="AI1826" s="13">
        <f t="shared" si="2264"/>
        <v>1.1433773016056193E-3</v>
      </c>
      <c r="AJ1826" s="13">
        <f t="shared" si="2265"/>
        <v>1.1563660677518571E-3</v>
      </c>
      <c r="AK1826" s="13">
        <f t="shared" si="2266"/>
        <v>7.7966825752101034E-4</v>
      </c>
      <c r="AL1826" s="13">
        <f t="shared" si="2267"/>
        <v>2.1337099004338123E-5</v>
      </c>
      <c r="AM1826" s="13">
        <f t="shared" si="2268"/>
        <v>1.9122589811064784E-2</v>
      </c>
      <c r="AN1826" s="13">
        <f t="shared" si="2269"/>
        <v>1.2790887851401121E-2</v>
      </c>
      <c r="AO1826" s="13">
        <f t="shared" si="2270"/>
        <v>4.2778413814130445E-3</v>
      </c>
      <c r="AP1826" s="13">
        <f t="shared" si="2271"/>
        <v>9.5380018948542766E-4</v>
      </c>
      <c r="AQ1826" s="13">
        <f t="shared" si="2272"/>
        <v>1.5949658724172995E-4</v>
      </c>
      <c r="AR1826" s="13">
        <f t="shared" si="2273"/>
        <v>7.5620191905133817E-5</v>
      </c>
      <c r="AS1826" s="13">
        <f t="shared" si="2274"/>
        <v>1.5295847457035192E-4</v>
      </c>
      <c r="AT1826" s="13">
        <f t="shared" si="2275"/>
        <v>1.5469608284147086E-4</v>
      </c>
      <c r="AU1826" s="13">
        <f t="shared" si="2276"/>
        <v>1.0430228689503307E-4</v>
      </c>
      <c r="AV1826" s="13">
        <f t="shared" si="2277"/>
        <v>5.2743580437080215E-5</v>
      </c>
      <c r="AW1826" s="13">
        <f t="shared" si="2278"/>
        <v>8.0190444730336277E-7</v>
      </c>
      <c r="AX1826" s="13">
        <f t="shared" si="2279"/>
        <v>6.4466074771061506E-3</v>
      </c>
      <c r="AY1826" s="13">
        <f t="shared" si="2280"/>
        <v>4.3120641124643391E-3</v>
      </c>
      <c r="AZ1826" s="13">
        <f t="shared" si="2281"/>
        <v>1.4421458865019633E-3</v>
      </c>
      <c r="BA1826" s="13">
        <f t="shared" si="2282"/>
        <v>3.2154511987932691E-4</v>
      </c>
      <c r="BB1826" s="13">
        <f t="shared" si="2283"/>
        <v>5.3769489490931925E-5</v>
      </c>
      <c r="BC1826" s="13">
        <f t="shared" si="2284"/>
        <v>7.1931628163424569E-6</v>
      </c>
      <c r="BD1826" s="13">
        <f t="shared" si="2285"/>
        <v>8.4302510234982513E-6</v>
      </c>
      <c r="BE1826" s="13">
        <f t="shared" si="2286"/>
        <v>1.7052037350250343E-5</v>
      </c>
      <c r="BF1826" s="13">
        <f t="shared" si="2287"/>
        <v>1.7245748494549159E-5</v>
      </c>
      <c r="BG1826" s="13">
        <f t="shared" si="2288"/>
        <v>1.1627773464964798E-5</v>
      </c>
      <c r="BH1826" s="13">
        <f t="shared" si="2289"/>
        <v>5.879932485763387E-6</v>
      </c>
      <c r="BI1826" s="13">
        <f t="shared" si="2290"/>
        <v>2.3786914075206572E-6</v>
      </c>
      <c r="BJ1826" s="14">
        <f t="shared" si="2291"/>
        <v>0.6870812200126093</v>
      </c>
      <c r="BK1826" s="14">
        <f t="shared" si="2292"/>
        <v>0.19987028611522195</v>
      </c>
      <c r="BL1826" s="14">
        <f t="shared" si="2293"/>
        <v>0.10915942252346086</v>
      </c>
      <c r="BM1826" s="14">
        <f t="shared" si="2294"/>
        <v>0.49949775909701044</v>
      </c>
      <c r="BN1826" s="14">
        <f t="shared" si="2295"/>
        <v>0.49568224285266943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1.43333333333333</v>
      </c>
      <c r="F1827" s="10">
        <f>VLOOKUP(B1827,home!$B$2:$E$405,3,FALSE)</f>
        <v>1.1200000000000001</v>
      </c>
      <c r="G1827" s="10">
        <f>VLOOKUP(C1827,away!$B$2:$E$405,4,FALSE)</f>
        <v>0.81</v>
      </c>
      <c r="H1827" s="10">
        <f>VLOOKUP(A1827,away!$A$2:$E$405,3,FALSE)</f>
        <v>1.3888888888888899</v>
      </c>
      <c r="I1827" s="10">
        <f>VLOOKUP(C1827,away!$B$2:$E$405,3,FALSE)</f>
        <v>0.81</v>
      </c>
      <c r="J1827" s="10">
        <f>VLOOKUP(B1827,home!$B$2:$E$405,4,FALSE)</f>
        <v>1.01</v>
      </c>
      <c r="K1827" s="12">
        <f t="shared" si="2240"/>
        <v>1.3003199999999973</v>
      </c>
      <c r="L1827" s="12">
        <f t="shared" si="2241"/>
        <v>1.1362500000000009</v>
      </c>
      <c r="M1827" s="13">
        <f t="shared" si="2242"/>
        <v>8.7460326488558879E-2</v>
      </c>
      <c r="N1827" s="13">
        <f t="shared" si="2243"/>
        <v>0.11372641173960266</v>
      </c>
      <c r="O1827" s="13">
        <f t="shared" si="2244"/>
        <v>9.9376795972625095E-2</v>
      </c>
      <c r="P1827" s="13">
        <f t="shared" si="2245"/>
        <v>0.12922163533912359</v>
      </c>
      <c r="Q1827" s="13">
        <f t="shared" si="2246"/>
        <v>7.3940363856619923E-2</v>
      </c>
      <c r="R1827" s="13">
        <f t="shared" si="2247"/>
        <v>5.6458442211947686E-2</v>
      </c>
      <c r="S1827" s="13">
        <f t="shared" si="2248"/>
        <v>4.7730873271728022E-2</v>
      </c>
      <c r="T1827" s="13">
        <f t="shared" si="2249"/>
        <v>8.4014738432084443E-2</v>
      </c>
      <c r="U1827" s="13">
        <f t="shared" si="2250"/>
        <v>7.3414041577039665E-2</v>
      </c>
      <c r="V1827" s="13">
        <f t="shared" si="2251"/>
        <v>7.8357579030025309E-3</v>
      </c>
      <c r="W1827" s="13">
        <f t="shared" si="2252"/>
        <v>3.2048711310013273E-2</v>
      </c>
      <c r="X1827" s="13">
        <f t="shared" si="2253"/>
        <v>3.6415348226002606E-2</v>
      </c>
      <c r="Y1827" s="13">
        <f t="shared" si="2254"/>
        <v>2.0688469710897748E-2</v>
      </c>
      <c r="Z1827" s="13">
        <f t="shared" si="2255"/>
        <v>2.1383634987775207E-2</v>
      </c>
      <c r="AA1827" s="13">
        <f t="shared" si="2256"/>
        <v>2.7805568247303802E-2</v>
      </c>
      <c r="AB1827" s="13">
        <f t="shared" si="2257"/>
        <v>1.8078068251667006E-2</v>
      </c>
      <c r="AC1827" s="13">
        <f t="shared" si="2258"/>
        <v>7.2357768587788258E-4</v>
      </c>
      <c r="AD1827" s="13">
        <f t="shared" si="2259"/>
        <v>1.0418395072659091E-2</v>
      </c>
      <c r="AE1827" s="13">
        <f t="shared" si="2260"/>
        <v>1.1837901401308901E-2</v>
      </c>
      <c r="AF1827" s="13">
        <f t="shared" si="2261"/>
        <v>6.7254077336186251E-3</v>
      </c>
      <c r="AG1827" s="13">
        <f t="shared" si="2262"/>
        <v>2.5472481791080572E-3</v>
      </c>
      <c r="AH1827" s="13">
        <f t="shared" si="2263"/>
        <v>6.0742888137148955E-3</v>
      </c>
      <c r="AI1827" s="13">
        <f t="shared" si="2264"/>
        <v>7.8985192302497374E-3</v>
      </c>
      <c r="AJ1827" s="13">
        <f t="shared" si="2265"/>
        <v>5.1353012627391595E-3</v>
      </c>
      <c r="AK1827" s="13">
        <f t="shared" si="2266"/>
        <v>2.2258449793216566E-3</v>
      </c>
      <c r="AL1827" s="13">
        <f t="shared" si="2267"/>
        <v>4.2763111283958038E-5</v>
      </c>
      <c r="AM1827" s="13">
        <f t="shared" si="2268"/>
        <v>2.7094494961760083E-3</v>
      </c>
      <c r="AN1827" s="13">
        <f t="shared" si="2269"/>
        <v>3.0786119900299913E-3</v>
      </c>
      <c r="AO1827" s="13">
        <f t="shared" si="2270"/>
        <v>1.7490364368357905E-3</v>
      </c>
      <c r="AP1827" s="13">
        <f t="shared" si="2271"/>
        <v>6.6244755045155633E-4</v>
      </c>
      <c r="AQ1827" s="13">
        <f t="shared" si="2272"/>
        <v>1.8817650730014525E-4</v>
      </c>
      <c r="AR1827" s="13">
        <f t="shared" si="2273"/>
        <v>1.3803821329167112E-3</v>
      </c>
      <c r="AS1827" s="13">
        <f t="shared" si="2274"/>
        <v>1.7949384950742542E-3</v>
      </c>
      <c r="AT1827" s="13">
        <f t="shared" si="2275"/>
        <v>1.1669972119574749E-3</v>
      </c>
      <c r="AU1827" s="13">
        <f t="shared" si="2276"/>
        <v>5.0582327155084688E-4</v>
      </c>
      <c r="AV1827" s="13">
        <f t="shared" si="2277"/>
        <v>1.6443302911574894E-4</v>
      </c>
      <c r="AW1827" s="13">
        <f t="shared" si="2278"/>
        <v>1.7550558172938712E-6</v>
      </c>
      <c r="AX1827" s="13">
        <f t="shared" si="2279"/>
        <v>5.8719189481126321E-4</v>
      </c>
      <c r="AY1827" s="13">
        <f t="shared" si="2280"/>
        <v>6.6719679047929834E-4</v>
      </c>
      <c r="AZ1827" s="13">
        <f t="shared" si="2281"/>
        <v>3.7905117659105166E-4</v>
      </c>
      <c r="BA1827" s="13">
        <f t="shared" si="2282"/>
        <v>1.4356563313386097E-4</v>
      </c>
      <c r="BB1827" s="13">
        <f t="shared" si="2283"/>
        <v>4.0781612662087385E-5</v>
      </c>
      <c r="BC1827" s="13">
        <f t="shared" si="2284"/>
        <v>9.2676214774593653E-6</v>
      </c>
      <c r="BD1827" s="13">
        <f t="shared" si="2285"/>
        <v>2.6140986642110271E-4</v>
      </c>
      <c r="BE1827" s="13">
        <f t="shared" si="2286"/>
        <v>3.3991647750468759E-4</v>
      </c>
      <c r="BF1827" s="13">
        <f t="shared" si="2287"/>
        <v>2.2100009701444729E-4</v>
      </c>
      <c r="BG1827" s="13">
        <f t="shared" si="2288"/>
        <v>9.5790282049941836E-5</v>
      </c>
      <c r="BH1827" s="13">
        <f t="shared" si="2289"/>
        <v>3.1139504888795019E-5</v>
      </c>
      <c r="BI1827" s="13">
        <f t="shared" si="2290"/>
        <v>8.098264199399572E-6</v>
      </c>
      <c r="BJ1827" s="14">
        <f t="shared" si="2291"/>
        <v>0.40257777237186382</v>
      </c>
      <c r="BK1827" s="14">
        <f t="shared" si="2292"/>
        <v>0.27368213059005414</v>
      </c>
      <c r="BL1827" s="14">
        <f t="shared" si="2293"/>
        <v>0.30243679917930205</v>
      </c>
      <c r="BM1827" s="14">
        <f t="shared" si="2294"/>
        <v>0.43923091978585538</v>
      </c>
      <c r="BN1827" s="14">
        <f t="shared" si="2295"/>
        <v>0.56018397560847788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1.46835443037975</v>
      </c>
      <c r="F1828" s="10">
        <f>VLOOKUP(B1828,home!$B$2:$E$405,3,FALSE)</f>
        <v>0.68</v>
      </c>
      <c r="G1828" s="10">
        <f>VLOOKUP(C1828,away!$B$2:$E$405,4,FALSE)</f>
        <v>0.51</v>
      </c>
      <c r="H1828" s="10">
        <f>VLOOKUP(A1828,away!$A$2:$E$405,3,FALSE)</f>
        <v>1.16455696202532</v>
      </c>
      <c r="I1828" s="10">
        <f>VLOOKUP(C1828,away!$B$2:$E$405,3,FALSE)</f>
        <v>2.38</v>
      </c>
      <c r="J1828" s="10">
        <f>VLOOKUP(B1828,home!$B$2:$E$405,4,FALSE)</f>
        <v>2.15</v>
      </c>
      <c r="K1828" s="12">
        <f t="shared" si="2240"/>
        <v>0.50922531645569735</v>
      </c>
      <c r="L1828" s="12">
        <f t="shared" si="2241"/>
        <v>5.9590379746835618</v>
      </c>
      <c r="M1828" s="13">
        <f t="shared" si="2242"/>
        <v>1.5519186246924644E-3</v>
      </c>
      <c r="N1828" s="13">
        <f t="shared" si="2243"/>
        <v>7.9027625277251073E-4</v>
      </c>
      <c r="O1828" s="13">
        <f t="shared" si="2244"/>
        <v>9.2479420181610841E-3</v>
      </c>
      <c r="P1828" s="13">
        <f t="shared" si="2245"/>
        <v>4.7092862007620181E-3</v>
      </c>
      <c r="Q1828" s="13">
        <f t="shared" si="2246"/>
        <v>2.0121433745275223E-4</v>
      </c>
      <c r="R1828" s="13">
        <f t="shared" si="2247"/>
        <v>2.7554418836946818E-2</v>
      </c>
      <c r="S1828" s="13">
        <f t="shared" si="2248"/>
        <v>3.5725740009535508E-3</v>
      </c>
      <c r="T1828" s="13">
        <f t="shared" si="2249"/>
        <v>1.1990438779317435E-3</v>
      </c>
      <c r="U1828" s="13">
        <f t="shared" si="2250"/>
        <v>1.403140765199707E-2</v>
      </c>
      <c r="V1828" s="13">
        <f t="shared" si="2251"/>
        <v>1.2045500880295246E-3</v>
      </c>
      <c r="W1828" s="13">
        <f t="shared" si="2252"/>
        <v>3.4154478221600414E-5</v>
      </c>
      <c r="X1828" s="13">
        <f t="shared" si="2253"/>
        <v>2.0352783272801957E-4</v>
      </c>
      <c r="Y1828" s="13">
        <f t="shared" si="2254"/>
        <v>6.0641504206565631E-4</v>
      </c>
      <c r="Z1828" s="13">
        <f t="shared" si="2255"/>
        <v>5.4732609406567358E-2</v>
      </c>
      <c r="AA1828" s="13">
        <f t="shared" si="2256"/>
        <v>2.787123034550534E-2</v>
      </c>
      <c r="AB1828" s="13">
        <f t="shared" si="2257"/>
        <v>7.0963680463497951E-3</v>
      </c>
      <c r="AC1828" s="13">
        <f t="shared" si="2258"/>
        <v>2.2844992552397114E-4</v>
      </c>
      <c r="AD1828" s="13">
        <f t="shared" si="2259"/>
        <v>4.3480812451934229E-6</v>
      </c>
      <c r="AE1828" s="13">
        <f t="shared" si="2260"/>
        <v>2.5910381257117E-5</v>
      </c>
      <c r="AF1828" s="13">
        <f t="shared" si="2261"/>
        <v>7.7200472924844705E-5</v>
      </c>
      <c r="AG1828" s="13">
        <f t="shared" si="2262"/>
        <v>1.5334684994089317E-4</v>
      </c>
      <c r="AH1828" s="13">
        <f t="shared" si="2263"/>
        <v>8.1538424476814433E-2</v>
      </c>
      <c r="AI1828" s="13">
        <f t="shared" si="2264"/>
        <v>4.1521430007504807E-2</v>
      </c>
      <c r="AJ1828" s="13">
        <f t="shared" si="2265"/>
        <v>1.0571881667632363E-2</v>
      </c>
      <c r="AK1828" s="13">
        <f t="shared" si="2266"/>
        <v>1.7944899292440919E-3</v>
      </c>
      <c r="AL1828" s="13">
        <f t="shared" si="2267"/>
        <v>2.7729187979771572E-5</v>
      </c>
      <c r="AM1828" s="13">
        <f t="shared" si="2268"/>
        <v>4.4283060961174079E-7</v>
      </c>
      <c r="AN1828" s="13">
        <f t="shared" si="2269"/>
        <v>2.6388444190286351E-6</v>
      </c>
      <c r="AO1828" s="13">
        <f t="shared" si="2270"/>
        <v>7.8624870511367097E-6</v>
      </c>
      <c r="AP1828" s="13">
        <f t="shared" si="2271"/>
        <v>1.5617619637727135E-5</v>
      </c>
      <c r="AQ1828" s="13">
        <f t="shared" si="2272"/>
        <v>2.3266497123844945E-5</v>
      </c>
      <c r="AR1828" s="13">
        <f t="shared" si="2273"/>
        <v>9.7178113570640948E-2</v>
      </c>
      <c r="AS1828" s="13">
        <f t="shared" si="2274"/>
        <v>4.9485555635577334E-2</v>
      </c>
      <c r="AT1828" s="13">
        <f t="shared" si="2275"/>
        <v>1.2599648864256442E-2</v>
      </c>
      <c r="AU1828" s="13">
        <f t="shared" si="2276"/>
        <v>2.1386867267105519E-3</v>
      </c>
      <c r="AV1828" s="13">
        <f t="shared" si="2277"/>
        <v>2.7226835630219504E-4</v>
      </c>
      <c r="AW1828" s="13">
        <f t="shared" si="2278"/>
        <v>2.3373340771322035E-6</v>
      </c>
      <c r="AX1828" s="13">
        <f t="shared" si="2279"/>
        <v>3.7583426219301333E-8</v>
      </c>
      <c r="AY1828" s="13">
        <f t="shared" si="2280"/>
        <v>2.2396106405953455E-7</v>
      </c>
      <c r="AZ1828" s="13">
        <f t="shared" si="2281"/>
        <v>6.6729624279065208E-7</v>
      </c>
      <c r="BA1828" s="13">
        <f t="shared" si="2282"/>
        <v>1.3254812170510519E-6</v>
      </c>
      <c r="BB1828" s="13">
        <f t="shared" si="2283"/>
        <v>1.9746482267842516E-6</v>
      </c>
      <c r="BC1828" s="13">
        <f t="shared" si="2284"/>
        <v>2.3534007540097821E-6</v>
      </c>
      <c r="BD1828" s="13">
        <f t="shared" si="2285"/>
        <v>9.6514678179260238E-2</v>
      </c>
      <c r="BE1828" s="13">
        <f t="shared" si="2286"/>
        <v>4.9147717538453581E-2</v>
      </c>
      <c r="BF1828" s="13">
        <f t="shared" si="2287"/>
        <v>1.2513631008297126E-2</v>
      </c>
      <c r="BG1828" s="13">
        <f t="shared" si="2288"/>
        <v>2.1240859034033104E-3</v>
      </c>
      <c r="BH1828" s="13">
        <f t="shared" si="2289"/>
        <v>2.7040957908490914E-4</v>
      </c>
      <c r="BI1828" s="13">
        <f t="shared" si="2290"/>
        <v>2.7539880696432962E-5</v>
      </c>
      <c r="BJ1828" s="14">
        <f t="shared" si="2291"/>
        <v>3.351848256312595E-3</v>
      </c>
      <c r="BK1828" s="14">
        <f t="shared" si="2292"/>
        <v>1.1294731989005359E-2</v>
      </c>
      <c r="BL1828" s="14">
        <f t="shared" si="2293"/>
        <v>0.54349992822283888</v>
      </c>
      <c r="BM1828" s="14">
        <f t="shared" si="2294"/>
        <v>0.56882617497694954</v>
      </c>
      <c r="BN1828" s="14">
        <f t="shared" si="2295"/>
        <v>4.4055056270787651E-2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1.46835443037975</v>
      </c>
      <c r="F1829" s="10">
        <f>VLOOKUP(B1829,home!$B$2:$E$405,3,FALSE)</f>
        <v>1.36</v>
      </c>
      <c r="G1829" s="10">
        <f>VLOOKUP(C1829,away!$B$2:$E$405,4,FALSE)</f>
        <v>0.51</v>
      </c>
      <c r="H1829" s="10">
        <f>VLOOKUP(A1829,away!$A$2:$E$405,3,FALSE)</f>
        <v>1.16455696202532</v>
      </c>
      <c r="I1829" s="10">
        <f>VLOOKUP(C1829,away!$B$2:$E$405,3,FALSE)</f>
        <v>1.02</v>
      </c>
      <c r="J1829" s="10">
        <f>VLOOKUP(B1829,home!$B$2:$E$405,4,FALSE)</f>
        <v>0.86</v>
      </c>
      <c r="K1829" s="12">
        <f t="shared" si="2240"/>
        <v>1.0184506329113947</v>
      </c>
      <c r="L1829" s="12">
        <f t="shared" si="2241"/>
        <v>1.0215493670886107</v>
      </c>
      <c r="M1829" s="13">
        <f t="shared" si="2242"/>
        <v>0.13002871087842524</v>
      </c>
      <c r="N1829" s="13">
        <f t="shared" si="2243"/>
        <v>0.13242782289078492</v>
      </c>
      <c r="O1829" s="13">
        <f t="shared" si="2244"/>
        <v>0.13283074730120323</v>
      </c>
      <c r="P1829" s="13">
        <f t="shared" si="2245"/>
        <v>0.13528155865900396</v>
      </c>
      <c r="Q1829" s="13">
        <f t="shared" si="2246"/>
        <v>6.7435600019098985E-2</v>
      </c>
      <c r="R1829" s="13">
        <f t="shared" si="2247"/>
        <v>6.7846582917725648E-2</v>
      </c>
      <c r="S1829" s="13">
        <f t="shared" si="2248"/>
        <v>3.5186652220063848E-2</v>
      </c>
      <c r="T1829" s="13">
        <f t="shared" si="2249"/>
        <v>6.8888794518751267E-2</v>
      </c>
      <c r="U1829" s="13">
        <f t="shared" si="2250"/>
        <v>6.9098395313433106E-2</v>
      </c>
      <c r="V1829" s="13">
        <f t="shared" si="2251"/>
        <v>4.0675676114272979E-3</v>
      </c>
      <c r="W1829" s="13">
        <f t="shared" si="2252"/>
        <v>2.2893276506737011E-2</v>
      </c>
      <c r="X1829" s="13">
        <f t="shared" si="2253"/>
        <v>2.3386612126041751E-2</v>
      </c>
      <c r="Y1829" s="13">
        <f t="shared" si="2254"/>
        <v>1.1945289407852387E-2</v>
      </c>
      <c r="Z1829" s="13">
        <f t="shared" si="2255"/>
        <v>2.3102877946242533E-2</v>
      </c>
      <c r="AA1829" s="13">
        <f t="shared" si="2256"/>
        <v>2.3529140666425408E-2</v>
      </c>
      <c r="AB1829" s="13">
        <f t="shared" si="2257"/>
        <v>1.1981634101791096E-2</v>
      </c>
      <c r="AC1829" s="13">
        <f t="shared" si="2258"/>
        <v>2.6449297366105224E-4</v>
      </c>
      <c r="AD1829" s="13">
        <f t="shared" si="2259"/>
        <v>5.828917986925467E-3</v>
      </c>
      <c r="AE1829" s="13">
        <f t="shared" si="2260"/>
        <v>5.9545274803551283E-3</v>
      </c>
      <c r="AF1829" s="13">
        <f t="shared" si="2261"/>
        <v>3.0414218894342601E-3</v>
      </c>
      <c r="AG1829" s="13">
        <f t="shared" si="2262"/>
        <v>1.0356542020670051E-3</v>
      </c>
      <c r="AH1829" s="13">
        <f t="shared" si="2263"/>
        <v>5.9001825859773694E-3</v>
      </c>
      <c r="AI1829" s="13">
        <f t="shared" si="2264"/>
        <v>6.0090446889814412E-3</v>
      </c>
      <c r="AJ1829" s="13">
        <f t="shared" si="2265"/>
        <v>3.0599576833430018E-3</v>
      </c>
      <c r="AK1829" s="13">
        <f t="shared" si="2266"/>
        <v>1.0388052797609217E-3</v>
      </c>
      <c r="AL1829" s="13">
        <f t="shared" si="2267"/>
        <v>1.1007114194857085E-5</v>
      </c>
      <c r="AM1829" s="13">
        <f t="shared" si="2268"/>
        <v>1.1872930425945714E-3</v>
      </c>
      <c r="AN1829" s="13">
        <f t="shared" si="2269"/>
        <v>1.212878456211195E-3</v>
      </c>
      <c r="AO1829" s="13">
        <f t="shared" si="2270"/>
        <v>6.195076096489787E-4</v>
      </c>
      <c r="AP1829" s="13">
        <f t="shared" si="2271"/>
        <v>2.1095253551449745E-4</v>
      </c>
      <c r="AQ1829" s="13">
        <f t="shared" si="2272"/>
        <v>5.3874607285143125E-5</v>
      </c>
      <c r="AR1829" s="13">
        <f t="shared" si="2273"/>
        <v>1.2054655572824851E-3</v>
      </c>
      <c r="AS1829" s="13">
        <f t="shared" si="2274"/>
        <v>1.2277071597672339E-3</v>
      </c>
      <c r="AT1829" s="13">
        <f t="shared" si="2275"/>
        <v>6.2517956694739508E-4</v>
      </c>
      <c r="AU1829" s="13">
        <f t="shared" si="2276"/>
        <v>2.1223817521361541E-4</v>
      </c>
      <c r="AV1829" s="13">
        <f t="shared" si="2277"/>
        <v>5.4038525968566511E-5</v>
      </c>
      <c r="AW1829" s="13">
        <f t="shared" si="2278"/>
        <v>3.1810486625914835E-7</v>
      </c>
      <c r="AX1829" s="13">
        <f t="shared" si="2279"/>
        <v>2.0153322511362273E-4</v>
      </c>
      <c r="AY1829" s="13">
        <f t="shared" si="2280"/>
        <v>2.0587613856214778E-4</v>
      </c>
      <c r="AZ1829" s="13">
        <f t="shared" si="2281"/>
        <v>1.0515631952340457E-4</v>
      </c>
      <c r="BA1829" s="13">
        <f t="shared" si="2282"/>
        <v>3.5807457218167221E-5</v>
      </c>
      <c r="BB1829" s="13">
        <f t="shared" si="2283"/>
        <v>9.144771314567806E-6</v>
      </c>
      <c r="BC1829" s="13">
        <f t="shared" si="2284"/>
        <v>1.8683670697133655E-6</v>
      </c>
      <c r="BD1829" s="13">
        <f t="shared" si="2285"/>
        <v>2.0524042951484029E-4</v>
      </c>
      <c r="BE1829" s="13">
        <f t="shared" si="2286"/>
        <v>2.0902724533839557E-4</v>
      </c>
      <c r="BF1829" s="13">
        <f t="shared" si="2287"/>
        <v>1.0644196515530716E-4</v>
      </c>
      <c r="BG1829" s="13">
        <f t="shared" si="2288"/>
        <v>3.6135295593585069E-5</v>
      </c>
      <c r="BH1829" s="13">
        <f t="shared" si="2289"/>
        <v>9.2005036669317597E-6</v>
      </c>
      <c r="BI1829" s="13">
        <f t="shared" si="2290"/>
        <v>1.8740517565380526E-6</v>
      </c>
      <c r="BJ1829" s="14">
        <f t="shared" si="2291"/>
        <v>0.34668180955810424</v>
      </c>
      <c r="BK1829" s="14">
        <f t="shared" si="2292"/>
        <v>0.30504586559533842</v>
      </c>
      <c r="BL1829" s="14">
        <f t="shared" si="2293"/>
        <v>0.32518703901484608</v>
      </c>
      <c r="BM1829" s="14">
        <f t="shared" si="2294"/>
        <v>0.33396101141459344</v>
      </c>
      <c r="BN1829" s="14">
        <f t="shared" si="2295"/>
        <v>0.66585102266624197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1.46835443037975</v>
      </c>
      <c r="F1830" s="10">
        <f>VLOOKUP(B1830,home!$B$2:$E$405,3,FALSE)</f>
        <v>1.19</v>
      </c>
      <c r="G1830" s="10">
        <f>VLOOKUP(C1830,away!$B$2:$E$405,4,FALSE)</f>
        <v>1.02</v>
      </c>
      <c r="H1830" s="10">
        <f>VLOOKUP(A1830,away!$A$2:$E$405,3,FALSE)</f>
        <v>1.16455696202532</v>
      </c>
      <c r="I1830" s="10">
        <f>VLOOKUP(C1830,away!$B$2:$E$405,3,FALSE)</f>
        <v>1.02</v>
      </c>
      <c r="J1830" s="10">
        <f>VLOOKUP(B1830,home!$B$2:$E$405,4,FALSE)</f>
        <v>1.07</v>
      </c>
      <c r="K1830" s="12">
        <f t="shared" si="2240"/>
        <v>1.7822886075949405</v>
      </c>
      <c r="L1830" s="12">
        <f t="shared" si="2241"/>
        <v>1.2709974683544343</v>
      </c>
      <c r="M1830" s="13">
        <f t="shared" si="2242"/>
        <v>4.7203554786681722E-2</v>
      </c>
      <c r="N1830" s="13">
        <f t="shared" si="2243"/>
        <v>8.4130357934286457E-2</v>
      </c>
      <c r="O1830" s="13">
        <f t="shared" si="2244"/>
        <v>5.9995598631202303E-2</v>
      </c>
      <c r="P1830" s="13">
        <f t="shared" si="2245"/>
        <v>0.10692947194623048</v>
      </c>
      <c r="Q1830" s="13">
        <f t="shared" si="2246"/>
        <v>7.4972289249581686E-2</v>
      </c>
      <c r="R1830" s="13">
        <f t="shared" si="2247"/>
        <v>3.812712698633345E-2</v>
      </c>
      <c r="S1830" s="13">
        <f t="shared" si="2248"/>
        <v>6.0556413719108942E-2</v>
      </c>
      <c r="T1830" s="13">
        <f t="shared" si="2249"/>
        <v>9.5289589832954699E-2</v>
      </c>
      <c r="U1830" s="13">
        <f t="shared" si="2250"/>
        <v>6.7953544068067737E-2</v>
      </c>
      <c r="V1830" s="13">
        <f t="shared" si="2251"/>
        <v>1.5241943750503657E-2</v>
      </c>
      <c r="W1830" s="13">
        <f t="shared" si="2252"/>
        <v>4.4540752338280684E-2</v>
      </c>
      <c r="X1830" s="13">
        <f t="shared" si="2253"/>
        <v>5.6611183460556595E-2</v>
      </c>
      <c r="Y1830" s="13">
        <f t="shared" si="2254"/>
        <v>3.5976335429457933E-2</v>
      </c>
      <c r="Z1830" s="13">
        <f t="shared" si="2255"/>
        <v>1.6153160625085948E-2</v>
      </c>
      <c r="AA1830" s="13">
        <f t="shared" si="2256"/>
        <v>2.8789594158741855E-2</v>
      </c>
      <c r="AB1830" s="13">
        <f t="shared" si="2257"/>
        <v>2.5655682843203728E-2</v>
      </c>
      <c r="AC1830" s="13">
        <f t="shared" si="2258"/>
        <v>2.1579585002136164E-3</v>
      </c>
      <c r="AD1830" s="13">
        <f t="shared" si="2259"/>
        <v>1.9846118866556343E-2</v>
      </c>
      <c r="AE1830" s="13">
        <f t="shared" si="2260"/>
        <v>2.522436683605429E-2</v>
      </c>
      <c r="AF1830" s="13">
        <f t="shared" si="2261"/>
        <v>1.603005319473428E-2</v>
      </c>
      <c r="AG1830" s="13">
        <f t="shared" si="2262"/>
        <v>6.7913856760313928E-3</v>
      </c>
      <c r="AH1830" s="13">
        <f t="shared" si="2263"/>
        <v>5.1326565651016913E-3</v>
      </c>
      <c r="AI1830" s="13">
        <f t="shared" si="2264"/>
        <v>9.1478753226781253E-3</v>
      </c>
      <c r="AJ1830" s="13">
        <f t="shared" si="2265"/>
        <v>8.1520769856540561E-3</v>
      </c>
      <c r="AK1830" s="13">
        <f t="shared" si="2266"/>
        <v>4.8431179799227082E-3</v>
      </c>
      <c r="AL1830" s="13">
        <f t="shared" si="2267"/>
        <v>1.9553558112519632E-4</v>
      </c>
      <c r="AM1830" s="13">
        <f t="shared" si="2268"/>
        <v>7.0743023121676756E-3</v>
      </c>
      <c r="AN1830" s="13">
        <f t="shared" si="2269"/>
        <v>8.9914203291390372E-3</v>
      </c>
      <c r="AO1830" s="13">
        <f t="shared" si="2270"/>
        <v>5.714036237623156E-3</v>
      </c>
      <c r="AP1830" s="13">
        <f t="shared" si="2271"/>
        <v>2.4208418640348423E-3</v>
      </c>
      <c r="AQ1830" s="13">
        <f t="shared" si="2272"/>
        <v>7.6922097011867835E-4</v>
      </c>
      <c r="AR1830" s="13">
        <f t="shared" si="2273"/>
        <v>1.3047187000354028E-3</v>
      </c>
      <c r="AS1830" s="13">
        <f t="shared" si="2274"/>
        <v>2.3253852751891789E-3</v>
      </c>
      <c r="AT1830" s="13">
        <f t="shared" si="2275"/>
        <v>2.0722538421193495E-3</v>
      </c>
      <c r="AU1830" s="13">
        <f t="shared" si="2276"/>
        <v>1.2311181382847203E-3</v>
      </c>
      <c r="AV1830" s="13">
        <f t="shared" si="2277"/>
        <v>5.4855195811708739E-4</v>
      </c>
      <c r="AW1830" s="13">
        <f t="shared" si="2278"/>
        <v>1.2303991211222531E-5</v>
      </c>
      <c r="AX1830" s="13">
        <f t="shared" si="2279"/>
        <v>2.1014080696098334E-3</v>
      </c>
      <c r="AY1830" s="13">
        <f t="shared" si="2280"/>
        <v>2.6708843364536775E-3</v>
      </c>
      <c r="AZ1830" s="13">
        <f t="shared" si="2281"/>
        <v>1.6973436149500688E-3</v>
      </c>
      <c r="BA1830" s="13">
        <f t="shared" si="2282"/>
        <v>7.1910647917636694E-4</v>
      </c>
      <c r="BB1830" s="13">
        <f t="shared" si="2283"/>
        <v>2.2849562862760822E-4</v>
      </c>
      <c r="BC1830" s="13">
        <f t="shared" si="2284"/>
        <v>5.8083473103148982E-5</v>
      </c>
      <c r="BD1830" s="13">
        <f t="shared" si="2285"/>
        <v>2.7638236077661403E-4</v>
      </c>
      <c r="BE1830" s="13">
        <f t="shared" si="2286"/>
        <v>4.9259313295235392E-4</v>
      </c>
      <c r="BF1830" s="13">
        <f t="shared" si="2287"/>
        <v>4.389715645202402E-4</v>
      </c>
      <c r="BG1830" s="13">
        <f t="shared" si="2288"/>
        <v>2.6079133950085046E-4</v>
      </c>
      <c r="BH1830" s="13">
        <f t="shared" si="2289"/>
        <v>1.1620135833794755E-4</v>
      </c>
      <c r="BI1830" s="13">
        <f t="shared" si="2290"/>
        <v>4.1420871430556241E-5</v>
      </c>
      <c r="BJ1830" s="14">
        <f t="shared" si="2291"/>
        <v>0.49185757613349845</v>
      </c>
      <c r="BK1830" s="14">
        <f t="shared" si="2292"/>
        <v>0.23495576262031731</v>
      </c>
      <c r="BL1830" s="14">
        <f t="shared" si="2293"/>
        <v>0.25690566208216992</v>
      </c>
      <c r="BM1830" s="14">
        <f t="shared" si="2294"/>
        <v>0.58585518158151295</v>
      </c>
      <c r="BN1830" s="14">
        <f t="shared" si="2295"/>
        <v>0.41135839953431608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1.46835443037975</v>
      </c>
      <c r="F1831" s="10">
        <f>VLOOKUP(B1831,home!$B$2:$E$405,3,FALSE)</f>
        <v>2.04</v>
      </c>
      <c r="G1831" s="10">
        <f>VLOOKUP(C1831,away!$B$2:$E$405,4,FALSE)</f>
        <v>1.53</v>
      </c>
      <c r="H1831" s="10">
        <f>VLOOKUP(A1831,away!$A$2:$E$405,3,FALSE)</f>
        <v>1.16455696202532</v>
      </c>
      <c r="I1831" s="10">
        <f>VLOOKUP(C1831,away!$B$2:$E$405,3,FALSE)</f>
        <v>0.51</v>
      </c>
      <c r="J1831" s="10">
        <f>VLOOKUP(B1831,home!$B$2:$E$405,4,FALSE)</f>
        <v>0</v>
      </c>
      <c r="K1831" s="12">
        <f t="shared" si="2240"/>
        <v>4.5830278481012758</v>
      </c>
      <c r="L1831" s="12">
        <f t="shared" si="2241"/>
        <v>0</v>
      </c>
      <c r="M1831" s="13">
        <f t="shared" si="2242"/>
        <v>1.0223892988463887E-2</v>
      </c>
      <c r="N1831" s="13">
        <f t="shared" si="2243"/>
        <v>4.6856386282137376E-2</v>
      </c>
      <c r="O1831" s="13">
        <f t="shared" si="2244"/>
        <v>0</v>
      </c>
      <c r="P1831" s="13">
        <f t="shared" si="2245"/>
        <v>0</v>
      </c>
      <c r="Q1831" s="13">
        <f t="shared" si="2246"/>
        <v>0.10737206159621314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0.16402971613449671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0.18793818924013644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0.17226519100185456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0.13158269460333077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0.81004423885816901</v>
      </c>
      <c r="BK1831" s="14">
        <f t="shared" si="2292"/>
        <v>1.0223892988463887E-2</v>
      </c>
      <c r="BL1831" s="14">
        <f t="shared" si="2293"/>
        <v>0</v>
      </c>
      <c r="BM1831" s="14">
        <f t="shared" si="2294"/>
        <v>0.65581579097981857</v>
      </c>
      <c r="BN1831" s="14">
        <f t="shared" si="2295"/>
        <v>0.1644523408668144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1.46835443037975</v>
      </c>
      <c r="F1832" s="10">
        <f>VLOOKUP(B1832,home!$B$2:$E$405,3,FALSE)</f>
        <v>0.34</v>
      </c>
      <c r="G1832" s="10">
        <f>VLOOKUP(C1832,away!$B$2:$E$405,4,FALSE)</f>
        <v>0.34</v>
      </c>
      <c r="H1832" s="10">
        <f>VLOOKUP(A1832,away!$A$2:$E$405,3,FALSE)</f>
        <v>1.16455696202532</v>
      </c>
      <c r="I1832" s="10">
        <f>VLOOKUP(C1832,away!$B$2:$E$405,3,FALSE)</f>
        <v>0.68</v>
      </c>
      <c r="J1832" s="10">
        <f>VLOOKUP(B1832,home!$B$2:$E$405,4,FALSE)</f>
        <v>1.72</v>
      </c>
      <c r="K1832" s="12">
        <f t="shared" si="2240"/>
        <v>0.16974177215189912</v>
      </c>
      <c r="L1832" s="12">
        <f t="shared" si="2241"/>
        <v>1.3620658227848144</v>
      </c>
      <c r="M1832" s="13">
        <f t="shared" si="2242"/>
        <v>0.21614461208135766</v>
      </c>
      <c r="N1832" s="13">
        <f t="shared" si="2243"/>
        <v>3.6688769495774431E-2</v>
      </c>
      <c r="O1832" s="13">
        <f t="shared" si="2244"/>
        <v>0.29440318889509892</v>
      </c>
      <c r="P1832" s="13">
        <f t="shared" si="2245"/>
        <v>4.9972519010224384E-2</v>
      </c>
      <c r="Q1832" s="13">
        <f t="shared" si="2246"/>
        <v>3.1138083761426444E-3</v>
      </c>
      <c r="R1832" s="13">
        <f t="shared" si="2247"/>
        <v>0.20049826085643804</v>
      </c>
      <c r="S1832" s="13">
        <f t="shared" si="2248"/>
        <v>2.8884049342937858E-3</v>
      </c>
      <c r="T1832" s="13">
        <f t="shared" si="2249"/>
        <v>4.2412119678449768E-3</v>
      </c>
      <c r="U1832" s="13">
        <f t="shared" si="2250"/>
        <v>3.4032930111145533E-2</v>
      </c>
      <c r="V1832" s="13">
        <f t="shared" si="2251"/>
        <v>7.4199742220058864E-5</v>
      </c>
      <c r="W1832" s="13">
        <f t="shared" si="2252"/>
        <v>1.7618111730262665E-4</v>
      </c>
      <c r="X1832" s="13">
        <f t="shared" si="2253"/>
        <v>2.3997027849795001E-4</v>
      </c>
      <c r="Y1832" s="13">
        <f t="shared" si="2254"/>
        <v>1.634276574131057E-4</v>
      </c>
      <c r="Z1832" s="13">
        <f t="shared" si="2255"/>
        <v>9.1030609546782867E-2</v>
      </c>
      <c r="AA1832" s="13">
        <f t="shared" si="2256"/>
        <v>1.5451696984538509E-2</v>
      </c>
      <c r="AB1832" s="13">
        <f t="shared" si="2257"/>
        <v>1.311399214454861E-3</v>
      </c>
      <c r="AC1832" s="13">
        <f t="shared" si="2258"/>
        <v>1.0721838012002922E-6</v>
      </c>
      <c r="AD1832" s="13">
        <f t="shared" si="2259"/>
        <v>7.4763237676623622E-6</v>
      </c>
      <c r="AE1832" s="13">
        <f t="shared" si="2260"/>
        <v>1.0183245084006697E-5</v>
      </c>
      <c r="AF1832" s="13">
        <f t="shared" si="2261"/>
        <v>6.9351250469835004E-6</v>
      </c>
      <c r="AG1832" s="13">
        <f t="shared" si="2262"/>
        <v>3.1486989344117183E-6</v>
      </c>
      <c r="AH1832" s="13">
        <f t="shared" si="2263"/>
        <v>3.0997420522735523E-2</v>
      </c>
      <c r="AI1832" s="13">
        <f t="shared" si="2264"/>
        <v>5.261557091666774E-3</v>
      </c>
      <c r="AJ1832" s="13">
        <f t="shared" si="2265"/>
        <v>4.4655301250895522E-4</v>
      </c>
      <c r="AK1832" s="13">
        <f t="shared" si="2266"/>
        <v>2.5266233234346419E-5</v>
      </c>
      <c r="AL1832" s="13">
        <f t="shared" si="2267"/>
        <v>9.9155329151149283E-9</v>
      </c>
      <c r="AM1832" s="13">
        <f t="shared" si="2268"/>
        <v>2.5380888910087454E-7</v>
      </c>
      <c r="AN1832" s="13">
        <f t="shared" si="2269"/>
        <v>3.4570441336328237E-7</v>
      </c>
      <c r="AO1832" s="13">
        <f t="shared" si="2270"/>
        <v>2.3543608311400042E-7</v>
      </c>
      <c r="AP1832" s="13">
        <f t="shared" si="2271"/>
        <v>1.0689314741996831E-7</v>
      </c>
      <c r="AQ1832" s="13">
        <f t="shared" si="2272"/>
        <v>3.6398875697659425E-8</v>
      </c>
      <c r="AR1832" s="13">
        <f t="shared" si="2273"/>
        <v>8.4441054177013253E-3</v>
      </c>
      <c r="AS1832" s="13">
        <f t="shared" si="2274"/>
        <v>1.433317417838075E-3</v>
      </c>
      <c r="AT1832" s="13">
        <f t="shared" si="2275"/>
        <v>1.2164691928000945E-4</v>
      </c>
      <c r="AU1832" s="13">
        <f t="shared" si="2276"/>
        <v>6.8828545518026118E-6</v>
      </c>
      <c r="AV1832" s="13">
        <f t="shared" si="2277"/>
        <v>2.9207698227168499E-7</v>
      </c>
      <c r="AW1832" s="13">
        <f t="shared" si="2278"/>
        <v>6.3679608902891019E-11</v>
      </c>
      <c r="AX1832" s="13">
        <f t="shared" si="2279"/>
        <v>7.1803284373145485E-9</v>
      </c>
      <c r="AY1832" s="13">
        <f t="shared" si="2280"/>
        <v>9.78007996083604E-9</v>
      </c>
      <c r="AZ1832" s="13">
        <f t="shared" si="2281"/>
        <v>6.6605563293787084E-9</v>
      </c>
      <c r="BA1832" s="13">
        <f t="shared" si="2282"/>
        <v>3.0240387123266048E-9</v>
      </c>
      <c r="BB1832" s="13">
        <f t="shared" si="2283"/>
        <v>1.0297349442095676E-9</v>
      </c>
      <c r="BC1832" s="13">
        <f t="shared" si="2284"/>
        <v>2.8051335480701577E-10</v>
      </c>
      <c r="BD1832" s="13">
        <f t="shared" si="2285"/>
        <v>1.9169045655738422E-3</v>
      </c>
      <c r="BE1832" s="13">
        <f t="shared" si="2286"/>
        <v>3.2537877800657022E-4</v>
      </c>
      <c r="BF1832" s="13">
        <f t="shared" si="2287"/>
        <v>2.7615185199727301E-5</v>
      </c>
      <c r="BG1832" s="13">
        <f t="shared" si="2288"/>
        <v>1.5624834913682033E-6</v>
      </c>
      <c r="BH1832" s="13">
        <f t="shared" si="2289"/>
        <v>6.6304679195731312E-8</v>
      </c>
      <c r="BI1832" s="13">
        <f t="shared" si="2290"/>
        <v>2.2509347497293184E-9</v>
      </c>
      <c r="BJ1832" s="14">
        <f t="shared" si="2291"/>
        <v>4.4652118482469243E-2</v>
      </c>
      <c r="BK1832" s="14">
        <f t="shared" si="2292"/>
        <v>0.2690808276475099</v>
      </c>
      <c r="BL1832" s="14">
        <f t="shared" si="2293"/>
        <v>0.59470604717606035</v>
      </c>
      <c r="BM1832" s="14">
        <f t="shared" si="2294"/>
        <v>0.19864843442138605</v>
      </c>
      <c r="BN1832" s="14">
        <f t="shared" si="2295"/>
        <v>0.80082115871503612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1.46835443037975</v>
      </c>
      <c r="F1833" s="10">
        <f>VLOOKUP(B1833,home!$B$2:$E$405,3,FALSE)</f>
        <v>0.34</v>
      </c>
      <c r="G1833" s="10">
        <f>VLOOKUP(C1833,away!$B$2:$E$405,4,FALSE)</f>
        <v>1.36</v>
      </c>
      <c r="H1833" s="10">
        <f>VLOOKUP(A1833,away!$A$2:$E$405,3,FALSE)</f>
        <v>1.16455696202532</v>
      </c>
      <c r="I1833" s="10">
        <f>VLOOKUP(C1833,away!$B$2:$E$405,3,FALSE)</f>
        <v>0.51</v>
      </c>
      <c r="J1833" s="10">
        <f>VLOOKUP(B1833,home!$B$2:$E$405,4,FALSE)</f>
        <v>0.43</v>
      </c>
      <c r="K1833" s="12">
        <f t="shared" si="2240"/>
        <v>0.67896708860759647</v>
      </c>
      <c r="L1833" s="12">
        <f t="shared" si="2241"/>
        <v>0.25538734177215267</v>
      </c>
      <c r="M1833" s="13">
        <f t="shared" si="2242"/>
        <v>0.3928393888643214</v>
      </c>
      <c r="N1833" s="13">
        <f t="shared" si="2243"/>
        <v>0.26672501614759569</v>
      </c>
      <c r="O1833" s="13">
        <f t="shared" si="2244"/>
        <v>0.10032620726545605</v>
      </c>
      <c r="P1833" s="13">
        <f t="shared" si="2245"/>
        <v>6.8118192858068971E-2</v>
      </c>
      <c r="Q1833" s="13">
        <f t="shared" si="2246"/>
        <v>9.0548753836273616E-2</v>
      </c>
      <c r="R1833" s="13">
        <f t="shared" si="2247"/>
        <v>1.2811021691803422E-2</v>
      </c>
      <c r="S1833" s="13">
        <f t="shared" si="2248"/>
        <v>2.9529168470499713E-3</v>
      </c>
      <c r="T1833" s="13">
        <f t="shared" si="2249"/>
        <v>2.312500554302693E-2</v>
      </c>
      <c r="U1833" s="13">
        <f t="shared" si="2250"/>
        <v>8.6982621001725335E-3</v>
      </c>
      <c r="V1833" s="13">
        <f t="shared" si="2251"/>
        <v>5.6892733316307366E-5</v>
      </c>
      <c r="W1833" s="13">
        <f t="shared" si="2252"/>
        <v>2.0493207923086881E-2</v>
      </c>
      <c r="X1833" s="13">
        <f t="shared" si="2253"/>
        <v>5.2337058958611769E-3</v>
      </c>
      <c r="Y1833" s="13">
        <f t="shared" si="2254"/>
        <v>6.6831111818061427E-4</v>
      </c>
      <c r="Z1833" s="13">
        <f t="shared" si="2255"/>
        <v>1.090590925085021E-3</v>
      </c>
      <c r="AA1833" s="13">
        <f t="shared" si="2256"/>
        <v>7.4047534526684191E-4</v>
      </c>
      <c r="AB1833" s="13">
        <f t="shared" si="2257"/>
        <v>2.5137919468076622E-4</v>
      </c>
      <c r="AC1833" s="13">
        <f t="shared" si="2258"/>
        <v>6.1657357467809224E-7</v>
      </c>
      <c r="AD1833" s="13">
        <f t="shared" si="2259"/>
        <v>3.4785534299421063E-3</v>
      </c>
      <c r="AE1833" s="13">
        <f t="shared" si="2260"/>
        <v>8.8837851368531878E-4</v>
      </c>
      <c r="AF1833" s="13">
        <f t="shared" si="2261"/>
        <v>1.1344031354879474E-4</v>
      </c>
      <c r="AG1833" s="13">
        <f t="shared" si="2262"/>
        <v>9.6570733756754028E-6</v>
      </c>
      <c r="AH1833" s="13">
        <f t="shared" si="2263"/>
        <v>6.9630779329574069E-5</v>
      </c>
      <c r="AI1833" s="13">
        <f t="shared" si="2264"/>
        <v>4.7277007518878899E-5</v>
      </c>
      <c r="AJ1833" s="13">
        <f t="shared" si="2265"/>
        <v>1.6049766076586327E-5</v>
      </c>
      <c r="AK1833" s="13">
        <f t="shared" si="2266"/>
        <v>3.6324209819509295E-6</v>
      </c>
      <c r="AL1833" s="13">
        <f t="shared" si="2267"/>
        <v>4.2765444465770898E-9</v>
      </c>
      <c r="AM1833" s="13">
        <f t="shared" si="2268"/>
        <v>4.7236465897875217E-4</v>
      </c>
      <c r="AN1833" s="13">
        <f t="shared" si="2269"/>
        <v>1.2063595460369294E-4</v>
      </c>
      <c r="AO1833" s="13">
        <f t="shared" si="2270"/>
        <v>1.5404447884191608E-5</v>
      </c>
      <c r="AP1833" s="13">
        <f t="shared" si="2271"/>
        <v>1.3113669988704525E-6</v>
      </c>
      <c r="AQ1833" s="13">
        <f t="shared" si="2272"/>
        <v>8.3726632982312547E-8</v>
      </c>
      <c r="AR1833" s="13">
        <f t="shared" si="2273"/>
        <v>3.5565639277006556E-6</v>
      </c>
      <c r="AS1833" s="13">
        <f t="shared" si="2274"/>
        <v>2.4147898554377118E-6</v>
      </c>
      <c r="AT1833" s="13">
        <f t="shared" si="2275"/>
        <v>8.1978141887285105E-7</v>
      </c>
      <c r="AU1833" s="13">
        <f t="shared" si="2276"/>
        <v>1.8553486775556813E-7</v>
      </c>
      <c r="AV1833" s="13">
        <f t="shared" si="2277"/>
        <v>3.149301724879837E-8</v>
      </c>
      <c r="AW1833" s="13">
        <f t="shared" si="2278"/>
        <v>2.0598641556526718E-11</v>
      </c>
      <c r="AX1833" s="13">
        <f t="shared" si="2279"/>
        <v>5.3453342877987245E-5</v>
      </c>
      <c r="AY1833" s="13">
        <f t="shared" si="2280"/>
        <v>1.3651307146444594E-5</v>
      </c>
      <c r="AZ1833" s="13">
        <f t="shared" si="2281"/>
        <v>1.7431855219228375E-6</v>
      </c>
      <c r="BA1833" s="13">
        <f t="shared" si="2282"/>
        <v>1.4839583888652538E-7</v>
      </c>
      <c r="BB1833" s="13">
        <f t="shared" si="2283"/>
        <v>9.4746047058195847E-9</v>
      </c>
      <c r="BC1833" s="13">
        <f t="shared" si="2284"/>
        <v>4.8393882203223853E-10</v>
      </c>
      <c r="BD1833" s="13">
        <f t="shared" si="2285"/>
        <v>1.5138356788969955E-7</v>
      </c>
      <c r="BE1833" s="13">
        <f t="shared" si="2286"/>
        <v>1.027844603530997E-7</v>
      </c>
      <c r="BF1833" s="13">
        <f t="shared" si="2287"/>
        <v>3.4893632900023517E-8</v>
      </c>
      <c r="BG1833" s="13">
        <f t="shared" si="2288"/>
        <v>7.8972094470237406E-9</v>
      </c>
      <c r="BH1833" s="13">
        <f t="shared" si="2289"/>
        <v>1.3404863265925287E-9</v>
      </c>
      <c r="BI1833" s="13">
        <f t="shared" si="2290"/>
        <v>1.8202921969696417E-10</v>
      </c>
      <c r="BJ1833" s="14">
        <f t="shared" si="2291"/>
        <v>0.41196283613960416</v>
      </c>
      <c r="BK1833" s="14">
        <f t="shared" si="2292"/>
        <v>0.46398166346002223</v>
      </c>
      <c r="BL1833" s="14">
        <f t="shared" si="2293"/>
        <v>0.12297124221575977</v>
      </c>
      <c r="BM1833" s="14">
        <f t="shared" si="2294"/>
        <v>6.8624100790404124E-2</v>
      </c>
      <c r="BN1833" s="14">
        <f t="shared" si="2295"/>
        <v>0.93136858066351913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1.46835443037975</v>
      </c>
      <c r="F1834" s="10">
        <f>VLOOKUP(B1834,home!$B$2:$E$405,3,FALSE)</f>
        <v>0.85</v>
      </c>
      <c r="G1834" s="10">
        <f>VLOOKUP(C1834,away!$B$2:$E$405,4,FALSE)</f>
        <v>0.17</v>
      </c>
      <c r="H1834" s="10">
        <f>VLOOKUP(A1834,away!$A$2:$E$405,3,FALSE)</f>
        <v>1.16455696202532</v>
      </c>
      <c r="I1834" s="10">
        <f>VLOOKUP(C1834,away!$B$2:$E$405,3,FALSE)</f>
        <v>1.19</v>
      </c>
      <c r="J1834" s="10">
        <f>VLOOKUP(B1834,home!$B$2:$E$405,4,FALSE)</f>
        <v>1.07</v>
      </c>
      <c r="K1834" s="12">
        <f t="shared" si="2240"/>
        <v>0.2121772151898739</v>
      </c>
      <c r="L1834" s="12">
        <f t="shared" si="2241"/>
        <v>1.4828303797468401</v>
      </c>
      <c r="M1834" s="13">
        <f t="shared" si="2242"/>
        <v>0.18359783460848797</v>
      </c>
      <c r="N1834" s="13">
        <f t="shared" si="2243"/>
        <v>3.8955277262120017E-2</v>
      </c>
      <c r="O1834" s="13">
        <f t="shared" si="2244"/>
        <v>0.27224444681320176</v>
      </c>
      <c r="P1834" s="13">
        <f t="shared" si="2245"/>
        <v>5.776406857573288E-2</v>
      </c>
      <c r="Q1834" s="13">
        <f t="shared" si="2246"/>
        <v>4.1327111232130195E-3</v>
      </c>
      <c r="R1834" s="13">
        <f t="shared" si="2247"/>
        <v>0.20184616822599422</v>
      </c>
      <c r="S1834" s="13">
        <f t="shared" si="2248"/>
        <v>4.5434735457763826E-3</v>
      </c>
      <c r="T1834" s="13">
        <f t="shared" si="2249"/>
        <v>6.1281096042179514E-3</v>
      </c>
      <c r="U1834" s="13">
        <f t="shared" si="2250"/>
        <v>4.2827157870938257E-2</v>
      </c>
      <c r="V1834" s="13">
        <f t="shared" si="2251"/>
        <v>1.588311624637586E-4</v>
      </c>
      <c r="W1834" s="13">
        <f t="shared" si="2252"/>
        <v>2.9228904576918488E-4</v>
      </c>
      <c r="X1834" s="13">
        <f t="shared" si="2253"/>
        <v>4.3341507673376196E-4</v>
      </c>
      <c r="Y1834" s="13">
        <f t="shared" si="2254"/>
        <v>3.2134052141056515E-4</v>
      </c>
      <c r="Z1834" s="13">
        <f t="shared" si="2255"/>
        <v>9.9767876760331858E-2</v>
      </c>
      <c r="AA1834" s="13">
        <f t="shared" si="2256"/>
        <v>2.1168470256413746E-2</v>
      </c>
      <c r="AB1834" s="13">
        <f t="shared" si="2257"/>
        <v>2.2457335344177715E-3</v>
      </c>
      <c r="AC1834" s="13">
        <f t="shared" si="2258"/>
        <v>3.1232442705834878E-6</v>
      </c>
      <c r="AD1834" s="13">
        <f t="shared" si="2259"/>
        <v>1.55042689404528E-5</v>
      </c>
      <c r="AE1834" s="13">
        <f t="shared" si="2260"/>
        <v>2.2990201000668765E-5</v>
      </c>
      <c r="AF1834" s="13">
        <f t="shared" si="2261"/>
        <v>1.7045284240138927E-5</v>
      </c>
      <c r="AG1834" s="13">
        <f t="shared" si="2262"/>
        <v>8.4250884342326776E-6</v>
      </c>
      <c r="AH1834" s="13">
        <f t="shared" si="2263"/>
        <v>3.698470964576471E-2</v>
      </c>
      <c r="AI1834" s="13">
        <f t="shared" si="2264"/>
        <v>7.8473126972444223E-3</v>
      </c>
      <c r="AJ1834" s="13">
        <f t="shared" si="2265"/>
        <v>8.3251047741272953E-4</v>
      </c>
      <c r="AK1834" s="13">
        <f t="shared" si="2266"/>
        <v>5.8879918237941815E-5</v>
      </c>
      <c r="AL1834" s="13">
        <f t="shared" si="2267"/>
        <v>3.9305756870055928E-8</v>
      </c>
      <c r="AM1834" s="13">
        <f t="shared" si="2268"/>
        <v>6.5793052146802652E-7</v>
      </c>
      <c r="AN1834" s="13">
        <f t="shared" si="2269"/>
        <v>9.7559936499547023E-7</v>
      </c>
      <c r="AO1834" s="13">
        <f t="shared" si="2270"/>
        <v>7.2332418843850482E-7</v>
      </c>
      <c r="AP1834" s="13">
        <f t="shared" si="2271"/>
        <v>3.5752236034078097E-7</v>
      </c>
      <c r="AQ1834" s="13">
        <f t="shared" si="2272"/>
        <v>1.3253625433802672E-7</v>
      </c>
      <c r="AR1834" s="13">
        <f t="shared" si="2273"/>
        <v>1.0968410209771164E-2</v>
      </c>
      <c r="AS1834" s="13">
        <f t="shared" si="2274"/>
        <v>2.3272467333694258E-3</v>
      </c>
      <c r="AT1834" s="13">
        <f t="shared" si="2275"/>
        <v>2.4689436547302776E-4</v>
      </c>
      <c r="AU1834" s="13">
        <f t="shared" si="2276"/>
        <v>1.7461786304046005E-5</v>
      </c>
      <c r="AV1834" s="13">
        <f t="shared" si="2277"/>
        <v>9.2624829755828978E-7</v>
      </c>
      <c r="AW1834" s="13">
        <f t="shared" si="2278"/>
        <v>3.4351355808995174E-10</v>
      </c>
      <c r="AX1834" s="13">
        <f t="shared" si="2279"/>
        <v>2.3266310972251235E-8</v>
      </c>
      <c r="AY1834" s="13">
        <f t="shared" si="2280"/>
        <v>3.4499992734291375E-8</v>
      </c>
      <c r="AZ1834" s="13">
        <f t="shared" si="2281"/>
        <v>2.5578818663726258E-8</v>
      </c>
      <c r="BA1834" s="13">
        <f t="shared" si="2282"/>
        <v>1.264301646420292E-8</v>
      </c>
      <c r="BB1834" s="13">
        <f t="shared" si="2283"/>
        <v>4.6868622261898931E-9</v>
      </c>
      <c r="BC1834" s="13">
        <f t="shared" si="2284"/>
        <v>1.3899643389364537E-9</v>
      </c>
      <c r="BD1834" s="13">
        <f t="shared" si="2285"/>
        <v>2.7107153127623532E-3</v>
      </c>
      <c r="BE1834" s="13">
        <f t="shared" si="2286"/>
        <v>5.7515202623446404E-4</v>
      </c>
      <c r="BF1834" s="13">
        <f t="shared" si="2287"/>
        <v>6.1017077618620917E-5</v>
      </c>
      <c r="BG1834" s="13">
        <f t="shared" si="2288"/>
        <v>4.3154778693811247E-6</v>
      </c>
      <c r="BH1834" s="13">
        <f t="shared" si="2289"/>
        <v>2.2891151913470419E-7</v>
      </c>
      <c r="BI1834" s="13">
        <f t="shared" si="2290"/>
        <v>9.7139617309770152E-9</v>
      </c>
      <c r="BJ1834" s="14">
        <f t="shared" si="2291"/>
        <v>5.0330056453734985E-2</v>
      </c>
      <c r="BK1834" s="14">
        <f t="shared" si="2292"/>
        <v>0.24606740494248117</v>
      </c>
      <c r="BL1834" s="14">
        <f t="shared" si="2293"/>
        <v>0.60296776730280632</v>
      </c>
      <c r="BM1834" s="14">
        <f t="shared" si="2294"/>
        <v>0.24059256469412538</v>
      </c>
      <c r="BN1834" s="14">
        <f t="shared" si="2295"/>
        <v>0.75854050660874983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1.4097222222222201</v>
      </c>
      <c r="F1835" s="10">
        <f>VLOOKUP(B1835,home!$B$2:$E$405,3,FALSE)</f>
        <v>1.66</v>
      </c>
      <c r="G1835" s="10">
        <f>VLOOKUP(C1835,away!$B$2:$E$405,4,FALSE)</f>
        <v>1.54</v>
      </c>
      <c r="H1835" s="10">
        <f>VLOOKUP(A1835,away!$A$2:$E$405,3,FALSE)</f>
        <v>1.11805555555556</v>
      </c>
      <c r="I1835" s="10">
        <f>VLOOKUP(C1835,away!$B$2:$E$405,3,FALSE)</f>
        <v>1.42</v>
      </c>
      <c r="J1835" s="10">
        <f>VLOOKUP(B1835,home!$B$2:$E$405,4,FALSE)</f>
        <v>0.75</v>
      </c>
      <c r="K1835" s="12">
        <f t="shared" si="2240"/>
        <v>3.6038138888888831</v>
      </c>
      <c r="L1835" s="12">
        <f t="shared" si="2241"/>
        <v>1.1907291666666715</v>
      </c>
      <c r="M1835" s="13">
        <f t="shared" si="2242"/>
        <v>8.2747790783516753E-3</v>
      </c>
      <c r="N1835" s="13">
        <f t="shared" si="2243"/>
        <v>2.9820763770050916E-2</v>
      </c>
      <c r="O1835" s="13">
        <f t="shared" si="2244"/>
        <v>9.8530207963164994E-3</v>
      </c>
      <c r="P1835" s="13">
        <f t="shared" si="2245"/>
        <v>3.5508453193276397E-2</v>
      </c>
      <c r="Q1835" s="13">
        <f t="shared" si="2246"/>
        <v>5.3734241325891968E-2</v>
      </c>
      <c r="R1835" s="13">
        <f t="shared" si="2247"/>
        <v>5.8661396209736642E-3</v>
      </c>
      <c r="S1835" s="13">
        <f t="shared" si="2248"/>
        <v>3.8093169504600871E-2</v>
      </c>
      <c r="T1835" s="13">
        <f t="shared" si="2249"/>
        <v>6.3982928395445171E-2</v>
      </c>
      <c r="U1835" s="13">
        <f t="shared" si="2250"/>
        <v>2.1140475440226257E-2</v>
      </c>
      <c r="V1835" s="13">
        <f t="shared" si="2251"/>
        <v>1.8162680619022851E-2</v>
      </c>
      <c r="W1835" s="13">
        <f t="shared" si="2252"/>
        <v>6.4549401733052139E-2</v>
      </c>
      <c r="X1835" s="13">
        <f t="shared" si="2253"/>
        <v>7.6860855334429393E-2</v>
      </c>
      <c r="Y1835" s="13">
        <f t="shared" si="2254"/>
        <v>4.5760231110826347E-2</v>
      </c>
      <c r="Z1835" s="13">
        <f t="shared" si="2255"/>
        <v>2.3283278474774387E-3</v>
      </c>
      <c r="AA1835" s="13">
        <f t="shared" si="2256"/>
        <v>8.3908602346259489E-3</v>
      </c>
      <c r="AB1835" s="13">
        <f t="shared" si="2257"/>
        <v>1.511954932663522E-2</v>
      </c>
      <c r="AC1835" s="13">
        <f t="shared" si="2258"/>
        <v>4.8711926967954658E-3</v>
      </c>
      <c r="AD1835" s="13">
        <f t="shared" si="2259"/>
        <v>5.8156007621260372E-2</v>
      </c>
      <c r="AE1835" s="13">
        <f t="shared" si="2260"/>
        <v>6.9248054491523978E-2</v>
      </c>
      <c r="AF1835" s="13">
        <f t="shared" si="2261"/>
        <v>4.1227839108990298E-2</v>
      </c>
      <c r="AG1835" s="13">
        <f t="shared" si="2262"/>
        <v>1.6363730168571875E-2</v>
      </c>
      <c r="AH1835" s="13">
        <f t="shared" si="2263"/>
        <v>6.9310196938840397E-4</v>
      </c>
      <c r="AI1835" s="13">
        <f t="shared" si="2264"/>
        <v>2.4978105036981674E-3</v>
      </c>
      <c r="AJ1835" s="13">
        <f t="shared" si="2265"/>
        <v>4.5008220925199975E-3</v>
      </c>
      <c r="AK1835" s="13">
        <f t="shared" si="2266"/>
        <v>5.406708389480497E-3</v>
      </c>
      <c r="AL1835" s="13">
        <f t="shared" si="2267"/>
        <v>8.3612391935445707E-4</v>
      </c>
      <c r="AM1835" s="13">
        <f t="shared" si="2268"/>
        <v>4.1916685597565166E-2</v>
      </c>
      <c r="AN1835" s="13">
        <f t="shared" si="2269"/>
        <v>4.9911420111017644E-2</v>
      </c>
      <c r="AO1835" s="13">
        <f t="shared" si="2270"/>
        <v>2.9715491837971092E-2</v>
      </c>
      <c r="AP1835" s="13">
        <f t="shared" si="2271"/>
        <v>1.1794367611105866E-2</v>
      </c>
      <c r="AQ1835" s="13">
        <f t="shared" si="2272"/>
        <v>3.5109743792331176E-3</v>
      </c>
      <c r="AR1835" s="13">
        <f t="shared" si="2273"/>
        <v>1.6505934608497666E-4</v>
      </c>
      <c r="AS1835" s="13">
        <f t="shared" si="2274"/>
        <v>5.9484316391195569E-4</v>
      </c>
      <c r="AT1835" s="13">
        <f t="shared" si="2275"/>
        <v>1.0718520279082565E-3</v>
      </c>
      <c r="AU1835" s="13">
        <f t="shared" si="2276"/>
        <v>1.2875850750031629E-3</v>
      </c>
      <c r="AV1835" s="13">
        <f t="shared" si="2277"/>
        <v>1.1600542441056083E-3</v>
      </c>
      <c r="AW1835" s="13">
        <f t="shared" si="2278"/>
        <v>9.966518868511609E-5</v>
      </c>
      <c r="AX1835" s="13">
        <f t="shared" si="2279"/>
        <v>2.5176655622115657E-2</v>
      </c>
      <c r="AY1835" s="13">
        <f t="shared" si="2280"/>
        <v>2.9978578168375552E-2</v>
      </c>
      <c r="AZ1835" s="13">
        <f t="shared" si="2281"/>
        <v>1.7848183700140744E-2</v>
      </c>
      <c r="BA1835" s="13">
        <f t="shared" si="2282"/>
        <v>7.0841176345940865E-3</v>
      </c>
      <c r="BB1835" s="13">
        <f t="shared" si="2283"/>
        <v>2.1088163719022225E-3</v>
      </c>
      <c r="BC1835" s="13">
        <f t="shared" si="2284"/>
        <v>5.022058322336335E-4</v>
      </c>
      <c r="BD1835" s="13">
        <f t="shared" si="2285"/>
        <v>3.2756829602384994E-5</v>
      </c>
      <c r="BE1835" s="13">
        <f t="shared" si="2286"/>
        <v>1.1804951747704153E-4</v>
      </c>
      <c r="BF1835" s="13">
        <f t="shared" si="2287"/>
        <v>2.1271424533019669E-4</v>
      </c>
      <c r="BG1835" s="13">
        <f t="shared" si="2288"/>
        <v>2.5552751722849329E-4</v>
      </c>
      <c r="BH1835" s="13">
        <f t="shared" si="2289"/>
        <v>2.3021840389533444E-4</v>
      </c>
      <c r="BI1835" s="13">
        <f t="shared" si="2290"/>
        <v>1.6593285628716729E-4</v>
      </c>
      <c r="BJ1835" s="14">
        <f t="shared" si="2291"/>
        <v>0.73925154992629705</v>
      </c>
      <c r="BK1835" s="14">
        <f t="shared" si="2292"/>
        <v>0.13572497717977727</v>
      </c>
      <c r="BL1835" s="14">
        <f t="shared" si="2293"/>
        <v>7.8763081600699239E-2</v>
      </c>
      <c r="BM1835" s="14">
        <f t="shared" si="2294"/>
        <v>0.78313162578969964</v>
      </c>
      <c r="BN1835" s="14">
        <f t="shared" si="2295"/>
        <v>0.14305739778486112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1.4097222222222201</v>
      </c>
      <c r="F1836" s="10">
        <f>VLOOKUP(B1836,home!$B$2:$E$405,3,FALSE)</f>
        <v>1.66</v>
      </c>
      <c r="G1836" s="10">
        <f>VLOOKUP(C1836,away!$B$2:$E$405,4,FALSE)</f>
        <v>1.3</v>
      </c>
      <c r="H1836" s="10">
        <f>VLOOKUP(A1836,away!$A$2:$E$405,3,FALSE)</f>
        <v>1.11805555555556</v>
      </c>
      <c r="I1836" s="10">
        <f>VLOOKUP(C1836,away!$B$2:$E$405,3,FALSE)</f>
        <v>0.47</v>
      </c>
      <c r="J1836" s="10">
        <f>VLOOKUP(B1836,home!$B$2:$E$405,4,FALSE)</f>
        <v>1.19</v>
      </c>
      <c r="K1836" s="12">
        <f t="shared" si="2240"/>
        <v>3.042180555555551</v>
      </c>
      <c r="L1836" s="12">
        <f t="shared" si="2241"/>
        <v>0.62532847222222465</v>
      </c>
      <c r="M1836" s="13">
        <f t="shared" si="2242"/>
        <v>2.5540010231325235E-2</v>
      </c>
      <c r="N1836" s="13">
        <f t="shared" si="2243"/>
        <v>7.7697322514427458E-2</v>
      </c>
      <c r="O1836" s="13">
        <f t="shared" si="2244"/>
        <v>1.5970895578494595E-2</v>
      </c>
      <c r="P1836" s="13">
        <f t="shared" si="2245"/>
        <v>4.8586347983704377E-2</v>
      </c>
      <c r="Q1836" s="13">
        <f t="shared" si="2246"/>
        <v>0.11818464188605993</v>
      </c>
      <c r="R1836" s="13">
        <f t="shared" si="2247"/>
        <v>4.9935278660603538E-3</v>
      </c>
      <c r="S1836" s="13">
        <f t="shared" si="2248"/>
        <v>2.3107206976548708E-2</v>
      </c>
      <c r="T1836" s="13">
        <f t="shared" si="2249"/>
        <v>7.3904221550740584E-2</v>
      </c>
      <c r="U1836" s="13">
        <f t="shared" si="2250"/>
        <v>1.519121337775361E-2</v>
      </c>
      <c r="V1836" s="13">
        <f t="shared" si="2251"/>
        <v>4.8842528031961463E-3</v>
      </c>
      <c r="W1836" s="13">
        <f t="shared" si="2252"/>
        <v>0.11984633983702252</v>
      </c>
      <c r="X1836" s="13">
        <f t="shared" si="2253"/>
        <v>7.4943328591710823E-2</v>
      </c>
      <c r="Y1836" s="13">
        <f t="shared" si="2254"/>
        <v>2.3432098585751349E-2</v>
      </c>
      <c r="Z1836" s="13">
        <f t="shared" si="2255"/>
        <v>1.0408650504942088E-3</v>
      </c>
      <c r="AA1836" s="13">
        <f t="shared" si="2256"/>
        <v>3.1664994175708283E-3</v>
      </c>
      <c r="AB1836" s="13">
        <f t="shared" si="2257"/>
        <v>4.8165314786559783E-3</v>
      </c>
      <c r="AC1836" s="13">
        <f t="shared" si="2258"/>
        <v>5.8072609453531431E-4</v>
      </c>
      <c r="AD1836" s="13">
        <f t="shared" si="2259"/>
        <v>9.1148551176673143E-2</v>
      </c>
      <c r="AE1836" s="13">
        <f t="shared" si="2260"/>
        <v>5.6997784252578274E-2</v>
      </c>
      <c r="AF1836" s="13">
        <f t="shared" si="2261"/>
        <v>1.7821168673358371E-2</v>
      </c>
      <c r="AG1836" s="13">
        <f t="shared" si="2262"/>
        <v>3.7146947265752532E-3</v>
      </c>
      <c r="AH1836" s="13">
        <f t="shared" si="2263"/>
        <v>1.6272063795376305E-4</v>
      </c>
      <c r="AI1836" s="13">
        <f t="shared" si="2264"/>
        <v>4.9502556077053251E-4</v>
      </c>
      <c r="AJ1836" s="13">
        <f t="shared" si="2265"/>
        <v>7.529785677395488E-4</v>
      </c>
      <c r="AK1836" s="13">
        <f t="shared" si="2266"/>
        <v>7.6356558584244098E-4</v>
      </c>
      <c r="AL1836" s="13">
        <f t="shared" si="2267"/>
        <v>4.419005295104197E-5</v>
      </c>
      <c r="AM1836" s="13">
        <f t="shared" si="2268"/>
        <v>5.5458070011346998E-2</v>
      </c>
      <c r="AN1836" s="13">
        <f t="shared" si="2269"/>
        <v>3.4679510192588789E-2</v>
      </c>
      <c r="AO1836" s="13">
        <f t="shared" si="2270"/>
        <v>1.0843042563073307E-2</v>
      </c>
      <c r="AP1836" s="13">
        <f t="shared" si="2271"/>
        <v>2.2601544134023951E-3</v>
      </c>
      <c r="AQ1836" s="13">
        <f t="shared" si="2272"/>
        <v>3.5333472657980952E-4</v>
      </c>
      <c r="AR1836" s="13">
        <f t="shared" si="2273"/>
        <v>2.0350769586130489E-5</v>
      </c>
      <c r="AS1836" s="13">
        <f t="shared" si="2274"/>
        <v>6.1910715525517453E-5</v>
      </c>
      <c r="AT1836" s="13">
        <f t="shared" si="2275"/>
        <v>9.417178747613022E-5</v>
      </c>
      <c r="AU1836" s="13">
        <f t="shared" si="2276"/>
        <v>9.5495860247264352E-5</v>
      </c>
      <c r="AV1836" s="13">
        <f t="shared" si="2277"/>
        <v>7.2628912295069495E-5</v>
      </c>
      <c r="AW1836" s="13">
        <f t="shared" si="2278"/>
        <v>2.3351522992216473E-6</v>
      </c>
      <c r="AX1836" s="13">
        <f t="shared" si="2279"/>
        <v>2.8118910372859716E-2</v>
      </c>
      <c r="AY1836" s="13">
        <f t="shared" si="2280"/>
        <v>1.758355526401403E-2</v>
      </c>
      <c r="AZ1836" s="13">
        <f t="shared" si="2281"/>
        <v>5.4977488747404747E-3</v>
      </c>
      <c r="BA1836" s="13">
        <f t="shared" si="2282"/>
        <v>1.1459663015009718E-3</v>
      </c>
      <c r="BB1836" s="13">
        <f t="shared" si="2283"/>
        <v>1.7915133913393896E-4</v>
      </c>
      <c r="BC1836" s="13">
        <f t="shared" si="2284"/>
        <v>2.2405686639438351E-5</v>
      </c>
      <c r="BD1836" s="13">
        <f t="shared" si="2285"/>
        <v>2.1209859423069141E-6</v>
      </c>
      <c r="BE1836" s="13">
        <f t="shared" si="2286"/>
        <v>6.4524221922927611E-6</v>
      </c>
      <c r="BF1836" s="13">
        <f t="shared" si="2287"/>
        <v>9.8147166648140848E-6</v>
      </c>
      <c r="BG1836" s="13">
        <f t="shared" si="2288"/>
        <v>9.9527133986614753E-6</v>
      </c>
      <c r="BH1836" s="13">
        <f t="shared" si="2289"/>
        <v>7.5694877941062871E-6</v>
      </c>
      <c r="BI1836" s="13">
        <f t="shared" si="2290"/>
        <v>4.6055497165490448E-6</v>
      </c>
      <c r="BJ1836" s="14">
        <f t="shared" si="2291"/>
        <v>0.81383200154077773</v>
      </c>
      <c r="BK1836" s="14">
        <f t="shared" si="2292"/>
        <v>0.12032628940627485</v>
      </c>
      <c r="BL1836" s="14">
        <f t="shared" si="2293"/>
        <v>4.6698031991680496E-2</v>
      </c>
      <c r="BM1836" s="14">
        <f t="shared" si="2294"/>
        <v>0.67334322181744077</v>
      </c>
      <c r="BN1836" s="14">
        <f t="shared" si="2295"/>
        <v>0.29097274606007195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1.4097222222222201</v>
      </c>
      <c r="F1837" s="10">
        <f>VLOOKUP(B1837,home!$B$2:$E$405,3,FALSE)</f>
        <v>0.35</v>
      </c>
      <c r="G1837" s="10">
        <f>VLOOKUP(C1837,away!$B$2:$E$405,4,FALSE)</f>
        <v>0.12</v>
      </c>
      <c r="H1837" s="10">
        <f>VLOOKUP(A1837,away!$A$2:$E$405,3,FALSE)</f>
        <v>1.11805555555556</v>
      </c>
      <c r="I1837" s="10">
        <f>VLOOKUP(C1837,away!$B$2:$E$405,3,FALSE)</f>
        <v>0.83</v>
      </c>
      <c r="J1837" s="10">
        <f>VLOOKUP(B1837,home!$B$2:$E$405,4,FALSE)</f>
        <v>0.89</v>
      </c>
      <c r="K1837" s="12">
        <f t="shared" si="2240"/>
        <v>5.9208333333333238E-2</v>
      </c>
      <c r="L1837" s="12">
        <f t="shared" si="2241"/>
        <v>0.82590763888889207</v>
      </c>
      <c r="M1837" s="13">
        <f t="shared" si="2242"/>
        <v>0.41266631267453457</v>
      </c>
      <c r="N1837" s="13">
        <f t="shared" si="2243"/>
        <v>2.4433284596271358E-2</v>
      </c>
      <c r="O1837" s="13">
        <f t="shared" si="2244"/>
        <v>0.34082425995001014</v>
      </c>
      <c r="P1837" s="13">
        <f t="shared" si="2245"/>
        <v>2.0179636391206814E-2</v>
      </c>
      <c r="Q1837" s="13">
        <f t="shared" si="2246"/>
        <v>7.2332702940211546E-4</v>
      </c>
      <c r="R1837" s="13">
        <f t="shared" si="2247"/>
        <v>0.1407446799056834</v>
      </c>
      <c r="S1837" s="13">
        <f t="shared" si="2248"/>
        <v>2.4669915642138113E-4</v>
      </c>
      <c r="T1837" s="13">
        <f t="shared" si="2249"/>
        <v>5.9740131899801735E-4</v>
      </c>
      <c r="U1837" s="13">
        <f t="shared" si="2250"/>
        <v>8.3332579227489902E-3</v>
      </c>
      <c r="V1837" s="13">
        <f t="shared" si="2251"/>
        <v>1.3404156017959396E-6</v>
      </c>
      <c r="W1837" s="13">
        <f t="shared" si="2252"/>
        <v>1.4275662621950068E-5</v>
      </c>
      <c r="X1837" s="13">
        <f t="shared" si="2253"/>
        <v>1.179037880966919E-5</v>
      </c>
      <c r="Y1837" s="13">
        <f t="shared" si="2254"/>
        <v>4.8688819621497525E-6</v>
      </c>
      <c r="Z1837" s="13">
        <f t="shared" si="2255"/>
        <v>3.8747368755691958E-2</v>
      </c>
      <c r="AA1837" s="13">
        <f t="shared" si="2256"/>
        <v>2.2941671250765907E-3</v>
      </c>
      <c r="AB1837" s="13">
        <f t="shared" si="2257"/>
        <v>6.7916905931954784E-5</v>
      </c>
      <c r="AC1837" s="13">
        <f t="shared" si="2258"/>
        <v>4.0966966872753974E-9</v>
      </c>
      <c r="AD1837" s="13">
        <f t="shared" si="2259"/>
        <v>2.1130954776865625E-7</v>
      </c>
      <c r="AE1837" s="13">
        <f t="shared" si="2260"/>
        <v>1.7452216967229043E-7</v>
      </c>
      <c r="AF1837" s="13">
        <f t="shared" si="2261"/>
        <v>7.2069596543903982E-8</v>
      </c>
      <c r="AG1837" s="13">
        <f t="shared" si="2262"/>
        <v>1.98409434390836E-8</v>
      </c>
      <c r="AH1837" s="13">
        <f t="shared" si="2263"/>
        <v>8.0004369605426937E-3</v>
      </c>
      <c r="AI1837" s="13">
        <f t="shared" si="2264"/>
        <v>4.7369253837213117E-4</v>
      </c>
      <c r="AJ1837" s="13">
        <f t="shared" si="2265"/>
        <v>1.4023272854724942E-5</v>
      </c>
      <c r="AK1837" s="13">
        <f t="shared" si="2266"/>
        <v>2.7676487120227945E-7</v>
      </c>
      <c r="AL1837" s="13">
        <f t="shared" si="2267"/>
        <v>8.0132394639617545E-12</v>
      </c>
      <c r="AM1837" s="13">
        <f t="shared" si="2268"/>
        <v>2.5022572281604999E-9</v>
      </c>
      <c r="AN1837" s="13">
        <f t="shared" si="2269"/>
        <v>2.0666333592027021E-9</v>
      </c>
      <c r="AO1837" s="13">
        <f t="shared" si="2270"/>
        <v>8.5342413907406154E-10</v>
      </c>
      <c r="AP1837" s="13">
        <f t="shared" si="2271"/>
        <v>2.3494983855781454E-10</v>
      </c>
      <c r="AQ1837" s="13">
        <f t="shared" si="2272"/>
        <v>4.8511716605152752E-11</v>
      </c>
      <c r="AR1837" s="13">
        <f t="shared" si="2273"/>
        <v>1.3215244000322481E-3</v>
      </c>
      <c r="AS1837" s="13">
        <f t="shared" si="2274"/>
        <v>7.8245257185242565E-5</v>
      </c>
      <c r="AT1837" s="13">
        <f t="shared" si="2275"/>
        <v>2.3163856345881142E-6</v>
      </c>
      <c r="AU1837" s="13">
        <f t="shared" si="2276"/>
        <v>4.5716444260412597E-8</v>
      </c>
      <c r="AV1837" s="13">
        <f t="shared" si="2277"/>
        <v>6.7669861764631403E-10</v>
      </c>
      <c r="AW1837" s="13">
        <f t="shared" si="2278"/>
        <v>1.0884787117061202E-14</v>
      </c>
      <c r="AX1837" s="13">
        <f t="shared" si="2279"/>
        <v>2.4692413341778244E-11</v>
      </c>
      <c r="AY1837" s="13">
        <f t="shared" si="2280"/>
        <v>2.0393652801576647E-11</v>
      </c>
      <c r="AZ1837" s="13">
        <f t="shared" si="2281"/>
        <v>8.4216368168350026E-12</v>
      </c>
      <c r="BA1837" s="13">
        <f t="shared" si="2282"/>
        <v>2.3184980596573207E-12</v>
      </c>
      <c r="BB1837" s="13">
        <f t="shared" si="2283"/>
        <v>4.787163145550138E-13</v>
      </c>
      <c r="BC1837" s="13">
        <f t="shared" si="2284"/>
        <v>7.9075092210344739E-14</v>
      </c>
      <c r="BD1837" s="13">
        <f t="shared" si="2285"/>
        <v>1.8190951616078223E-4</v>
      </c>
      <c r="BE1837" s="13">
        <f t="shared" si="2286"/>
        <v>1.0770559269352963E-5</v>
      </c>
      <c r="BF1837" s="13">
        <f t="shared" si="2287"/>
        <v>3.1885343170313611E-7</v>
      </c>
      <c r="BG1837" s="13">
        <f t="shared" si="2288"/>
        <v>6.2929267562521656E-9</v>
      </c>
      <c r="BH1837" s="13">
        <f t="shared" si="2289"/>
        <v>9.3148426256607355E-11</v>
      </c>
      <c r="BI1837" s="13">
        <f t="shared" si="2290"/>
        <v>1.1030326142553236E-12</v>
      </c>
      <c r="BJ1837" s="14">
        <f t="shared" si="2291"/>
        <v>2.5785431372482962E-2</v>
      </c>
      <c r="BK1837" s="14">
        <f t="shared" si="2292"/>
        <v>0.43309399276286814</v>
      </c>
      <c r="BL1837" s="14">
        <f t="shared" si="2293"/>
        <v>0.5023478490981268</v>
      </c>
      <c r="BM1837" s="14">
        <f t="shared" si="2294"/>
        <v>6.0403141421678734E-2</v>
      </c>
      <c r="BN1837" s="14">
        <f t="shared" si="2295"/>
        <v>0.93957150054710836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1.4097222222222201</v>
      </c>
      <c r="F1838" s="10">
        <f>VLOOKUP(B1838,home!$B$2:$E$405,3,FALSE)</f>
        <v>1.3</v>
      </c>
      <c r="G1838" s="10">
        <f>VLOOKUP(C1838,away!$B$2:$E$405,4,FALSE)</f>
        <v>1.06</v>
      </c>
      <c r="H1838" s="10">
        <f>VLOOKUP(A1838,away!$A$2:$E$405,3,FALSE)</f>
        <v>1.11805555555556</v>
      </c>
      <c r="I1838" s="10">
        <f>VLOOKUP(C1838,away!$B$2:$E$405,3,FALSE)</f>
        <v>0.47</v>
      </c>
      <c r="J1838" s="10">
        <f>VLOOKUP(B1838,home!$B$2:$E$405,4,FALSE)</f>
        <v>1.34</v>
      </c>
      <c r="K1838" s="12">
        <f t="shared" si="2240"/>
        <v>1.9425972222222196</v>
      </c>
      <c r="L1838" s="12">
        <f t="shared" si="2241"/>
        <v>0.70415138888889173</v>
      </c>
      <c r="M1838" s="13">
        <f t="shared" si="2242"/>
        <v>7.0881301480327882E-2</v>
      </c>
      <c r="N1838" s="13">
        <f t="shared" si="2243"/>
        <v>0.13769381936318065</v>
      </c>
      <c r="O1838" s="13">
        <f t="shared" si="2244"/>
        <v>4.9911166883625138E-2</v>
      </c>
      <c r="P1838" s="13">
        <f t="shared" si="2245"/>
        <v>9.6957294145999837E-2</v>
      </c>
      <c r="Q1838" s="13">
        <f t="shared" si="2246"/>
        <v>0.13374181550604144</v>
      </c>
      <c r="R1838" s="13">
        <f t="shared" si="2247"/>
        <v>1.7572508741084951E-2</v>
      </c>
      <c r="S1838" s="13">
        <f t="shared" si="2248"/>
        <v>3.3156547255001279E-2</v>
      </c>
      <c r="T1838" s="13">
        <f t="shared" si="2249"/>
        <v>9.4174485141100994E-2</v>
      </c>
      <c r="U1838" s="13">
        <f t="shared" si="2250"/>
        <v>3.4136306667907297E-2</v>
      </c>
      <c r="V1838" s="13">
        <f t="shared" si="2251"/>
        <v>5.0393624237982295E-3</v>
      </c>
      <c r="W1838" s="13">
        <f t="shared" si="2252"/>
        <v>8.6602159765664252E-2</v>
      </c>
      <c r="X1838" s="13">
        <f t="shared" si="2253"/>
        <v>6.0981031079770182E-2</v>
      </c>
      <c r="Y1838" s="13">
        <f t="shared" si="2254"/>
        <v>2.1469938865348422E-2</v>
      </c>
      <c r="Z1838" s="13">
        <f t="shared" si="2255"/>
        <v>4.1245688120990524E-3</v>
      </c>
      <c r="AA1838" s="13">
        <f t="shared" si="2256"/>
        <v>8.0123759172480193E-3</v>
      </c>
      <c r="AB1838" s="13">
        <f t="shared" si="2257"/>
        <v>7.782409600123108E-3</v>
      </c>
      <c r="AC1838" s="13">
        <f t="shared" si="2258"/>
        <v>4.3082848952070648E-4</v>
      </c>
      <c r="AD1838" s="13">
        <f t="shared" si="2259"/>
        <v>4.2058278749806076E-2</v>
      </c>
      <c r="AE1838" s="13">
        <f t="shared" si="2260"/>
        <v>2.9615395395952111E-2</v>
      </c>
      <c r="AF1838" s="13">
        <f t="shared" si="2261"/>
        <v>1.0426860900276683E-2</v>
      </c>
      <c r="AG1838" s="13">
        <f t="shared" si="2262"/>
        <v>2.4473628615603689E-3</v>
      </c>
      <c r="AH1838" s="13">
        <f t="shared" si="2263"/>
        <v>7.2608021440183845E-4</v>
      </c>
      <c r="AI1838" s="13">
        <f t="shared" si="2264"/>
        <v>1.4104814076075249E-3</v>
      </c>
      <c r="AJ1838" s="13">
        <f t="shared" si="2265"/>
        <v>1.3699986322072324E-3</v>
      </c>
      <c r="AK1838" s="13">
        <f t="shared" si="2266"/>
        <v>8.8711851245800355E-4</v>
      </c>
      <c r="AL1838" s="13">
        <f t="shared" si="2267"/>
        <v>2.3572910605502468E-5</v>
      </c>
      <c r="AM1838" s="13">
        <f t="shared" si="2268"/>
        <v>1.634045909416422E-2</v>
      </c>
      <c r="AN1838" s="13">
        <f t="shared" si="2269"/>
        <v>1.1506156966237859E-2</v>
      </c>
      <c r="AO1838" s="13">
        <f t="shared" si="2270"/>
        <v>4.0510382042749917E-3</v>
      </c>
      <c r="AP1838" s="13">
        <f t="shared" si="2271"/>
        <v>9.5084805932739924E-4</v>
      </c>
      <c r="AQ1838" s="13">
        <f t="shared" si="2272"/>
        <v>1.6738524539942386E-4</v>
      </c>
      <c r="AR1838" s="13">
        <f t="shared" si="2273"/>
        <v>1.0225407828315982E-4</v>
      </c>
      <c r="AS1838" s="13">
        <f t="shared" si="2274"/>
        <v>1.9863848843375964E-4</v>
      </c>
      <c r="AT1838" s="13">
        <f t="shared" si="2275"/>
        <v>1.9293728792892103E-4</v>
      </c>
      <c r="AU1838" s="13">
        <f t="shared" si="2276"/>
        <v>1.2493314653127022E-4</v>
      </c>
      <c r="AV1838" s="13">
        <f t="shared" si="2277"/>
        <v>6.0673695853781795E-5</v>
      </c>
      <c r="AW1838" s="13">
        <f t="shared" si="2278"/>
        <v>8.9569368465382973E-7</v>
      </c>
      <c r="AX1838" s="13">
        <f t="shared" si="2279"/>
        <v>5.290488407693199E-3</v>
      </c>
      <c r="AY1838" s="13">
        <f t="shared" si="2280"/>
        <v>3.7253047601777472E-3</v>
      </c>
      <c r="AZ1838" s="13">
        <f t="shared" si="2281"/>
        <v>1.3115892604567802E-3</v>
      </c>
      <c r="BA1838" s="13">
        <f t="shared" si="2282"/>
        <v>3.0785246646746541E-4</v>
      </c>
      <c r="BB1838" s="13">
        <f t="shared" si="2283"/>
        <v>5.4193685458984171E-5</v>
      </c>
      <c r="BC1838" s="13">
        <f t="shared" si="2284"/>
        <v>7.6321117769902913E-6</v>
      </c>
      <c r="BD1838" s="13">
        <f t="shared" si="2285"/>
        <v>1.2000391873773401E-5</v>
      </c>
      <c r="BE1838" s="13">
        <f t="shared" si="2286"/>
        <v>2.3311927919570304E-5</v>
      </c>
      <c r="BF1838" s="13">
        <f t="shared" si="2287"/>
        <v>2.2642843210600946E-5</v>
      </c>
      <c r="BG1838" s="13">
        <f t="shared" si="2288"/>
        <v>1.4661974774708885E-5</v>
      </c>
      <c r="BH1838" s="13">
        <f t="shared" si="2289"/>
        <v>7.1205778674104361E-6</v>
      </c>
      <c r="BI1838" s="13">
        <f t="shared" si="2290"/>
        <v>2.7664829571697065E-6</v>
      </c>
      <c r="BJ1838" s="14">
        <f t="shared" si="2291"/>
        <v>0.66292409589013634</v>
      </c>
      <c r="BK1838" s="14">
        <f t="shared" si="2292"/>
        <v>0.21021421146543118</v>
      </c>
      <c r="BL1838" s="14">
        <f t="shared" si="2293"/>
        <v>0.12257038747229719</v>
      </c>
      <c r="BM1838" s="14">
        <f t="shared" si="2294"/>
        <v>0.48935094845321064</v>
      </c>
      <c r="BN1838" s="14">
        <f t="shared" si="2295"/>
        <v>0.50675790612025995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1.4097222222222201</v>
      </c>
      <c r="F1839" s="10">
        <f>VLOOKUP(B1839,home!$B$2:$E$405,3,FALSE)</f>
        <v>1.18</v>
      </c>
      <c r="G1839" s="10">
        <f>VLOOKUP(C1839,away!$B$2:$E$405,4,FALSE)</f>
        <v>2.13</v>
      </c>
      <c r="H1839" s="10">
        <f>VLOOKUP(A1839,away!$A$2:$E$405,3,FALSE)</f>
        <v>1.11805555555556</v>
      </c>
      <c r="I1839" s="10">
        <f>VLOOKUP(C1839,away!$B$2:$E$405,3,FALSE)</f>
        <v>0.35</v>
      </c>
      <c r="J1839" s="10">
        <f>VLOOKUP(B1839,home!$B$2:$E$405,4,FALSE)</f>
        <v>1.04</v>
      </c>
      <c r="K1839" s="12">
        <f t="shared" si="2240"/>
        <v>3.5431958333333275</v>
      </c>
      <c r="L1839" s="12">
        <f t="shared" si="2241"/>
        <v>0.40697222222222385</v>
      </c>
      <c r="M1839" s="13">
        <f t="shared" si="2242"/>
        <v>1.9251466187669947E-2</v>
      </c>
      <c r="N1839" s="13">
        <f t="shared" si="2243"/>
        <v>6.8211714781709606E-2</v>
      </c>
      <c r="O1839" s="13">
        <f t="shared" si="2244"/>
        <v>7.834811975432043E-3</v>
      </c>
      <c r="P1839" s="13">
        <f t="shared" si="2245"/>
        <v>2.7760273146300869E-2</v>
      </c>
      <c r="Q1839" s="13">
        <f t="shared" si="2246"/>
        <v>0.1208437317995374</v>
      </c>
      <c r="R1839" s="13">
        <f t="shared" si="2247"/>
        <v>1.5942754201674345E-3</v>
      </c>
      <c r="S1839" s="13">
        <f t="shared" si="2248"/>
        <v>1.0007455505529273E-2</v>
      </c>
      <c r="T1839" s="13">
        <f t="shared" si="2249"/>
        <v>4.9180042072084151E-2</v>
      </c>
      <c r="U1839" s="13">
        <f t="shared" si="2250"/>
        <v>5.6488300259229943E-3</v>
      </c>
      <c r="V1839" s="13">
        <f t="shared" si="2251"/>
        <v>1.6033970586087673E-3</v>
      </c>
      <c r="W1839" s="13">
        <f t="shared" si="2252"/>
        <v>0.1427243356655237</v>
      </c>
      <c r="X1839" s="13">
        <f t="shared" si="2253"/>
        <v>5.8084840050988774E-2</v>
      </c>
      <c r="Y1839" s="13">
        <f t="shared" si="2254"/>
        <v>1.1819458216486663E-2</v>
      </c>
      <c r="Z1839" s="13">
        <f t="shared" si="2255"/>
        <v>2.1627527019327022E-4</v>
      </c>
      <c r="AA1839" s="13">
        <f t="shared" si="2256"/>
        <v>7.6630563620183471E-4</v>
      </c>
      <c r="AB1839" s="13">
        <f t="shared" si="2257"/>
        <v>1.3575854686250926E-3</v>
      </c>
      <c r="AC1839" s="13">
        <f t="shared" si="2258"/>
        <v>1.4450438435132895E-4</v>
      </c>
      <c r="AD1839" s="13">
        <f t="shared" si="2259"/>
        <v>0.1264250678613377</v>
      </c>
      <c r="AE1839" s="13">
        <f t="shared" si="2260"/>
        <v>5.1451490812124058E-2</v>
      </c>
      <c r="AF1839" s="13">
        <f t="shared" si="2261"/>
        <v>1.0469663776228228E-2</v>
      </c>
      <c r="AG1839" s="13">
        <f t="shared" si="2262"/>
        <v>1.4202874443103744E-3</v>
      </c>
      <c r="AH1839" s="13">
        <f t="shared" si="2263"/>
        <v>2.2004506830566761E-5</v>
      </c>
      <c r="AI1839" s="13">
        <f t="shared" si="2264"/>
        <v>7.7966276916618886E-5</v>
      </c>
      <c r="AJ1839" s="13">
        <f t="shared" si="2265"/>
        <v>1.3812489375573822E-4</v>
      </c>
      <c r="AK1839" s="13">
        <f t="shared" si="2266"/>
        <v>1.6313451601164674E-4</v>
      </c>
      <c r="AL1839" s="13">
        <f t="shared" si="2267"/>
        <v>8.3349104765852777E-6</v>
      </c>
      <c r="AM1839" s="13">
        <f t="shared" si="2268"/>
        <v>8.9589754735034985E-2</v>
      </c>
      <c r="AN1839" s="13">
        <f t="shared" si="2269"/>
        <v>3.6460541572861188E-2</v>
      </c>
      <c r="AO1839" s="13">
        <f t="shared" si="2270"/>
        <v>7.4192138136665456E-3</v>
      </c>
      <c r="AP1839" s="13">
        <f t="shared" si="2271"/>
        <v>1.0064713109632318E-3</v>
      </c>
      <c r="AQ1839" s="13">
        <f t="shared" si="2272"/>
        <v>1.0240146650640529E-4</v>
      </c>
      <c r="AR1839" s="13">
        <f t="shared" si="2273"/>
        <v>1.7910446087479715E-6</v>
      </c>
      <c r="AS1839" s="13">
        <f t="shared" si="2274"/>
        <v>6.3460217950299327E-6</v>
      </c>
      <c r="AT1839" s="13">
        <f t="shared" si="2275"/>
        <v>1.124259899119627E-5</v>
      </c>
      <c r="AU1839" s="13">
        <f t="shared" si="2276"/>
        <v>1.3278243300481367E-5</v>
      </c>
      <c r="AV1839" s="13">
        <f t="shared" si="2277"/>
        <v>1.1761854084062937E-5</v>
      </c>
      <c r="AW1839" s="13">
        <f t="shared" si="2278"/>
        <v>3.3385536749427266E-7</v>
      </c>
      <c r="AX1839" s="13">
        <f t="shared" si="2279"/>
        <v>5.2905674281088458E-2</v>
      </c>
      <c r="AY1839" s="13">
        <f t="shared" si="2280"/>
        <v>2.1531139830339725E-2</v>
      </c>
      <c r="AZ1839" s="13">
        <f t="shared" si="2281"/>
        <v>4.3812879118653959E-3</v>
      </c>
      <c r="BA1839" s="13">
        <f t="shared" si="2282"/>
        <v>5.9435415922907584E-4</v>
      </c>
      <c r="BB1839" s="13">
        <f t="shared" si="2283"/>
        <v>6.0471408242119598E-5</v>
      </c>
      <c r="BC1839" s="13">
        <f t="shared" si="2284"/>
        <v>4.9220366786405423E-6</v>
      </c>
      <c r="BD1839" s="13">
        <f t="shared" si="2285"/>
        <v>1.2148423408688261E-7</v>
      </c>
      <c r="BE1839" s="13">
        <f t="shared" si="2286"/>
        <v>4.3044243203233306E-7</v>
      </c>
      <c r="BF1839" s="13">
        <f t="shared" si="2287"/>
        <v>7.6257091583341326E-7</v>
      </c>
      <c r="BG1839" s="13">
        <f t="shared" si="2288"/>
        <v>9.0064603053404316E-7</v>
      </c>
      <c r="BH1839" s="13">
        <f t="shared" si="2289"/>
        <v>7.9779131567410572E-7</v>
      </c>
      <c r="BI1839" s="13">
        <f t="shared" si="2290"/>
        <v>5.6534617311320098E-7</v>
      </c>
      <c r="BJ1839" s="14">
        <f t="shared" si="2291"/>
        <v>0.85468686500680646</v>
      </c>
      <c r="BK1839" s="14">
        <f t="shared" si="2292"/>
        <v>8.0306571023276513E-2</v>
      </c>
      <c r="BL1839" s="14">
        <f t="shared" si="2293"/>
        <v>1.7651036763744757E-2</v>
      </c>
      <c r="BM1839" s="14">
        <f t="shared" si="2294"/>
        <v>0.68583366877823138</v>
      </c>
      <c r="BN1839" s="14">
        <f t="shared" si="2295"/>
        <v>0.2454962733108173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1.4097222222222201</v>
      </c>
      <c r="F1840" s="10">
        <f>VLOOKUP(B1840,home!$B$2:$E$405,3,FALSE)</f>
        <v>0.71</v>
      </c>
      <c r="G1840" s="10">
        <f>VLOOKUP(C1840,away!$B$2:$E$405,4,FALSE)</f>
        <v>0.95</v>
      </c>
      <c r="H1840" s="10">
        <f>VLOOKUP(A1840,away!$A$2:$E$405,3,FALSE)</f>
        <v>1.11805555555556</v>
      </c>
      <c r="I1840" s="10">
        <f>VLOOKUP(C1840,away!$B$2:$E$405,3,FALSE)</f>
        <v>1.06</v>
      </c>
      <c r="J1840" s="10">
        <f>VLOOKUP(B1840,home!$B$2:$E$405,4,FALSE)</f>
        <v>1.04</v>
      </c>
      <c r="K1840" s="12">
        <f t="shared" si="2240"/>
        <v>0.9508576388888873</v>
      </c>
      <c r="L1840" s="12">
        <f t="shared" si="2241"/>
        <v>1.2325444444444493</v>
      </c>
      <c r="M1840" s="13">
        <f t="shared" si="2242"/>
        <v>0.11265760737285749</v>
      </c>
      <c r="N1840" s="13">
        <f t="shared" si="2243"/>
        <v>0.10712134654942658</v>
      </c>
      <c r="O1840" s="13">
        <f t="shared" si="2244"/>
        <v>0.13885550809181951</v>
      </c>
      <c r="P1840" s="13">
        <f t="shared" si="2245"/>
        <v>0.13203182057090429</v>
      </c>
      <c r="Q1840" s="13">
        <f t="shared" si="2246"/>
        <v>5.0928575327293002E-2</v>
      </c>
      <c r="R1840" s="13">
        <f t="shared" si="2247"/>
        <v>8.5572792539541739E-2</v>
      </c>
      <c r="S1840" s="13">
        <f t="shared" si="2248"/>
        <v>3.8684475131742072E-2</v>
      </c>
      <c r="T1840" s="13">
        <f t="shared" si="2249"/>
        <v>6.2771732583125642E-2</v>
      </c>
      <c r="U1840" s="13">
        <f t="shared" si="2250"/>
        <v>8.1367543467277245E-2</v>
      </c>
      <c r="V1840" s="13">
        <f t="shared" si="2251"/>
        <v>5.0374678526486838E-3</v>
      </c>
      <c r="W1840" s="13">
        <f t="shared" si="2252"/>
        <v>1.6141941629228225E-2</v>
      </c>
      <c r="X1840" s="13">
        <f t="shared" si="2253"/>
        <v>1.989566047765183E-2</v>
      </c>
      <c r="Y1840" s="13">
        <f t="shared" si="2254"/>
        <v>1.2261142895141384E-2</v>
      </c>
      <c r="Z1840" s="13">
        <f t="shared" si="2255"/>
        <v>3.5157423346736542E-2</v>
      </c>
      <c r="AA1840" s="13">
        <f t="shared" si="2256"/>
        <v>3.342970455289495E-2</v>
      </c>
      <c r="AB1840" s="13">
        <f t="shared" si="2257"/>
        <v>1.589344496995939E-2</v>
      </c>
      <c r="AC1840" s="13">
        <f t="shared" si="2258"/>
        <v>3.689864288588051E-4</v>
      </c>
      <c r="AD1840" s="13">
        <f t="shared" si="2259"/>
        <v>3.8371721261625464E-3</v>
      </c>
      <c r="AE1840" s="13">
        <f t="shared" si="2260"/>
        <v>4.7294851864787416E-3</v>
      </c>
      <c r="AF1840" s="13">
        <f t="shared" si="2261"/>
        <v>2.9146503458383475E-3</v>
      </c>
      <c r="AG1840" s="13">
        <f t="shared" si="2262"/>
        <v>1.1974786970870498E-3</v>
      </c>
      <c r="AH1840" s="13">
        <f t="shared" si="2263"/>
        <v>1.0833271706750422E-2</v>
      </c>
      <c r="AI1840" s="13">
        <f t="shared" si="2264"/>
        <v>1.0300899156522493E-2</v>
      </c>
      <c r="AJ1840" s="13">
        <f t="shared" si="2265"/>
        <v>4.8973443252017541E-3</v>
      </c>
      <c r="AK1840" s="13">
        <f t="shared" si="2266"/>
        <v>1.5522257539624107E-3</v>
      </c>
      <c r="AL1840" s="13">
        <f t="shared" si="2267"/>
        <v>1.7297704470837924E-5</v>
      </c>
      <c r="AM1840" s="13">
        <f t="shared" si="2268"/>
        <v>7.297208855786343E-4</v>
      </c>
      <c r="AN1840" s="13">
        <f t="shared" si="2269"/>
        <v>8.994134235150292E-4</v>
      </c>
      <c r="AO1840" s="13">
        <f t="shared" si="2270"/>
        <v>5.5428350920610613E-4</v>
      </c>
      <c r="AP1840" s="13">
        <f t="shared" si="2271"/>
        <v>2.277263533063867E-4</v>
      </c>
      <c r="AQ1840" s="13">
        <f t="shared" si="2272"/>
        <v>7.0170712905345177E-5</v>
      </c>
      <c r="AR1840" s="13">
        <f t="shared" si="2273"/>
        <v>2.6704977714624941E-3</v>
      </c>
      <c r="AS1840" s="13">
        <f t="shared" si="2274"/>
        <v>2.5392632056308621E-3</v>
      </c>
      <c r="AT1840" s="13">
        <f t="shared" si="2275"/>
        <v>1.2072389081117945E-3</v>
      </c>
      <c r="AU1840" s="13">
        <f t="shared" si="2276"/>
        <v>3.8263744591399314E-4</v>
      </c>
      <c r="AV1840" s="13">
        <f t="shared" si="2277"/>
        <v>9.0958434593063433E-5</v>
      </c>
      <c r="AW1840" s="13">
        <f t="shared" si="2278"/>
        <v>5.6312403037468416E-7</v>
      </c>
      <c r="AX1840" s="13">
        <f t="shared" si="2279"/>
        <v>1.1564344638486798E-4</v>
      </c>
      <c r="AY1840" s="13">
        <f t="shared" si="2280"/>
        <v>1.4253568737807853E-4</v>
      </c>
      <c r="AZ1840" s="13">
        <f t="shared" si="2281"/>
        <v>8.7840784806460785E-5</v>
      </c>
      <c r="BA1840" s="13">
        <f t="shared" si="2282"/>
        <v>3.6089223769614559E-5</v>
      </c>
      <c r="BB1840" s="13">
        <f t="shared" si="2283"/>
        <v>1.1120393065387745E-5</v>
      </c>
      <c r="BC1840" s="13">
        <f t="shared" si="2284"/>
        <v>2.7412757385564488E-6</v>
      </c>
      <c r="BD1840" s="13">
        <f t="shared" si="2285"/>
        <v>5.4858453201956324E-4</v>
      </c>
      <c r="BE1840" s="13">
        <f t="shared" si="2286"/>
        <v>5.2162579284708698E-4</v>
      </c>
      <c r="BF1840" s="13">
        <f t="shared" si="2287"/>
        <v>2.4799593488506253E-4</v>
      </c>
      <c r="BG1840" s="13">
        <f t="shared" si="2288"/>
        <v>7.860294303295094E-5</v>
      </c>
      <c r="BH1840" s="13">
        <f t="shared" si="2289"/>
        <v>1.8685052205507358E-5</v>
      </c>
      <c r="BI1840" s="13">
        <f t="shared" si="2290"/>
        <v>3.5533649245288653E-6</v>
      </c>
      <c r="BJ1840" s="14">
        <f t="shared" si="2291"/>
        <v>0.28467647151308778</v>
      </c>
      <c r="BK1840" s="14">
        <f t="shared" si="2292"/>
        <v>0.28894019074886029</v>
      </c>
      <c r="BL1840" s="14">
        <f t="shared" si="2293"/>
        <v>0.39101237794955684</v>
      </c>
      <c r="BM1840" s="14">
        <f t="shared" si="2294"/>
        <v>0.37247684054305102</v>
      </c>
      <c r="BN1840" s="14">
        <f t="shared" si="2295"/>
        <v>0.62716765045184264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1.4097222222222201</v>
      </c>
      <c r="F1841" s="10">
        <f>VLOOKUP(B1841,home!$B$2:$E$405,3,FALSE)</f>
        <v>0.71</v>
      </c>
      <c r="G1841" s="10">
        <f>VLOOKUP(C1841,away!$B$2:$E$405,4,FALSE)</f>
        <v>1.06</v>
      </c>
      <c r="H1841" s="10">
        <f>VLOOKUP(A1841,away!$A$2:$E$405,3,FALSE)</f>
        <v>1.11805555555556</v>
      </c>
      <c r="I1841" s="10">
        <f>VLOOKUP(C1841,away!$B$2:$E$405,3,FALSE)</f>
        <v>0.95</v>
      </c>
      <c r="J1841" s="10">
        <f>VLOOKUP(B1841,home!$B$2:$E$405,4,FALSE)</f>
        <v>1.49</v>
      </c>
      <c r="K1841" s="12">
        <f t="shared" si="2240"/>
        <v>1.0609569444444427</v>
      </c>
      <c r="L1841" s="12">
        <f t="shared" si="2241"/>
        <v>1.582607638888895</v>
      </c>
      <c r="M1841" s="13">
        <f t="shared" si="2242"/>
        <v>7.1107349193291369E-2</v>
      </c>
      <c r="N1841" s="13">
        <f t="shared" si="2243"/>
        <v>7.5441835927658407E-2</v>
      </c>
      <c r="O1841" s="13">
        <f t="shared" si="2244"/>
        <v>0.11253503401444302</v>
      </c>
      <c r="P1841" s="13">
        <f t="shared" si="2245"/>
        <v>0.11939482583091487</v>
      </c>
      <c r="Q1841" s="13">
        <f t="shared" si="2246"/>
        <v>4.0020269864543725E-2</v>
      </c>
      <c r="R1841" s="13">
        <f t="shared" si="2247"/>
        <v>8.9049402236939593E-2</v>
      </c>
      <c r="S1841" s="13">
        <f t="shared" si="2248"/>
        <v>5.0118323200478009E-2</v>
      </c>
      <c r="T1841" s="13">
        <f t="shared" si="2249"/>
        <v>6.3336384798021936E-2</v>
      </c>
      <c r="U1841" s="13">
        <f t="shared" si="2250"/>
        <v>9.4477581701907537E-2</v>
      </c>
      <c r="V1841" s="13">
        <f t="shared" si="2251"/>
        <v>9.3502891322380134E-3</v>
      </c>
      <c r="W1841" s="13">
        <f t="shared" si="2252"/>
        <v>1.4153261077109437E-2</v>
      </c>
      <c r="X1841" s="13">
        <f t="shared" si="2253"/>
        <v>2.2399059095822266E-2</v>
      </c>
      <c r="Y1841" s="13">
        <f t="shared" si="2254"/>
        <v>1.7724461014486055E-2</v>
      </c>
      <c r="Z1841" s="13">
        <f t="shared" si="2255"/>
        <v>4.6976754739556821E-2</v>
      </c>
      <c r="AA1841" s="13">
        <f t="shared" si="2256"/>
        <v>4.9840314168396189E-2</v>
      </c>
      <c r="AB1841" s="13">
        <f t="shared" si="2257"/>
        <v>2.6439213715126343E-2</v>
      </c>
      <c r="AC1841" s="13">
        <f t="shared" si="2258"/>
        <v>9.8124187854479409E-4</v>
      </c>
      <c r="AD1841" s="13">
        <f t="shared" si="2259"/>
        <v>3.7540001565736221E-3</v>
      </c>
      <c r="AE1841" s="13">
        <f t="shared" si="2260"/>
        <v>5.941109324183522E-3</v>
      </c>
      <c r="AF1841" s="13">
        <f t="shared" si="2261"/>
        <v>4.7012224999634419E-3</v>
      </c>
      <c r="AG1841" s="13">
        <f t="shared" si="2262"/>
        <v>2.4800635468528306E-3</v>
      </c>
      <c r="AH1841" s="13">
        <f t="shared" si="2263"/>
        <v>1.8586442725258182E-2</v>
      </c>
      <c r="AI1841" s="13">
        <f t="shared" si="2264"/>
        <v>1.9719415481881556E-2</v>
      </c>
      <c r="AJ1841" s="13">
        <f t="shared" si="2265"/>
        <v>1.0460725397943748E-2</v>
      </c>
      <c r="AK1841" s="13">
        <f t="shared" si="2266"/>
        <v>3.6994597516249246E-3</v>
      </c>
      <c r="AL1841" s="13">
        <f t="shared" si="2267"/>
        <v>6.5903288206338334E-5</v>
      </c>
      <c r="AM1841" s="13">
        <f t="shared" si="2268"/>
        <v>7.9656650711246223E-4</v>
      </c>
      <c r="AN1841" s="13">
        <f t="shared" si="2269"/>
        <v>1.260652239039228E-3</v>
      </c>
      <c r="AO1841" s="13">
        <f t="shared" si="2270"/>
        <v>9.975589317429358E-4</v>
      </c>
      <c r="AP1841" s="13">
        <f t="shared" si="2271"/>
        <v>5.2624812853940535E-4</v>
      </c>
      <c r="AQ1841" s="13">
        <f t="shared" si="2272"/>
        <v>2.0821107704436202E-4</v>
      </c>
      <c r="AR1841" s="13">
        <f t="shared" si="2273"/>
        <v>5.8830092473529071E-3</v>
      </c>
      <c r="AS1841" s="13">
        <f t="shared" si="2274"/>
        <v>6.2416195152099401E-3</v>
      </c>
      <c r="AT1841" s="13">
        <f t="shared" si="2275"/>
        <v>3.311044784620971E-3</v>
      </c>
      <c r="AU1841" s="13">
        <f t="shared" si="2276"/>
        <v>1.1709586525367242E-3</v>
      </c>
      <c r="AV1841" s="13">
        <f t="shared" si="2277"/>
        <v>3.1058417851653617E-4</v>
      </c>
      <c r="AW1841" s="13">
        <f t="shared" si="2278"/>
        <v>3.0737999604932777E-6</v>
      </c>
      <c r="AX1841" s="13">
        <f t="shared" si="2279"/>
        <v>1.4085379457213668E-4</v>
      </c>
      <c r="AY1841" s="13">
        <f t="shared" si="2280"/>
        <v>2.2291629125635067E-4</v>
      </c>
      <c r="AZ1841" s="13">
        <f t="shared" si="2281"/>
        <v>1.763945126875412E-4</v>
      </c>
      <c r="BA1841" s="13">
        <f t="shared" si="2282"/>
        <v>9.3054434412462281E-5</v>
      </c>
      <c r="BB1841" s="13">
        <f t="shared" si="2283"/>
        <v>3.6817164683412113E-5</v>
      </c>
      <c r="BC1841" s="13">
        <f t="shared" si="2284"/>
        <v>1.1653425214039696E-5</v>
      </c>
      <c r="BD1841" s="13">
        <f t="shared" si="2285"/>
        <v>1.5517492290857856E-3</v>
      </c>
      <c r="BE1841" s="13">
        <f t="shared" si="2286"/>
        <v>1.6463391206348744E-3</v>
      </c>
      <c r="BF1841" s="13">
        <f t="shared" si="2287"/>
        <v>8.7334746147406351E-4</v>
      </c>
      <c r="BG1841" s="13">
        <f t="shared" si="2288"/>
        <v>3.088613513879443E-4</v>
      </c>
      <c r="BH1841" s="13">
        <f t="shared" si="2289"/>
        <v>8.1922148906383676E-5</v>
      </c>
      <c r="BI1841" s="13">
        <f t="shared" si="2290"/>
        <v>1.7383174557207901E-5</v>
      </c>
      <c r="BJ1841" s="14">
        <f t="shared" si="2291"/>
        <v>0.25442259381151955</v>
      </c>
      <c r="BK1841" s="14">
        <f t="shared" si="2292"/>
        <v>0.25124084881492975</v>
      </c>
      <c r="BL1841" s="14">
        <f t="shared" si="2293"/>
        <v>0.44620440805780448</v>
      </c>
      <c r="BM1841" s="14">
        <f t="shared" si="2294"/>
        <v>0.49107604586472381</v>
      </c>
      <c r="BN1841" s="14">
        <f t="shared" si="2295"/>
        <v>0.50754871706779103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1.4097222222222201</v>
      </c>
      <c r="F1842" s="10">
        <f>VLOOKUP(B1842,home!$B$2:$E$405,3,FALSE)</f>
        <v>0.83</v>
      </c>
      <c r="G1842" s="10">
        <f>VLOOKUP(C1842,away!$B$2:$E$405,4,FALSE)</f>
        <v>0.59</v>
      </c>
      <c r="H1842" s="10">
        <f>VLOOKUP(A1842,away!$A$2:$E$405,3,FALSE)</f>
        <v>1.11805555555556</v>
      </c>
      <c r="I1842" s="10">
        <f>VLOOKUP(C1842,away!$B$2:$E$405,3,FALSE)</f>
        <v>0.24</v>
      </c>
      <c r="J1842" s="10">
        <f>VLOOKUP(B1842,home!$B$2:$E$405,4,FALSE)</f>
        <v>1.04</v>
      </c>
      <c r="K1842" s="12">
        <f t="shared" si="2240"/>
        <v>0.69034097222222113</v>
      </c>
      <c r="L1842" s="12">
        <f t="shared" si="2241"/>
        <v>0.2790666666666678</v>
      </c>
      <c r="M1842" s="13">
        <f t="shared" si="2242"/>
        <v>0.37930765867473065</v>
      </c>
      <c r="N1842" s="13">
        <f t="shared" si="2243"/>
        <v>0.26185161786084793</v>
      </c>
      <c r="O1842" s="13">
        <f t="shared" si="2244"/>
        <v>0.10585212394749524</v>
      </c>
      <c r="P1842" s="13">
        <f t="shared" si="2245"/>
        <v>7.3074058157700905E-2</v>
      </c>
      <c r="Q1842" s="13">
        <f t="shared" si="2246"/>
        <v>9.0383450226009646E-2</v>
      </c>
      <c r="R1842" s="13">
        <f t="shared" si="2247"/>
        <v>1.4769899694807225E-2</v>
      </c>
      <c r="S1842" s="13">
        <f t="shared" si="2248"/>
        <v>3.5194504075477507E-3</v>
      </c>
      <c r="T1842" s="13">
        <f t="shared" si="2249"/>
        <v>2.5223008176405187E-2</v>
      </c>
      <c r="U1842" s="13">
        <f t="shared" si="2250"/>
        <v>1.0196266914937907E-2</v>
      </c>
      <c r="V1842" s="13">
        <f t="shared" si="2251"/>
        <v>7.5336242488296802E-5</v>
      </c>
      <c r="W1842" s="13">
        <f t="shared" si="2252"/>
        <v>2.0798466300607412E-2</v>
      </c>
      <c r="X1842" s="13">
        <f t="shared" si="2253"/>
        <v>5.8041586622895307E-3</v>
      </c>
      <c r="Y1842" s="13">
        <f t="shared" si="2254"/>
        <v>8.098736053448023E-4</v>
      </c>
      <c r="Z1842" s="13">
        <f t="shared" si="2255"/>
        <v>1.3739288916102955E-3</v>
      </c>
      <c r="AA1842" s="13">
        <f t="shared" si="2256"/>
        <v>9.4847940679845008E-4</v>
      </c>
      <c r="AB1842" s="13">
        <f t="shared" si="2257"/>
        <v>3.2738709791099875E-4</v>
      </c>
      <c r="AC1842" s="13">
        <f t="shared" si="2258"/>
        <v>9.0710087824994531E-7</v>
      </c>
      <c r="AD1842" s="13">
        <f t="shared" si="2259"/>
        <v>3.589508361673105E-3</v>
      </c>
      <c r="AE1842" s="13">
        <f t="shared" si="2260"/>
        <v>1.001712133464245E-3</v>
      </c>
      <c r="AF1842" s="13">
        <f t="shared" si="2261"/>
        <v>1.3977223302271154E-4</v>
      </c>
      <c r="AG1842" s="13">
        <f t="shared" si="2262"/>
        <v>1.3001923720734952E-5</v>
      </c>
      <c r="AH1842" s="13">
        <f t="shared" si="2263"/>
        <v>9.5854439004678659E-5</v>
      </c>
      <c r="AI1842" s="13">
        <f t="shared" si="2264"/>
        <v>6.617224661430545E-5</v>
      </c>
      <c r="AJ1842" s="13">
        <f t="shared" si="2265"/>
        <v>2.2840706530924103E-5</v>
      </c>
      <c r="AK1842" s="13">
        <f t="shared" si="2266"/>
        <v>5.2559585176001943E-6</v>
      </c>
      <c r="AL1842" s="13">
        <f t="shared" si="2267"/>
        <v>6.9901612388987144E-9</v>
      </c>
      <c r="AM1842" s="13">
        <f t="shared" si="2268"/>
        <v>4.955969384394408E-4</v>
      </c>
      <c r="AN1842" s="13">
        <f t="shared" si="2269"/>
        <v>1.3830458562050048E-4</v>
      </c>
      <c r="AO1842" s="13">
        <f t="shared" si="2270"/>
        <v>1.929809984691391E-5</v>
      </c>
      <c r="AP1842" s="13">
        <f t="shared" si="2271"/>
        <v>1.7951521324262657E-6</v>
      </c>
      <c r="AQ1842" s="13">
        <f t="shared" si="2272"/>
        <v>1.2524178043893962E-7</v>
      </c>
      <c r="AR1842" s="13">
        <f t="shared" si="2273"/>
        <v>5.349955755647822E-6</v>
      </c>
      <c r="AS1842" s="13">
        <f t="shared" si="2274"/>
        <v>3.6932936576997848E-6</v>
      </c>
      <c r="AT1842" s="13">
        <f t="shared" si="2275"/>
        <v>1.2748159671793163E-6</v>
      </c>
      <c r="AU1842" s="13">
        <f t="shared" si="2276"/>
        <v>2.9335256472899351E-7</v>
      </c>
      <c r="AV1842" s="13">
        <f t="shared" si="2277"/>
        <v>5.0628323684723841E-8</v>
      </c>
      <c r="AW1842" s="13">
        <f t="shared" si="2278"/>
        <v>3.74072952552906E-11</v>
      </c>
      <c r="AX1842" s="13">
        <f t="shared" si="2279"/>
        <v>5.7021812052106624E-5</v>
      </c>
      <c r="AY1842" s="13">
        <f t="shared" si="2280"/>
        <v>1.5912887016674619E-5</v>
      </c>
      <c r="AZ1842" s="13">
        <f t="shared" si="2281"/>
        <v>2.22037816839334E-6</v>
      </c>
      <c r="BA1842" s="13">
        <f t="shared" si="2282"/>
        <v>2.065445113976569E-7</v>
      </c>
      <c r="BB1842" s="13">
        <f t="shared" si="2283"/>
        <v>1.4409922078509918E-8</v>
      </c>
      <c r="BC1842" s="13">
        <f t="shared" si="2284"/>
        <v>8.0426578427523716E-10</v>
      </c>
      <c r="BD1842" s="13">
        <f t="shared" si="2285"/>
        <v>2.4883238659046509E-7</v>
      </c>
      <c r="BE1842" s="13">
        <f t="shared" si="2286"/>
        <v>1.7177919167923725E-7</v>
      </c>
      <c r="BF1842" s="13">
        <f t="shared" si="2287"/>
        <v>5.9293107095695961E-8</v>
      </c>
      <c r="BG1842" s="13">
        <f t="shared" si="2288"/>
        <v>1.3644153732839676E-8</v>
      </c>
      <c r="BH1842" s="13">
        <f t="shared" si="2289"/>
        <v>2.3547795882694968E-9</v>
      </c>
      <c r="BI1842" s="13">
        <f t="shared" si="2290"/>
        <v>3.2512016606700128E-10</v>
      </c>
      <c r="BJ1842" s="14">
        <f t="shared" si="2291"/>
        <v>0.4103450663371413</v>
      </c>
      <c r="BK1842" s="14">
        <f t="shared" si="2292"/>
        <v>0.45599333046052376</v>
      </c>
      <c r="BL1842" s="14">
        <f t="shared" si="2293"/>
        <v>0.13229543868762511</v>
      </c>
      <c r="BM1842" s="14">
        <f t="shared" si="2294"/>
        <v>7.4753042965699623E-2</v>
      </c>
      <c r="BN1842" s="14">
        <f t="shared" si="2295"/>
        <v>0.92523880856159157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1.4097222222222201</v>
      </c>
      <c r="F1843" s="10">
        <f>VLOOKUP(B1843,home!$B$2:$E$405,3,FALSE)</f>
        <v>1.42</v>
      </c>
      <c r="G1843" s="10">
        <f>VLOOKUP(C1843,away!$B$2:$E$405,4,FALSE)</f>
        <v>1.06</v>
      </c>
      <c r="H1843" s="10">
        <f>VLOOKUP(A1843,away!$A$2:$E$405,3,FALSE)</f>
        <v>1.11805555555556</v>
      </c>
      <c r="I1843" s="10">
        <f>VLOOKUP(C1843,away!$B$2:$E$405,3,FALSE)</f>
        <v>0.47</v>
      </c>
      <c r="J1843" s="10">
        <f>VLOOKUP(B1843,home!$B$2:$E$405,4,FALSE)</f>
        <v>1.19</v>
      </c>
      <c r="K1843" s="12">
        <f t="shared" si="2240"/>
        <v>2.1219138888888853</v>
      </c>
      <c r="L1843" s="12">
        <f t="shared" si="2241"/>
        <v>0.62532847222222465</v>
      </c>
      <c r="M1843" s="13">
        <f t="shared" si="2242"/>
        <v>6.4104394458463221E-2</v>
      </c>
      <c r="N1843" s="13">
        <f t="shared" si="2243"/>
        <v>0.13602400494022479</v>
      </c>
      <c r="O1843" s="13">
        <f t="shared" si="2244"/>
        <v>4.0086303049441649E-2</v>
      </c>
      <c r="P1843" s="13">
        <f t="shared" si="2245"/>
        <v>8.5059683194819116E-2</v>
      </c>
      <c r="Q1843" s="13">
        <f t="shared" si="2246"/>
        <v>0.14431561265247672</v>
      </c>
      <c r="R1843" s="13">
        <f t="shared" si="2247"/>
        <v>1.2533553321472227E-2</v>
      </c>
      <c r="S1843" s="13">
        <f t="shared" si="2248"/>
        <v>2.8216278175324811E-2</v>
      </c>
      <c r="T1843" s="13">
        <f t="shared" si="2249"/>
        <v>9.0244661577787613E-2</v>
      </c>
      <c r="U1843" s="13">
        <f t="shared" si="2250"/>
        <v>2.6595120869961335E-2</v>
      </c>
      <c r="V1843" s="13">
        <f t="shared" si="2251"/>
        <v>4.1599985336508022E-3</v>
      </c>
      <c r="W1843" s="13">
        <f t="shared" si="2252"/>
        <v>0.10207510095693294</v>
      </c>
      <c r="X1843" s="13">
        <f t="shared" si="2253"/>
        <v>6.3830466933328223E-2</v>
      </c>
      <c r="Y1843" s="13">
        <f t="shared" si="2254"/>
        <v>1.9957504184324681E-2</v>
      </c>
      <c r="Z1843" s="13">
        <f t="shared" si="2255"/>
        <v>2.612529250010672E-3</v>
      </c>
      <c r="AA1843" s="13">
        <f t="shared" si="2256"/>
        <v>5.5435621007261073E-3</v>
      </c>
      <c r="AB1843" s="13">
        <f t="shared" si="2257"/>
        <v>5.8814807077243875E-3</v>
      </c>
      <c r="AC1843" s="13">
        <f t="shared" si="2258"/>
        <v>3.4499210267921552E-4</v>
      </c>
      <c r="AD1843" s="13">
        <f t="shared" si="2259"/>
        <v>5.4148643607562795E-2</v>
      </c>
      <c r="AE1843" s="13">
        <f t="shared" si="2260"/>
        <v>3.3860688580022967E-2</v>
      </c>
      <c r="AF1843" s="13">
        <f t="shared" si="2261"/>
        <v>1.0587026329069146E-2</v>
      </c>
      <c r="AG1843" s="13">
        <f t="shared" si="2262"/>
        <v>2.2067896665777585E-3</v>
      </c>
      <c r="AH1843" s="13">
        <f t="shared" si="2263"/>
        <v>4.084222311362619E-4</v>
      </c>
      <c r="AI1843" s="13">
        <f t="shared" si="2264"/>
        <v>8.6663680477902061E-4</v>
      </c>
      <c r="AJ1843" s="13">
        <f t="shared" si="2265"/>
        <v>9.1946433634144487E-4</v>
      </c>
      <c r="AK1843" s="13">
        <f t="shared" si="2266"/>
        <v>6.5034138187363766E-4</v>
      </c>
      <c r="AL1843" s="13">
        <f t="shared" si="2267"/>
        <v>1.8310706594458392E-5</v>
      </c>
      <c r="AM1843" s="13">
        <f t="shared" si="2268"/>
        <v>2.2979751787076386E-2</v>
      </c>
      <c r="AN1843" s="13">
        <f t="shared" si="2269"/>
        <v>1.4369893077058413E-2</v>
      </c>
      <c r="AO1843" s="13">
        <f t="shared" si="2270"/>
        <v>4.4929516419368295E-3</v>
      </c>
      <c r="AP1843" s="13">
        <f t="shared" si="2271"/>
        <v>9.3652352867356443E-4</v>
      </c>
      <c r="AQ1843" s="13">
        <f t="shared" si="2272"/>
        <v>1.4640870684640169E-4</v>
      </c>
      <c r="AR1843" s="13">
        <f t="shared" si="2273"/>
        <v>5.1079609963606218E-5</v>
      </c>
      <c r="AS1843" s="13">
        <f t="shared" si="2274"/>
        <v>1.0838653382080312E-4</v>
      </c>
      <c r="AT1843" s="13">
        <f t="shared" si="2275"/>
        <v>1.1499344574144354E-4</v>
      </c>
      <c r="AU1843" s="13">
        <f t="shared" si="2276"/>
        <v>8.1335396549986485E-5</v>
      </c>
      <c r="AV1843" s="13">
        <f t="shared" si="2277"/>
        <v>4.3146676899425363E-5</v>
      </c>
      <c r="AW1843" s="13">
        <f t="shared" si="2278"/>
        <v>6.7489865344528276E-7</v>
      </c>
      <c r="AX1843" s="13">
        <f t="shared" si="2279"/>
        <v>8.1268424133694259E-3</v>
      </c>
      <c r="AY1843" s="13">
        <f t="shared" si="2280"/>
        <v>5.0819459503430794E-3</v>
      </c>
      <c r="AZ1843" s="13">
        <f t="shared" si="2281"/>
        <v>1.5889427485219797E-3</v>
      </c>
      <c r="BA1843" s="13">
        <f t="shared" si="2282"/>
        <v>3.31203713793944E-4</v>
      </c>
      <c r="BB1843" s="13">
        <f t="shared" si="2283"/>
        <v>5.1777778085273481E-5</v>
      </c>
      <c r="BC1843" s="13">
        <f t="shared" si="2284"/>
        <v>6.4756237730250925E-6</v>
      </c>
      <c r="BD1843" s="13">
        <f t="shared" si="2285"/>
        <v>5.3235890767081627E-6</v>
      </c>
      <c r="BE1843" s="13">
        <f t="shared" si="2286"/>
        <v>1.1296197600604207E-5</v>
      </c>
      <c r="BF1843" s="13">
        <f t="shared" si="2287"/>
        <v>1.1984779290177687E-5</v>
      </c>
      <c r="BG1843" s="13">
        <f t="shared" si="2288"/>
        <v>8.4768898770319693E-6</v>
      </c>
      <c r="BH1843" s="13">
        <f t="shared" si="2289"/>
        <v>4.496807591163933E-6</v>
      </c>
      <c r="BI1843" s="13">
        <f t="shared" si="2290"/>
        <v>1.9083676966703456E-6</v>
      </c>
      <c r="BJ1843" s="14">
        <f t="shared" si="2291"/>
        <v>0.71536321639778588</v>
      </c>
      <c r="BK1843" s="14">
        <f t="shared" si="2292"/>
        <v>0.18698560312187473</v>
      </c>
      <c r="BL1843" s="14">
        <f t="shared" si="2293"/>
        <v>9.3927313097563719E-2</v>
      </c>
      <c r="BM1843" s="14">
        <f t="shared" si="2294"/>
        <v>0.51168383919864757</v>
      </c>
      <c r="BN1843" s="14">
        <f t="shared" si="2295"/>
        <v>0.48212355161689768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1.4097222222222201</v>
      </c>
      <c r="F1844" s="10">
        <f>VLOOKUP(B1844,home!$B$2:$E$405,3,FALSE)</f>
        <v>1.42</v>
      </c>
      <c r="G1844" s="10">
        <f>VLOOKUP(C1844,away!$B$2:$E$405,4,FALSE)</f>
        <v>1.06</v>
      </c>
      <c r="H1844" s="10">
        <f>VLOOKUP(A1844,away!$A$2:$E$405,3,FALSE)</f>
        <v>1.11805555555556</v>
      </c>
      <c r="I1844" s="10">
        <f>VLOOKUP(C1844,away!$B$2:$E$405,3,FALSE)</f>
        <v>0.71</v>
      </c>
      <c r="J1844" s="10">
        <f>VLOOKUP(B1844,home!$B$2:$E$405,4,FALSE)</f>
        <v>1.19</v>
      </c>
      <c r="K1844" s="12">
        <f t="shared" si="2240"/>
        <v>2.1219138888888853</v>
      </c>
      <c r="L1844" s="12">
        <f t="shared" si="2241"/>
        <v>0.94464513888889268</v>
      </c>
      <c r="M1844" s="13">
        <f t="shared" si="2242"/>
        <v>4.6581163897270426E-2</v>
      </c>
      <c r="N1844" s="13">
        <f t="shared" si="2243"/>
        <v>9.8841218634227637E-2</v>
      </c>
      <c r="O1844" s="13">
        <f t="shared" si="2244"/>
        <v>4.40026700393433E-2</v>
      </c>
      <c r="P1844" s="13">
        <f t="shared" si="2245"/>
        <v>9.3369876704677363E-2</v>
      </c>
      <c r="Q1844" s="13">
        <f t="shared" si="2246"/>
        <v>0.10486627730733528</v>
      </c>
      <c r="R1844" s="13">
        <f t="shared" si="2247"/>
        <v>2.0783454175398779E-2</v>
      </c>
      <c r="S1844" s="13">
        <f t="shared" si="2248"/>
        <v>4.6788943998227951E-2</v>
      </c>
      <c r="T1844" s="13">
        <f t="shared" si="2249"/>
        <v>9.906141909174887E-2</v>
      </c>
      <c r="U1844" s="13">
        <f t="shared" si="2250"/>
        <v>4.4100700073864366E-2</v>
      </c>
      <c r="V1844" s="13">
        <f t="shared" si="2251"/>
        <v>1.0420706966664396E-2</v>
      </c>
      <c r="W1844" s="13">
        <f t="shared" si="2252"/>
        <v>7.4172403431502679E-2</v>
      </c>
      <c r="X1844" s="13">
        <f t="shared" si="2253"/>
        <v>7.0066600341274821E-2</v>
      </c>
      <c r="Y1844" s="13">
        <f t="shared" si="2254"/>
        <v>3.3094036705428043E-2</v>
      </c>
      <c r="Z1844" s="13">
        <f t="shared" si="2255"/>
        <v>6.5443296520368401E-3</v>
      </c>
      <c r="AA1844" s="13">
        <f t="shared" si="2256"/>
        <v>1.3886503982124335E-2</v>
      </c>
      <c r="AB1844" s="13">
        <f t="shared" si="2257"/>
        <v>1.4732982833890223E-2</v>
      </c>
      <c r="AC1844" s="13">
        <f t="shared" si="2258"/>
        <v>1.3054903034395331E-3</v>
      </c>
      <c r="AD1844" s="13">
        <f t="shared" si="2259"/>
        <v>3.9346863253393788E-2</v>
      </c>
      <c r="AE1844" s="13">
        <f t="shared" si="2260"/>
        <v>3.7168823102844445E-2</v>
      </c>
      <c r="AF1844" s="13">
        <f t="shared" si="2261"/>
        <v>1.7555674031161584E-2</v>
      </c>
      <c r="AG1844" s="13">
        <f t="shared" si="2262"/>
        <v>5.5279607111515874E-3</v>
      </c>
      <c r="AH1844" s="13">
        <f t="shared" si="2263"/>
        <v>1.5455172982707596E-3</v>
      </c>
      <c r="AI1844" s="13">
        <f t="shared" si="2264"/>
        <v>3.2794546207187509E-3</v>
      </c>
      <c r="AJ1844" s="13">
        <f t="shared" si="2265"/>
        <v>3.4793601538419751E-3</v>
      </c>
      <c r="AK1844" s="13">
        <f t="shared" si="2266"/>
        <v>2.460967544961285E-3</v>
      </c>
      <c r="AL1844" s="13">
        <f t="shared" si="2267"/>
        <v>1.0467189608239388E-4</v>
      </c>
      <c r="AM1844" s="13">
        <f t="shared" si="2268"/>
        <v>1.669813112431761E-2</v>
      </c>
      <c r="AN1844" s="13">
        <f t="shared" si="2269"/>
        <v>1.5773808395115951E-2</v>
      </c>
      <c r="AO1844" s="13">
        <f t="shared" si="2270"/>
        <v>7.4503257111055432E-3</v>
      </c>
      <c r="AP1844" s="13">
        <f t="shared" si="2271"/>
        <v>2.3459713220449281E-3</v>
      </c>
      <c r="AQ1844" s="13">
        <f t="shared" si="2272"/>
        <v>5.5402760133562259E-4</v>
      </c>
      <c r="AR1844" s="13">
        <f t="shared" si="2273"/>
        <v>2.9199308057603369E-4</v>
      </c>
      <c r="AS1844" s="13">
        <f t="shared" si="2274"/>
        <v>6.1958417313373723E-4</v>
      </c>
      <c r="AT1844" s="13">
        <f t="shared" si="2275"/>
        <v>6.573521311541065E-4</v>
      </c>
      <c r="AU1844" s="13">
        <f t="shared" si="2276"/>
        <v>4.6494820566220213E-4</v>
      </c>
      <c r="AV1844" s="13">
        <f t="shared" si="2277"/>
        <v>2.4664501380214815E-4</v>
      </c>
      <c r="AW1844" s="13">
        <f t="shared" si="2278"/>
        <v>5.8280603466979468E-6</v>
      </c>
      <c r="AX1844" s="13">
        <f t="shared" si="2279"/>
        <v>5.9053327251962174E-3</v>
      </c>
      <c r="AY1844" s="13">
        <f t="shared" si="2280"/>
        <v>5.5784438523781045E-3</v>
      </c>
      <c r="AZ1844" s="13">
        <f t="shared" si="2281"/>
        <v>2.6348249338568014E-3</v>
      </c>
      <c r="BA1844" s="13">
        <f t="shared" si="2282"/>
        <v>8.2965818853035869E-4</v>
      </c>
      <c r="BB1844" s="13">
        <f t="shared" si="2283"/>
        <v>1.9593314368364194E-4</v>
      </c>
      <c r="BC1844" s="13">
        <f t="shared" si="2284"/>
        <v>3.7017458345594268E-5</v>
      </c>
      <c r="BD1844" s="13">
        <f t="shared" si="2285"/>
        <v>4.5971640692557138E-5</v>
      </c>
      <c r="BE1844" s="13">
        <f t="shared" si="2286"/>
        <v>9.754786288054644E-5</v>
      </c>
      <c r="BF1844" s="13">
        <f t="shared" si="2287"/>
        <v>1.0349408253883004E-4</v>
      </c>
      <c r="BG1844" s="13">
        <f t="shared" si="2288"/>
        <v>7.3201843718985363E-5</v>
      </c>
      <c r="BH1844" s="13">
        <f t="shared" si="2289"/>
        <v>3.8832002219897169E-5</v>
      </c>
      <c r="BI1844" s="13">
        <f t="shared" si="2290"/>
        <v>1.6479632968752776E-5</v>
      </c>
      <c r="BJ1844" s="14">
        <f t="shared" si="2291"/>
        <v>0.63770475106597901</v>
      </c>
      <c r="BK1844" s="14">
        <f t="shared" si="2292"/>
        <v>0.20414929761874018</v>
      </c>
      <c r="BL1844" s="14">
        <f t="shared" si="2293"/>
        <v>0.15092766039176156</v>
      </c>
      <c r="BM1844" s="14">
        <f t="shared" si="2294"/>
        <v>0.58530876217823358</v>
      </c>
      <c r="BN1844" s="14">
        <f t="shared" si="2295"/>
        <v>0.40844466075825281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1.5347222222222201</v>
      </c>
      <c r="F1845" s="10">
        <f>VLOOKUP(B1845,home!$B$2:$E$405,3,FALSE)</f>
        <v>1.0900000000000001</v>
      </c>
      <c r="G1845" s="10">
        <f>VLOOKUP(C1845,away!$B$2:$E$405,4,FALSE)</f>
        <v>0.74</v>
      </c>
      <c r="H1845" s="10">
        <f>VLOOKUP(A1845,away!$A$2:$E$405,3,FALSE)</f>
        <v>1.2152777777777799</v>
      </c>
      <c r="I1845" s="10">
        <f>VLOOKUP(C1845,away!$B$2:$E$405,3,FALSE)</f>
        <v>0.65</v>
      </c>
      <c r="J1845" s="10">
        <f>VLOOKUP(B1845,home!$B$2:$E$405,4,FALSE)</f>
        <v>1.23</v>
      </c>
      <c r="K1845" s="12">
        <f t="shared" si="2240"/>
        <v>1.2379069444444428</v>
      </c>
      <c r="L1845" s="12">
        <f t="shared" si="2241"/>
        <v>0.97161458333333495</v>
      </c>
      <c r="M1845" s="13">
        <f t="shared" si="2242"/>
        <v>0.10975314978778443</v>
      </c>
      <c r="N1845" s="13">
        <f t="shared" si="2243"/>
        <v>0.13586418629694946</v>
      </c>
      <c r="O1845" s="13">
        <f t="shared" si="2244"/>
        <v>0.10663776090057926</v>
      </c>
      <c r="P1845" s="13">
        <f t="shared" si="2245"/>
        <v>0.13200762475883313</v>
      </c>
      <c r="Q1845" s="13">
        <f t="shared" si="2246"/>
        <v>8.4093609859143631E-2</v>
      </c>
      <c r="R1845" s="13">
        <f t="shared" si="2247"/>
        <v>5.1805401812508048E-2</v>
      </c>
      <c r="S1845" s="13">
        <f t="shared" si="2248"/>
        <v>3.9693651225872199E-2</v>
      </c>
      <c r="T1845" s="13">
        <f t="shared" si="2249"/>
        <v>8.1706577704287867E-2</v>
      </c>
      <c r="U1845" s="13">
        <f t="shared" si="2250"/>
        <v>6.4130266663438434E-2</v>
      </c>
      <c r="V1845" s="13">
        <f t="shared" si="2251"/>
        <v>5.3046967737899811E-3</v>
      </c>
      <c r="W1845" s="13">
        <f t="shared" si="2252"/>
        <v>3.4700021209345192E-2</v>
      </c>
      <c r="X1845" s="13">
        <f t="shared" si="2253"/>
        <v>3.3715046648975809E-2</v>
      </c>
      <c r="Y1845" s="13">
        <f t="shared" si="2254"/>
        <v>1.6379015500954292E-2</v>
      </c>
      <c r="Z1845" s="13">
        <f t="shared" si="2255"/>
        <v>1.6778294632158672E-2</v>
      </c>
      <c r="AA1845" s="13">
        <f t="shared" si="2256"/>
        <v>2.0769967441084138E-2</v>
      </c>
      <c r="AB1845" s="13">
        <f t="shared" si="2257"/>
        <v>1.2855643465601517E-2</v>
      </c>
      <c r="AC1845" s="13">
        <f t="shared" si="2258"/>
        <v>3.9877011646582809E-4</v>
      </c>
      <c r="AD1845" s="13">
        <f t="shared" si="2259"/>
        <v>1.0738849306854465E-2</v>
      </c>
      <c r="AE1845" s="13">
        <f t="shared" si="2260"/>
        <v>1.0434022594758873E-2</v>
      </c>
      <c r="AF1845" s="13">
        <f t="shared" si="2261"/>
        <v>5.0689242579486224E-3</v>
      </c>
      <c r="AG1845" s="13">
        <f t="shared" si="2262"/>
        <v>1.6416802436116621E-3</v>
      </c>
      <c r="AH1845" s="13">
        <f t="shared" si="2263"/>
        <v>4.0755089370171941E-3</v>
      </c>
      <c r="AI1845" s="13">
        <f t="shared" si="2264"/>
        <v>5.0451008152789731E-3</v>
      </c>
      <c r="AJ1845" s="13">
        <f t="shared" si="2265"/>
        <v>3.1226826673280811E-3</v>
      </c>
      <c r="AK1845" s="13">
        <f t="shared" si="2266"/>
        <v>1.2885301863939092E-3</v>
      </c>
      <c r="AL1845" s="13">
        <f t="shared" si="2267"/>
        <v>1.9185124436516602E-5</v>
      </c>
      <c r="AM1845" s="13">
        <f t="shared" si="2268"/>
        <v>2.6587392264595072E-3</v>
      </c>
      <c r="AN1845" s="13">
        <f t="shared" si="2269"/>
        <v>2.583269805708447E-3</v>
      </c>
      <c r="AO1845" s="13">
        <f t="shared" si="2270"/>
        <v>1.2549713079554989E-3</v>
      </c>
      <c r="AP1845" s="13">
        <f t="shared" si="2271"/>
        <v>4.0644947482482429E-4</v>
      </c>
      <c r="AQ1845" s="13">
        <f t="shared" si="2272"/>
        <v>9.8728059281993588E-5</v>
      </c>
      <c r="AR1845" s="13">
        <f t="shared" si="2273"/>
        <v>7.9196478354224891E-4</v>
      </c>
      <c r="AS1845" s="13">
        <f t="shared" si="2274"/>
        <v>9.8037870530238991E-4</v>
      </c>
      <c r="AT1845" s="13">
        <f t="shared" si="2275"/>
        <v>6.0680880373964029E-4</v>
      </c>
      <c r="AU1845" s="13">
        <f t="shared" si="2276"/>
        <v>2.503909440331086E-4</v>
      </c>
      <c r="AV1845" s="13">
        <f t="shared" si="2277"/>
        <v>7.7490172111146236E-5</v>
      </c>
      <c r="AW1845" s="13">
        <f t="shared" si="2278"/>
        <v>6.4097950528682163E-7</v>
      </c>
      <c r="AX1845" s="13">
        <f t="shared" si="2279"/>
        <v>5.4854529198351137E-4</v>
      </c>
      <c r="AY1845" s="13">
        <f t="shared" si="2280"/>
        <v>5.3297460531002191E-4</v>
      </c>
      <c r="AZ1845" s="13">
        <f t="shared" si="2281"/>
        <v>2.5892294953277275E-4</v>
      </c>
      <c r="BA1845" s="13">
        <f t="shared" si="2282"/>
        <v>8.3857771241907734E-5</v>
      </c>
      <c r="BB1845" s="13">
        <f t="shared" si="2283"/>
        <v>2.0369358366117069E-5</v>
      </c>
      <c r="BC1845" s="13">
        <f t="shared" si="2284"/>
        <v>3.9582331283324447E-6</v>
      </c>
      <c r="BD1845" s="13">
        <f t="shared" si="2285"/>
        <v>1.282474221960128E-4</v>
      </c>
      <c r="BE1845" s="13">
        <f t="shared" si="2286"/>
        <v>1.5875837454354261E-4</v>
      </c>
      <c r="BF1845" s="13">
        <f t="shared" si="2287"/>
        <v>9.8264047168081649E-5</v>
      </c>
      <c r="BG1845" s="13">
        <f t="shared" si="2288"/>
        <v>4.0547248792861519E-5</v>
      </c>
      <c r="BH1845" s="13">
        <f t="shared" si="2289"/>
        <v>1.2548430214699957E-5</v>
      </c>
      <c r="BI1845" s="13">
        <f t="shared" si="2290"/>
        <v>3.1067577809307094E-6</v>
      </c>
      <c r="BJ1845" s="14">
        <f t="shared" si="2291"/>
        <v>0.42279271970662285</v>
      </c>
      <c r="BK1845" s="14">
        <f t="shared" si="2292"/>
        <v>0.28771005239249209</v>
      </c>
      <c r="BL1845" s="14">
        <f t="shared" si="2293"/>
        <v>0.27287936857865425</v>
      </c>
      <c r="BM1845" s="14">
        <f t="shared" si="2294"/>
        <v>0.37946636826832519</v>
      </c>
      <c r="BN1845" s="14">
        <f t="shared" si="2295"/>
        <v>0.62016173341579794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1.5347222222222201</v>
      </c>
      <c r="F1846" s="10">
        <f>VLOOKUP(B1846,home!$B$2:$E$405,3,FALSE)</f>
        <v>0.76</v>
      </c>
      <c r="G1846" s="10">
        <f>VLOOKUP(C1846,away!$B$2:$E$405,4,FALSE)</f>
        <v>0.39</v>
      </c>
      <c r="H1846" s="10">
        <f>VLOOKUP(A1846,away!$A$2:$E$405,3,FALSE)</f>
        <v>1.2152777777777799</v>
      </c>
      <c r="I1846" s="10">
        <f>VLOOKUP(C1846,away!$B$2:$E$405,3,FALSE)</f>
        <v>1.69</v>
      </c>
      <c r="J1846" s="10">
        <f>VLOOKUP(B1846,home!$B$2:$E$405,4,FALSE)</f>
        <v>1.51</v>
      </c>
      <c r="K1846" s="12">
        <f t="shared" si="2240"/>
        <v>0.45489166666666608</v>
      </c>
      <c r="L1846" s="12">
        <f t="shared" si="2241"/>
        <v>3.1012673611111161</v>
      </c>
      <c r="M1846" s="13">
        <f t="shared" si="2242"/>
        <v>2.8548267498740541E-2</v>
      </c>
      <c r="N1846" s="13">
        <f t="shared" si="2243"/>
        <v>1.2986368982947902E-2</v>
      </c>
      <c r="O1846" s="13">
        <f t="shared" si="2244"/>
        <v>8.8535810210113322E-2</v>
      </c>
      <c r="P1846" s="13">
        <f t="shared" si="2245"/>
        <v>4.0274202266162087E-2</v>
      </c>
      <c r="Q1846" s="13">
        <f t="shared" si="2246"/>
        <v>2.953695515300734E-3</v>
      </c>
      <c r="R1846" s="13">
        <f t="shared" si="2247"/>
        <v>0.13728660924707642</v>
      </c>
      <c r="S1846" s="13">
        <f t="shared" si="2248"/>
        <v>1.420411385951261E-2</v>
      </c>
      <c r="T1846" s="13">
        <f t="shared" si="2249"/>
        <v>9.1601994962624451E-3</v>
      </c>
      <c r="U1846" s="13">
        <f t="shared" si="2250"/>
        <v>6.2450534491417936E-2</v>
      </c>
      <c r="V1846" s="13">
        <f t="shared" si="2251"/>
        <v>2.2264801362380572E-3</v>
      </c>
      <c r="W1846" s="13">
        <f t="shared" si="2252"/>
        <v>4.4787049192700277E-4</v>
      </c>
      <c r="X1846" s="13">
        <f t="shared" si="2253"/>
        <v>1.3889661386179933E-3</v>
      </c>
      <c r="Y1846" s="13">
        <f t="shared" si="2254"/>
        <v>2.1537776756922612E-3</v>
      </c>
      <c r="Z1846" s="13">
        <f t="shared" si="2255"/>
        <v>0.14192082679185786</v>
      </c>
      <c r="AA1846" s="13">
        <f t="shared" si="2256"/>
        <v>6.4558601434059462E-2</v>
      </c>
      <c r="AB1846" s="13">
        <f t="shared" si="2257"/>
        <v>1.4683584902004164E-2</v>
      </c>
      <c r="AC1846" s="13">
        <f t="shared" si="2258"/>
        <v>1.9631163115327302E-4</v>
      </c>
      <c r="AD1846" s="13">
        <f t="shared" si="2259"/>
        <v>5.0933138630873465E-5</v>
      </c>
      <c r="AE1846" s="13">
        <f t="shared" si="2260"/>
        <v>1.5795728043487559E-4</v>
      </c>
      <c r="AF1846" s="13">
        <f t="shared" si="2261"/>
        <v>2.4493387913127767E-4</v>
      </c>
      <c r="AG1846" s="13">
        <f t="shared" si="2262"/>
        <v>2.5320181499338879E-4</v>
      </c>
      <c r="AH1846" s="13">
        <f t="shared" si="2263"/>
        <v>0.11003360699787322</v>
      </c>
      <c r="AI1846" s="13">
        <f t="shared" si="2264"/>
        <v>5.0053370876607488E-2</v>
      </c>
      <c r="AJ1846" s="13">
        <f t="shared" si="2265"/>
        <v>1.1384430650172372E-2</v>
      </c>
      <c r="AK1846" s="13">
        <f t="shared" si="2266"/>
        <v>1.7262275441693297E-3</v>
      </c>
      <c r="AL1846" s="13">
        <f t="shared" si="2267"/>
        <v>1.107779215059677E-5</v>
      </c>
      <c r="AM1846" s="13">
        <f t="shared" si="2268"/>
        <v>4.6338120640724782E-6</v>
      </c>
      <c r="AN1846" s="13">
        <f t="shared" si="2269"/>
        <v>1.4370690111830908E-5</v>
      </c>
      <c r="AO1846" s="13">
        <f t="shared" si="2270"/>
        <v>2.2283676100231732E-5</v>
      </c>
      <c r="AP1846" s="13">
        <f t="shared" si="2271"/>
        <v>2.3035879125073498E-5</v>
      </c>
      <c r="AQ1846" s="13">
        <f t="shared" si="2272"/>
        <v>1.7860105016272837E-5</v>
      </c>
      <c r="AR1846" s="13">
        <f t="shared" si="2273"/>
        <v>6.8248726801566351E-2</v>
      </c>
      <c r="AS1846" s="13">
        <f t="shared" si="2274"/>
        <v>3.1045777082642487E-2</v>
      </c>
      <c r="AT1846" s="13">
        <f t="shared" si="2275"/>
        <v>7.0612326400425135E-3</v>
      </c>
      <c r="AU1846" s="13">
        <f t="shared" si="2276"/>
        <v>1.0706986281166675E-3</v>
      </c>
      <c r="AV1846" s="13">
        <f t="shared" si="2277"/>
        <v>1.2176297086042591E-4</v>
      </c>
      <c r="AW1846" s="13">
        <f t="shared" si="2278"/>
        <v>4.3410811157641433E-7</v>
      </c>
      <c r="AX1846" s="13">
        <f t="shared" si="2279"/>
        <v>3.5131374880767242E-7</v>
      </c>
      <c r="AY1846" s="13">
        <f t="shared" si="2280"/>
        <v>1.0895178626868236E-6</v>
      </c>
      <c r="AZ1846" s="13">
        <f t="shared" si="2281"/>
        <v>1.6894430934490952E-6</v>
      </c>
      <c r="BA1846" s="13">
        <f t="shared" si="2282"/>
        <v>1.7464715747227583E-6</v>
      </c>
      <c r="BB1846" s="13">
        <f t="shared" si="2283"/>
        <v>1.3540688229490063E-6</v>
      </c>
      <c r="BC1846" s="13">
        <f t="shared" si="2284"/>
        <v>8.3986588906197955E-7</v>
      </c>
      <c r="BD1846" s="13">
        <f t="shared" si="2285"/>
        <v>3.5276258144514523E-2</v>
      </c>
      <c r="BE1846" s="13">
        <f t="shared" si="2286"/>
        <v>1.6046875861121766E-2</v>
      </c>
      <c r="BF1846" s="13">
        <f t="shared" si="2287"/>
        <v>3.649795052629386E-3</v>
      </c>
      <c r="BG1846" s="13">
        <f t="shared" si="2288"/>
        <v>5.5342045149411141E-4</v>
      </c>
      <c r="BH1846" s="13">
        <f t="shared" si="2289"/>
        <v>6.2936587886893783E-5</v>
      </c>
      <c r="BI1846" s="13">
        <f t="shared" si="2290"/>
        <v>5.7258658716364445E-6</v>
      </c>
      <c r="BJ1846" s="14">
        <f t="shared" si="2291"/>
        <v>2.9887159257347917E-2</v>
      </c>
      <c r="BK1846" s="14">
        <f t="shared" si="2292"/>
        <v>8.546154270181984E-2</v>
      </c>
      <c r="BL1846" s="14">
        <f t="shared" si="2293"/>
        <v>0.70385598644024039</v>
      </c>
      <c r="BM1846" s="14">
        <f t="shared" si="2294"/>
        <v>0.65053990606117384</v>
      </c>
      <c r="BN1846" s="14">
        <f t="shared" si="2295"/>
        <v>0.31058495372034101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1.5347222222222201</v>
      </c>
      <c r="F1847" s="10">
        <f>VLOOKUP(B1847,home!$B$2:$E$405,3,FALSE)</f>
        <v>0.93</v>
      </c>
      <c r="G1847" s="10">
        <f>VLOOKUP(C1847,away!$B$2:$E$405,4,FALSE)</f>
        <v>1.04</v>
      </c>
      <c r="H1847" s="10">
        <f>VLOOKUP(A1847,away!$A$2:$E$405,3,FALSE)</f>
        <v>1.2152777777777799</v>
      </c>
      <c r="I1847" s="10">
        <f>VLOOKUP(C1847,away!$B$2:$E$405,3,FALSE)</f>
        <v>0.78</v>
      </c>
      <c r="J1847" s="10">
        <f>VLOOKUP(B1847,home!$B$2:$E$405,4,FALSE)</f>
        <v>1.41</v>
      </c>
      <c r="K1847" s="12">
        <f t="shared" si="2240"/>
        <v>1.4843833333333314</v>
      </c>
      <c r="L1847" s="12">
        <f t="shared" si="2241"/>
        <v>1.3365625000000023</v>
      </c>
      <c r="M1847" s="13">
        <f t="shared" si="2242"/>
        <v>5.9549592074815458E-2</v>
      </c>
      <c r="N1847" s="13">
        <f t="shared" si="2243"/>
        <v>8.8394421982654695E-2</v>
      </c>
      <c r="O1847" s="13">
        <f t="shared" si="2244"/>
        <v>7.9591751657495685E-2</v>
      </c>
      <c r="P1847" s="13">
        <f t="shared" si="2245"/>
        <v>0.11814466963119213</v>
      </c>
      <c r="Q1847" s="13">
        <f t="shared" si="2246"/>
        <v>6.5605603375343061E-2</v>
      </c>
      <c r="R1847" s="13">
        <f t="shared" si="2247"/>
        <v>5.3189675287360884E-2</v>
      </c>
      <c r="S1847" s="13">
        <f t="shared" si="2248"/>
        <v>5.859890251106642E-2</v>
      </c>
      <c r="T1847" s="13">
        <f t="shared" si="2249"/>
        <v>8.7685989261357122E-2</v>
      </c>
      <c r="U1847" s="13">
        <f t="shared" si="2250"/>
        <v>7.8953867501970268E-2</v>
      </c>
      <c r="V1847" s="13">
        <f t="shared" si="2251"/>
        <v>1.2917614334736965E-2</v>
      </c>
      <c r="W1847" s="13">
        <f t="shared" si="2252"/>
        <v>3.2461288074545382E-2</v>
      </c>
      <c r="X1847" s="13">
        <f t="shared" si="2253"/>
        <v>4.3386540342134641E-2</v>
      </c>
      <c r="Y1847" s="13">
        <f t="shared" si="2254"/>
        <v>2.8994411413017219E-2</v>
      </c>
      <c r="Z1847" s="13">
        <f t="shared" si="2255"/>
        <v>2.369710845875447E-2</v>
      </c>
      <c r="AA1847" s="13">
        <f t="shared" si="2256"/>
        <v>3.5175592844367443E-2</v>
      </c>
      <c r="AB1847" s="13">
        <f t="shared" si="2257"/>
        <v>2.6107031879149121E-2</v>
      </c>
      <c r="AC1847" s="13">
        <f t="shared" si="2258"/>
        <v>1.6017608442255018E-3</v>
      </c>
      <c r="AD1847" s="13">
        <f t="shared" si="2259"/>
        <v>1.2046248749096803E-2</v>
      </c>
      <c r="AE1847" s="13">
        <f t="shared" si="2260"/>
        <v>1.6100564343714725E-2</v>
      </c>
      <c r="AF1847" s="13">
        <f t="shared" si="2261"/>
        <v>1.0759705265323126E-2</v>
      </c>
      <c r="AG1847" s="13">
        <f t="shared" si="2262"/>
        <v>4.7936728562278227E-3</v>
      </c>
      <c r="AH1847" s="13">
        <f t="shared" si="2263"/>
        <v>7.918166631101016E-3</v>
      </c>
      <c r="AI1847" s="13">
        <f t="shared" si="2264"/>
        <v>1.1753594577762481E-2</v>
      </c>
      <c r="AJ1847" s="13">
        <f t="shared" si="2265"/>
        <v>8.7234199489938224E-3</v>
      </c>
      <c r="AK1847" s="13">
        <f t="shared" si="2266"/>
        <v>4.3162997273179741E-3</v>
      </c>
      <c r="AL1847" s="13">
        <f t="shared" si="2267"/>
        <v>1.2711388889545994E-4</v>
      </c>
      <c r="AM1847" s="13">
        <f t="shared" si="2268"/>
        <v>3.5762501744693565E-3</v>
      </c>
      <c r="AN1847" s="13">
        <f t="shared" si="2269"/>
        <v>4.7798818738142082E-3</v>
      </c>
      <c r="AO1847" s="13">
        <f t="shared" si="2270"/>
        <v>3.1943054334849074E-3</v>
      </c>
      <c r="AP1847" s="13">
        <f t="shared" si="2271"/>
        <v>1.4231296186473931E-3</v>
      </c>
      <c r="AQ1847" s="13">
        <f t="shared" si="2272"/>
        <v>4.755254202308522E-4</v>
      </c>
      <c r="AR1847" s="13">
        <f t="shared" si="2273"/>
        <v>2.1166249175761948E-3</v>
      </c>
      <c r="AS1847" s="13">
        <f t="shared" si="2274"/>
        <v>3.1418827505681397E-3</v>
      </c>
      <c r="AT1847" s="13">
        <f t="shared" si="2275"/>
        <v>2.3318791951154158E-3</v>
      </c>
      <c r="AU1847" s="13">
        <f t="shared" si="2276"/>
        <v>1.1538008708586885E-3</v>
      </c>
      <c r="AV1847" s="13">
        <f t="shared" si="2277"/>
        <v>4.2817069567203036E-4</v>
      </c>
      <c r="AW1847" s="13">
        <f t="shared" si="2278"/>
        <v>7.0052856067998127E-6</v>
      </c>
      <c r="AX1847" s="13">
        <f t="shared" si="2279"/>
        <v>8.8475435913545517E-4</v>
      </c>
      <c r="AY1847" s="13">
        <f t="shared" si="2280"/>
        <v>1.1825294981319841E-3</v>
      </c>
      <c r="AZ1847" s="13">
        <f t="shared" si="2281"/>
        <v>7.9026229117351641E-4</v>
      </c>
      <c r="BA1847" s="13">
        <f t="shared" si="2282"/>
        <v>3.5207831451553501E-4</v>
      </c>
      <c r="BB1847" s="13">
        <f t="shared" si="2283"/>
        <v>1.176436680611676E-4</v>
      </c>
      <c r="BC1847" s="13">
        <f t="shared" si="2284"/>
        <v>3.1447623018600928E-5</v>
      </c>
      <c r="BD1847" s="13">
        <f t="shared" si="2285"/>
        <v>4.7150024856632298E-4</v>
      </c>
      <c r="BE1847" s="13">
        <f t="shared" si="2286"/>
        <v>6.9988711063437281E-4</v>
      </c>
      <c r="BF1847" s="13">
        <f t="shared" si="2287"/>
        <v>5.1945038112024232E-4</v>
      </c>
      <c r="BG1847" s="13">
        <f t="shared" si="2288"/>
        <v>2.5702116274284477E-4</v>
      </c>
      <c r="BH1847" s="13">
        <f t="shared" si="2289"/>
        <v>9.5379482572358182E-5</v>
      </c>
      <c r="BI1847" s="13">
        <f t="shared" si="2290"/>
        <v>2.8315942854473081E-5</v>
      </c>
      <c r="BJ1847" s="14">
        <f t="shared" si="2291"/>
        <v>0.4070362539380975</v>
      </c>
      <c r="BK1847" s="14">
        <f t="shared" si="2292"/>
        <v>0.25212218278306392</v>
      </c>
      <c r="BL1847" s="14">
        <f t="shared" si="2293"/>
        <v>0.31697331281379976</v>
      </c>
      <c r="BM1847" s="14">
        <f t="shared" si="2294"/>
        <v>0.5341776197723288</v>
      </c>
      <c r="BN1847" s="14">
        <f t="shared" si="2295"/>
        <v>0.46447571400886195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1.5347222222222201</v>
      </c>
      <c r="F1848" s="10">
        <f>VLOOKUP(B1848,home!$B$2:$E$405,3,FALSE)</f>
        <v>0.65</v>
      </c>
      <c r="G1848" s="10">
        <f>VLOOKUP(C1848,away!$B$2:$E$405,4,FALSE)</f>
        <v>1.4</v>
      </c>
      <c r="H1848" s="10">
        <f>VLOOKUP(A1848,away!$A$2:$E$405,3,FALSE)</f>
        <v>1.2152777777777799</v>
      </c>
      <c r="I1848" s="10">
        <f>VLOOKUP(C1848,away!$B$2:$E$405,3,FALSE)</f>
        <v>0.65</v>
      </c>
      <c r="J1848" s="10">
        <f>VLOOKUP(B1848,home!$B$2:$E$405,4,FALSE)</f>
        <v>0.96</v>
      </c>
      <c r="K1848" s="12">
        <f t="shared" si="2240"/>
        <v>1.3965972222222203</v>
      </c>
      <c r="L1848" s="12">
        <f t="shared" si="2241"/>
        <v>0.75833333333333464</v>
      </c>
      <c r="M1848" s="13">
        <f t="shared" si="2242"/>
        <v>0.11591123972504012</v>
      </c>
      <c r="N1848" s="13">
        <f t="shared" si="2243"/>
        <v>0.16188131542432491</v>
      </c>
      <c r="O1848" s="13">
        <f t="shared" si="2244"/>
        <v>8.78993567914889E-2</v>
      </c>
      <c r="P1848" s="13">
        <f t="shared" si="2245"/>
        <v>0.12275999753011325</v>
      </c>
      <c r="Q1848" s="13">
        <f t="shared" si="2246"/>
        <v>0.11304149772564563</v>
      </c>
      <c r="R1848" s="13">
        <f t="shared" si="2247"/>
        <v>3.3328506116772932E-2</v>
      </c>
      <c r="S1848" s="13">
        <f t="shared" si="2248"/>
        <v>3.2503355648127591E-2</v>
      </c>
      <c r="T1848" s="13">
        <f t="shared" si="2249"/>
        <v>8.57231357752814E-2</v>
      </c>
      <c r="U1848" s="13">
        <f t="shared" si="2250"/>
        <v>4.6546499063501355E-2</v>
      </c>
      <c r="V1848" s="13">
        <f t="shared" si="2251"/>
        <v>3.8248729214888097E-3</v>
      </c>
      <c r="W1848" s="13">
        <f t="shared" si="2252"/>
        <v>5.2624480573158688E-2</v>
      </c>
      <c r="X1848" s="13">
        <f t="shared" si="2253"/>
        <v>3.990689776797874E-2</v>
      </c>
      <c r="Y1848" s="13">
        <f t="shared" si="2254"/>
        <v>1.5131365403691964E-2</v>
      </c>
      <c r="Z1848" s="13">
        <f t="shared" si="2255"/>
        <v>8.424705712850953E-3</v>
      </c>
      <c r="AA1848" s="13">
        <f t="shared" si="2256"/>
        <v>1.176592059660731E-2</v>
      </c>
      <c r="AB1848" s="13">
        <f t="shared" si="2257"/>
        <v>8.2161260110544896E-3</v>
      </c>
      <c r="AC1848" s="13">
        <f t="shared" si="2258"/>
        <v>2.5317938941296289E-4</v>
      </c>
      <c r="AD1848" s="13">
        <f t="shared" si="2259"/>
        <v>1.8373800847340169E-2</v>
      </c>
      <c r="AE1848" s="13">
        <f t="shared" si="2260"/>
        <v>1.3933465642566317E-2</v>
      </c>
      <c r="AF1848" s="13">
        <f t="shared" si="2261"/>
        <v>5.2831057228064048E-3</v>
      </c>
      <c r="AG1848" s="13">
        <f t="shared" si="2262"/>
        <v>1.3354517243760659E-3</v>
      </c>
      <c r="AH1848" s="13">
        <f t="shared" si="2263"/>
        <v>1.5971837913946619E-3</v>
      </c>
      <c r="AI1848" s="13">
        <f t="shared" si="2264"/>
        <v>2.230622446440139E-3</v>
      </c>
      <c r="AJ1848" s="13">
        <f t="shared" si="2265"/>
        <v>1.557640556262416E-3</v>
      </c>
      <c r="AK1848" s="13">
        <f t="shared" si="2266"/>
        <v>7.2513215803225457E-4</v>
      </c>
      <c r="AL1848" s="13">
        <f t="shared" si="2267"/>
        <v>1.0725552170001228E-5</v>
      </c>
      <c r="AM1848" s="13">
        <f t="shared" si="2268"/>
        <v>5.132159845011911E-3</v>
      </c>
      <c r="AN1848" s="13">
        <f t="shared" si="2269"/>
        <v>3.8918878824673723E-3</v>
      </c>
      <c r="AO1848" s="13">
        <f t="shared" si="2270"/>
        <v>1.4756741554355478E-3</v>
      </c>
      <c r="AP1848" s="13">
        <f t="shared" si="2271"/>
        <v>3.7301763373509756E-4</v>
      </c>
      <c r="AQ1848" s="13">
        <f t="shared" si="2272"/>
        <v>7.0717926395612356E-5</v>
      </c>
      <c r="AR1848" s="13">
        <f t="shared" si="2273"/>
        <v>2.4223954169485756E-4</v>
      </c>
      <c r="AS1848" s="13">
        <f t="shared" si="2274"/>
        <v>3.3831107104342179E-4</v>
      </c>
      <c r="AT1848" s="13">
        <f t="shared" si="2275"/>
        <v>2.3624215103313357E-4</v>
      </c>
      <c r="AU1848" s="13">
        <f t="shared" si="2276"/>
        <v>1.0997837730155882E-4</v>
      </c>
      <c r="AV1848" s="13">
        <f t="shared" si="2277"/>
        <v>3.8398874060966116E-5</v>
      </c>
      <c r="AW1848" s="13">
        <f t="shared" si="2278"/>
        <v>3.1553568273970205E-7</v>
      </c>
      <c r="AX1848" s="13">
        <f t="shared" si="2279"/>
        <v>1.1945933639240073E-3</v>
      </c>
      <c r="AY1848" s="13">
        <f t="shared" si="2280"/>
        <v>9.0589996764237361E-4</v>
      </c>
      <c r="AZ1848" s="13">
        <f t="shared" si="2281"/>
        <v>3.4348707106440058E-4</v>
      </c>
      <c r="BA1848" s="13">
        <f t="shared" si="2282"/>
        <v>8.6825898519056992E-5</v>
      </c>
      <c r="BB1848" s="13">
        <f t="shared" si="2283"/>
        <v>1.6460743260904577E-5</v>
      </c>
      <c r="BC1848" s="13">
        <f t="shared" si="2284"/>
        <v>2.4965460612371991E-6</v>
      </c>
      <c r="BD1848" s="13">
        <f t="shared" si="2285"/>
        <v>3.0616386519766761E-5</v>
      </c>
      <c r="BE1848" s="13">
        <f t="shared" si="2286"/>
        <v>4.2758760367988096E-5</v>
      </c>
      <c r="BF1848" s="13">
        <f t="shared" si="2287"/>
        <v>2.9858382977798869E-5</v>
      </c>
      <c r="BG1848" s="13">
        <f t="shared" si="2288"/>
        <v>1.3900044908947038E-5</v>
      </c>
      <c r="BH1848" s="13">
        <f t="shared" si="2289"/>
        <v>4.8531910271498911E-6</v>
      </c>
      <c r="BI1848" s="13">
        <f t="shared" si="2290"/>
        <v>1.3555906214862682E-6</v>
      </c>
      <c r="BJ1848" s="14">
        <f t="shared" si="2291"/>
        <v>0.52072773764068792</v>
      </c>
      <c r="BK1848" s="14">
        <f t="shared" si="2292"/>
        <v>0.27616927073399511</v>
      </c>
      <c r="BL1848" s="14">
        <f t="shared" si="2293"/>
        <v>0.19495549990311153</v>
      </c>
      <c r="BM1848" s="14">
        <f t="shared" si="2294"/>
        <v>0.36454971624529997</v>
      </c>
      <c r="BN1848" s="14">
        <f t="shared" si="2295"/>
        <v>0.63482191331338578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1.5347222222222201</v>
      </c>
      <c r="F1849" s="10">
        <f>VLOOKUP(B1849,home!$B$2:$E$405,3,FALSE)</f>
        <v>0.52</v>
      </c>
      <c r="G1849" s="10">
        <f>VLOOKUP(C1849,away!$B$2:$E$405,4,FALSE)</f>
        <v>0.65</v>
      </c>
      <c r="H1849" s="10">
        <f>VLOOKUP(A1849,away!$A$2:$E$405,3,FALSE)</f>
        <v>1.2152777777777799</v>
      </c>
      <c r="I1849" s="10">
        <f>VLOOKUP(C1849,away!$B$2:$E$405,3,FALSE)</f>
        <v>0.84</v>
      </c>
      <c r="J1849" s="10">
        <f>VLOOKUP(B1849,home!$B$2:$E$405,4,FALSE)</f>
        <v>0.82</v>
      </c>
      <c r="K1849" s="12">
        <f t="shared" si="2240"/>
        <v>0.51873611111111051</v>
      </c>
      <c r="L1849" s="12">
        <f t="shared" si="2241"/>
        <v>0.83708333333333473</v>
      </c>
      <c r="M1849" s="13">
        <f t="shared" si="2242"/>
        <v>0.25773600755518733</v>
      </c>
      <c r="N1849" s="13">
        <f t="shared" si="2243"/>
        <v>0.13369697425248167</v>
      </c>
      <c r="O1849" s="13">
        <f t="shared" si="2244"/>
        <v>0.21574651632432176</v>
      </c>
      <c r="P1849" s="13">
        <f t="shared" si="2245"/>
        <v>0.11191550886384838</v>
      </c>
      <c r="Q1849" s="13">
        <f t="shared" si="2246"/>
        <v>3.4676724245527299E-2</v>
      </c>
      <c r="R1849" s="13">
        <f t="shared" si="2247"/>
        <v>9.0298906519908975E-2</v>
      </c>
      <c r="S1849" s="13">
        <f t="shared" si="2248"/>
        <v>1.2149137835903864E-2</v>
      </c>
      <c r="T1849" s="13">
        <f t="shared" si="2249"/>
        <v>2.9027307920526858E-2</v>
      </c>
      <c r="U1849" s="13">
        <f t="shared" si="2250"/>
        <v>4.6841303605723278E-2</v>
      </c>
      <c r="V1849" s="13">
        <f t="shared" si="2251"/>
        <v>5.861626295059453E-4</v>
      </c>
      <c r="W1849" s="13">
        <f t="shared" si="2252"/>
        <v>5.9960230270657304E-3</v>
      </c>
      <c r="X1849" s="13">
        <f t="shared" si="2253"/>
        <v>5.0191709422396135E-3</v>
      </c>
      <c r="Y1849" s="13">
        <f t="shared" si="2254"/>
        <v>2.1007321714498748E-3</v>
      </c>
      <c r="Z1849" s="13">
        <f t="shared" si="2255"/>
        <v>2.5195903222013535E-2</v>
      </c>
      <c r="AA1849" s="13">
        <f t="shared" si="2256"/>
        <v>1.3070024853319201E-2</v>
      </c>
      <c r="AB1849" s="13">
        <f t="shared" si="2257"/>
        <v>3.3899469322681819E-3</v>
      </c>
      <c r="AC1849" s="13">
        <f t="shared" si="2258"/>
        <v>1.5907917169878425E-5</v>
      </c>
      <c r="AD1849" s="13">
        <f t="shared" si="2259"/>
        <v>7.7758841679818652E-4</v>
      </c>
      <c r="AE1849" s="13">
        <f t="shared" si="2260"/>
        <v>6.5090630389481635E-4</v>
      </c>
      <c r="AF1849" s="13">
        <f t="shared" si="2261"/>
        <v>2.7243140927597667E-4</v>
      </c>
      <c r="AG1849" s="13">
        <f t="shared" si="2262"/>
        <v>7.6015930727144182E-5</v>
      </c>
      <c r="AH1849" s="13">
        <f t="shared" si="2263"/>
        <v>5.2727676638567988E-3</v>
      </c>
      <c r="AI1849" s="13">
        <f t="shared" si="2264"/>
        <v>2.7351749927414905E-3</v>
      </c>
      <c r="AJ1849" s="13">
        <f t="shared" si="2265"/>
        <v>7.0941701947154032E-4</v>
      </c>
      <c r="AK1849" s="13">
        <f t="shared" si="2266"/>
        <v>1.2266674194556727E-4</v>
      </c>
      <c r="AL1849" s="13">
        <f t="shared" si="2267"/>
        <v>2.7630483794930103E-7</v>
      </c>
      <c r="AM1849" s="13">
        <f t="shared" si="2268"/>
        <v>8.067263827498735E-5</v>
      </c>
      <c r="AN1849" s="13">
        <f t="shared" si="2269"/>
        <v>6.7529720956020778E-5</v>
      </c>
      <c r="AO1849" s="13">
        <f t="shared" si="2270"/>
        <v>2.8264001958467902E-5</v>
      </c>
      <c r="AP1849" s="13">
        <f t="shared" si="2271"/>
        <v>7.8864416575780723E-6</v>
      </c>
      <c r="AQ1849" s="13">
        <f t="shared" si="2272"/>
        <v>1.6504022177160802E-6</v>
      </c>
      <c r="AR1849" s="13">
        <f t="shared" si="2273"/>
        <v>8.8274918639069428E-4</v>
      </c>
      <c r="AS1849" s="13">
        <f t="shared" si="2274"/>
        <v>4.5791388003480556E-4</v>
      </c>
      <c r="AT1849" s="13">
        <f t="shared" si="2275"/>
        <v>1.187682326765273E-4</v>
      </c>
      <c r="AU1849" s="13">
        <f t="shared" si="2276"/>
        <v>2.0536457047387097E-5</v>
      </c>
      <c r="AV1849" s="13">
        <f t="shared" si="2277"/>
        <v>2.6632504661904855E-6</v>
      </c>
      <c r="AW1849" s="13">
        <f t="shared" si="2278"/>
        <v>3.3327379387972597E-9</v>
      </c>
      <c r="AX1849" s="13">
        <f t="shared" si="2279"/>
        <v>6.9746351086400393E-6</v>
      </c>
      <c r="AY1849" s="13">
        <f t="shared" si="2280"/>
        <v>5.8383508055241093E-6</v>
      </c>
      <c r="AZ1849" s="13">
        <f t="shared" si="2281"/>
        <v>2.4435930767287402E-6</v>
      </c>
      <c r="BA1849" s="13">
        <f t="shared" si="2282"/>
        <v>6.8183034599278449E-7</v>
      </c>
      <c r="BB1849" s="13">
        <f t="shared" si="2283"/>
        <v>1.4268720469786522E-7</v>
      </c>
      <c r="BC1849" s="13">
        <f t="shared" si="2284"/>
        <v>2.3888216186500986E-8</v>
      </c>
      <c r="BD1849" s="13">
        <f t="shared" si="2285"/>
        <v>1.2315577190686854E-4</v>
      </c>
      <c r="BE1849" s="13">
        <f t="shared" si="2286"/>
        <v>6.3885346179855943E-5</v>
      </c>
      <c r="BF1849" s="13">
        <f t="shared" si="2287"/>
        <v>1.6569818017162752E-5</v>
      </c>
      <c r="BG1849" s="13">
        <f t="shared" si="2288"/>
        <v>2.8651209866806066E-6</v>
      </c>
      <c r="BH1849" s="13">
        <f t="shared" si="2289"/>
        <v>3.7156042962338141E-7</v>
      </c>
      <c r="BI1849" s="13">
        <f t="shared" si="2290"/>
        <v>3.8548362461121281E-8</v>
      </c>
      <c r="BJ1849" s="14">
        <f t="shared" si="2291"/>
        <v>0.21249598280980969</v>
      </c>
      <c r="BK1849" s="14">
        <f t="shared" si="2292"/>
        <v>0.3824088394572589</v>
      </c>
      <c r="BL1849" s="14">
        <f t="shared" si="2293"/>
        <v>0.37987624182605506</v>
      </c>
      <c r="BM1849" s="14">
        <f t="shared" si="2294"/>
        <v>0.15590049453579416</v>
      </c>
      <c r="BN1849" s="14">
        <f t="shared" si="2295"/>
        <v>0.84407063776127544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1.5347222222222201</v>
      </c>
      <c r="F1850" s="10">
        <f>VLOOKUP(B1850,home!$B$2:$E$405,3,FALSE)</f>
        <v>1.17</v>
      </c>
      <c r="G1850" s="10">
        <f>VLOOKUP(C1850,away!$B$2:$E$405,4,FALSE)</f>
        <v>1.02</v>
      </c>
      <c r="H1850" s="10">
        <f>VLOOKUP(A1850,away!$A$2:$E$405,3,FALSE)</f>
        <v>1.2152777777777799</v>
      </c>
      <c r="I1850" s="10">
        <f>VLOOKUP(C1850,away!$B$2:$E$405,3,FALSE)</f>
        <v>0.28000000000000003</v>
      </c>
      <c r="J1850" s="10">
        <f>VLOOKUP(B1850,home!$B$2:$E$405,4,FALSE)</f>
        <v>1.1499999999999999</v>
      </c>
      <c r="K1850" s="12">
        <f t="shared" si="2240"/>
        <v>1.8315374999999974</v>
      </c>
      <c r="L1850" s="12">
        <f t="shared" si="2241"/>
        <v>0.39131944444444511</v>
      </c>
      <c r="M1850" s="13">
        <f t="shared" si="2242"/>
        <v>0.10829926145399843</v>
      </c>
      <c r="N1850" s="13">
        <f t="shared" si="2243"/>
        <v>0.19835415857530234</v>
      </c>
      <c r="O1850" s="13">
        <f t="shared" si="2244"/>
        <v>4.2379606825922365E-2</v>
      </c>
      <c r="P1850" s="13">
        <f t="shared" si="2245"/>
        <v>7.761983913693267E-2</v>
      </c>
      <c r="Q1850" s="13">
        <f t="shared" si="2246"/>
        <v>0.1816465398558062</v>
      </c>
      <c r="R1850" s="13">
        <f t="shared" si="2247"/>
        <v>8.2919820994469765E-3</v>
      </c>
      <c r="S1850" s="13">
        <f t="shared" si="2248"/>
        <v>1.3907849755287666E-2</v>
      </c>
      <c r="T1850" s="13">
        <f t="shared" si="2249"/>
        <v>7.1081823061629829E-2</v>
      </c>
      <c r="U1850" s="13">
        <f t="shared" si="2250"/>
        <v>1.5187076164465844E-2</v>
      </c>
      <c r="V1850" s="13">
        <f t="shared" si="2251"/>
        <v>1.1075535267868228E-3</v>
      </c>
      <c r="W1850" s="13">
        <f t="shared" si="2252"/>
        <v>0.11089748316371774</v>
      </c>
      <c r="X1850" s="13">
        <f t="shared" si="2253"/>
        <v>4.3396341501913217E-2</v>
      </c>
      <c r="Y1850" s="13">
        <f t="shared" si="2254"/>
        <v>8.4909161237250487E-3</v>
      </c>
      <c r="Z1850" s="13">
        <f t="shared" si="2255"/>
        <v>1.0816046094996251E-3</v>
      </c>
      <c r="AA1850" s="13">
        <f t="shared" si="2256"/>
        <v>1.9809994024714167E-3</v>
      </c>
      <c r="AB1850" s="13">
        <f t="shared" si="2257"/>
        <v>1.8141373465519941E-3</v>
      </c>
      <c r="AC1850" s="13">
        <f t="shared" si="2258"/>
        <v>4.961259974822853E-5</v>
      </c>
      <c r="AD1850" s="13">
        <f t="shared" si="2259"/>
        <v>5.0778224767491859E-2</v>
      </c>
      <c r="AE1850" s="13">
        <f t="shared" si="2260"/>
        <v>1.9870506705890075E-2</v>
      </c>
      <c r="AF1850" s="13">
        <f t="shared" si="2261"/>
        <v>3.8878578224892622E-3</v>
      </c>
      <c r="AG1850" s="13">
        <f t="shared" si="2262"/>
        <v>5.0713145439182947E-4</v>
      </c>
      <c r="AH1850" s="13">
        <f t="shared" si="2263"/>
        <v>1.0581322872448605E-4</v>
      </c>
      <c r="AI1850" s="13">
        <f t="shared" si="2264"/>
        <v>1.9380089640497306E-4</v>
      </c>
      <c r="AJ1850" s="13">
        <f t="shared" si="2265"/>
        <v>1.7747680464966147E-4</v>
      </c>
      <c r="AK1850" s="13">
        <f t="shared" si="2266"/>
        <v>1.083518076986763E-4</v>
      </c>
      <c r="AL1850" s="13">
        <f t="shared" si="2267"/>
        <v>1.4223262319321558E-6</v>
      </c>
      <c r="AM1850" s="13">
        <f t="shared" si="2268"/>
        <v>1.8600444569017983E-2</v>
      </c>
      <c r="AN1850" s="13">
        <f t="shared" si="2269"/>
        <v>7.2787156351678114E-3</v>
      </c>
      <c r="AO1850" s="13">
        <f t="shared" si="2270"/>
        <v>1.4241514793114822E-3</v>
      </c>
      <c r="AP1850" s="13">
        <f t="shared" si="2271"/>
        <v>1.8576605522963466E-4</v>
      </c>
      <c r="AQ1850" s="13">
        <f t="shared" si="2272"/>
        <v>1.817346738227418E-5</v>
      </c>
      <c r="AR1850" s="13">
        <f t="shared" si="2273"/>
        <v>8.2813547758677776E-6</v>
      </c>
      <c r="AS1850" s="13">
        <f t="shared" si="2274"/>
        <v>1.5167611822805908E-5</v>
      </c>
      <c r="AT1850" s="13">
        <f t="shared" si="2275"/>
        <v>1.3890024919456173E-5</v>
      </c>
      <c r="AU1850" s="13">
        <f t="shared" si="2276"/>
        <v>8.4800338386394746E-6</v>
      </c>
      <c r="AV1850" s="13">
        <f t="shared" si="2277"/>
        <v>3.8828749941842824E-6</v>
      </c>
      <c r="AW1850" s="13">
        <f t="shared" si="2278"/>
        <v>2.8316786241865873E-8</v>
      </c>
      <c r="AX1850" s="13">
        <f t="shared" si="2279"/>
        <v>5.6779019574712845E-3</v>
      </c>
      <c r="AY1850" s="13">
        <f t="shared" si="2280"/>
        <v>2.2218734396076902E-3</v>
      </c>
      <c r="AZ1850" s="13">
        <f t="shared" si="2281"/>
        <v>4.3473114000657485E-4</v>
      </c>
      <c r="BA1850" s="13">
        <f t="shared" si="2282"/>
        <v>5.6706249396691059E-5</v>
      </c>
      <c r="BB1850" s="13">
        <f t="shared" si="2283"/>
        <v>5.5475645026103222E-6</v>
      </c>
      <c r="BC1850" s="13">
        <f t="shared" si="2284"/>
        <v>4.3417397183623929E-7</v>
      </c>
      <c r="BD1850" s="13">
        <f t="shared" si="2285"/>
        <v>5.4010919168998829E-7</v>
      </c>
      <c r="BE1850" s="13">
        <f t="shared" si="2286"/>
        <v>9.8923023867490038E-7</v>
      </c>
      <c r="BF1850" s="13">
        <f t="shared" si="2287"/>
        <v>9.0590613913351432E-7</v>
      </c>
      <c r="BG1850" s="13">
        <f t="shared" si="2288"/>
        <v>5.5306702176774882E-7</v>
      </c>
      <c r="BH1850" s="13">
        <f t="shared" si="2289"/>
        <v>2.5324074759523681E-7</v>
      </c>
      <c r="BI1850" s="13">
        <f t="shared" si="2290"/>
        <v>9.2763985149741986E-8</v>
      </c>
      <c r="BJ1850" s="14">
        <f t="shared" si="2291"/>
        <v>0.72481542876342342</v>
      </c>
      <c r="BK1850" s="14">
        <f t="shared" si="2292"/>
        <v>0.20320741223859343</v>
      </c>
      <c r="BL1850" s="14">
        <f t="shared" si="2293"/>
        <v>7.0292280794011341E-2</v>
      </c>
      <c r="BM1850" s="14">
        <f t="shared" si="2294"/>
        <v>0.38058349333529734</v>
      </c>
      <c r="BN1850" s="14">
        <f t="shared" si="2295"/>
        <v>0.61659138794740886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1.5347222222222201</v>
      </c>
      <c r="F1851" s="10">
        <f>VLOOKUP(B1851,home!$B$2:$E$405,3,FALSE)</f>
        <v>0.65</v>
      </c>
      <c r="G1851" s="10">
        <f>VLOOKUP(C1851,away!$B$2:$E$405,4,FALSE)</f>
        <v>1.17</v>
      </c>
      <c r="H1851" s="10">
        <f>VLOOKUP(A1851,away!$A$2:$E$405,3,FALSE)</f>
        <v>1.2152777777777799</v>
      </c>
      <c r="I1851" s="10">
        <f>VLOOKUP(C1851,away!$B$2:$E$405,3,FALSE)</f>
        <v>0.78</v>
      </c>
      <c r="J1851" s="10">
        <f>VLOOKUP(B1851,home!$B$2:$E$405,4,FALSE)</f>
        <v>1.51</v>
      </c>
      <c r="K1851" s="12">
        <f t="shared" si="2240"/>
        <v>1.1671562499999983</v>
      </c>
      <c r="L1851" s="12">
        <f t="shared" si="2241"/>
        <v>1.4313541666666694</v>
      </c>
      <c r="M1851" s="13">
        <f t="shared" si="2242"/>
        <v>7.4384297340759103E-2</v>
      </c>
      <c r="N1851" s="13">
        <f t="shared" si="2243"/>
        <v>8.6818097543125236E-2</v>
      </c>
      <c r="O1851" s="13">
        <f t="shared" si="2244"/>
        <v>0.10647027393326798</v>
      </c>
      <c r="P1851" s="13">
        <f t="shared" si="2245"/>
        <v>0.12426744566042564</v>
      </c>
      <c r="Q1851" s="13">
        <f t="shared" si="2246"/>
        <v>5.0665142580284067E-2</v>
      </c>
      <c r="R1851" s="13">
        <f t="shared" si="2247"/>
        <v>7.6198335110262416E-2</v>
      </c>
      <c r="S1851" s="13">
        <f t="shared" si="2248"/>
        <v>5.1900732422813171E-2</v>
      </c>
      <c r="T1851" s="13">
        <f t="shared" si="2249"/>
        <v>7.2519762937050494E-2</v>
      </c>
      <c r="U1851" s="13">
        <f t="shared" si="2250"/>
        <v>8.8935363063537096E-2</v>
      </c>
      <c r="V1851" s="13">
        <f t="shared" si="2251"/>
        <v>9.634009800246977E-3</v>
      </c>
      <c r="W1851" s="13">
        <f t="shared" si="2252"/>
        <v>1.9711379273239859E-2</v>
      </c>
      <c r="X1851" s="13">
        <f t="shared" si="2253"/>
        <v>2.8213964853498894E-2</v>
      </c>
      <c r="Y1851" s="13">
        <f t="shared" si="2254"/>
        <v>2.0192088075621308E-2</v>
      </c>
      <c r="Z1851" s="13">
        <f t="shared" si="2255"/>
        <v>3.6355601484379094E-2</v>
      </c>
      <c r="AA1851" s="13">
        <f t="shared" si="2256"/>
        <v>4.2432667495002276E-2</v>
      </c>
      <c r="AB1851" s="13">
        <f t="shared" si="2257"/>
        <v>2.4762776535481843E-2</v>
      </c>
      <c r="AC1851" s="13">
        <f t="shared" si="2258"/>
        <v>1.0059194548983407E-3</v>
      </c>
      <c r="AD1851" s="13">
        <f t="shared" si="2259"/>
        <v>5.7515648787205848E-3</v>
      </c>
      <c r="AE1851" s="13">
        <f t="shared" si="2260"/>
        <v>8.2325263540103857E-3</v>
      </c>
      <c r="AF1851" s="13">
        <f t="shared" si="2261"/>
        <v>5.8918304495029659E-3</v>
      </c>
      <c r="AG1851" s="13">
        <f t="shared" si="2262"/>
        <v>2.8110986877298749E-3</v>
      </c>
      <c r="AH1851" s="13">
        <f t="shared" si="2263"/>
        <v>1.3009435416584739E-2</v>
      </c>
      <c r="AI1851" s="13">
        <f t="shared" si="2264"/>
        <v>1.5184043855438209E-2</v>
      </c>
      <c r="AJ1851" s="13">
        <f t="shared" si="2265"/>
        <v>8.8610758430743911E-3</v>
      </c>
      <c r="AK1851" s="13">
        <f t="shared" si="2266"/>
        <v>3.4474200173227588E-3</v>
      </c>
      <c r="AL1851" s="13">
        <f t="shared" si="2267"/>
        <v>6.7220123423468057E-5</v>
      </c>
      <c r="AM1851" s="13">
        <f t="shared" si="2268"/>
        <v>1.3425949790958408E-3</v>
      </c>
      <c r="AN1851" s="13">
        <f t="shared" si="2269"/>
        <v>1.9217289174745815E-3</v>
      </c>
      <c r="AO1851" s="13">
        <f t="shared" si="2270"/>
        <v>1.3753373466155354E-3</v>
      </c>
      <c r="AP1851" s="13">
        <f t="shared" si="2271"/>
        <v>6.5619828055014267E-4</v>
      </c>
      <c r="AQ1851" s="13">
        <f t="shared" si="2272"/>
        <v>2.3481303575623763E-4</v>
      </c>
      <c r="AR1851" s="13">
        <f t="shared" si="2273"/>
        <v>3.7242219179018997E-3</v>
      </c>
      <c r="AS1851" s="13">
        <f t="shared" si="2274"/>
        <v>4.3467488878661826E-3</v>
      </c>
      <c r="AT1851" s="13">
        <f t="shared" si="2275"/>
        <v>2.5366675658267794E-3</v>
      </c>
      <c r="AU1851" s="13">
        <f t="shared" si="2276"/>
        <v>9.8689580120900214E-4</v>
      </c>
      <c r="AV1851" s="13">
        <f t="shared" si="2277"/>
        <v>2.8796540061996087E-4</v>
      </c>
      <c r="AW1851" s="13">
        <f t="shared" si="2278"/>
        <v>3.1194132414153051E-6</v>
      </c>
      <c r="AX1851" s="13">
        <f t="shared" si="2279"/>
        <v>2.6116968684505518E-4</v>
      </c>
      <c r="AY1851" s="13">
        <f t="shared" si="2280"/>
        <v>3.738263194726989E-4</v>
      </c>
      <c r="AZ1851" s="13">
        <f t="shared" si="2281"/>
        <v>2.6753892999345659E-4</v>
      </c>
      <c r="BA1851" s="13">
        <f t="shared" si="2282"/>
        <v>1.2764765406389215E-4</v>
      </c>
      <c r="BB1851" s="13">
        <f t="shared" si="2283"/>
        <v>4.5677250377394398E-5</v>
      </c>
      <c r="BC1851" s="13">
        <f t="shared" si="2284"/>
        <v>1.3076064529912031E-5</v>
      </c>
      <c r="BD1851" s="13">
        <f t="shared" si="2285"/>
        <v>8.8844675996336989E-4</v>
      </c>
      <c r="BE1851" s="13">
        <f t="shared" si="2286"/>
        <v>1.0369561886834954E-3</v>
      </c>
      <c r="BF1851" s="13">
        <f t="shared" si="2287"/>
        <v>6.0514494829905978E-4</v>
      </c>
      <c r="BG1851" s="13">
        <f t="shared" si="2288"/>
        <v>2.3543290285439107E-4</v>
      </c>
      <c r="BH1851" s="13">
        <f t="shared" si="2289"/>
        <v>6.8696746005536284E-5</v>
      </c>
      <c r="BI1851" s="13">
        <f t="shared" si="2290"/>
        <v>1.6035967291004796E-5</v>
      </c>
      <c r="BJ1851" s="14">
        <f t="shared" si="2291"/>
        <v>0.30742706409755843</v>
      </c>
      <c r="BK1851" s="14">
        <f t="shared" si="2292"/>
        <v>0.2616334511220394</v>
      </c>
      <c r="BL1851" s="14">
        <f t="shared" si="2293"/>
        <v>0.39403460435649229</v>
      </c>
      <c r="BM1851" s="14">
        <f t="shared" si="2294"/>
        <v>0.48027642198611359</v>
      </c>
      <c r="BN1851" s="14">
        <f t="shared" si="2295"/>
        <v>0.51880359216812444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1.5347222222222201</v>
      </c>
      <c r="F1852" s="10">
        <f>VLOOKUP(B1852,home!$B$2:$E$405,3,FALSE)</f>
        <v>0.76</v>
      </c>
      <c r="G1852" s="10">
        <f>VLOOKUP(C1852,away!$B$2:$E$405,4,FALSE)</f>
        <v>1.0900000000000001</v>
      </c>
      <c r="H1852" s="10">
        <f>VLOOKUP(A1852,away!$A$2:$E$405,3,FALSE)</f>
        <v>1.2152777777777799</v>
      </c>
      <c r="I1852" s="10">
        <f>VLOOKUP(C1852,away!$B$2:$E$405,3,FALSE)</f>
        <v>0.76</v>
      </c>
      <c r="J1852" s="10">
        <f>VLOOKUP(B1852,home!$B$2:$E$405,4,FALSE)</f>
        <v>0.96</v>
      </c>
      <c r="K1852" s="12">
        <f t="shared" si="2240"/>
        <v>1.2713638888888874</v>
      </c>
      <c r="L1852" s="12">
        <f t="shared" si="2241"/>
        <v>0.88666666666666816</v>
      </c>
      <c r="M1852" s="13">
        <f t="shared" si="2242"/>
        <v>0.11555247126032643</v>
      </c>
      <c r="N1852" s="13">
        <f t="shared" si="2243"/>
        <v>0.14690923923224999</v>
      </c>
      <c r="O1852" s="13">
        <f t="shared" si="2244"/>
        <v>0.10245652451748959</v>
      </c>
      <c r="P1852" s="13">
        <f t="shared" si="2245"/>
        <v>0.1302595254525952</v>
      </c>
      <c r="Q1852" s="13">
        <f t="shared" si="2246"/>
        <v>9.3387550852010642E-2</v>
      </c>
      <c r="R1852" s="13">
        <f t="shared" si="2247"/>
        <v>4.5422392536087125E-2</v>
      </c>
      <c r="S1852" s="13">
        <f t="shared" si="2248"/>
        <v>3.6709608600471587E-2</v>
      </c>
      <c r="T1852" s="13">
        <f t="shared" si="2249"/>
        <v>8.2803628422116235E-2</v>
      </c>
      <c r="U1852" s="13">
        <f t="shared" si="2250"/>
        <v>5.7748389617317299E-2</v>
      </c>
      <c r="V1852" s="13">
        <f t="shared" si="2251"/>
        <v>4.5979844516552959E-3</v>
      </c>
      <c r="W1852" s="13">
        <f t="shared" si="2252"/>
        <v>3.9576519941673646E-2</v>
      </c>
      <c r="X1852" s="13">
        <f t="shared" si="2253"/>
        <v>3.5091181014950686E-2</v>
      </c>
      <c r="Y1852" s="13">
        <f t="shared" si="2254"/>
        <v>1.5557090249961497E-2</v>
      </c>
      <c r="Z1852" s="13">
        <f t="shared" si="2255"/>
        <v>1.3424840460665777E-2</v>
      </c>
      <c r="AA1852" s="13">
        <f t="shared" si="2256"/>
        <v>1.7067857375784923E-2</v>
      </c>
      <c r="AB1852" s="13">
        <f t="shared" si="2257"/>
        <v>1.0849728764139402E-2</v>
      </c>
      <c r="AC1852" s="13">
        <f t="shared" si="2258"/>
        <v>3.2394983972352002E-4</v>
      </c>
      <c r="AD1852" s="13">
        <f t="shared" si="2259"/>
        <v>1.2579039575433713E-2</v>
      </c>
      <c r="AE1852" s="13">
        <f t="shared" si="2260"/>
        <v>1.1153415090217909E-2</v>
      </c>
      <c r="AF1852" s="13">
        <f t="shared" si="2261"/>
        <v>4.9446806899966144E-3</v>
      </c>
      <c r="AG1852" s="13">
        <f t="shared" si="2262"/>
        <v>1.46142784837678E-3</v>
      </c>
      <c r="AH1852" s="13">
        <f t="shared" si="2263"/>
        <v>2.9758396354475844E-3</v>
      </c>
      <c r="AI1852" s="13">
        <f t="shared" si="2264"/>
        <v>3.7833750516323298E-3</v>
      </c>
      <c r="AJ1852" s="13">
        <f t="shared" si="2265"/>
        <v>2.4050232093842374E-3</v>
      </c>
      <c r="AK1852" s="13">
        <f t="shared" si="2266"/>
        <v>1.0192198867835919E-3</v>
      </c>
      <c r="AL1852" s="13">
        <f t="shared" si="2267"/>
        <v>1.4607234941004001E-5</v>
      </c>
      <c r="AM1852" s="13">
        <f t="shared" si="2268"/>
        <v>3.1985073346221258E-3</v>
      </c>
      <c r="AN1852" s="13">
        <f t="shared" si="2269"/>
        <v>2.8360098366982888E-3</v>
      </c>
      <c r="AO1852" s="13">
        <f t="shared" si="2270"/>
        <v>1.2572976942695768E-3</v>
      </c>
      <c r="AP1852" s="13">
        <f t="shared" si="2271"/>
        <v>3.7160131852856458E-4</v>
      </c>
      <c r="AQ1852" s="13">
        <f t="shared" si="2272"/>
        <v>8.2371625607165249E-5</v>
      </c>
      <c r="AR1852" s="13">
        <f t="shared" si="2273"/>
        <v>5.2771556201937277E-4</v>
      </c>
      <c r="AS1852" s="13">
        <f t="shared" si="2274"/>
        <v>6.7091850915613452E-4</v>
      </c>
      <c r="AT1852" s="13">
        <f t="shared" si="2275"/>
        <v>4.2649078246413896E-4</v>
      </c>
      <c r="AU1852" s="13">
        <f t="shared" si="2276"/>
        <v>1.8074165992295734E-4</v>
      </c>
      <c r="AV1852" s="13">
        <f t="shared" si="2277"/>
        <v>5.7447104910971004E-5</v>
      </c>
      <c r="AW1852" s="13">
        <f t="shared" si="2278"/>
        <v>4.5739958624585681E-7</v>
      </c>
      <c r="AX1852" s="13">
        <f t="shared" si="2279"/>
        <v>6.7774445393080124E-4</v>
      </c>
      <c r="AY1852" s="13">
        <f t="shared" si="2280"/>
        <v>6.009334158186446E-4</v>
      </c>
      <c r="AZ1852" s="13">
        <f t="shared" si="2281"/>
        <v>2.6641381434626621E-4</v>
      </c>
      <c r="BA1852" s="13">
        <f t="shared" si="2282"/>
        <v>7.8740082906785503E-5</v>
      </c>
      <c r="BB1852" s="13">
        <f t="shared" si="2283"/>
        <v>1.7454051711004144E-5</v>
      </c>
      <c r="BC1852" s="13">
        <f t="shared" si="2284"/>
        <v>3.0951851700847412E-6</v>
      </c>
      <c r="BD1852" s="13">
        <f t="shared" si="2285"/>
        <v>7.7984633053974073E-5</v>
      </c>
      <c r="BE1852" s="13">
        <f t="shared" si="2286"/>
        <v>9.9146846353073334E-5</v>
      </c>
      <c r="BF1852" s="13">
        <f t="shared" si="2287"/>
        <v>6.3025860075256173E-5</v>
      </c>
      <c r="BG1852" s="13">
        <f t="shared" si="2288"/>
        <v>2.6709600855281509E-5</v>
      </c>
      <c r="BH1852" s="13">
        <f t="shared" si="2289"/>
        <v>8.4894055035101694E-6</v>
      </c>
      <c r="BI1852" s="13">
        <f t="shared" si="2290"/>
        <v>2.1586247190594828E-6</v>
      </c>
      <c r="BJ1852" s="14">
        <f t="shared" si="2291"/>
        <v>0.45285394173059701</v>
      </c>
      <c r="BK1852" s="14">
        <f t="shared" si="2292"/>
        <v>0.28805908025553162</v>
      </c>
      <c r="BL1852" s="14">
        <f t="shared" si="2293"/>
        <v>0.24586917918309978</v>
      </c>
      <c r="BM1852" s="14">
        <f t="shared" si="2294"/>
        <v>0.36561886176290292</v>
      </c>
      <c r="BN1852" s="14">
        <f t="shared" si="2295"/>
        <v>0.63398770385075909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1.5347222222222201</v>
      </c>
      <c r="F1853" s="10">
        <f>VLOOKUP(B1853,home!$B$2:$E$405,3,FALSE)</f>
        <v>1.21</v>
      </c>
      <c r="G1853" s="10">
        <f>VLOOKUP(C1853,away!$B$2:$E$405,4,FALSE)</f>
        <v>0.76</v>
      </c>
      <c r="H1853" s="10">
        <f>VLOOKUP(A1853,away!$A$2:$E$405,3,FALSE)</f>
        <v>1.2152777777777799</v>
      </c>
      <c r="I1853" s="10">
        <f>VLOOKUP(C1853,away!$B$2:$E$405,3,FALSE)</f>
        <v>1.19</v>
      </c>
      <c r="J1853" s="10">
        <f>VLOOKUP(B1853,home!$B$2:$E$405,4,FALSE)</f>
        <v>0.82</v>
      </c>
      <c r="K1853" s="12">
        <f t="shared" si="2240"/>
        <v>1.4113305555555535</v>
      </c>
      <c r="L1853" s="12">
        <f t="shared" si="2241"/>
        <v>1.1858680555555574</v>
      </c>
      <c r="M1853" s="13">
        <f t="shared" si="2242"/>
        <v>7.4481939104759032E-2</v>
      </c>
      <c r="N1853" s="13">
        <f t="shared" si="2243"/>
        <v>0.10511863649557446</v>
      </c>
      <c r="O1853" s="13">
        <f t="shared" si="2244"/>
        <v>8.8325752300168009E-2</v>
      </c>
      <c r="P1853" s="13">
        <f t="shared" si="2245"/>
        <v>0.12465683306365832</v>
      </c>
      <c r="Q1853" s="13">
        <f t="shared" si="2246"/>
        <v>7.4178571822270709E-2</v>
      </c>
      <c r="R1853" s="13">
        <f t="shared" si="2247"/>
        <v>5.2371344067841046E-2</v>
      </c>
      <c r="S1853" s="13">
        <f t="shared" si="2248"/>
        <v>5.2158033934927135E-2</v>
      </c>
      <c r="T1853" s="13">
        <f t="shared" si="2249"/>
        <v>8.7965998730764411E-2</v>
      </c>
      <c r="U1853" s="13">
        <f t="shared" si="2250"/>
        <v>7.3913278118457146E-2</v>
      </c>
      <c r="V1853" s="13">
        <f t="shared" si="2251"/>
        <v>9.6993765010601491E-3</v>
      </c>
      <c r="W1853" s="13">
        <f t="shared" si="2252"/>
        <v>3.4896828326747606E-2</v>
      </c>
      <c r="X1853" s="13">
        <f t="shared" si="2253"/>
        <v>4.1383033952896275E-2</v>
      </c>
      <c r="Y1853" s="13">
        <f t="shared" si="2254"/>
        <v>2.4537409003355371E-2</v>
      </c>
      <c r="Z1853" s="13">
        <f t="shared" si="2255"/>
        <v>2.0701834652187237E-2</v>
      </c>
      <c r="AA1853" s="13">
        <f t="shared" si="2256"/>
        <v>2.9217131800690618E-2</v>
      </c>
      <c r="AB1853" s="13">
        <f t="shared" si="2257"/>
        <v>2.0617515428004263E-2</v>
      </c>
      <c r="AC1853" s="13">
        <f t="shared" si="2258"/>
        <v>1.0145861968745475E-3</v>
      </c>
      <c r="AD1853" s="13">
        <f t="shared" si="2259"/>
        <v>1.2312740027378871E-2</v>
      </c>
      <c r="AE1853" s="13">
        <f t="shared" si="2260"/>
        <v>1.460128507482886E-2</v>
      </c>
      <c r="AF1853" s="13">
        <f t="shared" si="2261"/>
        <v>8.6575987701498457E-3</v>
      </c>
      <c r="AG1853" s="13">
        <f t="shared" si="2262"/>
        <v>3.4222566064459259E-3</v>
      </c>
      <c r="AH1853" s="13">
        <f t="shared" si="2263"/>
        <v>6.1374111013554836E-3</v>
      </c>
      <c r="AI1853" s="13">
        <f t="shared" si="2264"/>
        <v>8.6619158193488553E-3</v>
      </c>
      <c r="AJ1853" s="13">
        <f t="shared" si="2265"/>
        <v>6.1124132327485302E-3</v>
      </c>
      <c r="AK1853" s="13">
        <f t="shared" si="2266"/>
        <v>2.8755451878533659E-3</v>
      </c>
      <c r="AL1853" s="13">
        <f t="shared" si="2267"/>
        <v>6.7922561465321099E-5</v>
      </c>
      <c r="AM1853" s="13">
        <f t="shared" si="2268"/>
        <v>3.4754692446503448E-3</v>
      </c>
      <c r="AN1853" s="13">
        <f t="shared" si="2269"/>
        <v>4.1214479552966459E-3</v>
      </c>
      <c r="AO1853" s="13">
        <f t="shared" si="2270"/>
        <v>2.4437467364105316E-3</v>
      </c>
      <c r="AP1853" s="13">
        <f t="shared" si="2271"/>
        <v>9.6598706352579841E-4</v>
      </c>
      <c r="AQ1853" s="13">
        <f t="shared" si="2272"/>
        <v>2.8638330017879027E-4</v>
      </c>
      <c r="AR1853" s="13">
        <f t="shared" si="2273"/>
        <v>1.4556319537819037E-3</v>
      </c>
      <c r="AS1853" s="13">
        <f t="shared" si="2274"/>
        <v>2.05437785401543E-3</v>
      </c>
      <c r="AT1853" s="13">
        <f t="shared" si="2275"/>
        <v>1.4497031190143115E-3</v>
      </c>
      <c r="AU1853" s="13">
        <f t="shared" si="2276"/>
        <v>6.8200343611636214E-4</v>
      </c>
      <c r="AV1853" s="13">
        <f t="shared" si="2277"/>
        <v>2.4063307209622547E-4</v>
      </c>
      <c r="AW1853" s="13">
        <f t="shared" si="2278"/>
        <v>3.1577421869010755E-6</v>
      </c>
      <c r="AX1853" s="13">
        <f t="shared" si="2279"/>
        <v>8.1750598997810161E-4</v>
      </c>
      <c r="AY1853" s="13">
        <f t="shared" si="2280"/>
        <v>9.6945423874035227E-4</v>
      </c>
      <c r="AZ1853" s="13">
        <f t="shared" si="2281"/>
        <v>5.7482240652255759E-4</v>
      </c>
      <c r="BA1853" s="13">
        <f t="shared" si="2282"/>
        <v>2.2722117650422375E-4</v>
      </c>
      <c r="BB1853" s="13">
        <f t="shared" si="2283"/>
        <v>6.7363583690527469E-5</v>
      </c>
      <c r="BC1853" s="13">
        <f t="shared" si="2284"/>
        <v>1.5976864401267972E-5</v>
      </c>
      <c r="BD1853" s="13">
        <f t="shared" si="2285"/>
        <v>2.8769790577264716E-4</v>
      </c>
      <c r="BE1853" s="13">
        <f t="shared" si="2286"/>
        <v>4.0603684518627939E-4</v>
      </c>
      <c r="BF1853" s="13">
        <f t="shared" si="2287"/>
        <v>2.8652610314638802E-4</v>
      </c>
      <c r="BG1853" s="13">
        <f t="shared" si="2288"/>
        <v>1.3479434811158652E-4</v>
      </c>
      <c r="BH1853" s="13">
        <f t="shared" si="2289"/>
        <v>4.7559845551518522E-5</v>
      </c>
      <c r="BI1853" s="13">
        <f t="shared" si="2290"/>
        <v>1.3424532648872192E-5</v>
      </c>
      <c r="BJ1853" s="14">
        <f t="shared" si="2291"/>
        <v>0.42103973737031142</v>
      </c>
      <c r="BK1853" s="14">
        <f t="shared" si="2292"/>
        <v>0.26304814560148487</v>
      </c>
      <c r="BL1853" s="14">
        <f t="shared" si="2293"/>
        <v>0.29529069607190872</v>
      </c>
      <c r="BM1853" s="14">
        <f t="shared" si="2294"/>
        <v>0.47998104034506711</v>
      </c>
      <c r="BN1853" s="14">
        <f t="shared" si="2295"/>
        <v>0.51913307685427157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1.5347222222222201</v>
      </c>
      <c r="F1854" s="10">
        <f>VLOOKUP(B1854,home!$B$2:$E$405,3,FALSE)</f>
        <v>1.3</v>
      </c>
      <c r="G1854" s="10">
        <f>VLOOKUP(C1854,away!$B$2:$E$405,4,FALSE)</f>
        <v>0.93</v>
      </c>
      <c r="H1854" s="10">
        <f>VLOOKUP(A1854,away!$A$2:$E$405,3,FALSE)</f>
        <v>1.2152777777777799</v>
      </c>
      <c r="I1854" s="10">
        <f>VLOOKUP(C1854,away!$B$2:$E$405,3,FALSE)</f>
        <v>0.47</v>
      </c>
      <c r="J1854" s="10">
        <f>VLOOKUP(B1854,home!$B$2:$E$405,4,FALSE)</f>
        <v>0.94</v>
      </c>
      <c r="K1854" s="12">
        <f t="shared" si="2240"/>
        <v>1.8554791666666641</v>
      </c>
      <c r="L1854" s="12">
        <f t="shared" si="2241"/>
        <v>0.536909722222223</v>
      </c>
      <c r="M1854" s="13">
        <f t="shared" si="2242"/>
        <v>9.1411051991413195E-2</v>
      </c>
      <c r="N1854" s="13">
        <f t="shared" si="2243"/>
        <v>0.16961130257315046</v>
      </c>
      <c r="O1854" s="13">
        <f t="shared" si="2244"/>
        <v>4.9079482532750851E-2</v>
      </c>
      <c r="P1854" s="13">
        <f t="shared" si="2245"/>
        <v>9.1065957350299653E-2</v>
      </c>
      <c r="Q1854" s="13">
        <f t="shared" si="2246"/>
        <v>0.15735511917783834</v>
      </c>
      <c r="R1854" s="13">
        <f t="shared" si="2247"/>
        <v>1.3175625666734851E-2</v>
      </c>
      <c r="S1854" s="13">
        <f t="shared" si="2248"/>
        <v>2.2680541377276806E-2</v>
      </c>
      <c r="T1854" s="13">
        <f t="shared" si="2249"/>
        <v>8.4485493328017996E-2</v>
      </c>
      <c r="U1854" s="13">
        <f t="shared" si="2250"/>
        <v>2.4447098932425092E-2</v>
      </c>
      <c r="V1854" s="13">
        <f t="shared" si="2251"/>
        <v>2.5105464319308576E-3</v>
      </c>
      <c r="W1854" s="13">
        <f t="shared" si="2252"/>
        <v>9.7323048467609738E-2</v>
      </c>
      <c r="X1854" s="13">
        <f t="shared" si="2253"/>
        <v>5.2253690918564299E-2</v>
      </c>
      <c r="Y1854" s="13">
        <f t="shared" si="2254"/>
        <v>1.4027757338086125E-2</v>
      </c>
      <c r="Z1854" s="13">
        <f t="shared" si="2255"/>
        <v>2.3580405056102005E-3</v>
      </c>
      <c r="AA1854" s="13">
        <f t="shared" si="2256"/>
        <v>4.3752950323158544E-3</v>
      </c>
      <c r="AB1854" s="13">
        <f t="shared" si="2257"/>
        <v>4.0591343902411084E-3</v>
      </c>
      <c r="AC1854" s="13">
        <f t="shared" si="2258"/>
        <v>1.5631678918707126E-4</v>
      </c>
      <c r="AD1854" s="13">
        <f t="shared" si="2259"/>
        <v>4.5145222217034972E-2</v>
      </c>
      <c r="AE1854" s="13">
        <f t="shared" si="2260"/>
        <v>2.4238908720208778E-2</v>
      </c>
      <c r="AF1854" s="13">
        <f t="shared" si="2261"/>
        <v>6.5070528739685565E-3</v>
      </c>
      <c r="AG1854" s="13">
        <f t="shared" si="2262"/>
        <v>1.1645666503492585E-3</v>
      </c>
      <c r="AH1854" s="13">
        <f t="shared" si="2263"/>
        <v>3.1651371821398068E-4</v>
      </c>
      <c r="AI1854" s="13">
        <f t="shared" si="2264"/>
        <v>5.8728461011024421E-4</v>
      </c>
      <c r="AJ1854" s="13">
        <f t="shared" si="2265"/>
        <v>5.4484717948175638E-4</v>
      </c>
      <c r="AK1854" s="13">
        <f t="shared" si="2266"/>
        <v>3.3698419684849738E-4</v>
      </c>
      <c r="AL1854" s="13">
        <f t="shared" si="2267"/>
        <v>6.2290665065676328E-6</v>
      </c>
      <c r="AM1854" s="13">
        <f t="shared" si="2268"/>
        <v>1.6753203859649079E-2</v>
      </c>
      <c r="AN1854" s="13">
        <f t="shared" si="2269"/>
        <v>8.9949580306164616E-3</v>
      </c>
      <c r="AO1854" s="13">
        <f t="shared" si="2270"/>
        <v>2.4147402088094193E-3</v>
      </c>
      <c r="AP1854" s="13">
        <f t="shared" si="2271"/>
        <v>4.3216583158356604E-4</v>
      </c>
      <c r="AQ1854" s="13">
        <f t="shared" si="2272"/>
        <v>5.80085091473671E-5</v>
      </c>
      <c r="AR1854" s="13">
        <f t="shared" si="2273"/>
        <v>3.3987858505158278E-5</v>
      </c>
      <c r="AS1854" s="13">
        <f t="shared" si="2274"/>
        <v>6.3063763375935587E-5</v>
      </c>
      <c r="AT1854" s="13">
        <f t="shared" si="2275"/>
        <v>5.850674955782233E-5</v>
      </c>
      <c r="AU1854" s="13">
        <f t="shared" si="2276"/>
        <v>3.6186018304641144E-5</v>
      </c>
      <c r="AV1854" s="13">
        <f t="shared" si="2277"/>
        <v>1.678560077222005E-5</v>
      </c>
      <c r="AW1854" s="13">
        <f t="shared" si="2278"/>
        <v>1.7237640442735575E-7</v>
      </c>
      <c r="AX1854" s="13">
        <f t="shared" si="2279"/>
        <v>5.1808701227497363E-3</v>
      </c>
      <c r="AY1854" s="13">
        <f t="shared" si="2280"/>
        <v>2.7816595384749757E-3</v>
      </c>
      <c r="AZ1854" s="13">
        <f t="shared" si="2281"/>
        <v>7.4675002505969804E-4</v>
      </c>
      <c r="BA1854" s="13">
        <f t="shared" si="2282"/>
        <v>1.3364578284141352E-4</v>
      </c>
      <c r="BB1854" s="13">
        <f t="shared" si="2283"/>
        <v>1.7938930035388715E-5</v>
      </c>
      <c r="BC1854" s="13">
        <f t="shared" si="2284"/>
        <v>1.9263171884528905E-6</v>
      </c>
      <c r="BD1854" s="13">
        <f t="shared" si="2285"/>
        <v>3.0414019448221239E-6</v>
      </c>
      <c r="BE1854" s="13">
        <f t="shared" si="2286"/>
        <v>5.6432579460769262E-6</v>
      </c>
      <c r="BF1854" s="13">
        <f t="shared" si="2287"/>
        <v>5.2354737755359232E-6</v>
      </c>
      <c r="BG1854" s="13">
        <f t="shared" si="2288"/>
        <v>3.2381041727121907E-6</v>
      </c>
      <c r="BH1854" s="13">
        <f t="shared" si="2289"/>
        <v>1.5020587079909659E-6</v>
      </c>
      <c r="BI1854" s="13">
        <f t="shared" si="2290"/>
        <v>5.5740772795749655E-7</v>
      </c>
      <c r="BJ1854" s="14">
        <f t="shared" si="2291"/>
        <v>0.689628029420984</v>
      </c>
      <c r="BK1854" s="14">
        <f t="shared" si="2292"/>
        <v>0.21061230254508914</v>
      </c>
      <c r="BL1854" s="14">
        <f t="shared" si="2293"/>
        <v>9.7150013953913109E-2</v>
      </c>
      <c r="BM1854" s="14">
        <f t="shared" si="2294"/>
        <v>0.42526835997133877</v>
      </c>
      <c r="BN1854" s="14">
        <f t="shared" si="2295"/>
        <v>0.57169853929218739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1.5347222222222201</v>
      </c>
      <c r="F1855" s="10">
        <f>VLOOKUP(B1855,home!$B$2:$E$405,3,FALSE)</f>
        <v>0.65</v>
      </c>
      <c r="G1855" s="10">
        <f>VLOOKUP(C1855,away!$B$2:$E$405,4,FALSE)</f>
        <v>1.0900000000000001</v>
      </c>
      <c r="H1855" s="10">
        <f>VLOOKUP(A1855,away!$A$2:$E$405,3,FALSE)</f>
        <v>1.2152777777777799</v>
      </c>
      <c r="I1855" s="10">
        <f>VLOOKUP(C1855,away!$B$2:$E$405,3,FALSE)</f>
        <v>1.19</v>
      </c>
      <c r="J1855" s="10">
        <f>VLOOKUP(B1855,home!$B$2:$E$405,4,FALSE)</f>
        <v>1.06</v>
      </c>
      <c r="K1855" s="12">
        <f t="shared" si="2240"/>
        <v>1.0873506944444431</v>
      </c>
      <c r="L1855" s="12">
        <f t="shared" si="2241"/>
        <v>1.5329513888888915</v>
      </c>
      <c r="M1855" s="13">
        <f t="shared" si="2242"/>
        <v>7.2780873617410535E-2</v>
      </c>
      <c r="N1855" s="13">
        <f t="shared" si="2243"/>
        <v>7.9138333470164593E-2</v>
      </c>
      <c r="O1855" s="13">
        <f t="shared" si="2244"/>
        <v>0.11156954129635635</v>
      </c>
      <c r="P1855" s="13">
        <f t="shared" si="2245"/>
        <v>0.12131521820744104</v>
      </c>
      <c r="Q1855" s="13">
        <f t="shared" si="2246"/>
        <v>4.3025560927979691E-2</v>
      </c>
      <c r="R1855" s="13">
        <f t="shared" si="2247"/>
        <v>8.5515341643973009E-2</v>
      </c>
      <c r="S1855" s="13">
        <f t="shared" si="2248"/>
        <v>5.0553742478018179E-2</v>
      </c>
      <c r="T1855" s="13">
        <f t="shared" si="2249"/>
        <v>6.5956093382270084E-2</v>
      </c>
      <c r="U1855" s="13">
        <f t="shared" si="2250"/>
        <v>9.2985166122227847E-2</v>
      </c>
      <c r="V1855" s="13">
        <f t="shared" si="2251"/>
        <v>9.3628663000464817E-3</v>
      </c>
      <c r="W1855" s="13">
        <f t="shared" si="2252"/>
        <v>1.5594624517966803E-2</v>
      </c>
      <c r="X1855" s="13">
        <f t="shared" si="2253"/>
        <v>2.3905801314017969E-2</v>
      </c>
      <c r="Y1855" s="13">
        <f t="shared" si="2254"/>
        <v>1.8323215663412867E-2</v>
      </c>
      <c r="Z1855" s="13">
        <f t="shared" si="2255"/>
        <v>4.369695391481216E-2</v>
      </c>
      <c r="AA1855" s="13">
        <f t="shared" si="2256"/>
        <v>4.751391318437783E-2</v>
      </c>
      <c r="AB1855" s="13">
        <f t="shared" si="2257"/>
        <v>2.5832143248403105E-2</v>
      </c>
      <c r="AC1855" s="13">
        <f t="shared" si="2258"/>
        <v>9.7540922479178371E-4</v>
      </c>
      <c r="AD1855" s="13">
        <f t="shared" si="2259"/>
        <v>4.2392064498028856E-3</v>
      </c>
      <c r="AE1855" s="13">
        <f t="shared" si="2260"/>
        <v>6.4984974150120792E-3</v>
      </c>
      <c r="AF1855" s="13">
        <f t="shared" si="2261"/>
        <v>4.9809403190168196E-3</v>
      </c>
      <c r="AG1855" s="13">
        <f t="shared" si="2262"/>
        <v>2.545179793336504E-3</v>
      </c>
      <c r="AH1855" s="13">
        <f t="shared" si="2263"/>
        <v>1.6746326548481294E-2</v>
      </c>
      <c r="AI1855" s="13">
        <f t="shared" si="2264"/>
        <v>1.8209129801884549E-2</v>
      </c>
      <c r="AJ1855" s="13">
        <f t="shared" si="2265"/>
        <v>9.8998549676540832E-3</v>
      </c>
      <c r="AK1855" s="13">
        <f t="shared" si="2266"/>
        <v>3.5882047246593124E-3</v>
      </c>
      <c r="AL1855" s="13">
        <f t="shared" si="2267"/>
        <v>6.5034659281066319E-5</v>
      </c>
      <c r="AM1855" s="13">
        <f t="shared" si="2268"/>
        <v>9.2190081541730618E-4</v>
      </c>
      <c r="AN1855" s="13">
        <f t="shared" si="2269"/>
        <v>1.413229135411761E-3</v>
      </c>
      <c r="AO1855" s="13">
        <f t="shared" si="2270"/>
        <v>1.0832057829738533E-3</v>
      </c>
      <c r="AP1855" s="13">
        <f t="shared" si="2271"/>
        <v>5.5350060315408252E-4</v>
      </c>
      <c r="AQ1855" s="13">
        <f t="shared" si="2272"/>
        <v>2.1212237958897245E-4</v>
      </c>
      <c r="AR1855" s="13">
        <f t="shared" si="2273"/>
        <v>5.1342609082562574E-3</v>
      </c>
      <c r="AS1855" s="13">
        <f t="shared" si="2274"/>
        <v>5.5827421640513991E-3</v>
      </c>
      <c r="AT1855" s="13">
        <f t="shared" si="2275"/>
        <v>3.0351992844927806E-3</v>
      </c>
      <c r="AU1855" s="13">
        <f t="shared" si="2276"/>
        <v>1.100108683256834E-3</v>
      </c>
      <c r="AV1855" s="13">
        <f t="shared" si="2277"/>
        <v>2.9905098517592004E-4</v>
      </c>
      <c r="AW1855" s="13">
        <f t="shared" si="2278"/>
        <v>3.0112054512208906E-6</v>
      </c>
      <c r="AX1855" s="13">
        <f t="shared" si="2279"/>
        <v>1.6707158197548432E-4</v>
      </c>
      <c r="AY1855" s="13">
        <f t="shared" si="2280"/>
        <v>2.5611261363318291E-4</v>
      </c>
      <c r="AZ1855" s="13">
        <f t="shared" si="2281"/>
        <v>1.9630409339047595E-4</v>
      </c>
      <c r="BA1855" s="13">
        <f t="shared" si="2282"/>
        <v>1.0030821086916825E-4</v>
      </c>
      <c r="BB1855" s="13">
        <f t="shared" si="2283"/>
        <v>3.8441902792212813E-5</v>
      </c>
      <c r="BC1855" s="13">
        <f t="shared" si="2284"/>
        <v>1.1785913655370864E-5</v>
      </c>
      <c r="BD1855" s="13">
        <f t="shared" si="2285"/>
        <v>1.3117620650382304E-3</v>
      </c>
      <c r="BE1855" s="13">
        <f t="shared" si="2286"/>
        <v>1.4263453923651966E-3</v>
      </c>
      <c r="BF1855" s="13">
        <f t="shared" si="2287"/>
        <v>7.7546882645296408E-4</v>
      </c>
      <c r="BG1855" s="13">
        <f t="shared" si="2288"/>
        <v>2.8106885565454926E-4</v>
      </c>
      <c r="BH1855" s="13">
        <f t="shared" si="2289"/>
        <v>7.6405103845669773E-5</v>
      </c>
      <c r="BI1855" s="13">
        <f t="shared" si="2290"/>
        <v>1.6615828545137768E-5</v>
      </c>
      <c r="BJ1855" s="14">
        <f t="shared" si="2291"/>
        <v>0.2691614362858421</v>
      </c>
      <c r="BK1855" s="14">
        <f t="shared" si="2292"/>
        <v>0.25530925710062224</v>
      </c>
      <c r="BL1855" s="14">
        <f t="shared" si="2293"/>
        <v>0.43089864963515229</v>
      </c>
      <c r="BM1855" s="14">
        <f t="shared" si="2294"/>
        <v>0.48546832636492171</v>
      </c>
      <c r="BN1855" s="14">
        <f t="shared" si="2295"/>
        <v>0.51334486916332522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1.3076923076923099</v>
      </c>
      <c r="F1856" s="10">
        <f>VLOOKUP(B1856,home!$B$2:$E$405,3,FALSE)</f>
        <v>1.53</v>
      </c>
      <c r="G1856" s="10">
        <f>VLOOKUP(C1856,away!$B$2:$E$405,4,FALSE)</f>
        <v>1.4</v>
      </c>
      <c r="H1856" s="10">
        <f>VLOOKUP(A1856,away!$A$2:$E$405,3,FALSE)</f>
        <v>1.0419580419580401</v>
      </c>
      <c r="I1856" s="10">
        <f>VLOOKUP(C1856,away!$B$2:$E$405,3,FALSE)</f>
        <v>0.89</v>
      </c>
      <c r="J1856" s="10">
        <f>VLOOKUP(B1856,home!$B$2:$E$405,4,FALSE)</f>
        <v>0.96</v>
      </c>
      <c r="K1856" s="12">
        <f t="shared" si="2240"/>
        <v>2.8010769230769279</v>
      </c>
      <c r="L1856" s="12">
        <f t="shared" si="2241"/>
        <v>0.89024895104894952</v>
      </c>
      <c r="M1856" s="13">
        <f t="shared" si="2242"/>
        <v>2.4938914250867399E-2</v>
      </c>
      <c r="N1856" s="13">
        <f t="shared" si="2243"/>
        <v>6.9855817194699008E-2</v>
      </c>
      <c r="O1856" s="13">
        <f t="shared" si="2244"/>
        <v>2.2201842252134403E-2</v>
      </c>
      <c r="P1856" s="13">
        <f t="shared" si="2245"/>
        <v>6.2189067982247964E-2</v>
      </c>
      <c r="Q1856" s="13">
        <f t="shared" si="2246"/>
        <v>9.7835758743375939E-2</v>
      </c>
      <c r="R1856" s="13">
        <f t="shared" si="2247"/>
        <v>9.8825833881584484E-3</v>
      </c>
      <c r="S1856" s="13">
        <f t="shared" si="2248"/>
        <v>3.876953240221899E-2</v>
      </c>
      <c r="T1856" s="13">
        <f t="shared" si="2249"/>
        <v>8.7098181596368521E-2</v>
      </c>
      <c r="U1856" s="13">
        <f t="shared" si="2250"/>
        <v>2.7681876268954027E-2</v>
      </c>
      <c r="V1856" s="13">
        <f t="shared" si="2251"/>
        <v>1.0741985450031299E-2</v>
      </c>
      <c r="W1856" s="13">
        <f t="shared" si="2252"/>
        <v>9.1348495355930703E-2</v>
      </c>
      <c r="X1856" s="13">
        <f t="shared" si="2253"/>
        <v>8.1322902170517145E-2</v>
      </c>
      <c r="Y1856" s="13">
        <f t="shared" si="2254"/>
        <v>3.6198814176779608E-2</v>
      </c>
      <c r="Z1856" s="13">
        <f t="shared" si="2255"/>
        <v>2.9326531649872777E-3</v>
      </c>
      <c r="AA1856" s="13">
        <f t="shared" si="2256"/>
        <v>8.2145871038343775E-3</v>
      </c>
      <c r="AB1856" s="13">
        <f t="shared" si="2257"/>
        <v>1.1504845184577908E-2</v>
      </c>
      <c r="AC1856" s="13">
        <f t="shared" si="2258"/>
        <v>1.6741758900777925E-3</v>
      </c>
      <c r="AD1856" s="13">
        <f t="shared" si="2259"/>
        <v>6.3968540574824359E-2</v>
      </c>
      <c r="AE1856" s="13">
        <f t="shared" si="2260"/>
        <v>5.6947926146869554E-2</v>
      </c>
      <c r="AF1856" s="13">
        <f t="shared" si="2261"/>
        <v>2.5348915758331828E-2</v>
      </c>
      <c r="AG1856" s="13">
        <f t="shared" si="2262"/>
        <v>7.5222818880277004E-3</v>
      </c>
      <c r="AH1856" s="13">
        <f t="shared" si="2263"/>
        <v>6.5269785098007627E-4</v>
      </c>
      <c r="AI1856" s="13">
        <f t="shared" si="2264"/>
        <v>1.8282568881221955E-3</v>
      </c>
      <c r="AJ1856" s="13">
        <f t="shared" si="2265"/>
        <v>2.5605440893877594E-3</v>
      </c>
      <c r="AK1856" s="13">
        <f t="shared" si="2266"/>
        <v>2.3907603197683598E-3</v>
      </c>
      <c r="AL1856" s="13">
        <f t="shared" si="2267"/>
        <v>1.6699273624338657E-4</v>
      </c>
      <c r="AM1856" s="13">
        <f t="shared" si="2268"/>
        <v>3.5836160561410126E-2</v>
      </c>
      <c r="AN1856" s="13">
        <f t="shared" si="2269"/>
        <v>3.1903104349417094E-2</v>
      </c>
      <c r="AO1856" s="13">
        <f t="shared" si="2270"/>
        <v>1.4200852591136872E-2</v>
      </c>
      <c r="AP1856" s="13">
        <f t="shared" si="2271"/>
        <v>4.2140980410867862E-3</v>
      </c>
      <c r="AQ1856" s="13">
        <f t="shared" si="2272"/>
        <v>9.3789909017373595E-4</v>
      </c>
      <c r="AR1856" s="13">
        <f t="shared" si="2273"/>
        <v>1.1621271543738335E-4</v>
      </c>
      <c r="AS1856" s="13">
        <f t="shared" si="2274"/>
        <v>3.2552075537976036E-4</v>
      </c>
      <c r="AT1856" s="13">
        <f t="shared" si="2275"/>
        <v>4.559043379384083E-4</v>
      </c>
      <c r="AU1856" s="13">
        <f t="shared" si="2276"/>
        <v>4.2567437337664689E-4</v>
      </c>
      <c r="AV1856" s="13">
        <f t="shared" si="2277"/>
        <v>2.9808666600263936E-4</v>
      </c>
      <c r="AW1856" s="13">
        <f t="shared" si="2278"/>
        <v>1.1567289001431836E-5</v>
      </c>
      <c r="AX1856" s="13">
        <f t="shared" si="2279"/>
        <v>1.6729973726707571E-2</v>
      </c>
      <c r="AY1856" s="13">
        <f t="shared" si="2280"/>
        <v>1.4893841561277901E-2</v>
      </c>
      <c r="AZ1856" s="13">
        <f t="shared" si="2281"/>
        <v>6.6296134135084483E-3</v>
      </c>
      <c r="BA1856" s="13">
        <f t="shared" si="2282"/>
        <v>1.9673354624119808E-3</v>
      </c>
      <c r="BB1856" s="13">
        <f t="shared" si="2283"/>
        <v>4.3785458294341641E-4</v>
      </c>
      <c r="BC1856" s="13">
        <f t="shared" si="2284"/>
        <v>7.7959916635470384E-5</v>
      </c>
      <c r="BD1856" s="13">
        <f t="shared" si="2285"/>
        <v>1.7243041336113424E-5</v>
      </c>
      <c r="BE1856" s="13">
        <f t="shared" si="2286"/>
        <v>4.8299085170248871E-5</v>
      </c>
      <c r="BF1856" s="13">
        <f t="shared" si="2287"/>
        <v>6.7644726438055602E-5</v>
      </c>
      <c r="BG1856" s="13">
        <f t="shared" si="2288"/>
        <v>6.315936073116309E-5</v>
      </c>
      <c r="BH1856" s="13">
        <f t="shared" si="2289"/>
        <v>4.4228556955088024E-5</v>
      </c>
      <c r="BI1856" s="13">
        <f t="shared" si="2290"/>
        <v>2.4777518045578122E-5</v>
      </c>
      <c r="BJ1856" s="14">
        <f t="shared" si="2291"/>
        <v>0.74527632690243395</v>
      </c>
      <c r="BK1856" s="14">
        <f t="shared" si="2292"/>
        <v>0.15337451027296473</v>
      </c>
      <c r="BL1856" s="14">
        <f t="shared" si="2293"/>
        <v>8.880474448272864E-2</v>
      </c>
      <c r="BM1856" s="14">
        <f t="shared" si="2294"/>
        <v>0.68860197673935486</v>
      </c>
      <c r="BN1856" s="14">
        <f t="shared" si="2295"/>
        <v>0.28690398381148313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1.3076923076923099</v>
      </c>
      <c r="F1857" s="10">
        <f>VLOOKUP(B1857,home!$B$2:$E$405,3,FALSE)</f>
        <v>0.64</v>
      </c>
      <c r="G1857" s="10">
        <f>VLOOKUP(C1857,away!$B$2:$E$405,4,FALSE)</f>
        <v>0.25</v>
      </c>
      <c r="H1857" s="10">
        <f>VLOOKUP(A1857,away!$A$2:$E$405,3,FALSE)</f>
        <v>1.0419580419580401</v>
      </c>
      <c r="I1857" s="10">
        <f>VLOOKUP(C1857,away!$B$2:$E$405,3,FALSE)</f>
        <v>0.13</v>
      </c>
      <c r="J1857" s="10">
        <f>VLOOKUP(B1857,home!$B$2:$E$405,4,FALSE)</f>
        <v>1.1200000000000001</v>
      </c>
      <c r="K1857" s="12">
        <f t="shared" si="2240"/>
        <v>0.20923076923076958</v>
      </c>
      <c r="L1857" s="12">
        <f t="shared" si="2241"/>
        <v>0.15170909090909065</v>
      </c>
      <c r="M1857" s="13">
        <f t="shared" si="2242"/>
        <v>0.69702091594680404</v>
      </c>
      <c r="N1857" s="13">
        <f t="shared" si="2243"/>
        <v>0.1458382224134854</v>
      </c>
      <c r="O1857" s="13">
        <f t="shared" si="2244"/>
        <v>0.10574440950291131</v>
      </c>
      <c r="P1857" s="13">
        <f t="shared" si="2245"/>
        <v>2.2124984142147638E-2</v>
      </c>
      <c r="Q1857" s="13">
        <f t="shared" si="2246"/>
        <v>1.5256921729410807E-2</v>
      </c>
      <c r="R1857" s="13">
        <f t="shared" si="2247"/>
        <v>8.0211941172026405E-3</v>
      </c>
      <c r="S1857" s="13">
        <f t="shared" si="2248"/>
        <v>1.7557397206127877E-4</v>
      </c>
      <c r="T1857" s="13">
        <f t="shared" si="2249"/>
        <v>2.3146137256400646E-3</v>
      </c>
      <c r="U1857" s="13">
        <f t="shared" si="2250"/>
        <v>1.6782806152916324E-3</v>
      </c>
      <c r="V1857" s="13">
        <f t="shared" si="2251"/>
        <v>6.1923398387439366E-7</v>
      </c>
      <c r="W1857" s="13">
        <f t="shared" si="2252"/>
        <v>1.0640724898460894E-3</v>
      </c>
      <c r="X1857" s="13">
        <f t="shared" si="2253"/>
        <v>1.6142947009592279E-4</v>
      </c>
      <c r="Y1857" s="13">
        <f t="shared" si="2254"/>
        <v>1.2245159077094341E-5</v>
      </c>
      <c r="Z1857" s="13">
        <f t="shared" si="2255"/>
        <v>4.0562935584205262E-4</v>
      </c>
      <c r="AA1857" s="13">
        <f t="shared" si="2256"/>
        <v>8.4870142145414233E-5</v>
      </c>
      <c r="AB1857" s="13">
        <f t="shared" si="2257"/>
        <v>8.8787225629048901E-6</v>
      </c>
      <c r="AC1857" s="13">
        <f t="shared" si="2258"/>
        <v>1.2284909390855241E-9</v>
      </c>
      <c r="AD1857" s="13">
        <f t="shared" si="2259"/>
        <v>5.565917639194937E-5</v>
      </c>
      <c r="AE1857" s="13">
        <f t="shared" si="2260"/>
        <v>8.4440030511713583E-6</v>
      </c>
      <c r="AF1857" s="13">
        <f t="shared" si="2261"/>
        <v>6.4051601326339719E-7</v>
      </c>
      <c r="AG1857" s="13">
        <f t="shared" si="2262"/>
        <v>3.2390700694968324E-8</v>
      </c>
      <c r="AH1857" s="13">
        <f t="shared" si="2263"/>
        <v>1.5384415205209462E-5</v>
      </c>
      <c r="AI1857" s="13">
        <f t="shared" si="2264"/>
        <v>3.2188930275515243E-6</v>
      </c>
      <c r="AJ1857" s="13">
        <f t="shared" si="2265"/>
        <v>3.367457321130831E-7</v>
      </c>
      <c r="AK1857" s="13">
        <f t="shared" si="2266"/>
        <v>2.3485856188399695E-8</v>
      </c>
      <c r="AL1857" s="13">
        <f t="shared" si="2267"/>
        <v>1.5598006845529823E-12</v>
      </c>
      <c r="AM1857" s="13">
        <f t="shared" si="2268"/>
        <v>2.3291224582477307E-6</v>
      </c>
      <c r="AN1857" s="13">
        <f t="shared" si="2269"/>
        <v>3.5334905075670961E-7</v>
      </c>
      <c r="AO1857" s="13">
        <f t="shared" si="2270"/>
        <v>2.6803131631945273E-8</v>
      </c>
      <c r="AP1857" s="13">
        <f t="shared" si="2271"/>
        <v>1.3554262444663689E-9</v>
      </c>
      <c r="AQ1857" s="13">
        <f t="shared" si="2272"/>
        <v>5.1407620835578928E-11</v>
      </c>
      <c r="AR1857" s="13">
        <f t="shared" si="2273"/>
        <v>4.6679112899006412E-7</v>
      </c>
      <c r="AS1857" s="13">
        <f t="shared" si="2274"/>
        <v>9.7667066988690511E-8</v>
      </c>
      <c r="AT1857" s="13">
        <f t="shared" si="2275"/>
        <v>1.0217477777278409E-8</v>
      </c>
      <c r="AU1857" s="13">
        <f t="shared" si="2276"/>
        <v>7.1260357831275217E-10</v>
      </c>
      <c r="AV1857" s="13">
        <f t="shared" si="2277"/>
        <v>3.7274648711744009E-11</v>
      </c>
      <c r="AW1857" s="13">
        <f t="shared" si="2278"/>
        <v>1.3753200155553772E-15</v>
      </c>
      <c r="AX1857" s="13">
        <f t="shared" si="2279"/>
        <v>8.1220680595305714E-8</v>
      </c>
      <c r="AY1857" s="13">
        <f t="shared" si="2280"/>
        <v>1.2321915616131449E-8</v>
      </c>
      <c r="AZ1857" s="13">
        <f t="shared" si="2281"/>
        <v>9.3467330819091474E-10</v>
      </c>
      <c r="BA1857" s="13">
        <f t="shared" si="2282"/>
        <v>4.7266145960878635E-11</v>
      </c>
      <c r="BB1857" s="13">
        <f t="shared" si="2283"/>
        <v>1.7926760086253217E-12</v>
      </c>
      <c r="BC1857" s="13">
        <f t="shared" si="2284"/>
        <v>5.4393049512616977E-14</v>
      </c>
      <c r="BD1857" s="13">
        <f t="shared" si="2285"/>
        <v>1.1802742970585094E-8</v>
      </c>
      <c r="BE1857" s="13">
        <f t="shared" si="2286"/>
        <v>2.469496990768578E-9</v>
      </c>
      <c r="BF1857" s="13">
        <f t="shared" si="2287"/>
        <v>2.5834737749579016E-10</v>
      </c>
      <c r="BG1857" s="13">
        <f t="shared" si="2288"/>
        <v>1.8018073507398739E-11</v>
      </c>
      <c r="BH1857" s="13">
        <f t="shared" si="2289"/>
        <v>9.4248384500239672E-13</v>
      </c>
      <c r="BI1857" s="13">
        <f t="shared" si="2290"/>
        <v>3.9439323975484969E-14</v>
      </c>
      <c r="BJ1857" s="14">
        <f t="shared" si="2291"/>
        <v>0.16471508628156975</v>
      </c>
      <c r="BK1857" s="14">
        <f t="shared" si="2292"/>
        <v>0.71932210684696307</v>
      </c>
      <c r="BL1857" s="14">
        <f t="shared" si="2293"/>
        <v>0.11555718661507429</v>
      </c>
      <c r="BM1857" s="14">
        <f t="shared" si="2294"/>
        <v>5.9933489255731397E-3</v>
      </c>
      <c r="BN1857" s="14">
        <f t="shared" si="2295"/>
        <v>0.9940066478519618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1.3076923076923099</v>
      </c>
      <c r="F1858" s="10">
        <f>VLOOKUP(B1858,home!$B$2:$E$405,3,FALSE)</f>
        <v>0.31</v>
      </c>
      <c r="G1858" s="10">
        <f>VLOOKUP(C1858,away!$B$2:$E$405,4,FALSE)</f>
        <v>0.89</v>
      </c>
      <c r="H1858" s="10">
        <f>VLOOKUP(A1858,away!$A$2:$E$405,3,FALSE)</f>
        <v>1.0419580419580401</v>
      </c>
      <c r="I1858" s="10">
        <f>VLOOKUP(C1858,away!$B$2:$E$405,3,FALSE)</f>
        <v>1.1499999999999999</v>
      </c>
      <c r="J1858" s="10">
        <f>VLOOKUP(B1858,home!$B$2:$E$405,4,FALSE)</f>
        <v>0.96</v>
      </c>
      <c r="K1858" s="12">
        <f t="shared" si="2240"/>
        <v>0.3607923076923083</v>
      </c>
      <c r="L1858" s="12">
        <f t="shared" si="2241"/>
        <v>1.1503216783216761</v>
      </c>
      <c r="M1858" s="13">
        <f t="shared" si="2242"/>
        <v>0.22066402435345536</v>
      </c>
      <c r="N1858" s="13">
        <f t="shared" si="2243"/>
        <v>7.9613882571154884E-2</v>
      </c>
      <c r="O1858" s="13">
        <f t="shared" si="2244"/>
        <v>0.25383461083948194</v>
      </c>
      <c r="P1858" s="13">
        <f t="shared" si="2245"/>
        <v>9.1581575016955713E-2</v>
      </c>
      <c r="Q1858" s="13">
        <f t="shared" si="2246"/>
        <v>1.4362038208595707E-2</v>
      </c>
      <c r="R1858" s="13">
        <f t="shared" si="2247"/>
        <v>0.14599572777850123</v>
      </c>
      <c r="S1858" s="13">
        <f t="shared" si="2248"/>
        <v>9.5022114583026215E-3</v>
      </c>
      <c r="T1858" s="13">
        <f t="shared" si="2249"/>
        <v>1.6520963896231852E-2</v>
      </c>
      <c r="U1858" s="13">
        <f t="shared" si="2250"/>
        <v>5.2674135538423504E-2</v>
      </c>
      <c r="V1858" s="13">
        <f t="shared" si="2251"/>
        <v>4.3818625978026514E-4</v>
      </c>
      <c r="W1858" s="13">
        <f t="shared" si="2252"/>
        <v>1.727237636148117E-3</v>
      </c>
      <c r="X1858" s="13">
        <f t="shared" si="2253"/>
        <v>1.986878896474266E-3</v>
      </c>
      <c r="Y1858" s="13">
        <f t="shared" si="2254"/>
        <v>1.1427749334070991E-3</v>
      </c>
      <c r="Z1858" s="13">
        <f t="shared" si="2255"/>
        <v>5.5980683535320014E-2</v>
      </c>
      <c r="AA1858" s="13">
        <f t="shared" si="2256"/>
        <v>2.0197399998900918E-2</v>
      </c>
      <c r="AB1858" s="13">
        <f t="shared" si="2257"/>
        <v>3.6435332774940438E-3</v>
      </c>
      <c r="AC1858" s="13">
        <f t="shared" si="2258"/>
        <v>1.1366201383258364E-5</v>
      </c>
      <c r="AD1858" s="13">
        <f t="shared" si="2259"/>
        <v>1.5579351316972166E-4</v>
      </c>
      <c r="AE1858" s="13">
        <f t="shared" si="2260"/>
        <v>1.7921265554102434E-4</v>
      </c>
      <c r="AF1858" s="13">
        <f t="shared" si="2261"/>
        <v>1.030761013492178E-4</v>
      </c>
      <c r="AG1858" s="13">
        <f t="shared" si="2262"/>
        <v>3.9523557966295787E-5</v>
      </c>
      <c r="AH1858" s="13">
        <f t="shared" si="2263"/>
        <v>1.6098948459485996E-2</v>
      </c>
      <c r="AI1858" s="13">
        <f t="shared" si="2264"/>
        <v>5.8083767661174851E-3</v>
      </c>
      <c r="AJ1858" s="13">
        <f t="shared" si="2265"/>
        <v>1.0478088286969573E-3</v>
      </c>
      <c r="AK1858" s="13">
        <f t="shared" si="2266"/>
        <v>1.2601378844198324E-4</v>
      </c>
      <c r="AL1858" s="13">
        <f t="shared" si="2267"/>
        <v>1.8869131525877588E-7</v>
      </c>
      <c r="AM1858" s="13">
        <f t="shared" si="2268"/>
        <v>1.124182022799918E-5</v>
      </c>
      <c r="AN1858" s="13">
        <f t="shared" si="2269"/>
        <v>1.2931709512062582E-5</v>
      </c>
      <c r="AO1858" s="13">
        <f t="shared" si="2270"/>
        <v>7.4378128947421082E-6</v>
      </c>
      <c r="AP1858" s="13">
        <f t="shared" si="2271"/>
        <v>2.8519591373741144E-6</v>
      </c>
      <c r="AQ1858" s="13">
        <f t="shared" si="2272"/>
        <v>8.2016760535225836E-7</v>
      </c>
      <c r="AR1858" s="13">
        <f t="shared" si="2273"/>
        <v>3.7037938822260166E-3</v>
      </c>
      <c r="AS1858" s="13">
        <f t="shared" si="2274"/>
        <v>1.3363003419849782E-3</v>
      </c>
      <c r="AT1858" s="13">
        <f t="shared" si="2275"/>
        <v>2.4106344207739053E-4</v>
      </c>
      <c r="AU1858" s="13">
        <f t="shared" si="2276"/>
        <v>2.899127852245094E-5</v>
      </c>
      <c r="AV1858" s="13">
        <f t="shared" si="2277"/>
        <v>2.6149575702663821E-6</v>
      </c>
      <c r="AW1858" s="13">
        <f t="shared" si="2278"/>
        <v>2.1753341853389787E-9</v>
      </c>
      <c r="AX1858" s="13">
        <f t="shared" si="2279"/>
        <v>6.7599371045364927E-7</v>
      </c>
      <c r="AY1858" s="13">
        <f t="shared" si="2280"/>
        <v>7.7761021954393892E-7</v>
      </c>
      <c r="AZ1858" s="13">
        <f t="shared" si="2281"/>
        <v>4.4725094641293547E-7</v>
      </c>
      <c r="BA1858" s="13">
        <f t="shared" si="2282"/>
        <v>1.7149415310289527E-7</v>
      </c>
      <c r="BB1858" s="13">
        <f t="shared" si="2283"/>
        <v>4.9318360504919286E-8</v>
      </c>
      <c r="BC1858" s="13">
        <f t="shared" si="2284"/>
        <v>1.1346395845618437E-8</v>
      </c>
      <c r="BD1858" s="13">
        <f t="shared" si="2285"/>
        <v>7.1009239912663024E-4</v>
      </c>
      <c r="BE1858" s="13">
        <f t="shared" si="2286"/>
        <v>2.561958753556646E-4</v>
      </c>
      <c r="BF1858" s="13">
        <f t="shared" si="2287"/>
        <v>4.6216750545410604E-5</v>
      </c>
      <c r="BG1858" s="13">
        <f t="shared" si="2288"/>
        <v>5.5582160277728127E-6</v>
      </c>
      <c r="BH1858" s="13">
        <f t="shared" si="2289"/>
        <v>5.0134039682813201E-7</v>
      </c>
      <c r="BI1858" s="13">
        <f t="shared" si="2290"/>
        <v>3.6175951742199875E-8</v>
      </c>
      <c r="BJ1858" s="14">
        <f t="shared" si="2291"/>
        <v>0.1158687984532016</v>
      </c>
      <c r="BK1858" s="14">
        <f t="shared" si="2292"/>
        <v>0.32219832959141198</v>
      </c>
      <c r="BL1858" s="14">
        <f t="shared" si="2293"/>
        <v>0.50575791993532926</v>
      </c>
      <c r="BM1858" s="14">
        <f t="shared" si="2294"/>
        <v>0.19375309731223264</v>
      </c>
      <c r="BN1858" s="14">
        <f t="shared" si="2295"/>
        <v>0.80605185876814489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1.3076923076923099</v>
      </c>
      <c r="F1859" s="10">
        <f>VLOOKUP(B1859,home!$B$2:$E$405,3,FALSE)</f>
        <v>1.02</v>
      </c>
      <c r="G1859" s="10">
        <f>VLOOKUP(C1859,away!$B$2:$E$405,4,FALSE)</f>
        <v>0.64</v>
      </c>
      <c r="H1859" s="10">
        <f>VLOOKUP(A1859,away!$A$2:$E$405,3,FALSE)</f>
        <v>1.0419580419580401</v>
      </c>
      <c r="I1859" s="10">
        <f>VLOOKUP(C1859,away!$B$2:$E$405,3,FALSE)</f>
        <v>0.64</v>
      </c>
      <c r="J1859" s="10">
        <f>VLOOKUP(B1859,home!$B$2:$E$405,4,FALSE)</f>
        <v>0.96</v>
      </c>
      <c r="K1859" s="12">
        <f t="shared" si="2240"/>
        <v>0.85366153846153991</v>
      </c>
      <c r="L1859" s="12">
        <f t="shared" si="2241"/>
        <v>0.6401790209790198</v>
      </c>
      <c r="M1859" s="13">
        <f t="shared" si="2242"/>
        <v>0.22450875844549845</v>
      </c>
      <c r="N1859" s="13">
        <f t="shared" si="2243"/>
        <v>0.19165449213267444</v>
      </c>
      <c r="O1859" s="13">
        <f t="shared" si="2244"/>
        <v>0.14372579718285444</v>
      </c>
      <c r="P1859" s="13">
        <f t="shared" si="2245"/>
        <v>0.12269318513972677</v>
      </c>
      <c r="Q1859" s="13">
        <f t="shared" si="2246"/>
        <v>8.1804034303521983E-2</v>
      </c>
      <c r="R1859" s="13">
        <f t="shared" si="2247"/>
        <v>4.6005120064974453E-2</v>
      </c>
      <c r="S1859" s="13">
        <f t="shared" si="2248"/>
        <v>1.6762840104727665E-2</v>
      </c>
      <c r="T1859" s="13">
        <f t="shared" si="2249"/>
        <v>5.2369226592562851E-2</v>
      </c>
      <c r="U1859" s="13">
        <f t="shared" si="2250"/>
        <v>3.9272801571773951E-2</v>
      </c>
      <c r="V1859" s="13">
        <f t="shared" si="2251"/>
        <v>1.0178698390593416E-3</v>
      </c>
      <c r="W1859" s="13">
        <f t="shared" si="2252"/>
        <v>2.3277652591968387E-2</v>
      </c>
      <c r="X1859" s="13">
        <f t="shared" si="2253"/>
        <v>1.4901864847016064E-2</v>
      </c>
      <c r="Y1859" s="13">
        <f t="shared" si="2254"/>
        <v>4.7699306242622074E-3</v>
      </c>
      <c r="Z1859" s="13">
        <f t="shared" si="2255"/>
        <v>9.8171709077392033E-3</v>
      </c>
      <c r="AA1859" s="13">
        <f t="shared" si="2256"/>
        <v>8.38054122044052E-3</v>
      </c>
      <c r="AB1859" s="13">
        <f t="shared" si="2257"/>
        <v>3.5770728556908022E-3</v>
      </c>
      <c r="AC1859" s="13">
        <f t="shared" si="2258"/>
        <v>3.476637545138601E-5</v>
      </c>
      <c r="AD1859" s="13">
        <f t="shared" si="2259"/>
        <v>4.967809180858246E-3</v>
      </c>
      <c r="AE1859" s="13">
        <f t="shared" si="2260"/>
        <v>3.1802872178124182E-3</v>
      </c>
      <c r="AF1859" s="13">
        <f t="shared" si="2261"/>
        <v>1.0179765787656223E-3</v>
      </c>
      <c r="AG1859" s="13">
        <f t="shared" si="2262"/>
        <v>2.1722908319124937E-4</v>
      </c>
      <c r="AH1859" s="13">
        <f t="shared" si="2263"/>
        <v>1.5711867151250493E-3</v>
      </c>
      <c r="AI1859" s="13">
        <f t="shared" si="2264"/>
        <v>1.3412616684439827E-3</v>
      </c>
      <c r="AJ1859" s="13">
        <f t="shared" si="2265"/>
        <v>5.7249174968169103E-4</v>
      </c>
      <c r="AK1859" s="13">
        <f t="shared" si="2266"/>
        <v>1.6290472926327042E-4</v>
      </c>
      <c r="AL1859" s="13">
        <f t="shared" si="2267"/>
        <v>7.5998769391968684E-7</v>
      </c>
      <c r="AM1859" s="13">
        <f t="shared" si="2268"/>
        <v>8.4816552562296281E-4</v>
      </c>
      <c r="AN1859" s="13">
        <f t="shared" si="2269"/>
        <v>5.4297777582146397E-4</v>
      </c>
      <c r="AO1859" s="13">
        <f t="shared" si="2270"/>
        <v>1.7380149046937525E-4</v>
      </c>
      <c r="AP1859" s="13">
        <f t="shared" si="2271"/>
        <v>3.7088022671126364E-5</v>
      </c>
      <c r="AQ1859" s="13">
        <f t="shared" si="2272"/>
        <v>5.9357435109123411E-6</v>
      </c>
      <c r="AR1859" s="13">
        <f t="shared" si="2273"/>
        <v>2.0116815461279931E-4</v>
      </c>
      <c r="AS1859" s="13">
        <f t="shared" si="2274"/>
        <v>1.7172951635623118E-4</v>
      </c>
      <c r="AT1859" s="13">
        <f t="shared" si="2275"/>
        <v>7.3299441565958241E-5</v>
      </c>
      <c r="AU1859" s="13">
        <f t="shared" si="2276"/>
        <v>2.0857638018522556E-5</v>
      </c>
      <c r="AV1859" s="13">
        <f t="shared" si="2277"/>
        <v>4.4513408398914671E-6</v>
      </c>
      <c r="AW1859" s="13">
        <f t="shared" si="2278"/>
        <v>1.1536955355777383E-8</v>
      </c>
      <c r="AX1859" s="13">
        <f t="shared" si="2279"/>
        <v>1.2067438124555646E-4</v>
      </c>
      <c r="AY1859" s="13">
        <f t="shared" si="2280"/>
        <v>7.7253207243029311E-5</v>
      </c>
      <c r="AZ1859" s="13">
        <f t="shared" si="2281"/>
        <v>2.4727941290165915E-5</v>
      </c>
      <c r="BA1859" s="13">
        <f t="shared" si="2282"/>
        <v>5.2767697486550317E-6</v>
      </c>
      <c r="BB1859" s="13">
        <f t="shared" si="2283"/>
        <v>8.4451932290642152E-7</v>
      </c>
      <c r="BC1859" s="13">
        <f t="shared" si="2284"/>
        <v>1.0812871066721957E-7</v>
      </c>
      <c r="BD1859" s="13">
        <f t="shared" si="2285"/>
        <v>2.1463938712029651E-5</v>
      </c>
      <c r="BE1859" s="13">
        <f t="shared" si="2286"/>
        <v>1.8322938942355434E-5</v>
      </c>
      <c r="BF1859" s="13">
        <f t="shared" si="2287"/>
        <v>7.8207941233340009E-6</v>
      </c>
      <c r="BG1859" s="13">
        <f t="shared" si="2288"/>
        <v>2.225437047772091E-6</v>
      </c>
      <c r="BH1859" s="13">
        <f t="shared" si="2289"/>
        <v>4.7494250348760766E-7</v>
      </c>
      <c r="BI1859" s="13">
        <f t="shared" si="2290"/>
        <v>8.1088029641601309E-8</v>
      </c>
      <c r="BJ1859" s="14">
        <f t="shared" si="2291"/>
        <v>0.37999735665829032</v>
      </c>
      <c r="BK1859" s="14">
        <f t="shared" si="2292"/>
        <v>0.36509543309940062</v>
      </c>
      <c r="BL1859" s="14">
        <f t="shared" si="2293"/>
        <v>0.24513107298900022</v>
      </c>
      <c r="BM1859" s="14">
        <f t="shared" si="2294"/>
        <v>0.18957240471489206</v>
      </c>
      <c r="BN1859" s="14">
        <f t="shared" si="2295"/>
        <v>0.81039138726925053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1.3076923076923099</v>
      </c>
      <c r="F1860" s="10">
        <f>VLOOKUP(B1860,home!$B$2:$E$405,3,FALSE)</f>
        <v>1.27</v>
      </c>
      <c r="G1860" s="10">
        <f>VLOOKUP(C1860,away!$B$2:$E$405,4,FALSE)</f>
        <v>1.2</v>
      </c>
      <c r="H1860" s="10">
        <f>VLOOKUP(A1860,away!$A$2:$E$405,3,FALSE)</f>
        <v>1.0419580419580401</v>
      </c>
      <c r="I1860" s="10">
        <f>VLOOKUP(C1860,away!$B$2:$E$405,3,FALSE)</f>
        <v>0.87</v>
      </c>
      <c r="J1860" s="10">
        <f>VLOOKUP(B1860,home!$B$2:$E$405,4,FALSE)</f>
        <v>0.8</v>
      </c>
      <c r="K1860" s="12">
        <f t="shared" si="2240"/>
        <v>1.9929230769230803</v>
      </c>
      <c r="L1860" s="12">
        <f t="shared" si="2241"/>
        <v>0.7252027972027959</v>
      </c>
      <c r="M1860" s="13">
        <f t="shared" si="2242"/>
        <v>6.5998327767954029E-2</v>
      </c>
      <c r="N1860" s="13">
        <f t="shared" si="2243"/>
        <v>0.1315295904470889</v>
      </c>
      <c r="O1860" s="13">
        <f t="shared" si="2244"/>
        <v>4.7862171908027218E-2</v>
      </c>
      <c r="P1860" s="13">
        <f t="shared" si="2245"/>
        <v>9.5385626907167023E-2</v>
      </c>
      <c r="Q1860" s="13">
        <f t="shared" si="2246"/>
        <v>0.13106417805012255</v>
      </c>
      <c r="R1860" s="13">
        <f t="shared" si="2247"/>
        <v>1.7354890473951206E-2</v>
      </c>
      <c r="S1860" s="13">
        <f t="shared" si="2248"/>
        <v>3.4464577089220849E-2</v>
      </c>
      <c r="T1860" s="13">
        <f t="shared" si="2249"/>
        <v>9.5048108535034162E-2</v>
      </c>
      <c r="U1860" s="13">
        <f t="shared" si="2250"/>
        <v>3.4586961723009894E-2</v>
      </c>
      <c r="V1860" s="13">
        <f t="shared" si="2251"/>
        <v>5.5345262404965711E-3</v>
      </c>
      <c r="W1860" s="13">
        <f t="shared" si="2252"/>
        <v>8.7066941664681513E-2</v>
      </c>
      <c r="X1860" s="13">
        <f t="shared" si="2253"/>
        <v>6.3141189639119688E-2</v>
      </c>
      <c r="Y1860" s="13">
        <f t="shared" si="2254"/>
        <v>2.2895083672500895E-2</v>
      </c>
      <c r="Z1860" s="13">
        <f t="shared" si="2255"/>
        <v>4.1952717056191911E-3</v>
      </c>
      <c r="AA1860" s="13">
        <f t="shared" si="2256"/>
        <v>8.3608537960909377E-3</v>
      </c>
      <c r="AB1860" s="13">
        <f t="shared" si="2257"/>
        <v>8.3312692365047868E-3</v>
      </c>
      <c r="AC1860" s="13">
        <f t="shared" si="2258"/>
        <v>4.9993146885104155E-4</v>
      </c>
      <c r="AD1860" s="13">
        <f t="shared" si="2259"/>
        <v>4.3379429320164878E-2</v>
      </c>
      <c r="AE1860" s="13">
        <f t="shared" si="2260"/>
        <v>3.1458883484044547E-2</v>
      </c>
      <c r="AF1860" s="13">
        <f t="shared" si="2261"/>
        <v>1.1407035149752972E-2</v>
      </c>
      <c r="AG1860" s="13">
        <f t="shared" si="2262"/>
        <v>2.7574712661304897E-3</v>
      </c>
      <c r="AH1860" s="13">
        <f t="shared" si="2263"/>
        <v>7.6060569398519529E-4</v>
      </c>
      <c r="AI1860" s="13">
        <f t="shared" si="2264"/>
        <v>1.5158286399821904E-3</v>
      </c>
      <c r="AJ1860" s="13">
        <f t="shared" si="2265"/>
        <v>1.5104649386407179E-3</v>
      </c>
      <c r="AK1860" s="13">
        <f t="shared" si="2266"/>
        <v>1.0034134777000966E-3</v>
      </c>
      <c r="AL1860" s="13">
        <f t="shared" si="2267"/>
        <v>2.8901505950053399E-5</v>
      </c>
      <c r="AM1860" s="13">
        <f t="shared" si="2268"/>
        <v>1.7290373151182051E-2</v>
      </c>
      <c r="AN1860" s="13">
        <f t="shared" si="2269"/>
        <v>1.2539026973917346E-2</v>
      </c>
      <c r="AO1860" s="13">
        <f t="shared" si="2270"/>
        <v>4.5466687178430838E-3</v>
      </c>
      <c r="AP1860" s="13">
        <f t="shared" si="2271"/>
        <v>1.0990856240447515E-3</v>
      </c>
      <c r="AQ1860" s="13">
        <f t="shared" si="2272"/>
        <v>1.9926499223065853E-4</v>
      </c>
      <c r="AR1860" s="13">
        <f t="shared" si="2273"/>
        <v>1.1031867536928751E-4</v>
      </c>
      <c r="AS1860" s="13">
        <f t="shared" si="2274"/>
        <v>2.198566339590389E-4</v>
      </c>
      <c r="AT1860" s="13">
        <f t="shared" si="2275"/>
        <v>2.1907867971579967E-4</v>
      </c>
      <c r="AU1860" s="13">
        <f t="shared" si="2276"/>
        <v>1.4553565215581909E-4</v>
      </c>
      <c r="AV1860" s="13">
        <f t="shared" si="2277"/>
        <v>7.2510339924095567E-5</v>
      </c>
      <c r="AW1860" s="13">
        <f t="shared" si="2278"/>
        <v>1.1602938188995371E-6</v>
      </c>
      <c r="AX1860" s="13">
        <f t="shared" si="2279"/>
        <v>5.7430639436003225E-3</v>
      </c>
      <c r="AY1860" s="13">
        <f t="shared" si="2280"/>
        <v>4.1648860364134743E-3</v>
      </c>
      <c r="AZ1860" s="13">
        <f t="shared" si="2281"/>
        <v>1.5101935018189583E-3</v>
      </c>
      <c r="BA1860" s="13">
        <f t="shared" si="2282"/>
        <v>3.6506551727886479E-4</v>
      </c>
      <c r="BB1860" s="13">
        <f t="shared" si="2283"/>
        <v>6.6186633573229585E-5</v>
      </c>
      <c r="BC1860" s="13">
        <f t="shared" si="2284"/>
        <v>9.5997463609485179E-6</v>
      </c>
      <c r="BD1860" s="13">
        <f t="shared" si="2285"/>
        <v>1.3333901993585741E-5</v>
      </c>
      <c r="BE1860" s="13">
        <f t="shared" si="2286"/>
        <v>2.6573440988447691E-5</v>
      </c>
      <c r="BF1860" s="13">
        <f t="shared" si="2287"/>
        <v>2.6479411889565544E-5</v>
      </c>
      <c r="BG1860" s="13">
        <f t="shared" si="2288"/>
        <v>1.7590477006022178E-5</v>
      </c>
      <c r="BH1860" s="13">
        <f t="shared" si="2289"/>
        <v>8.7641168898466071E-6</v>
      </c>
      <c r="BI1860" s="13">
        <f t="shared" si="2290"/>
        <v>3.493242159725327E-6</v>
      </c>
      <c r="BJ1860" s="14">
        <f t="shared" si="2291"/>
        <v>0.66728132606690449</v>
      </c>
      <c r="BK1860" s="14">
        <f t="shared" si="2292"/>
        <v>0.20607677701605306</v>
      </c>
      <c r="BL1860" s="14">
        <f t="shared" si="2293"/>
        <v>0.12214999445994348</v>
      </c>
      <c r="BM1860" s="14">
        <f t="shared" si="2294"/>
        <v>0.50634485795161455</v>
      </c>
      <c r="BN1860" s="14">
        <f t="shared" si="2295"/>
        <v>0.48919478555431095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1.3076923076923099</v>
      </c>
      <c r="F1861" s="10">
        <f>VLOOKUP(B1861,home!$B$2:$E$405,3,FALSE)</f>
        <v>1.1499999999999999</v>
      </c>
      <c r="G1861" s="10">
        <f>VLOOKUP(C1861,away!$B$2:$E$405,4,FALSE)</f>
        <v>1.02</v>
      </c>
      <c r="H1861" s="10">
        <f>VLOOKUP(A1861,away!$A$2:$E$405,3,FALSE)</f>
        <v>1.0419580419580401</v>
      </c>
      <c r="I1861" s="10">
        <f>VLOOKUP(C1861,away!$B$2:$E$405,3,FALSE)</f>
        <v>0.51</v>
      </c>
      <c r="J1861" s="10">
        <f>VLOOKUP(B1861,home!$B$2:$E$405,4,FALSE)</f>
        <v>0.32</v>
      </c>
      <c r="K1861" s="12">
        <f t="shared" si="2240"/>
        <v>1.5339230769230794</v>
      </c>
      <c r="L1861" s="12">
        <f t="shared" si="2241"/>
        <v>0.17004755244755218</v>
      </c>
      <c r="M1861" s="13">
        <f t="shared" si="2242"/>
        <v>0.1819595936673431</v>
      </c>
      <c r="N1861" s="13">
        <f t="shared" si="2243"/>
        <v>0.27911201979388423</v>
      </c>
      <c r="O1861" s="13">
        <f t="shared" si="2244"/>
        <v>3.0941783547482806E-2</v>
      </c>
      <c r="P1861" s="13">
        <f t="shared" si="2245"/>
        <v>4.7462315824642741E-2</v>
      </c>
      <c r="Q1861" s="13">
        <f t="shared" si="2246"/>
        <v>0.21406818410422521</v>
      </c>
      <c r="R1861" s="13">
        <f t="shared" si="2247"/>
        <v>2.6307872803056943E-3</v>
      </c>
      <c r="S1861" s="13">
        <f t="shared" si="2248"/>
        <v>3.0950160115718424E-3</v>
      </c>
      <c r="T1861" s="13">
        <f t="shared" si="2249"/>
        <v>3.640177076381549E-2</v>
      </c>
      <c r="U1861" s="13">
        <f t="shared" si="2250"/>
        <v>4.0354253197366101E-3</v>
      </c>
      <c r="V1861" s="13">
        <f t="shared" si="2251"/>
        <v>8.9700395359998902E-5</v>
      </c>
      <c r="W1861" s="13">
        <f t="shared" si="2252"/>
        <v>0.10945470921082975</v>
      </c>
      <c r="X1861" s="13">
        <f t="shared" si="2253"/>
        <v>1.8612505405160143E-2</v>
      </c>
      <c r="Y1861" s="13">
        <f t="shared" si="2254"/>
        <v>1.5825054945321586E-3</v>
      </c>
      <c r="Z1861" s="13">
        <f t="shared" si="2255"/>
        <v>1.4911964600871188E-4</v>
      </c>
      <c r="AA1861" s="13">
        <f t="shared" si="2256"/>
        <v>2.2873806623536374E-4</v>
      </c>
      <c r="AB1861" s="13">
        <f t="shared" si="2257"/>
        <v>1.7543329918459221E-4</v>
      </c>
      <c r="AC1861" s="13">
        <f t="shared" si="2258"/>
        <v>1.4623399378005962E-6</v>
      </c>
      <c r="AD1861" s="13">
        <f t="shared" si="2259"/>
        <v>4.1973776084099246E-2</v>
      </c>
      <c r="AE1861" s="13">
        <f t="shared" si="2260"/>
        <v>7.1375378900826771E-3</v>
      </c>
      <c r="AF1861" s="13">
        <f t="shared" si="2261"/>
        <v>6.0686042435511233E-4</v>
      </c>
      <c r="AG1861" s="13">
        <f t="shared" si="2262"/>
        <v>3.4398376612956578E-5</v>
      </c>
      <c r="AH1861" s="13">
        <f t="shared" si="2263"/>
        <v>6.3393577064067117E-6</v>
      </c>
      <c r="AI1861" s="13">
        <f t="shared" si="2264"/>
        <v>9.7240870787274181E-6</v>
      </c>
      <c r="AJ1861" s="13">
        <f t="shared" si="2265"/>
        <v>7.4580007860347628E-6</v>
      </c>
      <c r="AK1861" s="13">
        <f t="shared" si="2266"/>
        <v>3.8133331711363945E-6</v>
      </c>
      <c r="AL1861" s="13">
        <f t="shared" si="2267"/>
        <v>1.5257462071006349E-8</v>
      </c>
      <c r="AM1861" s="13">
        <f t="shared" si="2268"/>
        <v>1.2876908752200378E-2</v>
      </c>
      <c r="AN1861" s="13">
        <f t="shared" si="2269"/>
        <v>2.189686816402137E-3</v>
      </c>
      <c r="AO1861" s="13">
        <f t="shared" si="2270"/>
        <v>1.8617544187792795E-4</v>
      </c>
      <c r="AP1861" s="13">
        <f t="shared" si="2271"/>
        <v>1.0552892739061051E-5</v>
      </c>
      <c r="AQ1861" s="13">
        <f t="shared" si="2272"/>
        <v>4.4862339537971908E-7</v>
      </c>
      <c r="AR1861" s="13">
        <f t="shared" si="2273"/>
        <v>2.1559845241279795E-7</v>
      </c>
      <c r="AS1861" s="13">
        <f t="shared" si="2274"/>
        <v>3.3071144150489317E-7</v>
      </c>
      <c r="AT1861" s="13">
        <f t="shared" si="2275"/>
        <v>2.5364295596342646E-7</v>
      </c>
      <c r="AU1861" s="13">
        <f t="shared" si="2276"/>
        <v>1.2968959448376135E-7</v>
      </c>
      <c r="AV1861" s="13">
        <f t="shared" si="2277"/>
        <v>4.9733465453859436E-8</v>
      </c>
      <c r="AW1861" s="13">
        <f t="shared" si="2278"/>
        <v>1.1054873180319958E-10</v>
      </c>
      <c r="AX1861" s="13">
        <f t="shared" si="2279"/>
        <v>3.2920312490721552E-3</v>
      </c>
      <c r="AY1861" s="13">
        <f t="shared" si="2280"/>
        <v>5.5980185648557795E-4</v>
      </c>
      <c r="AZ1861" s="13">
        <f t="shared" si="2281"/>
        <v>4.7596467775484183E-5</v>
      </c>
      <c r="BA1861" s="13">
        <f t="shared" si="2282"/>
        <v>2.6978876167899578E-6</v>
      </c>
      <c r="BB1861" s="13">
        <f t="shared" si="2283"/>
        <v>1.1469229650342296E-7</v>
      </c>
      <c r="BC1861" s="13">
        <f t="shared" si="2284"/>
        <v>3.9006288609992064E-9</v>
      </c>
      <c r="BD1861" s="13">
        <f t="shared" si="2285"/>
        <v>6.1103315240460507E-9</v>
      </c>
      <c r="BE1861" s="13">
        <f t="shared" si="2286"/>
        <v>9.372778532384807E-9</v>
      </c>
      <c r="BF1861" s="13">
        <f t="shared" si="2287"/>
        <v>7.1885606428571461E-9</v>
      </c>
      <c r="BG1861" s="13">
        <f t="shared" si="2288"/>
        <v>3.675566353313193E-9</v>
      </c>
      <c r="BH1861" s="13">
        <f t="shared" si="2289"/>
        <v>1.4095090125272795E-9</v>
      </c>
      <c r="BI1861" s="13">
        <f t="shared" si="2290"/>
        <v>4.3241568028933127E-10</v>
      </c>
      <c r="BJ1861" s="14">
        <f t="shared" si="2291"/>
        <v>0.72815028612808752</v>
      </c>
      <c r="BK1861" s="14">
        <f t="shared" si="2292"/>
        <v>0.23316790535280313</v>
      </c>
      <c r="BL1861" s="14">
        <f t="shared" si="2293"/>
        <v>3.8040509856758928E-2</v>
      </c>
      <c r="BM1861" s="14">
        <f t="shared" si="2294"/>
        <v>0.24277333501983739</v>
      </c>
      <c r="BN1861" s="14">
        <f t="shared" si="2295"/>
        <v>0.75617468421788381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1.3076923076923099</v>
      </c>
      <c r="F1862" s="10">
        <f>VLOOKUP(B1862,home!$B$2:$E$405,3,FALSE)</f>
        <v>0.89</v>
      </c>
      <c r="G1862" s="10">
        <f>VLOOKUP(C1862,away!$B$2:$E$405,4,FALSE)</f>
        <v>1.07</v>
      </c>
      <c r="H1862" s="10">
        <f>VLOOKUP(A1862,away!$A$2:$E$405,3,FALSE)</f>
        <v>1.0419580419580401</v>
      </c>
      <c r="I1862" s="10">
        <f>VLOOKUP(C1862,away!$B$2:$E$405,3,FALSE)</f>
        <v>0.31</v>
      </c>
      <c r="J1862" s="10">
        <f>VLOOKUP(B1862,home!$B$2:$E$405,4,FALSE)</f>
        <v>0.96</v>
      </c>
      <c r="K1862" s="12">
        <f t="shared" si="2240"/>
        <v>1.2453153846153868</v>
      </c>
      <c r="L1862" s="12">
        <f t="shared" si="2241"/>
        <v>0.31008671328671272</v>
      </c>
      <c r="M1862" s="13">
        <f t="shared" si="2242"/>
        <v>0.21110448090381465</v>
      </c>
      <c r="N1862" s="13">
        <f t="shared" si="2243"/>
        <v>0.26289165783076551</v>
      </c>
      <c r="O1862" s="13">
        <f t="shared" si="2244"/>
        <v>6.5460694643561509E-2</v>
      </c>
      <c r="P1862" s="13">
        <f t="shared" si="2245"/>
        <v>8.1519210127237188E-2</v>
      </c>
      <c r="Q1862" s="13">
        <f t="shared" si="2246"/>
        <v>0.16369151299184823</v>
      </c>
      <c r="R1862" s="13">
        <f t="shared" si="2247"/>
        <v>1.0149245825743553E-2</v>
      </c>
      <c r="S1862" s="13">
        <f t="shared" si="2248"/>
        <v>7.8697780256929729E-3</v>
      </c>
      <c r="T1862" s="13">
        <f t="shared" si="2249"/>
        <v>5.0758563256571465E-2</v>
      </c>
      <c r="U1862" s="13">
        <f t="shared" si="2250"/>
        <v>1.2639011969041943E-2</v>
      </c>
      <c r="V1862" s="13">
        <f t="shared" si="2251"/>
        <v>3.3766223024548605E-4</v>
      </c>
      <c r="W1862" s="13">
        <f t="shared" si="2252"/>
        <v>6.794918648657268E-2</v>
      </c>
      <c r="X1862" s="13">
        <f t="shared" si="2253"/>
        <v>2.1070139908127242E-2</v>
      </c>
      <c r="Y1862" s="13">
        <f t="shared" si="2254"/>
        <v>3.2667852163011878E-3</v>
      </c>
      <c r="Z1862" s="13">
        <f t="shared" si="2255"/>
        <v>1.0490487601479024E-3</v>
      </c>
      <c r="AA1862" s="13">
        <f t="shared" si="2256"/>
        <v>1.3063965602238797E-3</v>
      </c>
      <c r="AB1862" s="13">
        <f t="shared" si="2257"/>
        <v>8.1343786742770971E-4</v>
      </c>
      <c r="AC1862" s="13">
        <f t="shared" si="2258"/>
        <v>8.1493883329609901E-6</v>
      </c>
      <c r="AD1862" s="13">
        <f t="shared" si="2259"/>
        <v>2.1154541825957232E-2</v>
      </c>
      <c r="AE1862" s="13">
        <f t="shared" si="2260"/>
        <v>6.5597423458973736E-3</v>
      </c>
      <c r="AF1862" s="13">
        <f t="shared" si="2261"/>
        <v>1.0170444720234936E-3</v>
      </c>
      <c r="AG1862" s="13">
        <f t="shared" si="2262"/>
        <v>1.0512399253206172E-4</v>
      </c>
      <c r="AH1862" s="13">
        <f t="shared" si="2263"/>
        <v>8.1324020527941051E-5</v>
      </c>
      <c r="AI1862" s="13">
        <f t="shared" si="2264"/>
        <v>1.0127405390222251E-4</v>
      </c>
      <c r="AJ1862" s="13">
        <f t="shared" si="2265"/>
        <v>6.3059068693402834E-5</v>
      </c>
      <c r="AK1862" s="13">
        <f t="shared" si="2266"/>
        <v>2.6176142794471012E-5</v>
      </c>
      <c r="AL1862" s="13">
        <f t="shared" si="2267"/>
        <v>1.2587732805648803E-7</v>
      </c>
      <c r="AM1862" s="13">
        <f t="shared" si="2268"/>
        <v>5.268815278070842E-3</v>
      </c>
      <c r="AN1862" s="13">
        <f t="shared" si="2269"/>
        <v>1.633789612491805E-3</v>
      </c>
      <c r="AO1862" s="13">
        <f t="shared" si="2270"/>
        <v>2.5330822556977786E-4</v>
      </c>
      <c r="AP1862" s="13">
        <f t="shared" si="2271"/>
        <v>2.6182505038473889E-5</v>
      </c>
      <c r="AQ1862" s="13">
        <f t="shared" si="2272"/>
        <v>2.029711733248292E-6</v>
      </c>
      <c r="AR1862" s="13">
        <f t="shared" si="2273"/>
        <v>5.0434996473540811E-6</v>
      </c>
      <c r="AS1862" s="13">
        <f t="shared" si="2274"/>
        <v>6.2807477031523158E-6</v>
      </c>
      <c r="AT1862" s="13">
        <f t="shared" si="2275"/>
        <v>3.9107558708116669E-6</v>
      </c>
      <c r="AU1862" s="13">
        <f t="shared" si="2276"/>
        <v>1.6233748171322377E-6</v>
      </c>
      <c r="AV1862" s="13">
        <f t="shared" si="2277"/>
        <v>5.0540340869299158E-7</v>
      </c>
      <c r="AW1862" s="13">
        <f t="shared" si="2278"/>
        <v>1.3502292945916274E-9</v>
      </c>
      <c r="AX1862" s="13">
        <f t="shared" si="2279"/>
        <v>1.0935561207463707E-3</v>
      </c>
      <c r="AY1862" s="13">
        <f t="shared" si="2280"/>
        <v>3.3909722327680965E-4</v>
      </c>
      <c r="AZ1862" s="13">
        <f t="shared" si="2281"/>
        <v>5.257477172527824E-5</v>
      </c>
      <c r="BA1862" s="13">
        <f t="shared" si="2282"/>
        <v>5.4342460553635748E-6</v>
      </c>
      <c r="BB1862" s="13">
        <f t="shared" si="2283"/>
        <v>4.212718746247438E-7</v>
      </c>
      <c r="BC1862" s="13">
        <f t="shared" si="2284"/>
        <v>2.6126162200503797E-8</v>
      </c>
      <c r="BD1862" s="13">
        <f t="shared" si="2285"/>
        <v>2.6065370485178669E-7</v>
      </c>
      <c r="BE1862" s="13">
        <f t="shared" si="2286"/>
        <v>3.2459606870892831E-7</v>
      </c>
      <c r="BF1862" s="13">
        <f t="shared" si="2287"/>
        <v>2.021122390744508E-7</v>
      </c>
      <c r="BG1862" s="13">
        <f t="shared" si="2288"/>
        <v>8.3897826912825562E-8</v>
      </c>
      <c r="BH1862" s="13">
        <f t="shared" si="2289"/>
        <v>2.6119813647585135E-8</v>
      </c>
      <c r="BI1862" s="13">
        <f t="shared" si="2290"/>
        <v>6.5054811557249407E-9</v>
      </c>
      <c r="BJ1862" s="14">
        <f t="shared" si="2291"/>
        <v>0.60713953341934135</v>
      </c>
      <c r="BK1862" s="14">
        <f t="shared" si="2292"/>
        <v>0.30117850377592814</v>
      </c>
      <c r="BL1862" s="14">
        <f t="shared" si="2293"/>
        <v>9.065888781849811E-2</v>
      </c>
      <c r="BM1862" s="14">
        <f t="shared" si="2294"/>
        <v>0.2048700755778973</v>
      </c>
      <c r="BN1862" s="14">
        <f t="shared" si="2295"/>
        <v>0.79481680232297058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1.3076923076923099</v>
      </c>
      <c r="F1863" s="10">
        <f>VLOOKUP(B1863,home!$B$2:$E$405,3,FALSE)</f>
        <v>0.64</v>
      </c>
      <c r="G1863" s="10">
        <f>VLOOKUP(C1863,away!$B$2:$E$405,4,FALSE)</f>
        <v>1.27</v>
      </c>
      <c r="H1863" s="10">
        <f>VLOOKUP(A1863,away!$A$2:$E$405,3,FALSE)</f>
        <v>1.0419580419580401</v>
      </c>
      <c r="I1863" s="10">
        <f>VLOOKUP(C1863,away!$B$2:$E$405,3,FALSE)</f>
        <v>0.51</v>
      </c>
      <c r="J1863" s="10">
        <f>VLOOKUP(B1863,home!$B$2:$E$405,4,FALSE)</f>
        <v>1.28</v>
      </c>
      <c r="K1863" s="12">
        <f t="shared" si="2240"/>
        <v>1.0628923076923096</v>
      </c>
      <c r="L1863" s="12">
        <f t="shared" si="2241"/>
        <v>0.68019020979020872</v>
      </c>
      <c r="M1863" s="13">
        <f t="shared" si="2242"/>
        <v>0.17498018894726813</v>
      </c>
      <c r="N1863" s="13">
        <f t="shared" si="2243"/>
        <v>0.18598509683059816</v>
      </c>
      <c r="O1863" s="13">
        <f t="shared" si="2244"/>
        <v>0.11901981142917267</v>
      </c>
      <c r="P1863" s="13">
        <f t="shared" si="2245"/>
        <v>0.12650524203105684</v>
      </c>
      <c r="Q1863" s="13">
        <f t="shared" si="2246"/>
        <v>9.8841064383326072E-2</v>
      </c>
      <c r="R1863" s="13">
        <f t="shared" si="2247"/>
        <v>4.0478055252600016E-2</v>
      </c>
      <c r="S1863" s="13">
        <f t="shared" si="2248"/>
        <v>2.2864840239370035E-2</v>
      </c>
      <c r="T1863" s="13">
        <f t="shared" si="2249"/>
        <v>6.7230724318782076E-2</v>
      </c>
      <c r="U1863" s="13">
        <f t="shared" si="2250"/>
        <v>4.3023813558332839E-2</v>
      </c>
      <c r="V1863" s="13">
        <f t="shared" si="2251"/>
        <v>1.8367299279136886E-3</v>
      </c>
      <c r="W1863" s="13">
        <f t="shared" si="2252"/>
        <v>3.5019135672385869E-2</v>
      </c>
      <c r="X1863" s="13">
        <f t="shared" si="2253"/>
        <v>2.3819673239671924E-2</v>
      </c>
      <c r="Y1863" s="13">
        <f t="shared" si="2254"/>
        <v>8.1009542690133329E-3</v>
      </c>
      <c r="Z1863" s="13">
        <f t="shared" si="2255"/>
        <v>9.1775922980552229E-3</v>
      </c>
      <c r="AA1863" s="13">
        <f t="shared" si="2256"/>
        <v>9.7547922567390814E-3</v>
      </c>
      <c r="AB1863" s="13">
        <f t="shared" si="2257"/>
        <v>5.184146826412237E-3</v>
      </c>
      <c r="AC1863" s="13">
        <f t="shared" si="2258"/>
        <v>8.2993668266936386E-5</v>
      </c>
      <c r="AD1863" s="13">
        <f t="shared" si="2259"/>
        <v>9.3053924820530719E-3</v>
      </c>
      <c r="AE1863" s="13">
        <f t="shared" si="2260"/>
        <v>6.3294368645479097E-3</v>
      </c>
      <c r="AF1863" s="13">
        <f t="shared" si="2261"/>
        <v>2.1526104943753615E-3</v>
      </c>
      <c r="AG1863" s="13">
        <f t="shared" si="2262"/>
        <v>4.8806152792192739E-4</v>
      </c>
      <c r="AH1863" s="13">
        <f t="shared" si="2263"/>
        <v>1.5606271076457961E-3</v>
      </c>
      <c r="AI1863" s="13">
        <f t="shared" si="2264"/>
        <v>1.6587785478928145E-3</v>
      </c>
      <c r="AJ1863" s="13">
        <f t="shared" si="2265"/>
        <v>8.8155147936014593E-4</v>
      </c>
      <c r="AK1863" s="13">
        <f t="shared" si="2266"/>
        <v>3.1233142874889164E-4</v>
      </c>
      <c r="AL1863" s="13">
        <f t="shared" si="2267"/>
        <v>2.4000737807679581E-6</v>
      </c>
      <c r="AM1863" s="13">
        <f t="shared" si="2268"/>
        <v>1.9781260178464125E-3</v>
      </c>
      <c r="AN1863" s="13">
        <f t="shared" si="2269"/>
        <v>1.3455019510704215E-3</v>
      </c>
      <c r="AO1863" s="13">
        <f t="shared" si="2270"/>
        <v>4.5759862718586252E-4</v>
      </c>
      <c r="AP1863" s="13">
        <f t="shared" si="2271"/>
        <v>1.0375136874175445E-4</v>
      </c>
      <c r="AQ1863" s="13">
        <f t="shared" si="2272"/>
        <v>1.7642666317618812E-5</v>
      </c>
      <c r="AR1863" s="13">
        <f t="shared" si="2273"/>
        <v>2.1230465595077616E-4</v>
      </c>
      <c r="AS1863" s="13">
        <f t="shared" si="2274"/>
        <v>2.2565698569734227E-4</v>
      </c>
      <c r="AT1863" s="13">
        <f t="shared" si="2275"/>
        <v>1.199245371373693E-4</v>
      </c>
      <c r="AU1863" s="13">
        <f t="shared" si="2276"/>
        <v>4.2488956008956851E-5</v>
      </c>
      <c r="AV1863" s="13">
        <f t="shared" si="2277"/>
        <v>1.1290296125949291E-5</v>
      </c>
      <c r="AW1863" s="13">
        <f t="shared" si="2278"/>
        <v>4.819941115034573E-8</v>
      </c>
      <c r="AX1863" s="13">
        <f t="shared" si="2279"/>
        <v>3.5042248800249516E-4</v>
      </c>
      <c r="AY1863" s="13">
        <f t="shared" si="2280"/>
        <v>2.3835394562962407E-4</v>
      </c>
      <c r="AZ1863" s="13">
        <f t="shared" si="2281"/>
        <v>8.1063010141068994E-5</v>
      </c>
      <c r="BA1863" s="13">
        <f t="shared" si="2282"/>
        <v>1.8379421958026515E-5</v>
      </c>
      <c r="BB1863" s="13">
        <f t="shared" si="2283"/>
        <v>3.1253757193632051E-6</v>
      </c>
      <c r="BC1863" s="13">
        <f t="shared" si="2284"/>
        <v>4.2516999324537662E-7</v>
      </c>
      <c r="BD1863" s="13">
        <f t="shared" si="2285"/>
        <v>2.406792474509942E-5</v>
      </c>
      <c r="BE1863" s="13">
        <f t="shared" si="2286"/>
        <v>2.5581612073683561E-5</v>
      </c>
      <c r="BF1863" s="13">
        <f t="shared" si="2287"/>
        <v>1.3595249345743484E-5</v>
      </c>
      <c r="BG1863" s="13">
        <f t="shared" si="2288"/>
        <v>4.8167619835832186E-6</v>
      </c>
      <c r="BH1863" s="13">
        <f t="shared" si="2289"/>
        <v>1.2799248150838382E-6</v>
      </c>
      <c r="BI1863" s="13">
        <f t="shared" si="2290"/>
        <v>2.720844480754228E-7</v>
      </c>
      <c r="BJ1863" s="14">
        <f t="shared" si="2291"/>
        <v>0.44186654012528148</v>
      </c>
      <c r="BK1863" s="14">
        <f t="shared" si="2292"/>
        <v>0.32651074883328596</v>
      </c>
      <c r="BL1863" s="14">
        <f t="shared" si="2293"/>
        <v>0.22255518687523615</v>
      </c>
      <c r="BM1863" s="14">
        <f t="shared" si="2294"/>
        <v>0.25406230351161857</v>
      </c>
      <c r="BN1863" s="14">
        <f t="shared" si="2295"/>
        <v>0.74580945887402195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1.3076923076923099</v>
      </c>
      <c r="F1864" s="10">
        <f>VLOOKUP(B1864,home!$B$2:$E$405,3,FALSE)</f>
        <v>1.27</v>
      </c>
      <c r="G1864" s="10">
        <f>VLOOKUP(C1864,away!$B$2:$E$405,4,FALSE)</f>
        <v>0.89</v>
      </c>
      <c r="H1864" s="10">
        <f>VLOOKUP(A1864,away!$A$2:$E$405,3,FALSE)</f>
        <v>1.0419580419580401</v>
      </c>
      <c r="I1864" s="10">
        <f>VLOOKUP(C1864,away!$B$2:$E$405,3,FALSE)</f>
        <v>0.89</v>
      </c>
      <c r="J1864" s="10">
        <f>VLOOKUP(B1864,home!$B$2:$E$405,4,FALSE)</f>
        <v>0.96</v>
      </c>
      <c r="K1864" s="12">
        <f t="shared" si="2240"/>
        <v>1.4780846153846179</v>
      </c>
      <c r="L1864" s="12">
        <f t="shared" si="2241"/>
        <v>0.89024895104894952</v>
      </c>
      <c r="M1864" s="13">
        <f t="shared" si="2242"/>
        <v>9.36366355683E-2</v>
      </c>
      <c r="N1864" s="13">
        <f t="shared" si="2243"/>
        <v>0.13840287046988034</v>
      </c>
      <c r="O1864" s="13">
        <f t="shared" si="2244"/>
        <v>8.3359916594431829E-2</v>
      </c>
      <c r="P1864" s="13">
        <f t="shared" si="2245"/>
        <v>0.1232130102579746</v>
      </c>
      <c r="Q1864" s="13">
        <f t="shared" si="2246"/>
        <v>0.10228557678330009</v>
      </c>
      <c r="R1864" s="13">
        <f t="shared" si="2247"/>
        <v>3.7105539153860424E-2</v>
      </c>
      <c r="S1864" s="13">
        <f t="shared" si="2248"/>
        <v>4.0532868905136424E-2</v>
      </c>
      <c r="T1864" s="13">
        <f t="shared" si="2249"/>
        <v>9.1059627438769691E-2</v>
      </c>
      <c r="U1864" s="13">
        <f t="shared" si="2250"/>
        <v>5.4845126568872665E-2</v>
      </c>
      <c r="V1864" s="13">
        <f t="shared" si="2251"/>
        <v>5.9261904178649141E-3</v>
      </c>
      <c r="W1864" s="13">
        <f t="shared" si="2252"/>
        <v>5.0395579139712654E-2</v>
      </c>
      <c r="X1864" s="13">
        <f t="shared" si="2253"/>
        <v>4.4864611466633515E-2</v>
      </c>
      <c r="Y1864" s="13">
        <f t="shared" si="2254"/>
        <v>1.9970336648694575E-2</v>
      </c>
      <c r="Z1864" s="13">
        <f t="shared" si="2255"/>
        <v>1.1011055769943325E-2</v>
      </c>
      <c r="AA1864" s="13">
        <f t="shared" si="2256"/>
        <v>1.6275272132695258E-2</v>
      </c>
      <c r="AB1864" s="13">
        <f t="shared" si="2257"/>
        <v>1.202811467526743E-2</v>
      </c>
      <c r="AC1864" s="13">
        <f t="shared" si="2258"/>
        <v>4.8737852198251831E-4</v>
      </c>
      <c r="AD1864" s="13">
        <f t="shared" si="2259"/>
        <v>1.8622232552451806E-2</v>
      </c>
      <c r="AE1864" s="13">
        <f t="shared" si="2260"/>
        <v>1.6578422996009822E-2</v>
      </c>
      <c r="AF1864" s="13">
        <f t="shared" si="2261"/>
        <v>7.3794618411217629E-3</v>
      </c>
      <c r="AG1864" s="13">
        <f t="shared" si="2262"/>
        <v>2.1898527211214667E-3</v>
      </c>
      <c r="AH1864" s="13">
        <f t="shared" si="2263"/>
        <v>2.4506452122833814E-3</v>
      </c>
      <c r="AI1864" s="13">
        <f t="shared" si="2264"/>
        <v>3.6222609860420371E-3</v>
      </c>
      <c r="AJ1864" s="13">
        <f t="shared" si="2265"/>
        <v>2.6770041181883261E-3</v>
      </c>
      <c r="AK1864" s="13">
        <f t="shared" si="2266"/>
        <v>1.3189462008051437E-3</v>
      </c>
      <c r="AL1864" s="13">
        <f t="shared" si="2267"/>
        <v>2.5652939990457543E-5</v>
      </c>
      <c r="AM1864" s="13">
        <f t="shared" si="2268"/>
        <v>5.5050470879787284E-3</v>
      </c>
      <c r="AN1864" s="13">
        <f t="shared" si="2269"/>
        <v>4.9008623955481374E-3</v>
      </c>
      <c r="AO1864" s="13">
        <f t="shared" si="2270"/>
        <v>2.1814938034359853E-3</v>
      </c>
      <c r="AP1864" s="13">
        <f t="shared" si="2271"/>
        <v>6.4735752340955646E-4</v>
      </c>
      <c r="AQ1864" s="13">
        <f t="shared" si="2272"/>
        <v>1.4407733904225084E-4</v>
      </c>
      <c r="AR1864" s="13">
        <f t="shared" si="2273"/>
        <v>4.3633686592568229E-4</v>
      </c>
      <c r="AS1864" s="13">
        <f t="shared" si="2274"/>
        <v>6.4494280864989164E-4</v>
      </c>
      <c r="AT1864" s="13">
        <f t="shared" si="2275"/>
        <v>4.7664002163417521E-4</v>
      </c>
      <c r="AU1864" s="13">
        <f t="shared" si="2276"/>
        <v>2.3483809435135533E-4</v>
      </c>
      <c r="AV1864" s="13">
        <f t="shared" si="2277"/>
        <v>8.6777643591744893E-5</v>
      </c>
      <c r="AW1864" s="13">
        <f t="shared" si="2278"/>
        <v>9.3766004768446303E-7</v>
      </c>
      <c r="AX1864" s="13">
        <f t="shared" si="2279"/>
        <v>1.3561542346182103E-3</v>
      </c>
      <c r="AY1864" s="13">
        <f t="shared" si="2280"/>
        <v>1.2073148848294527E-3</v>
      </c>
      <c r="AZ1864" s="13">
        <f t="shared" si="2281"/>
        <v>5.374054049026017E-4</v>
      </c>
      <c r="BA1864" s="13">
        <f t="shared" si="2282"/>
        <v>1.5947486600085907E-4</v>
      </c>
      <c r="BB1864" s="13">
        <f t="shared" si="2283"/>
        <v>3.5493083043984138E-5</v>
      </c>
      <c r="BC1864" s="13">
        <f t="shared" si="2284"/>
        <v>6.3195359898800293E-6</v>
      </c>
      <c r="BD1864" s="13">
        <f t="shared" si="2285"/>
        <v>6.4741406199054097E-5</v>
      </c>
      <c r="BE1864" s="13">
        <f t="shared" si="2286"/>
        <v>9.5693276481188198E-5</v>
      </c>
      <c r="BF1864" s="13">
        <f t="shared" si="2287"/>
        <v>7.0721379881295477E-5</v>
      </c>
      <c r="BG1864" s="13">
        <f t="shared" si="2288"/>
        <v>3.4844061193771371E-5</v>
      </c>
      <c r="BH1864" s="13">
        <f t="shared" si="2289"/>
        <v>1.2875617697008409E-5</v>
      </c>
      <c r="BI1864" s="13">
        <f t="shared" si="2290"/>
        <v>3.806250486304411E-6</v>
      </c>
      <c r="BJ1864" s="14">
        <f t="shared" si="2291"/>
        <v>0.50842957221649532</v>
      </c>
      <c r="BK1864" s="14">
        <f t="shared" si="2292"/>
        <v>0.26502905149607831</v>
      </c>
      <c r="BL1864" s="14">
        <f t="shared" si="2293"/>
        <v>0.21584504306853791</v>
      </c>
      <c r="BM1864" s="14">
        <f t="shared" si="2294"/>
        <v>0.42110479649852595</v>
      </c>
      <c r="BN1864" s="14">
        <f t="shared" si="2295"/>
        <v>0.57800354882774729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1.3076923076923099</v>
      </c>
      <c r="F1865" s="10">
        <f>VLOOKUP(B1865,home!$B$2:$E$405,3,FALSE)</f>
        <v>0.98</v>
      </c>
      <c r="G1865" s="10">
        <f>VLOOKUP(C1865,away!$B$2:$E$405,4,FALSE)</f>
        <v>1.1499999999999999</v>
      </c>
      <c r="H1865" s="10">
        <f>VLOOKUP(A1865,away!$A$2:$E$405,3,FALSE)</f>
        <v>1.0419580419580401</v>
      </c>
      <c r="I1865" s="10">
        <f>VLOOKUP(C1865,away!$B$2:$E$405,3,FALSE)</f>
        <v>0.25</v>
      </c>
      <c r="J1865" s="10">
        <f>VLOOKUP(B1865,home!$B$2:$E$405,4,FALSE)</f>
        <v>0.55000000000000004</v>
      </c>
      <c r="K1865" s="12">
        <f t="shared" si="2240"/>
        <v>1.4737692307692332</v>
      </c>
      <c r="L1865" s="12">
        <f t="shared" si="2241"/>
        <v>0.14326923076923054</v>
      </c>
      <c r="M1865" s="13">
        <f t="shared" si="2242"/>
        <v>0.19848565240585855</v>
      </c>
      <c r="N1865" s="13">
        <f t="shared" si="2243"/>
        <v>0.29252204726491154</v>
      </c>
      <c r="O1865" s="13">
        <f t="shared" si="2244"/>
        <v>2.8436886738916232E-2</v>
      </c>
      <c r="P1865" s="13">
        <f t="shared" si="2245"/>
        <v>4.1909408694684382E-2</v>
      </c>
      <c r="Q1865" s="13">
        <f t="shared" si="2246"/>
        <v>0.21555499629032501</v>
      </c>
      <c r="R1865" s="13">
        <f t="shared" si="2247"/>
        <v>2.0370654442781306E-3</v>
      </c>
      <c r="S1865" s="13">
        <f t="shared" si="2248"/>
        <v>2.2122487392018729E-3</v>
      </c>
      <c r="T1865" s="13">
        <f t="shared" si="2249"/>
        <v>3.0882398506979214E-2</v>
      </c>
      <c r="U1865" s="13">
        <f t="shared" si="2250"/>
        <v>3.0021643728403665E-3</v>
      </c>
      <c r="V1865" s="13">
        <f t="shared" si="2251"/>
        <v>5.1900777166016872E-5</v>
      </c>
      <c r="W1865" s="13">
        <f t="shared" si="2252"/>
        <v>0.10589277369041902</v>
      </c>
      <c r="X1865" s="13">
        <f t="shared" si="2253"/>
        <v>1.517117623064655E-2</v>
      </c>
      <c r="Y1865" s="13">
        <f t="shared" si="2254"/>
        <v>1.0867813742145827E-3</v>
      </c>
      <c r="Z1865" s="13">
        <f t="shared" si="2255"/>
        <v>9.7282933076102922E-5</v>
      </c>
      <c r="AA1865" s="13">
        <f t="shared" si="2256"/>
        <v>1.4337259344654297E-4</v>
      </c>
      <c r="AB1865" s="13">
        <f t="shared" si="2257"/>
        <v>1.0564905837855084E-4</v>
      </c>
      <c r="AC1865" s="13">
        <f t="shared" si="2258"/>
        <v>6.8491439288477198E-7</v>
      </c>
      <c r="AD1865" s="13">
        <f t="shared" si="2259"/>
        <v>3.9015377906437346E-2</v>
      </c>
      <c r="AE1865" s="13">
        <f t="shared" si="2260"/>
        <v>5.5897031808261116E-3</v>
      </c>
      <c r="AF1865" s="13">
        <f t="shared" si="2261"/>
        <v>4.0041623747263906E-4</v>
      </c>
      <c r="AG1865" s="13">
        <f t="shared" si="2262"/>
        <v>1.9122442110071521E-5</v>
      </c>
      <c r="AH1865" s="13">
        <f t="shared" si="2263"/>
        <v>3.4844127471969485E-6</v>
      </c>
      <c r="AI1865" s="13">
        <f t="shared" si="2264"/>
        <v>5.135220294118957E-6</v>
      </c>
      <c r="AJ1865" s="13">
        <f t="shared" si="2265"/>
        <v>3.7840648313471263E-6</v>
      </c>
      <c r="AK1865" s="13">
        <f t="shared" si="2266"/>
        <v>1.8589461052251199E-6</v>
      </c>
      <c r="AL1865" s="13">
        <f t="shared" si="2267"/>
        <v>5.7846714589900145E-9</v>
      </c>
      <c r="AM1865" s="13">
        <f t="shared" si="2268"/>
        <v>1.1499932697068222E-2</v>
      </c>
      <c r="AN1865" s="13">
        <f t="shared" si="2269"/>
        <v>1.6475865114068873E-3</v>
      </c>
      <c r="AO1865" s="13">
        <f t="shared" si="2270"/>
        <v>1.1802422605751238E-4</v>
      </c>
      <c r="AP1865" s="13">
        <f t="shared" si="2271"/>
        <v>5.6364133597978608E-6</v>
      </c>
      <c r="AQ1865" s="13">
        <f t="shared" si="2272"/>
        <v>2.0188115158891337E-7</v>
      </c>
      <c r="AR1865" s="13">
        <f t="shared" si="2273"/>
        <v>9.9841826794681738E-8</v>
      </c>
      <c r="AS1865" s="13">
        <f t="shared" si="2274"/>
        <v>1.4714381227379312E-7</v>
      </c>
      <c r="AT1865" s="13">
        <f t="shared" si="2275"/>
        <v>1.0842801151360029E-7</v>
      </c>
      <c r="AU1865" s="13">
        <f t="shared" si="2276"/>
        <v>5.3265955707412064E-8</v>
      </c>
      <c r="AV1865" s="13">
        <f t="shared" si="2277"/>
        <v>1.9625431642275183E-8</v>
      </c>
      <c r="AW1865" s="13">
        <f t="shared" si="2278"/>
        <v>3.3928027514660686E-11</v>
      </c>
      <c r="AX1865" s="13">
        <f t="shared" si="2279"/>
        <v>2.8247078274760301E-3</v>
      </c>
      <c r="AY1865" s="13">
        <f t="shared" si="2280"/>
        <v>4.0469371759031526E-4</v>
      </c>
      <c r="AZ1865" s="13">
        <f t="shared" si="2281"/>
        <v>2.8990078808152341E-5</v>
      </c>
      <c r="BA1865" s="13">
        <f t="shared" si="2282"/>
        <v>1.3844620969277865E-6</v>
      </c>
      <c r="BB1865" s="13">
        <f t="shared" si="2283"/>
        <v>4.9587704913999946E-8</v>
      </c>
      <c r="BC1865" s="13">
        <f t="shared" si="2284"/>
        <v>1.4208784677280746E-9</v>
      </c>
      <c r="BD1865" s="13">
        <f t="shared" si="2285"/>
        <v>2.3840436205781326E-9</v>
      </c>
      <c r="BE1865" s="13">
        <f t="shared" si="2286"/>
        <v>3.5135301328197321E-9</v>
      </c>
      <c r="BF1865" s="13">
        <f t="shared" si="2287"/>
        <v>2.5890663005651299E-9</v>
      </c>
      <c r="BG1865" s="13">
        <f t="shared" si="2288"/>
        <v>1.2718954167314713E-9</v>
      </c>
      <c r="BH1865" s="13">
        <f t="shared" si="2289"/>
        <v>4.6862008248381351E-10</v>
      </c>
      <c r="BI1865" s="13">
        <f t="shared" si="2290"/>
        <v>1.3812757169703692E-10</v>
      </c>
      <c r="BJ1865" s="14">
        <f t="shared" si="2291"/>
        <v>0.72266600194794095</v>
      </c>
      <c r="BK1865" s="14">
        <f t="shared" si="2292"/>
        <v>0.24306459503356548</v>
      </c>
      <c r="BL1865" s="14">
        <f t="shared" si="2293"/>
        <v>3.3739839522158761E-2</v>
      </c>
      <c r="BM1865" s="14">
        <f t="shared" si="2294"/>
        <v>0.22021696891410514</v>
      </c>
      <c r="BN1865" s="14">
        <f t="shared" si="2295"/>
        <v>0.77894605683897389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1.3076923076923099</v>
      </c>
      <c r="F1866" s="10">
        <f>VLOOKUP(B1866,home!$B$2:$E$405,3,FALSE)</f>
        <v>0.38</v>
      </c>
      <c r="G1866" s="10">
        <f>VLOOKUP(C1866,away!$B$2:$E$405,4,FALSE)</f>
        <v>0.25</v>
      </c>
      <c r="H1866" s="10">
        <f>VLOOKUP(A1866,away!$A$2:$E$405,3,FALSE)</f>
        <v>1.0419580419580401</v>
      </c>
      <c r="I1866" s="10">
        <f>VLOOKUP(C1866,away!$B$2:$E$405,3,FALSE)</f>
        <v>1.66</v>
      </c>
      <c r="J1866" s="10">
        <f>VLOOKUP(B1866,home!$B$2:$E$405,4,FALSE)</f>
        <v>1.76</v>
      </c>
      <c r="K1866" s="12">
        <f t="shared" si="2240"/>
        <v>0.12423076923076945</v>
      </c>
      <c r="L1866" s="12">
        <f t="shared" si="2241"/>
        <v>3.0441846153846095</v>
      </c>
      <c r="M1866" s="13">
        <f t="shared" si="2242"/>
        <v>4.2070210214400501E-2</v>
      </c>
      <c r="N1866" s="13">
        <f t="shared" si="2243"/>
        <v>5.226414576635148E-3</v>
      </c>
      <c r="O1866" s="13">
        <f t="shared" si="2244"/>
        <v>0.12806948670067445</v>
      </c>
      <c r="P1866" s="13">
        <f t="shared" si="2245"/>
        <v>1.5910170847814584E-2</v>
      </c>
      <c r="Q1866" s="13">
        <f t="shared" si="2246"/>
        <v>3.2464075158714529E-4</v>
      </c>
      <c r="R1866" s="13">
        <f t="shared" si="2247"/>
        <v>0.1949335805571985</v>
      </c>
      <c r="S1866" s="13">
        <f t="shared" si="2248"/>
        <v>1.5042326572449727E-3</v>
      </c>
      <c r="T1866" s="13">
        <f t="shared" si="2249"/>
        <v>9.8826638150848432E-4</v>
      </c>
      <c r="U1866" s="13">
        <f t="shared" si="2250"/>
        <v>2.4216748661528936E-2</v>
      </c>
      <c r="V1866" s="13">
        <f t="shared" si="2251"/>
        <v>6.320808965579476E-5</v>
      </c>
      <c r="W1866" s="13">
        <f t="shared" si="2252"/>
        <v>1.3443456764442064E-5</v>
      </c>
      <c r="X1866" s="13">
        <f t="shared" si="2253"/>
        <v>4.0924364259902687E-5</v>
      </c>
      <c r="Y1866" s="13">
        <f t="shared" si="2254"/>
        <v>6.2290660037195772E-5</v>
      </c>
      <c r="Z1866" s="13">
        <f t="shared" si="2255"/>
        <v>0.19780460231802008</v>
      </c>
      <c r="AA1866" s="13">
        <f t="shared" si="2256"/>
        <v>2.4573417903354076E-2</v>
      </c>
      <c r="AB1866" s="13">
        <f t="shared" si="2257"/>
        <v>1.5263873043814189E-3</v>
      </c>
      <c r="AC1866" s="13">
        <f t="shared" si="2258"/>
        <v>1.4940077258091595E-6</v>
      </c>
      <c r="AD1866" s="13">
        <f t="shared" si="2259"/>
        <v>4.1752274374180699E-7</v>
      </c>
      <c r="AE1866" s="13">
        <f t="shared" si="2260"/>
        <v>1.2710163130719794E-6</v>
      </c>
      <c r="AF1866" s="13">
        <f t="shared" si="2261"/>
        <v>1.9346041530782944E-6</v>
      </c>
      <c r="AG1866" s="13">
        <f t="shared" si="2262"/>
        <v>1.9630973998867053E-6</v>
      </c>
      <c r="AH1866" s="13">
        <f t="shared" si="2263"/>
        <v>0.15053843180719692</v>
      </c>
      <c r="AI1866" s="13">
        <f t="shared" si="2264"/>
        <v>1.8701505182201802E-2</v>
      </c>
      <c r="AJ1866" s="13">
        <f t="shared" si="2265"/>
        <v>1.1616511872790754E-3</v>
      </c>
      <c r="AK1866" s="13">
        <f t="shared" si="2266"/>
        <v>4.8104273524505378E-5</v>
      </c>
      <c r="AL1866" s="13">
        <f t="shared" si="2267"/>
        <v>2.2600237122126157E-8</v>
      </c>
      <c r="AM1866" s="13">
        <f t="shared" si="2268"/>
        <v>1.0373834325277214E-8</v>
      </c>
      <c r="AN1866" s="13">
        <f t="shared" si="2269"/>
        <v>3.1579866855557671E-8</v>
      </c>
      <c r="AO1866" s="13">
        <f t="shared" si="2270"/>
        <v>4.8067472418791513E-8</v>
      </c>
      <c r="AP1866" s="13">
        <f t="shared" si="2271"/>
        <v>4.8775420012569724E-8</v>
      </c>
      <c r="AQ1866" s="13">
        <f t="shared" si="2272"/>
        <v>3.7120345802796842E-8</v>
      </c>
      <c r="AR1866" s="13">
        <f t="shared" si="2273"/>
        <v>9.1653355626318767E-2</v>
      </c>
      <c r="AS1866" s="13">
        <f t="shared" si="2274"/>
        <v>1.1386166872038852E-2</v>
      </c>
      <c r="AT1866" s="13">
        <f t="shared" si="2275"/>
        <v>7.0725613455164518E-4</v>
      </c>
      <c r="AU1866" s="13">
        <f t="shared" si="2276"/>
        <v>2.9287657879510484E-5</v>
      </c>
      <c r="AV1866" s="13">
        <f t="shared" si="2277"/>
        <v>9.0960706683479793E-7</v>
      </c>
      <c r="AW1866" s="13">
        <f t="shared" si="2278"/>
        <v>2.3741636763722517E-10</v>
      </c>
      <c r="AX1866" s="13">
        <f t="shared" si="2279"/>
        <v>2.1479156968362477E-10</v>
      </c>
      <c r="AY1866" s="13">
        <f t="shared" si="2280"/>
        <v>6.5386519194520177E-10</v>
      </c>
      <c r="AZ1866" s="13">
        <f t="shared" si="2281"/>
        <v>9.9524317892754407E-10</v>
      </c>
      <c r="BA1866" s="13">
        <f t="shared" si="2282"/>
        <v>1.0099013246192341E-9</v>
      </c>
      <c r="BB1866" s="13">
        <f t="shared" si="2283"/>
        <v>7.6858151886560275E-10</v>
      </c>
      <c r="BC1866" s="13">
        <f t="shared" si="2284"/>
        <v>4.6794080707992064E-10</v>
      </c>
      <c r="BD1866" s="13">
        <f t="shared" si="2285"/>
        <v>4.6501622524335637E-2</v>
      </c>
      <c r="BE1866" s="13">
        <f t="shared" si="2286"/>
        <v>5.7769323366770918E-3</v>
      </c>
      <c r="BF1866" s="13">
        <f t="shared" si="2287"/>
        <v>3.5883637398975064E-4</v>
      </c>
      <c r="BG1866" s="13">
        <f t="shared" si="2288"/>
        <v>1.4859506256242265E-5</v>
      </c>
      <c r="BH1866" s="13">
        <f t="shared" si="2289"/>
        <v>4.6150197315060172E-7</v>
      </c>
      <c r="BI1866" s="13">
        <f t="shared" si="2290"/>
        <v>1.1466549025203422E-8</v>
      </c>
      <c r="BJ1866" s="14">
        <f t="shared" si="2291"/>
        <v>6.6617464586651029E-3</v>
      </c>
      <c r="BK1866" s="14">
        <f t="shared" si="2292"/>
        <v>5.9549339070943973E-2</v>
      </c>
      <c r="BL1866" s="14">
        <f t="shared" si="2293"/>
        <v>0.70019901318497646</v>
      </c>
      <c r="BM1866" s="14">
        <f t="shared" si="2294"/>
        <v>0.57768019696784634</v>
      </c>
      <c r="BN1866" s="14">
        <f t="shared" si="2295"/>
        <v>0.38653450364831032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1.3076923076923099</v>
      </c>
      <c r="F1867" s="10">
        <f>VLOOKUP(B1867,home!$B$2:$E$405,3,FALSE)</f>
        <v>0.64</v>
      </c>
      <c r="G1867" s="10">
        <f>VLOOKUP(C1867,away!$B$2:$E$405,4,FALSE)</f>
        <v>1.4</v>
      </c>
      <c r="H1867" s="10">
        <f>VLOOKUP(A1867,away!$A$2:$E$405,3,FALSE)</f>
        <v>1.0419580419580401</v>
      </c>
      <c r="I1867" s="10">
        <f>VLOOKUP(C1867,away!$B$2:$E$405,3,FALSE)</f>
        <v>1.4</v>
      </c>
      <c r="J1867" s="10">
        <f>VLOOKUP(B1867,home!$B$2:$E$405,4,FALSE)</f>
        <v>0.96</v>
      </c>
      <c r="K1867" s="12">
        <f t="shared" ref="K1867:K1930" si="2296">E1867*F1867*G1867</f>
        <v>1.1716923076923096</v>
      </c>
      <c r="L1867" s="12">
        <f t="shared" ref="L1867:L1930" si="2297">H1867*I1867*J1867</f>
        <v>1.4003916083916057</v>
      </c>
      <c r="M1867" s="13">
        <f t="shared" ref="M1867:M1930" si="2298">_xlfn.POISSON.DIST(0,K1867,FALSE) * _xlfn.POISSON.DIST(0,L1867,FALSE)</f>
        <v>7.6376217840128005E-2</v>
      </c>
      <c r="N1867" s="13">
        <f t="shared" ref="N1867:N1930" si="2299">_xlfn.POISSON.DIST(1,K1867,FALSE) * _xlfn.POISSON.DIST(0,L1867,FALSE)</f>
        <v>8.9489426933910127E-2</v>
      </c>
      <c r="O1867" s="13">
        <f t="shared" ref="O1867:O1930" si="2300">_xlfn.POISSON.DIST(0,K1867,FALSE) * _xlfn.POISSON.DIST(1,L1867,FALSE)</f>
        <v>0.10695661454400451</v>
      </c>
      <c r="P1867" s="13">
        <f t="shared" ref="P1867:P1930" si="2301">_xlfn.POISSON.DIST(1,K1867,FALSE) * _xlfn.POISSON.DIST(1,L1867,FALSE)</f>
        <v>0.12532024251802149</v>
      </c>
      <c r="Q1867" s="13">
        <f t="shared" ref="Q1867:Q1930" si="2302">_xlfn.POISSON.DIST(2,K1867,FALSE) * _xlfn.POISSON.DIST(0,L1867,FALSE)</f>
        <v>5.2427036579127749E-2</v>
      </c>
      <c r="R1867" s="13">
        <f t="shared" ref="R1867:R1930" si="2303">_xlfn.POISSON.DIST(0,K1867,FALSE) * _xlfn.POISSON.DIST(2,L1867,FALSE)</f>
        <v>7.4890572734699762E-2</v>
      </c>
      <c r="S1867" s="13">
        <f t="shared" ref="S1867:S1930" si="2304">_xlfn.POISSON.DIST(2,K1867,FALSE) * _xlfn.POISSON.DIST(2,L1867,FALSE)</f>
        <v>5.1407243082035169E-2</v>
      </c>
      <c r="T1867" s="13">
        <f t="shared" ref="T1867:T1930" si="2305">_xlfn.POISSON.DIST(2,K1867,FALSE) * _xlfn.POISSON.DIST(1,L1867,FALSE)</f>
        <v>7.3418382078250258E-2</v>
      </c>
      <c r="U1867" s="13">
        <f t="shared" ref="U1867:U1930" si="2306">_xlfn.POISSON.DIST(1,K1867,FALSE) * _xlfn.POISSON.DIST(2,L1867,FALSE)</f>
        <v>8.7748707991919112E-2</v>
      </c>
      <c r="V1867" s="13">
        <f t="shared" ref="V1867:V1930" si="2307">_xlfn.POISSON.DIST(3,K1867,FALSE) * _xlfn.POISSON.DIST(3,L1867,FALSE)</f>
        <v>9.3722719692503707E-3</v>
      </c>
      <c r="W1867" s="13">
        <f t="shared" ref="W1867:W1930" si="2308">_xlfn.POISSON.DIST(3,K1867,FALSE) * _xlfn.POISSON.DIST(0,L1867,FALSE)</f>
        <v>2.0476118491622435E-2</v>
      </c>
      <c r="X1867" s="13">
        <f t="shared" ref="X1867:X1930" si="2309">_xlfn.POISSON.DIST(3,K1867,FALSE) * _xlfn.POISSON.DIST(1,L1867,FALSE)</f>
        <v>2.8674584508100242E-2</v>
      </c>
      <c r="Y1867" s="13">
        <f t="shared" ref="Y1867:Y1930" si="2310">_xlfn.POISSON.DIST(3,K1867,FALSE) * _xlfn.POISSON.DIST(2,L1867,FALSE)</f>
        <v>2.0077823759629763E-2</v>
      </c>
      <c r="Z1867" s="13">
        <f t="shared" ref="Z1867:Z1930" si="2311">_xlfn.POISSON.DIST(0,K1867,FALSE) * _xlfn.POISSON.DIST(3,L1867,FALSE)</f>
        <v>3.4958709868438236E-2</v>
      </c>
      <c r="AA1867" s="13">
        <f t="shared" ref="AA1867:AA1930" si="2312">_xlfn.POISSON.DIST(1,K1867,FALSE) * _xlfn.POISSON.DIST(3,L1867,FALSE)</f>
        <v>4.0960851439696314E-2</v>
      </c>
      <c r="AB1867" s="13">
        <f t="shared" ref="AB1867:AB1930" si="2313">_xlfn.POISSON.DIST(2,K1867,FALSE) * _xlfn.POISSON.DIST(3,L1867,FALSE)</f>
        <v>2.3996757274209822E-2</v>
      </c>
      <c r="AC1867" s="13">
        <f t="shared" ref="AC1867:AC1930" si="2314">_xlfn.POISSON.DIST(4,K1867,FALSE) * _xlfn.POISSON.DIST(4,L1867,FALSE)</f>
        <v>9.6114293603627833E-4</v>
      </c>
      <c r="AD1867" s="13">
        <f t="shared" ref="AD1867:AD1930" si="2315">_xlfn.POISSON.DIST(4,K1867,FALSE) * _xlfn.POISSON.DIST(0,L1867,FALSE)</f>
        <v>5.9979276320075679E-3</v>
      </c>
      <c r="AE1867" s="13">
        <f t="shared" ref="AE1867:AE1930" si="2316">_xlfn.POISSON.DIST(4,K1867,FALSE) * _xlfn.POISSON.DIST(1,L1867,FALSE)</f>
        <v>8.3994475236035329E-3</v>
      </c>
      <c r="AF1867" s="13">
        <f t="shared" ref="AF1867:AF1930" si="2317">_xlfn.POISSON.DIST(4,K1867,FALSE) * _xlfn.POISSON.DIST(2,L1867,FALSE)</f>
        <v>5.8812579135900213E-3</v>
      </c>
      <c r="AG1867" s="13">
        <f t="shared" ref="AG1867:AG1930" si="2318">_xlfn.POISSON.DIST(4,K1867,FALSE) * _xlfn.POISSON.DIST(3,L1867,FALSE)</f>
        <v>2.7453547429927296E-3</v>
      </c>
      <c r="AH1867" s="13">
        <f t="shared" ref="AH1867:AH1930" si="2319">_xlfn.POISSON.DIST(0,K1867,FALSE) * _xlfn.POISSON.DIST(4,L1867,FALSE)</f>
        <v>1.2238970984989436E-2</v>
      </c>
      <c r="AI1867" s="13">
        <f t="shared" ref="AI1867:AI1930" si="2320">_xlfn.POISSON.DIST(1,K1867,FALSE) * _xlfn.POISSON.DIST(4,L1867,FALSE)</f>
        <v>1.4340308157181491E-2</v>
      </c>
      <c r="AJ1867" s="13">
        <f t="shared" ref="AJ1867:AJ1930" si="2321">_xlfn.POISSON.DIST(2,K1867,FALSE) * _xlfn.POISSON.DIST(4,L1867,FALSE)</f>
        <v>8.401214378853418E-3</v>
      </c>
      <c r="AK1867" s="13">
        <f t="shared" ref="AK1867:AK1930" si="2322">_xlfn.POISSON.DIST(3,K1867,FALSE) * _xlfn.POISSON.DIST(4,L1867,FALSE)</f>
        <v>3.2812127543255238E-3</v>
      </c>
      <c r="AL1867" s="13">
        <f t="shared" ref="AL1867:AL1930" si="2323">_xlfn.POISSON.DIST(5,K1867,FALSE) * _xlfn.POISSON.DIST(5,L1867,FALSE)</f>
        <v>6.3082812553341618E-5</v>
      </c>
      <c r="AM1867" s="13">
        <f t="shared" ref="AM1867:AM1930" si="2324">_xlfn.POISSON.DIST(5,K1867,FALSE) * _xlfn.POISSON.DIST(0,L1867,FALSE)</f>
        <v>1.4055451337036829E-3</v>
      </c>
      <c r="AN1867" s="13">
        <f t="shared" ref="AN1867:AN1930" si="2325">_xlfn.POISSON.DIST(5,K1867,FALSE) * _xlfn.POISSON.DIST(1,L1867,FALSE)</f>
        <v>1.9683136104542949E-3</v>
      </c>
      <c r="AO1867" s="13">
        <f t="shared" ref="AO1867:AO1930" si="2326">_xlfn.POISSON.DIST(5,K1867,FALSE) * _xlfn.POISSON.DIST(2,L1867,FALSE)</f>
        <v>1.3782049313815895E-3</v>
      </c>
      <c r="AP1867" s="13">
        <f t="shared" ref="AP1867:AP1930" si="2327">_xlfn.POISSON.DIST(5,K1867,FALSE) * _xlfn.POISSON.DIST(3,L1867,FALSE)</f>
        <v>6.4334220685023549E-4</v>
      </c>
      <c r="AQ1867" s="13">
        <f t="shared" ref="AQ1867:AQ1930" si="2328">_xlfn.POISSON.DIST(5,K1867,FALSE) * _xlfn.POISSON.DIST(4,L1867,FALSE)</f>
        <v>2.252327569493017E-4</v>
      </c>
      <c r="AR1867" s="13">
        <f t="shared" ref="AR1867:AR1930" si="2329">_xlfn.POISSON.DIST(0,K1867,FALSE) * _xlfn.POISSON.DIST(5,L1867,FALSE)</f>
        <v>3.4278704525455088E-3</v>
      </c>
      <c r="AS1867" s="13">
        <f t="shared" ref="AS1867:AS1930" si="2330">_xlfn.POISSON.DIST(1,K1867,FALSE) * _xlfn.POISSON.DIST(5,L1867,FALSE)</f>
        <v>4.0164094410133286E-3</v>
      </c>
      <c r="AT1867" s="13">
        <f t="shared" ref="AT1867:AT1930" si="2331">_xlfn.POISSON.DIST(2,K1867,FALSE) * _xlfn.POISSON.DIST(5,L1867,FALSE)</f>
        <v>2.3529980232890437E-3</v>
      </c>
      <c r="AU1867" s="13">
        <f t="shared" ref="AU1867:AU1930" si="2332">_xlfn.POISSON.DIST(3,K1867,FALSE) * _xlfn.POISSON.DIST(5,L1867,FALSE)</f>
        <v>9.1899656130099391E-4</v>
      </c>
      <c r="AV1867" s="13">
        <f t="shared" ref="AV1867:AV1930" si="2333">_xlfn.POISSON.DIST(4,K1867,FALSE) * _xlfn.POISSON.DIST(5,L1867,FALSE)</f>
        <v>2.691953004180147E-4</v>
      </c>
      <c r="AW1867" s="13">
        <f t="shared" ref="AW1867:AW1930" si="2334">_xlfn.POISSON.DIST(6,K1867,FALSE) * _xlfn.POISSON.DIST(6,L1867,FALSE)</f>
        <v>2.8752236085277004E-6</v>
      </c>
      <c r="AX1867" s="13">
        <f t="shared" ref="AX1867:AX1930" si="2335">_xlfn.POISSON.DIST(6,K1867,FALSE) * _xlfn.POISSON.DIST(0,L1867,FALSE)</f>
        <v>2.7447773687916096E-4</v>
      </c>
      <c r="AY1867" s="13">
        <f t="shared" ref="AY1867:AY1930" si="2336">_xlfn.POISSON.DIST(6,K1867,FALSE) * _xlfn.POISSON.DIST(1,L1867,FALSE)</f>
        <v>3.8437631941589615E-4</v>
      </c>
      <c r="AZ1867" s="13">
        <f t="shared" ref="AZ1867:AZ1930" si="2337">_xlfn.POISSON.DIST(6,K1867,FALSE) * _xlfn.POISSON.DIST(2,L1867,FALSE)</f>
        <v>2.6913868608723627E-4</v>
      </c>
      <c r="BA1867" s="13">
        <f t="shared" ref="BA1867:BA1930" si="2338">_xlfn.POISSON.DIST(6,K1867,FALSE) * _xlfn.POISSON.DIST(3,L1867,FALSE)</f>
        <v>1.2563318583003606E-4</v>
      </c>
      <c r="BB1867" s="13">
        <f t="shared" ref="BB1867:BB1930" si="2339">_xlfn.POISSON.DIST(6,K1867,FALSE) * _xlfn.POISSON.DIST(4,L1867,FALSE)</f>
        <v>4.3983914792971445E-5</v>
      </c>
      <c r="BC1867" s="13">
        <f t="shared" ref="BC1867:BC1930" si="2340">_xlfn.POISSON.DIST(6,K1867,FALSE) * _xlfn.POISSON.DIST(5,L1867,FALSE)</f>
        <v>1.231894103605772E-5</v>
      </c>
      <c r="BD1867" s="13">
        <f t="shared" ref="BD1867:BD1930" si="2341">_xlfn.POISSON.DIST(0,K1867,FALSE) * _xlfn.POISSON.DIST(6,L1867,FALSE)</f>
        <v>8.0006016939971009E-4</v>
      </c>
      <c r="BE1867" s="13">
        <f t="shared" ref="BE1867:BE1930" si="2342">_xlfn.POISSON.DIST(1,K1867,FALSE) * _xlfn.POISSON.DIST(6,L1867,FALSE)</f>
        <v>9.3742434617664645E-4</v>
      </c>
      <c r="BF1867" s="13">
        <f t="shared" ref="BF1867:BF1930" si="2343">_xlfn.POISSON.DIST(2,K1867,FALSE) * _xlfn.POISSON.DIST(6,L1867,FALSE)</f>
        <v>5.4918644772933485E-4</v>
      </c>
      <c r="BG1867" s="13">
        <f t="shared" ref="BG1867:BG1930" si="2344">_xlfn.POISSON.DIST(3,K1867,FALSE) * _xlfn.POISSON.DIST(6,L1867,FALSE)</f>
        <v>2.1449251209777534E-4</v>
      </c>
      <c r="BH1867" s="13">
        <f t="shared" ref="BH1867:BH1930" si="2345">_xlfn.POISSON.DIST(4,K1867,FALSE) * _xlfn.POISSON.DIST(6,L1867,FALSE)</f>
        <v>6.2829806620640782E-5</v>
      </c>
      <c r="BI1867" s="13">
        <f t="shared" ref="BI1867:BI1930" si="2346">_xlfn.POISSON.DIST(5,K1867,FALSE) * _xlfn.POISSON.DIST(6,L1867,FALSE)</f>
        <v>1.4723440222240024E-5</v>
      </c>
      <c r="BJ1867" s="14">
        <f t="shared" ref="BJ1867:BJ1930" si="2347">SUM(N1867,Q1867,T1867,W1867,X1867,Y1867,AD1867,AE1867,AF1867,AG1867,AM1867,AN1867,AO1867,AP1867,AQ1867,AX1867,AY1867,AZ1867,BA1867,BB1867,BC1867)</f>
        <v>0.31431792758621491</v>
      </c>
      <c r="BK1867" s="14">
        <f t="shared" ref="BK1867:BK1930" si="2348">SUM(M1867,P1867,S1867,V1867,AC1867,AL1867,AY1867)</f>
        <v>0.26388457747744054</v>
      </c>
      <c r="BL1867" s="14">
        <f t="shared" ref="BL1867:BL1930" si="2349">SUM(O1867,R1867,U1867,AA1867,AB1867,AH1867,AI1867,AJ1867,AK1867,AR1867,AS1867,AT1867,AU1867,AV1867,BD1867,BE1867,BF1867,BG1867,BH1867,BI1867)</f>
        <v>0.38637939676069266</v>
      </c>
      <c r="BM1867" s="14">
        <f t="shared" ref="BM1867:BM1930" si="2350">SUM(S1867:BI1867)</f>
        <v>0.47369899944708732</v>
      </c>
      <c r="BN1867" s="14">
        <f t="shared" ref="BN1867:BN1930" si="2351">SUM(M1867:R1867)</f>
        <v>0.52546011114989166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1.63636363636364</v>
      </c>
      <c r="F1868" s="10">
        <f>VLOOKUP(B1868,home!$B$2:$E$405,3,FALSE)</f>
        <v>0.86</v>
      </c>
      <c r="G1868" s="10">
        <f>VLOOKUP(C1868,away!$B$2:$E$405,4,FALSE)</f>
        <v>0.92</v>
      </c>
      <c r="H1868" s="10">
        <f>VLOOKUP(A1868,away!$A$2:$E$405,3,FALSE)</f>
        <v>1.23232323232323</v>
      </c>
      <c r="I1868" s="10">
        <f>VLOOKUP(C1868,away!$B$2:$E$405,3,FALSE)</f>
        <v>0.71</v>
      </c>
      <c r="J1868" s="10">
        <f>VLOOKUP(B1868,home!$B$2:$E$405,4,FALSE)</f>
        <v>0.97</v>
      </c>
      <c r="K1868" s="12">
        <f t="shared" si="2296"/>
        <v>1.294690909090912</v>
      </c>
      <c r="L1868" s="12">
        <f t="shared" si="2297"/>
        <v>0.8487010101010084</v>
      </c>
      <c r="M1868" s="13">
        <f t="shared" si="2298"/>
        <v>0.11725644335342128</v>
      </c>
      <c r="N1868" s="13">
        <f t="shared" si="2299"/>
        <v>0.15181085124200799</v>
      </c>
      <c r="O1868" s="13">
        <f t="shared" si="2300"/>
        <v>9.9515661914900314E-2</v>
      </c>
      <c r="P1868" s="13">
        <f t="shared" si="2301"/>
        <v>0.12884202279338611</v>
      </c>
      <c r="Q1868" s="13">
        <f t="shared" si="2302"/>
        <v>9.8274064502190284E-2</v>
      </c>
      <c r="R1868" s="13">
        <f t="shared" si="2303"/>
        <v>4.2229521394023167E-2</v>
      </c>
      <c r="S1868" s="13">
        <f t="shared" si="2304"/>
        <v>3.5393080249451106E-2</v>
      </c>
      <c r="T1868" s="13">
        <f t="shared" si="2305"/>
        <v>8.3405297809740556E-2</v>
      </c>
      <c r="U1868" s="13">
        <f t="shared" si="2306"/>
        <v>5.4674177444101961E-2</v>
      </c>
      <c r="V1868" s="13">
        <f t="shared" si="2307"/>
        <v>4.3211234015642216E-3</v>
      </c>
      <c r="W1868" s="13">
        <f t="shared" si="2308"/>
        <v>4.2411512636799882E-2</v>
      </c>
      <c r="X1868" s="13">
        <f t="shared" si="2309"/>
        <v>3.5994693614763741E-2</v>
      </c>
      <c r="Y1868" s="13">
        <f t="shared" si="2310"/>
        <v>1.5274366414563149E-2</v>
      </c>
      <c r="Z1868" s="13">
        <f t="shared" si="2311"/>
        <v>1.1946745821063205E-2</v>
      </c>
      <c r="AA1868" s="13">
        <f t="shared" si="2312"/>
        <v>1.5467343207750372E-2</v>
      </c>
      <c r="AB1868" s="13">
        <f t="shared" si="2313"/>
        <v>1.0012714319431737E-2</v>
      </c>
      <c r="AC1868" s="13">
        <f t="shared" si="2314"/>
        <v>2.9675463021214385E-4</v>
      </c>
      <c r="AD1868" s="13">
        <f t="shared" si="2315"/>
        <v>1.3727449962914785E-2</v>
      </c>
      <c r="AE1868" s="13">
        <f t="shared" si="2316"/>
        <v>1.165050064963683E-2</v>
      </c>
      <c r="AF1868" s="13">
        <f t="shared" si="2317"/>
        <v>4.9438958347646144E-3</v>
      </c>
      <c r="AG1868" s="13">
        <f t="shared" si="2318"/>
        <v>1.3986297962662992E-3</v>
      </c>
      <c r="AH1868" s="13">
        <f t="shared" si="2319"/>
        <v>2.5348038114390852E-3</v>
      </c>
      <c r="AI1868" s="13">
        <f t="shared" si="2320"/>
        <v>3.2817874509991772E-3</v>
      </c>
      <c r="AJ1868" s="13">
        <f t="shared" si="2321"/>
        <v>2.1244501891886361E-3</v>
      </c>
      <c r="AK1868" s="13">
        <f t="shared" si="2322"/>
        <v>9.1683544891966496E-4</v>
      </c>
      <c r="AL1868" s="13">
        <f t="shared" si="2323"/>
        <v>1.3043024583167291E-5</v>
      </c>
      <c r="AM1868" s="13">
        <f t="shared" si="2324"/>
        <v>3.5545609343972289E-3</v>
      </c>
      <c r="AN1868" s="13">
        <f t="shared" si="2325"/>
        <v>3.0167594554885123E-3</v>
      </c>
      <c r="AO1868" s="13">
        <f t="shared" si="2326"/>
        <v>1.2801633985524341E-3</v>
      </c>
      <c r="AP1868" s="13">
        <f t="shared" si="2327"/>
        <v>3.621586564819303E-4</v>
      </c>
      <c r="AQ1868" s="13">
        <f t="shared" si="2328"/>
        <v>7.6841104393259572E-5</v>
      </c>
      <c r="AR1868" s="13">
        <f t="shared" si="2329"/>
        <v>4.3025811103524766E-4</v>
      </c>
      <c r="AS1868" s="13">
        <f t="shared" si="2330"/>
        <v>5.5705126491996328E-4</v>
      </c>
      <c r="AT1868" s="13">
        <f t="shared" si="2331"/>
        <v>3.606046042947349E-4</v>
      </c>
      <c r="AU1868" s="13">
        <f t="shared" si="2332"/>
        <v>1.5562383431890628E-4</v>
      </c>
      <c r="AV1868" s="13">
        <f t="shared" si="2333"/>
        <v>5.0371190882639565E-5</v>
      </c>
      <c r="AW1868" s="13">
        <f t="shared" si="2334"/>
        <v>3.9810408105392072E-7</v>
      </c>
      <c r="AX1868" s="13">
        <f t="shared" si="2335"/>
        <v>7.670096212622988E-4</v>
      </c>
      <c r="AY1868" s="13">
        <f t="shared" si="2336"/>
        <v>6.5096184032250486E-4</v>
      </c>
      <c r="AZ1868" s="13">
        <f t="shared" si="2337"/>
        <v>2.7623598570946056E-4</v>
      </c>
      <c r="BA1868" s="13">
        <f t="shared" si="2338"/>
        <v>7.8147253365955653E-5</v>
      </c>
      <c r="BB1868" s="13">
        <f t="shared" si="2339"/>
        <v>1.6580913217076494E-5</v>
      </c>
      <c r="BC1868" s="13">
        <f t="shared" si="2340"/>
        <v>2.8144475591459971E-6</v>
      </c>
      <c r="BD1868" s="13">
        <f t="shared" si="2341"/>
        <v>6.0860082239961054E-5</v>
      </c>
      <c r="BE1868" s="13">
        <f t="shared" si="2342"/>
        <v>7.8794995202602841E-5</v>
      </c>
      <c r="BF1868" s="13">
        <f t="shared" si="2343"/>
        <v>5.1007581985335962E-5</v>
      </c>
      <c r="BG1868" s="13">
        <f t="shared" si="2344"/>
        <v>2.2013017563707945E-5</v>
      </c>
      <c r="BH1868" s="13">
        <f t="shared" si="2345"/>
        <v>7.1250134303478131E-6</v>
      </c>
      <c r="BI1868" s="13">
        <f t="shared" si="2346"/>
        <v>1.8449380230843929E-6</v>
      </c>
      <c r="BJ1868" s="14">
        <f t="shared" si="2347"/>
        <v>0.46897349607439798</v>
      </c>
      <c r="BK1868" s="14">
        <f t="shared" si="2348"/>
        <v>0.28677342929294053</v>
      </c>
      <c r="BL1868" s="14">
        <f t="shared" si="2349"/>
        <v>0.23253284981465067</v>
      </c>
      <c r="BM1868" s="14">
        <f t="shared" si="2350"/>
        <v>0.36164739206688173</v>
      </c>
      <c r="BN1868" s="14">
        <f t="shared" si="2351"/>
        <v>0.63792856519992913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1.63636363636364</v>
      </c>
      <c r="F1869" s="10">
        <f>VLOOKUP(B1869,home!$B$2:$E$405,3,FALSE)</f>
        <v>1.32</v>
      </c>
      <c r="G1869" s="10">
        <f>VLOOKUP(C1869,away!$B$2:$E$405,4,FALSE)</f>
        <v>0.86</v>
      </c>
      <c r="H1869" s="10">
        <f>VLOOKUP(A1869,away!$A$2:$E$405,3,FALSE)</f>
        <v>1.23232323232323</v>
      </c>
      <c r="I1869" s="10">
        <f>VLOOKUP(C1869,away!$B$2:$E$405,3,FALSE)</f>
        <v>0.86</v>
      </c>
      <c r="J1869" s="10">
        <f>VLOOKUP(B1869,home!$B$2:$E$405,4,FALSE)</f>
        <v>0.95</v>
      </c>
      <c r="K1869" s="12">
        <f t="shared" si="2296"/>
        <v>1.8576000000000044</v>
      </c>
      <c r="L1869" s="12">
        <f t="shared" si="2297"/>
        <v>1.0068080808080788</v>
      </c>
      <c r="M1869" s="13">
        <f t="shared" si="2298"/>
        <v>5.7016870525478755E-2</v>
      </c>
      <c r="N1869" s="13">
        <f t="shared" si="2299"/>
        <v>0.10591453868812958</v>
      </c>
      <c r="O1869" s="13">
        <f t="shared" si="2300"/>
        <v>5.7405045987439979E-2</v>
      </c>
      <c r="P1869" s="13">
        <f t="shared" si="2301"/>
        <v>0.10663561342626876</v>
      </c>
      <c r="Q1869" s="13">
        <f t="shared" si="2302"/>
        <v>9.8373423533534995E-2</v>
      </c>
      <c r="R1869" s="13">
        <f t="shared" si="2303"/>
        <v>2.8897932089656977E-2</v>
      </c>
      <c r="S1869" s="13">
        <f t="shared" si="2304"/>
        <v>4.9858725785885065E-2</v>
      </c>
      <c r="T1869" s="13">
        <f t="shared" si="2305"/>
        <v>9.9043157750318661E-2</v>
      </c>
      <c r="U1869" s="13">
        <f t="shared" si="2306"/>
        <v>5.3680798649746925E-2</v>
      </c>
      <c r="V1869" s="13">
        <f t="shared" si="2307"/>
        <v>1.0360901879332817E-2</v>
      </c>
      <c r="W1869" s="13">
        <f t="shared" si="2308"/>
        <v>6.0912823851965017E-2</v>
      </c>
      <c r="X1869" s="13">
        <f t="shared" si="2309"/>
        <v>6.1327523278997459E-2</v>
      </c>
      <c r="Y1869" s="13">
        <f t="shared" si="2310"/>
        <v>3.0872523006620106E-2</v>
      </c>
      <c r="Z1869" s="13">
        <f t="shared" si="2311"/>
        <v>9.6982238488365798E-3</v>
      </c>
      <c r="AA1869" s="13">
        <f t="shared" si="2312"/>
        <v>1.8015420621598874E-2</v>
      </c>
      <c r="AB1869" s="13">
        <f t="shared" si="2313"/>
        <v>1.6732722673341072E-2</v>
      </c>
      <c r="AC1869" s="13">
        <f t="shared" si="2314"/>
        <v>1.2110901534159993E-3</v>
      </c>
      <c r="AD1869" s="13">
        <f t="shared" si="2315"/>
        <v>2.8287915396852627E-2</v>
      </c>
      <c r="AE1869" s="13">
        <f t="shared" si="2316"/>
        <v>2.8480501810766494E-2</v>
      </c>
      <c r="AF1869" s="13">
        <f t="shared" si="2317"/>
        <v>1.4337199684274415E-2</v>
      </c>
      <c r="AG1869" s="13">
        <f t="shared" si="2318"/>
        <v>4.8116028327621733E-3</v>
      </c>
      <c r="AH1869" s="13">
        <f t="shared" si="2319"/>
        <v>2.4410625351235734E-3</v>
      </c>
      <c r="AI1869" s="13">
        <f t="shared" si="2320"/>
        <v>4.5345177652455606E-3</v>
      </c>
      <c r="AJ1869" s="13">
        <f t="shared" si="2321"/>
        <v>4.2116601003600864E-3</v>
      </c>
      <c r="AK1869" s="13">
        <f t="shared" si="2322"/>
        <v>2.6078599341429719E-3</v>
      </c>
      <c r="AL1869" s="13">
        <f t="shared" si="2323"/>
        <v>9.0601494072754303E-5</v>
      </c>
      <c r="AM1869" s="13">
        <f t="shared" si="2324"/>
        <v>1.050952632823871E-2</v>
      </c>
      <c r="AN1869" s="13">
        <f t="shared" si="2325"/>
        <v>1.0581076032735991E-2</v>
      </c>
      <c r="AO1869" s="13">
        <f t="shared" si="2326"/>
        <v>5.3265564267016416E-3</v>
      </c>
      <c r="AP1869" s="13">
        <f t="shared" si="2327"/>
        <v>1.7876066844278063E-3</v>
      </c>
      <c r="AQ1869" s="13">
        <f t="shared" si="2328"/>
        <v>4.4994421379711302E-4</v>
      </c>
      <c r="AR1869" s="13">
        <f t="shared" si="2329"/>
        <v>4.9153629722405395E-4</v>
      </c>
      <c r="AS1869" s="13">
        <f t="shared" si="2330"/>
        <v>9.1307782572340478E-4</v>
      </c>
      <c r="AT1869" s="13">
        <f t="shared" si="2331"/>
        <v>8.4806668453190042E-4</v>
      </c>
      <c r="AU1869" s="13">
        <f t="shared" si="2332"/>
        <v>5.251228910621539E-4</v>
      </c>
      <c r="AV1869" s="13">
        <f t="shared" si="2333"/>
        <v>2.4386707060926492E-4</v>
      </c>
      <c r="AW1869" s="13">
        <f t="shared" si="2334"/>
        <v>4.7068651244718938E-6</v>
      </c>
      <c r="AX1869" s="13">
        <f t="shared" si="2335"/>
        <v>3.2537493512227096E-3</v>
      </c>
      <c r="AY1869" s="13">
        <f t="shared" si="2336"/>
        <v>3.2759011397350676E-3</v>
      </c>
      <c r="AZ1869" s="13">
        <f t="shared" si="2337"/>
        <v>1.6491018697068309E-3</v>
      </c>
      <c r="BA1869" s="13">
        <f t="shared" si="2338"/>
        <v>5.5344302949884969E-4</v>
      </c>
      <c r="BB1869" s="13">
        <f t="shared" si="2339"/>
        <v>1.393027285915864E-4</v>
      </c>
      <c r="BC1869" s="13">
        <f t="shared" si="2340"/>
        <v>2.8050222564924773E-5</v>
      </c>
      <c r="BD1869" s="13">
        <f t="shared" si="2341"/>
        <v>8.2480452675943154E-5</v>
      </c>
      <c r="BE1869" s="13">
        <f t="shared" si="2342"/>
        <v>1.5321568889083235E-4</v>
      </c>
      <c r="BF1869" s="13">
        <f t="shared" si="2343"/>
        <v>1.4230673184180545E-4</v>
      </c>
      <c r="BG1869" s="13">
        <f t="shared" si="2344"/>
        <v>8.8116328356446127E-5</v>
      </c>
      <c r="BH1869" s="13">
        <f t="shared" si="2345"/>
        <v>4.0921222888733691E-5</v>
      </c>
      <c r="BI1869" s="13">
        <f t="shared" si="2346"/>
        <v>1.5203052727622373E-5</v>
      </c>
      <c r="BJ1869" s="14">
        <f t="shared" si="2347"/>
        <v>0.56991546786144265</v>
      </c>
      <c r="BK1869" s="14">
        <f t="shared" si="2348"/>
        <v>0.22844970440418921</v>
      </c>
      <c r="BL1869" s="14">
        <f t="shared" si="2349"/>
        <v>0.19207093460318828</v>
      </c>
      <c r="BM1869" s="14">
        <f t="shared" si="2350"/>
        <v>0.5426197121925368</v>
      </c>
      <c r="BN1869" s="14">
        <f t="shared" si="2351"/>
        <v>0.45424342425050906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1.1680672268907599</v>
      </c>
      <c r="F1870" s="10">
        <f>VLOOKUP(B1870,home!$B$2:$E$405,3,FALSE)</f>
        <v>2.2799999999999998</v>
      </c>
      <c r="G1870" s="10">
        <f>VLOOKUP(C1870,away!$B$2:$E$405,4,FALSE)</f>
        <v>1.28</v>
      </c>
      <c r="H1870" s="10">
        <f>VLOOKUP(A1870,away!$A$2:$E$405,3,FALSE)</f>
        <v>1.04201680672269</v>
      </c>
      <c r="I1870" s="10">
        <f>VLOOKUP(C1870,away!$B$2:$E$405,3,FALSE)</f>
        <v>1</v>
      </c>
      <c r="J1870" s="10">
        <f>VLOOKUP(B1870,home!$B$2:$E$405,4,FALSE)</f>
        <v>0.96</v>
      </c>
      <c r="K1870" s="12">
        <f t="shared" si="2296"/>
        <v>3.4088873949579939</v>
      </c>
      <c r="L1870" s="12">
        <f t="shared" si="2297"/>
        <v>1.0003361344537824</v>
      </c>
      <c r="M1870" s="13">
        <f t="shared" si="2298"/>
        <v>1.2164620133549766E-2</v>
      </c>
      <c r="N1870" s="13">
        <f t="shared" si="2299"/>
        <v>4.1467820237710021E-2</v>
      </c>
      <c r="O1870" s="13">
        <f t="shared" si="2300"/>
        <v>1.2168709081493827E-2</v>
      </c>
      <c r="P1870" s="13">
        <f t="shared" si="2301"/>
        <v>4.1481759000815167E-2</v>
      </c>
      <c r="Q1870" s="13">
        <f t="shared" si="2302"/>
        <v>7.0679564852356852E-2</v>
      </c>
      <c r="R1870" s="13">
        <f t="shared" si="2303"/>
        <v>6.086399701937085E-3</v>
      </c>
      <c r="S1870" s="13">
        <f t="shared" si="2304"/>
        <v>3.5363544256017412E-2</v>
      </c>
      <c r="T1870" s="13">
        <f t="shared" si="2305"/>
        <v>7.0703322689282075E-2</v>
      </c>
      <c r="U1870" s="13">
        <f t="shared" si="2306"/>
        <v>2.0747851224609419E-2</v>
      </c>
      <c r="V1870" s="13">
        <f t="shared" si="2307"/>
        <v>1.3398984597572442E-2</v>
      </c>
      <c r="W1870" s="13">
        <f t="shared" si="2308"/>
        <v>8.0312892568771777E-2</v>
      </c>
      <c r="X1870" s="13">
        <f t="shared" si="2309"/>
        <v>8.0339888499047066E-2</v>
      </c>
      <c r="Y1870" s="13">
        <f t="shared" si="2310"/>
        <v>4.0183446751792314E-2</v>
      </c>
      <c r="Z1870" s="13">
        <f t="shared" si="2311"/>
        <v>2.0294818501921325E-3</v>
      </c>
      <c r="AA1870" s="13">
        <f t="shared" si="2312"/>
        <v>6.9182750974159882E-3</v>
      </c>
      <c r="AB1870" s="13">
        <f t="shared" si="2313"/>
        <v>1.1791810387216575E-2</v>
      </c>
      <c r="AC1870" s="13">
        <f t="shared" si="2314"/>
        <v>2.8556864282963342E-3</v>
      </c>
      <c r="AD1870" s="13">
        <f t="shared" si="2315"/>
        <v>6.8444401782575423E-2</v>
      </c>
      <c r="AE1870" s="13">
        <f t="shared" si="2316"/>
        <v>6.8467408304183075E-2</v>
      </c>
      <c r="AF1870" s="13">
        <f t="shared" si="2317"/>
        <v>3.4245211279537648E-2</v>
      </c>
      <c r="AG1870" s="13">
        <f t="shared" si="2318"/>
        <v>1.1418907424975254E-2</v>
      </c>
      <c r="AH1870" s="13">
        <f t="shared" si="2319"/>
        <v>5.0754100724132692E-4</v>
      </c>
      <c r="AI1870" s="13">
        <f t="shared" si="2320"/>
        <v>1.7301501420092431E-3</v>
      </c>
      <c r="AJ1870" s="13">
        <f t="shared" si="2321"/>
        <v>2.9489435052400463E-3</v>
      </c>
      <c r="AK1870" s="13">
        <f t="shared" si="2322"/>
        <v>3.3508721144853456E-3</v>
      </c>
      <c r="AL1870" s="13">
        <f t="shared" si="2323"/>
        <v>3.8951942567866979E-4</v>
      </c>
      <c r="AM1870" s="13">
        <f t="shared" si="2324"/>
        <v>4.6663851698412341E-2</v>
      </c>
      <c r="AN1870" s="13">
        <f t="shared" si="2325"/>
        <v>4.6679537026714367E-2</v>
      </c>
      <c r="AO1870" s="13">
        <f t="shared" si="2326"/>
        <v>2.3347613813697828E-2</v>
      </c>
      <c r="AP1870" s="13">
        <f t="shared" si="2327"/>
        <v>7.7851539170380726E-3</v>
      </c>
      <c r="AQ1870" s="13">
        <f t="shared" si="2328"/>
        <v>1.9469426938743966E-3</v>
      </c>
      <c r="AR1870" s="13">
        <f t="shared" si="2329"/>
        <v>1.015423218521137E-4</v>
      </c>
      <c r="AS1870" s="13">
        <f t="shared" si="2330"/>
        <v>3.4614634101643799E-4</v>
      </c>
      <c r="AT1870" s="13">
        <f t="shared" si="2331"/>
        <v>5.8998694935088341E-4</v>
      </c>
      <c r="AU1870" s="13">
        <f t="shared" si="2332"/>
        <v>6.7039969161064898E-4</v>
      </c>
      <c r="AV1870" s="13">
        <f t="shared" si="2333"/>
        <v>5.7132926457881695E-4</v>
      </c>
      <c r="AW1870" s="13">
        <f t="shared" si="2334"/>
        <v>3.6896505249439699E-5</v>
      </c>
      <c r="AX1870" s="13">
        <f t="shared" si="2335"/>
        <v>2.6511969309151177E-2</v>
      </c>
      <c r="AY1870" s="13">
        <f t="shared" si="2336"/>
        <v>2.6520880895473605E-2</v>
      </c>
      <c r="AZ1870" s="13">
        <f t="shared" si="2337"/>
        <v>1.3264897738643614E-2</v>
      </c>
      <c r="BA1870" s="13">
        <f t="shared" si="2338"/>
        <v>4.4231188425998252E-3</v>
      </c>
      <c r="BB1870" s="13">
        <f t="shared" si="2339"/>
        <v>1.1061514013089989E-3</v>
      </c>
      <c r="BC1870" s="13">
        <f t="shared" si="2340"/>
        <v>2.2130464338121586E-4</v>
      </c>
      <c r="BD1870" s="13">
        <f t="shared" si="2341"/>
        <v>1.6929408954167534E-5</v>
      </c>
      <c r="BE1870" s="13">
        <f t="shared" si="2342"/>
        <v>5.7710448787950692E-5</v>
      </c>
      <c r="BF1870" s="13">
        <f t="shared" si="2343"/>
        <v>9.8364210715306974E-5</v>
      </c>
      <c r="BG1870" s="13">
        <f t="shared" si="2344"/>
        <v>1.1177083934080067E-4</v>
      </c>
      <c r="BH1870" s="13">
        <f t="shared" si="2345"/>
        <v>9.5253551338182632E-5</v>
      </c>
      <c r="BI1870" s="13">
        <f t="shared" si="2346"/>
        <v>6.494172609634295E-5</v>
      </c>
      <c r="BJ1870" s="14">
        <f t="shared" si="2347"/>
        <v>0.76473428637052687</v>
      </c>
      <c r="BK1870" s="14">
        <f t="shared" si="2348"/>
        <v>0.13217499473740338</v>
      </c>
      <c r="BL1870" s="14">
        <f t="shared" si="2349"/>
        <v>6.897492701529051E-2</v>
      </c>
      <c r="BM1870" s="14">
        <f t="shared" si="2350"/>
        <v>0.75738083257532607</v>
      </c>
      <c r="BN1870" s="14">
        <f t="shared" si="2351"/>
        <v>0.18404887300786271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1.1680672268907599</v>
      </c>
      <c r="F1871" s="10">
        <f>VLOOKUP(B1871,home!$B$2:$E$405,3,FALSE)</f>
        <v>0.71</v>
      </c>
      <c r="G1871" s="10">
        <f>VLOOKUP(C1871,away!$B$2:$E$405,4,FALSE)</f>
        <v>1.43</v>
      </c>
      <c r="H1871" s="10">
        <f>VLOOKUP(A1871,away!$A$2:$E$405,3,FALSE)</f>
        <v>1.04201680672269</v>
      </c>
      <c r="I1871" s="10">
        <f>VLOOKUP(C1871,away!$B$2:$E$405,3,FALSE)</f>
        <v>0.28999999999999998</v>
      </c>
      <c r="J1871" s="10">
        <f>VLOOKUP(B1871,home!$B$2:$E$405,4,FALSE)</f>
        <v>0.48</v>
      </c>
      <c r="K1871" s="12">
        <f t="shared" si="2296"/>
        <v>1.1859386554621885</v>
      </c>
      <c r="L1871" s="12">
        <f t="shared" si="2297"/>
        <v>0.14504873949579844</v>
      </c>
      <c r="M1871" s="13">
        <f t="shared" si="2298"/>
        <v>0.26421624666898591</v>
      </c>
      <c r="N1871" s="13">
        <f t="shared" si="2299"/>
        <v>0.31334426032588303</v>
      </c>
      <c r="O1871" s="13">
        <f t="shared" si="2300"/>
        <v>3.8324233533647355E-2</v>
      </c>
      <c r="P1871" s="13">
        <f t="shared" si="2301"/>
        <v>4.5450189988512663E-2</v>
      </c>
      <c r="Q1871" s="13">
        <f t="shared" si="2302"/>
        <v>0.1858035353938359</v>
      </c>
      <c r="R1871" s="13">
        <f t="shared" si="2303"/>
        <v>2.7794408830990789E-3</v>
      </c>
      <c r="S1871" s="13">
        <f t="shared" si="2304"/>
        <v>1.9545730022611572E-3</v>
      </c>
      <c r="T1871" s="13">
        <f t="shared" si="2305"/>
        <v>2.6950568602738867E-2</v>
      </c>
      <c r="U1871" s="13">
        <f t="shared" si="2306"/>
        <v>3.2962463838391593E-3</v>
      </c>
      <c r="V1871" s="13">
        <f t="shared" si="2307"/>
        <v>3.7358167964962377E-5</v>
      </c>
      <c r="W1871" s="13">
        <f t="shared" si="2308"/>
        <v>7.3450531648362308E-2</v>
      </c>
      <c r="X1871" s="13">
        <f t="shared" si="2309"/>
        <v>1.0653907030891202E-2</v>
      </c>
      <c r="Y1871" s="13">
        <f t="shared" si="2310"/>
        <v>7.7266789276809664E-4</v>
      </c>
      <c r="Z1871" s="13">
        <f t="shared" si="2311"/>
        <v>1.3438479886553669E-4</v>
      </c>
      <c r="AA1871" s="13">
        <f t="shared" si="2312"/>
        <v>1.5937212768115121E-4</v>
      </c>
      <c r="AB1871" s="13">
        <f t="shared" si="2313"/>
        <v>9.4502783410166366E-5</v>
      </c>
      <c r="AC1871" s="13">
        <f t="shared" si="2314"/>
        <v>4.0164445152324114E-7</v>
      </c>
      <c r="AD1871" s="13">
        <f t="shared" si="2315"/>
        <v>2.1776956186510425E-2</v>
      </c>
      <c r="AE1871" s="13">
        <f t="shared" si="2316"/>
        <v>3.1587200449085667E-3</v>
      </c>
      <c r="AF1871" s="13">
        <f t="shared" si="2317"/>
        <v>2.290841804670497E-4</v>
      </c>
      <c r="AG1871" s="13">
        <f t="shared" si="2318"/>
        <v>1.1076123871724519E-5</v>
      </c>
      <c r="AH1871" s="13">
        <f t="shared" si="2319"/>
        <v>4.873086420710627E-6</v>
      </c>
      <c r="AI1871" s="13">
        <f t="shared" si="2320"/>
        <v>5.7791815577286088E-6</v>
      </c>
      <c r="AJ1871" s="13">
        <f t="shared" si="2321"/>
        <v>3.4268774031222718E-6</v>
      </c>
      <c r="AK1871" s="13">
        <f t="shared" si="2322"/>
        <v>1.354688793297528E-6</v>
      </c>
      <c r="AL1871" s="13">
        <f t="shared" si="2323"/>
        <v>2.7636175836580057E-9</v>
      </c>
      <c r="AM1871" s="13">
        <f t="shared" si="2324"/>
        <v>5.1652268279778245E-3</v>
      </c>
      <c r="AN1871" s="13">
        <f t="shared" si="2325"/>
        <v>7.4920964060806478E-4</v>
      </c>
      <c r="AO1871" s="13">
        <f t="shared" si="2326"/>
        <v>5.4335956994149976E-5</v>
      </c>
      <c r="AP1871" s="13">
        <f t="shared" si="2327"/>
        <v>2.6271206904331215E-6</v>
      </c>
      <c r="AQ1871" s="13">
        <f t="shared" si="2328"/>
        <v>9.5265136162664012E-8</v>
      </c>
      <c r="AR1871" s="13">
        <f t="shared" si="2329"/>
        <v>1.4136700855563379E-7</v>
      </c>
      <c r="AS1871" s="13">
        <f t="shared" si="2330"/>
        <v>1.6765260005318001E-7</v>
      </c>
      <c r="AT1871" s="13">
        <f t="shared" si="2331"/>
        <v>9.9412849545904198E-8</v>
      </c>
      <c r="AU1871" s="13">
        <f t="shared" si="2332"/>
        <v>3.9299180375378153E-8</v>
      </c>
      <c r="AV1871" s="13">
        <f t="shared" si="2333"/>
        <v>1.1651604283785497E-8</v>
      </c>
      <c r="AW1871" s="13">
        <f t="shared" si="2334"/>
        <v>1.3205402121304903E-11</v>
      </c>
      <c r="AX1871" s="13">
        <f t="shared" si="2335"/>
        <v>1.0209403599215413E-3</v>
      </c>
      <c r="AY1871" s="13">
        <f t="shared" si="2336"/>
        <v>1.4808611230700635E-4</v>
      </c>
      <c r="AZ1871" s="13">
        <f t="shared" si="2337"/>
        <v>1.0739851963482255E-5</v>
      </c>
      <c r="BA1871" s="13">
        <f t="shared" si="2338"/>
        <v>5.1926732989152549E-7</v>
      </c>
      <c r="BB1871" s="13">
        <f t="shared" si="2339"/>
        <v>1.8829767915528682E-8</v>
      </c>
      <c r="BC1871" s="13">
        <f t="shared" si="2340"/>
        <v>5.4624682022917303E-10</v>
      </c>
      <c r="BD1871" s="13">
        <f t="shared" si="2341"/>
        <v>3.4175177328810664E-9</v>
      </c>
      <c r="BE1871" s="13">
        <f t="shared" si="2342"/>
        <v>4.0529663851511584E-9</v>
      </c>
      <c r="BF1871" s="13">
        <f t="shared" si="2343"/>
        <v>2.4032847527198061E-9</v>
      </c>
      <c r="BG1871" s="13">
        <f t="shared" si="2344"/>
        <v>9.5004942944443509E-10</v>
      </c>
      <c r="BH1871" s="13">
        <f t="shared" si="2345"/>
        <v>2.8167508574448812E-10</v>
      </c>
      <c r="BI1871" s="13">
        <f t="shared" si="2346"/>
        <v>6.6809874493002881E-11</v>
      </c>
      <c r="BJ1871" s="14">
        <f t="shared" si="2347"/>
        <v>0.64330310720918049</v>
      </c>
      <c r="BK1871" s="14">
        <f t="shared" si="2348"/>
        <v>0.31180685834810079</v>
      </c>
      <c r="BL1871" s="14">
        <f t="shared" si="2349"/>
        <v>4.4669700101397848E-2</v>
      </c>
      <c r="BM1871" s="14">
        <f t="shared" si="2350"/>
        <v>0.14984805756447908</v>
      </c>
      <c r="BN1871" s="14">
        <f t="shared" si="2351"/>
        <v>0.84991790679396395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1.1680672268907599</v>
      </c>
      <c r="F1872" s="10">
        <f>VLOOKUP(B1872,home!$B$2:$E$405,3,FALSE)</f>
        <v>1.22</v>
      </c>
      <c r="G1872" s="10">
        <f>VLOOKUP(C1872,away!$B$2:$E$405,4,FALSE)</f>
        <v>0.43</v>
      </c>
      <c r="H1872" s="10">
        <f>VLOOKUP(A1872,away!$A$2:$E$405,3,FALSE)</f>
        <v>1.04201680672269</v>
      </c>
      <c r="I1872" s="10">
        <f>VLOOKUP(C1872,away!$B$2:$E$405,3,FALSE)</f>
        <v>0.86</v>
      </c>
      <c r="J1872" s="10">
        <f>VLOOKUP(B1872,home!$B$2:$E$405,4,FALSE)</f>
        <v>1.23</v>
      </c>
      <c r="K1872" s="12">
        <f t="shared" si="2296"/>
        <v>0.61276806722689259</v>
      </c>
      <c r="L1872" s="12">
        <f t="shared" si="2297"/>
        <v>1.1022453781512616</v>
      </c>
      <c r="M1872" s="13">
        <f t="shared" si="2298"/>
        <v>0.17996130104909988</v>
      </c>
      <c r="N1872" s="13">
        <f t="shared" si="2299"/>
        <v>0.11027453861949386</v>
      </c>
      <c r="O1872" s="13">
        <f t="shared" si="2300"/>
        <v>0.19836151232745808</v>
      </c>
      <c r="P1872" s="13">
        <f t="shared" si="2301"/>
        <v>0.12154960052109989</v>
      </c>
      <c r="Q1872" s="13">
        <f t="shared" si="2302"/>
        <v>3.3786357947102295E-2</v>
      </c>
      <c r="R1872" s="13">
        <f t="shared" si="2303"/>
        <v>0.10932153008301761</v>
      </c>
      <c r="S1872" s="13">
        <f t="shared" si="2304"/>
        <v>2.0524281193666213E-2</v>
      </c>
      <c r="T1872" s="13">
        <f t="shared" si="2305"/>
        <v>3.7240856891757643E-2</v>
      </c>
      <c r="U1872" s="13">
        <f t="shared" si="2306"/>
        <v>6.6988742695257286E-2</v>
      </c>
      <c r="V1872" s="13">
        <f t="shared" si="2307"/>
        <v>1.5402806452335881E-3</v>
      </c>
      <c r="W1872" s="13">
        <f t="shared" si="2308"/>
        <v>6.9010670859606113E-3</v>
      </c>
      <c r="X1872" s="13">
        <f t="shared" si="2309"/>
        <v>7.6066692998118784E-3</v>
      </c>
      <c r="Y1872" s="13">
        <f t="shared" si="2310"/>
        <v>4.1922080394213692E-3</v>
      </c>
      <c r="Z1872" s="13">
        <f t="shared" si="2311"/>
        <v>4.0166383755476744E-2</v>
      </c>
      <c r="AA1872" s="13">
        <f t="shared" si="2312"/>
        <v>2.4612677341337135E-2</v>
      </c>
      <c r="AB1872" s="13">
        <f t="shared" si="2313"/>
        <v>7.5409313618651445E-3</v>
      </c>
      <c r="AC1872" s="13">
        <f t="shared" si="2314"/>
        <v>6.502109621176429E-5</v>
      </c>
      <c r="AD1872" s="13">
        <f t="shared" si="2315"/>
        <v>1.057188385016802E-3</v>
      </c>
      <c r="AE1872" s="13">
        <f t="shared" si="2316"/>
        <v>1.1652810112199661E-3</v>
      </c>
      <c r="AF1872" s="13">
        <f t="shared" si="2317"/>
        <v>6.4221280443231825E-4</v>
      </c>
      <c r="AG1872" s="13">
        <f t="shared" si="2318"/>
        <v>2.3595869849169418E-4</v>
      </c>
      <c r="AH1872" s="13">
        <f t="shared" si="2319"/>
        <v>1.1068302712881044E-2</v>
      </c>
      <c r="AI1872" s="13">
        <f t="shared" si="2320"/>
        <v>6.7823024608542884E-3</v>
      </c>
      <c r="AJ1872" s="13">
        <f t="shared" si="2321"/>
        <v>2.0779891851429402E-3</v>
      </c>
      <c r="AK1872" s="13">
        <f t="shared" si="2322"/>
        <v>4.2444180556614164E-4</v>
      </c>
      <c r="AL1872" s="13">
        <f t="shared" si="2323"/>
        <v>1.7566639547305013E-6</v>
      </c>
      <c r="AM1872" s="13">
        <f t="shared" si="2324"/>
        <v>1.2956225667629315E-4</v>
      </c>
      <c r="AN1872" s="13">
        <f t="shared" si="2325"/>
        <v>1.4280939860429154E-4</v>
      </c>
      <c r="AO1872" s="13">
        <f t="shared" si="2326"/>
        <v>7.8705499784070804E-5</v>
      </c>
      <c r="AP1872" s="13">
        <f t="shared" si="2327"/>
        <v>2.8917591124025709E-5</v>
      </c>
      <c r="AQ1872" s="13">
        <f t="shared" si="2328"/>
        <v>7.9685702909313261E-6</v>
      </c>
      <c r="AR1872" s="13">
        <f t="shared" si="2329"/>
        <v>2.4399971018504397E-3</v>
      </c>
      <c r="AS1872" s="13">
        <f t="shared" si="2330"/>
        <v>1.4951523081401131E-3</v>
      </c>
      <c r="AT1872" s="13">
        <f t="shared" si="2331"/>
        <v>4.5809079503442228E-4</v>
      </c>
      <c r="AU1872" s="13">
        <f t="shared" si="2332"/>
        <v>9.3567803695891191E-5</v>
      </c>
      <c r="AV1872" s="13">
        <f t="shared" si="2333"/>
        <v>1.4333840556349135E-5</v>
      </c>
      <c r="AW1872" s="13">
        <f t="shared" si="2334"/>
        <v>3.2957981136093029E-8</v>
      </c>
      <c r="AX1872" s="13">
        <f t="shared" si="2335"/>
        <v>1.3231935601514451E-5</v>
      </c>
      <c r="AY1872" s="13">
        <f t="shared" si="2336"/>
        <v>1.4584839860764434E-5</v>
      </c>
      <c r="AZ1872" s="13">
        <f t="shared" si="2337"/>
        <v>8.0380361638019453E-6</v>
      </c>
      <c r="BA1872" s="13">
        <f t="shared" si="2338"/>
        <v>2.9532960703211293E-6</v>
      </c>
      <c r="BB1872" s="13">
        <f t="shared" si="2339"/>
        <v>8.1381423595593758E-7</v>
      </c>
      <c r="BC1872" s="13">
        <f t="shared" si="2340"/>
        <v>1.7940459605122644E-7</v>
      </c>
      <c r="BD1872" s="13">
        <f t="shared" si="2341"/>
        <v>4.4824592136951947E-4</v>
      </c>
      <c r="BE1872" s="13">
        <f t="shared" si="2342"/>
        <v>2.7467078687993808E-4</v>
      </c>
      <c r="BF1872" s="13">
        <f t="shared" si="2343"/>
        <v>8.4154743600054694E-5</v>
      </c>
      <c r="BG1872" s="13">
        <f t="shared" si="2344"/>
        <v>1.7189113194593409E-5</v>
      </c>
      <c r="BH1872" s="13">
        <f t="shared" si="2345"/>
        <v>2.6332349173988199E-6</v>
      </c>
      <c r="BI1872" s="13">
        <f t="shared" si="2346"/>
        <v>3.2271245417776825E-7</v>
      </c>
      <c r="BJ1872" s="14">
        <f t="shared" si="2347"/>
        <v>0.20353010342571645</v>
      </c>
      <c r="BK1872" s="14">
        <f t="shared" si="2348"/>
        <v>0.32365682600912687</v>
      </c>
      <c r="BL1872" s="14">
        <f t="shared" si="2349"/>
        <v>0.43250678833507261</v>
      </c>
      <c r="BM1872" s="14">
        <f t="shared" si="2350"/>
        <v>0.24659070909624134</v>
      </c>
      <c r="BN1872" s="14">
        <f t="shared" si="2351"/>
        <v>0.75325484054727154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1.1680672268907599</v>
      </c>
      <c r="F1873" s="10">
        <f>VLOOKUP(B1873,home!$B$2:$E$405,3,FALSE)</f>
        <v>1.1000000000000001</v>
      </c>
      <c r="G1873" s="10">
        <f>VLOOKUP(C1873,away!$B$2:$E$405,4,FALSE)</f>
        <v>1.1399999999999999</v>
      </c>
      <c r="H1873" s="10">
        <f>VLOOKUP(A1873,away!$A$2:$E$405,3,FALSE)</f>
        <v>1.04201680672269</v>
      </c>
      <c r="I1873" s="10">
        <f>VLOOKUP(C1873,away!$B$2:$E$405,3,FALSE)</f>
        <v>1</v>
      </c>
      <c r="J1873" s="10">
        <f>VLOOKUP(B1873,home!$B$2:$E$405,4,FALSE)</f>
        <v>1.37</v>
      </c>
      <c r="K1873" s="12">
        <f t="shared" si="2296"/>
        <v>1.4647563025210129</v>
      </c>
      <c r="L1873" s="12">
        <f t="shared" si="2297"/>
        <v>1.4275630252100855</v>
      </c>
      <c r="M1873" s="13">
        <f t="shared" si="2298"/>
        <v>5.544746252492215E-2</v>
      </c>
      <c r="N1873" s="13">
        <f t="shared" si="2299"/>
        <v>8.1217020192177386E-2</v>
      </c>
      <c r="O1873" s="13">
        <f t="shared" si="2300"/>
        <v>7.9154747342300699E-2</v>
      </c>
      <c r="P1873" s="13">
        <f t="shared" si="2301"/>
        <v>0.11594241504409333</v>
      </c>
      <c r="Q1873" s="13">
        <f t="shared" si="2302"/>
        <v>5.9481571099234111E-2</v>
      </c>
      <c r="R1873" s="13">
        <f t="shared" si="2303"/>
        <v>5.64991952878574E-2</v>
      </c>
      <c r="S1873" s="13">
        <f t="shared" si="2304"/>
        <v>6.0609823218757311E-2</v>
      </c>
      <c r="T1873" s="13">
        <f t="shared" si="2305"/>
        <v>8.4913691582671424E-2</v>
      </c>
      <c r="U1873" s="13">
        <f t="shared" si="2306"/>
        <v>8.2757552385254618E-2</v>
      </c>
      <c r="V1873" s="13">
        <f t="shared" si="2307"/>
        <v>1.4081897348062136E-2</v>
      </c>
      <c r="W1873" s="13">
        <f t="shared" si="2308"/>
        <v>2.9042002050484961E-2</v>
      </c>
      <c r="X1873" s="13">
        <f t="shared" si="2309"/>
        <v>4.1459288305347813E-2</v>
      </c>
      <c r="Y1873" s="13">
        <f t="shared" si="2310"/>
        <v>2.959287351811973E-2</v>
      </c>
      <c r="Z1873" s="13">
        <f t="shared" si="2311"/>
        <v>2.6885387382356359E-2</v>
      </c>
      <c r="AA1873" s="13">
        <f t="shared" si="2312"/>
        <v>3.9380540614025385E-2</v>
      </c>
      <c r="AB1873" s="13">
        <f t="shared" si="2313"/>
        <v>2.8841447530539209E-2</v>
      </c>
      <c r="AC1873" s="13">
        <f t="shared" si="2314"/>
        <v>1.8403560692740091E-3</v>
      </c>
      <c r="AD1873" s="13">
        <f t="shared" si="2315"/>
        <v>1.0634863885319005E-2</v>
      </c>
      <c r="AE1873" s="13">
        <f t="shared" si="2316"/>
        <v>1.5181938460823481E-2</v>
      </c>
      <c r="AF1873" s="13">
        <f t="shared" si="2317"/>
        <v>1.083658699884326E-2</v>
      </c>
      <c r="AG1873" s="13">
        <f t="shared" si="2318"/>
        <v>5.1566369730069866E-3</v>
      </c>
      <c r="AH1873" s="13">
        <f t="shared" si="2319"/>
        <v>9.595146236375432E-3</v>
      </c>
      <c r="AI1873" s="13">
        <f t="shared" si="2320"/>
        <v>1.4054550923341689E-2</v>
      </c>
      <c r="AJ1873" s="13">
        <f t="shared" si="2321"/>
        <v>1.0293246022033633E-2</v>
      </c>
      <c r="AK1873" s="13">
        <f t="shared" si="2322"/>
        <v>5.0256989947243692E-3</v>
      </c>
      <c r="AL1873" s="13">
        <f t="shared" si="2323"/>
        <v>1.5392973275686099E-4</v>
      </c>
      <c r="AM1873" s="13">
        <f t="shared" si="2324"/>
        <v>3.1154967804948217E-3</v>
      </c>
      <c r="AN1873" s="13">
        <f t="shared" si="2325"/>
        <v>4.4475680089954691E-3</v>
      </c>
      <c r="AO1873" s="13">
        <f t="shared" si="2326"/>
        <v>3.1745918208745849E-3</v>
      </c>
      <c r="AP1873" s="13">
        <f t="shared" si="2327"/>
        <v>1.5106433012049714E-3</v>
      </c>
      <c r="AQ1873" s="13">
        <f t="shared" si="2328"/>
        <v>5.3913463027038019E-4</v>
      </c>
      <c r="AR1873" s="13">
        <f t="shared" si="2329"/>
        <v>2.7395351977066557E-3</v>
      </c>
      <c r="AS1873" s="13">
        <f t="shared" si="2330"/>
        <v>4.0127514468189726E-3</v>
      </c>
      <c r="AT1873" s="13">
        <f t="shared" si="2331"/>
        <v>2.9388514860892024E-3</v>
      </c>
      <c r="AU1873" s="13">
        <f t="shared" si="2332"/>
        <v>1.4349004121408011E-3</v>
      </c>
      <c r="AV1873" s="13">
        <f t="shared" si="2333"/>
        <v>5.2544485554330929E-4</v>
      </c>
      <c r="AW1873" s="13">
        <f t="shared" si="2334"/>
        <v>8.9408885407618271E-6</v>
      </c>
      <c r="AX1873" s="13">
        <f t="shared" si="2335"/>
        <v>7.6057392411895232E-4</v>
      </c>
      <c r="AY1873" s="13">
        <f t="shared" si="2336"/>
        <v>1.0857672120111576E-3</v>
      </c>
      <c r="AZ1873" s="13">
        <f t="shared" si="2337"/>
        <v>7.7500056292628434E-4</v>
      </c>
      <c r="BA1873" s="13">
        <f t="shared" si="2338"/>
        <v>3.6878738271685504E-4</v>
      </c>
      <c r="BB1873" s="13">
        <f t="shared" si="2339"/>
        <v>1.3161680793264587E-4</v>
      </c>
      <c r="BC1873" s="13">
        <f t="shared" si="2340"/>
        <v>3.7578257700164551E-5</v>
      </c>
      <c r="BD1873" s="13">
        <f t="shared" si="2341"/>
        <v>6.5180985908460222E-4</v>
      </c>
      <c r="BE1873" s="13">
        <f t="shared" si="2342"/>
        <v>9.5474259913950425E-4</v>
      </c>
      <c r="BF1873" s="13">
        <f t="shared" si="2343"/>
        <v>6.9923261968744116E-4</v>
      </c>
      <c r="BG1873" s="13">
        <f t="shared" si="2344"/>
        <v>3.4140179553848591E-4</v>
      </c>
      <c r="BH1873" s="13">
        <f t="shared" si="2345"/>
        <v>1.2501760792674684E-4</v>
      </c>
      <c r="BI1873" s="13">
        <f t="shared" si="2346"/>
        <v>3.6624065827360653E-5</v>
      </c>
      <c r="BJ1873" s="14">
        <f t="shared" si="2347"/>
        <v>0.38346323175527453</v>
      </c>
      <c r="BK1873" s="14">
        <f t="shared" si="2348"/>
        <v>0.24916165114987693</v>
      </c>
      <c r="BL1873" s="14">
        <f t="shared" si="2349"/>
        <v>0.34006243728195545</v>
      </c>
      <c r="BM1873" s="14">
        <f t="shared" si="2350"/>
        <v>0.55075346975540751</v>
      </c>
      <c r="BN1873" s="14">
        <f t="shared" si="2351"/>
        <v>0.44774241149058513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1.1680672268907599</v>
      </c>
      <c r="F1874" s="10">
        <f>VLOOKUP(B1874,home!$B$2:$E$405,3,FALSE)</f>
        <v>0.71</v>
      </c>
      <c r="G1874" s="10">
        <f>VLOOKUP(C1874,away!$B$2:$E$405,4,FALSE)</f>
        <v>0.86</v>
      </c>
      <c r="H1874" s="10">
        <f>VLOOKUP(A1874,away!$A$2:$E$405,3,FALSE)</f>
        <v>1.04201680672269</v>
      </c>
      <c r="I1874" s="10">
        <f>VLOOKUP(C1874,away!$B$2:$E$405,3,FALSE)</f>
        <v>0.73</v>
      </c>
      <c r="J1874" s="10">
        <f>VLOOKUP(B1874,home!$B$2:$E$405,4,FALSE)</f>
        <v>1.92</v>
      </c>
      <c r="K1874" s="12">
        <f t="shared" si="2296"/>
        <v>0.71322184873949801</v>
      </c>
      <c r="L1874" s="12">
        <f t="shared" si="2297"/>
        <v>1.4604907563025222</v>
      </c>
      <c r="M1874" s="13">
        <f t="shared" si="2298"/>
        <v>0.11375450642166809</v>
      </c>
      <c r="N1874" s="13">
        <f t="shared" si="2299"/>
        <v>8.1132199372511218E-2</v>
      </c>
      <c r="O1874" s="13">
        <f t="shared" si="2300"/>
        <v>0.16613740511660219</v>
      </c>
      <c r="P1874" s="13">
        <f t="shared" si="2301"/>
        <v>0.11849282722204593</v>
      </c>
      <c r="Q1874" s="13">
        <f t="shared" si="2302"/>
        <v>2.8932628614381995E-2</v>
      </c>
      <c r="R1874" s="13">
        <f t="shared" si="2303"/>
        <v>0.12132107222444243</v>
      </c>
      <c r="S1874" s="13">
        <f t="shared" si="2304"/>
        <v>3.085712941126869E-2</v>
      </c>
      <c r="T1874" s="13">
        <f t="shared" si="2305"/>
        <v>4.2255836646838761E-2</v>
      </c>
      <c r="U1874" s="13">
        <f t="shared" si="2306"/>
        <v>8.6528839422974985E-2</v>
      </c>
      <c r="V1874" s="13">
        <f t="shared" si="2307"/>
        <v>3.5713833030191506E-3</v>
      </c>
      <c r="W1874" s="13">
        <f t="shared" si="2308"/>
        <v>6.8784609564142753E-3</v>
      </c>
      <c r="X1874" s="13">
        <f t="shared" si="2309"/>
        <v>1.0045928644430857E-2</v>
      </c>
      <c r="Y1874" s="13">
        <f t="shared" si="2310"/>
        <v>7.3359929618329973E-3</v>
      </c>
      <c r="Z1874" s="13">
        <f t="shared" si="2311"/>
        <v>5.9062768176169594E-2</v>
      </c>
      <c r="AA1874" s="13">
        <f t="shared" si="2312"/>
        <v>4.2124856710280066E-2</v>
      </c>
      <c r="AB1874" s="13">
        <f t="shared" si="2313"/>
        <v>1.5022184090396198E-2</v>
      </c>
      <c r="AC1874" s="13">
        <f t="shared" si="2314"/>
        <v>2.3250908798048032E-4</v>
      </c>
      <c r="AD1874" s="13">
        <f t="shared" si="2315"/>
        <v>1.2264671599540612E-3</v>
      </c>
      <c r="AE1874" s="13">
        <f t="shared" si="2316"/>
        <v>1.7912439500215134E-3</v>
      </c>
      <c r="AF1874" s="13">
        <f t="shared" si="2317"/>
        <v>1.308047615644619E-3</v>
      </c>
      <c r="AG1874" s="13">
        <f t="shared" si="2318"/>
        <v>6.3679715048417323E-4</v>
      </c>
      <c r="AH1874" s="13">
        <f t="shared" si="2319"/>
        <v>2.1565156740733619E-2</v>
      </c>
      <c r="AI1874" s="13">
        <f t="shared" si="2320"/>
        <v>1.5380740958983079E-2</v>
      </c>
      <c r="AJ1874" s="13">
        <f t="shared" si="2321"/>
        <v>5.484940250874616E-3</v>
      </c>
      <c r="AK1874" s="13">
        <f t="shared" si="2322"/>
        <v>1.3039930753181597E-3</v>
      </c>
      <c r="AL1874" s="13">
        <f t="shared" si="2323"/>
        <v>9.6877600918950987E-6</v>
      </c>
      <c r="AM1874" s="13">
        <f t="shared" si="2324"/>
        <v>1.7494863504814349E-4</v>
      </c>
      <c r="AN1874" s="13">
        <f t="shared" si="2325"/>
        <v>2.5551086431555703E-4</v>
      </c>
      <c r="AO1874" s="13">
        <f t="shared" si="2326"/>
        <v>1.8658562773386954E-4</v>
      </c>
      <c r="AP1874" s="13">
        <f t="shared" si="2327"/>
        <v>9.083552818807331E-5</v>
      </c>
      <c r="AQ1874" s="13">
        <f t="shared" si="2328"/>
        <v>3.316611231563457E-5</v>
      </c>
      <c r="AR1874" s="13">
        <f t="shared" si="2329"/>
        <v>6.2991424156112925E-3</v>
      </c>
      <c r="AS1874" s="13">
        <f t="shared" si="2330"/>
        <v>4.4926859991356732E-3</v>
      </c>
      <c r="AT1874" s="13">
        <f t="shared" si="2331"/>
        <v>1.6021409070548017E-3</v>
      </c>
      <c r="AU1874" s="13">
        <f t="shared" si="2332"/>
        <v>3.8089396655693398E-4</v>
      </c>
      <c r="AV1874" s="13">
        <f t="shared" si="2333"/>
        <v>6.7915474750364241E-5</v>
      </c>
      <c r="AW1874" s="13">
        <f t="shared" si="2334"/>
        <v>2.803137013711839E-7</v>
      </c>
      <c r="AX1874" s="13">
        <f t="shared" si="2335"/>
        <v>2.0796198153914757E-5</v>
      </c>
      <c r="AY1874" s="13">
        <f t="shared" si="2336"/>
        <v>3.0372655170028086E-5</v>
      </c>
      <c r="AZ1874" s="13">
        <f t="shared" si="2337"/>
        <v>2.2179491060095018E-5</v>
      </c>
      <c r="BA1874" s="13">
        <f t="shared" si="2338"/>
        <v>1.0797647224254397E-5</v>
      </c>
      <c r="BB1874" s="13">
        <f t="shared" si="2339"/>
        <v>3.9424659902097834E-6</v>
      </c>
      <c r="BC1874" s="13">
        <f t="shared" si="2340"/>
        <v>1.1515870271476912E-6</v>
      </c>
      <c r="BD1874" s="13">
        <f t="shared" si="2341"/>
        <v>1.533306545105571E-3</v>
      </c>
      <c r="BE1874" s="13">
        <f t="shared" si="2342"/>
        <v>1.0935877287845679E-3</v>
      </c>
      <c r="BF1874" s="13">
        <f t="shared" si="2343"/>
        <v>3.899853308412791E-4</v>
      </c>
      <c r="BG1874" s="13">
        <f t="shared" si="2344"/>
        <v>9.2715352881300619E-5</v>
      </c>
      <c r="BH1874" s="13">
        <f t="shared" si="2345"/>
        <v>1.653165384713404E-5</v>
      </c>
      <c r="BI1874" s="13">
        <f t="shared" si="2346"/>
        <v>2.3581473439148759E-6</v>
      </c>
      <c r="BJ1874" s="14">
        <f t="shared" si="2347"/>
        <v>0.18237388988474137</v>
      </c>
      <c r="BK1874" s="14">
        <f t="shared" si="2348"/>
        <v>0.26694841586124429</v>
      </c>
      <c r="BL1874" s="14">
        <f t="shared" si="2349"/>
        <v>0.49084045211251814</v>
      </c>
      <c r="BM1874" s="14">
        <f t="shared" si="2350"/>
        <v>0.36942479472155287</v>
      </c>
      <c r="BN1874" s="14">
        <f t="shared" si="2351"/>
        <v>0.62977063897165186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1.1680672268907599</v>
      </c>
      <c r="F1875" s="10">
        <f>VLOOKUP(B1875,home!$B$2:$E$405,3,FALSE)</f>
        <v>1.1000000000000001</v>
      </c>
      <c r="G1875" s="10">
        <f>VLOOKUP(C1875,away!$B$2:$E$405,4,FALSE)</f>
        <v>1.1000000000000001</v>
      </c>
      <c r="H1875" s="10">
        <f>VLOOKUP(A1875,away!$A$2:$E$405,3,FALSE)</f>
        <v>1.04201680672269</v>
      </c>
      <c r="I1875" s="10">
        <f>VLOOKUP(C1875,away!$B$2:$E$405,3,FALSE)</f>
        <v>0.98</v>
      </c>
      <c r="J1875" s="10">
        <f>VLOOKUP(B1875,home!$B$2:$E$405,4,FALSE)</f>
        <v>0.69</v>
      </c>
      <c r="K1875" s="12">
        <f t="shared" si="2296"/>
        <v>1.4133613445378197</v>
      </c>
      <c r="L1875" s="12">
        <f t="shared" si="2297"/>
        <v>0.70461176470588294</v>
      </c>
      <c r="M1875" s="13">
        <f t="shared" si="2298"/>
        <v>0.120275166238557</v>
      </c>
      <c r="N1875" s="13">
        <f t="shared" si="2299"/>
        <v>0.16999227066943667</v>
      </c>
      <c r="O1875" s="13">
        <f t="shared" si="2300"/>
        <v>8.4747297133643068E-2</v>
      </c>
      <c r="P1875" s="13">
        <f t="shared" si="2301"/>
        <v>0.11977855382275188</v>
      </c>
      <c r="Q1875" s="13">
        <f t="shared" si="2302"/>
        <v>0.12013025211719602</v>
      </c>
      <c r="R1875" s="13">
        <f t="shared" si="2303"/>
        <v>2.9856971293695026E-2</v>
      </c>
      <c r="S1875" s="13">
        <f t="shared" si="2304"/>
        <v>2.9820997976036552E-2</v>
      </c>
      <c r="T1875" s="13">
        <f t="shared" si="2305"/>
        <v>8.4645188938860111E-2</v>
      </c>
      <c r="U1875" s="13">
        <f t="shared" si="2306"/>
        <v>4.2198689091483887E-2</v>
      </c>
      <c r="V1875" s="13">
        <f t="shared" si="2307"/>
        <v>3.2997631115639138E-3</v>
      </c>
      <c r="W1875" s="13">
        <f t="shared" si="2308"/>
        <v>5.6595818217342483E-2</v>
      </c>
      <c r="X1875" s="13">
        <f t="shared" si="2309"/>
        <v>3.9878079349095041E-2</v>
      </c>
      <c r="Y1875" s="13">
        <f t="shared" si="2310"/>
        <v>1.4049281931623541E-2</v>
      </c>
      <c r="Z1875" s="13">
        <f t="shared" si="2311"/>
        <v>7.0125244106744485E-3</v>
      </c>
      <c r="AA1875" s="13">
        <f t="shared" si="2312"/>
        <v>9.9112309296751199E-3</v>
      </c>
      <c r="AB1875" s="13">
        <f t="shared" si="2313"/>
        <v>7.004075336395227E-3</v>
      </c>
      <c r="AC1875" s="13">
        <f t="shared" si="2314"/>
        <v>2.0538365577731684E-4</v>
      </c>
      <c r="AD1875" s="13">
        <f t="shared" si="2315"/>
        <v>1.9997585432720309E-2</v>
      </c>
      <c r="AE1875" s="13">
        <f t="shared" si="2316"/>
        <v>1.4090533961605714E-2</v>
      </c>
      <c r="AF1875" s="13">
        <f t="shared" si="2317"/>
        <v>4.9641780001675887E-3</v>
      </c>
      <c r="AG1875" s="13">
        <f t="shared" si="2318"/>
        <v>1.1659394070040686E-3</v>
      </c>
      <c r="AH1875" s="13">
        <f t="shared" si="2319"/>
        <v>1.2352768000121008E-3</v>
      </c>
      <c r="AI1875" s="13">
        <f t="shared" si="2320"/>
        <v>1.7458924789414782E-3</v>
      </c>
      <c r="AJ1875" s="13">
        <f t="shared" si="2321"/>
        <v>1.2337884707275975E-3</v>
      </c>
      <c r="AK1875" s="13">
        <f t="shared" si="2322"/>
        <v>5.8126297728760602E-4</v>
      </c>
      <c r="AL1875" s="13">
        <f t="shared" si="2323"/>
        <v>8.1814253223457481E-6</v>
      </c>
      <c r="AM1875" s="13">
        <f t="shared" si="2324"/>
        <v>5.6527628469398902E-3</v>
      </c>
      <c r="AN1875" s="13">
        <f t="shared" si="2325"/>
        <v>3.9830032050461664E-3</v>
      </c>
      <c r="AO1875" s="13">
        <f t="shared" si="2326"/>
        <v>1.4032354585683834E-3</v>
      </c>
      <c r="AP1875" s="13">
        <f t="shared" si="2327"/>
        <v>3.2957873758657924E-4</v>
      </c>
      <c r="AQ1875" s="13">
        <f t="shared" si="2328"/>
        <v>5.8056263975104167E-5</v>
      </c>
      <c r="AR1875" s="13">
        <f t="shared" si="2329"/>
        <v>1.7407811319135257E-4</v>
      </c>
      <c r="AS1875" s="13">
        <f t="shared" si="2330"/>
        <v>2.4603527611473684E-4</v>
      </c>
      <c r="AT1875" s="13">
        <f t="shared" si="2331"/>
        <v>1.7386837432662911E-4</v>
      </c>
      <c r="AU1875" s="13">
        <f t="shared" si="2332"/>
        <v>8.1912946436963168E-5</v>
      </c>
      <c r="AV1875" s="13">
        <f t="shared" si="2333"/>
        <v>2.8943148027800179E-5</v>
      </c>
      <c r="AW1875" s="13">
        <f t="shared" si="2334"/>
        <v>2.2632345755485256E-7</v>
      </c>
      <c r="AX1875" s="13">
        <f t="shared" si="2335"/>
        <v>1.3315660829507343E-3</v>
      </c>
      <c r="AY1875" s="13">
        <f t="shared" si="2336"/>
        <v>9.3823712753041697E-4</v>
      </c>
      <c r="AZ1875" s="13">
        <f t="shared" si="2337"/>
        <v>3.3054645907089277E-4</v>
      </c>
      <c r="BA1875" s="13">
        <f t="shared" si="2338"/>
        <v>7.7635641281074234E-5</v>
      </c>
      <c r="BB1875" s="13">
        <f t="shared" si="2339"/>
        <v>1.367574655178265E-5</v>
      </c>
      <c r="BC1875" s="13">
        <f t="shared" si="2340"/>
        <v>1.9272183823043943E-6</v>
      </c>
      <c r="BD1875" s="13">
        <f t="shared" si="2341"/>
        <v>2.0442914422071549E-5</v>
      </c>
      <c r="BE1875" s="13">
        <f t="shared" si="2342"/>
        <v>2.889322501385063E-5</v>
      </c>
      <c r="BF1875" s="13">
        <f t="shared" si="2343"/>
        <v>2.0418283676804848E-5</v>
      </c>
      <c r="BG1875" s="13">
        <f t="shared" si="2344"/>
        <v>9.6194709568678412E-6</v>
      </c>
      <c r="BH1875" s="13">
        <f t="shared" si="2345"/>
        <v>3.398947101335311E-6</v>
      </c>
      <c r="BI1875" s="13">
        <f t="shared" si="2346"/>
        <v>9.6078808903123865E-7</v>
      </c>
      <c r="BJ1875" s="14">
        <f t="shared" si="2347"/>
        <v>0.53962935281293489</v>
      </c>
      <c r="BK1875" s="14">
        <f t="shared" si="2348"/>
        <v>0.27432628335753945</v>
      </c>
      <c r="BL1875" s="14">
        <f t="shared" si="2349"/>
        <v>0.1793030559992185</v>
      </c>
      <c r="BM1875" s="14">
        <f t="shared" si="2350"/>
        <v>0.35455269450101468</v>
      </c>
      <c r="BN1875" s="14">
        <f t="shared" si="2351"/>
        <v>0.64478051127527969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1.1680672268907599</v>
      </c>
      <c r="F1876" s="10">
        <f>VLOOKUP(B1876,home!$B$2:$E$405,3,FALSE)</f>
        <v>0.71</v>
      </c>
      <c r="G1876" s="10">
        <f>VLOOKUP(C1876,away!$B$2:$E$405,4,FALSE)</f>
        <v>0.98</v>
      </c>
      <c r="H1876" s="10">
        <f>VLOOKUP(A1876,away!$A$2:$E$405,3,FALSE)</f>
        <v>1.04201680672269</v>
      </c>
      <c r="I1876" s="10">
        <f>VLOOKUP(C1876,away!$B$2:$E$405,3,FALSE)</f>
        <v>0.73</v>
      </c>
      <c r="J1876" s="10">
        <f>VLOOKUP(B1876,home!$B$2:$E$405,4,FALSE)</f>
        <v>1.44</v>
      </c>
      <c r="K1876" s="12">
        <f t="shared" si="2296"/>
        <v>0.81274117647059074</v>
      </c>
      <c r="L1876" s="12">
        <f t="shared" si="2297"/>
        <v>1.0953680672268917</v>
      </c>
      <c r="M1876" s="13">
        <f t="shared" si="2298"/>
        <v>0.14836063537728247</v>
      </c>
      <c r="N1876" s="13">
        <f t="shared" si="2299"/>
        <v>0.12057879733845692</v>
      </c>
      <c r="O1876" s="13">
        <f t="shared" si="2300"/>
        <v>0.1625095024257675</v>
      </c>
      <c r="P1876" s="13">
        <f t="shared" si="2301"/>
        <v>0.1320781641891686</v>
      </c>
      <c r="Q1876" s="13">
        <f t="shared" si="2302"/>
        <v>4.8999676803133198E-2</v>
      </c>
      <c r="R1876" s="13">
        <f t="shared" si="2303"/>
        <v>8.9003859789058407E-2</v>
      </c>
      <c r="S1876" s="13">
        <f t="shared" si="2304"/>
        <v>2.9395670575316515E-2</v>
      </c>
      <c r="T1876" s="13">
        <f t="shared" si="2305"/>
        <v>5.3672681274590364E-2</v>
      </c>
      <c r="U1876" s="13">
        <f t="shared" si="2306"/>
        <v>7.2337101715382837E-2</v>
      </c>
      <c r="V1876" s="13">
        <f t="shared" si="2307"/>
        <v>2.9077241373690293E-3</v>
      </c>
      <c r="W1876" s="13">
        <f t="shared" si="2308"/>
        <v>1.3274684990552399E-2</v>
      </c>
      <c r="X1876" s="13">
        <f t="shared" si="2309"/>
        <v>1.4540666041147208E-2</v>
      </c>
      <c r="Y1876" s="13">
        <f t="shared" si="2310"/>
        <v>7.9636906288415577E-3</v>
      </c>
      <c r="Z1876" s="13">
        <f t="shared" si="2311"/>
        <v>3.2497328624291395E-2</v>
      </c>
      <c r="AA1876" s="13">
        <f t="shared" si="2312"/>
        <v>2.6411917098257992E-2</v>
      </c>
      <c r="AB1876" s="13">
        <f t="shared" si="2313"/>
        <v>1.0733026287640956E-2</v>
      </c>
      <c r="AC1876" s="13">
        <f t="shared" si="2314"/>
        <v>1.6178772129126455E-4</v>
      </c>
      <c r="AD1876" s="13">
        <f t="shared" si="2315"/>
        <v>2.6972207741245116E-3</v>
      </c>
      <c r="AE1876" s="13">
        <f t="shared" si="2316"/>
        <v>2.9544495062369864E-3</v>
      </c>
      <c r="AF1876" s="13">
        <f t="shared" si="2317"/>
        <v>1.6181048226831262E-3</v>
      </c>
      <c r="AG1876" s="13">
        <f t="shared" si="2318"/>
        <v>5.908067840643095E-4</v>
      </c>
      <c r="AH1876" s="13">
        <f t="shared" si="2319"/>
        <v>8.8991340113068022E-3</v>
      </c>
      <c r="AI1876" s="13">
        <f t="shared" si="2320"/>
        <v>7.2326926459189379E-3</v>
      </c>
      <c r="AJ1876" s="13">
        <f t="shared" si="2321"/>
        <v>2.939153565047173E-3</v>
      </c>
      <c r="AK1876" s="13">
        <f t="shared" si="2322"/>
        <v>7.9625704209472362E-4</v>
      </c>
      <c r="AL1876" s="13">
        <f t="shared" si="2323"/>
        <v>5.7612654899080183E-6</v>
      </c>
      <c r="AM1876" s="13">
        <f t="shared" si="2324"/>
        <v>4.3842847703257478E-4</v>
      </c>
      <c r="AN1876" s="13">
        <f t="shared" si="2325"/>
        <v>4.8024055350440105E-4</v>
      </c>
      <c r="AO1876" s="13">
        <f t="shared" si="2326"/>
        <v>2.6302008344804425E-4</v>
      </c>
      <c r="AP1876" s="13">
        <f t="shared" si="2327"/>
        <v>9.6034600149446668E-5</v>
      </c>
      <c r="AQ1876" s="13">
        <f t="shared" si="2328"/>
        <v>2.629830858815169E-5</v>
      </c>
      <c r="AR1876" s="13">
        <f t="shared" si="2329"/>
        <v>1.9495654443916458E-3</v>
      </c>
      <c r="AS1876" s="13">
        <f t="shared" si="2330"/>
        <v>1.5844921128812764E-3</v>
      </c>
      <c r="AT1876" s="13">
        <f t="shared" si="2331"/>
        <v>6.4389099196575025E-4</v>
      </c>
      <c r="AU1876" s="13">
        <f t="shared" si="2332"/>
        <v>1.7443890744301988E-4</v>
      </c>
      <c r="AV1876" s="13">
        <f t="shared" si="2333"/>
        <v>3.5443420714371109E-5</v>
      </c>
      <c r="AW1876" s="13">
        <f t="shared" si="2334"/>
        <v>1.4247141159677692E-7</v>
      </c>
      <c r="AX1876" s="13">
        <f t="shared" si="2335"/>
        <v>5.9388146036944007E-5</v>
      </c>
      <c r="AY1876" s="13">
        <f t="shared" si="2336"/>
        <v>6.5051878740675736E-5</v>
      </c>
      <c r="AZ1876" s="13">
        <f t="shared" si="2337"/>
        <v>3.5627875342826058E-5</v>
      </c>
      <c r="BA1876" s="13">
        <f t="shared" si="2338"/>
        <v>1.3008545651224004E-5</v>
      </c>
      <c r="BB1876" s="13">
        <f t="shared" si="2339"/>
        <v>3.5622863768535059E-6</v>
      </c>
      <c r="BC1876" s="13">
        <f t="shared" si="2340"/>
        <v>7.804029487045425E-7</v>
      </c>
      <c r="BD1876" s="13">
        <f t="shared" si="2341"/>
        <v>3.5591528879260208E-4</v>
      </c>
      <c r="BE1876" s="13">
        <f t="shared" si="2342"/>
        <v>2.8926701053716945E-4</v>
      </c>
      <c r="BF1876" s="13">
        <f t="shared" si="2343"/>
        <v>1.1754960522905492E-4</v>
      </c>
      <c r="BG1876" s="13">
        <f t="shared" si="2344"/>
        <v>3.1845801482505205E-5</v>
      </c>
      <c r="BH1876" s="13">
        <f t="shared" si="2345"/>
        <v>6.4705985406350398E-6</v>
      </c>
      <c r="BI1876" s="13">
        <f t="shared" si="2346"/>
        <v>1.0517843740769223E-6</v>
      </c>
      <c r="BJ1876" s="14">
        <f t="shared" si="2347"/>
        <v>0.26837222012165041</v>
      </c>
      <c r="BK1876" s="14">
        <f t="shared" si="2348"/>
        <v>0.31297479514465842</v>
      </c>
      <c r="BL1876" s="14">
        <f t="shared" si="2349"/>
        <v>0.38605257554682737</v>
      </c>
      <c r="BM1876" s="14">
        <f t="shared" si="2350"/>
        <v>0.29830137410723145</v>
      </c>
      <c r="BN1876" s="14">
        <f t="shared" si="2351"/>
        <v>0.70153063592286713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1.1680672268907599</v>
      </c>
      <c r="F1877" s="10">
        <f>VLOOKUP(B1877,home!$B$2:$E$405,3,FALSE)</f>
        <v>0.56999999999999995</v>
      </c>
      <c r="G1877" s="10">
        <f>VLOOKUP(C1877,away!$B$2:$E$405,4,FALSE)</f>
        <v>0.56999999999999995</v>
      </c>
      <c r="H1877" s="10">
        <f>VLOOKUP(A1877,away!$A$2:$E$405,3,FALSE)</f>
        <v>1.04201680672269</v>
      </c>
      <c r="I1877" s="10">
        <f>VLOOKUP(C1877,away!$B$2:$E$405,3,FALSE)</f>
        <v>1.1399999999999999</v>
      </c>
      <c r="J1877" s="10">
        <f>VLOOKUP(B1877,home!$B$2:$E$405,4,FALSE)</f>
        <v>0.96</v>
      </c>
      <c r="K1877" s="12">
        <f t="shared" si="2296"/>
        <v>0.37950504201680785</v>
      </c>
      <c r="L1877" s="12">
        <f t="shared" si="2297"/>
        <v>1.1403831932773119</v>
      </c>
      <c r="M1877" s="13">
        <f t="shared" si="2298"/>
        <v>0.21873633258798672</v>
      </c>
      <c r="N1877" s="13">
        <f t="shared" si="2299"/>
        <v>8.3011541089406338E-2</v>
      </c>
      <c r="O1877" s="13">
        <f t="shared" si="2300"/>
        <v>0.24944323744245642</v>
      </c>
      <c r="P1877" s="13">
        <f t="shared" si="2301"/>
        <v>9.4664966306407985E-2</v>
      </c>
      <c r="Q1877" s="13">
        <f t="shared" si="2302"/>
        <v>1.5751649194507566E-2</v>
      </c>
      <c r="R1877" s="13">
        <f t="shared" si="2303"/>
        <v>0.1422304378280296</v>
      </c>
      <c r="S1877" s="13">
        <f t="shared" si="2304"/>
        <v>1.0242303758782982E-2</v>
      </c>
      <c r="T1877" s="13">
        <f t="shared" si="2305"/>
        <v>1.7962916007816535E-2</v>
      </c>
      <c r="U1877" s="13">
        <f t="shared" si="2306"/>
        <v>5.397716828399534E-2</v>
      </c>
      <c r="V1877" s="13">
        <f t="shared" si="2307"/>
        <v>4.9251958015869319E-4</v>
      </c>
      <c r="W1877" s="13">
        <f t="shared" si="2308"/>
        <v>1.992610096465204E-3</v>
      </c>
      <c r="X1877" s="13">
        <f t="shared" si="2309"/>
        <v>2.2723390647636016E-3</v>
      </c>
      <c r="Y1877" s="13">
        <f t="shared" si="2310"/>
        <v>1.2956686394419484E-3</v>
      </c>
      <c r="Z1877" s="13">
        <f t="shared" si="2311"/>
        <v>5.406573362385287E-2</v>
      </c>
      <c r="AA1877" s="13">
        <f t="shared" si="2312"/>
        <v>2.0518218510589822E-2</v>
      </c>
      <c r="AB1877" s="13">
        <f t="shared" si="2313"/>
        <v>3.8933836889857181E-3</v>
      </c>
      <c r="AC1877" s="13">
        <f t="shared" si="2314"/>
        <v>1.3322075061025308E-5</v>
      </c>
      <c r="AD1877" s="13">
        <f t="shared" si="2315"/>
        <v>1.8905139459553567E-4</v>
      </c>
      <c r="AE1877" s="13">
        <f t="shared" si="2316"/>
        <v>2.1559103306238608E-4</v>
      </c>
      <c r="AF1877" s="13">
        <f t="shared" si="2317"/>
        <v>1.229281953628192E-4</v>
      </c>
      <c r="AG1877" s="13">
        <f t="shared" si="2318"/>
        <v>4.6728415990556343E-5</v>
      </c>
      <c r="AH1877" s="13">
        <f t="shared" si="2319"/>
        <v>1.5413913489212464E-2</v>
      </c>
      <c r="AI1877" s="13">
        <f t="shared" si="2320"/>
        <v>5.8496578863670165E-3</v>
      </c>
      <c r="AJ1877" s="13">
        <f t="shared" si="2321"/>
        <v>1.1099873309748333E-3</v>
      </c>
      <c r="AK1877" s="13">
        <f t="shared" si="2322"/>
        <v>1.4041526289324284E-4</v>
      </c>
      <c r="AL1877" s="13">
        <f t="shared" si="2323"/>
        <v>2.3062173016476036E-7</v>
      </c>
      <c r="AM1877" s="13">
        <f t="shared" si="2324"/>
        <v>1.4349191489862977E-5</v>
      </c>
      <c r="AN1877" s="13">
        <f t="shared" si="2325"/>
        <v>1.636357681215757E-5</v>
      </c>
      <c r="AO1877" s="13">
        <f t="shared" si="2326"/>
        <v>9.3303739892434136E-6</v>
      </c>
      <c r="AP1877" s="13">
        <f t="shared" si="2327"/>
        <v>3.5467338947749926E-6</v>
      </c>
      <c r="AQ1877" s="13">
        <f t="shared" si="2328"/>
        <v>1.0111589311570955E-6</v>
      </c>
      <c r="AR1877" s="13">
        <f t="shared" si="2329"/>
        <v>3.515553577145667E-3</v>
      </c>
      <c r="AS1877" s="13">
        <f t="shared" si="2330"/>
        <v>1.3341703080070053E-3</v>
      </c>
      <c r="AT1877" s="13">
        <f t="shared" si="2331"/>
        <v>2.5316217939888808E-4</v>
      </c>
      <c r="AU1877" s="13">
        <f t="shared" si="2332"/>
        <v>3.202544117661389E-5</v>
      </c>
      <c r="AV1877" s="13">
        <f t="shared" si="2333"/>
        <v>3.038454099834415E-6</v>
      </c>
      <c r="AW1877" s="13">
        <f t="shared" si="2334"/>
        <v>2.7724650720990637E-9</v>
      </c>
      <c r="AX1877" s="13">
        <f t="shared" si="2335"/>
        <v>9.0759841987794508E-7</v>
      </c>
      <c r="AY1877" s="13">
        <f t="shared" si="2336"/>
        <v>1.0350099842738534E-6</v>
      </c>
      <c r="AZ1877" s="13">
        <f t="shared" si="2337"/>
        <v>5.9015399547005878E-7</v>
      </c>
      <c r="BA1877" s="13">
        <f t="shared" si="2338"/>
        <v>2.2433389929316999E-7</v>
      </c>
      <c r="BB1877" s="13">
        <f t="shared" si="2339"/>
        <v>6.3956652109074011E-8</v>
      </c>
      <c r="BC1877" s="13">
        <f t="shared" si="2340"/>
        <v>1.4587018232694383E-8</v>
      </c>
      <c r="BD1877" s="13">
        <f t="shared" si="2341"/>
        <v>6.6817970240714165E-4</v>
      </c>
      <c r="BE1877" s="13">
        <f t="shared" si="2342"/>
        <v>2.5357756603680044E-4</v>
      </c>
      <c r="BF1877" s="13">
        <f t="shared" si="2343"/>
        <v>4.8116982426657913E-5</v>
      </c>
      <c r="BG1877" s="13">
        <f t="shared" si="2344"/>
        <v>6.086879145850273E-6</v>
      </c>
      <c r="BH1877" s="13">
        <f t="shared" si="2345"/>
        <v>5.7750033149928475E-7</v>
      </c>
      <c r="BI1877" s="13">
        <f t="shared" si="2346"/>
        <v>4.3832857514071307E-8</v>
      </c>
      <c r="BJ1877" s="14">
        <f t="shared" si="2347"/>
        <v>0.12290845980649892</v>
      </c>
      <c r="BK1877" s="14">
        <f t="shared" si="2348"/>
        <v>0.32415070994011186</v>
      </c>
      <c r="BL1877" s="14">
        <f t="shared" si="2349"/>
        <v>0.49869095214653797</v>
      </c>
      <c r="BM1877" s="14">
        <f t="shared" si="2350"/>
        <v>0.19597665883068774</v>
      </c>
      <c r="BN1877" s="14">
        <f t="shared" si="2351"/>
        <v>0.80383816444879463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1.1680672268907599</v>
      </c>
      <c r="F1878" s="10">
        <f>VLOOKUP(B1878,home!$B$2:$E$405,3,FALSE)</f>
        <v>0.71</v>
      </c>
      <c r="G1878" s="10">
        <f>VLOOKUP(C1878,away!$B$2:$E$405,4,FALSE)</f>
        <v>1.28</v>
      </c>
      <c r="H1878" s="10">
        <f>VLOOKUP(A1878,away!$A$2:$E$405,3,FALSE)</f>
        <v>1.04201680672269</v>
      </c>
      <c r="I1878" s="10">
        <f>VLOOKUP(C1878,away!$B$2:$E$405,3,FALSE)</f>
        <v>1.1399999999999999</v>
      </c>
      <c r="J1878" s="10">
        <f>VLOOKUP(B1878,home!$B$2:$E$405,4,FALSE)</f>
        <v>2.08</v>
      </c>
      <c r="K1878" s="12">
        <f t="shared" si="2296"/>
        <v>1.0615394957983226</v>
      </c>
      <c r="L1878" s="12">
        <f t="shared" si="2297"/>
        <v>2.4708302521008427</v>
      </c>
      <c r="M1878" s="13">
        <f t="shared" si="2298"/>
        <v>2.9235552823153581E-2</v>
      </c>
      <c r="N1878" s="13">
        <f t="shared" si="2299"/>
        <v>3.1034694003275676E-2</v>
      </c>
      <c r="O1878" s="13">
        <f t="shared" si="2300"/>
        <v>7.2236088352340064E-2</v>
      </c>
      <c r="P1878" s="13">
        <f t="shared" si="2301"/>
        <v>7.6681460807986157E-2</v>
      </c>
      <c r="Q1878" s="13">
        <f t="shared" si="2302"/>
        <v>1.6472276712246242E-2</v>
      </c>
      <c r="R1878" s="13">
        <f t="shared" si="2303"/>
        <v>8.9241556197195579E-2</v>
      </c>
      <c r="S1878" s="13">
        <f t="shared" si="2304"/>
        <v>5.028164224578914E-2</v>
      </c>
      <c r="T1878" s="13">
        <f t="shared" si="2305"/>
        <v>4.070019962159422E-2</v>
      </c>
      <c r="U1878" s="13">
        <f t="shared" si="2306"/>
        <v>9.4733436569828661E-2</v>
      </c>
      <c r="V1878" s="13">
        <f t="shared" si="2307"/>
        <v>1.4653656656995995E-2</v>
      </c>
      <c r="W1878" s="13">
        <f t="shared" si="2308"/>
        <v>5.8286574385894444E-3</v>
      </c>
      <c r="X1878" s="13">
        <f t="shared" si="2309"/>
        <v>1.4401623128399411E-2</v>
      </c>
      <c r="Y1878" s="13">
        <f t="shared" si="2310"/>
        <v>1.7791983052502222E-2</v>
      </c>
      <c r="Z1878" s="13">
        <f t="shared" si="2311"/>
        <v>7.3500245598862757E-2</v>
      </c>
      <c r="AA1878" s="13">
        <f t="shared" si="2312"/>
        <v>7.8023413654069645E-2</v>
      </c>
      <c r="AB1878" s="13">
        <f t="shared" si="2313"/>
        <v>4.141246759540252E-2</v>
      </c>
      <c r="AC1878" s="13">
        <f t="shared" si="2314"/>
        <v>2.4021775076269888E-3</v>
      </c>
      <c r="AD1878" s="13">
        <f t="shared" si="2315"/>
        <v>1.5468375196353449E-3</v>
      </c>
      <c r="AE1878" s="13">
        <f t="shared" si="2316"/>
        <v>3.8219729385996415E-3</v>
      </c>
      <c r="AF1878" s="13">
        <f t="shared" si="2317"/>
        <v>4.7217231797013759E-3</v>
      </c>
      <c r="AG1878" s="13">
        <f t="shared" si="2318"/>
        <v>3.8888588248173141E-3</v>
      </c>
      <c r="AH1878" s="13">
        <f t="shared" si="2319"/>
        <v>4.5401657590628003E-2</v>
      </c>
      <c r="AI1878" s="13">
        <f t="shared" si="2320"/>
        <v>4.8195652707163333E-2</v>
      </c>
      <c r="AJ1878" s="13">
        <f t="shared" si="2321"/>
        <v>2.5580794437216611E-2</v>
      </c>
      <c r="AK1878" s="13">
        <f t="shared" si="2322"/>
        <v>9.0516745430011553E-3</v>
      </c>
      <c r="AL1878" s="13">
        <f t="shared" si="2323"/>
        <v>2.5202530838964343E-4</v>
      </c>
      <c r="AM1878" s="13">
        <f t="shared" si="2324"/>
        <v>3.284058241351265E-4</v>
      </c>
      <c r="AN1878" s="13">
        <f t="shared" si="2325"/>
        <v>8.114350452391797E-4</v>
      </c>
      <c r="AO1878" s="13">
        <f t="shared" si="2326"/>
        <v>1.0024591286958906E-3</v>
      </c>
      <c r="AP1878" s="13">
        <f t="shared" si="2327"/>
        <v>8.2563544722548616E-4</v>
      </c>
      <c r="AQ1878" s="13">
        <f t="shared" si="2328"/>
        <v>5.100012600528852E-4</v>
      </c>
      <c r="AR1878" s="13">
        <f t="shared" si="2329"/>
        <v>2.2435957814089493E-2</v>
      </c>
      <c r="AS1878" s="13">
        <f t="shared" si="2330"/>
        <v>2.3816655345720993E-2</v>
      </c>
      <c r="AT1878" s="13">
        <f t="shared" si="2331"/>
        <v>1.2641160153649543E-2</v>
      </c>
      <c r="AU1878" s="13">
        <f t="shared" si="2332"/>
        <v>4.4730302586036622E-3</v>
      </c>
      <c r="AV1878" s="13">
        <f t="shared" si="2333"/>
        <v>1.1870745713521928E-3</v>
      </c>
      <c r="AW1878" s="13">
        <f t="shared" si="2334"/>
        <v>1.8362031215898896E-5</v>
      </c>
      <c r="AX1878" s="13">
        <f t="shared" si="2335"/>
        <v>5.8102625494939122E-5</v>
      </c>
      <c r="AY1878" s="13">
        <f t="shared" si="2336"/>
        <v>1.435617247993813E-4</v>
      </c>
      <c r="AZ1878" s="13">
        <f t="shared" si="2337"/>
        <v>1.7735832633904356E-4</v>
      </c>
      <c r="BA1878" s="13">
        <f t="shared" si="2338"/>
        <v>1.4607410606016084E-4</v>
      </c>
      <c r="BB1878" s="13">
        <f t="shared" si="2339"/>
        <v>9.0231080075508152E-5</v>
      </c>
      <c r="BC1878" s="13">
        <f t="shared" si="2340"/>
        <v>4.4589136466059796E-5</v>
      </c>
      <c r="BD1878" s="13">
        <f t="shared" si="2341"/>
        <v>9.2392405503184324E-3</v>
      </c>
      <c r="BE1878" s="13">
        <f t="shared" si="2342"/>
        <v>9.8078187553444444E-3</v>
      </c>
      <c r="BF1878" s="13">
        <f t="shared" si="2343"/>
        <v>5.2056934882148366E-3</v>
      </c>
      <c r="BG1878" s="13">
        <f t="shared" si="2344"/>
        <v>1.8420164135867303E-3</v>
      </c>
      <c r="BH1878" s="13">
        <f t="shared" si="2345"/>
        <v>4.888432937327729E-4</v>
      </c>
      <c r="BI1878" s="13">
        <f t="shared" si="2346"/>
        <v>1.0378529271069585E-4</v>
      </c>
      <c r="BJ1878" s="14">
        <f t="shared" si="2347"/>
        <v>0.14434668012394461</v>
      </c>
      <c r="BK1878" s="14">
        <f t="shared" si="2348"/>
        <v>0.17365007707474089</v>
      </c>
      <c r="BL1878" s="14">
        <f t="shared" si="2349"/>
        <v>0.59511801758416927</v>
      </c>
      <c r="BM1878" s="14">
        <f t="shared" si="2350"/>
        <v>0.67158819179193685</v>
      </c>
      <c r="BN1878" s="14">
        <f t="shared" si="2351"/>
        <v>0.31490162889619727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1.3902439024390201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1.09756097560976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1.3902439024390201</v>
      </c>
      <c r="F1880" s="10">
        <f>VLOOKUP(B1880,home!$B$2:$E$405,3,FALSE)</f>
        <v>3.12</v>
      </c>
      <c r="G1880" s="10">
        <f>VLOOKUP(C1880,away!$B$2:$E$405,4,FALSE)</f>
        <v>0</v>
      </c>
      <c r="H1880" s="10">
        <f>VLOOKUP(A1880,away!$A$2:$E$405,3,FALSE)</f>
        <v>1.09756097560976</v>
      </c>
      <c r="I1880" s="10">
        <f>VLOOKUP(C1880,away!$B$2:$E$405,3,FALSE)</f>
        <v>0</v>
      </c>
      <c r="J1880" s="10">
        <f>VLOOKUP(B1880,home!$B$2:$E$405,4,FALSE)</f>
        <v>0.61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1.72151898734177</v>
      </c>
      <c r="F1881" s="10">
        <f>VLOOKUP(B1881,home!$B$2:$E$405,3,FALSE)</f>
        <v>0.73</v>
      </c>
      <c r="G1881" s="10">
        <f>VLOOKUP(C1881,away!$B$2:$E$405,4,FALSE)</f>
        <v>1.45</v>
      </c>
      <c r="H1881" s="10">
        <f>VLOOKUP(A1881,away!$A$2:$E$405,3,FALSE)</f>
        <v>1.48101265822785</v>
      </c>
      <c r="I1881" s="10">
        <f>VLOOKUP(C1881,away!$B$2:$E$405,3,FALSE)</f>
        <v>0.44</v>
      </c>
      <c r="J1881" s="10">
        <f>VLOOKUP(B1881,home!$B$2:$E$405,4,FALSE)</f>
        <v>1.18</v>
      </c>
      <c r="K1881" s="12">
        <f t="shared" si="2296"/>
        <v>1.8222278481012635</v>
      </c>
      <c r="L1881" s="12">
        <f t="shared" si="2297"/>
        <v>0.76894177215189963</v>
      </c>
      <c r="M1881" s="13">
        <f t="shared" si="2298"/>
        <v>7.4932346421190052E-2</v>
      </c>
      <c r="N1881" s="13">
        <f t="shared" si="2299"/>
        <v>0.13654380837226354</v>
      </c>
      <c r="O1881" s="13">
        <f t="shared" si="2300"/>
        <v>5.7618611248609924E-2</v>
      </c>
      <c r="P1881" s="13">
        <f t="shared" si="2301"/>
        <v>0.10499423798613772</v>
      </c>
      <c r="Q1881" s="13">
        <f t="shared" si="2302"/>
        <v>0.12440696505087055</v>
      </c>
      <c r="R1881" s="13">
        <f t="shared" si="2303"/>
        <v>2.2152678521218747E-2</v>
      </c>
      <c r="S1881" s="13">
        <f t="shared" si="2304"/>
        <v>3.6779143243178623E-2</v>
      </c>
      <c r="T1881" s="13">
        <f t="shared" si="2305"/>
        <v>9.5661712174255842E-2</v>
      </c>
      <c r="U1881" s="13">
        <f t="shared" si="2306"/>
        <v>4.0367227711399521E-2</v>
      </c>
      <c r="V1881" s="13">
        <f t="shared" si="2307"/>
        <v>5.7260512731114408E-3</v>
      </c>
      <c r="W1881" s="13">
        <f t="shared" si="2308"/>
        <v>7.5565945404485649E-2</v>
      </c>
      <c r="X1881" s="13">
        <f t="shared" si="2309"/>
        <v>5.810581197365889E-2</v>
      </c>
      <c r="Y1881" s="13">
        <f t="shared" si="2310"/>
        <v>2.2339993015675168E-2</v>
      </c>
      <c r="Z1881" s="13">
        <f t="shared" si="2311"/>
        <v>5.6780399600057548E-3</v>
      </c>
      <c r="AA1881" s="13">
        <f t="shared" si="2312"/>
        <v>1.0346682537754271E-2</v>
      </c>
      <c r="AB1881" s="13">
        <f t="shared" si="2313"/>
        <v>9.4270065278794432E-3</v>
      </c>
      <c r="AC1881" s="13">
        <f t="shared" si="2314"/>
        <v>5.0145432747308524E-4</v>
      </c>
      <c r="AD1881" s="13">
        <f t="shared" si="2315"/>
        <v>3.4424592521038369E-2</v>
      </c>
      <c r="AE1881" s="13">
        <f t="shared" si="2316"/>
        <v>2.6470507178734271E-2</v>
      </c>
      <c r="AF1881" s="13">
        <f t="shared" si="2317"/>
        <v>1.0177139349887756E-2</v>
      </c>
      <c r="AG1881" s="13">
        <f t="shared" si="2318"/>
        <v>2.6085425223798409E-3</v>
      </c>
      <c r="AH1881" s="13">
        <f t="shared" si="2319"/>
        <v>1.0915205272990316E-3</v>
      </c>
      <c r="AI1881" s="13">
        <f t="shared" si="2320"/>
        <v>1.988999101618471E-3</v>
      </c>
      <c r="AJ1881" s="13">
        <f t="shared" si="2321"/>
        <v>1.8122047764087864E-3</v>
      </c>
      <c r="AK1881" s="13">
        <f t="shared" si="2322"/>
        <v>1.1007500033447381E-3</v>
      </c>
      <c r="AL1881" s="13">
        <f t="shared" si="2323"/>
        <v>2.810525361207639E-5</v>
      </c>
      <c r="AM1881" s="13">
        <f t="shared" si="2324"/>
        <v>1.2545890230274918E-2</v>
      </c>
      <c r="AN1881" s="13">
        <f t="shared" si="2325"/>
        <v>9.647059066890798E-3</v>
      </c>
      <c r="AO1881" s="13">
        <f t="shared" si="2326"/>
        <v>3.7090133474745311E-3</v>
      </c>
      <c r="AP1881" s="13">
        <f t="shared" si="2327"/>
        <v>9.5067176544737166E-4</v>
      </c>
      <c r="AQ1881" s="13">
        <f t="shared" si="2328"/>
        <v>1.8275280801446927E-4</v>
      </c>
      <c r="AR1881" s="13">
        <f t="shared" si="2329"/>
        <v>1.6786314572029876E-4</v>
      </c>
      <c r="AS1881" s="13">
        <f t="shared" si="2330"/>
        <v>3.0588489880140882E-4</v>
      </c>
      <c r="AT1881" s="13">
        <f t="shared" si="2331"/>
        <v>2.7869599045478202E-4</v>
      </c>
      <c r="AU1881" s="13">
        <f t="shared" si="2332"/>
        <v>1.6928253165362256E-4</v>
      </c>
      <c r="AV1881" s="13">
        <f t="shared" si="2333"/>
        <v>7.7117835844078684E-5</v>
      </c>
      <c r="AW1881" s="13">
        <f t="shared" si="2334"/>
        <v>1.0939088640706552E-6</v>
      </c>
      <c r="AX1881" s="13">
        <f t="shared" si="2335"/>
        <v>3.8102450928047529E-3</v>
      </c>
      <c r="AY1881" s="13">
        <f t="shared" si="2336"/>
        <v>2.9298566139943655E-3</v>
      </c>
      <c r="AZ1881" s="13">
        <f t="shared" si="2337"/>
        <v>1.1264445684578959E-3</v>
      </c>
      <c r="BA1881" s="13">
        <f t="shared" si="2338"/>
        <v>2.887234275669654E-4</v>
      </c>
      <c r="BB1881" s="13">
        <f t="shared" si="2339"/>
        <v>5.5502876013778252E-5</v>
      </c>
      <c r="BC1881" s="13">
        <f t="shared" si="2340"/>
        <v>8.5356959683123663E-6</v>
      </c>
      <c r="BD1881" s="13">
        <f t="shared" si="2341"/>
        <v>2.1512830791526499E-5</v>
      </c>
      <c r="BE1881" s="13">
        <f t="shared" si="2342"/>
        <v>3.9201279359809936E-5</v>
      </c>
      <c r="BF1881" s="13">
        <f t="shared" si="2343"/>
        <v>3.5716831465321468E-5</v>
      </c>
      <c r="BG1881" s="13">
        <f t="shared" si="2344"/>
        <v>2.1694734980682746E-5</v>
      </c>
      <c r="BH1881" s="13">
        <f t="shared" si="2345"/>
        <v>9.8831875597441845E-6</v>
      </c>
      <c r="BI1881" s="13">
        <f t="shared" si="2346"/>
        <v>3.6018839198747639E-6</v>
      </c>
      <c r="BJ1881" s="14">
        <f t="shared" si="2347"/>
        <v>0.62155971305615787</v>
      </c>
      <c r="BK1881" s="14">
        <f t="shared" si="2348"/>
        <v>0.22589119511869737</v>
      </c>
      <c r="BL1881" s="14">
        <f t="shared" si="2349"/>
        <v>0.14703613610608404</v>
      </c>
      <c r="BM1881" s="14">
        <f t="shared" si="2350"/>
        <v>0.47658767393552448</v>
      </c>
      <c r="BN1881" s="14">
        <f t="shared" si="2351"/>
        <v>0.5206486476002905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1.72151898734177</v>
      </c>
      <c r="F1882" s="10">
        <f>VLOOKUP(B1882,home!$B$2:$E$405,3,FALSE)</f>
        <v>2.0299999999999998</v>
      </c>
      <c r="G1882" s="10">
        <f>VLOOKUP(C1882,away!$B$2:$E$405,4,FALSE)</f>
        <v>0.93</v>
      </c>
      <c r="H1882" s="10">
        <f>VLOOKUP(A1882,away!$A$2:$E$405,3,FALSE)</f>
        <v>1.48101265822785</v>
      </c>
      <c r="I1882" s="10">
        <f>VLOOKUP(C1882,away!$B$2:$E$405,3,FALSE)</f>
        <v>1.28</v>
      </c>
      <c r="J1882" s="10">
        <f>VLOOKUP(B1882,home!$B$2:$E$405,4,FALSE)</f>
        <v>1.01</v>
      </c>
      <c r="K1882" s="12">
        <f t="shared" si="2296"/>
        <v>3.2500556962025278</v>
      </c>
      <c r="L1882" s="12">
        <f t="shared" si="2297"/>
        <v>1.9146531645569644</v>
      </c>
      <c r="M1882" s="13">
        <f t="shared" si="2298"/>
        <v>5.7147263779275337E-3</v>
      </c>
      <c r="N1882" s="13">
        <f t="shared" si="2299"/>
        <v>1.8573179016822219E-2</v>
      </c>
      <c r="O1882" s="13">
        <f t="shared" si="2300"/>
        <v>1.0941718944076112E-2</v>
      </c>
      <c r="P1882" s="13">
        <f t="shared" si="2301"/>
        <v>3.5561195980441669E-2</v>
      </c>
      <c r="Q1882" s="13">
        <f t="shared" si="2302"/>
        <v>3.0181933130106173E-2</v>
      </c>
      <c r="R1882" s="13">
        <f t="shared" si="2303"/>
        <v>1.0474798400984106E-2</v>
      </c>
      <c r="S1882" s="13">
        <f t="shared" si="2304"/>
        <v>5.5321925142546934E-2</v>
      </c>
      <c r="T1882" s="13">
        <f t="shared" si="2305"/>
        <v>5.778793378000447E-2</v>
      </c>
      <c r="U1882" s="13">
        <f t="shared" si="2306"/>
        <v>3.4043678209691522E-2</v>
      </c>
      <c r="V1882" s="13">
        <f t="shared" si="2307"/>
        <v>3.8250374595710318E-2</v>
      </c>
      <c r="W1882" s="13">
        <f t="shared" si="2308"/>
        <v>3.2697654563968448E-2</v>
      </c>
      <c r="X1882" s="13">
        <f t="shared" si="2309"/>
        <v>6.2604667784492654E-2</v>
      </c>
      <c r="Y1882" s="13">
        <f t="shared" si="2310"/>
        <v>5.9933112644808148E-2</v>
      </c>
      <c r="Z1882" s="13">
        <f t="shared" si="2311"/>
        <v>6.685201968846817E-3</v>
      </c>
      <c r="AA1882" s="13">
        <f t="shared" si="2312"/>
        <v>2.1727278739114952E-2</v>
      </c>
      <c r="AB1882" s="13">
        <f t="shared" si="2313"/>
        <v>3.5307433014520329E-2</v>
      </c>
      <c r="AC1882" s="13">
        <f t="shared" si="2314"/>
        <v>1.4876358216566245E-2</v>
      </c>
      <c r="AD1882" s="13">
        <f t="shared" si="2315"/>
        <v>2.6567299617022058E-2</v>
      </c>
      <c r="AE1882" s="13">
        <f t="shared" si="2316"/>
        <v>5.0867164285464311E-2</v>
      </c>
      <c r="AF1882" s="13">
        <f t="shared" si="2317"/>
        <v>4.8696488535601622E-2</v>
      </c>
      <c r="AG1882" s="13">
        <f t="shared" si="2318"/>
        <v>3.1078961959167199E-2</v>
      </c>
      <c r="AH1882" s="13">
        <f t="shared" si="2319"/>
        <v>3.1999607763387515E-3</v>
      </c>
      <c r="AI1882" s="13">
        <f t="shared" si="2320"/>
        <v>1.0400050748764421E-2</v>
      </c>
      <c r="AJ1882" s="13">
        <f t="shared" si="2321"/>
        <v>1.6900372088408593E-2</v>
      </c>
      <c r="AK1882" s="13">
        <f t="shared" si="2322"/>
        <v>1.8309050191291518E-2</v>
      </c>
      <c r="AL1882" s="13">
        <f t="shared" si="2323"/>
        <v>3.7028620796813534E-3</v>
      </c>
      <c r="AM1882" s="13">
        <f t="shared" si="2324"/>
        <v>1.7269040690604351E-2</v>
      </c>
      <c r="AN1882" s="13">
        <f t="shared" si="2325"/>
        <v>3.3064223407128605E-2</v>
      </c>
      <c r="AO1882" s="13">
        <f t="shared" si="2326"/>
        <v>3.1653259990038617E-2</v>
      </c>
      <c r="AP1882" s="13">
        <f t="shared" si="2327"/>
        <v>2.02016714694906E-2</v>
      </c>
      <c r="AQ1882" s="13">
        <f t="shared" si="2328"/>
        <v>9.6697985521000777E-3</v>
      </c>
      <c r="AR1882" s="13">
        <f t="shared" si="2329"/>
        <v>1.2253630053750302E-3</v>
      </c>
      <c r="AS1882" s="13">
        <f t="shared" si="2330"/>
        <v>3.9824980155349658E-3</v>
      </c>
      <c r="AT1882" s="13">
        <f t="shared" si="2331"/>
        <v>6.4716701802523422E-3</v>
      </c>
      <c r="AU1882" s="13">
        <f t="shared" si="2332"/>
        <v>7.0110961777577196E-3</v>
      </c>
      <c r="AV1882" s="13">
        <f t="shared" si="2333"/>
        <v>5.6966132672863126E-3</v>
      </c>
      <c r="AW1882" s="13">
        <f t="shared" si="2334"/>
        <v>6.400530226447845E-4</v>
      </c>
      <c r="AX1882" s="13">
        <f t="shared" si="2335"/>
        <v>9.3542240107419832E-3</v>
      </c>
      <c r="AY1882" s="13">
        <f t="shared" si="2336"/>
        <v>1.791009460414188E-2</v>
      </c>
      <c r="AZ1882" s="13">
        <f t="shared" si="2337"/>
        <v>1.7145809655667432E-2</v>
      </c>
      <c r="BA1882" s="13">
        <f t="shared" si="2338"/>
        <v>1.0942759572038335E-2</v>
      </c>
      <c r="BB1882" s="13">
        <f t="shared" si="2339"/>
        <v>5.2378973108973019E-3</v>
      </c>
      <c r="BC1882" s="13">
        <f t="shared" si="2340"/>
        <v>2.005751332386787E-3</v>
      </c>
      <c r="BD1882" s="13">
        <f t="shared" si="2341"/>
        <v>3.9102419266205549E-4</v>
      </c>
      <c r="BE1882" s="13">
        <f t="shared" si="2342"/>
        <v>1.2708504047143081E-3</v>
      </c>
      <c r="BF1882" s="13">
        <f t="shared" si="2343"/>
        <v>2.0651672984315131E-3</v>
      </c>
      <c r="BG1882" s="13">
        <f t="shared" si="2344"/>
        <v>2.2373029139595079E-3</v>
      </c>
      <c r="BH1882" s="13">
        <f t="shared" si="2345"/>
        <v>1.8178397699111534E-3</v>
      </c>
      <c r="BI1882" s="13">
        <f t="shared" si="2346"/>
        <v>1.181616099796647E-3</v>
      </c>
      <c r="BJ1882" s="14">
        <f t="shared" si="2347"/>
        <v>0.59344292591269321</v>
      </c>
      <c r="BK1882" s="14">
        <f t="shared" si="2348"/>
        <v>0.17133753699701593</v>
      </c>
      <c r="BL1882" s="14">
        <f t="shared" si="2349"/>
        <v>0.19465538243887187</v>
      </c>
      <c r="BM1882" s="14">
        <f t="shared" si="2350"/>
        <v>0.83740345388557269</v>
      </c>
      <c r="BN1882" s="14">
        <f t="shared" si="2351"/>
        <v>0.1114475518503578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1.72151898734177</v>
      </c>
      <c r="F1883" s="10">
        <f>VLOOKUP(B1883,home!$B$2:$E$405,3,FALSE)</f>
        <v>1.6</v>
      </c>
      <c r="G1883" s="10">
        <f>VLOOKUP(C1883,away!$B$2:$E$405,4,FALSE)</f>
        <v>1.31</v>
      </c>
      <c r="H1883" s="10">
        <f>VLOOKUP(A1883,away!$A$2:$E$405,3,FALSE)</f>
        <v>1.48101265822785</v>
      </c>
      <c r="I1883" s="10">
        <f>VLOOKUP(C1883,away!$B$2:$E$405,3,FALSE)</f>
        <v>1.02</v>
      </c>
      <c r="J1883" s="10">
        <f>VLOOKUP(B1883,home!$B$2:$E$405,4,FALSE)</f>
        <v>0.51</v>
      </c>
      <c r="K1883" s="12">
        <f t="shared" si="2296"/>
        <v>3.6083037974683507</v>
      </c>
      <c r="L1883" s="12">
        <f t="shared" si="2297"/>
        <v>0.7704227848101276</v>
      </c>
      <c r="M1883" s="13">
        <f t="shared" si="2298"/>
        <v>1.2541318794537997E-2</v>
      </c>
      <c r="N1883" s="13">
        <f t="shared" si="2299"/>
        <v>4.5252888231592653E-2</v>
      </c>
      <c r="O1883" s="13">
        <f t="shared" si="2300"/>
        <v>9.6621177508795543E-3</v>
      </c>
      <c r="P1883" s="13">
        <f t="shared" si="2301"/>
        <v>3.4863856172085053E-2</v>
      </c>
      <c r="Q1883" s="13">
        <f t="shared" si="2302"/>
        <v>8.1643084226233342E-2</v>
      </c>
      <c r="R1883" s="13">
        <f t="shared" si="2303"/>
        <v>3.7219578323979966E-3</v>
      </c>
      <c r="S1883" s="13">
        <f t="shared" si="2304"/>
        <v>2.4229678056609253E-2</v>
      </c>
      <c r="T1883" s="13">
        <f t="shared" si="2305"/>
        <v>6.2899692310062483E-2</v>
      </c>
      <c r="U1883" s="13">
        <f t="shared" si="2306"/>
        <v>1.3429954580658762E-2</v>
      </c>
      <c r="V1883" s="13">
        <f t="shared" si="2307"/>
        <v>7.4840615045777235E-3</v>
      </c>
      <c r="W1883" s="13">
        <f t="shared" si="2308"/>
        <v>9.8197683616848705E-2</v>
      </c>
      <c r="X1883" s="13">
        <f t="shared" si="2309"/>
        <v>7.5653732873996404E-2</v>
      </c>
      <c r="Y1883" s="13">
        <f t="shared" si="2310"/>
        <v>2.9142679781032903E-2</v>
      </c>
      <c r="Z1883" s="13">
        <f t="shared" si="2311"/>
        <v>9.5582703939397693E-4</v>
      </c>
      <c r="AA1883" s="13">
        <f t="shared" si="2312"/>
        <v>3.4489143359682181E-3</v>
      </c>
      <c r="AB1883" s="13">
        <f t="shared" si="2313"/>
        <v>6.2223653478085811E-3</v>
      </c>
      <c r="AC1883" s="13">
        <f t="shared" si="2314"/>
        <v>1.3003180135662533E-3</v>
      </c>
      <c r="AD1883" s="13">
        <f t="shared" si="2315"/>
        <v>8.8581768674317704E-2</v>
      </c>
      <c r="AE1883" s="13">
        <f t="shared" si="2316"/>
        <v>6.8245412905474354E-2</v>
      </c>
      <c r="AF1883" s="13">
        <f t="shared" si="2317"/>
        <v>2.6288910530576286E-2</v>
      </c>
      <c r="AG1883" s="13">
        <f t="shared" si="2318"/>
        <v>6.7511918868636252E-3</v>
      </c>
      <c r="AH1883" s="13">
        <f t="shared" si="2319"/>
        <v>1.8409773237168181E-4</v>
      </c>
      <c r="AI1883" s="13">
        <f t="shared" si="2320"/>
        <v>6.6428054682205156E-4</v>
      </c>
      <c r="AJ1883" s="13">
        <f t="shared" si="2321"/>
        <v>1.1984630098411811E-3</v>
      </c>
      <c r="AK1883" s="13">
        <f t="shared" si="2322"/>
        <v>1.4414728765117608E-3</v>
      </c>
      <c r="AL1883" s="13">
        <f t="shared" si="2323"/>
        <v>1.4459117400855524E-4</v>
      </c>
      <c r="AM1883" s="13">
        <f t="shared" si="2324"/>
        <v>6.3925986458800696E-2</v>
      </c>
      <c r="AN1883" s="13">
        <f t="shared" si="2325"/>
        <v>4.9250036509323726E-2</v>
      </c>
      <c r="AO1883" s="13">
        <f t="shared" si="2326"/>
        <v>1.8971675139756821E-2</v>
      </c>
      <c r="AP1883" s="13">
        <f t="shared" si="2327"/>
        <v>4.8720702645615056E-3</v>
      </c>
      <c r="AQ1883" s="13">
        <f t="shared" si="2328"/>
        <v>9.3838848525352255E-4</v>
      </c>
      <c r="AR1883" s="13">
        <f t="shared" si="2329"/>
        <v>2.8366617530204136E-5</v>
      </c>
      <c r="AS1883" s="13">
        <f t="shared" si="2330"/>
        <v>1.0235537375556787E-4</v>
      </c>
      <c r="AT1883" s="13">
        <f t="shared" si="2331"/>
        <v>1.8466464190675403E-4</v>
      </c>
      <c r="AU1883" s="13">
        <f t="shared" si="2332"/>
        <v>2.2210870955009118E-4</v>
      </c>
      <c r="AV1883" s="13">
        <f t="shared" si="2333"/>
        <v>2.0035892503009723E-4</v>
      </c>
      <c r="AW1883" s="13">
        <f t="shared" si="2334"/>
        <v>1.1165328288420549E-5</v>
      </c>
      <c r="AX1883" s="13">
        <f t="shared" si="2335"/>
        <v>3.8444063282700155E-2</v>
      </c>
      <c r="AY1883" s="13">
        <f t="shared" si="2336"/>
        <v>2.9618182293674626E-2</v>
      </c>
      <c r="AZ1883" s="13">
        <f t="shared" si="2337"/>
        <v>1.1409261241853409E-2</v>
      </c>
      <c r="BA1883" s="13">
        <f t="shared" si="2338"/>
        <v>2.9299849395249861E-3</v>
      </c>
      <c r="BB1883" s="13">
        <f t="shared" si="2339"/>
        <v>5.6433178914014326E-4</v>
      </c>
      <c r="BC1883" s="13">
        <f t="shared" si="2340"/>
        <v>8.6954813709246178E-5</v>
      </c>
      <c r="BD1883" s="13">
        <f t="shared" si="2341"/>
        <v>3.6423814122106079E-6</v>
      </c>
      <c r="BE1883" s="13">
        <f t="shared" si="2342"/>
        <v>1.3142818681507671E-5</v>
      </c>
      <c r="BF1883" s="13">
        <f t="shared" si="2343"/>
        <v>2.3711641278961066E-5</v>
      </c>
      <c r="BG1883" s="13">
        <f t="shared" si="2344"/>
        <v>2.8519601757027501E-5</v>
      </c>
      <c r="BH1883" s="13">
        <f t="shared" si="2345"/>
        <v>2.5726846830541844E-5</v>
      </c>
      <c r="BI1883" s="13">
        <f t="shared" si="2346"/>
        <v>1.8566055823106142E-5</v>
      </c>
      <c r="BJ1883" s="14">
        <f t="shared" si="2347"/>
        <v>0.80366798025529707</v>
      </c>
      <c r="BK1883" s="14">
        <f t="shared" si="2348"/>
        <v>0.11018200600905947</v>
      </c>
      <c r="BL1883" s="14">
        <f t="shared" si="2349"/>
        <v>4.0824787626815857E-2</v>
      </c>
      <c r="BM1883" s="14">
        <f t="shared" si="2350"/>
        <v>0.73833836095745375</v>
      </c>
      <c r="BN1883" s="14">
        <f t="shared" si="2351"/>
        <v>0.18768522300772661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</v>
      </c>
      <c r="F1884" s="10">
        <f>VLOOKUP(B1884,home!$B$2:$E$405,3,FALSE)</f>
        <v>0.71</v>
      </c>
      <c r="G1884" s="10">
        <f>VLOOKUP(C1884,away!$B$2:$E$405,4,FALSE)</f>
        <v>0.71</v>
      </c>
      <c r="H1884" s="10">
        <f>VLOOKUP(A1884,away!$A$2:$E$405,3,FALSE)</f>
        <v>1.25</v>
      </c>
      <c r="I1884" s="10">
        <f>VLOOKUP(C1884,away!$B$2:$E$405,3,FALSE)</f>
        <v>0.86</v>
      </c>
      <c r="J1884" s="10">
        <f>VLOOKUP(B1884,home!$B$2:$E$405,4,FALSE)</f>
        <v>1.2</v>
      </c>
      <c r="K1884" s="12">
        <f t="shared" si="2296"/>
        <v>0.70573999999999992</v>
      </c>
      <c r="L1884" s="12">
        <f t="shared" si="2297"/>
        <v>1.2899999999999998</v>
      </c>
      <c r="M1884" s="13">
        <f t="shared" si="2298"/>
        <v>0.13591304129411994</v>
      </c>
      <c r="N1884" s="13">
        <f t="shared" si="2299"/>
        <v>9.5919269762912193E-2</v>
      </c>
      <c r="O1884" s="13">
        <f t="shared" si="2300"/>
        <v>0.17532782326941468</v>
      </c>
      <c r="P1884" s="13">
        <f t="shared" si="2301"/>
        <v>0.12373585799415671</v>
      </c>
      <c r="Q1884" s="13">
        <f t="shared" si="2302"/>
        <v>3.3847032721238818E-2</v>
      </c>
      <c r="R1884" s="13">
        <f t="shared" si="2303"/>
        <v>0.11308644600877246</v>
      </c>
      <c r="S1884" s="13">
        <f t="shared" si="2304"/>
        <v>2.8162423575706752E-2</v>
      </c>
      <c r="T1884" s="13">
        <f t="shared" si="2305"/>
        <v>4.3662672210398067E-2</v>
      </c>
      <c r="U1884" s="13">
        <f t="shared" si="2306"/>
        <v>7.980962840623107E-2</v>
      </c>
      <c r="V1884" s="13">
        <f t="shared" si="2307"/>
        <v>2.8487999967190983E-3</v>
      </c>
      <c r="W1884" s="13">
        <f t="shared" si="2308"/>
        <v>7.9624016242290287E-3</v>
      </c>
      <c r="X1884" s="13">
        <f t="shared" si="2309"/>
        <v>1.0271498095255445E-2</v>
      </c>
      <c r="Y1884" s="13">
        <f t="shared" si="2310"/>
        <v>6.6251162714397616E-3</v>
      </c>
      <c r="Z1884" s="13">
        <f t="shared" si="2311"/>
        <v>4.8627171783772176E-2</v>
      </c>
      <c r="AA1884" s="13">
        <f t="shared" si="2312"/>
        <v>3.4318140214679368E-2</v>
      </c>
      <c r="AB1884" s="13">
        <f t="shared" si="2313"/>
        <v>1.2109842137553907E-2</v>
      </c>
      <c r="AC1884" s="13">
        <f t="shared" si="2314"/>
        <v>1.6209753884331561E-4</v>
      </c>
      <c r="AD1884" s="13">
        <f t="shared" si="2315"/>
        <v>1.4048463305708482E-3</v>
      </c>
      <c r="AE1884" s="13">
        <f t="shared" si="2316"/>
        <v>1.8122517664363937E-3</v>
      </c>
      <c r="AF1884" s="13">
        <f t="shared" si="2317"/>
        <v>1.1689023893514739E-3</v>
      </c>
      <c r="AG1884" s="13">
        <f t="shared" si="2318"/>
        <v>5.0262802742113391E-4</v>
      </c>
      <c r="AH1884" s="13">
        <f t="shared" si="2319"/>
        <v>1.568226290026652E-2</v>
      </c>
      <c r="AI1884" s="13">
        <f t="shared" si="2320"/>
        <v>1.1067600219234091E-2</v>
      </c>
      <c r="AJ1884" s="13">
        <f t="shared" si="2321"/>
        <v>3.9054240893611329E-3</v>
      </c>
      <c r="AK1884" s="13">
        <f t="shared" si="2322"/>
        <v>9.1873799894190878E-4</v>
      </c>
      <c r="AL1884" s="13">
        <f t="shared" si="2323"/>
        <v>5.9029738004653301E-6</v>
      </c>
      <c r="AM1884" s="13">
        <f t="shared" si="2324"/>
        <v>1.9829124986741413E-4</v>
      </c>
      <c r="AN1884" s="13">
        <f t="shared" si="2325"/>
        <v>2.5579571232896417E-4</v>
      </c>
      <c r="AO1884" s="13">
        <f t="shared" si="2326"/>
        <v>1.6498823445218187E-4</v>
      </c>
      <c r="AP1884" s="13">
        <f t="shared" si="2327"/>
        <v>7.0944940814438227E-5</v>
      </c>
      <c r="AQ1884" s="13">
        <f t="shared" si="2328"/>
        <v>2.287974341265632E-5</v>
      </c>
      <c r="AR1884" s="13">
        <f t="shared" si="2329"/>
        <v>4.0460238282687619E-3</v>
      </c>
      <c r="AS1884" s="13">
        <f t="shared" si="2330"/>
        <v>2.8554408565623956E-3</v>
      </c>
      <c r="AT1884" s="13">
        <f t="shared" si="2331"/>
        <v>1.0075994150551724E-3</v>
      </c>
      <c r="AU1884" s="13">
        <f t="shared" si="2332"/>
        <v>2.3703440372701247E-4</v>
      </c>
      <c r="AV1884" s="13">
        <f t="shared" si="2333"/>
        <v>4.182116502157543E-5</v>
      </c>
      <c r="AW1884" s="13">
        <f t="shared" si="2334"/>
        <v>1.4928040282286419E-7</v>
      </c>
      <c r="AX1884" s="13">
        <f t="shared" si="2335"/>
        <v>2.3323677780238127E-5</v>
      </c>
      <c r="AY1884" s="13">
        <f t="shared" si="2336"/>
        <v>3.0087544336507176E-5</v>
      </c>
      <c r="AZ1884" s="13">
        <f t="shared" si="2337"/>
        <v>1.9406466097047128E-5</v>
      </c>
      <c r="BA1884" s="13">
        <f t="shared" si="2338"/>
        <v>8.3447804217302679E-6</v>
      </c>
      <c r="BB1884" s="13">
        <f t="shared" si="2339"/>
        <v>2.6911916860080098E-6</v>
      </c>
      <c r="BC1884" s="13">
        <f t="shared" si="2340"/>
        <v>6.9432745499006656E-7</v>
      </c>
      <c r="BD1884" s="13">
        <f t="shared" si="2341"/>
        <v>8.6989512307778308E-4</v>
      </c>
      <c r="BE1884" s="13">
        <f t="shared" si="2342"/>
        <v>6.1391978416091458E-4</v>
      </c>
      <c r="BF1884" s="13">
        <f t="shared" si="2343"/>
        <v>2.1663387423686187E-4</v>
      </c>
      <c r="BG1884" s="13">
        <f t="shared" si="2344"/>
        <v>5.0962396801307636E-5</v>
      </c>
      <c r="BH1884" s="13">
        <f t="shared" si="2345"/>
        <v>8.9915504796387103E-6</v>
      </c>
      <c r="BI1884" s="13">
        <f t="shared" si="2346"/>
        <v>1.269139367100045E-6</v>
      </c>
      <c r="BJ1884" s="14">
        <f t="shared" si="2347"/>
        <v>0.20397406706790536</v>
      </c>
      <c r="BK1884" s="14">
        <f t="shared" si="2348"/>
        <v>0.29085821091768282</v>
      </c>
      <c r="BL1884" s="14">
        <f t="shared" si="2349"/>
        <v>0.45617549678121366</v>
      </c>
      <c r="BM1884" s="14">
        <f t="shared" si="2350"/>
        <v>0.32177553723602553</v>
      </c>
      <c r="BN1884" s="14">
        <f t="shared" si="2351"/>
        <v>0.67782947105061486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</v>
      </c>
      <c r="F1885" s="10">
        <f>VLOOKUP(B1885,home!$B$2:$E$405,3,FALSE)</f>
        <v>1</v>
      </c>
      <c r="G1885" s="10">
        <f>VLOOKUP(C1885,away!$B$2:$E$405,4,FALSE)</f>
        <v>0.89</v>
      </c>
      <c r="H1885" s="10">
        <f>VLOOKUP(A1885,away!$A$2:$E$405,3,FALSE)</f>
        <v>1.25</v>
      </c>
      <c r="I1885" s="10">
        <f>VLOOKUP(C1885,away!$B$2:$E$405,3,FALSE)</f>
        <v>1.61</v>
      </c>
      <c r="J1885" s="10">
        <f>VLOOKUP(B1885,home!$B$2:$E$405,4,FALSE)</f>
        <v>1.44</v>
      </c>
      <c r="K1885" s="12">
        <f t="shared" si="2296"/>
        <v>1.246</v>
      </c>
      <c r="L1885" s="12">
        <f t="shared" si="2297"/>
        <v>2.8980000000000001</v>
      </c>
      <c r="M1885" s="13">
        <f t="shared" si="2298"/>
        <v>1.5859287311631637E-2</v>
      </c>
      <c r="N1885" s="13">
        <f t="shared" si="2299"/>
        <v>1.9760671990293022E-2</v>
      </c>
      <c r="O1885" s="13">
        <f t="shared" si="2300"/>
        <v>4.596021462910848E-2</v>
      </c>
      <c r="P1885" s="13">
        <f t="shared" si="2301"/>
        <v>5.7266427427869179E-2</v>
      </c>
      <c r="Q1885" s="13">
        <f t="shared" si="2302"/>
        <v>1.2310898649952553E-2</v>
      </c>
      <c r="R1885" s="13">
        <f t="shared" si="2303"/>
        <v>6.6596350997578213E-2</v>
      </c>
      <c r="S1885" s="13">
        <f t="shared" si="2304"/>
        <v>5.1695950232678076E-2</v>
      </c>
      <c r="T1885" s="13">
        <f t="shared" si="2305"/>
        <v>3.5676984287562497E-2</v>
      </c>
      <c r="U1885" s="13">
        <f t="shared" si="2306"/>
        <v>8.2979053342982473E-2</v>
      </c>
      <c r="V1885" s="13">
        <f t="shared" si="2307"/>
        <v>2.0741035584753244E-2</v>
      </c>
      <c r="W1885" s="13">
        <f t="shared" si="2308"/>
        <v>5.1131265726136292E-3</v>
      </c>
      <c r="X1885" s="13">
        <f t="shared" si="2309"/>
        <v>1.4817840807434297E-2</v>
      </c>
      <c r="Y1885" s="13">
        <f t="shared" si="2310"/>
        <v>2.1471051329972304E-2</v>
      </c>
      <c r="Z1885" s="13">
        <f t="shared" si="2311"/>
        <v>6.4332075063660552E-2</v>
      </c>
      <c r="AA1885" s="13">
        <f t="shared" si="2312"/>
        <v>8.0157765529321051E-2</v>
      </c>
      <c r="AB1885" s="13">
        <f t="shared" si="2313"/>
        <v>4.9938287924767018E-2</v>
      </c>
      <c r="AC1885" s="13">
        <f t="shared" si="2314"/>
        <v>4.680873207579382E-3</v>
      </c>
      <c r="AD1885" s="13">
        <f t="shared" si="2315"/>
        <v>1.5927389273691442E-3</v>
      </c>
      <c r="AE1885" s="13">
        <f t="shared" si="2316"/>
        <v>4.6157574115157796E-3</v>
      </c>
      <c r="AF1885" s="13">
        <f t="shared" si="2317"/>
        <v>6.6882324892863672E-3</v>
      </c>
      <c r="AG1885" s="13">
        <f t="shared" si="2318"/>
        <v>6.4608325846506297E-3</v>
      </c>
      <c r="AH1885" s="13">
        <f t="shared" si="2319"/>
        <v>4.6608588383622071E-2</v>
      </c>
      <c r="AI1885" s="13">
        <f t="shared" si="2320"/>
        <v>5.8074301125993107E-2</v>
      </c>
      <c r="AJ1885" s="13">
        <f t="shared" si="2321"/>
        <v>3.6180289601493706E-2</v>
      </c>
      <c r="AK1885" s="13">
        <f t="shared" si="2322"/>
        <v>1.5026880281153725E-2</v>
      </c>
      <c r="AL1885" s="13">
        <f t="shared" si="2323"/>
        <v>6.7608810048936209E-4</v>
      </c>
      <c r="AM1885" s="13">
        <f t="shared" si="2324"/>
        <v>3.9691054070039076E-4</v>
      </c>
      <c r="AN1885" s="13">
        <f t="shared" si="2325"/>
        <v>1.1502467469497325E-3</v>
      </c>
      <c r="AO1885" s="13">
        <f t="shared" si="2326"/>
        <v>1.6667075363301627E-3</v>
      </c>
      <c r="AP1885" s="13">
        <f t="shared" si="2327"/>
        <v>1.6100394800949371E-3</v>
      </c>
      <c r="AQ1885" s="13">
        <f t="shared" si="2328"/>
        <v>1.166473603328782E-3</v>
      </c>
      <c r="AR1885" s="13">
        <f t="shared" si="2329"/>
        <v>2.7014337827147353E-2</v>
      </c>
      <c r="AS1885" s="13">
        <f t="shared" si="2330"/>
        <v>3.3659864932625606E-2</v>
      </c>
      <c r="AT1885" s="13">
        <f t="shared" si="2331"/>
        <v>2.0970095853025752E-2</v>
      </c>
      <c r="AU1885" s="13">
        <f t="shared" si="2332"/>
        <v>8.7095798109566996E-3</v>
      </c>
      <c r="AV1885" s="13">
        <f t="shared" si="2333"/>
        <v>2.7130341111130099E-3</v>
      </c>
      <c r="AW1885" s="13">
        <f t="shared" si="2334"/>
        <v>6.7813664743384533E-5</v>
      </c>
      <c r="AX1885" s="13">
        <f t="shared" si="2335"/>
        <v>8.2425088952114525E-5</v>
      </c>
      <c r="AY1885" s="13">
        <f t="shared" si="2336"/>
        <v>2.3886790778322788E-4</v>
      </c>
      <c r="AZ1885" s="13">
        <f t="shared" si="2337"/>
        <v>3.4611959837789729E-4</v>
      </c>
      <c r="BA1885" s="13">
        <f t="shared" si="2338"/>
        <v>3.3435153203304879E-4</v>
      </c>
      <c r="BB1885" s="13">
        <f t="shared" si="2339"/>
        <v>2.4223768495794384E-4</v>
      </c>
      <c r="BC1885" s="13">
        <f t="shared" si="2340"/>
        <v>1.4040096220162426E-4</v>
      </c>
      <c r="BD1885" s="13">
        <f t="shared" si="2341"/>
        <v>1.3047925170512174E-2</v>
      </c>
      <c r="BE1885" s="13">
        <f t="shared" si="2342"/>
        <v>1.6257714762458172E-2</v>
      </c>
      <c r="BF1885" s="13">
        <f t="shared" si="2343"/>
        <v>1.0128556297011442E-2</v>
      </c>
      <c r="BG1885" s="13">
        <f t="shared" si="2344"/>
        <v>4.2067270486920872E-3</v>
      </c>
      <c r="BH1885" s="13">
        <f t="shared" si="2345"/>
        <v>1.3103954756675841E-3</v>
      </c>
      <c r="BI1885" s="13">
        <f t="shared" si="2346"/>
        <v>3.2655055253636198E-4</v>
      </c>
      <c r="BJ1885" s="14">
        <f t="shared" si="2347"/>
        <v>0.13588291573236017</v>
      </c>
      <c r="BK1885" s="14">
        <f t="shared" si="2348"/>
        <v>0.1511585297727841</v>
      </c>
      <c r="BL1885" s="14">
        <f t="shared" si="2349"/>
        <v>0.61986651365776613</v>
      </c>
      <c r="BM1885" s="14">
        <f t="shared" si="2350"/>
        <v>0.75331512897709785</v>
      </c>
      <c r="BN1885" s="14">
        <f t="shared" si="2351"/>
        <v>0.21775385100643307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</v>
      </c>
      <c r="F1886" s="10">
        <f>VLOOKUP(B1886,home!$B$2:$E$405,3,FALSE)</f>
        <v>0.56999999999999995</v>
      </c>
      <c r="G1886" s="10">
        <f>VLOOKUP(C1886,away!$B$2:$E$405,4,FALSE)</f>
        <v>1.25</v>
      </c>
      <c r="H1886" s="10">
        <f>VLOOKUP(A1886,away!$A$2:$E$405,3,FALSE)</f>
        <v>1.25</v>
      </c>
      <c r="I1886" s="10">
        <f>VLOOKUP(C1886,away!$B$2:$E$405,3,FALSE)</f>
        <v>1.07</v>
      </c>
      <c r="J1886" s="10">
        <f>VLOOKUP(B1886,home!$B$2:$E$405,4,FALSE)</f>
        <v>2.08</v>
      </c>
      <c r="K1886" s="12">
        <f t="shared" si="2296"/>
        <v>0.99749999999999994</v>
      </c>
      <c r="L1886" s="12">
        <f t="shared" si="2297"/>
        <v>2.7820000000000005</v>
      </c>
      <c r="M1886" s="13">
        <f t="shared" si="2298"/>
        <v>2.2834105624117473E-2</v>
      </c>
      <c r="N1886" s="13">
        <f t="shared" si="2299"/>
        <v>2.2777020360057181E-2</v>
      </c>
      <c r="O1886" s="13">
        <f t="shared" si="2300"/>
        <v>6.3524481846294834E-2</v>
      </c>
      <c r="P1886" s="13">
        <f t="shared" si="2301"/>
        <v>6.3365670641679098E-2</v>
      </c>
      <c r="Q1886" s="13">
        <f t="shared" si="2302"/>
        <v>1.1360038904578516E-2</v>
      </c>
      <c r="R1886" s="13">
        <f t="shared" si="2303"/>
        <v>8.8362554248196126E-2</v>
      </c>
      <c r="S1886" s="13">
        <f t="shared" si="2304"/>
        <v>4.3960646871459591E-2</v>
      </c>
      <c r="T1886" s="13">
        <f t="shared" si="2305"/>
        <v>3.1603628232537442E-2</v>
      </c>
      <c r="U1886" s="13">
        <f t="shared" si="2306"/>
        <v>8.8141647862575639E-2</v>
      </c>
      <c r="V1886" s="13">
        <f t="shared" si="2307"/>
        <v>1.3554752588601065E-2</v>
      </c>
      <c r="W1886" s="13">
        <f t="shared" si="2308"/>
        <v>3.7772129357723561E-3</v>
      </c>
      <c r="X1886" s="13">
        <f t="shared" si="2309"/>
        <v>1.0508206387318699E-2</v>
      </c>
      <c r="Y1886" s="13">
        <f t="shared" si="2310"/>
        <v>1.4616915084760313E-2</v>
      </c>
      <c r="Z1886" s="13">
        <f t="shared" si="2311"/>
        <v>8.1941541972827214E-2</v>
      </c>
      <c r="AA1886" s="13">
        <f t="shared" si="2312"/>
        <v>8.1736688117895154E-2</v>
      </c>
      <c r="AB1886" s="13">
        <f t="shared" si="2313"/>
        <v>4.0766173198800194E-2</v>
      </c>
      <c r="AC1886" s="13">
        <f t="shared" si="2314"/>
        <v>2.3509405248271528E-3</v>
      </c>
      <c r="AD1886" s="13">
        <f t="shared" si="2315"/>
        <v>9.4194247585823116E-4</v>
      </c>
      <c r="AE1886" s="13">
        <f t="shared" si="2316"/>
        <v>2.6204839678375998E-3</v>
      </c>
      <c r="AF1886" s="13">
        <f t="shared" si="2317"/>
        <v>3.6450931992621019E-3</v>
      </c>
      <c r="AG1886" s="13">
        <f t="shared" si="2318"/>
        <v>3.3802164267823899E-3</v>
      </c>
      <c r="AH1886" s="13">
        <f t="shared" si="2319"/>
        <v>5.6990342442101348E-2</v>
      </c>
      <c r="AI1886" s="13">
        <f t="shared" si="2320"/>
        <v>5.6847866585996089E-2</v>
      </c>
      <c r="AJ1886" s="13">
        <f t="shared" si="2321"/>
        <v>2.8352873459765546E-2</v>
      </c>
      <c r="AK1886" s="13">
        <f t="shared" si="2322"/>
        <v>9.4273304253720425E-3</v>
      </c>
      <c r="AL1886" s="13">
        <f t="shared" si="2323"/>
        <v>2.6095862994875884E-4</v>
      </c>
      <c r="AM1886" s="13">
        <f t="shared" si="2324"/>
        <v>1.879175239337172E-4</v>
      </c>
      <c r="AN1886" s="13">
        <f t="shared" si="2325"/>
        <v>5.227865515836014E-4</v>
      </c>
      <c r="AO1886" s="13">
        <f t="shared" si="2326"/>
        <v>7.2719609325278965E-4</v>
      </c>
      <c r="AP1886" s="13">
        <f t="shared" si="2327"/>
        <v>6.7435317714308702E-4</v>
      </c>
      <c r="AQ1886" s="13">
        <f t="shared" si="2328"/>
        <v>4.6901263470301713E-4</v>
      </c>
      <c r="AR1886" s="13">
        <f t="shared" si="2329"/>
        <v>3.1709426534785201E-2</v>
      </c>
      <c r="AS1886" s="13">
        <f t="shared" si="2330"/>
        <v>3.163015296844824E-2</v>
      </c>
      <c r="AT1886" s="13">
        <f t="shared" si="2331"/>
        <v>1.5775538793013556E-2</v>
      </c>
      <c r="AU1886" s="13">
        <f t="shared" si="2332"/>
        <v>5.2453666486770066E-3</v>
      </c>
      <c r="AV1886" s="13">
        <f t="shared" si="2333"/>
        <v>1.3080633080138284E-3</v>
      </c>
      <c r="AW1886" s="13">
        <f t="shared" si="2334"/>
        <v>2.0115887256837594E-5</v>
      </c>
      <c r="AX1886" s="13">
        <f t="shared" si="2335"/>
        <v>3.1241288353980465E-5</v>
      </c>
      <c r="AY1886" s="13">
        <f t="shared" si="2336"/>
        <v>8.6913264200773671E-5</v>
      </c>
      <c r="AZ1886" s="13">
        <f t="shared" si="2337"/>
        <v>1.2089635050327621E-4</v>
      </c>
      <c r="BA1886" s="13">
        <f t="shared" si="2338"/>
        <v>1.1211121570003815E-4</v>
      </c>
      <c r="BB1886" s="13">
        <f t="shared" si="2339"/>
        <v>7.7973350519376552E-5</v>
      </c>
      <c r="BC1886" s="13">
        <f t="shared" si="2340"/>
        <v>4.3384372228981135E-5</v>
      </c>
      <c r="BD1886" s="13">
        <f t="shared" si="2341"/>
        <v>1.4702604103295411E-2</v>
      </c>
      <c r="BE1886" s="13">
        <f t="shared" si="2342"/>
        <v>1.4665847593037174E-2</v>
      </c>
      <c r="BF1886" s="13">
        <f t="shared" si="2343"/>
        <v>7.3145914870272888E-3</v>
      </c>
      <c r="BG1886" s="13">
        <f t="shared" si="2344"/>
        <v>2.4321016694365733E-3</v>
      </c>
      <c r="BH1886" s="13">
        <f t="shared" si="2345"/>
        <v>6.0650535381574539E-4</v>
      </c>
      <c r="BI1886" s="13">
        <f t="shared" si="2346"/>
        <v>1.2099781808624124E-4</v>
      </c>
      <c r="BJ1886" s="14">
        <f t="shared" si="2347"/>
        <v>0.10828454379688744</v>
      </c>
      <c r="BK1886" s="14">
        <f t="shared" si="2348"/>
        <v>0.14641398814483392</v>
      </c>
      <c r="BL1886" s="14">
        <f t="shared" si="2349"/>
        <v>0.63966115446463312</v>
      </c>
      <c r="BM1886" s="14">
        <f t="shared" si="2350"/>
        <v>0.70401055937731427</v>
      </c>
      <c r="BN1886" s="14">
        <f t="shared" si="2351"/>
        <v>0.27222387162492323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</v>
      </c>
      <c r="F1887" s="10">
        <f>VLOOKUP(B1887,home!$B$2:$E$405,3,FALSE)</f>
        <v>0.18</v>
      </c>
      <c r="G1887" s="10">
        <f>VLOOKUP(C1887,away!$B$2:$E$405,4,FALSE)</f>
        <v>0.71</v>
      </c>
      <c r="H1887" s="10">
        <f>VLOOKUP(A1887,away!$A$2:$E$405,3,FALSE)</f>
        <v>1.25</v>
      </c>
      <c r="I1887" s="10">
        <f>VLOOKUP(C1887,away!$B$2:$E$405,3,FALSE)</f>
        <v>0.54</v>
      </c>
      <c r="J1887" s="10">
        <f>VLOOKUP(B1887,home!$B$2:$E$405,4,FALSE)</f>
        <v>1.4</v>
      </c>
      <c r="K1887" s="12">
        <f t="shared" si="2296"/>
        <v>0.17892</v>
      </c>
      <c r="L1887" s="12">
        <f t="shared" si="2297"/>
        <v>0.94499999999999995</v>
      </c>
      <c r="M1887" s="13">
        <f t="shared" si="2298"/>
        <v>0.32500328142859558</v>
      </c>
      <c r="N1887" s="13">
        <f t="shared" si="2299"/>
        <v>5.8149587113204323E-2</v>
      </c>
      <c r="O1887" s="13">
        <f t="shared" si="2300"/>
        <v>0.30712810095002274</v>
      </c>
      <c r="P1887" s="13">
        <f t="shared" si="2301"/>
        <v>5.4951359821978074E-2</v>
      </c>
      <c r="Q1887" s="13">
        <f t="shared" si="2302"/>
        <v>5.2020620631472577E-3</v>
      </c>
      <c r="R1887" s="13">
        <f t="shared" si="2303"/>
        <v>0.14511802769888577</v>
      </c>
      <c r="S1887" s="13">
        <f t="shared" si="2304"/>
        <v>2.3227857369710393E-3</v>
      </c>
      <c r="T1887" s="13">
        <f t="shared" si="2305"/>
        <v>4.9159486496741572E-3</v>
      </c>
      <c r="U1887" s="13">
        <f t="shared" si="2306"/>
        <v>2.596451751588464E-2</v>
      </c>
      <c r="V1887" s="13">
        <f t="shared" si="2307"/>
        <v>4.3637246526180128E-5</v>
      </c>
      <c r="W1887" s="13">
        <f t="shared" si="2308"/>
        <v>3.1025098144610243E-4</v>
      </c>
      <c r="X1887" s="13">
        <f t="shared" si="2309"/>
        <v>2.9318717746656676E-4</v>
      </c>
      <c r="Y1887" s="13">
        <f t="shared" si="2310"/>
        <v>1.385309413529528E-4</v>
      </c>
      <c r="Z1887" s="13">
        <f t="shared" si="2311"/>
        <v>4.5712178725149009E-2</v>
      </c>
      <c r="AA1887" s="13">
        <f t="shared" si="2312"/>
        <v>8.1788230175036617E-3</v>
      </c>
      <c r="AB1887" s="13">
        <f t="shared" si="2313"/>
        <v>7.316775071458774E-4</v>
      </c>
      <c r="AC1887" s="13">
        <f t="shared" si="2314"/>
        <v>4.6113496626866357E-7</v>
      </c>
      <c r="AD1887" s="13">
        <f t="shared" si="2315"/>
        <v>1.3877526400084159E-5</v>
      </c>
      <c r="AE1887" s="13">
        <f t="shared" si="2316"/>
        <v>1.3114262448079528E-5</v>
      </c>
      <c r="AF1887" s="13">
        <f t="shared" si="2317"/>
        <v>6.1964890067175775E-6</v>
      </c>
      <c r="AG1887" s="13">
        <f t="shared" si="2318"/>
        <v>1.9518940371160369E-6</v>
      </c>
      <c r="AH1887" s="13">
        <f t="shared" si="2319"/>
        <v>1.0799502223816451E-2</v>
      </c>
      <c r="AI1887" s="13">
        <f t="shared" si="2320"/>
        <v>1.9322469378852396E-3</v>
      </c>
      <c r="AJ1887" s="13">
        <f t="shared" si="2321"/>
        <v>1.7285881106321349E-4</v>
      </c>
      <c r="AK1887" s="13">
        <f t="shared" si="2322"/>
        <v>1.0309299491810052E-5</v>
      </c>
      <c r="AL1887" s="13">
        <f t="shared" si="2323"/>
        <v>3.1187369366290367E-9</v>
      </c>
      <c r="AM1887" s="13">
        <f t="shared" si="2324"/>
        <v>4.965934047006117E-7</v>
      </c>
      <c r="AN1887" s="13">
        <f t="shared" si="2325"/>
        <v>4.6928076744207799E-7</v>
      </c>
      <c r="AO1887" s="13">
        <f t="shared" si="2326"/>
        <v>2.2173516261638185E-7</v>
      </c>
      <c r="AP1887" s="13">
        <f t="shared" si="2327"/>
        <v>6.9846576224160282E-8</v>
      </c>
      <c r="AQ1887" s="13">
        <f t="shared" si="2328"/>
        <v>1.6501253632957861E-8</v>
      </c>
      <c r="AR1887" s="13">
        <f t="shared" si="2329"/>
        <v>2.0411059203013101E-3</v>
      </c>
      <c r="AS1887" s="13">
        <f t="shared" si="2330"/>
        <v>3.6519467126031041E-4</v>
      </c>
      <c r="AT1887" s="13">
        <f t="shared" si="2331"/>
        <v>3.267031529094736E-5</v>
      </c>
      <c r="AU1887" s="13">
        <f t="shared" si="2332"/>
        <v>1.9484576039521007E-6</v>
      </c>
      <c r="AV1887" s="13">
        <f t="shared" si="2333"/>
        <v>8.7154508624777448E-8</v>
      </c>
      <c r="AW1887" s="13">
        <f t="shared" si="2334"/>
        <v>1.4647615833418752E-11</v>
      </c>
      <c r="AX1887" s="13">
        <f t="shared" si="2335"/>
        <v>1.4808415328172231E-8</v>
      </c>
      <c r="AY1887" s="13">
        <f t="shared" si="2336"/>
        <v>1.3993952485122757E-8</v>
      </c>
      <c r="AZ1887" s="13">
        <f t="shared" si="2337"/>
        <v>6.6121425492205029E-9</v>
      </c>
      <c r="BA1887" s="13">
        <f t="shared" si="2338"/>
        <v>2.0828249030044581E-9</v>
      </c>
      <c r="BB1887" s="13">
        <f t="shared" si="2339"/>
        <v>4.9206738333480309E-10</v>
      </c>
      <c r="BC1887" s="13">
        <f t="shared" si="2340"/>
        <v>9.3000735450277828E-11</v>
      </c>
      <c r="BD1887" s="13">
        <f t="shared" si="2341"/>
        <v>3.2147418244745621E-4</v>
      </c>
      <c r="BE1887" s="13">
        <f t="shared" si="2342"/>
        <v>5.7518160723498869E-5</v>
      </c>
      <c r="BF1887" s="13">
        <f t="shared" si="2343"/>
        <v>5.1455746583242075E-6</v>
      </c>
      <c r="BG1887" s="13">
        <f t="shared" si="2344"/>
        <v>3.0688207262245577E-7</v>
      </c>
      <c r="BH1887" s="13">
        <f t="shared" si="2345"/>
        <v>1.3726835108402444E-8</v>
      </c>
      <c r="BI1887" s="13">
        <f t="shared" si="2346"/>
        <v>4.912010675190732E-10</v>
      </c>
      <c r="BJ1887" s="14">
        <f t="shared" si="2347"/>
        <v>6.9046019137751366E-2</v>
      </c>
      <c r="BK1887" s="14">
        <f t="shared" si="2348"/>
        <v>0.38232154248172656</v>
      </c>
      <c r="BL1887" s="14">
        <f t="shared" si="2349"/>
        <v>0.50286152949860263</v>
      </c>
      <c r="BM1887" s="14">
        <f t="shared" si="2350"/>
        <v>0.10438883678809097</v>
      </c>
      <c r="BN1887" s="14">
        <f t="shared" si="2351"/>
        <v>0.89555241907583372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</v>
      </c>
      <c r="F1888" s="10">
        <f>VLOOKUP(B1888,home!$B$2:$E$405,3,FALSE)</f>
        <v>1.07</v>
      </c>
      <c r="G1888" s="10">
        <f>VLOOKUP(C1888,away!$B$2:$E$405,4,FALSE)</f>
        <v>0.18</v>
      </c>
      <c r="H1888" s="10">
        <f>VLOOKUP(A1888,away!$A$2:$E$405,3,FALSE)</f>
        <v>1.25</v>
      </c>
      <c r="I1888" s="10">
        <f>VLOOKUP(C1888,away!$B$2:$E$405,3,FALSE)</f>
        <v>0.89</v>
      </c>
      <c r="J1888" s="10">
        <f>VLOOKUP(B1888,home!$B$2:$E$405,4,FALSE)</f>
        <v>0.4</v>
      </c>
      <c r="K1888" s="12">
        <f t="shared" si="2296"/>
        <v>0.26963999999999999</v>
      </c>
      <c r="L1888" s="12">
        <f t="shared" si="2297"/>
        <v>0.44500000000000006</v>
      </c>
      <c r="M1888" s="13">
        <f t="shared" si="2298"/>
        <v>0.48936825266003131</v>
      </c>
      <c r="N1888" s="13">
        <f t="shared" si="2299"/>
        <v>0.13195325564725083</v>
      </c>
      <c r="O1888" s="13">
        <f t="shared" si="2300"/>
        <v>0.21776887243371398</v>
      </c>
      <c r="P1888" s="13">
        <f t="shared" si="2301"/>
        <v>5.8719198763026635E-2</v>
      </c>
      <c r="Q1888" s="13">
        <f t="shared" si="2302"/>
        <v>1.7789937926362354E-2</v>
      </c>
      <c r="R1888" s="13">
        <f t="shared" si="2303"/>
        <v>4.845357411650137E-2</v>
      </c>
      <c r="S1888" s="13">
        <f t="shared" si="2304"/>
        <v>1.7614262289339531E-3</v>
      </c>
      <c r="T1888" s="13">
        <f t="shared" si="2305"/>
        <v>7.9165223772312485E-3</v>
      </c>
      <c r="U1888" s="13">
        <f t="shared" si="2306"/>
        <v>1.3065021724773428E-2</v>
      </c>
      <c r="V1888" s="13">
        <f t="shared" si="2307"/>
        <v>2.3483686769393259E-5</v>
      </c>
      <c r="W1888" s="13">
        <f t="shared" si="2308"/>
        <v>1.5989596208214488E-3</v>
      </c>
      <c r="X1888" s="13">
        <f t="shared" si="2309"/>
        <v>7.1153703126554477E-4</v>
      </c>
      <c r="Y1888" s="13">
        <f t="shared" si="2310"/>
        <v>1.5831698945658373E-4</v>
      </c>
      <c r="Z1888" s="13">
        <f t="shared" si="2311"/>
        <v>7.1872801606143706E-3</v>
      </c>
      <c r="AA1888" s="13">
        <f t="shared" si="2312"/>
        <v>1.937978222508059E-3</v>
      </c>
      <c r="AB1888" s="13">
        <f t="shared" si="2313"/>
        <v>2.6127822395853644E-4</v>
      </c>
      <c r="AC1888" s="13">
        <f t="shared" si="2314"/>
        <v>1.7611267992013391E-7</v>
      </c>
      <c r="AD1888" s="13">
        <f t="shared" si="2315"/>
        <v>1.0778586803957383E-4</v>
      </c>
      <c r="AE1888" s="13">
        <f t="shared" si="2316"/>
        <v>4.7964711277610361E-5</v>
      </c>
      <c r="AF1888" s="13">
        <f t="shared" si="2317"/>
        <v>1.0672148259268307E-5</v>
      </c>
      <c r="AG1888" s="13">
        <f t="shared" si="2318"/>
        <v>1.5830353251247991E-6</v>
      </c>
      <c r="AH1888" s="13">
        <f t="shared" si="2319"/>
        <v>7.9958491786834892E-4</v>
      </c>
      <c r="AI1888" s="13">
        <f t="shared" si="2320"/>
        <v>2.1560007725402158E-4</v>
      </c>
      <c r="AJ1888" s="13">
        <f t="shared" si="2321"/>
        <v>2.9067202415387181E-5</v>
      </c>
      <c r="AK1888" s="13">
        <f t="shared" si="2322"/>
        <v>2.6125601530950006E-6</v>
      </c>
      <c r="AL1888" s="13">
        <f t="shared" si="2323"/>
        <v>8.4526900964323551E-10</v>
      </c>
      <c r="AM1888" s="13">
        <f t="shared" si="2324"/>
        <v>5.8126762916381351E-6</v>
      </c>
      <c r="AN1888" s="13">
        <f t="shared" si="2325"/>
        <v>2.5866409497789706E-6</v>
      </c>
      <c r="AO1888" s="13">
        <f t="shared" si="2326"/>
        <v>5.75527611325821E-7</v>
      </c>
      <c r="AP1888" s="13">
        <f t="shared" si="2327"/>
        <v>8.5369929013330138E-8</v>
      </c>
      <c r="AQ1888" s="13">
        <f t="shared" si="2328"/>
        <v>9.4974046027329788E-9</v>
      </c>
      <c r="AR1888" s="13">
        <f t="shared" si="2329"/>
        <v>7.1163057690283089E-5</v>
      </c>
      <c r="AS1888" s="13">
        <f t="shared" si="2330"/>
        <v>1.918840687560793E-5</v>
      </c>
      <c r="AT1888" s="13">
        <f t="shared" si="2331"/>
        <v>2.5869810149694605E-6</v>
      </c>
      <c r="AU1888" s="13">
        <f t="shared" si="2332"/>
        <v>2.3251785362545515E-7</v>
      </c>
      <c r="AV1888" s="13">
        <f t="shared" si="2333"/>
        <v>1.5674028512891927E-8</v>
      </c>
      <c r="AW1888" s="13">
        <f t="shared" si="2334"/>
        <v>2.8173238725913855E-12</v>
      </c>
      <c r="AX1888" s="13">
        <f t="shared" si="2335"/>
        <v>2.6122167254621781E-7</v>
      </c>
      <c r="AY1888" s="13">
        <f t="shared" si="2336"/>
        <v>1.1624364428306695E-7</v>
      </c>
      <c r="AZ1888" s="13">
        <f t="shared" si="2337"/>
        <v>2.5864210852982397E-8</v>
      </c>
      <c r="BA1888" s="13">
        <f t="shared" si="2338"/>
        <v>3.8365246098590562E-9</v>
      </c>
      <c r="BB1888" s="13">
        <f t="shared" si="2339"/>
        <v>4.2681336284682012E-10</v>
      </c>
      <c r="BC1888" s="13">
        <f t="shared" si="2340"/>
        <v>3.7986389293367009E-11</v>
      </c>
      <c r="BD1888" s="13">
        <f t="shared" si="2341"/>
        <v>5.2779267786959937E-6</v>
      </c>
      <c r="BE1888" s="13">
        <f t="shared" si="2342"/>
        <v>1.4231401766075878E-6</v>
      </c>
      <c r="BF1888" s="13">
        <f t="shared" si="2343"/>
        <v>1.9186775861023491E-7</v>
      </c>
      <c r="BG1888" s="13">
        <f t="shared" si="2344"/>
        <v>1.7245074143887919E-8</v>
      </c>
      <c r="BH1888" s="13">
        <f t="shared" si="2345"/>
        <v>1.1624904480394843E-9</v>
      </c>
      <c r="BI1888" s="13">
        <f t="shared" si="2346"/>
        <v>6.2690784881873283E-11</v>
      </c>
      <c r="BJ1888" s="14">
        <f t="shared" si="2347"/>
        <v>0.16030601269832803</v>
      </c>
      <c r="BK1888" s="14">
        <f t="shared" si="2348"/>
        <v>0.54987265454035439</v>
      </c>
      <c r="BL1888" s="14">
        <f t="shared" si="2349"/>
        <v>0.28263368752157858</v>
      </c>
      <c r="BM1888" s="14">
        <f t="shared" si="2350"/>
        <v>3.5946427133161943E-2</v>
      </c>
      <c r="BN1888" s="14">
        <f t="shared" si="2351"/>
        <v>0.96405309154688668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</v>
      </c>
      <c r="F1889" s="10">
        <f>VLOOKUP(B1889,home!$B$2:$E$405,3,FALSE)</f>
        <v>0.89</v>
      </c>
      <c r="G1889" s="10">
        <f>VLOOKUP(C1889,away!$B$2:$E$405,4,FALSE)</f>
        <v>0.86</v>
      </c>
      <c r="H1889" s="10">
        <f>VLOOKUP(A1889,away!$A$2:$E$405,3,FALSE)</f>
        <v>1.25</v>
      </c>
      <c r="I1889" s="10">
        <f>VLOOKUP(C1889,away!$B$2:$E$405,3,FALSE)</f>
        <v>1.43</v>
      </c>
      <c r="J1889" s="10">
        <f>VLOOKUP(B1889,home!$B$2:$E$405,4,FALSE)</f>
        <v>1</v>
      </c>
      <c r="K1889" s="12">
        <f t="shared" si="2296"/>
        <v>1.0715600000000001</v>
      </c>
      <c r="L1889" s="12">
        <f t="shared" si="2297"/>
        <v>1.7874999999999999</v>
      </c>
      <c r="M1889" s="13">
        <f t="shared" si="2298"/>
        <v>5.73226182093848E-2</v>
      </c>
      <c r="N1889" s="13">
        <f t="shared" si="2299"/>
        <v>6.1424624768448378E-2</v>
      </c>
      <c r="O1889" s="13">
        <f t="shared" si="2300"/>
        <v>0.10246418004927532</v>
      </c>
      <c r="P1889" s="13">
        <f t="shared" si="2301"/>
        <v>0.10979651677360147</v>
      </c>
      <c r="Q1889" s="13">
        <f t="shared" si="2302"/>
        <v>3.2910085458439271E-2</v>
      </c>
      <c r="R1889" s="13">
        <f t="shared" si="2303"/>
        <v>9.1577360919039827E-2</v>
      </c>
      <c r="S1889" s="13">
        <f t="shared" si="2304"/>
        <v>5.2576432620283178E-2</v>
      </c>
      <c r="T1889" s="13">
        <f t="shared" si="2305"/>
        <v>5.8826777756960186E-2</v>
      </c>
      <c r="U1889" s="13">
        <f t="shared" si="2306"/>
        <v>9.8130636866406329E-2</v>
      </c>
      <c r="V1889" s="13">
        <f t="shared" si="2307"/>
        <v>1.1189512091414529E-2</v>
      </c>
      <c r="W1889" s="13">
        <f t="shared" si="2308"/>
        <v>1.1755043724615062E-2</v>
      </c>
      <c r="X1889" s="13">
        <f t="shared" si="2309"/>
        <v>2.1012140657749423E-2</v>
      </c>
      <c r="Y1889" s="13">
        <f t="shared" si="2310"/>
        <v>1.877960071286355E-2</v>
      </c>
      <c r="Z1889" s="13">
        <f t="shared" si="2311"/>
        <v>5.4564844214261221E-2</v>
      </c>
      <c r="AA1889" s="13">
        <f t="shared" si="2312"/>
        <v>5.8469504466233758E-2</v>
      </c>
      <c r="AB1889" s="13">
        <f t="shared" si="2313"/>
        <v>3.1326791102918722E-2</v>
      </c>
      <c r="AC1889" s="13">
        <f t="shared" si="2314"/>
        <v>1.3395339073942894E-3</v>
      </c>
      <c r="AD1889" s="13">
        <f t="shared" si="2315"/>
        <v>3.1490586633871292E-3</v>
      </c>
      <c r="AE1889" s="13">
        <f t="shared" si="2316"/>
        <v>5.6289423608044927E-3</v>
      </c>
      <c r="AF1889" s="13">
        <f t="shared" si="2317"/>
        <v>5.0308672349690161E-3</v>
      </c>
      <c r="AG1889" s="13">
        <f t="shared" si="2318"/>
        <v>2.9975583941690381E-3</v>
      </c>
      <c r="AH1889" s="13">
        <f t="shared" si="2319"/>
        <v>2.4383664758247992E-2</v>
      </c>
      <c r="AI1889" s="13">
        <f t="shared" si="2320"/>
        <v>2.6128559808348217E-2</v>
      </c>
      <c r="AJ1889" s="13">
        <f t="shared" si="2321"/>
        <v>1.3999159774116806E-2</v>
      </c>
      <c r="AK1889" s="13">
        <f t="shared" si="2322"/>
        <v>5.0003132158508694E-3</v>
      </c>
      <c r="AL1889" s="13">
        <f t="shared" si="2323"/>
        <v>1.0263045319723091E-4</v>
      </c>
      <c r="AM1889" s="13">
        <f t="shared" si="2324"/>
        <v>6.7488106026782275E-4</v>
      </c>
      <c r="AN1889" s="13">
        <f t="shared" si="2325"/>
        <v>1.2063498952287329E-3</v>
      </c>
      <c r="AO1889" s="13">
        <f t="shared" si="2326"/>
        <v>1.0781752188606802E-3</v>
      </c>
      <c r="AP1889" s="13">
        <f t="shared" si="2327"/>
        <v>6.4241273457115518E-4</v>
      </c>
      <c r="AQ1889" s="13">
        <f t="shared" si="2328"/>
        <v>2.8707819076148508E-4</v>
      </c>
      <c r="AR1889" s="13">
        <f t="shared" si="2329"/>
        <v>8.7171601510736569E-3</v>
      </c>
      <c r="AS1889" s="13">
        <f t="shared" si="2330"/>
        <v>9.3409601314844871E-3</v>
      </c>
      <c r="AT1889" s="13">
        <f t="shared" si="2331"/>
        <v>5.0046996192467585E-3</v>
      </c>
      <c r="AU1889" s="13">
        <f t="shared" si="2332"/>
        <v>1.7876119746666856E-3</v>
      </c>
      <c r="AV1889" s="13">
        <f t="shared" si="2333"/>
        <v>4.788833718934584E-4</v>
      </c>
      <c r="AW1889" s="13">
        <f t="shared" si="2334"/>
        <v>5.4605487656970609E-6</v>
      </c>
      <c r="AX1889" s="13">
        <f t="shared" si="2335"/>
        <v>1.2052925815676463E-4</v>
      </c>
      <c r="AY1889" s="13">
        <f t="shared" si="2336"/>
        <v>2.1544604895521675E-4</v>
      </c>
      <c r="AZ1889" s="13">
        <f t="shared" si="2337"/>
        <v>1.92554906253725E-4</v>
      </c>
      <c r="BA1889" s="13">
        <f t="shared" si="2338"/>
        <v>1.1473063164284445E-4</v>
      </c>
      <c r="BB1889" s="13">
        <f t="shared" si="2339"/>
        <v>5.1270251015396134E-5</v>
      </c>
      <c r="BC1889" s="13">
        <f t="shared" si="2340"/>
        <v>1.8329114738004115E-5</v>
      </c>
      <c r="BD1889" s="13">
        <f t="shared" si="2341"/>
        <v>2.5969872950073608E-3</v>
      </c>
      <c r="BE1889" s="13">
        <f t="shared" si="2342"/>
        <v>2.7828277058380875E-3</v>
      </c>
      <c r="BF1889" s="13">
        <f t="shared" si="2343"/>
        <v>1.4909834282339303E-3</v>
      </c>
      <c r="BG1889" s="13">
        <f t="shared" si="2344"/>
        <v>5.3255940078611691E-4</v>
      </c>
      <c r="BH1889" s="13">
        <f t="shared" si="2345"/>
        <v>1.4266733787659286E-4</v>
      </c>
      <c r="BI1889" s="13">
        <f t="shared" si="2346"/>
        <v>3.0575322515008377E-5</v>
      </c>
      <c r="BJ1889" s="14">
        <f t="shared" si="2347"/>
        <v>0.22611645704285735</v>
      </c>
      <c r="BK1889" s="14">
        <f t="shared" si="2348"/>
        <v>0.23254269010423073</v>
      </c>
      <c r="BL1889" s="14">
        <f t="shared" si="2349"/>
        <v>0.48438608669906003</v>
      </c>
      <c r="BM1889" s="14">
        <f t="shared" si="2350"/>
        <v>0.54190470638203048</v>
      </c>
      <c r="BN1889" s="14">
        <f t="shared" si="2351"/>
        <v>0.45549538617818908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</v>
      </c>
      <c r="F1890" s="10">
        <f>VLOOKUP(B1890,home!$B$2:$E$405,3,FALSE)</f>
        <v>0.54</v>
      </c>
      <c r="G1890" s="10">
        <f>VLOOKUP(C1890,away!$B$2:$E$405,4,FALSE)</f>
        <v>1.71</v>
      </c>
      <c r="H1890" s="10">
        <f>VLOOKUP(A1890,away!$A$2:$E$405,3,FALSE)</f>
        <v>1.25</v>
      </c>
      <c r="I1890" s="10">
        <f>VLOOKUP(C1890,away!$B$2:$E$405,3,FALSE)</f>
        <v>0.86</v>
      </c>
      <c r="J1890" s="10">
        <f>VLOOKUP(B1890,home!$B$2:$E$405,4,FALSE)</f>
        <v>0.8</v>
      </c>
      <c r="K1890" s="12">
        <f t="shared" si="2296"/>
        <v>1.2927599999999999</v>
      </c>
      <c r="L1890" s="12">
        <f t="shared" si="2297"/>
        <v>0.86</v>
      </c>
      <c r="M1890" s="13">
        <f t="shared" si="2298"/>
        <v>0.11616310475501206</v>
      </c>
      <c r="N1890" s="13">
        <f t="shared" si="2299"/>
        <v>0.15017101530308938</v>
      </c>
      <c r="O1890" s="13">
        <f t="shared" si="2300"/>
        <v>9.9900270089310364E-2</v>
      </c>
      <c r="P1890" s="13">
        <f t="shared" si="2301"/>
        <v>0.12914707316065685</v>
      </c>
      <c r="Q1890" s="13">
        <f t="shared" si="2302"/>
        <v>9.7067540871610916E-2</v>
      </c>
      <c r="R1890" s="13">
        <f t="shared" si="2303"/>
        <v>4.2957116138403459E-2</v>
      </c>
      <c r="S1890" s="13">
        <f t="shared" si="2304"/>
        <v>3.5895576614321717E-2</v>
      </c>
      <c r="T1890" s="13">
        <f t="shared" si="2305"/>
        <v>8.3478085149585379E-2</v>
      </c>
      <c r="U1890" s="13">
        <f t="shared" si="2306"/>
        <v>5.553324145908245E-2</v>
      </c>
      <c r="V1890" s="13">
        <f t="shared" si="2307"/>
        <v>4.434194937397805E-3</v>
      </c>
      <c r="W1890" s="13">
        <f t="shared" si="2308"/>
        <v>4.1828344712394563E-2</v>
      </c>
      <c r="X1890" s="13">
        <f t="shared" si="2309"/>
        <v>3.597237645265932E-2</v>
      </c>
      <c r="Y1890" s="13">
        <f t="shared" si="2310"/>
        <v>1.546812187464351E-2</v>
      </c>
      <c r="Z1890" s="13">
        <f t="shared" si="2311"/>
        <v>1.231437329300899E-2</v>
      </c>
      <c r="AA1890" s="13">
        <f t="shared" si="2312"/>
        <v>1.5919529218270299E-2</v>
      </c>
      <c r="AB1890" s="13">
        <f t="shared" si="2313"/>
        <v>1.0290065296105556E-2</v>
      </c>
      <c r="AC1890" s="13">
        <f t="shared" si="2314"/>
        <v>3.0811380429078311E-4</v>
      </c>
      <c r="AD1890" s="13">
        <f t="shared" si="2315"/>
        <v>1.3518502727598792E-2</v>
      </c>
      <c r="AE1890" s="13">
        <f t="shared" si="2316"/>
        <v>1.162591234573496E-2</v>
      </c>
      <c r="AF1890" s="13">
        <f t="shared" si="2317"/>
        <v>4.9991423086660335E-3</v>
      </c>
      <c r="AG1890" s="13">
        <f t="shared" si="2318"/>
        <v>1.4330874618175961E-3</v>
      </c>
      <c r="AH1890" s="13">
        <f t="shared" si="2319"/>
        <v>2.6475902579969324E-3</v>
      </c>
      <c r="AI1890" s="13">
        <f t="shared" si="2320"/>
        <v>3.4226987819281139E-3</v>
      </c>
      <c r="AJ1890" s="13">
        <f t="shared" si="2321"/>
        <v>2.2123640386626942E-3</v>
      </c>
      <c r="AK1890" s="13">
        <f t="shared" si="2322"/>
        <v>9.5335191154052802E-4</v>
      </c>
      <c r="AL1890" s="13">
        <f t="shared" si="2323"/>
        <v>1.3702111736242385E-5</v>
      </c>
      <c r="AM1890" s="13">
        <f t="shared" si="2324"/>
        <v>3.4952359172261242E-3</v>
      </c>
      <c r="AN1890" s="13">
        <f t="shared" si="2325"/>
        <v>3.0059028888144669E-3</v>
      </c>
      <c r="AO1890" s="13">
        <f t="shared" si="2326"/>
        <v>1.2925382421902208E-3</v>
      </c>
      <c r="AP1890" s="13">
        <f t="shared" si="2327"/>
        <v>3.7052762942786324E-4</v>
      </c>
      <c r="AQ1890" s="13">
        <f t="shared" si="2328"/>
        <v>7.9663440326990581E-5</v>
      </c>
      <c r="AR1890" s="13">
        <f t="shared" si="2329"/>
        <v>4.5538552437547256E-4</v>
      </c>
      <c r="AS1890" s="13">
        <f t="shared" si="2330"/>
        <v>5.8870419049163582E-4</v>
      </c>
      <c r="AT1890" s="13">
        <f t="shared" si="2331"/>
        <v>3.8052661464998359E-4</v>
      </c>
      <c r="AU1890" s="13">
        <f t="shared" si="2332"/>
        <v>1.6397652878497089E-4</v>
      </c>
      <c r="AV1890" s="13">
        <f t="shared" si="2333"/>
        <v>5.2995574338014712E-5</v>
      </c>
      <c r="AW1890" s="13">
        <f t="shared" si="2334"/>
        <v>4.2315683590567891E-7</v>
      </c>
      <c r="AX1890" s="13">
        <f t="shared" si="2335"/>
        <v>7.5308353072554065E-4</v>
      </c>
      <c r="AY1890" s="13">
        <f t="shared" si="2336"/>
        <v>6.4765183642396498E-4</v>
      </c>
      <c r="AZ1890" s="13">
        <f t="shared" si="2337"/>
        <v>2.7849028966230494E-4</v>
      </c>
      <c r="BA1890" s="13">
        <f t="shared" si="2338"/>
        <v>7.983388303652741E-5</v>
      </c>
      <c r="BB1890" s="13">
        <f t="shared" si="2339"/>
        <v>1.7164284852853389E-5</v>
      </c>
      <c r="BC1890" s="13">
        <f t="shared" si="2340"/>
        <v>2.9522569946907843E-6</v>
      </c>
      <c r="BD1890" s="13">
        <f t="shared" si="2341"/>
        <v>6.5271925160484374E-5</v>
      </c>
      <c r="BE1890" s="13">
        <f t="shared" si="2342"/>
        <v>8.4380933970467766E-5</v>
      </c>
      <c r="BF1890" s="13">
        <f t="shared" si="2343"/>
        <v>5.4542148099830956E-5</v>
      </c>
      <c r="BG1890" s="13">
        <f t="shared" si="2344"/>
        <v>2.350330245917915E-5</v>
      </c>
      <c r="BH1890" s="13">
        <f t="shared" si="2345"/>
        <v>7.5960323217821058E-6</v>
      </c>
      <c r="BI1890" s="13">
        <f t="shared" si="2346"/>
        <v>1.9639693488614079E-6</v>
      </c>
      <c r="BJ1890" s="14">
        <f t="shared" si="2347"/>
        <v>0.46558517340748207</v>
      </c>
      <c r="BK1890" s="14">
        <f t="shared" si="2348"/>
        <v>0.28660941721983946</v>
      </c>
      <c r="BL1890" s="14">
        <f t="shared" si="2349"/>
        <v>0.23571507393530111</v>
      </c>
      <c r="BM1890" s="14">
        <f t="shared" si="2350"/>
        <v>0.36417068885796045</v>
      </c>
      <c r="BN1890" s="14">
        <f t="shared" si="2351"/>
        <v>0.63540612031808308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1.78481012658228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1.36708860759494</v>
      </c>
      <c r="I1891" s="10">
        <f>VLOOKUP(C1891,away!$B$2:$E$405,3,FALSE)</f>
        <v>0.9</v>
      </c>
      <c r="J1891" s="10">
        <f>VLOOKUP(B1891,home!$B$2:$E$405,4,FALSE)</f>
        <v>1.1000000000000001</v>
      </c>
      <c r="K1891" s="12">
        <f t="shared" si="2296"/>
        <v>3.3582987341772186</v>
      </c>
      <c r="L1891" s="12">
        <f t="shared" si="2297"/>
        <v>1.3534177215189906</v>
      </c>
      <c r="M1891" s="13">
        <f t="shared" si="2298"/>
        <v>8.9893345381043457E-3</v>
      </c>
      <c r="N1891" s="13">
        <f t="shared" si="2299"/>
        <v>3.0188870800411372E-2</v>
      </c>
      <c r="O1891" s="13">
        <f t="shared" si="2300"/>
        <v>1.2166324668533148E-2</v>
      </c>
      <c r="P1891" s="13">
        <f t="shared" si="2301"/>
        <v>4.0858152733923944E-2</v>
      </c>
      <c r="Q1891" s="13">
        <f t="shared" si="2302"/>
        <v>5.0691623297630571E-2</v>
      </c>
      <c r="R1891" s="13">
        <f t="shared" si="2303"/>
        <v>8.233059706073213E-3</v>
      </c>
      <c r="S1891" s="13">
        <f t="shared" si="2304"/>
        <v>4.6426925089737933E-2</v>
      </c>
      <c r="T1891" s="13">
        <f t="shared" si="2305"/>
        <v>6.8606941303578139E-2</v>
      </c>
      <c r="U1891" s="13">
        <f t="shared" si="2306"/>
        <v>2.7649073989311136E-2</v>
      </c>
      <c r="V1891" s="13">
        <f t="shared" si="2307"/>
        <v>2.3446530975645835E-2</v>
      </c>
      <c r="W1891" s="13">
        <f t="shared" si="2308"/>
        <v>5.6745871451273709E-2</v>
      </c>
      <c r="X1891" s="13">
        <f t="shared" si="2309"/>
        <v>7.68008680451924E-2</v>
      </c>
      <c r="Y1891" s="13">
        <f t="shared" si="2310"/>
        <v>5.1971827920202482E-2</v>
      </c>
      <c r="Z1891" s="13">
        <f t="shared" si="2311"/>
        <v>3.7142563028411397E-3</v>
      </c>
      <c r="AA1891" s="13">
        <f t="shared" si="2312"/>
        <v>1.2473582240241156E-2</v>
      </c>
      <c r="AB1891" s="13">
        <f t="shared" si="2313"/>
        <v>2.0945007724028658E-2</v>
      </c>
      <c r="AC1891" s="13">
        <f t="shared" si="2314"/>
        <v>6.6605454749103267E-3</v>
      </c>
      <c r="AD1891" s="13">
        <f t="shared" si="2315"/>
        <v>4.7642397066148916E-2</v>
      </c>
      <c r="AE1891" s="13">
        <f t="shared" si="2316"/>
        <v>6.4480064484970304E-2</v>
      </c>
      <c r="AF1891" s="13">
        <f t="shared" si="2317"/>
        <v>4.3634230979323049E-2</v>
      </c>
      <c r="AG1891" s="13">
        <f t="shared" si="2318"/>
        <v>1.9685113824089589E-2</v>
      </c>
      <c r="AH1891" s="13">
        <f t="shared" si="2319"/>
        <v>1.2567350756322009E-3</v>
      </c>
      <c r="AI1891" s="13">
        <f t="shared" si="2320"/>
        <v>4.2204918136917319E-3</v>
      </c>
      <c r="AJ1891" s="13">
        <f t="shared" si="2321"/>
        <v>7.0868361577631298E-3</v>
      </c>
      <c r="AK1891" s="13">
        <f t="shared" si="2322"/>
        <v>7.9332376326457545E-3</v>
      </c>
      <c r="AL1891" s="13">
        <f t="shared" si="2323"/>
        <v>1.2109353952801938E-3</v>
      </c>
      <c r="AM1891" s="13">
        <f t="shared" si="2324"/>
        <v>3.1999480352083269E-2</v>
      </c>
      <c r="AN1891" s="13">
        <f t="shared" si="2325"/>
        <v>4.3308663787908236E-2</v>
      </c>
      <c r="AO1891" s="13">
        <f t="shared" si="2326"/>
        <v>2.93073565329314E-2</v>
      </c>
      <c r="AP1891" s="13">
        <f t="shared" si="2327"/>
        <v>1.3221698567514907E-2</v>
      </c>
      <c r="AQ1891" s="13">
        <f t="shared" si="2328"/>
        <v>4.4736202874642306E-3</v>
      </c>
      <c r="AR1891" s="13">
        <f t="shared" si="2329"/>
        <v>3.4017750452302589E-4</v>
      </c>
      <c r="AS1891" s="13">
        <f t="shared" si="2330"/>
        <v>1.1424176828352427E-3</v>
      </c>
      <c r="AT1891" s="13">
        <f t="shared" si="2331"/>
        <v>1.9182899290836341E-3</v>
      </c>
      <c r="AU1891" s="13">
        <f t="shared" si="2332"/>
        <v>2.1473968802088249E-3</v>
      </c>
      <c r="AV1891" s="13">
        <f t="shared" si="2333"/>
        <v>1.802900056145351E-3</v>
      </c>
      <c r="AW1891" s="13">
        <f t="shared" si="2334"/>
        <v>1.5288668267424596E-4</v>
      </c>
      <c r="AX1891" s="13">
        <f t="shared" si="2335"/>
        <v>1.7910635726788332E-2</v>
      </c>
      <c r="AY1891" s="13">
        <f t="shared" si="2336"/>
        <v>2.4240571796306492E-2</v>
      </c>
      <c r="AZ1891" s="13">
        <f t="shared" si="2337"/>
        <v>1.6403809724437324E-2</v>
      </c>
      <c r="BA1891" s="13">
        <f t="shared" si="2338"/>
        <v>7.4004022604930077E-3</v>
      </c>
      <c r="BB1891" s="13">
        <f t="shared" si="2339"/>
        <v>2.5039588914301078E-3</v>
      </c>
      <c r="BC1891" s="13">
        <f t="shared" si="2340"/>
        <v>6.7778046752331065E-4</v>
      </c>
      <c r="BD1891" s="13">
        <f t="shared" si="2341"/>
        <v>7.6733710513928344E-5</v>
      </c>
      <c r="BE1891" s="13">
        <f t="shared" si="2342"/>
        <v>2.5769472288764665E-4</v>
      </c>
      <c r="BF1891" s="13">
        <f t="shared" si="2343"/>
        <v>4.327079308388666E-4</v>
      </c>
      <c r="BG1891" s="13">
        <f t="shared" si="2344"/>
        <v>4.8438749880153634E-4</v>
      </c>
      <c r="BH1891" s="13">
        <f t="shared" si="2345"/>
        <v>4.0667948101911708E-4</v>
      </c>
      <c r="BI1891" s="13">
        <f t="shared" si="2346"/>
        <v>2.7315023726446984E-4</v>
      </c>
      <c r="BJ1891" s="14">
        <f t="shared" si="2347"/>
        <v>0.70189578756770088</v>
      </c>
      <c r="BK1891" s="14">
        <f t="shared" si="2348"/>
        <v>0.15183299600390907</v>
      </c>
      <c r="BL1891" s="14">
        <f t="shared" si="2349"/>
        <v>0.11124688464204177</v>
      </c>
      <c r="BM1891" s="14">
        <f t="shared" si="2350"/>
        <v>0.79347487365818403</v>
      </c>
      <c r="BN1891" s="14">
        <f t="shared" si="2351"/>
        <v>0.15112736574467658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1.78481012658228</v>
      </c>
      <c r="F1892" s="10">
        <f>VLOOKUP(B1892,home!$B$2:$E$405,3,FALSE)</f>
        <v>0.9</v>
      </c>
      <c r="G1892" s="10">
        <f>VLOOKUP(C1892,away!$B$2:$E$405,4,FALSE)</f>
        <v>1.31</v>
      </c>
      <c r="H1892" s="10">
        <f>VLOOKUP(A1892,away!$A$2:$E$405,3,FALSE)</f>
        <v>1.36708860759494</v>
      </c>
      <c r="I1892" s="10">
        <f>VLOOKUP(C1892,away!$B$2:$E$405,3,FALSE)</f>
        <v>0.75</v>
      </c>
      <c r="J1892" s="10">
        <f>VLOOKUP(B1892,home!$B$2:$E$405,4,FALSE)</f>
        <v>0.73</v>
      </c>
      <c r="K1892" s="12">
        <f t="shared" si="2296"/>
        <v>2.1042911392405084</v>
      </c>
      <c r="L1892" s="12">
        <f t="shared" si="2297"/>
        <v>0.74848101265822953</v>
      </c>
      <c r="M1892" s="13">
        <f t="shared" si="2298"/>
        <v>5.7684189687430026E-2</v>
      </c>
      <c r="N1892" s="13">
        <f t="shared" si="2299"/>
        <v>0.12138432923352771</v>
      </c>
      <c r="O1892" s="13">
        <f t="shared" si="2300"/>
        <v>4.3175520711617031E-2</v>
      </c>
      <c r="P1892" s="13">
        <f t="shared" si="2301"/>
        <v>9.0853865665550759E-2</v>
      </c>
      <c r="Q1892" s="13">
        <f t="shared" si="2302"/>
        <v>0.12771398422438252</v>
      </c>
      <c r="R1892" s="13">
        <f t="shared" si="2303"/>
        <v>1.6158028732138736E-2</v>
      </c>
      <c r="S1892" s="13">
        <f t="shared" si="2304"/>
        <v>3.5774208457732166E-2</v>
      </c>
      <c r="T1892" s="13">
        <f t="shared" si="2305"/>
        <v>9.5591492242882978E-2</v>
      </c>
      <c r="U1892" s="13">
        <f t="shared" si="2306"/>
        <v>3.4001196688633085E-2</v>
      </c>
      <c r="V1892" s="13">
        <f t="shared" si="2307"/>
        <v>6.2605737804067594E-3</v>
      </c>
      <c r="W1892" s="13">
        <f t="shared" si="2308"/>
        <v>8.9582468453490077E-2</v>
      </c>
      <c r="X1892" s="13">
        <f t="shared" si="2309"/>
        <v>6.7050776704492152E-2</v>
      </c>
      <c r="Y1892" s="13">
        <f t="shared" si="2310"/>
        <v>2.5093116623649551E-2</v>
      </c>
      <c r="Z1892" s="13">
        <f t="shared" si="2311"/>
        <v>4.031325902663991E-3</v>
      </c>
      <c r="AA1892" s="13">
        <f t="shared" si="2312"/>
        <v>8.4830833763665809E-3</v>
      </c>
      <c r="AB1892" s="13">
        <f t="shared" si="2313"/>
        <v>8.9254385911633274E-3</v>
      </c>
      <c r="AC1892" s="13">
        <f t="shared" si="2314"/>
        <v>6.1628382525226347E-4</v>
      </c>
      <c r="AD1892" s="13">
        <f t="shared" si="2315"/>
        <v>4.7126898649492877E-2</v>
      </c>
      <c r="AE1892" s="13">
        <f t="shared" si="2316"/>
        <v>3.5273588824614177E-2</v>
      </c>
      <c r="AF1892" s="13">
        <f t="shared" si="2317"/>
        <v>1.3200805741768611E-2</v>
      </c>
      <c r="AG1892" s="13">
        <f t="shared" si="2318"/>
        <v>3.2935174831678483E-3</v>
      </c>
      <c r="AH1892" s="13">
        <f t="shared" si="2319"/>
        <v>7.5434272349532373E-4</v>
      </c>
      <c r="AI1892" s="13">
        <f t="shared" si="2320"/>
        <v>1.5873567090017625E-3</v>
      </c>
      <c r="AJ1892" s="13">
        <f t="shared" si="2321"/>
        <v>1.6701303287831918E-3</v>
      </c>
      <c r="AK1892" s="13">
        <f t="shared" si="2322"/>
        <v>1.1714801507451025E-3</v>
      </c>
      <c r="AL1892" s="13">
        <f t="shared" si="2323"/>
        <v>3.8826422404281133E-5</v>
      </c>
      <c r="AM1892" s="13">
        <f t="shared" si="2324"/>
        <v>1.983374304960266E-2</v>
      </c>
      <c r="AN1892" s="13">
        <f t="shared" si="2325"/>
        <v>1.4845180082569721E-2</v>
      </c>
      <c r="AO1892" s="13">
        <f t="shared" si="2326"/>
        <v>5.5556677106477813E-3</v>
      </c>
      <c r="AP1892" s="13">
        <f t="shared" si="2327"/>
        <v>1.3861039313527602E-3</v>
      </c>
      <c r="AQ1892" s="13">
        <f t="shared" si="2328"/>
        <v>2.5936811854711668E-4</v>
      </c>
      <c r="AR1892" s="13">
        <f t="shared" si="2329"/>
        <v>1.1292224111462936E-4</v>
      </c>
      <c r="AS1892" s="13">
        <f t="shared" si="2330"/>
        <v>2.3762127140069479E-4</v>
      </c>
      <c r="AT1892" s="13">
        <f t="shared" si="2331"/>
        <v>2.5001216795177307E-4</v>
      </c>
      <c r="AU1892" s="13">
        <f t="shared" si="2332"/>
        <v>1.7536612990774199E-4</v>
      </c>
      <c r="AV1892" s="13">
        <f t="shared" si="2333"/>
        <v>9.2255348321940319E-5</v>
      </c>
      <c r="AW1892" s="13">
        <f t="shared" si="2334"/>
        <v>1.6986796673533518E-6</v>
      </c>
      <c r="AX1892" s="13">
        <f t="shared" si="2335"/>
        <v>6.9559949595419807E-3</v>
      </c>
      <c r="AY1892" s="13">
        <f t="shared" si="2336"/>
        <v>5.2064301513635221E-3</v>
      </c>
      <c r="AZ1892" s="13">
        <f t="shared" si="2337"/>
        <v>1.9484570560134537E-3</v>
      </c>
      <c r="BA1892" s="13">
        <f t="shared" si="2338"/>
        <v>4.8612770346867436E-4</v>
      </c>
      <c r="BB1892" s="13">
        <f t="shared" si="2339"/>
        <v>9.0964338943363209E-5</v>
      </c>
      <c r="BC1892" s="13">
        <f t="shared" si="2340"/>
        <v>1.3617016105622986E-5</v>
      </c>
      <c r="BD1892" s="13">
        <f t="shared" si="2341"/>
        <v>1.4086692230185755E-5</v>
      </c>
      <c r="BE1892" s="13">
        <f t="shared" si="2342"/>
        <v>2.9642501641187999E-5</v>
      </c>
      <c r="BF1892" s="13">
        <f t="shared" si="2343"/>
        <v>3.1188226774237071E-5</v>
      </c>
      <c r="BG1892" s="13">
        <f t="shared" si="2344"/>
        <v>2.1876369749883552E-5</v>
      </c>
      <c r="BH1892" s="13">
        <f t="shared" si="2345"/>
        <v>1.1508562755857262E-5</v>
      </c>
      <c r="BI1892" s="13">
        <f t="shared" si="2346"/>
        <v>4.8434733265087512E-6</v>
      </c>
      <c r="BJ1892" s="14">
        <f t="shared" si="2347"/>
        <v>0.68189263229962516</v>
      </c>
      <c r="BK1892" s="14">
        <f t="shared" si="2348"/>
        <v>0.19643437799013974</v>
      </c>
      <c r="BL1892" s="14">
        <f t="shared" si="2349"/>
        <v>0.11690790099711877</v>
      </c>
      <c r="BM1892" s="14">
        <f t="shared" si="2350"/>
        <v>0.53709158746320484</v>
      </c>
      <c r="BN1892" s="14">
        <f t="shared" si="2351"/>
        <v>0.45696991825464678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1.78481012658228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1.36708860759494</v>
      </c>
      <c r="I1893" s="10">
        <f>VLOOKUP(C1893,away!$B$2:$E$405,3,FALSE)</f>
        <v>1.4</v>
      </c>
      <c r="J1893" s="10">
        <f>VLOOKUP(B1893,home!$B$2:$E$405,4,FALSE)</f>
        <v>1.46</v>
      </c>
      <c r="K1893" s="12">
        <f t="shared" si="2296"/>
        <v>0.19490126582278502</v>
      </c>
      <c r="L1893" s="12">
        <f t="shared" si="2297"/>
        <v>2.7943291139240571</v>
      </c>
      <c r="M1893" s="13">
        <f t="shared" si="2298"/>
        <v>5.0326153850205071E-2</v>
      </c>
      <c r="N1893" s="13">
        <f t="shared" si="2299"/>
        <v>9.8086310893971945E-3</v>
      </c>
      <c r="O1893" s="13">
        <f t="shared" si="2300"/>
        <v>0.14062783689544933</v>
      </c>
      <c r="P1893" s="13">
        <f t="shared" si="2301"/>
        <v>2.7408543420843222E-2</v>
      </c>
      <c r="Q1893" s="13">
        <f t="shared" si="2302"/>
        <v>9.5585730765611798E-4</v>
      </c>
      <c r="R1893" s="13">
        <f t="shared" si="2303"/>
        <v>0.19648022943255891</v>
      </c>
      <c r="S1893" s="13">
        <f t="shared" si="2304"/>
        <v>3.731798453584722E-3</v>
      </c>
      <c r="T1893" s="13">
        <f t="shared" si="2305"/>
        <v>2.6709799035405553E-3</v>
      </c>
      <c r="U1893" s="13">
        <f t="shared" si="2306"/>
        <v>3.8294245425556948E-2</v>
      </c>
      <c r="V1893" s="13">
        <f t="shared" si="2307"/>
        <v>2.258228511590756E-4</v>
      </c>
      <c r="W1893" s="13">
        <f t="shared" si="2308"/>
        <v>6.209926640271219E-5</v>
      </c>
      <c r="X1893" s="13">
        <f t="shared" si="2309"/>
        <v>1.7352578806242473E-4</v>
      </c>
      <c r="Y1893" s="13">
        <f t="shared" si="2310"/>
        <v>2.4244408079972458E-4</v>
      </c>
      <c r="Z1893" s="13">
        <f t="shared" si="2311"/>
        <v>0.18301014180462591</v>
      </c>
      <c r="AA1893" s="13">
        <f t="shared" si="2312"/>
        <v>3.5668908296128968E-2</v>
      </c>
      <c r="AB1893" s="13">
        <f t="shared" si="2313"/>
        <v>3.4759576887161874E-3</v>
      </c>
      <c r="AC1893" s="13">
        <f t="shared" si="2314"/>
        <v>7.6867033191069594E-6</v>
      </c>
      <c r="AD1893" s="13">
        <f t="shared" si="2315"/>
        <v>3.0258064071387384E-6</v>
      </c>
      <c r="AE1893" s="13">
        <f t="shared" si="2316"/>
        <v>8.4550989365657266E-6</v>
      </c>
      <c r="AF1893" s="13">
        <f t="shared" si="2317"/>
        <v>1.1813164559776974E-5</v>
      </c>
      <c r="AG1893" s="13">
        <f t="shared" si="2318"/>
        <v>1.1003289885653553E-5</v>
      </c>
      <c r="AH1893" s="13">
        <f t="shared" si="2319"/>
        <v>0.12784764184700911</v>
      </c>
      <c r="AI1893" s="13">
        <f t="shared" si="2320"/>
        <v>2.4917667228440132E-2</v>
      </c>
      <c r="AJ1893" s="13">
        <f t="shared" si="2321"/>
        <v>2.4282424420869549E-3</v>
      </c>
      <c r="AK1893" s="13">
        <f t="shared" si="2322"/>
        <v>1.5775584189578601E-4</v>
      </c>
      <c r="AL1893" s="13">
        <f t="shared" si="2323"/>
        <v>1.6745276606034473E-7</v>
      </c>
      <c r="AM1893" s="13">
        <f t="shared" si="2324"/>
        <v>1.1794669977720661E-7</v>
      </c>
      <c r="AN1893" s="13">
        <f t="shared" si="2325"/>
        <v>3.2958189707870854E-7</v>
      </c>
      <c r="AO1893" s="13">
        <f t="shared" si="2326"/>
        <v>4.6048014521467875E-7</v>
      </c>
      <c r="AP1893" s="13">
        <f t="shared" si="2327"/>
        <v>4.2891102538578476E-7</v>
      </c>
      <c r="AQ1893" s="13">
        <f t="shared" si="2328"/>
        <v>2.996296413796297E-7</v>
      </c>
      <c r="AR1893" s="13">
        <f t="shared" si="2329"/>
        <v>7.1449677551926633E-2</v>
      </c>
      <c r="AS1893" s="13">
        <f t="shared" si="2330"/>
        <v>1.3925632597500326E-2</v>
      </c>
      <c r="AT1893" s="13">
        <f t="shared" si="2331"/>
        <v>1.3570617103179257E-3</v>
      </c>
      <c r="AU1893" s="13">
        <f t="shared" si="2332"/>
        <v>8.816434838019907E-5</v>
      </c>
      <c r="AV1893" s="13">
        <f t="shared" si="2333"/>
        <v>4.2958357749354522E-6</v>
      </c>
      <c r="AW1893" s="13">
        <f t="shared" si="2334"/>
        <v>2.5332732686766915E-9</v>
      </c>
      <c r="AX1893" s="13">
        <f t="shared" si="2335"/>
        <v>3.831326847699593E-9</v>
      </c>
      <c r="AY1893" s="13">
        <f t="shared" si="2336"/>
        <v>1.0705988155485856E-8</v>
      </c>
      <c r="AZ1893" s="13">
        <f t="shared" si="2337"/>
        <v>1.4958027198100124E-8</v>
      </c>
      <c r="BA1893" s="13">
        <f t="shared" si="2338"/>
        <v>1.3932550295506352E-8</v>
      </c>
      <c r="BB1893" s="13">
        <f t="shared" si="2339"/>
        <v>9.7330327304861574E-9</v>
      </c>
      <c r="BC1893" s="13">
        <f t="shared" si="2340"/>
        <v>5.4394593451146464E-9</v>
      </c>
      <c r="BD1893" s="13">
        <f t="shared" si="2341"/>
        <v>3.3275652360639139E-2</v>
      </c>
      <c r="BE1893" s="13">
        <f t="shared" si="2342"/>
        <v>6.4854667661675119E-3</v>
      </c>
      <c r="BF1893" s="13">
        <f t="shared" si="2343"/>
        <v>6.3201284108882613E-4</v>
      </c>
      <c r="BG1893" s="13">
        <f t="shared" si="2344"/>
        <v>4.1060034248155611E-5</v>
      </c>
      <c r="BH1893" s="13">
        <f t="shared" si="2345"/>
        <v>2.0006631624231088E-6</v>
      </c>
      <c r="BI1893" s="13">
        <f t="shared" si="2346"/>
        <v>7.7986356568255957E-8</v>
      </c>
      <c r="BJ1893" s="14">
        <f t="shared" si="2347"/>
        <v>1.3949529945441273E-2</v>
      </c>
      <c r="BK1893" s="14">
        <f t="shared" si="2348"/>
        <v>8.1700183437865392E-2</v>
      </c>
      <c r="BL1893" s="14">
        <f t="shared" si="2349"/>
        <v>0.69715958779340503</v>
      </c>
      <c r="BM1893" s="14">
        <f t="shared" si="2350"/>
        <v>0.55021218281251283</v>
      </c>
      <c r="BN1893" s="14">
        <f t="shared" si="2351"/>
        <v>0.42560725199610988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1.78481012658228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1.36708860759494</v>
      </c>
      <c r="I1894" s="10">
        <f>VLOOKUP(C1894,away!$B$2:$E$405,3,FALSE)</f>
        <v>0.7</v>
      </c>
      <c r="J1894" s="10">
        <f>VLOOKUP(B1894,home!$B$2:$E$405,4,FALSE)</f>
        <v>1.61</v>
      </c>
      <c r="K1894" s="12">
        <f t="shared" si="2296"/>
        <v>2.3438126582278502</v>
      </c>
      <c r="L1894" s="12">
        <f t="shared" si="2297"/>
        <v>1.5407088607594974</v>
      </c>
      <c r="M1894" s="13">
        <f t="shared" si="2298"/>
        <v>2.0557662859871137E-2</v>
      </c>
      <c r="N1894" s="13">
        <f t="shared" si="2299"/>
        <v>4.818331043454651E-2</v>
      </c>
      <c r="O1894" s="13">
        <f t="shared" si="2300"/>
        <v>3.1673373324709896E-2</v>
      </c>
      <c r="P1894" s="13">
        <f t="shared" si="2301"/>
        <v>7.4236453327231361E-2</v>
      </c>
      <c r="Q1894" s="13">
        <f t="shared" si="2302"/>
        <v>5.6466326455906102E-2</v>
      </c>
      <c r="R1894" s="13">
        <f t="shared" si="2303"/>
        <v>2.4399723465762017E-2</v>
      </c>
      <c r="S1894" s="13">
        <f t="shared" si="2304"/>
        <v>6.7019425313222941E-2</v>
      </c>
      <c r="T1894" s="13">
        <f t="shared" si="2305"/>
        <v>8.6998169505152961E-2</v>
      </c>
      <c r="U1894" s="13">
        <f t="shared" si="2306"/>
        <v>5.7188380716312118E-2</v>
      </c>
      <c r="V1894" s="13">
        <f t="shared" si="2307"/>
        <v>2.6890672636802577E-2</v>
      </c>
      <c r="W1894" s="13">
        <f t="shared" si="2308"/>
        <v>4.411549690365963E-2</v>
      </c>
      <c r="X1894" s="13">
        <f t="shared" si="2309"/>
        <v>6.7969136976276573E-2</v>
      </c>
      <c r="Y1894" s="13">
        <f t="shared" si="2310"/>
        <v>5.2360325798762652E-2</v>
      </c>
      <c r="Z1894" s="13">
        <f t="shared" si="2311"/>
        <v>1.253095671459366E-2</v>
      </c>
      <c r="AA1894" s="13">
        <f t="shared" si="2312"/>
        <v>2.9370214967369888E-2</v>
      </c>
      <c r="AB1894" s="13">
        <f t="shared" si="2313"/>
        <v>3.4419140807697313E-2</v>
      </c>
      <c r="AC1894" s="13">
        <f t="shared" si="2314"/>
        <v>6.0691120926147368E-3</v>
      </c>
      <c r="AD1894" s="13">
        <f t="shared" si="2315"/>
        <v>2.584961501670224E-2</v>
      </c>
      <c r="AE1894" s="13">
        <f t="shared" si="2316"/>
        <v>3.9826730903454906E-2</v>
      </c>
      <c r="AF1894" s="13">
        <f t="shared" si="2317"/>
        <v>3.0680698599018542E-2</v>
      </c>
      <c r="AG1894" s="13">
        <f t="shared" si="2318"/>
        <v>1.575667472859979E-2</v>
      </c>
      <c r="AH1894" s="13">
        <f t="shared" si="2319"/>
        <v>4.826639010992043E-3</v>
      </c>
      <c r="AI1894" s="13">
        <f t="shared" si="2320"/>
        <v>1.13127376106595E-2</v>
      </c>
      <c r="AJ1894" s="13">
        <f t="shared" si="2321"/>
        <v>1.3257468805537015E-2</v>
      </c>
      <c r="AK1894" s="13">
        <f t="shared" si="2322"/>
        <v>1.0357674400826173E-2</v>
      </c>
      <c r="AL1894" s="13">
        <f t="shared" si="2323"/>
        <v>8.7665482145951156E-4</v>
      </c>
      <c r="AM1894" s="13">
        <f t="shared" si="2324"/>
        <v>1.2117330977292683E-2</v>
      </c>
      <c r="AN1894" s="13">
        <f t="shared" si="2325"/>
        <v>1.8669279205470377E-2</v>
      </c>
      <c r="AO1894" s="13">
        <f t="shared" si="2326"/>
        <v>1.4381961947930622E-2</v>
      </c>
      <c r="AP1894" s="13">
        <f t="shared" si="2327"/>
        <v>7.3861387360942103E-3</v>
      </c>
      <c r="AQ1894" s="13">
        <f t="shared" si="2328"/>
        <v>2.8449723493748267E-3</v>
      </c>
      <c r="AR1894" s="13">
        <f t="shared" si="2329"/>
        <v>1.4872890983845788E-3</v>
      </c>
      <c r="AS1894" s="13">
        <f t="shared" si="2330"/>
        <v>3.4859270152380619E-3</v>
      </c>
      <c r="AT1894" s="13">
        <f t="shared" si="2331"/>
        <v>4.0851799319867E-3</v>
      </c>
      <c r="AU1894" s="13">
        <f t="shared" si="2332"/>
        <v>3.1916321452429394E-3</v>
      </c>
      <c r="AV1894" s="13">
        <f t="shared" si="2333"/>
        <v>1.8701469556068272E-3</v>
      </c>
      <c r="AW1894" s="13">
        <f t="shared" si="2334"/>
        <v>8.793658595685993E-5</v>
      </c>
      <c r="AX1894" s="13">
        <f t="shared" si="2335"/>
        <v>4.7334589547525082E-3</v>
      </c>
      <c r="AY1894" s="13">
        <f t="shared" si="2336"/>
        <v>7.2928821536285783E-3</v>
      </c>
      <c r="AZ1894" s="13">
        <f t="shared" si="2337"/>
        <v>5.6181040772851788E-3</v>
      </c>
      <c r="BA1894" s="13">
        <f t="shared" si="2338"/>
        <v>2.8852875775141119E-3</v>
      </c>
      <c r="BB1894" s="13">
        <f t="shared" si="2339"/>
        <v>1.1113470341288245E-3</v>
      </c>
      <c r="BC1894" s="13">
        <f t="shared" si="2340"/>
        <v>3.4245244457221333E-4</v>
      </c>
      <c r="BD1894" s="13">
        <f t="shared" si="2341"/>
        <v>3.8191324873202066E-4</v>
      </c>
      <c r="BE1894" s="13">
        <f t="shared" si="2342"/>
        <v>8.9513310672303134E-4</v>
      </c>
      <c r="BF1894" s="13">
        <f t="shared" si="2343"/>
        <v>1.0490121531681314E-3</v>
      </c>
      <c r="BG1894" s="13">
        <f t="shared" si="2344"/>
        <v>8.1956265441010632E-4</v>
      </c>
      <c r="BH1894" s="13">
        <f t="shared" si="2345"/>
        <v>4.8022533090430605E-4</v>
      </c>
      <c r="BI1894" s="13">
        <f t="shared" si="2346"/>
        <v>2.2511164187503403E-4</v>
      </c>
      <c r="BJ1894" s="14">
        <f t="shared" si="2347"/>
        <v>0.54558970078012414</v>
      </c>
      <c r="BK1894" s="14">
        <f t="shared" si="2348"/>
        <v>0.20294286320483088</v>
      </c>
      <c r="BL1894" s="14">
        <f t="shared" si="2349"/>
        <v>0.23477648639213769</v>
      </c>
      <c r="BM1894" s="14">
        <f t="shared" si="2350"/>
        <v>0.73311821165598745</v>
      </c>
      <c r="BN1894" s="14">
        <f t="shared" si="2351"/>
        <v>0.25551684986802703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1.78481012658228</v>
      </c>
      <c r="F1895" s="10">
        <f>VLOOKUP(B1895,home!$B$2:$E$405,3,FALSE)</f>
        <v>1.57</v>
      </c>
      <c r="G1895" s="10">
        <f>VLOOKUP(C1895,away!$B$2:$E$405,4,FALSE)</f>
        <v>1.34</v>
      </c>
      <c r="H1895" s="10">
        <f>VLOOKUP(A1895,away!$A$2:$E$405,3,FALSE)</f>
        <v>1.36708860759494</v>
      </c>
      <c r="I1895" s="10">
        <f>VLOOKUP(C1895,away!$B$2:$E$405,3,FALSE)</f>
        <v>0.22</v>
      </c>
      <c r="J1895" s="10">
        <f>VLOOKUP(B1895,home!$B$2:$E$405,4,FALSE)</f>
        <v>1.32</v>
      </c>
      <c r="K1895" s="12">
        <f t="shared" si="2296"/>
        <v>3.7548835443038011</v>
      </c>
      <c r="L1895" s="12">
        <f t="shared" si="2297"/>
        <v>0.39700253164557059</v>
      </c>
      <c r="M1895" s="13">
        <f t="shared" si="2298"/>
        <v>1.5734711619688129E-2</v>
      </c>
      <c r="N1895" s="13">
        <f t="shared" si="2299"/>
        <v>5.9082009735132765E-2</v>
      </c>
      <c r="O1895" s="13">
        <f t="shared" si="2300"/>
        <v>6.2467203477291639E-3</v>
      </c>
      <c r="P1895" s="13">
        <f t="shared" si="2301"/>
        <v>2.3455707439555953E-2</v>
      </c>
      <c r="Q1895" s="13">
        <f t="shared" si="2302"/>
        <v>0.11092303305942351</v>
      </c>
      <c r="R1895" s="13">
        <f t="shared" si="2303"/>
        <v>1.2399818962651884E-3</v>
      </c>
      <c r="S1895" s="13">
        <f t="shared" si="2304"/>
        <v>8.741345643755517E-3</v>
      </c>
      <c r="T1895" s="13">
        <f t="shared" si="2305"/>
        <v>4.4036724942396459E-2</v>
      </c>
      <c r="U1895" s="13">
        <f t="shared" si="2306"/>
        <v>4.6559876175207788E-3</v>
      </c>
      <c r="V1895" s="13">
        <f t="shared" si="2307"/>
        <v>1.4478565395463058E-3</v>
      </c>
      <c r="W1895" s="13">
        <f t="shared" si="2308"/>
        <v>0.13883435717303194</v>
      </c>
      <c r="X1895" s="13">
        <f t="shared" si="2309"/>
        <v>5.5117591277079069E-2</v>
      </c>
      <c r="Y1895" s="13">
        <f t="shared" si="2310"/>
        <v>1.0940911637603103E-2</v>
      </c>
      <c r="Z1895" s="13">
        <f t="shared" si="2311"/>
        <v>1.6409198400398504E-4</v>
      </c>
      <c r="AA1895" s="13">
        <f t="shared" si="2312"/>
        <v>6.1614629048872588E-4</v>
      </c>
      <c r="AB1895" s="13">
        <f t="shared" si="2313"/>
        <v>1.1567787835199735E-3</v>
      </c>
      <c r="AC1895" s="13">
        <f t="shared" si="2314"/>
        <v>1.3489482770196116E-4</v>
      </c>
      <c r="AD1895" s="13">
        <f t="shared" si="2315"/>
        <v>0.13032671078325353</v>
      </c>
      <c r="AE1895" s="13">
        <f t="shared" si="2316"/>
        <v>5.1740034121991733E-2</v>
      </c>
      <c r="AF1895" s="13">
        <f t="shared" si="2317"/>
        <v>1.0270462266929462E-2</v>
      </c>
      <c r="AG1895" s="13">
        <f t="shared" si="2318"/>
        <v>1.3591331737137675E-3</v>
      </c>
      <c r="AH1895" s="13">
        <f t="shared" si="2319"/>
        <v>1.6286233268081629E-5</v>
      </c>
      <c r="AI1895" s="13">
        <f t="shared" si="2320"/>
        <v>6.1152909297012821E-5</v>
      </c>
      <c r="AJ1895" s="13">
        <f t="shared" si="2321"/>
        <v>1.148110264028282E-4</v>
      </c>
      <c r="AK1895" s="13">
        <f t="shared" si="2322"/>
        <v>1.4370067791486964E-4</v>
      </c>
      <c r="AL1895" s="13">
        <f t="shared" si="2323"/>
        <v>8.0434994683409938E-6</v>
      </c>
      <c r="AM1895" s="13">
        <f t="shared" si="2324"/>
        <v>9.7872324340655861E-2</v>
      </c>
      <c r="AN1895" s="13">
        <f t="shared" si="2325"/>
        <v>3.8855560541276778E-2</v>
      </c>
      <c r="AO1895" s="13">
        <f t="shared" si="2326"/>
        <v>7.7128779516973077E-3</v>
      </c>
      <c r="AP1895" s="13">
        <f t="shared" si="2327"/>
        <v>1.0206773576990446E-3</v>
      </c>
      <c r="AQ1895" s="13">
        <f t="shared" si="2328"/>
        <v>1.0130287374995807E-4</v>
      </c>
      <c r="AR1895" s="13">
        <f t="shared" si="2329"/>
        <v>1.2931351676797441E-6</v>
      </c>
      <c r="AS1895" s="13">
        <f t="shared" si="2330"/>
        <v>4.8555719616812076E-6</v>
      </c>
      <c r="AT1895" s="13">
        <f t="shared" si="2331"/>
        <v>9.1160536285498487E-6</v>
      </c>
      <c r="AU1895" s="13">
        <f t="shared" si="2332"/>
        <v>1.1409906586277594E-5</v>
      </c>
      <c r="AV1895" s="13">
        <f t="shared" si="2333"/>
        <v>1.0710717620714325E-5</v>
      </c>
      <c r="AW1895" s="13">
        <f t="shared" si="2334"/>
        <v>3.3306752131446941E-7</v>
      </c>
      <c r="AX1895" s="13">
        <f t="shared" si="2335"/>
        <v>6.1249863351582175E-2</v>
      </c>
      <c r="AY1895" s="13">
        <f t="shared" si="2336"/>
        <v>2.4316350813523378E-2</v>
      </c>
      <c r="AZ1895" s="13">
        <f t="shared" si="2337"/>
        <v>4.8268264166753047E-3</v>
      </c>
      <c r="BA1895" s="13">
        <f t="shared" si="2338"/>
        <v>6.3875410241127125E-4</v>
      </c>
      <c r="BB1895" s="13">
        <f t="shared" si="2339"/>
        <v>6.3396748939067177E-5</v>
      </c>
      <c r="BC1895" s="13">
        <f t="shared" si="2340"/>
        <v>5.0337339653816612E-6</v>
      </c>
      <c r="BD1895" s="13">
        <f t="shared" si="2341"/>
        <v>8.5562989221462968E-8</v>
      </c>
      <c r="BE1895" s="13">
        <f t="shared" si="2342"/>
        <v>3.212790602291148E-7</v>
      </c>
      <c r="BF1895" s="13">
        <f t="shared" si="2343"/>
        <v>6.0318272819184653E-7</v>
      </c>
      <c r="BG1895" s="13">
        <f t="shared" si="2344"/>
        <v>7.5496030009861238E-7</v>
      </c>
      <c r="BH1895" s="13">
        <f t="shared" si="2345"/>
        <v>7.0869700186073478E-7</v>
      </c>
      <c r="BI1895" s="13">
        <f t="shared" si="2346"/>
        <v>5.3221494203686251E-7</v>
      </c>
      <c r="BJ1895" s="14">
        <f t="shared" si="2347"/>
        <v>0.84929393640273099</v>
      </c>
      <c r="BK1895" s="14">
        <f t="shared" si="2348"/>
        <v>7.3838910383239587E-2</v>
      </c>
      <c r="BL1895" s="14">
        <f t="shared" si="2349"/>
        <v>1.4291957064393167E-2</v>
      </c>
      <c r="BM1895" s="14">
        <f t="shared" si="2350"/>
        <v>0.69659071399057115</v>
      </c>
      <c r="BN1895" s="14">
        <f t="shared" si="2351"/>
        <v>0.21668216409779473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1.44444444444444</v>
      </c>
      <c r="F1896" s="10">
        <f>VLOOKUP(B1896,home!$B$2:$E$405,3,FALSE)</f>
        <v>1.1100000000000001</v>
      </c>
      <c r="G1896" s="10">
        <f>VLOOKUP(C1896,away!$B$2:$E$405,4,FALSE)</f>
        <v>0.42</v>
      </c>
      <c r="H1896" s="10">
        <f>VLOOKUP(A1896,away!$A$2:$E$405,3,FALSE)</f>
        <v>1.0185185185185199</v>
      </c>
      <c r="I1896" s="10">
        <f>VLOOKUP(C1896,away!$B$2:$E$405,3,FALSE)</f>
        <v>0.69</v>
      </c>
      <c r="J1896" s="10">
        <f>VLOOKUP(B1896,home!$B$2:$E$405,4,FALSE)</f>
        <v>0.98</v>
      </c>
      <c r="K1896" s="12">
        <f t="shared" si="2296"/>
        <v>0.673399999999998</v>
      </c>
      <c r="L1896" s="12">
        <f t="shared" si="2297"/>
        <v>0.68872222222222312</v>
      </c>
      <c r="M1896" s="13">
        <f t="shared" si="2298"/>
        <v>0.25611666331837263</v>
      </c>
      <c r="N1896" s="13">
        <f t="shared" si="2299"/>
        <v>0.17246896107859164</v>
      </c>
      <c r="O1896" s="13">
        <f t="shared" si="2300"/>
        <v>0.17639323750877053</v>
      </c>
      <c r="P1896" s="13">
        <f t="shared" si="2301"/>
        <v>0.11878320613840573</v>
      </c>
      <c r="Q1896" s="13">
        <f t="shared" si="2302"/>
        <v>5.8070299195161622E-2</v>
      </c>
      <c r="R1896" s="13">
        <f t="shared" si="2303"/>
        <v>6.0742971261006411E-2</v>
      </c>
      <c r="S1896" s="13">
        <f t="shared" si="2304"/>
        <v>1.3772483482439268E-2</v>
      </c>
      <c r="T1896" s="13">
        <f t="shared" si="2305"/>
        <v>3.9994305506801088E-2</v>
      </c>
      <c r="U1896" s="13">
        <f t="shared" si="2306"/>
        <v>4.0904316847161601E-2</v>
      </c>
      <c r="V1896" s="13">
        <f t="shared" si="2307"/>
        <v>7.097198611394675E-4</v>
      </c>
      <c r="W1896" s="13">
        <f t="shared" si="2308"/>
        <v>1.303484649267391E-2</v>
      </c>
      <c r="X1896" s="13">
        <f t="shared" si="2309"/>
        <v>8.9773884427599253E-3</v>
      </c>
      <c r="Y1896" s="13">
        <f t="shared" si="2310"/>
        <v>3.0914634590248589E-3</v>
      </c>
      <c r="Z1896" s="13">
        <f t="shared" si="2311"/>
        <v>1.3945011383753663E-2</v>
      </c>
      <c r="AA1896" s="13">
        <f t="shared" si="2312"/>
        <v>9.3905706658196884E-3</v>
      </c>
      <c r="AB1896" s="13">
        <f t="shared" si="2313"/>
        <v>3.1618051431814794E-3</v>
      </c>
      <c r="AC1896" s="13">
        <f t="shared" si="2314"/>
        <v>2.0572363262600172E-5</v>
      </c>
      <c r="AD1896" s="13">
        <f t="shared" si="2315"/>
        <v>2.1944164070416454E-3</v>
      </c>
      <c r="AE1896" s="13">
        <f t="shared" si="2316"/>
        <v>1.5113433443386286E-3</v>
      </c>
      <c r="AF1896" s="13">
        <f t="shared" si="2317"/>
        <v>5.2044787332683332E-4</v>
      </c>
      <c r="AG1896" s="13">
        <f t="shared" si="2318"/>
        <v>1.1948133862282896E-4</v>
      </c>
      <c r="AH1896" s="13">
        <f t="shared" si="2319"/>
        <v>2.4010598072832547E-3</v>
      </c>
      <c r="AI1896" s="13">
        <f t="shared" si="2320"/>
        <v>1.6168736742245391E-3</v>
      </c>
      <c r="AJ1896" s="13">
        <f t="shared" si="2321"/>
        <v>5.4440136611140066E-4</v>
      </c>
      <c r="AK1896" s="13">
        <f t="shared" si="2322"/>
        <v>1.2219995997980539E-4</v>
      </c>
      <c r="AL1896" s="13">
        <f t="shared" si="2323"/>
        <v>3.8164658785015594E-7</v>
      </c>
      <c r="AM1896" s="13">
        <f t="shared" si="2324"/>
        <v>2.9554400170036805E-4</v>
      </c>
      <c r="AN1896" s="13">
        <f t="shared" si="2325"/>
        <v>2.0354772161552598E-4</v>
      </c>
      <c r="AO1896" s="13">
        <f t="shared" si="2326"/>
        <v>7.0093919579657736E-5</v>
      </c>
      <c r="AP1896" s="13">
        <f t="shared" si="2327"/>
        <v>1.6091746685722563E-5</v>
      </c>
      <c r="AQ1896" s="13">
        <f t="shared" si="2328"/>
        <v>2.770685884206984E-6</v>
      </c>
      <c r="AR1896" s="13">
        <f t="shared" si="2329"/>
        <v>3.3073264923211732E-4</v>
      </c>
      <c r="AS1896" s="13">
        <f t="shared" si="2330"/>
        <v>2.2271536599290713E-4</v>
      </c>
      <c r="AT1896" s="13">
        <f t="shared" si="2331"/>
        <v>7.4988263729811597E-5</v>
      </c>
      <c r="AU1896" s="13">
        <f t="shared" si="2332"/>
        <v>1.6832365598551664E-5</v>
      </c>
      <c r="AV1896" s="13">
        <f t="shared" si="2333"/>
        <v>2.8337287485161634E-6</v>
      </c>
      <c r="AW1896" s="13">
        <f t="shared" si="2334"/>
        <v>4.9167269592069074E-9</v>
      </c>
      <c r="AX1896" s="13">
        <f t="shared" si="2335"/>
        <v>3.3169888457504527E-5</v>
      </c>
      <c r="AY1896" s="13">
        <f t="shared" si="2336"/>
        <v>2.2844839289315787E-5</v>
      </c>
      <c r="AZ1896" s="13">
        <f t="shared" si="2337"/>
        <v>7.8668742408235606E-6</v>
      </c>
      <c r="BA1896" s="13">
        <f t="shared" si="2338"/>
        <v>1.8060303696942563E-6</v>
      </c>
      <c r="BB1896" s="13">
        <f t="shared" si="2339"/>
        <v>3.1096331240416275E-7</v>
      </c>
      <c r="BC1896" s="13">
        <f t="shared" si="2340"/>
        <v>4.2833468709715686E-8</v>
      </c>
      <c r="BD1896" s="13">
        <f t="shared" si="2341"/>
        <v>3.7963820856764467E-5</v>
      </c>
      <c r="BE1896" s="13">
        <f t="shared" si="2342"/>
        <v>2.5564836964945119E-5</v>
      </c>
      <c r="BF1896" s="13">
        <f t="shared" si="2343"/>
        <v>8.6076806060969962E-6</v>
      </c>
      <c r="BG1896" s="13">
        <f t="shared" si="2344"/>
        <v>1.9321373733819001E-6</v>
      </c>
      <c r="BH1896" s="13">
        <f t="shared" si="2345"/>
        <v>3.2527532680884187E-7</v>
      </c>
      <c r="BI1896" s="13">
        <f t="shared" si="2346"/>
        <v>4.3808081014614707E-8</v>
      </c>
      <c r="BJ1896" s="14">
        <f t="shared" si="2347"/>
        <v>0.30063704264294688</v>
      </c>
      <c r="BK1896" s="14">
        <f t="shared" si="2348"/>
        <v>0.38942587164949682</v>
      </c>
      <c r="BL1896" s="14">
        <f t="shared" si="2349"/>
        <v>0.29599997616604956</v>
      </c>
      <c r="BM1896" s="14">
        <f t="shared" si="2350"/>
        <v>0.15740972341937617</v>
      </c>
      <c r="BN1896" s="14">
        <f t="shared" si="2351"/>
        <v>0.84257533850030852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1.44444444444444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1.0185185185185199</v>
      </c>
      <c r="I1897" s="10">
        <f>VLOOKUP(C1897,away!$B$2:$E$405,3,FALSE)</f>
        <v>0.69</v>
      </c>
      <c r="J1897" s="10">
        <f>VLOOKUP(B1897,home!$B$2:$E$405,4,FALSE)</f>
        <v>1.18</v>
      </c>
      <c r="K1897" s="12">
        <f t="shared" si="2296"/>
        <v>0.96676666666666355</v>
      </c>
      <c r="L1897" s="12">
        <f t="shared" si="2297"/>
        <v>0.82927777777777889</v>
      </c>
      <c r="M1897" s="13">
        <f t="shared" si="2298"/>
        <v>0.16595403203186712</v>
      </c>
      <c r="N1897" s="13">
        <f t="shared" si="2299"/>
        <v>0.16043882636734086</v>
      </c>
      <c r="O1897" s="13">
        <f t="shared" si="2300"/>
        <v>0.13762199089664909</v>
      </c>
      <c r="P1897" s="13">
        <f t="shared" si="2301"/>
        <v>0.13304835339918333</v>
      </c>
      <c r="Q1897" s="13">
        <f t="shared" si="2302"/>
        <v>7.755345468553286E-2</v>
      </c>
      <c r="R1897" s="13">
        <f t="shared" si="2303"/>
        <v>5.7063429392063436E-2</v>
      </c>
      <c r="S1897" s="13">
        <f t="shared" si="2304"/>
        <v>2.6666818705005618E-2</v>
      </c>
      <c r="T1897" s="13">
        <f t="shared" si="2305"/>
        <v>6.4313356560608353E-2</v>
      </c>
      <c r="U1897" s="13">
        <f t="shared" si="2306"/>
        <v>5.5167021421933679E-2</v>
      </c>
      <c r="V1897" s="13">
        <f t="shared" si="2307"/>
        <v>2.3754746189891679E-3</v>
      </c>
      <c r="W1897" s="13">
        <f t="shared" si="2308"/>
        <v>2.4992031624938918E-2</v>
      </c>
      <c r="X1897" s="13">
        <f t="shared" si="2309"/>
        <v>2.0725336448081319E-2</v>
      </c>
      <c r="Y1897" s="13">
        <f t="shared" si="2310"/>
        <v>8.5935304766808409E-3</v>
      </c>
      <c r="Z1897" s="13">
        <f t="shared" si="2311"/>
        <v>1.5773811306209851E-2</v>
      </c>
      <c r="AA1897" s="13">
        <f t="shared" si="2312"/>
        <v>1.5249594977133428E-2</v>
      </c>
      <c r="AB1897" s="13">
        <f t="shared" si="2313"/>
        <v>7.371400052029989E-3</v>
      </c>
      <c r="AC1897" s="13">
        <f t="shared" si="2314"/>
        <v>1.1902881430796283E-4</v>
      </c>
      <c r="AD1897" s="13">
        <f t="shared" si="2315"/>
        <v>6.0403657768175086E-3</v>
      </c>
      <c r="AE1897" s="13">
        <f t="shared" si="2316"/>
        <v>5.00914110836417E-3</v>
      </c>
      <c r="AF1897" s="13">
        <f t="shared" si="2317"/>
        <v>2.07698470345978E-3</v>
      </c>
      <c r="AG1897" s="13">
        <f t="shared" si="2318"/>
        <v>5.7413241978785507E-4</v>
      </c>
      <c r="AH1897" s="13">
        <f t="shared" si="2319"/>
        <v>3.2702177967749275E-3</v>
      </c>
      <c r="AI1897" s="13">
        <f t="shared" si="2320"/>
        <v>3.1615375586620969E-3</v>
      </c>
      <c r="AJ1897" s="13">
        <f t="shared" si="2321"/>
        <v>1.5282345635646082E-3</v>
      </c>
      <c r="AK1897" s="13">
        <f t="shared" si="2322"/>
        <v>4.9248207830071328E-4</v>
      </c>
      <c r="AL1897" s="13">
        <f t="shared" si="2323"/>
        <v>3.8171022558079497E-6</v>
      </c>
      <c r="AM1897" s="13">
        <f t="shared" si="2324"/>
        <v>1.1679248575002512E-3</v>
      </c>
      <c r="AN1897" s="13">
        <f t="shared" si="2325"/>
        <v>9.6853413043923738E-4</v>
      </c>
      <c r="AO1897" s="13">
        <f t="shared" si="2326"/>
        <v>4.0159191569629215E-4</v>
      </c>
      <c r="AP1897" s="13">
        <f t="shared" si="2327"/>
        <v>1.1101041714071408E-4</v>
      </c>
      <c r="AQ1897" s="13">
        <f t="shared" si="2328"/>
        <v>2.3014618009158907E-5</v>
      </c>
      <c r="AR1897" s="13">
        <f t="shared" si="2329"/>
        <v>5.4238378947177128E-4</v>
      </c>
      <c r="AS1897" s="13">
        <f t="shared" si="2330"/>
        <v>5.2435856820165765E-4</v>
      </c>
      <c r="AT1897" s="13">
        <f t="shared" si="2331"/>
        <v>2.5346619255921043E-4</v>
      </c>
      <c r="AU1897" s="13">
        <f t="shared" si="2332"/>
        <v>8.1680888697719544E-5</v>
      </c>
      <c r="AV1897" s="13">
        <f t="shared" si="2333"/>
        <v>1.9741590124166265E-5</v>
      </c>
      <c r="AW1897" s="13">
        <f t="shared" si="2334"/>
        <v>8.50066671531392E-8</v>
      </c>
      <c r="AX1897" s="13">
        <f t="shared" si="2335"/>
        <v>1.8818513690044259E-4</v>
      </c>
      <c r="AY1897" s="13">
        <f t="shared" si="2336"/>
        <v>1.5605775213960613E-4</v>
      </c>
      <c r="AZ1897" s="13">
        <f t="shared" si="2337"/>
        <v>6.4707612949663996E-5</v>
      </c>
      <c r="BA1897" s="13">
        <f t="shared" si="2338"/>
        <v>1.7886861824067326E-5</v>
      </c>
      <c r="BB1897" s="13">
        <f t="shared" si="2339"/>
        <v>3.7082942562201854E-6</v>
      </c>
      <c r="BC1897" s="13">
        <f t="shared" si="2340"/>
        <v>6.1504120402887547E-7</v>
      </c>
      <c r="BD1897" s="13">
        <f t="shared" si="2341"/>
        <v>7.4964470605973511E-5</v>
      </c>
      <c r="BE1897" s="13">
        <f t="shared" si="2342"/>
        <v>7.2473151366168076E-5</v>
      </c>
      <c r="BF1897" s="13">
        <f t="shared" si="2343"/>
        <v>3.5032313484549428E-5</v>
      </c>
      <c r="BG1897" s="13">
        <f t="shared" si="2344"/>
        <v>1.1289357644359823E-5</v>
      </c>
      <c r="BH1897" s="13">
        <f t="shared" si="2345"/>
        <v>2.7285436646613906E-6</v>
      </c>
      <c r="BI1897" s="13">
        <f t="shared" si="2346"/>
        <v>5.2757301270782718E-7</v>
      </c>
      <c r="BJ1897" s="14">
        <f t="shared" si="2347"/>
        <v>0.37342039680967209</v>
      </c>
      <c r="BK1897" s="14">
        <f t="shared" si="2348"/>
        <v>0.32832358242374865</v>
      </c>
      <c r="BL1897" s="14">
        <f t="shared" si="2349"/>
        <v>0.2825445551759449</v>
      </c>
      <c r="BM1897" s="14">
        <f t="shared" si="2350"/>
        <v>0.26822628619746652</v>
      </c>
      <c r="BN1897" s="14">
        <f t="shared" si="2351"/>
        <v>0.73168008677263663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1.44444444444444</v>
      </c>
      <c r="F1898" s="10">
        <f>VLOOKUP(B1898,home!$B$2:$E$405,3,FALSE)</f>
        <v>1.1100000000000001</v>
      </c>
      <c r="G1898" s="10">
        <f>VLOOKUP(C1898,away!$B$2:$E$405,4,FALSE)</f>
        <v>0.69</v>
      </c>
      <c r="H1898" s="10">
        <f>VLOOKUP(A1898,away!$A$2:$E$405,3,FALSE)</f>
        <v>1.0185185185185199</v>
      </c>
      <c r="I1898" s="10">
        <f>VLOOKUP(C1898,away!$B$2:$E$405,3,FALSE)</f>
        <v>1.21</v>
      </c>
      <c r="J1898" s="10">
        <f>VLOOKUP(B1898,home!$B$2:$E$405,4,FALSE)</f>
        <v>0.59</v>
      </c>
      <c r="K1898" s="12">
        <f t="shared" si="2296"/>
        <v>1.1062999999999967</v>
      </c>
      <c r="L1898" s="12">
        <f t="shared" si="2297"/>
        <v>0.72712037037037136</v>
      </c>
      <c r="M1898" s="13">
        <f t="shared" si="2298"/>
        <v>0.15986583122587589</v>
      </c>
      <c r="N1898" s="13">
        <f t="shared" si="2299"/>
        <v>0.17685956908518596</v>
      </c>
      <c r="O1898" s="13">
        <f t="shared" si="2300"/>
        <v>0.11624170241052614</v>
      </c>
      <c r="P1898" s="13">
        <f t="shared" si="2301"/>
        <v>0.1285981953767647</v>
      </c>
      <c r="Q1898" s="13">
        <f t="shared" si="2302"/>
        <v>9.7829870639470351E-2</v>
      </c>
      <c r="R1898" s="13">
        <f t="shared" si="2303"/>
        <v>4.2260854854612125E-2</v>
      </c>
      <c r="S1898" s="13">
        <f t="shared" si="2304"/>
        <v>2.586152357784724E-2</v>
      </c>
      <c r="T1898" s="13">
        <f t="shared" si="2305"/>
        <v>7.1134091772657199E-2</v>
      </c>
      <c r="U1898" s="13">
        <f t="shared" si="2306"/>
        <v>4.6753183725657253E-2</v>
      </c>
      <c r="V1898" s="13">
        <f t="shared" si="2307"/>
        <v>2.3114836264763591E-3</v>
      </c>
      <c r="W1898" s="13">
        <f t="shared" si="2308"/>
        <v>3.6076395296148575E-2</v>
      </c>
      <c r="X1898" s="13">
        <f t="shared" si="2309"/>
        <v>2.6231881909363472E-2</v>
      </c>
      <c r="Y1898" s="13">
        <f t="shared" si="2310"/>
        <v>9.5368678447241041E-3</v>
      </c>
      <c r="Z1898" s="13">
        <f t="shared" si="2311"/>
        <v>1.0242909478018026E-2</v>
      </c>
      <c r="AA1898" s="13">
        <f t="shared" si="2312"/>
        <v>1.1331730755531309E-2</v>
      </c>
      <c r="AB1898" s="13">
        <f t="shared" si="2313"/>
        <v>6.2681468674221268E-3</v>
      </c>
      <c r="AC1898" s="13">
        <f t="shared" si="2314"/>
        <v>1.16211755792506E-4</v>
      </c>
      <c r="AD1898" s="13">
        <f t="shared" si="2315"/>
        <v>9.977829029032265E-3</v>
      </c>
      <c r="AE1898" s="13">
        <f t="shared" si="2316"/>
        <v>7.2550827390821838E-3</v>
      </c>
      <c r="AF1898" s="13">
        <f t="shared" si="2317"/>
        <v>2.6376592241545626E-3</v>
      </c>
      <c r="AG1898" s="13">
        <f t="shared" si="2318"/>
        <v>6.3929858399269736E-4</v>
      </c>
      <c r="AH1898" s="13">
        <f t="shared" si="2319"/>
        <v>1.8619570333316632E-3</v>
      </c>
      <c r="AI1898" s="13">
        <f t="shared" si="2320"/>
        <v>2.0598830659748131E-3</v>
      </c>
      <c r="AJ1898" s="13">
        <f t="shared" si="2321"/>
        <v>1.1394243179439648E-3</v>
      </c>
      <c r="AK1898" s="13">
        <f t="shared" si="2322"/>
        <v>4.2018170764713479E-4</v>
      </c>
      <c r="AL1898" s="13">
        <f t="shared" si="2323"/>
        <v>3.7392911197806027E-6</v>
      </c>
      <c r="AM1898" s="13">
        <f t="shared" si="2324"/>
        <v>2.2076944509636727E-3</v>
      </c>
      <c r="AN1898" s="13">
        <f t="shared" si="2325"/>
        <v>1.6052596068493192E-3</v>
      </c>
      <c r="AO1898" s="13">
        <f t="shared" si="2326"/>
        <v>5.8360847993643673E-4</v>
      </c>
      <c r="AP1898" s="13">
        <f t="shared" si="2327"/>
        <v>1.414512046942238E-4</v>
      </c>
      <c r="AQ1898" s="13">
        <f t="shared" si="2328"/>
        <v>2.5713013086649802E-5</v>
      </c>
      <c r="AR1898" s="13">
        <f t="shared" si="2329"/>
        <v>2.7077337753796745E-4</v>
      </c>
      <c r="AS1898" s="13">
        <f t="shared" si="2330"/>
        <v>2.9955658757025247E-4</v>
      </c>
      <c r="AT1898" s="13">
        <f t="shared" si="2331"/>
        <v>1.6569972641448472E-4</v>
      </c>
      <c r="AU1898" s="13">
        <f t="shared" si="2332"/>
        <v>6.1104535777447964E-5</v>
      </c>
      <c r="AV1898" s="13">
        <f t="shared" si="2333"/>
        <v>1.6899986982647627E-5</v>
      </c>
      <c r="AW1898" s="13">
        <f t="shared" si="2334"/>
        <v>8.3553760589390563E-8</v>
      </c>
      <c r="AX1898" s="13">
        <f t="shared" si="2335"/>
        <v>4.0706206185018396E-4</v>
      </c>
      <c r="AY1898" s="13">
        <f t="shared" si="2336"/>
        <v>2.9598311717623274E-4</v>
      </c>
      <c r="AZ1898" s="13">
        <f t="shared" si="2337"/>
        <v>1.0760767689227967E-4</v>
      </c>
      <c r="BA1898" s="13">
        <f t="shared" si="2338"/>
        <v>2.6081244625536556E-5</v>
      </c>
      <c r="BB1898" s="13">
        <f t="shared" si="2339"/>
        <v>4.7410510629600982E-6</v>
      </c>
      <c r="BC1898" s="13">
        <f t="shared" si="2340"/>
        <v>6.8946296096887803E-7</v>
      </c>
      <c r="BD1898" s="13">
        <f t="shared" si="2341"/>
        <v>3.2814139760307204E-5</v>
      </c>
      <c r="BE1898" s="13">
        <f t="shared" si="2342"/>
        <v>3.6302282816827756E-5</v>
      </c>
      <c r="BF1898" s="13">
        <f t="shared" si="2343"/>
        <v>2.0080607740128219E-5</v>
      </c>
      <c r="BG1898" s="13">
        <f t="shared" si="2344"/>
        <v>7.405058780967927E-6</v>
      </c>
      <c r="BH1898" s="13">
        <f t="shared" si="2345"/>
        <v>2.0480541323461993E-6</v>
      </c>
      <c r="BI1898" s="13">
        <f t="shared" si="2346"/>
        <v>4.5315245732291863E-7</v>
      </c>
      <c r="BJ1898" s="14">
        <f t="shared" si="2347"/>
        <v>0.44358443749390986</v>
      </c>
      <c r="BK1898" s="14">
        <f t="shared" si="2348"/>
        <v>0.3170529679710527</v>
      </c>
      <c r="BL1898" s="14">
        <f t="shared" si="2349"/>
        <v>0.22925020224861731</v>
      </c>
      <c r="BM1898" s="14">
        <f t="shared" si="2350"/>
        <v>0.27817859403574691</v>
      </c>
      <c r="BN1898" s="14">
        <f t="shared" si="2351"/>
        <v>0.7216560235924353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1.44444444444444</v>
      </c>
      <c r="F1899" s="10">
        <f>VLOOKUP(B1899,home!$B$2:$E$405,3,FALSE)</f>
        <v>1.04</v>
      </c>
      <c r="G1899" s="10">
        <f>VLOOKUP(C1899,away!$B$2:$E$405,4,FALSE)</f>
        <v>1.66</v>
      </c>
      <c r="H1899" s="10">
        <f>VLOOKUP(A1899,away!$A$2:$E$405,3,FALSE)</f>
        <v>1.0185185185185199</v>
      </c>
      <c r="I1899" s="10">
        <f>VLOOKUP(C1899,away!$B$2:$E$405,3,FALSE)</f>
        <v>1.1100000000000001</v>
      </c>
      <c r="J1899" s="10">
        <f>VLOOKUP(B1899,home!$B$2:$E$405,4,FALSE)</f>
        <v>2.21</v>
      </c>
      <c r="K1899" s="12">
        <f t="shared" si="2296"/>
        <v>2.4936888888888813</v>
      </c>
      <c r="L1899" s="12">
        <f t="shared" si="2297"/>
        <v>2.4985277777777815</v>
      </c>
      <c r="M1899" s="13">
        <f t="shared" si="2298"/>
        <v>6.7905953104529385E-3</v>
      </c>
      <c r="N1899" s="13">
        <f t="shared" si="2299"/>
        <v>1.6933632074617438E-2</v>
      </c>
      <c r="O1899" s="13">
        <f t="shared" si="2300"/>
        <v>1.69664910108142E-2</v>
      </c>
      <c r="P1899" s="13">
        <f t="shared" si="2301"/>
        <v>4.2309150117100465E-2</v>
      </c>
      <c r="Q1899" s="13">
        <f t="shared" si="2302"/>
        <v>2.1113605076502943E-2</v>
      </c>
      <c r="R1899" s="13">
        <f t="shared" si="2303"/>
        <v>2.1195624540968162E-2</v>
      </c>
      <c r="S1899" s="13">
        <f t="shared" si="2304"/>
        <v>6.590232894882761E-2</v>
      </c>
      <c r="T1899" s="13">
        <f t="shared" si="2305"/>
        <v>5.2752928772672576E-2</v>
      </c>
      <c r="U1899" s="13">
        <f t="shared" si="2306"/>
        <v>5.2855293410872806E-2</v>
      </c>
      <c r="V1899" s="13">
        <f t="shared" si="2307"/>
        <v>4.5623090974241727E-2</v>
      </c>
      <c r="W1899" s="13">
        <f t="shared" si="2308"/>
        <v>1.7550254127887754E-2</v>
      </c>
      <c r="X1899" s="13">
        <f t="shared" si="2309"/>
        <v>4.3849797445586723E-2</v>
      </c>
      <c r="Y1899" s="13">
        <f t="shared" si="2310"/>
        <v>5.4779968483863829E-2</v>
      </c>
      <c r="Z1899" s="13">
        <f t="shared" si="2311"/>
        <v>1.7652618894319131E-2</v>
      </c>
      <c r="AA1899" s="13">
        <f t="shared" si="2312"/>
        <v>4.4020139596553542E-2</v>
      </c>
      <c r="AB1899" s="13">
        <f t="shared" si="2313"/>
        <v>5.4886266499631534E-2</v>
      </c>
      <c r="AC1899" s="13">
        <f t="shared" si="2314"/>
        <v>1.7766062073600562E-2</v>
      </c>
      <c r="AD1899" s="13">
        <f t="shared" si="2315"/>
        <v>1.094121842897248E-2</v>
      </c>
      <c r="AE1899" s="13">
        <f t="shared" si="2316"/>
        <v>2.7336938167521915E-2</v>
      </c>
      <c r="AF1899" s="13">
        <f t="shared" si="2317"/>
        <v>3.4151049685473583E-2</v>
      </c>
      <c r="AG1899" s="13">
        <f t="shared" si="2318"/>
        <v>2.8442448759808302E-2</v>
      </c>
      <c r="AH1899" s="13">
        <f t="shared" si="2319"/>
        <v>1.1026389664495312E-2</v>
      </c>
      <c r="AI1899" s="13">
        <f t="shared" si="2320"/>
        <v>2.7496385390911163E-2</v>
      </c>
      <c r="AJ1899" s="13">
        <f t="shared" si="2321"/>
        <v>3.4283715366960871E-2</v>
      </c>
      <c r="AK1899" s="13">
        <f t="shared" si="2322"/>
        <v>2.8497640026806437E-2</v>
      </c>
      <c r="AL1899" s="13">
        <f t="shared" si="2323"/>
        <v>4.4276942029199146E-3</v>
      </c>
      <c r="AM1899" s="13">
        <f t="shared" si="2324"/>
        <v>5.4567989654469859E-3</v>
      </c>
      <c r="AN1899" s="13">
        <f t="shared" si="2325"/>
        <v>1.3633963792918351E-2</v>
      </c>
      <c r="AO1899" s="13">
        <f t="shared" si="2326"/>
        <v>1.7032418628911517E-2</v>
      </c>
      <c r="AP1899" s="13">
        <f t="shared" si="2327"/>
        <v>1.4185323689025059E-2</v>
      </c>
      <c r="AQ1899" s="13">
        <f t="shared" si="2328"/>
        <v>8.860606318449574E-3</v>
      </c>
      <c r="AR1899" s="13">
        <f t="shared" si="2329"/>
        <v>5.5099481730686711E-3</v>
      </c>
      <c r="AS1899" s="13">
        <f t="shared" si="2330"/>
        <v>1.3740096537534937E-2</v>
      </c>
      <c r="AT1899" s="13">
        <f t="shared" si="2331"/>
        <v>1.7131763033955732E-2</v>
      </c>
      <c r="AU1899" s="13">
        <f t="shared" si="2332"/>
        <v>1.4240429041617561E-2</v>
      </c>
      <c r="AV1899" s="13">
        <f t="shared" si="2333"/>
        <v>8.8777999185230636E-3</v>
      </c>
      <c r="AW1899" s="13">
        <f t="shared" si="2334"/>
        <v>7.6630484327341777E-4</v>
      </c>
      <c r="AX1899" s="13">
        <f t="shared" si="2335"/>
        <v>2.2679264915059162E-3</v>
      </c>
      <c r="AY1899" s="13">
        <f t="shared" si="2336"/>
        <v>5.6664773369856369E-3</v>
      </c>
      <c r="AZ1899" s="13">
        <f t="shared" si="2337"/>
        <v>7.0789255143034443E-3</v>
      </c>
      <c r="BA1899" s="13">
        <f t="shared" si="2338"/>
        <v>5.8956306781023406E-3</v>
      </c>
      <c r="BB1899" s="13">
        <f t="shared" si="2339"/>
        <v>3.6825992541893887E-3</v>
      </c>
      <c r="BC1899" s="13">
        <f t="shared" si="2340"/>
        <v>1.8402153062031848E-3</v>
      </c>
      <c r="BD1899" s="13">
        <f t="shared" si="2341"/>
        <v>2.2944597607546706E-3</v>
      </c>
      <c r="BE1899" s="13">
        <f t="shared" si="2342"/>
        <v>5.7216688113965637E-3</v>
      </c>
      <c r="BF1899" s="13">
        <f t="shared" si="2343"/>
        <v>7.1340309704408323E-3</v>
      </c>
      <c r="BG1899" s="13">
        <f t="shared" si="2344"/>
        <v>5.9300179213258222E-3</v>
      </c>
      <c r="BH1899" s="13">
        <f t="shared" si="2345"/>
        <v>3.6969049503305356E-3</v>
      </c>
      <c r="BI1899" s="13">
        <f t="shared" si="2346"/>
        <v>1.8437861595835114E-3</v>
      </c>
      <c r="BJ1899" s="14">
        <f t="shared" si="2347"/>
        <v>0.39345272699894901</v>
      </c>
      <c r="BK1899" s="14">
        <f t="shared" si="2348"/>
        <v>0.18848539896412886</v>
      </c>
      <c r="BL1899" s="14">
        <f t="shared" si="2349"/>
        <v>0.3773488507865459</v>
      </c>
      <c r="BM1899" s="14">
        <f t="shared" si="2350"/>
        <v>0.84673032501977441</v>
      </c>
      <c r="BN1899" s="14">
        <f t="shared" si="2351"/>
        <v>0.12530909813045615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1.44444444444444</v>
      </c>
      <c r="F1900" s="10">
        <f>VLOOKUP(B1900,home!$B$2:$E$405,3,FALSE)</f>
        <v>0.69</v>
      </c>
      <c r="G1900" s="10">
        <f>VLOOKUP(C1900,away!$B$2:$E$405,4,FALSE)</f>
        <v>1.1100000000000001</v>
      </c>
      <c r="H1900" s="10">
        <f>VLOOKUP(A1900,away!$A$2:$E$405,3,FALSE)</f>
        <v>1.0185185185185199</v>
      </c>
      <c r="I1900" s="10">
        <f>VLOOKUP(C1900,away!$B$2:$E$405,3,FALSE)</f>
        <v>0.42</v>
      </c>
      <c r="J1900" s="10">
        <f>VLOOKUP(B1900,home!$B$2:$E$405,4,FALSE)</f>
        <v>1.57</v>
      </c>
      <c r="K1900" s="12">
        <f t="shared" si="2296"/>
        <v>1.1062999999999965</v>
      </c>
      <c r="L1900" s="12">
        <f t="shared" si="2297"/>
        <v>0.67161111111111205</v>
      </c>
      <c r="M1900" s="13">
        <f t="shared" si="2298"/>
        <v>0.16899078179961952</v>
      </c>
      <c r="N1900" s="13">
        <f t="shared" si="2299"/>
        <v>0.18695450190491847</v>
      </c>
      <c r="O1900" s="13">
        <f t="shared" si="2300"/>
        <v>0.11349608673197795</v>
      </c>
      <c r="P1900" s="13">
        <f t="shared" si="2301"/>
        <v>0.12556072075158681</v>
      </c>
      <c r="Q1900" s="13">
        <f t="shared" si="2302"/>
        <v>0.10341388272870533</v>
      </c>
      <c r="R1900" s="13">
        <f t="shared" si="2303"/>
        <v>3.8112616458413413E-2</v>
      </c>
      <c r="S1900" s="13">
        <f t="shared" si="2304"/>
        <v>2.3323009734270393E-2</v>
      </c>
      <c r="T1900" s="13">
        <f t="shared" si="2305"/>
        <v>6.9453912683740029E-2</v>
      </c>
      <c r="U1900" s="13">
        <f t="shared" si="2306"/>
        <v>4.2163987587942632E-2</v>
      </c>
      <c r="V1900" s="13">
        <f t="shared" si="2307"/>
        <v>1.9254527647705095E-3</v>
      </c>
      <c r="W1900" s="13">
        <f t="shared" si="2308"/>
        <v>3.8135592820922104E-2</v>
      </c>
      <c r="X1900" s="13">
        <f t="shared" si="2309"/>
        <v>2.5612287867340443E-2</v>
      </c>
      <c r="Y1900" s="13">
        <f t="shared" si="2310"/>
        <v>8.6007485563410827E-3</v>
      </c>
      <c r="Z1900" s="13">
        <f t="shared" si="2311"/>
        <v>8.5322855623288993E-3</v>
      </c>
      <c r="AA1900" s="13">
        <f t="shared" si="2312"/>
        <v>9.439267517604431E-3</v>
      </c>
      <c r="AB1900" s="13">
        <f t="shared" si="2313"/>
        <v>5.221330827362875E-3</v>
      </c>
      <c r="AC1900" s="13">
        <f t="shared" si="2314"/>
        <v>8.9413618579942984E-5</v>
      </c>
      <c r="AD1900" s="13">
        <f t="shared" si="2315"/>
        <v>1.0547351584446503E-2</v>
      </c>
      <c r="AE1900" s="13">
        <f t="shared" si="2316"/>
        <v>7.0837185169096645E-3</v>
      </c>
      <c r="AF1900" s="13">
        <f t="shared" si="2317"/>
        <v>2.3787520319700287E-3</v>
      </c>
      <c r="AG1900" s="13">
        <f t="shared" si="2318"/>
        <v>5.3253209841640226E-4</v>
      </c>
      <c r="AH1900" s="13">
        <f t="shared" si="2319"/>
        <v>1.4325944467082526E-3</v>
      </c>
      <c r="AI1900" s="13">
        <f t="shared" si="2320"/>
        <v>1.5848792363933348E-3</v>
      </c>
      <c r="AJ1900" s="13">
        <f t="shared" si="2321"/>
        <v>8.7667594961097042E-4</v>
      </c>
      <c r="AK1900" s="13">
        <f t="shared" si="2322"/>
        <v>3.2328886768487108E-4</v>
      </c>
      <c r="AL1900" s="13">
        <f t="shared" si="2323"/>
        <v>2.6573848050995641E-6</v>
      </c>
      <c r="AM1900" s="13">
        <f t="shared" si="2324"/>
        <v>2.3337070115746262E-3</v>
      </c>
      <c r="AN1900" s="13">
        <f t="shared" si="2325"/>
        <v>1.5673435590514275E-3</v>
      </c>
      <c r="AO1900" s="13">
        <f t="shared" si="2326"/>
        <v>5.2632267459368687E-4</v>
      </c>
      <c r="AP1900" s="13">
        <f t="shared" si="2327"/>
        <v>1.178280520956128E-4</v>
      </c>
      <c r="AQ1900" s="13">
        <f t="shared" si="2328"/>
        <v>1.9783657246998122E-5</v>
      </c>
      <c r="AR1900" s="13">
        <f t="shared" si="2329"/>
        <v>1.9242926962506773E-4</v>
      </c>
      <c r="AS1900" s="13">
        <f t="shared" si="2330"/>
        <v>2.1288450098621176E-4</v>
      </c>
      <c r="AT1900" s="13">
        <f t="shared" si="2331"/>
        <v>1.1775706172052267E-4</v>
      </c>
      <c r="AU1900" s="13">
        <f t="shared" si="2332"/>
        <v>4.3424879127137932E-5</v>
      </c>
      <c r="AV1900" s="13">
        <f t="shared" si="2333"/>
        <v>1.2010235944588142E-5</v>
      </c>
      <c r="AW1900" s="13">
        <f t="shared" si="2334"/>
        <v>5.4845718652251735E-8</v>
      </c>
      <c r="AX1900" s="13">
        <f t="shared" si="2335"/>
        <v>4.3029667781749982E-4</v>
      </c>
      <c r="AY1900" s="13">
        <f t="shared" si="2336"/>
        <v>2.8899202989643121E-4</v>
      </c>
      <c r="AZ1900" s="13">
        <f t="shared" si="2337"/>
        <v>9.704512915049892E-5</v>
      </c>
      <c r="BA1900" s="13">
        <f t="shared" si="2338"/>
        <v>2.1725529005562655E-5</v>
      </c>
      <c r="BB1900" s="13">
        <f t="shared" si="2339"/>
        <v>3.6477766687256562E-6</v>
      </c>
      <c r="BC1900" s="13">
        <f t="shared" si="2340"/>
        <v>4.8997746831360598E-7</v>
      </c>
      <c r="BD1900" s="13">
        <f t="shared" si="2341"/>
        <v>2.1539605930531903E-5</v>
      </c>
      <c r="BE1900" s="13">
        <f t="shared" si="2342"/>
        <v>2.3829266040947371E-5</v>
      </c>
      <c r="BF1900" s="13">
        <f t="shared" si="2343"/>
        <v>1.3181158510549997E-5</v>
      </c>
      <c r="BG1900" s="13">
        <f t="shared" si="2344"/>
        <v>4.8607718867404711E-6</v>
      </c>
      <c r="BH1900" s="13">
        <f t="shared" si="2345"/>
        <v>1.3443679845752422E-6</v>
      </c>
      <c r="BI1900" s="13">
        <f t="shared" si="2346"/>
        <v>2.9745486026711714E-7</v>
      </c>
      <c r="BJ1900" s="14">
        <f t="shared" si="2347"/>
        <v>0.4581204628682794</v>
      </c>
      <c r="BK1900" s="14">
        <f t="shared" si="2348"/>
        <v>0.32018102808352866</v>
      </c>
      <c r="BL1900" s="14">
        <f t="shared" si="2349"/>
        <v>0.21329428619631585</v>
      </c>
      <c r="BM1900" s="14">
        <f t="shared" si="2350"/>
        <v>0.26331053515105357</v>
      </c>
      <c r="BN1900" s="14">
        <f t="shared" si="2351"/>
        <v>0.73652859037522145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1.44444444444444</v>
      </c>
      <c r="F1901" s="10">
        <f>VLOOKUP(B1901,home!$B$2:$E$405,3,FALSE)</f>
        <v>0.83</v>
      </c>
      <c r="G1901" s="10">
        <f>VLOOKUP(C1901,away!$B$2:$E$405,4,FALSE)</f>
        <v>1.25</v>
      </c>
      <c r="H1901" s="10">
        <f>VLOOKUP(A1901,away!$A$2:$E$405,3,FALSE)</f>
        <v>1.0185185185185199</v>
      </c>
      <c r="I1901" s="10">
        <f>VLOOKUP(C1901,away!$B$2:$E$405,3,FALSE)</f>
        <v>0.83</v>
      </c>
      <c r="J1901" s="10">
        <f>VLOOKUP(B1901,home!$B$2:$E$405,4,FALSE)</f>
        <v>1.18</v>
      </c>
      <c r="K1901" s="12">
        <f t="shared" si="2296"/>
        <v>1.4986111111111065</v>
      </c>
      <c r="L1901" s="12">
        <f t="shared" si="2297"/>
        <v>0.99753703703703833</v>
      </c>
      <c r="M1901" s="13">
        <f t="shared" si="2298"/>
        <v>8.2401787598279791E-2</v>
      </c>
      <c r="N1901" s="13">
        <f t="shared" si="2299"/>
        <v>0.12348823447019945</v>
      </c>
      <c r="O1901" s="13">
        <f t="shared" si="2300"/>
        <v>8.2198835047343391E-2</v>
      </c>
      <c r="P1901" s="13">
        <f t="shared" si="2301"/>
        <v>0.12318408752233782</v>
      </c>
      <c r="Q1901" s="13">
        <f t="shared" si="2302"/>
        <v>9.2530420134267252E-2</v>
      </c>
      <c r="R1901" s="13">
        <f t="shared" si="2303"/>
        <v>4.0998191180511595E-2</v>
      </c>
      <c r="S1901" s="13">
        <f t="shared" si="2304"/>
        <v>4.6037591722790996E-2</v>
      </c>
      <c r="T1901" s="13">
        <f t="shared" si="2305"/>
        <v>9.2302521136529259E-2</v>
      </c>
      <c r="U1901" s="13">
        <f t="shared" si="2306"/>
        <v>6.1440344838572039E-2</v>
      </c>
      <c r="V1901" s="13">
        <f t="shared" si="2307"/>
        <v>7.646946738239525E-3</v>
      </c>
      <c r="W1901" s="13">
        <f t="shared" si="2308"/>
        <v>4.6222371909663933E-2</v>
      </c>
      <c r="X1901" s="13">
        <f t="shared" si="2309"/>
        <v>4.6108527919590192E-2</v>
      </c>
      <c r="Y1901" s="13">
        <f t="shared" si="2310"/>
        <v>2.2997482161523777E-2</v>
      </c>
      <c r="Z1901" s="13">
        <f t="shared" si="2311"/>
        <v>1.3632404718028525E-2</v>
      </c>
      <c r="AA1901" s="13">
        <f t="shared" si="2312"/>
        <v>2.0429673181601018E-2</v>
      </c>
      <c r="AB1901" s="13">
        <f t="shared" si="2313"/>
        <v>1.5308067613157941E-2</v>
      </c>
      <c r="AC1901" s="13">
        <f t="shared" si="2314"/>
        <v>7.1447339291521748E-4</v>
      </c>
      <c r="AD1901" s="13">
        <f t="shared" si="2315"/>
        <v>1.7317340031433055E-2</v>
      </c>
      <c r="AE1901" s="13">
        <f t="shared" si="2316"/>
        <v>1.7274688064318623E-2</v>
      </c>
      <c r="AF1901" s="13">
        <f t="shared" si="2317"/>
        <v>8.6160705737097446E-3</v>
      </c>
      <c r="AG1901" s="13">
        <f t="shared" si="2318"/>
        <v>2.8649498370001449E-3</v>
      </c>
      <c r="AH1901" s="13">
        <f t="shared" si="2319"/>
        <v>3.3997071525279786E-3</v>
      </c>
      <c r="AI1901" s="13">
        <f t="shared" si="2320"/>
        <v>5.0948389133023296E-3</v>
      </c>
      <c r="AJ1901" s="13">
        <f t="shared" si="2321"/>
        <v>3.817591102398054E-3</v>
      </c>
      <c r="AK1901" s="13">
        <f t="shared" si="2322"/>
        <v>1.9070281479108748E-3</v>
      </c>
      <c r="AL1901" s="13">
        <f t="shared" si="2323"/>
        <v>4.2723225080659362E-5</v>
      </c>
      <c r="AM1901" s="13">
        <f t="shared" si="2324"/>
        <v>5.1903916371989454E-3</v>
      </c>
      <c r="AN1901" s="13">
        <f t="shared" si="2325"/>
        <v>5.1776078948332586E-3</v>
      </c>
      <c r="AO1901" s="13">
        <f t="shared" si="2326"/>
        <v>2.5824278191757732E-3</v>
      </c>
      <c r="AP1901" s="13">
        <f t="shared" si="2327"/>
        <v>8.5868913170087388E-4</v>
      </c>
      <c r="AQ1901" s="13">
        <f t="shared" si="2328"/>
        <v>2.1414355304319918E-4</v>
      </c>
      <c r="AR1901" s="13">
        <f t="shared" si="2329"/>
        <v>6.7826675994527746E-4</v>
      </c>
      <c r="AS1901" s="13">
        <f t="shared" si="2330"/>
        <v>1.0164581027513222E-3</v>
      </c>
      <c r="AT1901" s="13">
        <f t="shared" si="2331"/>
        <v>7.6163770338102336E-4</v>
      </c>
      <c r="AU1901" s="13">
        <f t="shared" si="2332"/>
        <v>3.8046624164264907E-4</v>
      </c>
      <c r="AV1901" s="13">
        <f t="shared" si="2333"/>
        <v>1.4254273428208918E-4</v>
      </c>
      <c r="AW1901" s="13">
        <f t="shared" si="2334"/>
        <v>1.77410576037955E-6</v>
      </c>
      <c r="AX1901" s="13">
        <f t="shared" si="2335"/>
        <v>1.2963964297540874E-3</v>
      </c>
      <c r="AY1901" s="13">
        <f t="shared" si="2336"/>
        <v>1.2932034533622873E-3</v>
      </c>
      <c r="AZ1901" s="13">
        <f t="shared" si="2337"/>
        <v>6.4500917057654095E-4</v>
      </c>
      <c r="BA1901" s="13">
        <f t="shared" si="2338"/>
        <v>2.1447351229288012E-4</v>
      </c>
      <c r="BB1901" s="13">
        <f t="shared" si="2339"/>
        <v>5.3486317993891604E-5</v>
      </c>
      <c r="BC1901" s="13">
        <f t="shared" si="2340"/>
        <v>1.0670916634729494E-5</v>
      </c>
      <c r="BD1901" s="13">
        <f t="shared" si="2341"/>
        <v>1.1276603567275399E-4</v>
      </c>
      <c r="BE1901" s="13">
        <f t="shared" si="2342"/>
        <v>1.689924340151405E-4</v>
      </c>
      <c r="BF1901" s="13">
        <f t="shared" si="2343"/>
        <v>1.2662696965440006E-4</v>
      </c>
      <c r="BG1901" s="13">
        <f t="shared" si="2344"/>
        <v>6.3254861230137649E-5</v>
      </c>
      <c r="BH1901" s="13">
        <f t="shared" si="2345"/>
        <v>2.369860946781884E-5</v>
      </c>
      <c r="BI1901" s="13">
        <f t="shared" si="2346"/>
        <v>7.1029998932712351E-6</v>
      </c>
      <c r="BJ1901" s="14">
        <f t="shared" si="2347"/>
        <v>0.48725910607480183</v>
      </c>
      <c r="BK1901" s="14">
        <f t="shared" si="2348"/>
        <v>0.26132081365300625</v>
      </c>
      <c r="BL1901" s="14">
        <f t="shared" si="2349"/>
        <v>0.23807609062926116</v>
      </c>
      <c r="BM1901" s="14">
        <f t="shared" si="2350"/>
        <v>0.45419542977455635</v>
      </c>
      <c r="BN1901" s="14">
        <f t="shared" si="2351"/>
        <v>0.54480155595293933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1.3333333333333299</v>
      </c>
      <c r="F1902" s="10">
        <f>VLOOKUP(B1902,home!$B$2:$E$405,3,FALSE)</f>
        <v>1.05</v>
      </c>
      <c r="G1902" s="10">
        <f>VLOOKUP(C1902,away!$B$2:$E$405,4,FALSE)</f>
        <v>1.35</v>
      </c>
      <c r="H1902" s="10">
        <f>VLOOKUP(A1902,away!$A$2:$E$405,3,FALSE)</f>
        <v>1.3333333333333299</v>
      </c>
      <c r="I1902" s="10">
        <f>VLOOKUP(C1902,away!$B$2:$E$405,3,FALSE)</f>
        <v>1.2</v>
      </c>
      <c r="J1902" s="10">
        <f>VLOOKUP(B1902,home!$B$2:$E$405,4,FALSE)</f>
        <v>0.9</v>
      </c>
      <c r="K1902" s="12">
        <f t="shared" si="2296"/>
        <v>1.8899999999999955</v>
      </c>
      <c r="L1902" s="12">
        <f t="shared" si="2297"/>
        <v>1.4399999999999964</v>
      </c>
      <c r="M1902" s="13">
        <f t="shared" si="2298"/>
        <v>3.5793105067655595E-2</v>
      </c>
      <c r="N1902" s="13">
        <f t="shared" si="2299"/>
        <v>6.7648968577868909E-2</v>
      </c>
      <c r="O1902" s="13">
        <f t="shared" si="2300"/>
        <v>5.1542071297423921E-2</v>
      </c>
      <c r="P1902" s="13">
        <f t="shared" si="2301"/>
        <v>9.7414514752130976E-2</v>
      </c>
      <c r="Q1902" s="13">
        <f t="shared" si="2302"/>
        <v>6.3928275306085983E-2</v>
      </c>
      <c r="R1902" s="13">
        <f t="shared" si="2303"/>
        <v>3.7110291334145139E-2</v>
      </c>
      <c r="S1902" s="13">
        <f t="shared" si="2304"/>
        <v>6.6280835837349616E-2</v>
      </c>
      <c r="T1902" s="13">
        <f t="shared" si="2305"/>
        <v>9.2056716440763575E-2</v>
      </c>
      <c r="U1902" s="13">
        <f t="shared" si="2306"/>
        <v>7.0138450621534135E-2</v>
      </c>
      <c r="V1902" s="13">
        <f t="shared" si="2307"/>
        <v>2.0043324757214424E-2</v>
      </c>
      <c r="W1902" s="13">
        <f t="shared" si="2308"/>
        <v>4.0274813442834061E-2</v>
      </c>
      <c r="X1902" s="13">
        <f t="shared" si="2309"/>
        <v>5.7995731357680894E-2</v>
      </c>
      <c r="Y1902" s="13">
        <f t="shared" si="2310"/>
        <v>4.1756926577530148E-2</v>
      </c>
      <c r="Z1902" s="13">
        <f t="shared" si="2311"/>
        <v>1.7812939840389626E-2</v>
      </c>
      <c r="AA1902" s="13">
        <f t="shared" si="2312"/>
        <v>3.3666456298336311E-2</v>
      </c>
      <c r="AB1902" s="13">
        <f t="shared" si="2313"/>
        <v>3.1814801201927742E-2</v>
      </c>
      <c r="AC1902" s="13">
        <f t="shared" si="2314"/>
        <v>3.4093695412021584E-3</v>
      </c>
      <c r="AD1902" s="13">
        <f t="shared" si="2315"/>
        <v>1.9029849351739056E-2</v>
      </c>
      <c r="AE1902" s="13">
        <f t="shared" si="2316"/>
        <v>2.7402983066504169E-2</v>
      </c>
      <c r="AF1902" s="13">
        <f t="shared" si="2317"/>
        <v>1.9730147807882955E-2</v>
      </c>
      <c r="AG1902" s="13">
        <f t="shared" si="2318"/>
        <v>9.4704709477837976E-3</v>
      </c>
      <c r="AH1902" s="13">
        <f t="shared" si="2319"/>
        <v>6.4126583425402487E-3</v>
      </c>
      <c r="AI1902" s="13">
        <f t="shared" si="2320"/>
        <v>1.2119924267401041E-2</v>
      </c>
      <c r="AJ1902" s="13">
        <f t="shared" si="2321"/>
        <v>1.1453328432693959E-2</v>
      </c>
      <c r="AK1902" s="13">
        <f t="shared" si="2322"/>
        <v>7.2155969125971744E-3</v>
      </c>
      <c r="AL1902" s="13">
        <f t="shared" si="2323"/>
        <v>3.7115760573343005E-4</v>
      </c>
      <c r="AM1902" s="13">
        <f t="shared" si="2324"/>
        <v>7.1932830549573485E-3</v>
      </c>
      <c r="AN1902" s="13">
        <f t="shared" si="2325"/>
        <v>1.0358327599138555E-2</v>
      </c>
      <c r="AO1902" s="13">
        <f t="shared" si="2326"/>
        <v>7.457995871379742E-3</v>
      </c>
      <c r="AP1902" s="13">
        <f t="shared" si="2327"/>
        <v>3.5798380182622681E-3</v>
      </c>
      <c r="AQ1902" s="13">
        <f t="shared" si="2328"/>
        <v>1.2887416865744131E-3</v>
      </c>
      <c r="AR1902" s="13">
        <f t="shared" si="2329"/>
        <v>1.8468456026515866E-3</v>
      </c>
      <c r="AS1902" s="13">
        <f t="shared" si="2330"/>
        <v>3.4905381890114905E-3</v>
      </c>
      <c r="AT1902" s="13">
        <f t="shared" si="2331"/>
        <v>3.2985585886158514E-3</v>
      </c>
      <c r="AU1902" s="13">
        <f t="shared" si="2332"/>
        <v>2.0780919108279805E-3</v>
      </c>
      <c r="AV1902" s="13">
        <f t="shared" si="2333"/>
        <v>9.8189842786621895E-4</v>
      </c>
      <c r="AW1902" s="13">
        <f t="shared" si="2334"/>
        <v>2.8059514993447152E-5</v>
      </c>
      <c r="AX1902" s="13">
        <f t="shared" si="2335"/>
        <v>2.2658841623115584E-3</v>
      </c>
      <c r="AY1902" s="13">
        <f t="shared" si="2336"/>
        <v>3.2628731937286355E-3</v>
      </c>
      <c r="AZ1902" s="13">
        <f t="shared" si="2337"/>
        <v>2.349268699484612E-3</v>
      </c>
      <c r="BA1902" s="13">
        <f t="shared" si="2338"/>
        <v>1.1276489757526113E-3</v>
      </c>
      <c r="BB1902" s="13">
        <f t="shared" si="2339"/>
        <v>4.0595363127093897E-4</v>
      </c>
      <c r="BC1902" s="13">
        <f t="shared" si="2340"/>
        <v>1.1691464580603013E-4</v>
      </c>
      <c r="BD1902" s="13">
        <f t="shared" si="2341"/>
        <v>4.4324294463637964E-4</v>
      </c>
      <c r="BE1902" s="13">
        <f t="shared" si="2342"/>
        <v>8.3772916536275545E-4</v>
      </c>
      <c r="BF1902" s="13">
        <f t="shared" si="2343"/>
        <v>7.9165406126780217E-4</v>
      </c>
      <c r="BG1902" s="13">
        <f t="shared" si="2344"/>
        <v>4.9874205859871403E-4</v>
      </c>
      <c r="BH1902" s="13">
        <f t="shared" si="2345"/>
        <v>2.3565562268789192E-4</v>
      </c>
      <c r="BI1902" s="13">
        <f t="shared" si="2346"/>
        <v>8.9077825376022968E-5</v>
      </c>
      <c r="BJ1902" s="14">
        <f t="shared" si="2347"/>
        <v>0.47870161241534032</v>
      </c>
      <c r="BK1902" s="14">
        <f t="shared" si="2348"/>
        <v>0.22657518075501484</v>
      </c>
      <c r="BL1902" s="14">
        <f t="shared" si="2349"/>
        <v>0.27606561310550237</v>
      </c>
      <c r="BM1902" s="14">
        <f t="shared" si="2350"/>
        <v>0.64248330610220117</v>
      </c>
      <c r="BN1902" s="14">
        <f t="shared" si="2351"/>
        <v>0.35343722633531049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1.3333333333333299</v>
      </c>
      <c r="F1903" s="10">
        <f>VLOOKUP(B1903,home!$B$2:$E$405,3,FALSE)</f>
        <v>0.3</v>
      </c>
      <c r="G1903" s="10">
        <f>VLOOKUP(C1903,away!$B$2:$E$405,4,FALSE)</f>
        <v>0.3</v>
      </c>
      <c r="H1903" s="10">
        <f>VLOOKUP(A1903,away!$A$2:$E$405,3,FALSE)</f>
        <v>1.3333333333333299</v>
      </c>
      <c r="I1903" s="10">
        <f>VLOOKUP(C1903,away!$B$2:$E$405,3,FALSE)</f>
        <v>1.05</v>
      </c>
      <c r="J1903" s="10">
        <f>VLOOKUP(B1903,home!$B$2:$E$405,4,FALSE)</f>
        <v>1.2</v>
      </c>
      <c r="K1903" s="12">
        <f t="shared" si="2296"/>
        <v>0.11999999999999969</v>
      </c>
      <c r="L1903" s="12">
        <f t="shared" si="2297"/>
        <v>1.6799999999999959</v>
      </c>
      <c r="M1903" s="13">
        <f t="shared" si="2298"/>
        <v>0.16529888822158725</v>
      </c>
      <c r="N1903" s="13">
        <f t="shared" si="2299"/>
        <v>1.9835866586590419E-2</v>
      </c>
      <c r="O1903" s="13">
        <f t="shared" si="2300"/>
        <v>0.27770213221226592</v>
      </c>
      <c r="P1903" s="13">
        <f t="shared" si="2301"/>
        <v>3.3324255865471823E-2</v>
      </c>
      <c r="Q1903" s="13">
        <f t="shared" si="2302"/>
        <v>1.1901519951954219E-3</v>
      </c>
      <c r="R1903" s="13">
        <f t="shared" si="2303"/>
        <v>0.23326979105830287</v>
      </c>
      <c r="S1903" s="13">
        <f t="shared" si="2304"/>
        <v>1.6795424956197718E-3</v>
      </c>
      <c r="T1903" s="13">
        <f t="shared" si="2305"/>
        <v>1.999455351928304E-3</v>
      </c>
      <c r="U1903" s="13">
        <f t="shared" si="2306"/>
        <v>2.7992374926996272E-2</v>
      </c>
      <c r="V1903" s="13">
        <f t="shared" si="2307"/>
        <v>3.7621751901882693E-5</v>
      </c>
      <c r="W1903" s="13">
        <f t="shared" si="2308"/>
        <v>4.7606079807816759E-5</v>
      </c>
      <c r="X1903" s="13">
        <f t="shared" si="2309"/>
        <v>7.9978214077131956E-5</v>
      </c>
      <c r="Y1903" s="13">
        <f t="shared" si="2310"/>
        <v>6.7181699824790694E-5</v>
      </c>
      <c r="Z1903" s="13">
        <f t="shared" si="2311"/>
        <v>0.13063108299264928</v>
      </c>
      <c r="AA1903" s="13">
        <f t="shared" si="2312"/>
        <v>1.5675729959117871E-2</v>
      </c>
      <c r="AB1903" s="13">
        <f t="shared" si="2313"/>
        <v>9.4054379754706968E-4</v>
      </c>
      <c r="AC1903" s="13">
        <f t="shared" si="2314"/>
        <v>4.7403407396371949E-7</v>
      </c>
      <c r="AD1903" s="13">
        <f t="shared" si="2315"/>
        <v>1.428182394234499E-6</v>
      </c>
      <c r="AE1903" s="13">
        <f t="shared" si="2316"/>
        <v>2.3993464223139524E-6</v>
      </c>
      <c r="AF1903" s="13">
        <f t="shared" si="2317"/>
        <v>2.0154509947437156E-6</v>
      </c>
      <c r="AG1903" s="13">
        <f t="shared" si="2318"/>
        <v>1.1286525570564779E-6</v>
      </c>
      <c r="AH1903" s="13">
        <f t="shared" si="2319"/>
        <v>5.4865054856912551E-2</v>
      </c>
      <c r="AI1903" s="13">
        <f t="shared" si="2320"/>
        <v>6.5838065828294889E-3</v>
      </c>
      <c r="AJ1903" s="13">
        <f t="shared" si="2321"/>
        <v>3.9502839496976828E-4</v>
      </c>
      <c r="AK1903" s="13">
        <f t="shared" si="2322"/>
        <v>1.580113579879069E-5</v>
      </c>
      <c r="AL1903" s="13">
        <f t="shared" si="2323"/>
        <v>3.8226107724434132E-9</v>
      </c>
      <c r="AM1903" s="13">
        <f t="shared" si="2324"/>
        <v>3.4276377461627894E-8</v>
      </c>
      <c r="AN1903" s="13">
        <f t="shared" si="2325"/>
        <v>5.7584314135534723E-8</v>
      </c>
      <c r="AO1903" s="13">
        <f t="shared" si="2326"/>
        <v>4.8370823873849061E-8</v>
      </c>
      <c r="AP1903" s="13">
        <f t="shared" si="2327"/>
        <v>2.7087661369355402E-8</v>
      </c>
      <c r="AQ1903" s="13">
        <f t="shared" si="2328"/>
        <v>1.1376817775129241E-8</v>
      </c>
      <c r="AR1903" s="13">
        <f t="shared" si="2329"/>
        <v>1.8434658431922563E-2</v>
      </c>
      <c r="AS1903" s="13">
        <f t="shared" si="2330"/>
        <v>2.2121590118307013E-3</v>
      </c>
      <c r="AT1903" s="13">
        <f t="shared" si="2331"/>
        <v>1.3272954070984172E-4</v>
      </c>
      <c r="AU1903" s="13">
        <f t="shared" si="2332"/>
        <v>5.3091816283936558E-6</v>
      </c>
      <c r="AV1903" s="13">
        <f t="shared" si="2333"/>
        <v>1.5927544885180927E-7</v>
      </c>
      <c r="AW1903" s="13">
        <f t="shared" si="2334"/>
        <v>2.1406620325683022E-11</v>
      </c>
      <c r="AX1903" s="13">
        <f t="shared" si="2335"/>
        <v>6.8552754923255584E-10</v>
      </c>
      <c r="AY1903" s="13">
        <f t="shared" si="2336"/>
        <v>1.1516862827106909E-9</v>
      </c>
      <c r="AZ1903" s="13">
        <f t="shared" si="2337"/>
        <v>9.6741647747697835E-10</v>
      </c>
      <c r="BA1903" s="13">
        <f t="shared" si="2338"/>
        <v>5.4175322738710646E-10</v>
      </c>
      <c r="BB1903" s="13">
        <f t="shared" si="2339"/>
        <v>2.2753635550258413E-10</v>
      </c>
      <c r="BC1903" s="13">
        <f t="shared" si="2340"/>
        <v>7.6452215448868032E-11</v>
      </c>
      <c r="BD1903" s="13">
        <f t="shared" si="2341"/>
        <v>5.161704360938311E-3</v>
      </c>
      <c r="BE1903" s="13">
        <f t="shared" si="2342"/>
        <v>6.1940452331259567E-4</v>
      </c>
      <c r="BF1903" s="13">
        <f t="shared" si="2343"/>
        <v>3.7164271398755641E-5</v>
      </c>
      <c r="BG1903" s="13">
        <f t="shared" si="2344"/>
        <v>1.4865708559502218E-6</v>
      </c>
      <c r="BH1903" s="13">
        <f t="shared" si="2345"/>
        <v>4.459712567850654E-8</v>
      </c>
      <c r="BI1903" s="13">
        <f t="shared" si="2346"/>
        <v>1.0703310162841543E-9</v>
      </c>
      <c r="BJ1903" s="14">
        <f t="shared" si="2347"/>
        <v>2.3227393906158956E-2</v>
      </c>
      <c r="BK1903" s="14">
        <f t="shared" si="2348"/>
        <v>0.20034078734295177</v>
      </c>
      <c r="BL1903" s="14">
        <f t="shared" si="2349"/>
        <v>0.64404508376024328</v>
      </c>
      <c r="BM1903" s="14">
        <f t="shared" si="2350"/>
        <v>0.26762326093230987</v>
      </c>
      <c r="BN1903" s="14">
        <f t="shared" si="2351"/>
        <v>0.73062108593941366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1.3333333333333299</v>
      </c>
      <c r="F1904" s="10">
        <f>VLOOKUP(B1904,home!$B$2:$E$405,3,FALSE)</f>
        <v>1.35</v>
      </c>
      <c r="G1904" s="10">
        <f>VLOOKUP(C1904,away!$B$2:$E$405,4,FALSE)</f>
        <v>0.9</v>
      </c>
      <c r="H1904" s="10">
        <f>VLOOKUP(A1904,away!$A$2:$E$405,3,FALSE)</f>
        <v>1.3333333333333299</v>
      </c>
      <c r="I1904" s="10">
        <f>VLOOKUP(C1904,away!$B$2:$E$405,3,FALSE)</f>
        <v>0.15</v>
      </c>
      <c r="J1904" s="10">
        <f>VLOOKUP(B1904,home!$B$2:$E$405,4,FALSE)</f>
        <v>0.3</v>
      </c>
      <c r="K1904" s="12">
        <f t="shared" si="2296"/>
        <v>1.6199999999999961</v>
      </c>
      <c r="L1904" s="12">
        <f t="shared" si="2297"/>
        <v>5.9999999999999845E-2</v>
      </c>
      <c r="M1904" s="13">
        <f t="shared" si="2298"/>
        <v>0.18637397603941072</v>
      </c>
      <c r="N1904" s="13">
        <f t="shared" si="2299"/>
        <v>0.30192584118384458</v>
      </c>
      <c r="O1904" s="13">
        <f t="shared" si="2300"/>
        <v>1.1182438562364614E-2</v>
      </c>
      <c r="P1904" s="13">
        <f t="shared" si="2301"/>
        <v>1.8115550471030629E-2</v>
      </c>
      <c r="Q1904" s="13">
        <f t="shared" si="2302"/>
        <v>0.24455993135891363</v>
      </c>
      <c r="R1904" s="13">
        <f t="shared" si="2303"/>
        <v>3.3547315687093744E-4</v>
      </c>
      <c r="S1904" s="13">
        <f t="shared" si="2304"/>
        <v>4.4020787644604212E-4</v>
      </c>
      <c r="T1904" s="13">
        <f t="shared" si="2305"/>
        <v>1.4673595881534779E-2</v>
      </c>
      <c r="U1904" s="13">
        <f t="shared" si="2306"/>
        <v>5.4346651413091735E-4</v>
      </c>
      <c r="V1904" s="13">
        <f t="shared" si="2307"/>
        <v>4.7542450656172308E-6</v>
      </c>
      <c r="W1904" s="13">
        <f t="shared" si="2308"/>
        <v>0.13206236293381304</v>
      </c>
      <c r="X1904" s="13">
        <f t="shared" si="2309"/>
        <v>7.9237417760287619E-3</v>
      </c>
      <c r="Y1904" s="13">
        <f t="shared" si="2310"/>
        <v>2.3771225328086216E-4</v>
      </c>
      <c r="Z1904" s="13">
        <f t="shared" si="2311"/>
        <v>6.7094631374187319E-6</v>
      </c>
      <c r="AA1904" s="13">
        <f t="shared" si="2312"/>
        <v>1.0869330282618318E-5</v>
      </c>
      <c r="AB1904" s="13">
        <f t="shared" si="2313"/>
        <v>8.8041575289208184E-6</v>
      </c>
      <c r="AC1904" s="13">
        <f t="shared" si="2314"/>
        <v>2.8882038773624518E-8</v>
      </c>
      <c r="AD1904" s="13">
        <f t="shared" si="2315"/>
        <v>5.3485256988194139E-2</v>
      </c>
      <c r="AE1904" s="13">
        <f t="shared" si="2316"/>
        <v>3.2091154192916398E-3</v>
      </c>
      <c r="AF1904" s="13">
        <f t="shared" si="2317"/>
        <v>9.6273462578748924E-5</v>
      </c>
      <c r="AG1904" s="13">
        <f t="shared" si="2318"/>
        <v>1.9254692515749736E-6</v>
      </c>
      <c r="AH1904" s="13">
        <f t="shared" si="2319"/>
        <v>1.0064194706128069E-7</v>
      </c>
      <c r="AI1904" s="13">
        <f t="shared" si="2320"/>
        <v>1.6303995423927429E-7</v>
      </c>
      <c r="AJ1904" s="13">
        <f t="shared" si="2321"/>
        <v>1.3206236293381192E-7</v>
      </c>
      <c r="AK1904" s="13">
        <f t="shared" si="2322"/>
        <v>7.1313675984258265E-8</v>
      </c>
      <c r="AL1904" s="13">
        <f t="shared" si="2323"/>
        <v>1.1229336675185168E-10</v>
      </c>
      <c r="AM1904" s="13">
        <f t="shared" si="2324"/>
        <v>1.7329223264174871E-2</v>
      </c>
      <c r="AN1904" s="13">
        <f t="shared" si="2325"/>
        <v>1.0397533958504896E-3</v>
      </c>
      <c r="AO1904" s="13">
        <f t="shared" si="2326"/>
        <v>3.1192601875514599E-5</v>
      </c>
      <c r="AP1904" s="13">
        <f t="shared" si="2327"/>
        <v>6.2385203751029028E-7</v>
      </c>
      <c r="AQ1904" s="13">
        <f t="shared" si="2328"/>
        <v>9.3577805626543286E-9</v>
      </c>
      <c r="AR1904" s="13">
        <f t="shared" si="2329"/>
        <v>1.2077033647353656E-9</v>
      </c>
      <c r="AS1904" s="13">
        <f t="shared" si="2330"/>
        <v>1.9564794508712872E-9</v>
      </c>
      <c r="AT1904" s="13">
        <f t="shared" si="2331"/>
        <v>1.5847483552057392E-9</v>
      </c>
      <c r="AU1904" s="13">
        <f t="shared" si="2332"/>
        <v>8.5576411181109712E-10</v>
      </c>
      <c r="AV1904" s="13">
        <f t="shared" si="2333"/>
        <v>3.4658446528349345E-10</v>
      </c>
      <c r="AW1904" s="13">
        <f t="shared" si="2334"/>
        <v>3.0319209022999772E-13</v>
      </c>
      <c r="AX1904" s="13">
        <f t="shared" si="2335"/>
        <v>4.6788902813272018E-3</v>
      </c>
      <c r="AY1904" s="13">
        <f t="shared" si="2336"/>
        <v>2.8073341687963137E-4</v>
      </c>
      <c r="AZ1904" s="13">
        <f t="shared" si="2337"/>
        <v>8.4220025063889173E-6</v>
      </c>
      <c r="BA1904" s="13">
        <f t="shared" si="2338"/>
        <v>1.684400501277779E-7</v>
      </c>
      <c r="BB1904" s="13">
        <f t="shared" si="2339"/>
        <v>2.5266007519166612E-9</v>
      </c>
      <c r="BC1904" s="13">
        <f t="shared" si="2340"/>
        <v>3.0319209022999867E-11</v>
      </c>
      <c r="BD1904" s="13">
        <f t="shared" si="2341"/>
        <v>1.2077033647353617E-11</v>
      </c>
      <c r="BE1904" s="13">
        <f t="shared" si="2342"/>
        <v>1.956479450871281E-11</v>
      </c>
      <c r="BF1904" s="13">
        <f t="shared" si="2343"/>
        <v>1.5847483552057342E-11</v>
      </c>
      <c r="BG1904" s="13">
        <f t="shared" si="2344"/>
        <v>8.5576411181109443E-12</v>
      </c>
      <c r="BH1904" s="13">
        <f t="shared" si="2345"/>
        <v>3.4658446528349232E-12</v>
      </c>
      <c r="BI1904" s="13">
        <f t="shared" si="2346"/>
        <v>1.1229336675185133E-12</v>
      </c>
      <c r="BJ1904" s="14">
        <f t="shared" si="2347"/>
        <v>0.78154477589613391</v>
      </c>
      <c r="BK1904" s="14">
        <f t="shared" si="2348"/>
        <v>0.20521525104316479</v>
      </c>
      <c r="BL1904" s="14">
        <f t="shared" si="2349"/>
        <v>1.2081524791033705E-2</v>
      </c>
      <c r="BM1904" s="14">
        <f t="shared" si="2350"/>
        <v>0.23607431700445836</v>
      </c>
      <c r="BN1904" s="14">
        <f t="shared" si="2351"/>
        <v>0.76249321077243515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1.3333333333333299</v>
      </c>
      <c r="F1905" s="10">
        <f>VLOOKUP(B1905,home!$B$2:$E$405,3,FALSE)</f>
        <v>1.5</v>
      </c>
      <c r="G1905" s="10">
        <f>VLOOKUP(C1905,away!$B$2:$E$405,4,FALSE)</f>
        <v>0.9</v>
      </c>
      <c r="H1905" s="10">
        <f>VLOOKUP(A1905,away!$A$2:$E$405,3,FALSE)</f>
        <v>1.3333333333333299</v>
      </c>
      <c r="I1905" s="10">
        <f>VLOOKUP(C1905,away!$B$2:$E$405,3,FALSE)</f>
        <v>1.5</v>
      </c>
      <c r="J1905" s="10">
        <f>VLOOKUP(B1905,home!$B$2:$E$405,4,FALSE)</f>
        <v>1.35</v>
      </c>
      <c r="K1905" s="12">
        <f t="shared" si="2296"/>
        <v>1.7999999999999954</v>
      </c>
      <c r="L1905" s="12">
        <f t="shared" si="2297"/>
        <v>2.6999999999999931</v>
      </c>
      <c r="M1905" s="13">
        <f t="shared" si="2298"/>
        <v>1.1108996538242434E-2</v>
      </c>
      <c r="N1905" s="13">
        <f t="shared" si="2299"/>
        <v>1.9996193768836327E-2</v>
      </c>
      <c r="O1905" s="13">
        <f t="shared" si="2300"/>
        <v>2.9994290653254499E-2</v>
      </c>
      <c r="P1905" s="13">
        <f t="shared" si="2301"/>
        <v>5.398972317585795E-2</v>
      </c>
      <c r="Q1905" s="13">
        <f t="shared" si="2302"/>
        <v>1.7996574391952656E-2</v>
      </c>
      <c r="R1905" s="13">
        <f t="shared" si="2303"/>
        <v>4.0492292381893474E-2</v>
      </c>
      <c r="S1905" s="13">
        <f t="shared" si="2304"/>
        <v>6.5597513658667103E-2</v>
      </c>
      <c r="T1905" s="13">
        <f t="shared" si="2305"/>
        <v>4.8590750858272046E-2</v>
      </c>
      <c r="U1905" s="13">
        <f t="shared" si="2306"/>
        <v>7.2886126287408051E-2</v>
      </c>
      <c r="V1905" s="13">
        <f t="shared" si="2307"/>
        <v>3.5422657375680046E-2</v>
      </c>
      <c r="W1905" s="13">
        <f t="shared" si="2308"/>
        <v>1.0797944635171561E-2</v>
      </c>
      <c r="X1905" s="13">
        <f t="shared" si="2309"/>
        <v>2.9154450514963143E-2</v>
      </c>
      <c r="Y1905" s="13">
        <f t="shared" si="2310"/>
        <v>3.9358508195200148E-2</v>
      </c>
      <c r="Z1905" s="13">
        <f t="shared" si="2311"/>
        <v>3.6443063143704039E-2</v>
      </c>
      <c r="AA1905" s="13">
        <f t="shared" si="2312"/>
        <v>6.5597513658667089E-2</v>
      </c>
      <c r="AB1905" s="13">
        <f t="shared" si="2313"/>
        <v>5.9037762292800243E-2</v>
      </c>
      <c r="AC1905" s="13">
        <f t="shared" si="2314"/>
        <v>1.0759632177862757E-2</v>
      </c>
      <c r="AD1905" s="13">
        <f t="shared" si="2315"/>
        <v>4.85907508582719E-3</v>
      </c>
      <c r="AE1905" s="13">
        <f t="shared" si="2316"/>
        <v>1.3119502731733379E-2</v>
      </c>
      <c r="AF1905" s="13">
        <f t="shared" si="2317"/>
        <v>1.7711328687840019E-2</v>
      </c>
      <c r="AG1905" s="13">
        <f t="shared" si="2318"/>
        <v>1.5940195819055977E-2</v>
      </c>
      <c r="AH1905" s="13">
        <f t="shared" si="2319"/>
        <v>2.4599067622000158E-2</v>
      </c>
      <c r="AI1905" s="13">
        <f t="shared" si="2320"/>
        <v>4.4278321719600167E-2</v>
      </c>
      <c r="AJ1905" s="13">
        <f t="shared" si="2321"/>
        <v>3.9850489547640061E-2</v>
      </c>
      <c r="AK1905" s="13">
        <f t="shared" si="2322"/>
        <v>2.3910293728583967E-2</v>
      </c>
      <c r="AL1905" s="13">
        <f t="shared" si="2323"/>
        <v>2.0916724953765112E-3</v>
      </c>
      <c r="AM1905" s="13">
        <f t="shared" si="2324"/>
        <v>1.7492670308977853E-3</v>
      </c>
      <c r="AN1905" s="13">
        <f t="shared" si="2325"/>
        <v>4.7230209834240085E-3</v>
      </c>
      <c r="AO1905" s="13">
        <f t="shared" si="2326"/>
        <v>6.3760783276223957E-3</v>
      </c>
      <c r="AP1905" s="13">
        <f t="shared" si="2327"/>
        <v>5.7384704948601414E-3</v>
      </c>
      <c r="AQ1905" s="13">
        <f t="shared" si="2328"/>
        <v>3.8734675840305858E-3</v>
      </c>
      <c r="AR1905" s="13">
        <f t="shared" si="2329"/>
        <v>1.3283496515880054E-2</v>
      </c>
      <c r="AS1905" s="13">
        <f t="shared" si="2330"/>
        <v>2.3910293728584033E-2</v>
      </c>
      <c r="AT1905" s="13">
        <f t="shared" si="2331"/>
        <v>2.1519264355725581E-2</v>
      </c>
      <c r="AU1905" s="13">
        <f t="shared" si="2332"/>
        <v>1.2911558613435311E-2</v>
      </c>
      <c r="AV1905" s="13">
        <f t="shared" si="2333"/>
        <v>5.8102013760458751E-3</v>
      </c>
      <c r="AW1905" s="13">
        <f t="shared" si="2334"/>
        <v>2.8237578687582721E-4</v>
      </c>
      <c r="AX1905" s="13">
        <f t="shared" si="2335"/>
        <v>5.247801092693339E-4</v>
      </c>
      <c r="AY1905" s="13">
        <f t="shared" si="2336"/>
        <v>1.4169062950271981E-3</v>
      </c>
      <c r="AZ1905" s="13">
        <f t="shared" si="2337"/>
        <v>1.9128234982867128E-3</v>
      </c>
      <c r="BA1905" s="13">
        <f t="shared" si="2338"/>
        <v>1.7215411484580371E-3</v>
      </c>
      <c r="BB1905" s="13">
        <f t="shared" si="2339"/>
        <v>1.1620402752091721E-3</v>
      </c>
      <c r="BC1905" s="13">
        <f t="shared" si="2340"/>
        <v>6.275017486129514E-4</v>
      </c>
      <c r="BD1905" s="13">
        <f t="shared" si="2341"/>
        <v>5.9775734321460047E-3</v>
      </c>
      <c r="BE1905" s="13">
        <f t="shared" si="2342"/>
        <v>1.075963217786278E-2</v>
      </c>
      <c r="BF1905" s="13">
        <f t="shared" si="2343"/>
        <v>9.6836689600764796E-3</v>
      </c>
      <c r="BG1905" s="13">
        <f t="shared" si="2344"/>
        <v>5.8102013760458707E-3</v>
      </c>
      <c r="BH1905" s="13">
        <f t="shared" si="2345"/>
        <v>2.6145906192206348E-3</v>
      </c>
      <c r="BI1905" s="13">
        <f t="shared" si="2346"/>
        <v>9.4125262291942693E-4</v>
      </c>
      <c r="BJ1905" s="14">
        <f t="shared" si="2347"/>
        <v>0.24735042218455083</v>
      </c>
      <c r="BK1905" s="14">
        <f t="shared" si="2348"/>
        <v>0.18038710171671399</v>
      </c>
      <c r="BL1905" s="14">
        <f t="shared" si="2349"/>
        <v>0.51386789166978974</v>
      </c>
      <c r="BM1905" s="14">
        <f t="shared" si="2350"/>
        <v>0.80333587729656963</v>
      </c>
      <c r="BN1905" s="14">
        <f t="shared" si="2351"/>
        <v>0.17357807091003735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1.66</v>
      </c>
      <c r="F1906" s="10">
        <f>VLOOKUP(B1906,home!$B$2:$E$405,3,FALSE)</f>
        <v>1.08</v>
      </c>
      <c r="G1906" s="10">
        <f>VLOOKUP(C1906,away!$B$2:$E$405,4,FALSE)</f>
        <v>1.33</v>
      </c>
      <c r="H1906" s="10">
        <f>VLOOKUP(A1906,away!$A$2:$E$405,3,FALSE)</f>
        <v>1.46</v>
      </c>
      <c r="I1906" s="10">
        <f>VLOOKUP(C1906,away!$B$2:$E$405,3,FALSE)</f>
        <v>0.84</v>
      </c>
      <c r="J1906" s="10">
        <f>VLOOKUP(B1906,home!$B$2:$E$405,4,FALSE)</f>
        <v>1.23</v>
      </c>
      <c r="K1906" s="12">
        <f t="shared" si="2296"/>
        <v>2.3844240000000001</v>
      </c>
      <c r="L1906" s="12">
        <f t="shared" si="2297"/>
        <v>1.5084719999999998</v>
      </c>
      <c r="M1906" s="13">
        <f t="shared" si="2298"/>
        <v>2.0386221968785808E-2</v>
      </c>
      <c r="N1906" s="13">
        <f t="shared" si="2299"/>
        <v>4.8609396931700133E-2</v>
      </c>
      <c r="O1906" s="13">
        <f t="shared" si="2300"/>
        <v>3.0752045025698265E-2</v>
      </c>
      <c r="P1906" s="13">
        <f t="shared" si="2301"/>
        <v>7.3325914208355561E-2</v>
      </c>
      <c r="Q1906" s="13">
        <f t="shared" si="2302"/>
        <v>5.7952706334736093E-2</v>
      </c>
      <c r="R1906" s="13">
        <f t="shared" si="2303"/>
        <v>2.3194299432002553E-2</v>
      </c>
      <c r="S1906" s="13">
        <f t="shared" si="2304"/>
        <v>6.5935337390169615E-2</v>
      </c>
      <c r="T1906" s="13">
        <f t="shared" si="2305"/>
        <v>8.7420034830172022E-2</v>
      </c>
      <c r="U1906" s="13">
        <f t="shared" si="2306"/>
        <v>5.530504422885326E-2</v>
      </c>
      <c r="V1906" s="13">
        <f t="shared" si="2307"/>
        <v>2.6350961176803467E-2</v>
      </c>
      <c r="W1906" s="13">
        <f t="shared" si="2308"/>
        <v>4.6061274616498921E-2</v>
      </c>
      <c r="X1906" s="13">
        <f t="shared" si="2309"/>
        <v>6.948214304329936E-2</v>
      </c>
      <c r="Y1906" s="13">
        <f t="shared" si="2310"/>
        <v>5.2405933640405931E-2</v>
      </c>
      <c r="Z1906" s="13">
        <f t="shared" si="2311"/>
        <v>1.1662650417597249E-2</v>
      </c>
      <c r="AA1906" s="13">
        <f t="shared" si="2312"/>
        <v>2.7808703559328903E-2</v>
      </c>
      <c r="AB1906" s="13">
        <f t="shared" si="2313"/>
        <v>3.315387008787464E-2</v>
      </c>
      <c r="AC1906" s="13">
        <f t="shared" si="2314"/>
        <v>5.9237567458443382E-3</v>
      </c>
      <c r="AD1906" s="13">
        <f t="shared" si="2315"/>
        <v>2.7457402166542702E-2</v>
      </c>
      <c r="AE1906" s="13">
        <f t="shared" si="2316"/>
        <v>4.1418722360969003E-2</v>
      </c>
      <c r="AF1906" s="13">
        <f t="shared" si="2317"/>
        <v>3.1239491478647814E-2</v>
      </c>
      <c r="AG1906" s="13">
        <f t="shared" si="2318"/>
        <v>1.5707966063259603E-2</v>
      </c>
      <c r="AH1906" s="13">
        <f t="shared" si="2319"/>
        <v>4.3981954001834416E-3</v>
      </c>
      <c r="AI1906" s="13">
        <f t="shared" si="2320"/>
        <v>1.0487162668887003E-2</v>
      </c>
      <c r="AJ1906" s="13">
        <f t="shared" si="2321"/>
        <v>1.2502921179799113E-2</v>
      </c>
      <c r="AK1906" s="13">
        <f t="shared" si="2322"/>
        <v>9.9374217770737735E-3</v>
      </c>
      <c r="AL1906" s="13">
        <f t="shared" si="2323"/>
        <v>8.522714598163864E-4</v>
      </c>
      <c r="AM1906" s="13">
        <f t="shared" si="2324"/>
        <v>1.3094017740711294E-2</v>
      </c>
      <c r="AN1906" s="13">
        <f t="shared" si="2325"/>
        <v>1.9751959129366246E-2</v>
      </c>
      <c r="AO1906" s="13">
        <f t="shared" si="2326"/>
        <v>1.4897638645896679E-2</v>
      </c>
      <c r="AP1906" s="13">
        <f t="shared" si="2327"/>
        <v>7.4908902544843494E-3</v>
      </c>
      <c r="AQ1906" s="13">
        <f t="shared" si="2328"/>
        <v>2.8249495509906305E-3</v>
      </c>
      <c r="AR1906" s="13">
        <f t="shared" si="2329"/>
        <v>1.3269109223411012E-3</v>
      </c>
      <c r="AS1906" s="13">
        <f t="shared" si="2330"/>
        <v>3.1639182490922585E-3</v>
      </c>
      <c r="AT1906" s="13">
        <f t="shared" si="2331"/>
        <v>3.7720613035867804E-3</v>
      </c>
      <c r="AU1906" s="13">
        <f t="shared" si="2332"/>
        <v>2.9980645005812019E-3</v>
      </c>
      <c r="AV1906" s="13">
        <f t="shared" si="2333"/>
        <v>1.7871642371834575E-3</v>
      </c>
      <c r="AW1906" s="13">
        <f t="shared" si="2334"/>
        <v>8.515226067936812E-5</v>
      </c>
      <c r="AX1906" s="13">
        <f t="shared" si="2335"/>
        <v>5.2036150262296296E-3</v>
      </c>
      <c r="AY1906" s="13">
        <f t="shared" si="2336"/>
        <v>7.8495075658466616E-3</v>
      </c>
      <c r="AZ1906" s="13">
        <f t="shared" si="2337"/>
        <v>5.9203811884339227E-3</v>
      </c>
      <c r="BA1906" s="13">
        <f t="shared" si="2338"/>
        <v>2.9769097506930978E-3</v>
      </c>
      <c r="BB1906" s="13">
        <f t="shared" si="2339"/>
        <v>1.1226462513618802E-3</v>
      </c>
      <c r="BC1906" s="13">
        <f t="shared" si="2340"/>
        <v>3.3869608721687113E-4</v>
      </c>
      <c r="BD1906" s="13">
        <f t="shared" si="2341"/>
        <v>3.3360132880762142E-4</v>
      </c>
      <c r="BE1906" s="13">
        <f t="shared" si="2342"/>
        <v>7.95447014840784E-4</v>
      </c>
      <c r="BF1906" s="13">
        <f t="shared" si="2343"/>
        <v>9.4834147645736088E-4</v>
      </c>
      <c r="BG1906" s="13">
        <f t="shared" si="2344"/>
        <v>7.5374939222012211E-4</v>
      </c>
      <c r="BH1906" s="13">
        <f t="shared" si="2345"/>
        <v>4.4931453519876804E-4</v>
      </c>
      <c r="BI1906" s="13">
        <f t="shared" si="2346"/>
        <v>2.1427127225535762E-4</v>
      </c>
      <c r="BJ1906" s="14">
        <f t="shared" si="2347"/>
        <v>0.55922628265746277</v>
      </c>
      <c r="BK1906" s="14">
        <f t="shared" si="2348"/>
        <v>0.20062397051562184</v>
      </c>
      <c r="BL1906" s="14">
        <f t="shared" si="2349"/>
        <v>0.22408250759226575</v>
      </c>
      <c r="BM1906" s="14">
        <f t="shared" si="2350"/>
        <v>0.7336104719765022</v>
      </c>
      <c r="BN1906" s="14">
        <f t="shared" si="2351"/>
        <v>0.25422058390127844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1.66</v>
      </c>
      <c r="F1907" s="10">
        <f>VLOOKUP(B1907,home!$B$2:$E$405,3,FALSE)</f>
        <v>0.72</v>
      </c>
      <c r="G1907" s="10">
        <f>VLOOKUP(C1907,away!$B$2:$E$405,4,FALSE)</f>
        <v>0.24</v>
      </c>
      <c r="H1907" s="10">
        <f>VLOOKUP(A1907,away!$A$2:$E$405,3,FALSE)</f>
        <v>1.46</v>
      </c>
      <c r="I1907" s="10">
        <f>VLOOKUP(C1907,away!$B$2:$E$405,3,FALSE)</f>
        <v>1.45</v>
      </c>
      <c r="J1907" s="10">
        <f>VLOOKUP(B1907,home!$B$2:$E$405,4,FALSE)</f>
        <v>1.64</v>
      </c>
      <c r="K1907" s="12">
        <f t="shared" si="2296"/>
        <v>0.28684799999999994</v>
      </c>
      <c r="L1907" s="12">
        <f t="shared" si="2297"/>
        <v>3.4718799999999996</v>
      </c>
      <c r="M1907" s="13">
        <f t="shared" si="2298"/>
        <v>2.3313376137002732E-2</v>
      </c>
      <c r="N1907" s="13">
        <f t="shared" si="2299"/>
        <v>6.6873953181469572E-3</v>
      </c>
      <c r="O1907" s="13">
        <f t="shared" si="2300"/>
        <v>8.0941244342537036E-2</v>
      </c>
      <c r="P1907" s="13">
        <f t="shared" si="2301"/>
        <v>2.3217834057168055E-2</v>
      </c>
      <c r="Q1907" s="13">
        <f t="shared" si="2302"/>
        <v>9.5913298610990881E-4</v>
      </c>
      <c r="R1907" s="13">
        <f t="shared" si="2303"/>
        <v>0.14050914370398379</v>
      </c>
      <c r="S1907" s="13">
        <f t="shared" si="2304"/>
        <v>5.780670881153401E-3</v>
      </c>
      <c r="T1907" s="13">
        <f t="shared" si="2305"/>
        <v>3.32999463181527E-3</v>
      </c>
      <c r="U1907" s="13">
        <f t="shared" si="2306"/>
        <v>4.0304766853200322E-2</v>
      </c>
      <c r="V1907" s="13">
        <f t="shared" si="2307"/>
        <v>6.3966452596426961E-4</v>
      </c>
      <c r="W1907" s="13">
        <f t="shared" si="2308"/>
        <v>9.1708459599885029E-5</v>
      </c>
      <c r="X1907" s="13">
        <f t="shared" si="2309"/>
        <v>3.1840076671564886E-4</v>
      </c>
      <c r="Y1907" s="13">
        <f t="shared" si="2310"/>
        <v>5.5272462697236356E-4</v>
      </c>
      <c r="Z1907" s="13">
        <f t="shared" si="2311"/>
        <v>0.16261029528099569</v>
      </c>
      <c r="AA1907" s="13">
        <f t="shared" si="2312"/>
        <v>4.664443798076303E-2</v>
      </c>
      <c r="AB1907" s="13">
        <f t="shared" si="2313"/>
        <v>6.6899318729529544E-3</v>
      </c>
      <c r="AC1907" s="13">
        <f t="shared" si="2314"/>
        <v>3.9815192169129741E-5</v>
      </c>
      <c r="AD1907" s="13">
        <f t="shared" si="2315"/>
        <v>6.5765970548269519E-6</v>
      </c>
      <c r="AE1907" s="13">
        <f t="shared" si="2316"/>
        <v>2.2833155782712596E-5</v>
      </c>
      <c r="AF1907" s="13">
        <f t="shared" si="2317"/>
        <v>3.9636988449442113E-5</v>
      </c>
      <c r="AG1907" s="13">
        <f t="shared" si="2318"/>
        <v>4.5871622485949676E-5</v>
      </c>
      <c r="AH1907" s="13">
        <f t="shared" si="2319"/>
        <v>0.1411408579950458</v>
      </c>
      <c r="AI1907" s="13">
        <f t="shared" si="2320"/>
        <v>4.0485972834162887E-2</v>
      </c>
      <c r="AJ1907" s="13">
        <f t="shared" si="2321"/>
        <v>5.8066601677669756E-3</v>
      </c>
      <c r="AK1907" s="13">
        <f t="shared" si="2322"/>
        <v>5.5520961860120713E-4</v>
      </c>
      <c r="AL1907" s="13">
        <f t="shared" si="2323"/>
        <v>1.5860809164741756E-6</v>
      </c>
      <c r="AM1907" s="13">
        <f t="shared" si="2324"/>
        <v>3.7729674239660032E-7</v>
      </c>
      <c r="AN1907" s="13">
        <f t="shared" si="2325"/>
        <v>1.3099290139919085E-6</v>
      </c>
      <c r="AO1907" s="13">
        <f t="shared" si="2326"/>
        <v>2.2739581725491141E-6</v>
      </c>
      <c r="AP1907" s="13">
        <f t="shared" si="2327"/>
        <v>2.6316366333699388E-6</v>
      </c>
      <c r="AQ1907" s="13">
        <f t="shared" si="2328"/>
        <v>2.2841816486661054E-6</v>
      </c>
      <c r="AR1907" s="13">
        <f t="shared" si="2329"/>
        <v>9.8004824411167923E-2</v>
      </c>
      <c r="AS1907" s="13">
        <f t="shared" si="2330"/>
        <v>2.8112487872694686E-2</v>
      </c>
      <c r="AT1907" s="13">
        <f t="shared" si="2331"/>
        <v>4.0320054606533609E-3</v>
      </c>
      <c r="AU1907" s="13">
        <f t="shared" si="2332"/>
        <v>3.8552423412583178E-4</v>
      </c>
      <c r="AV1907" s="13">
        <f t="shared" si="2333"/>
        <v>2.7646713877631633E-5</v>
      </c>
      <c r="AW1907" s="13">
        <f t="shared" si="2334"/>
        <v>4.3877247054713622E-8</v>
      </c>
      <c r="AX1907" s="13">
        <f t="shared" si="2335"/>
        <v>1.8037802660496654E-8</v>
      </c>
      <c r="AY1907" s="13">
        <f t="shared" si="2336"/>
        <v>6.2625086300925118E-8</v>
      </c>
      <c r="AZ1907" s="13">
        <f t="shared" si="2337"/>
        <v>1.0871339231322799E-7</v>
      </c>
      <c r="BA1907" s="13">
        <f t="shared" si="2338"/>
        <v>1.2581328416814995E-7</v>
      </c>
      <c r="BB1907" s="13">
        <f t="shared" si="2339"/>
        <v>1.0920215625942909E-7</v>
      </c>
      <c r="BC1907" s="13">
        <f t="shared" si="2340"/>
        <v>7.5827356454797336E-8</v>
      </c>
      <c r="BD1907" s="13">
        <f t="shared" si="2341"/>
        <v>5.671016496277427E-2</v>
      </c>
      <c r="BE1907" s="13">
        <f t="shared" si="2342"/>
        <v>1.6267197399241869E-2</v>
      </c>
      <c r="BF1907" s="13">
        <f t="shared" si="2343"/>
        <v>2.3331065197888649E-3</v>
      </c>
      <c r="BG1907" s="13">
        <f t="shared" si="2344"/>
        <v>2.2308231299613207E-4</v>
      </c>
      <c r="BH1907" s="13">
        <f t="shared" si="2345"/>
        <v>1.5997678829578614E-5</v>
      </c>
      <c r="BI1907" s="13">
        <f t="shared" si="2346"/>
        <v>9.1778043538139331E-7</v>
      </c>
      <c r="BJ1907" s="14">
        <f t="shared" si="2347"/>
        <v>1.2063652374422097E-2</v>
      </c>
      <c r="BK1907" s="14">
        <f t="shared" si="2348"/>
        <v>5.2993009499460363E-2</v>
      </c>
      <c r="BL1907" s="14">
        <f t="shared" si="2349"/>
        <v>0.70919118071559983</v>
      </c>
      <c r="BM1907" s="14">
        <f t="shared" si="2350"/>
        <v>0.66122999257769011</v>
      </c>
      <c r="BN1907" s="14">
        <f t="shared" si="2351"/>
        <v>0.2756281265449485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1.66</v>
      </c>
      <c r="F1908" s="10">
        <f>VLOOKUP(B1908,home!$B$2:$E$405,3,FALSE)</f>
        <v>1.08</v>
      </c>
      <c r="G1908" s="10">
        <f>VLOOKUP(C1908,away!$B$2:$E$405,4,FALSE)</f>
        <v>0.48</v>
      </c>
      <c r="H1908" s="10">
        <f>VLOOKUP(A1908,away!$A$2:$E$405,3,FALSE)</f>
        <v>1.46</v>
      </c>
      <c r="I1908" s="10">
        <f>VLOOKUP(C1908,away!$B$2:$E$405,3,FALSE)</f>
        <v>0.96</v>
      </c>
      <c r="J1908" s="10">
        <f>VLOOKUP(B1908,home!$B$2:$E$405,4,FALSE)</f>
        <v>1.23</v>
      </c>
      <c r="K1908" s="12">
        <f t="shared" si="2296"/>
        <v>0.86054399999999998</v>
      </c>
      <c r="L1908" s="12">
        <f t="shared" si="2297"/>
        <v>1.7239679999999999</v>
      </c>
      <c r="M1908" s="13">
        <f t="shared" si="2298"/>
        <v>7.5432881866995649E-2</v>
      </c>
      <c r="N1908" s="13">
        <f t="shared" si="2299"/>
        <v>6.4913313893351893E-2</v>
      </c>
      <c r="O1908" s="13">
        <f t="shared" si="2300"/>
        <v>0.13004387448648075</v>
      </c>
      <c r="P1908" s="13">
        <f t="shared" si="2301"/>
        <v>0.11190847592609407</v>
      </c>
      <c r="Q1908" s="13">
        <f t="shared" si="2302"/>
        <v>2.7930381395520301E-2</v>
      </c>
      <c r="R1908" s="13">
        <f t="shared" si="2303"/>
        <v>0.11209573910535464</v>
      </c>
      <c r="S1908" s="13">
        <f t="shared" si="2304"/>
        <v>4.1505463778325501E-2</v>
      </c>
      <c r="T1908" s="13">
        <f t="shared" si="2305"/>
        <v>4.8151083753672337E-2</v>
      </c>
      <c r="U1908" s="13">
        <f t="shared" si="2306"/>
        <v>9.6463315712678285E-2</v>
      </c>
      <c r="V1908" s="13">
        <f t="shared" si="2307"/>
        <v>6.841716001293725E-3</v>
      </c>
      <c r="W1908" s="13">
        <f t="shared" si="2308"/>
        <v>8.0117740425422086E-3</v>
      </c>
      <c r="X1908" s="13">
        <f t="shared" si="2309"/>
        <v>1.3812042072573404E-2</v>
      </c>
      <c r="Y1908" s="13">
        <f t="shared" si="2310"/>
        <v>1.1905759273885116E-2</v>
      </c>
      <c r="Z1908" s="13">
        <f t="shared" si="2311"/>
        <v>6.4416489051326672E-2</v>
      </c>
      <c r="AA1908" s="13">
        <f t="shared" si="2312"/>
        <v>5.5433223154184856E-2</v>
      </c>
      <c r="AB1908" s="13">
        <f t="shared" si="2313"/>
        <v>2.3851363792997422E-2</v>
      </c>
      <c r="AC1908" s="13">
        <f t="shared" si="2314"/>
        <v>6.3437687208970544E-4</v>
      </c>
      <c r="AD1908" s="13">
        <f t="shared" si="2315"/>
        <v>1.7236210204163601E-3</v>
      </c>
      <c r="AE1908" s="13">
        <f t="shared" si="2316"/>
        <v>2.9714674833251514E-3</v>
      </c>
      <c r="AF1908" s="13">
        <f t="shared" si="2317"/>
        <v>2.5613574271465475E-3</v>
      </c>
      <c r="AG1908" s="13">
        <f t="shared" si="2318"/>
        <v>1.4718994136543265E-3</v>
      </c>
      <c r="AH1908" s="13">
        <f t="shared" si="2319"/>
        <v>2.7762991449209382E-2</v>
      </c>
      <c r="AI1908" s="13">
        <f t="shared" si="2320"/>
        <v>2.3891275713668437E-2</v>
      </c>
      <c r="AJ1908" s="13">
        <f t="shared" si="2321"/>
        <v>1.0279746983871543E-2</v>
      </c>
      <c r="AK1908" s="13">
        <f t="shared" si="2322"/>
        <v>2.9487248628295849E-3</v>
      </c>
      <c r="AL1908" s="13">
        <f t="shared" si="2323"/>
        <v>3.7645200427843162E-5</v>
      </c>
      <c r="AM1908" s="13">
        <f t="shared" si="2324"/>
        <v>2.9665034547863531E-4</v>
      </c>
      <c r="AN1908" s="13">
        <f t="shared" si="2325"/>
        <v>5.1141570279411195E-4</v>
      </c>
      <c r="AO1908" s="13">
        <f t="shared" si="2326"/>
        <v>4.4083215315727988E-4</v>
      </c>
      <c r="AP1908" s="13">
        <f t="shared" si="2327"/>
        <v>2.5332684180474983E-4</v>
      </c>
      <c r="AQ1908" s="13">
        <f t="shared" si="2328"/>
        <v>1.0918184220311272E-4</v>
      </c>
      <c r="AR1908" s="13">
        <f t="shared" si="2329"/>
        <v>9.5725017685421195E-3</v>
      </c>
      <c r="AS1908" s="13">
        <f t="shared" si="2330"/>
        <v>8.2375589619083089E-3</v>
      </c>
      <c r="AT1908" s="13">
        <f t="shared" si="2331"/>
        <v>3.5443909696582106E-3</v>
      </c>
      <c r="AU1908" s="13">
        <f t="shared" si="2332"/>
        <v>1.0167014608645185E-3</v>
      </c>
      <c r="AV1908" s="13">
        <f t="shared" si="2333"/>
        <v>2.1872908548454902E-4</v>
      </c>
      <c r="AW1908" s="13">
        <f t="shared" si="2334"/>
        <v>1.5513485857829541E-6</v>
      </c>
      <c r="AX1908" s="13">
        <f t="shared" si="2335"/>
        <v>4.2546779149927772E-5</v>
      </c>
      <c r="AY1908" s="13">
        <f t="shared" si="2336"/>
        <v>7.3349285757542674E-5</v>
      </c>
      <c r="AZ1908" s="13">
        <f t="shared" si="2337"/>
        <v>6.3225910734429676E-5</v>
      </c>
      <c r="BA1908" s="13">
        <f t="shared" si="2338"/>
        <v>3.6333148959004419E-5</v>
      </c>
      <c r="BB1908" s="13">
        <f t="shared" si="2339"/>
        <v>1.5659296536139231E-5</v>
      </c>
      <c r="BC1908" s="13">
        <f t="shared" si="2340"/>
        <v>5.3992252261629748E-6</v>
      </c>
      <c r="BD1908" s="13">
        <f t="shared" si="2341"/>
        <v>2.7504477881516677E-3</v>
      </c>
      <c r="BE1908" s="13">
        <f t="shared" si="2342"/>
        <v>2.3668813414071885E-3</v>
      </c>
      <c r="BF1908" s="13">
        <f t="shared" si="2343"/>
        <v>1.0184027685299537E-3</v>
      </c>
      <c r="BG1908" s="13">
        <f t="shared" si="2344"/>
        <v>2.9212679734728019E-4</v>
      </c>
      <c r="BH1908" s="13">
        <f t="shared" si="2345"/>
        <v>6.2846990674104452E-5</v>
      </c>
      <c r="BI1908" s="13">
        <f t="shared" si="2346"/>
        <v>1.0816520148531312E-5</v>
      </c>
      <c r="BJ1908" s="14">
        <f t="shared" si="2347"/>
        <v>0.1853006203078888</v>
      </c>
      <c r="BK1908" s="14">
        <f t="shared" si="2348"/>
        <v>0.23643390893098401</v>
      </c>
      <c r="BL1908" s="14">
        <f t="shared" si="2349"/>
        <v>0.51186165971399145</v>
      </c>
      <c r="BM1908" s="14">
        <f t="shared" si="2350"/>
        <v>0.47561621339322163</v>
      </c>
      <c r="BN1908" s="14">
        <f t="shared" si="2351"/>
        <v>0.52232466667379729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1.66</v>
      </c>
      <c r="F1909" s="10">
        <f>VLOOKUP(B1909,home!$B$2:$E$405,3,FALSE)</f>
        <v>0.96</v>
      </c>
      <c r="G1909" s="10">
        <f>VLOOKUP(C1909,away!$B$2:$E$405,4,FALSE)</f>
        <v>1</v>
      </c>
      <c r="H1909" s="10">
        <f>VLOOKUP(A1909,away!$A$2:$E$405,3,FALSE)</f>
        <v>1.46</v>
      </c>
      <c r="I1909" s="10">
        <f>VLOOKUP(C1909,away!$B$2:$E$405,3,FALSE)</f>
        <v>1</v>
      </c>
      <c r="J1909" s="10">
        <f>VLOOKUP(B1909,home!$B$2:$E$405,4,FALSE)</f>
        <v>0.96</v>
      </c>
      <c r="K1909" s="12">
        <f t="shared" si="2296"/>
        <v>1.5935999999999999</v>
      </c>
      <c r="L1909" s="12">
        <f t="shared" si="2297"/>
        <v>1.4016</v>
      </c>
      <c r="M1909" s="13">
        <f t="shared" si="2298"/>
        <v>5.0026620761834811E-2</v>
      </c>
      <c r="N1909" s="13">
        <f t="shared" si="2299"/>
        <v>7.9722422846059945E-2</v>
      </c>
      <c r="O1909" s="13">
        <f t="shared" si="2300"/>
        <v>7.0117311659787657E-2</v>
      </c>
      <c r="P1909" s="13">
        <f t="shared" si="2301"/>
        <v>0.11173894786103761</v>
      </c>
      <c r="Q1909" s="13">
        <f t="shared" si="2302"/>
        <v>6.3522826523740583E-2</v>
      </c>
      <c r="R1909" s="13">
        <f t="shared" si="2303"/>
        <v>4.9138212011179204E-2</v>
      </c>
      <c r="S1909" s="13">
        <f t="shared" si="2304"/>
        <v>6.2394742433896901E-2</v>
      </c>
      <c r="T1909" s="13">
        <f t="shared" si="2305"/>
        <v>8.9033593655674786E-2</v>
      </c>
      <c r="U1909" s="13">
        <f t="shared" si="2306"/>
        <v>7.8306654661015163E-2</v>
      </c>
      <c r="V1909" s="13">
        <f t="shared" si="2307"/>
        <v>1.5484917530909957E-2</v>
      </c>
      <c r="W1909" s="13">
        <f t="shared" si="2308"/>
        <v>3.3743325449410992E-2</v>
      </c>
      <c r="X1909" s="13">
        <f t="shared" si="2309"/>
        <v>4.7294644949894438E-2</v>
      </c>
      <c r="Y1909" s="13">
        <f t="shared" si="2310"/>
        <v>3.3144087180886031E-2</v>
      </c>
      <c r="Z1909" s="13">
        <f t="shared" si="2311"/>
        <v>2.2957372651622929E-2</v>
      </c>
      <c r="AA1909" s="13">
        <f t="shared" si="2312"/>
        <v>3.6584869057626299E-2</v>
      </c>
      <c r="AB1909" s="13">
        <f t="shared" si="2313"/>
        <v>2.9150823665116638E-2</v>
      </c>
      <c r="AC1909" s="13">
        <f t="shared" si="2314"/>
        <v>2.1616845769678096E-3</v>
      </c>
      <c r="AD1909" s="13">
        <f t="shared" si="2315"/>
        <v>1.3443340859045336E-2</v>
      </c>
      <c r="AE1909" s="13">
        <f t="shared" si="2316"/>
        <v>1.8842186548037942E-2</v>
      </c>
      <c r="AF1909" s="13">
        <f t="shared" si="2317"/>
        <v>1.3204604332864993E-2</v>
      </c>
      <c r="AG1909" s="13">
        <f t="shared" si="2318"/>
        <v>6.1691911443145257E-3</v>
      </c>
      <c r="AH1909" s="13">
        <f t="shared" si="2319"/>
        <v>8.0442633771286732E-3</v>
      </c>
      <c r="AI1909" s="13">
        <f t="shared" si="2320"/>
        <v>1.2819338117792253E-2</v>
      </c>
      <c r="AJ1909" s="13">
        <f t="shared" si="2321"/>
        <v>1.0214448612256869E-2</v>
      </c>
      <c r="AK1909" s="13">
        <f t="shared" si="2322"/>
        <v>5.4259151028308488E-3</v>
      </c>
      <c r="AL1909" s="13">
        <f t="shared" si="2323"/>
        <v>1.93132661418609E-4</v>
      </c>
      <c r="AM1909" s="13">
        <f t="shared" si="2324"/>
        <v>4.2846615985949301E-3</v>
      </c>
      <c r="AN1909" s="13">
        <f t="shared" si="2325"/>
        <v>6.005381696590653E-3</v>
      </c>
      <c r="AO1909" s="13">
        <f t="shared" si="2326"/>
        <v>4.2085714929707306E-3</v>
      </c>
      <c r="AP1909" s="13">
        <f t="shared" si="2327"/>
        <v>1.9662446015159258E-3</v>
      </c>
      <c r="AQ1909" s="13">
        <f t="shared" si="2328"/>
        <v>6.8897210837118035E-4</v>
      </c>
      <c r="AR1909" s="13">
        <f t="shared" si="2329"/>
        <v>2.2549679098767066E-3</v>
      </c>
      <c r="AS1909" s="13">
        <f t="shared" si="2330"/>
        <v>3.5935168611795193E-3</v>
      </c>
      <c r="AT1909" s="13">
        <f t="shared" si="2331"/>
        <v>2.8633142349878417E-3</v>
      </c>
      <c r="AU1909" s="13">
        <f t="shared" si="2332"/>
        <v>1.5209925216255415E-3</v>
      </c>
      <c r="AV1909" s="13">
        <f t="shared" si="2333"/>
        <v>6.0596342061561552E-4</v>
      </c>
      <c r="AW1909" s="13">
        <f t="shared" si="2334"/>
        <v>1.1982753746282001E-5</v>
      </c>
      <c r="AX1909" s="13">
        <f t="shared" si="2335"/>
        <v>1.1380061205868127E-3</v>
      </c>
      <c r="AY1909" s="13">
        <f t="shared" si="2336"/>
        <v>1.5950293786144763E-3</v>
      </c>
      <c r="AZ1909" s="13">
        <f t="shared" si="2337"/>
        <v>1.1177965885330252E-3</v>
      </c>
      <c r="BA1909" s="13">
        <f t="shared" si="2338"/>
        <v>5.2223456616262958E-4</v>
      </c>
      <c r="BB1909" s="13">
        <f t="shared" si="2339"/>
        <v>1.8299099198338536E-4</v>
      </c>
      <c r="BC1909" s="13">
        <f t="shared" si="2340"/>
        <v>5.1296034872782516E-5</v>
      </c>
      <c r="BD1909" s="13">
        <f t="shared" si="2341"/>
        <v>5.2676050374719893E-4</v>
      </c>
      <c r="BE1909" s="13">
        <f t="shared" si="2342"/>
        <v>8.3944553877153614E-4</v>
      </c>
      <c r="BF1909" s="13">
        <f t="shared" si="2343"/>
        <v>6.6887020529316009E-4</v>
      </c>
      <c r="BG1909" s="13">
        <f t="shared" si="2344"/>
        <v>3.5530385305172665E-4</v>
      </c>
      <c r="BH1909" s="13">
        <f t="shared" si="2345"/>
        <v>1.4155305505580786E-4</v>
      </c>
      <c r="BI1909" s="13">
        <f t="shared" si="2346"/>
        <v>4.5115789707387087E-5</v>
      </c>
      <c r="BJ1909" s="14">
        <f t="shared" si="2347"/>
        <v>0.41988140866872598</v>
      </c>
      <c r="BK1909" s="14">
        <f t="shared" si="2348"/>
        <v>0.24359507520468016</v>
      </c>
      <c r="BL1909" s="14">
        <f t="shared" si="2349"/>
        <v>0.31321764015864567</v>
      </c>
      <c r="BM1909" s="14">
        <f t="shared" si="2350"/>
        <v>0.57380210839516677</v>
      </c>
      <c r="BN1909" s="14">
        <f t="shared" si="2351"/>
        <v>0.4242663416636398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1.66</v>
      </c>
      <c r="F1910" s="10">
        <f>VLOOKUP(B1910,home!$B$2:$E$405,3,FALSE)</f>
        <v>0.8</v>
      </c>
      <c r="G1910" s="10">
        <f>VLOOKUP(C1910,away!$B$2:$E$405,4,FALSE)</f>
        <v>0.6</v>
      </c>
      <c r="H1910" s="10">
        <f>VLOOKUP(A1910,away!$A$2:$E$405,3,FALSE)</f>
        <v>1.46</v>
      </c>
      <c r="I1910" s="10">
        <f>VLOOKUP(C1910,away!$B$2:$E$405,3,FALSE)</f>
        <v>0.96</v>
      </c>
      <c r="J1910" s="10">
        <f>VLOOKUP(B1910,home!$B$2:$E$405,4,FALSE)</f>
        <v>0.91</v>
      </c>
      <c r="K1910" s="12">
        <f t="shared" si="2296"/>
        <v>0.79680000000000006</v>
      </c>
      <c r="L1910" s="12">
        <f t="shared" si="2297"/>
        <v>1.2754559999999999</v>
      </c>
      <c r="M1910" s="13">
        <f t="shared" si="2298"/>
        <v>0.12590142745371027</v>
      </c>
      <c r="N1910" s="13">
        <f t="shared" si="2299"/>
        <v>0.10031825739511635</v>
      </c>
      <c r="O1910" s="13">
        <f t="shared" si="2300"/>
        <v>0.16058173105439946</v>
      </c>
      <c r="P1910" s="13">
        <f t="shared" si="2301"/>
        <v>0.12795152330414553</v>
      </c>
      <c r="Q1910" s="13">
        <f t="shared" si="2302"/>
        <v>3.9966793746214348E-2</v>
      </c>
      <c r="R1910" s="13">
        <f t="shared" si="2303"/>
        <v>0.10240746618186009</v>
      </c>
      <c r="S1910" s="13">
        <f t="shared" si="2304"/>
        <v>3.2508750390996516E-2</v>
      </c>
      <c r="T1910" s="13">
        <f t="shared" si="2305"/>
        <v>5.0975886884371567E-2</v>
      </c>
      <c r="U1910" s="13">
        <f t="shared" si="2306"/>
        <v>8.1598269053706124E-2</v>
      </c>
      <c r="V1910" s="13">
        <f t="shared" si="2307"/>
        <v>3.6709001613994723E-3</v>
      </c>
      <c r="W1910" s="13">
        <f t="shared" si="2308"/>
        <v>1.0615180418994534E-2</v>
      </c>
      <c r="X1910" s="13">
        <f t="shared" si="2309"/>
        <v>1.3539195556489091E-2</v>
      </c>
      <c r="Y1910" s="13">
        <f t="shared" si="2310"/>
        <v>8.6343241038486767E-3</v>
      </c>
      <c r="Z1910" s="13">
        <f t="shared" si="2311"/>
        <v>4.3538739062150174E-2</v>
      </c>
      <c r="AA1910" s="13">
        <f t="shared" si="2312"/>
        <v>3.4691667284721263E-2</v>
      </c>
      <c r="AB1910" s="13">
        <f t="shared" si="2313"/>
        <v>1.382116024623295E-2</v>
      </c>
      <c r="AC1910" s="13">
        <f t="shared" si="2314"/>
        <v>2.3316716748564466E-4</v>
      </c>
      <c r="AD1910" s="13">
        <f t="shared" si="2315"/>
        <v>2.1145439394637108E-3</v>
      </c>
      <c r="AE1910" s="13">
        <f t="shared" si="2316"/>
        <v>2.697007754852627E-3</v>
      </c>
      <c r="AF1910" s="13">
        <f t="shared" si="2317"/>
        <v>1.7199573614866562E-3</v>
      </c>
      <c r="AG1910" s="13">
        <f t="shared" si="2318"/>
        <v>7.3124331215077487E-4</v>
      </c>
      <c r="AH1910" s="13">
        <f t="shared" si="2319"/>
        <v>1.3882936492313454E-2</v>
      </c>
      <c r="AI1910" s="13">
        <f t="shared" si="2320"/>
        <v>1.1061923797075362E-2</v>
      </c>
      <c r="AJ1910" s="13">
        <f t="shared" si="2321"/>
        <v>4.4070704407548232E-3</v>
      </c>
      <c r="AK1910" s="13">
        <f t="shared" si="2322"/>
        <v>1.1705179090644813E-3</v>
      </c>
      <c r="AL1910" s="13">
        <f t="shared" si="2323"/>
        <v>9.4785563174873548E-6</v>
      </c>
      <c r="AM1910" s="13">
        <f t="shared" si="2324"/>
        <v>3.3697372219293709E-4</v>
      </c>
      <c r="AN1910" s="13">
        <f t="shared" si="2325"/>
        <v>4.2979515581331474E-4</v>
      </c>
      <c r="AO1910" s="13">
        <f t="shared" si="2326"/>
        <v>2.7409240512651364E-4</v>
      </c>
      <c r="AP1910" s="13">
        <f t="shared" si="2327"/>
        <v>1.1653093422434751E-4</v>
      </c>
      <c r="AQ1910" s="13">
        <f t="shared" si="2328"/>
        <v>3.7157519810512346E-5</v>
      </c>
      <c r="AR1910" s="13">
        <f t="shared" si="2329"/>
        <v>3.5414149293480253E-3</v>
      </c>
      <c r="AS1910" s="13">
        <f t="shared" si="2330"/>
        <v>2.8217994157045071E-3</v>
      </c>
      <c r="AT1910" s="13">
        <f t="shared" si="2331"/>
        <v>1.1242048872166753E-3</v>
      </c>
      <c r="AU1910" s="13">
        <f t="shared" si="2332"/>
        <v>2.9858881804474904E-4</v>
      </c>
      <c r="AV1910" s="13">
        <f t="shared" si="2333"/>
        <v>5.9478892554514011E-5</v>
      </c>
      <c r="AW1910" s="13">
        <f t="shared" si="2334"/>
        <v>2.6758052445269412E-7</v>
      </c>
      <c r="AX1910" s="13">
        <f t="shared" si="2335"/>
        <v>4.4750110307222026E-5</v>
      </c>
      <c r="AY1910" s="13">
        <f t="shared" si="2336"/>
        <v>5.7076796692008175E-5</v>
      </c>
      <c r="AZ1910" s="13">
        <f t="shared" si="2337"/>
        <v>3.6399471400800998E-5</v>
      </c>
      <c r="BA1910" s="13">
        <f t="shared" si="2338"/>
        <v>1.5475308064993346E-5</v>
      </c>
      <c r="BB1910" s="13">
        <f t="shared" si="2339"/>
        <v>4.9345186308360376E-6</v>
      </c>
      <c r="BC1910" s="13">
        <f t="shared" si="2340"/>
        <v>1.2587522789623203E-6</v>
      </c>
      <c r="BD1910" s="13">
        <f t="shared" si="2341"/>
        <v>7.528198200210856E-4</v>
      </c>
      <c r="BE1910" s="13">
        <f t="shared" si="2342"/>
        <v>5.9984683259280114E-4</v>
      </c>
      <c r="BF1910" s="13">
        <f t="shared" si="2343"/>
        <v>2.3897897810497192E-4</v>
      </c>
      <c r="BG1910" s="13">
        <f t="shared" si="2344"/>
        <v>6.3472816584680562E-5</v>
      </c>
      <c r="BH1910" s="13">
        <f t="shared" si="2345"/>
        <v>1.2643785063668366E-5</v>
      </c>
      <c r="BI1910" s="13">
        <f t="shared" si="2346"/>
        <v>2.0149135877461914E-6</v>
      </c>
      <c r="BJ1910" s="14">
        <f t="shared" si="2347"/>
        <v>0.23266683516753078</v>
      </c>
      <c r="BK1910" s="14">
        <f t="shared" si="2348"/>
        <v>0.29033232383074697</v>
      </c>
      <c r="BL1910" s="14">
        <f t="shared" si="2349"/>
        <v>0.43313800654895146</v>
      </c>
      <c r="BM1910" s="14">
        <f t="shared" si="2350"/>
        <v>0.34249189625776594</v>
      </c>
      <c r="BN1910" s="14">
        <f t="shared" si="2351"/>
        <v>0.65712719913544615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1.30952380952381</v>
      </c>
      <c r="F1915" s="10">
        <f>VLOOKUP(B1915,home!$B$2:$E$405,3,FALSE)</f>
        <v>0.76</v>
      </c>
      <c r="G1915" s="10">
        <f>VLOOKUP(C1915,away!$B$2:$E$405,4,FALSE)</f>
        <v>1.22</v>
      </c>
      <c r="H1915" s="10">
        <f>VLOOKUP(A1915,away!$A$2:$E$405,3,FALSE)</f>
        <v>0.92857142857142905</v>
      </c>
      <c r="I1915" s="10">
        <f>VLOOKUP(C1915,away!$B$2:$E$405,3,FALSE)</f>
        <v>0.15</v>
      </c>
      <c r="J1915" s="10">
        <f>VLOOKUP(B1915,home!$B$2:$E$405,4,FALSE)</f>
        <v>1.62</v>
      </c>
      <c r="K1915" s="12">
        <f t="shared" si="2296"/>
        <v>1.2141904761904765</v>
      </c>
      <c r="L1915" s="12">
        <f t="shared" si="2297"/>
        <v>0.22564285714285726</v>
      </c>
      <c r="M1915" s="13">
        <f t="shared" si="2298"/>
        <v>0.23696724993274818</v>
      </c>
      <c r="N1915" s="13">
        <f t="shared" si="2299"/>
        <v>0.28772337803739106</v>
      </c>
      <c r="O1915" s="13">
        <f t="shared" si="2300"/>
        <v>5.3469967324110843E-2</v>
      </c>
      <c r="P1915" s="13">
        <f t="shared" si="2301"/>
        <v>6.4922725087151342E-2</v>
      </c>
      <c r="Q1915" s="13">
        <f t="shared" si="2302"/>
        <v>0.17467549269517621</v>
      </c>
      <c r="R1915" s="13">
        <f t="shared" si="2303"/>
        <v>6.0325580991737937E-3</v>
      </c>
      <c r="S1915" s="13">
        <f t="shared" si="2304"/>
        <v>4.4467750648433989E-3</v>
      </c>
      <c r="T1915" s="13">
        <f t="shared" si="2305"/>
        <v>3.941427724457585E-2</v>
      </c>
      <c r="U1915" s="13">
        <f t="shared" si="2306"/>
        <v>7.3246745910825429E-3</v>
      </c>
      <c r="V1915" s="13">
        <f t="shared" si="2307"/>
        <v>1.3536645776117471E-4</v>
      </c>
      <c r="W1915" s="13">
        <f t="shared" si="2308"/>
        <v>7.0696439884787368E-2</v>
      </c>
      <c r="X1915" s="13">
        <f t="shared" si="2309"/>
        <v>1.595214668543167E-2</v>
      </c>
      <c r="Y1915" s="13">
        <f t="shared" si="2310"/>
        <v>1.7997439778313811E-3</v>
      </c>
      <c r="Z1915" s="13">
        <f t="shared" si="2311"/>
        <v>4.5373454845928641E-4</v>
      </c>
      <c r="AA1915" s="13">
        <f t="shared" si="2312"/>
        <v>5.5092016745785172E-4</v>
      </c>
      <c r="AB1915" s="13">
        <f t="shared" si="2313"/>
        <v>3.3446101023429305E-4</v>
      </c>
      <c r="AC1915" s="13">
        <f t="shared" si="2314"/>
        <v>2.3179256114886077E-6</v>
      </c>
      <c r="AD1915" s="13">
        <f t="shared" si="2315"/>
        <v>2.1459736002170333E-2</v>
      </c>
      <c r="AE1915" s="13">
        <f t="shared" si="2316"/>
        <v>4.8422361450611512E-3</v>
      </c>
      <c r="AF1915" s="13">
        <f t="shared" si="2317"/>
        <v>5.4630799936600651E-4</v>
      </c>
      <c r="AG1915" s="13">
        <f t="shared" si="2318"/>
        <v>4.109016595231467E-5</v>
      </c>
      <c r="AH1915" s="13">
        <f t="shared" si="2319"/>
        <v>2.5595489974694388E-5</v>
      </c>
      <c r="AI1915" s="13">
        <f t="shared" si="2320"/>
        <v>3.1077800160702739E-5</v>
      </c>
      <c r="AJ1915" s="13">
        <f t="shared" si="2321"/>
        <v>1.8867184488038067E-5</v>
      </c>
      <c r="AK1915" s="13">
        <f t="shared" si="2322"/>
        <v>7.6361185726348373E-6</v>
      </c>
      <c r="AL1915" s="13">
        <f t="shared" si="2323"/>
        <v>2.5401999185938212E-8</v>
      </c>
      <c r="AM1915" s="13">
        <f t="shared" si="2324"/>
        <v>5.2112414150794224E-3</v>
      </c>
      <c r="AN1915" s="13">
        <f t="shared" si="2325"/>
        <v>1.1758794021597073E-3</v>
      </c>
      <c r="AO1915" s="13">
        <f t="shared" si="2326"/>
        <v>1.3266439397937563E-4</v>
      </c>
      <c r="AP1915" s="13">
        <f t="shared" si="2327"/>
        <v>9.9782576328773325E-6</v>
      </c>
      <c r="AQ1915" s="13">
        <f t="shared" si="2328"/>
        <v>5.6288064039749087E-7</v>
      </c>
      <c r="AR1915" s="13">
        <f t="shared" si="2329"/>
        <v>1.1550878975722804E-6</v>
      </c>
      <c r="AS1915" s="13">
        <f t="shared" si="2330"/>
        <v>1.4024967243951431E-6</v>
      </c>
      <c r="AT1915" s="13">
        <f t="shared" si="2331"/>
        <v>8.5144908282446139E-7</v>
      </c>
      <c r="AU1915" s="13">
        <f t="shared" si="2332"/>
        <v>3.4460712244219239E-7</v>
      </c>
      <c r="AV1915" s="13">
        <f t="shared" si="2333"/>
        <v>1.0460467152417881E-7</v>
      </c>
      <c r="AW1915" s="13">
        <f t="shared" si="2334"/>
        <v>1.9331867475366611E-10</v>
      </c>
      <c r="AX1915" s="13">
        <f t="shared" si="2335"/>
        <v>1.0545732825531348E-3</v>
      </c>
      <c r="AY1915" s="13">
        <f t="shared" si="2336"/>
        <v>2.3795692854181101E-4</v>
      </c>
      <c r="AZ1915" s="13">
        <f t="shared" si="2337"/>
        <v>2.6846640616556476E-5</v>
      </c>
      <c r="BA1915" s="13">
        <f t="shared" si="2338"/>
        <v>2.0192508978024281E-6</v>
      </c>
      <c r="BB1915" s="13">
        <f t="shared" si="2339"/>
        <v>1.1390738546710481E-7</v>
      </c>
      <c r="BC1915" s="13">
        <f t="shared" si="2340"/>
        <v>5.1404775812940624E-9</v>
      </c>
      <c r="BD1915" s="13">
        <f t="shared" si="2341"/>
        <v>4.343955557655757E-8</v>
      </c>
      <c r="BE1915" s="13">
        <f t="shared" si="2342"/>
        <v>5.2743894671003094E-8</v>
      </c>
      <c r="BF1915" s="13">
        <f t="shared" si="2343"/>
        <v>3.2020567293362797E-8</v>
      </c>
      <c r="BG1915" s="13">
        <f t="shared" si="2344"/>
        <v>1.2959689283272458E-8</v>
      </c>
      <c r="BH1915" s="13">
        <f t="shared" si="2345"/>
        <v>3.9338828255342984E-9</v>
      </c>
      <c r="BI1915" s="13">
        <f t="shared" si="2346"/>
        <v>9.5529661224260554E-10</v>
      </c>
      <c r="BJ1915" s="14">
        <f t="shared" si="2347"/>
        <v>0.62500269033770739</v>
      </c>
      <c r="BK1915" s="14">
        <f t="shared" si="2348"/>
        <v>0.30671241679865663</v>
      </c>
      <c r="BL1915" s="14">
        <f t="shared" si="2349"/>
        <v>6.77997620836404E-2</v>
      </c>
      <c r="BM1915" s="14">
        <f t="shared" si="2350"/>
        <v>0.17593927585748922</v>
      </c>
      <c r="BN1915" s="14">
        <f t="shared" si="2351"/>
        <v>0.82379137117575141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1.30952380952381</v>
      </c>
      <c r="F1916" s="10">
        <f>VLOOKUP(B1916,home!$B$2:$E$405,3,FALSE)</f>
        <v>0.61</v>
      </c>
      <c r="G1916" s="10">
        <f>VLOOKUP(C1916,away!$B$2:$E$405,4,FALSE)</f>
        <v>1.72</v>
      </c>
      <c r="H1916" s="10">
        <f>VLOOKUP(A1916,away!$A$2:$E$405,3,FALSE)</f>
        <v>0.92857142857142905</v>
      </c>
      <c r="I1916" s="10">
        <f>VLOOKUP(C1916,away!$B$2:$E$405,3,FALSE)</f>
        <v>0.38</v>
      </c>
      <c r="J1916" s="10">
        <f>VLOOKUP(B1916,home!$B$2:$E$405,4,FALSE)</f>
        <v>0</v>
      </c>
      <c r="K1916" s="12">
        <f t="shared" si="2296"/>
        <v>1.3739523809523815</v>
      </c>
      <c r="L1916" s="12">
        <f t="shared" si="2297"/>
        <v>0</v>
      </c>
      <c r="M1916" s="13">
        <f t="shared" si="2298"/>
        <v>0.25310461417621238</v>
      </c>
      <c r="N1916" s="13">
        <f t="shared" si="2299"/>
        <v>0.34775368727744094</v>
      </c>
      <c r="O1916" s="13">
        <f t="shared" si="2300"/>
        <v>0</v>
      </c>
      <c r="P1916" s="13">
        <f t="shared" si="2301"/>
        <v>0</v>
      </c>
      <c r="Q1916" s="13">
        <f t="shared" si="2302"/>
        <v>0.23889850330990497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0.10941172247620143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3.7581624150069541E-2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1.0327072396209102E-2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2.3648176178398556E-3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0.74633742722766583</v>
      </c>
      <c r="BK1916" s="14">
        <f t="shared" si="2348"/>
        <v>0.25310461417621238</v>
      </c>
      <c r="BL1916" s="14">
        <f t="shared" si="2349"/>
        <v>0</v>
      </c>
      <c r="BM1916" s="14">
        <f t="shared" si="2350"/>
        <v>0.15968523664031994</v>
      </c>
      <c r="BN1916" s="14">
        <f t="shared" si="2351"/>
        <v>0.83975680476355818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1.28181818181818</v>
      </c>
      <c r="F1917" s="10">
        <f>VLOOKUP(B1917,home!$B$2:$E$405,3,FALSE)</f>
        <v>1.25</v>
      </c>
      <c r="G1917" s="10">
        <f>VLOOKUP(C1917,away!$B$2:$E$405,4,FALSE)</f>
        <v>1.56</v>
      </c>
      <c r="H1917" s="10">
        <f>VLOOKUP(A1917,away!$A$2:$E$405,3,FALSE)</f>
        <v>0.99090909090909096</v>
      </c>
      <c r="I1917" s="10">
        <f>VLOOKUP(C1917,away!$B$2:$E$405,3,FALSE)</f>
        <v>0.78</v>
      </c>
      <c r="J1917" s="10">
        <f>VLOOKUP(B1917,home!$B$2:$E$405,4,FALSE)</f>
        <v>1.61</v>
      </c>
      <c r="K1917" s="12">
        <f t="shared" si="2296"/>
        <v>2.499545454545451</v>
      </c>
      <c r="L1917" s="12">
        <f t="shared" si="2297"/>
        <v>1.2443836363636365</v>
      </c>
      <c r="M1917" s="13">
        <f t="shared" si="2298"/>
        <v>2.3660954215751064E-2</v>
      </c>
      <c r="N1917" s="13">
        <f t="shared" si="2299"/>
        <v>5.9141630560188591E-2</v>
      </c>
      <c r="O1917" s="13">
        <f t="shared" si="2300"/>
        <v>2.944330424682982E-2</v>
      </c>
      <c r="P1917" s="13">
        <f t="shared" si="2301"/>
        <v>7.3594877296962236E-2</v>
      </c>
      <c r="Q1917" s="13">
        <f t="shared" si="2302"/>
        <v>7.3913596920562888E-2</v>
      </c>
      <c r="R1917" s="13">
        <f t="shared" si="2303"/>
        <v>1.83193830026155E-2</v>
      </c>
      <c r="S1917" s="13">
        <f t="shared" si="2304"/>
        <v>5.7227256294986741E-2</v>
      </c>
      <c r="T1917" s="13">
        <f t="shared" si="2305"/>
        <v>9.1976870512726114E-2</v>
      </c>
      <c r="U1917" s="13">
        <f t="shared" si="2306"/>
        <v>4.5790130514264761E-2</v>
      </c>
      <c r="V1917" s="13">
        <f t="shared" si="2307"/>
        <v>1.9777698203019878E-2</v>
      </c>
      <c r="W1917" s="13">
        <f t="shared" si="2308"/>
        <v>6.1583465070632518E-2</v>
      </c>
      <c r="X1917" s="13">
        <f t="shared" si="2309"/>
        <v>7.6633456204466682E-2</v>
      </c>
      <c r="Y1917" s="13">
        <f t="shared" si="2310"/>
        <v>4.7680709449413869E-2</v>
      </c>
      <c r="Z1917" s="13">
        <f t="shared" si="2311"/>
        <v>7.5987801455776223E-3</v>
      </c>
      <c r="AA1917" s="13">
        <f t="shared" si="2312"/>
        <v>1.8993496372968766E-2</v>
      </c>
      <c r="AB1917" s="13">
        <f t="shared" si="2313"/>
        <v>2.3737553762489802E-2</v>
      </c>
      <c r="AC1917" s="13">
        <f t="shared" si="2314"/>
        <v>3.8447764489847008E-3</v>
      </c>
      <c r="AD1917" s="13">
        <f t="shared" si="2315"/>
        <v>3.8482667548114531E-2</v>
      </c>
      <c r="AE1917" s="13">
        <f t="shared" si="2316"/>
        <v>4.7887201780495665E-2</v>
      </c>
      <c r="AF1917" s="13">
        <f t="shared" si="2317"/>
        <v>2.9795025143446206E-2</v>
      </c>
      <c r="AG1917" s="13">
        <f t="shared" si="2318"/>
        <v>1.2358813911182523E-2</v>
      </c>
      <c r="AH1917" s="13">
        <f t="shared" si="2319"/>
        <v>2.3639494173704209E-3</v>
      </c>
      <c r="AI1917" s="13">
        <f t="shared" si="2320"/>
        <v>5.9087990209636017E-3</v>
      </c>
      <c r="AJ1917" s="13">
        <f t="shared" si="2321"/>
        <v>7.384655867336094E-3</v>
      </c>
      <c r="AK1917" s="13">
        <f t="shared" si="2322"/>
        <v>6.1527610021941074E-3</v>
      </c>
      <c r="AL1917" s="13">
        <f t="shared" si="2323"/>
        <v>4.7835070118840107E-4</v>
      </c>
      <c r="AM1917" s="13">
        <f t="shared" si="2324"/>
        <v>1.9237835349734691E-2</v>
      </c>
      <c r="AN1917" s="13">
        <f t="shared" si="2325"/>
        <v>2.3939247508267762E-2</v>
      </c>
      <c r="AO1917" s="13">
        <f t="shared" si="2326"/>
        <v>1.4894803933073682E-2</v>
      </c>
      <c r="AP1917" s="13">
        <f t="shared" si="2327"/>
        <v>6.1782834270538746E-3</v>
      </c>
      <c r="AQ1917" s="13">
        <f t="shared" si="2328"/>
        <v>1.9220386993606224E-3</v>
      </c>
      <c r="AR1917" s="13">
        <f t="shared" si="2329"/>
        <v>5.883319944334208E-4</v>
      </c>
      <c r="AS1917" s="13">
        <f t="shared" si="2330"/>
        <v>1.4705625624497165E-3</v>
      </c>
      <c r="AT1917" s="13">
        <f t="shared" si="2331"/>
        <v>1.8378689842979503E-3</v>
      </c>
      <c r="AU1917" s="13">
        <f t="shared" si="2332"/>
        <v>1.5312790219173351E-3</v>
      </c>
      <c r="AV1917" s="13">
        <f t="shared" si="2333"/>
        <v>9.5687537971857022E-4</v>
      </c>
      <c r="AW1917" s="13">
        <f t="shared" si="2334"/>
        <v>4.1329413708655756E-5</v>
      </c>
      <c r="AX1917" s="13">
        <f t="shared" si="2335"/>
        <v>8.0143073172871827E-3</v>
      </c>
      <c r="AY1917" s="13">
        <f t="shared" si="2336"/>
        <v>9.9728728824215237E-3</v>
      </c>
      <c r="AZ1917" s="13">
        <f t="shared" si="2337"/>
        <v>6.2050399112099997E-3</v>
      </c>
      <c r="BA1917" s="13">
        <f t="shared" si="2338"/>
        <v>2.5738167094976647E-3</v>
      </c>
      <c r="BB1917" s="13">
        <f t="shared" si="2339"/>
        <v>8.0070384907454835E-4</v>
      </c>
      <c r="BC1917" s="13">
        <f t="shared" si="2340"/>
        <v>1.9927655347234935E-4</v>
      </c>
      <c r="BD1917" s="13">
        <f t="shared" si="2341"/>
        <v>1.2201845110368839E-4</v>
      </c>
      <c r="BE1917" s="13">
        <f t="shared" si="2342"/>
        <v>3.0499066482690066E-4</v>
      </c>
      <c r="BF1917" s="13">
        <f t="shared" si="2343"/>
        <v>3.8116901497343747E-4</v>
      </c>
      <c r="BG1917" s="13">
        <f t="shared" si="2344"/>
        <v>3.1758309293014077E-4</v>
      </c>
      <c r="BH1917" s="13">
        <f t="shared" si="2345"/>
        <v>1.9845334409350482E-4</v>
      </c>
      <c r="BI1917" s="13">
        <f t="shared" si="2346"/>
        <v>9.9208630833652896E-5</v>
      </c>
      <c r="BJ1917" s="14">
        <f t="shared" si="2347"/>
        <v>0.63339166324168339</v>
      </c>
      <c r="BK1917" s="14">
        <f t="shared" si="2348"/>
        <v>0.18855678604331455</v>
      </c>
      <c r="BL1917" s="14">
        <f t="shared" si="2349"/>
        <v>0.1659023743486111</v>
      </c>
      <c r="BM1917" s="14">
        <f t="shared" si="2350"/>
        <v>0.70744431406756381</v>
      </c>
      <c r="BN1917" s="14">
        <f t="shared" si="2351"/>
        <v>0.27807374624291009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1.28181818181818</v>
      </c>
      <c r="F1918" s="10">
        <f>VLOOKUP(B1918,home!$B$2:$E$405,3,FALSE)</f>
        <v>0.78</v>
      </c>
      <c r="G1918" s="10">
        <f>VLOOKUP(C1918,away!$B$2:$E$405,4,FALSE)</f>
        <v>0.94</v>
      </c>
      <c r="H1918" s="10">
        <f>VLOOKUP(A1918,away!$A$2:$E$405,3,FALSE)</f>
        <v>0.99090909090909096</v>
      </c>
      <c r="I1918" s="10">
        <f>VLOOKUP(C1918,away!$B$2:$E$405,3,FALSE)</f>
        <v>1.25</v>
      </c>
      <c r="J1918" s="10">
        <f>VLOOKUP(B1918,home!$B$2:$E$405,4,FALSE)</f>
        <v>1.18</v>
      </c>
      <c r="K1918" s="12">
        <f t="shared" si="2296"/>
        <v>0.9398290909090895</v>
      </c>
      <c r="L1918" s="12">
        <f t="shared" si="2297"/>
        <v>1.4615909090909092</v>
      </c>
      <c r="M1918" s="13">
        <f t="shared" si="2298"/>
        <v>9.0589225214305596E-2</v>
      </c>
      <c r="N1918" s="13">
        <f t="shared" si="2299"/>
        <v>8.5138389179319596E-2</v>
      </c>
      <c r="O1918" s="13">
        <f t="shared" si="2300"/>
        <v>0.13240438803481799</v>
      </c>
      <c r="P1918" s="13">
        <f t="shared" si="2301"/>
        <v>0.12443749563913732</v>
      </c>
      <c r="Q1918" s="13">
        <f t="shared" si="2302"/>
        <v>4.0007767451932089E-2</v>
      </c>
      <c r="R1918" s="13">
        <f t="shared" si="2303"/>
        <v>9.6760524937717612E-2</v>
      </c>
      <c r="S1918" s="13">
        <f t="shared" si="2304"/>
        <v>4.2733256312515157E-2</v>
      </c>
      <c r="T1918" s="13">
        <f t="shared" si="2305"/>
        <v>5.8474989200767102E-2</v>
      </c>
      <c r="U1918" s="13">
        <f t="shared" si="2306"/>
        <v>9.0938356188101421E-2</v>
      </c>
      <c r="V1918" s="13">
        <f t="shared" si="2307"/>
        <v>6.5222613192866931E-3</v>
      </c>
      <c r="W1918" s="13">
        <f t="shared" si="2308"/>
        <v>1.2533487904550535E-2</v>
      </c>
      <c r="X1918" s="13">
        <f t="shared" si="2309"/>
        <v>1.8318831980491928E-2</v>
      </c>
      <c r="Y1918" s="13">
        <f t="shared" si="2310"/>
        <v>1.3387319143925413E-2</v>
      </c>
      <c r="Z1918" s="13">
        <f t="shared" si="2311"/>
        <v>4.7141434535944098E-2</v>
      </c>
      <c r="AA1918" s="13">
        <f t="shared" si="2312"/>
        <v>4.4304891564066695E-2</v>
      </c>
      <c r="AB1918" s="13">
        <f t="shared" si="2313"/>
        <v>2.0819512980741292E-2</v>
      </c>
      <c r="AC1918" s="13">
        <f t="shared" si="2314"/>
        <v>5.5995474527739675E-4</v>
      </c>
      <c r="AD1918" s="13">
        <f t="shared" si="2315"/>
        <v>2.9448341358134489E-3</v>
      </c>
      <c r="AE1918" s="13">
        <f t="shared" si="2316"/>
        <v>4.3041428016855196E-3</v>
      </c>
      <c r="AF1918" s="13">
        <f t="shared" si="2317"/>
        <v>3.145447995186317E-3</v>
      </c>
      <c r="AG1918" s="13">
        <f t="shared" si="2318"/>
        <v>1.5324527315941825E-3</v>
      </c>
      <c r="AH1918" s="13">
        <f t="shared" si="2319"/>
        <v>1.7225373039810019E-2</v>
      </c>
      <c r="AI1918" s="13">
        <f t="shared" si="2320"/>
        <v>1.6188906684574587E-2</v>
      </c>
      <c r="AJ1918" s="13">
        <f t="shared" si="2321"/>
        <v>7.6074027260879078E-3</v>
      </c>
      <c r="AK1918" s="13">
        <f t="shared" si="2322"/>
        <v>2.3832194627461762E-3</v>
      </c>
      <c r="AL1918" s="13">
        <f t="shared" si="2323"/>
        <v>3.076717612220698E-5</v>
      </c>
      <c r="AM1918" s="13">
        <f t="shared" si="2324"/>
        <v>5.5352815774792178E-4</v>
      </c>
      <c r="AN1918" s="13">
        <f t="shared" si="2325"/>
        <v>8.0903172329020105E-4</v>
      </c>
      <c r="AO1918" s="13">
        <f t="shared" si="2326"/>
        <v>5.9123670596355517E-4</v>
      </c>
      <c r="AP1918" s="13">
        <f t="shared" si="2327"/>
        <v>2.880487315190624E-4</v>
      </c>
      <c r="AQ1918" s="13">
        <f t="shared" si="2328"/>
        <v>1.0525235184085735E-4</v>
      </c>
      <c r="AR1918" s="13">
        <f t="shared" si="2329"/>
        <v>5.0352897281371913E-3</v>
      </c>
      <c r="AS1918" s="13">
        <f t="shared" si="2330"/>
        <v>4.732311767659053E-3</v>
      </c>
      <c r="AT1918" s="13">
        <f t="shared" si="2331"/>
        <v>2.2237821332486965E-3</v>
      </c>
      <c r="AU1918" s="13">
        <f t="shared" si="2332"/>
        <v>6.966583802236662E-4</v>
      </c>
      <c r="AV1918" s="13">
        <f t="shared" si="2333"/>
        <v>1.6368495303995171E-4</v>
      </c>
      <c r="AW1918" s="13">
        <f t="shared" si="2334"/>
        <v>1.1739777168981009E-6</v>
      </c>
      <c r="AX1918" s="13">
        <f t="shared" si="2335"/>
        <v>8.6703644214802027E-5</v>
      </c>
      <c r="AY1918" s="13">
        <f t="shared" si="2336"/>
        <v>1.2672525816940722E-4</v>
      </c>
      <c r="AZ1918" s="13">
        <f t="shared" si="2337"/>
        <v>9.2610242646302068E-5</v>
      </c>
      <c r="BA1918" s="13">
        <f t="shared" si="2338"/>
        <v>4.5119429580179452E-5</v>
      </c>
      <c r="BB1918" s="13">
        <f t="shared" si="2339"/>
        <v>1.6486537024439425E-5</v>
      </c>
      <c r="BC1918" s="13">
        <f t="shared" si="2340"/>
        <v>4.8193145274622695E-6</v>
      </c>
      <c r="BD1918" s="13">
        <f t="shared" si="2341"/>
        <v>1.2265889485473594E-3</v>
      </c>
      <c r="BE1918" s="13">
        <f t="shared" si="2342"/>
        <v>1.1527839764324008E-3</v>
      </c>
      <c r="BF1918" s="13">
        <f t="shared" si="2343"/>
        <v>5.4170995829251416E-4</v>
      </c>
      <c r="BG1918" s="13">
        <f t="shared" si="2344"/>
        <v>1.697049258794848E-4</v>
      </c>
      <c r="BH1918" s="13">
        <f t="shared" si="2345"/>
        <v>3.9873406553027648E-5</v>
      </c>
      <c r="BI1918" s="13">
        <f t="shared" si="2346"/>
        <v>7.4948374864361038E-6</v>
      </c>
      <c r="BJ1918" s="14">
        <f t="shared" si="2347"/>
        <v>0.24250722462179028</v>
      </c>
      <c r="BK1918" s="14">
        <f t="shared" si="2348"/>
        <v>0.2649996856648138</v>
      </c>
      <c r="BL1918" s="14">
        <f t="shared" si="2349"/>
        <v>0.4446224586341635</v>
      </c>
      <c r="BM1918" s="14">
        <f t="shared" si="2350"/>
        <v>0.42980746171902889</v>
      </c>
      <c r="BN1918" s="14">
        <f t="shared" si="2351"/>
        <v>0.56933779045723021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1.28181818181818</v>
      </c>
      <c r="F1919" s="10">
        <f>VLOOKUP(B1919,home!$B$2:$E$405,3,FALSE)</f>
        <v>1.56</v>
      </c>
      <c r="G1919" s="10">
        <f>VLOOKUP(C1919,away!$B$2:$E$405,4,FALSE)</f>
        <v>0.91</v>
      </c>
      <c r="H1919" s="10">
        <f>VLOOKUP(A1919,away!$A$2:$E$405,3,FALSE)</f>
        <v>0.99090909090909096</v>
      </c>
      <c r="I1919" s="10">
        <f>VLOOKUP(C1919,away!$B$2:$E$405,3,FALSE)</f>
        <v>1.04</v>
      </c>
      <c r="J1919" s="10">
        <f>VLOOKUP(B1919,home!$B$2:$E$405,4,FALSE)</f>
        <v>1.01</v>
      </c>
      <c r="K1919" s="12">
        <f t="shared" si="2296"/>
        <v>1.8196690909090885</v>
      </c>
      <c r="L1919" s="12">
        <f t="shared" si="2297"/>
        <v>1.0408509090909093</v>
      </c>
      <c r="M1919" s="13">
        <f t="shared" si="2298"/>
        <v>5.7238988251523931E-2</v>
      </c>
      <c r="N1919" s="13">
        <f t="shared" si="2299"/>
        <v>0.10415601771620656</v>
      </c>
      <c r="O1919" s="13">
        <f t="shared" si="2300"/>
        <v>5.9577252957042554E-2</v>
      </c>
      <c r="P1919" s="13">
        <f t="shared" si="2301"/>
        <v>0.10841088572720244</v>
      </c>
      <c r="Q1919" s="13">
        <f t="shared" si="2302"/>
        <v>9.476474303518026E-2</v>
      </c>
      <c r="R1919" s="13">
        <f t="shared" si="2303"/>
        <v>3.1005518950738397E-2</v>
      </c>
      <c r="S1919" s="13">
        <f t="shared" si="2304"/>
        <v>5.1332668969055521E-2</v>
      </c>
      <c r="T1919" s="13">
        <f t="shared" si="2305"/>
        <v>9.8635968937933777E-2</v>
      </c>
      <c r="U1919" s="13">
        <f t="shared" si="2306"/>
        <v>5.6419784482254653E-2</v>
      </c>
      <c r="V1919" s="13">
        <f t="shared" si="2307"/>
        <v>1.080269911523778E-2</v>
      </c>
      <c r="W1919" s="13">
        <f t="shared" si="2308"/>
        <v>5.7480157936353277E-2</v>
      </c>
      <c r="X1919" s="13">
        <f t="shared" si="2309"/>
        <v>5.9828274642742346E-2</v>
      </c>
      <c r="Y1919" s="13">
        <f t="shared" si="2310"/>
        <v>3.1136157025619476E-2</v>
      </c>
      <c r="Z1919" s="13">
        <f t="shared" si="2311"/>
        <v>1.0757374195570494E-2</v>
      </c>
      <c r="AA1919" s="13">
        <f t="shared" si="2312"/>
        <v>1.9574861323022649E-2</v>
      </c>
      <c r="AB1919" s="13">
        <f t="shared" si="2313"/>
        <v>1.7809885054168053E-2</v>
      </c>
      <c r="AC1919" s="13">
        <f t="shared" si="2314"/>
        <v>1.2787723620536454E-3</v>
      </c>
      <c r="AD1919" s="13">
        <f t="shared" si="2315"/>
        <v>2.6148716684338699E-2</v>
      </c>
      <c r="AE1919" s="13">
        <f t="shared" si="2316"/>
        <v>2.7216915532454557E-2</v>
      </c>
      <c r="AF1919" s="13">
        <f t="shared" si="2317"/>
        <v>1.4164375637302907E-2</v>
      </c>
      <c r="AG1919" s="13">
        <f t="shared" si="2318"/>
        <v>4.9143344195972868E-3</v>
      </c>
      <c r="AH1919" s="13">
        <f t="shared" si="2319"/>
        <v>2.7992056777226592E-3</v>
      </c>
      <c r="AI1919" s="13">
        <f t="shared" si="2320"/>
        <v>5.0936280508491506E-3</v>
      </c>
      <c r="AJ1919" s="13">
        <f t="shared" si="2321"/>
        <v>4.6343587623588539E-3</v>
      </c>
      <c r="AK1919" s="13">
        <f t="shared" si="2322"/>
        <v>2.8109997986827014E-3</v>
      </c>
      <c r="AL1919" s="13">
        <f t="shared" si="2323"/>
        <v>9.6880010390478185E-5</v>
      </c>
      <c r="AM1919" s="13">
        <f t="shared" si="2324"/>
        <v>9.5164023034859761E-3</v>
      </c>
      <c r="AN1919" s="13">
        <f t="shared" si="2325"/>
        <v>9.9051559888582007E-3</v>
      </c>
      <c r="AO1919" s="13">
        <f t="shared" si="2326"/>
        <v>5.1548953078451604E-3</v>
      </c>
      <c r="AP1919" s="13">
        <f t="shared" si="2327"/>
        <v>1.7884924891463662E-3</v>
      </c>
      <c r="AQ1919" s="13">
        <f t="shared" si="2328"/>
        <v>4.6538850830756467E-4</v>
      </c>
      <c r="AR1919" s="13">
        <f t="shared" si="2329"/>
        <v>5.8271115487801305E-4</v>
      </c>
      <c r="AS1919" s="13">
        <f t="shared" si="2330"/>
        <v>1.0603414774594591E-3</v>
      </c>
      <c r="AT1919" s="13">
        <f t="shared" si="2331"/>
        <v>9.6473530617092703E-4</v>
      </c>
      <c r="AU1919" s="13">
        <f t="shared" si="2332"/>
        <v>5.8516633918265064E-4</v>
      </c>
      <c r="AV1919" s="13">
        <f t="shared" si="2333"/>
        <v>2.6620227511277327E-4</v>
      </c>
      <c r="AW1919" s="13">
        <f t="shared" si="2334"/>
        <v>5.0969763678191918E-6</v>
      </c>
      <c r="AX1919" s="13">
        <f t="shared" si="2335"/>
        <v>2.8861171880515835E-3</v>
      </c>
      <c r="AY1919" s="13">
        <f t="shared" si="2336"/>
        <v>3.0040176989263893E-3</v>
      </c>
      <c r="AZ1919" s="13">
        <f t="shared" si="2337"/>
        <v>1.5633672764263566E-3</v>
      </c>
      <c r="BA1919" s="13">
        <f t="shared" si="2338"/>
        <v>5.4241075030378406E-4</v>
      </c>
      <c r="BB1919" s="13">
        <f t="shared" si="2339"/>
        <v>1.4114218063859398E-4</v>
      </c>
      <c r="BC1919" s="13">
        <f t="shared" si="2340"/>
        <v>2.9381593405750778E-5</v>
      </c>
      <c r="BD1919" s="13">
        <f t="shared" si="2341"/>
        <v>1.0108590588203221E-4</v>
      </c>
      <c r="BE1919" s="13">
        <f t="shared" si="2342"/>
        <v>1.8394289846007924E-4</v>
      </c>
      <c r="BF1919" s="13">
        <f t="shared" si="2343"/>
        <v>1.6735760341001762E-4</v>
      </c>
      <c r="BG1919" s="13">
        <f t="shared" si="2344"/>
        <v>1.0151181935127683E-4</v>
      </c>
      <c r="BH1919" s="13">
        <f t="shared" si="2345"/>
        <v>4.6179480008866381E-5</v>
      </c>
      <c r="BI1919" s="13">
        <f t="shared" si="2346"/>
        <v>1.6806274481277654E-5</v>
      </c>
      <c r="BJ1919" s="14">
        <f t="shared" si="2347"/>
        <v>0.55344243285312478</v>
      </c>
      <c r="BK1919" s="14">
        <f t="shared" si="2348"/>
        <v>0.23216491213439022</v>
      </c>
      <c r="BL1919" s="14">
        <f t="shared" si="2349"/>
        <v>0.20380153559123709</v>
      </c>
      <c r="BM1919" s="14">
        <f t="shared" si="2350"/>
        <v>0.54201392741386978</v>
      </c>
      <c r="BN1919" s="14">
        <f t="shared" si="2351"/>
        <v>0.45515340663789411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1.28181818181818</v>
      </c>
      <c r="F1920" s="10">
        <f>VLOOKUP(B1920,home!$B$2:$E$405,3,FALSE)</f>
        <v>0.78</v>
      </c>
      <c r="G1920" s="10">
        <f>VLOOKUP(C1920,away!$B$2:$E$405,4,FALSE)</f>
        <v>0.94</v>
      </c>
      <c r="H1920" s="10">
        <f>VLOOKUP(A1920,away!$A$2:$E$405,3,FALSE)</f>
        <v>0.99090909090909096</v>
      </c>
      <c r="I1920" s="10">
        <f>VLOOKUP(C1920,away!$B$2:$E$405,3,FALSE)</f>
        <v>0.78</v>
      </c>
      <c r="J1920" s="10">
        <f>VLOOKUP(B1920,home!$B$2:$E$405,4,FALSE)</f>
        <v>0.2</v>
      </c>
      <c r="K1920" s="12">
        <f t="shared" si="2296"/>
        <v>0.9398290909090895</v>
      </c>
      <c r="L1920" s="12">
        <f t="shared" si="2297"/>
        <v>0.15458181818181821</v>
      </c>
      <c r="M1920" s="13">
        <f t="shared" si="2298"/>
        <v>0.33473673924851438</v>
      </c>
      <c r="N1920" s="13">
        <f t="shared" si="2299"/>
        <v>0.31459532534180418</v>
      </c>
      <c r="O1920" s="13">
        <f t="shared" si="2300"/>
        <v>5.1744213765288545E-2</v>
      </c>
      <c r="P1920" s="13">
        <f t="shared" si="2301"/>
        <v>4.8630717382836725E-2</v>
      </c>
      <c r="Q1920" s="13">
        <f t="shared" si="2302"/>
        <v>0.14783291931011852</v>
      </c>
      <c r="R1920" s="13">
        <f t="shared" si="2303"/>
        <v>3.9993573221134837E-3</v>
      </c>
      <c r="S1920" s="13">
        <f t="shared" si="2304"/>
        <v>1.7662736083874854E-3</v>
      </c>
      <c r="T1920" s="13">
        <f t="shared" si="2305"/>
        <v>2.2852281454084144E-2</v>
      </c>
      <c r="U1920" s="13">
        <f t="shared" si="2306"/>
        <v>3.7587123562625255E-3</v>
      </c>
      <c r="V1920" s="13">
        <f t="shared" si="2307"/>
        <v>2.8511677187501677E-5</v>
      </c>
      <c r="W1920" s="13">
        <f t="shared" si="2308"/>
        <v>4.6312559387221834E-2</v>
      </c>
      <c r="X1920" s="13">
        <f t="shared" si="2309"/>
        <v>7.1590796347301838E-3</v>
      </c>
      <c r="Y1920" s="13">
        <f t="shared" si="2310"/>
        <v>5.5333177322250925E-4</v>
      </c>
      <c r="Z1920" s="13">
        <f t="shared" si="2311"/>
        <v>2.0607597547035671E-4</v>
      </c>
      <c r="AA1920" s="13">
        <f t="shared" si="2312"/>
        <v>1.9367619668450917E-4</v>
      </c>
      <c r="AB1920" s="13">
        <f t="shared" si="2313"/>
        <v>9.1011261930366123E-5</v>
      </c>
      <c r="AC1920" s="13">
        <f t="shared" si="2314"/>
        <v>2.5888690141409015E-7</v>
      </c>
      <c r="AD1920" s="13">
        <f t="shared" si="2315"/>
        <v>1.0881472646641476E-2</v>
      </c>
      <c r="AE1920" s="13">
        <f t="shared" si="2316"/>
        <v>1.6820778262135608E-3</v>
      </c>
      <c r="AF1920" s="13">
        <f t="shared" si="2317"/>
        <v>1.3000932434970632E-4</v>
      </c>
      <c r="AG1920" s="13">
        <f t="shared" si="2318"/>
        <v>6.69902591285578E-6</v>
      </c>
      <c r="AH1920" s="13">
        <f t="shared" si="2319"/>
        <v>7.9638997429498748E-6</v>
      </c>
      <c r="AI1920" s="13">
        <f t="shared" si="2320"/>
        <v>7.4847046555077117E-6</v>
      </c>
      <c r="AJ1920" s="13">
        <f t="shared" si="2321"/>
        <v>3.5171715860544206E-6</v>
      </c>
      <c r="AK1920" s="13">
        <f t="shared" si="2322"/>
        <v>1.101846724764269E-6</v>
      </c>
      <c r="AL1920" s="13">
        <f t="shared" si="2323"/>
        <v>1.5044486320863635E-9</v>
      </c>
      <c r="AM1920" s="13">
        <f t="shared" si="2324"/>
        <v>2.0453449090490372E-3</v>
      </c>
      <c r="AN1920" s="13">
        <f t="shared" si="2325"/>
        <v>3.1617313484972578E-4</v>
      </c>
      <c r="AO1920" s="13">
        <f t="shared" si="2326"/>
        <v>2.4437309022657896E-5</v>
      </c>
      <c r="AP1920" s="13">
        <f t="shared" si="2327"/>
        <v>1.2591878867311367E-6</v>
      </c>
      <c r="AQ1920" s="13">
        <f t="shared" si="2328"/>
        <v>4.8661888240855096E-8</v>
      </c>
      <c r="AR1920" s="13">
        <f t="shared" si="2329"/>
        <v>2.4621482041658117E-7</v>
      </c>
      <c r="AS1920" s="13">
        <f t="shared" si="2330"/>
        <v>2.3139985084046019E-7</v>
      </c>
      <c r="AT1920" s="13">
        <f t="shared" si="2331"/>
        <v>1.0873815572594429E-7</v>
      </c>
      <c r="AU1920" s="13">
        <f t="shared" si="2332"/>
        <v>3.4065094014348412E-8</v>
      </c>
      <c r="AV1920" s="13">
        <f t="shared" si="2333"/>
        <v>8.0038415848094328E-9</v>
      </c>
      <c r="AW1920" s="13">
        <f t="shared" si="2334"/>
        <v>6.0713064979758651E-12</v>
      </c>
      <c r="AX1920" s="13">
        <f t="shared" si="2335"/>
        <v>3.20379107744515E-4</v>
      </c>
      <c r="AY1920" s="13">
        <f t="shared" si="2336"/>
        <v>4.952478498261577E-5</v>
      </c>
      <c r="AZ1920" s="13">
        <f t="shared" si="2337"/>
        <v>3.8278156538381755E-6</v>
      </c>
      <c r="BA1920" s="13">
        <f t="shared" si="2338"/>
        <v>1.9723690114504356E-7</v>
      </c>
      <c r="BB1920" s="13">
        <f t="shared" si="2339"/>
        <v>7.6223096978870894E-9</v>
      </c>
      <c r="BC1920" s="13">
        <f t="shared" si="2340"/>
        <v>2.3565409836885827E-10</v>
      </c>
      <c r="BD1920" s="13">
        <f t="shared" si="2341"/>
        <v>6.3433891005508354E-9</v>
      </c>
      <c r="BE1920" s="13">
        <f t="shared" si="2342"/>
        <v>5.9617016116533179E-9</v>
      </c>
      <c r="BF1920" s="13">
        <f t="shared" si="2343"/>
        <v>2.8014903029756955E-9</v>
      </c>
      <c r="BG1920" s="13">
        <f t="shared" si="2344"/>
        <v>8.7764069487875928E-10</v>
      </c>
      <c r="BH1920" s="13">
        <f t="shared" si="2345"/>
        <v>2.0620806410318145E-10</v>
      </c>
      <c r="BI1920" s="13">
        <f t="shared" si="2346"/>
        <v>3.8760067484843267E-11</v>
      </c>
      <c r="BJ1920" s="14">
        <f t="shared" si="2347"/>
        <v>0.55476695573024126</v>
      </c>
      <c r="BK1920" s="14">
        <f t="shared" si="2348"/>
        <v>0.38521202709325869</v>
      </c>
      <c r="BL1920" s="14">
        <f t="shared" si="2349"/>
        <v>5.9807683175941116E-2</v>
      </c>
      <c r="BM1920" s="14">
        <f t="shared" si="2350"/>
        <v>9.8403944825324385E-2</v>
      </c>
      <c r="BN1920" s="14">
        <f t="shared" si="2351"/>
        <v>0.90153927237067588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1.28181818181818</v>
      </c>
      <c r="F1921" s="10">
        <f>VLOOKUP(B1921,home!$B$2:$E$405,3,FALSE)</f>
        <v>1.25</v>
      </c>
      <c r="G1921" s="10">
        <f>VLOOKUP(C1921,away!$B$2:$E$405,4,FALSE)</f>
        <v>0.94</v>
      </c>
      <c r="H1921" s="10">
        <f>VLOOKUP(A1921,away!$A$2:$E$405,3,FALSE)</f>
        <v>0.99090909090909096</v>
      </c>
      <c r="I1921" s="10">
        <f>VLOOKUP(C1921,away!$B$2:$E$405,3,FALSE)</f>
        <v>0.47</v>
      </c>
      <c r="J1921" s="10">
        <f>VLOOKUP(B1921,home!$B$2:$E$405,4,FALSE)</f>
        <v>0.61</v>
      </c>
      <c r="K1921" s="12">
        <f t="shared" si="2296"/>
        <v>1.5061363636363612</v>
      </c>
      <c r="L1921" s="12">
        <f t="shared" si="2297"/>
        <v>0.28409363636363633</v>
      </c>
      <c r="M1921" s="13">
        <f t="shared" si="2298"/>
        <v>0.16692177324377563</v>
      </c>
      <c r="N1921" s="13">
        <f t="shared" si="2299"/>
        <v>0.25140695256511347</v>
      </c>
      <c r="O1921" s="13">
        <f t="shared" si="2300"/>
        <v>4.7421413549090553E-2</v>
      </c>
      <c r="P1921" s="13">
        <f t="shared" si="2301"/>
        <v>7.1423115361323314E-2</v>
      </c>
      <c r="Q1921" s="13">
        <f t="shared" si="2302"/>
        <v>0.18932657666465963</v>
      </c>
      <c r="R1921" s="13">
        <f t="shared" si="2303"/>
        <v>6.7360609083324729E-3</v>
      </c>
      <c r="S1921" s="13">
        <f t="shared" si="2304"/>
        <v>7.640197723736919E-3</v>
      </c>
      <c r="T1921" s="13">
        <f t="shared" si="2305"/>
        <v>5.3786475624941918E-2</v>
      </c>
      <c r="U1921" s="13">
        <f t="shared" si="2306"/>
        <v>1.0145426281708914E-2</v>
      </c>
      <c r="V1921" s="13">
        <f t="shared" si="2307"/>
        <v>3.6323516685657354E-4</v>
      </c>
      <c r="W1921" s="13">
        <f t="shared" si="2308"/>
        <v>9.5050547239143746E-2</v>
      </c>
      <c r="X1921" s="13">
        <f t="shared" si="2309"/>
        <v>2.7003255603521934E-2</v>
      </c>
      <c r="Y1921" s="13">
        <f t="shared" si="2310"/>
        <v>3.8357265390306424E-3</v>
      </c>
      <c r="Z1921" s="13">
        <f t="shared" si="2311"/>
        <v>6.3789067940503723E-4</v>
      </c>
      <c r="AA1921" s="13">
        <f t="shared" si="2312"/>
        <v>9.6075034827663053E-4</v>
      </c>
      <c r="AB1921" s="13">
        <f t="shared" si="2313"/>
        <v>7.2351051795786618E-4</v>
      </c>
      <c r="AC1921" s="13">
        <f t="shared" si="2314"/>
        <v>9.7139017283107694E-6</v>
      </c>
      <c r="AD1921" s="13">
        <f t="shared" si="2315"/>
        <v>3.5789771395102525E-2</v>
      </c>
      <c r="AE1921" s="13">
        <f t="shared" si="2316"/>
        <v>1.0167646300257927E-2</v>
      </c>
      <c r="AF1921" s="13">
        <f t="shared" si="2317"/>
        <v>1.4442818053497738E-3</v>
      </c>
      <c r="AG1921" s="13">
        <f t="shared" si="2318"/>
        <v>1.3677042333855161E-4</v>
      </c>
      <c r="AH1921" s="13">
        <f t="shared" si="2319"/>
        <v>4.5305170678661885E-5</v>
      </c>
      <c r="AI1921" s="13">
        <f t="shared" si="2320"/>
        <v>6.8235765019884504E-5</v>
      </c>
      <c r="AJ1921" s="13">
        <f t="shared" si="2321"/>
        <v>5.1386183498497043E-5</v>
      </c>
      <c r="AK1921" s="13">
        <f t="shared" si="2322"/>
        <v>2.579819985185904E-5</v>
      </c>
      <c r="AL1921" s="13">
        <f t="shared" si="2323"/>
        <v>1.6625683043432885E-7</v>
      </c>
      <c r="AM1921" s="13">
        <f t="shared" si="2324"/>
        <v>1.0780855228879267E-2</v>
      </c>
      <c r="AN1921" s="13">
        <f t="shared" si="2325"/>
        <v>3.0627723650822332E-3</v>
      </c>
      <c r="AO1921" s="13">
        <f t="shared" si="2326"/>
        <v>4.3505706927513313E-4</v>
      </c>
      <c r="AP1921" s="13">
        <f t="shared" si="2327"/>
        <v>4.1198981612026337E-5</v>
      </c>
      <c r="AQ1921" s="13">
        <f t="shared" si="2328"/>
        <v>2.9260921251597872E-6</v>
      </c>
      <c r="AR1921" s="13">
        <f t="shared" si="2329"/>
        <v>2.5741821368352489E-6</v>
      </c>
      <c r="AS1921" s="13">
        <f t="shared" si="2330"/>
        <v>3.8770693229107197E-6</v>
      </c>
      <c r="AT1921" s="13">
        <f t="shared" si="2331"/>
        <v>2.919697545787421E-6</v>
      </c>
      <c r="AU1921" s="13">
        <f t="shared" si="2332"/>
        <v>1.4658208815100913E-6</v>
      </c>
      <c r="AV1921" s="13">
        <f t="shared" si="2333"/>
        <v>5.5193153305496354E-7</v>
      </c>
      <c r="AW1921" s="13">
        <f t="shared" si="2334"/>
        <v>1.9760721426172989E-9</v>
      </c>
      <c r="AX1921" s="13">
        <f t="shared" si="2335"/>
        <v>2.7062396818857111E-3</v>
      </c>
      <c r="AY1921" s="13">
        <f t="shared" si="2336"/>
        <v>7.6882547209848183E-4</v>
      </c>
      <c r="AZ1921" s="13">
        <f t="shared" si="2337"/>
        <v>1.0920921204872356E-4</v>
      </c>
      <c r="BA1921" s="13">
        <f t="shared" si="2338"/>
        <v>1.0341880725109775E-5</v>
      </c>
      <c r="BB1921" s="13">
        <f t="shared" si="2339"/>
        <v>7.3451562550885891E-7</v>
      </c>
      <c r="BC1921" s="13">
        <f t="shared" si="2340"/>
        <v>4.1734243003344519E-8</v>
      </c>
      <c r="BD1921" s="13">
        <f t="shared" si="2341"/>
        <v>1.2188479398597361E-7</v>
      </c>
      <c r="BE1921" s="13">
        <f t="shared" si="2342"/>
        <v>1.835751203966013E-7</v>
      </c>
      <c r="BF1921" s="13">
        <f t="shared" si="2343"/>
        <v>1.3824458214412218E-7</v>
      </c>
      <c r="BG1921" s="13">
        <f t="shared" si="2344"/>
        <v>6.9405064080992138E-8</v>
      </c>
      <c r="BH1921" s="13">
        <f t="shared" si="2345"/>
        <v>2.6133372708223526E-8</v>
      </c>
      <c r="BI1921" s="13">
        <f t="shared" si="2346"/>
        <v>7.8720845880634957E-9</v>
      </c>
      <c r="BJ1921" s="14">
        <f t="shared" si="2347"/>
        <v>0.68586620639406037</v>
      </c>
      <c r="BK1921" s="14">
        <f t="shared" si="2348"/>
        <v>0.24712702712634965</v>
      </c>
      <c r="BL1921" s="14">
        <f t="shared" si="2349"/>
        <v>6.6189822740853332E-2</v>
      </c>
      <c r="BM1921" s="14">
        <f t="shared" si="2350"/>
        <v>0.26581623115234715</v>
      </c>
      <c r="BN1921" s="14">
        <f t="shared" si="2351"/>
        <v>0.73323589229229502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1.5681818181818199</v>
      </c>
      <c r="F1922" s="10">
        <f>VLOOKUP(B1922,home!$B$2:$E$405,3,FALSE)</f>
        <v>0.38</v>
      </c>
      <c r="G1922" s="10">
        <f>VLOOKUP(C1922,away!$B$2:$E$405,4,FALSE)</f>
        <v>1.79</v>
      </c>
      <c r="H1922" s="10">
        <f>VLOOKUP(A1922,away!$A$2:$E$405,3,FALSE)</f>
        <v>1.11363636363636</v>
      </c>
      <c r="I1922" s="10">
        <f>VLOOKUP(C1922,away!$B$2:$E$405,3,FALSE)</f>
        <v>0.38</v>
      </c>
      <c r="J1922" s="10">
        <f>VLOOKUP(B1922,home!$B$2:$E$405,4,FALSE)</f>
        <v>0.72</v>
      </c>
      <c r="K1922" s="12">
        <f t="shared" si="2296"/>
        <v>1.066677272727274</v>
      </c>
      <c r="L1922" s="12">
        <f t="shared" si="2297"/>
        <v>0.30469090909090807</v>
      </c>
      <c r="M1922" s="13">
        <f t="shared" si="2298"/>
        <v>0.25375953275657581</v>
      </c>
      <c r="N1922" s="13">
        <f t="shared" si="2299"/>
        <v>0.27067952632933168</v>
      </c>
      <c r="O1922" s="13">
        <f t="shared" si="2300"/>
        <v>7.7318222726085142E-2</v>
      </c>
      <c r="P1922" s="13">
        <f t="shared" si="2301"/>
        <v>8.2473590949580441E-2</v>
      </c>
      <c r="Q1922" s="13">
        <f t="shared" si="2302"/>
        <v>0.14436384946404091</v>
      </c>
      <c r="R1922" s="13">
        <f t="shared" si="2303"/>
        <v>1.1779079785852095E-2</v>
      </c>
      <c r="S1922" s="13">
        <f t="shared" si="2304"/>
        <v>6.7011208704458557E-3</v>
      </c>
      <c r="T1922" s="13">
        <f t="shared" si="2305"/>
        <v>4.3986352533061622E-2</v>
      </c>
      <c r="U1922" s="13">
        <f t="shared" si="2306"/>
        <v>1.2564476701209677E-2</v>
      </c>
      <c r="V1922" s="13">
        <f t="shared" si="2307"/>
        <v>2.4199003397222088E-4</v>
      </c>
      <c r="W1922" s="13">
        <f t="shared" si="2308"/>
        <v>5.1329879075571294E-2</v>
      </c>
      <c r="X1922" s="13">
        <f t="shared" si="2309"/>
        <v>1.5639747519062198E-2</v>
      </c>
      <c r="Y1922" s="13">
        <f t="shared" si="2310"/>
        <v>2.3826444447676673E-3</v>
      </c>
      <c r="Z1922" s="13">
        <f t="shared" si="2311"/>
        <v>1.1963261760685382E-3</v>
      </c>
      <c r="AA1922" s="13">
        <f t="shared" si="2312"/>
        <v>1.2760939427810371E-3</v>
      </c>
      <c r="AB1922" s="13">
        <f t="shared" si="2313"/>
        <v>6.8059020331473518E-4</v>
      </c>
      <c r="AC1922" s="13">
        <f t="shared" si="2314"/>
        <v>4.9155264382828457E-6</v>
      </c>
      <c r="AD1922" s="13">
        <f t="shared" si="2315"/>
        <v>1.3688103855437787E-2</v>
      </c>
      <c r="AE1922" s="13">
        <f t="shared" si="2316"/>
        <v>4.1706408074441027E-3</v>
      </c>
      <c r="AF1922" s="13">
        <f t="shared" si="2317"/>
        <v>6.3537816955589127E-4</v>
      </c>
      <c r="AG1922" s="13">
        <f t="shared" si="2318"/>
        <v>6.4531317366167223E-5</v>
      </c>
      <c r="AH1922" s="13">
        <f t="shared" si="2319"/>
        <v>9.1127427538893106E-5</v>
      </c>
      <c r="AI1922" s="13">
        <f t="shared" si="2320"/>
        <v>9.7203555877838793E-5</v>
      </c>
      <c r="AJ1922" s="13">
        <f t="shared" si="2321"/>
        <v>5.1842411941583122E-5</v>
      </c>
      <c r="AK1922" s="13">
        <f t="shared" si="2322"/>
        <v>1.8433040860483916E-5</v>
      </c>
      <c r="AL1922" s="13">
        <f t="shared" si="2323"/>
        <v>6.3903194078100265E-8</v>
      </c>
      <c r="AM1922" s="13">
        <f t="shared" si="2324"/>
        <v>2.9201578578652138E-3</v>
      </c>
      <c r="AN1922" s="13">
        <f t="shared" si="2325"/>
        <v>8.8974555240191062E-4</v>
      </c>
      <c r="AO1922" s="13">
        <f t="shared" si="2326"/>
        <v>1.3554869061046517E-4</v>
      </c>
      <c r="AP1922" s="13">
        <f t="shared" si="2327"/>
        <v>1.3766817922728292E-5</v>
      </c>
      <c r="AQ1922" s="13">
        <f t="shared" si="2328"/>
        <v>1.0486560670412719E-6</v>
      </c>
      <c r="AR1922" s="13">
        <f t="shared" si="2329"/>
        <v>5.5531397479882381E-6</v>
      </c>
      <c r="AS1922" s="13">
        <f t="shared" si="2330"/>
        <v>5.9234079614575158E-6</v>
      </c>
      <c r="AT1922" s="13">
        <f t="shared" si="2331"/>
        <v>3.1591823247892619E-6</v>
      </c>
      <c r="AU1922" s="13">
        <f t="shared" si="2332"/>
        <v>1.1232759954181397E-6</v>
      </c>
      <c r="AV1922" s="13">
        <f t="shared" si="2333"/>
        <v>2.9954324382815873E-7</v>
      </c>
      <c r="AW1922" s="13">
        <f t="shared" si="2334"/>
        <v>5.7691602661929071E-10</v>
      </c>
      <c r="AX1922" s="13">
        <f t="shared" si="2335"/>
        <v>5.1914433662679721E-4</v>
      </c>
      <c r="AY1922" s="13">
        <f t="shared" si="2336"/>
        <v>1.5817855987621524E-4</v>
      </c>
      <c r="AZ1922" s="13">
        <f t="shared" si="2337"/>
        <v>2.4097784603687328E-5</v>
      </c>
      <c r="BA1922" s="13">
        <f t="shared" si="2338"/>
        <v>2.4474586326581274E-6</v>
      </c>
      <c r="BB1922" s="13">
        <f t="shared" si="2339"/>
        <v>1.864295989367488E-7</v>
      </c>
      <c r="BC1922" s="13">
        <f t="shared" si="2340"/>
        <v>1.1360680796298275E-8</v>
      </c>
      <c r="BD1922" s="13">
        <f t="shared" si="2341"/>
        <v>2.8199853302056552E-7</v>
      </c>
      <c r="BE1922" s="13">
        <f t="shared" si="2342"/>
        <v>3.0080142611546894E-7</v>
      </c>
      <c r="BF1922" s="13">
        <f t="shared" si="2343"/>
        <v>1.6042902242066148E-7</v>
      </c>
      <c r="BG1922" s="13">
        <f t="shared" si="2344"/>
        <v>5.704199736732463E-8</v>
      </c>
      <c r="BH1922" s="13">
        <f t="shared" si="2345"/>
        <v>1.5211350545673542E-8</v>
      </c>
      <c r="BI1922" s="13">
        <f t="shared" si="2346"/>
        <v>3.2451203829115183E-9</v>
      </c>
      <c r="BJ1922" s="14">
        <f t="shared" si="2347"/>
        <v>0.55160498702052607</v>
      </c>
      <c r="BK1922" s="14">
        <f t="shared" si="2348"/>
        <v>0.34333939260008289</v>
      </c>
      <c r="BL1922" s="14">
        <f t="shared" si="2349"/>
        <v>0.10389394707218479</v>
      </c>
      <c r="BM1922" s="14">
        <f t="shared" si="2350"/>
        <v>0.15950267287443573</v>
      </c>
      <c r="BN1922" s="14">
        <f t="shared" si="2351"/>
        <v>0.84037380201146605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1.5681818181818199</v>
      </c>
      <c r="F1923" s="10">
        <f>VLOOKUP(B1923,home!$B$2:$E$405,3,FALSE)</f>
        <v>1.1499999999999999</v>
      </c>
      <c r="G1923" s="10">
        <f>VLOOKUP(C1923,away!$B$2:$E$405,4,FALSE)</f>
        <v>0.96</v>
      </c>
      <c r="H1923" s="10">
        <f>VLOOKUP(A1923,away!$A$2:$E$405,3,FALSE)</f>
        <v>1.11363636363636</v>
      </c>
      <c r="I1923" s="10">
        <f>VLOOKUP(C1923,away!$B$2:$E$405,3,FALSE)</f>
        <v>0.32</v>
      </c>
      <c r="J1923" s="10">
        <f>VLOOKUP(B1923,home!$B$2:$E$405,4,FALSE)</f>
        <v>1.08</v>
      </c>
      <c r="K1923" s="12">
        <f t="shared" si="2296"/>
        <v>1.7312727272727291</v>
      </c>
      <c r="L1923" s="12">
        <f t="shared" si="2297"/>
        <v>0.38487272727272603</v>
      </c>
      <c r="M1923" s="13">
        <f t="shared" si="2298"/>
        <v>0.12049518871252404</v>
      </c>
      <c r="N1923" s="13">
        <f t="shared" si="2299"/>
        <v>0.2086100339855736</v>
      </c>
      <c r="O1923" s="13">
        <f t="shared" si="2300"/>
        <v>4.6375311903030923E-2</v>
      </c>
      <c r="P1923" s="13">
        <f t="shared" si="2301"/>
        <v>8.0288312716483776E-2</v>
      </c>
      <c r="Q1923" s="13">
        <f t="shared" si="2302"/>
        <v>0.18058043123733042</v>
      </c>
      <c r="R1923" s="13">
        <f t="shared" si="2303"/>
        <v>8.9242963851214122E-3</v>
      </c>
      <c r="S1923" s="13">
        <f t="shared" si="2304"/>
        <v>1.3374420231498187E-2</v>
      </c>
      <c r="T1923" s="13">
        <f t="shared" si="2305"/>
        <v>6.9500483062396326E-2</v>
      </c>
      <c r="U1923" s="13">
        <f t="shared" si="2306"/>
        <v>1.5450390941659299E-2</v>
      </c>
      <c r="V1923" s="13">
        <f t="shared" si="2307"/>
        <v>9.9018212116711891E-4</v>
      </c>
      <c r="W1923" s="13">
        <f t="shared" si="2308"/>
        <v>0.10421132522677951</v>
      </c>
      <c r="X1923" s="13">
        <f t="shared" si="2309"/>
        <v>4.0108096952735664E-2</v>
      </c>
      <c r="Y1923" s="13">
        <f t="shared" si="2310"/>
        <v>7.7182563299591422E-3</v>
      </c>
      <c r="Z1923" s="13">
        <f t="shared" si="2311"/>
        <v>1.144906096243936E-3</v>
      </c>
      <c r="AA1923" s="13">
        <f t="shared" si="2312"/>
        <v>1.9821446997154123E-3</v>
      </c>
      <c r="AB1923" s="13">
        <f t="shared" si="2313"/>
        <v>1.7158165300627439E-3</v>
      </c>
      <c r="AC1923" s="13">
        <f t="shared" si="2314"/>
        <v>4.1236113159363969E-5</v>
      </c>
      <c r="AD1923" s="13">
        <f t="shared" si="2315"/>
        <v>4.5104556309517999E-2</v>
      </c>
      <c r="AE1923" s="13">
        <f t="shared" si="2316"/>
        <v>1.7359513599270435E-2</v>
      </c>
      <c r="AF1923" s="13">
        <f t="shared" si="2317"/>
        <v>3.3406016715395938E-3</v>
      </c>
      <c r="AG1923" s="13">
        <f t="shared" si="2318"/>
        <v>4.2856882535242366E-4</v>
      </c>
      <c r="AH1923" s="13">
        <f t="shared" si="2319"/>
        <v>1.1016078293314344E-4</v>
      </c>
      <c r="AI1923" s="13">
        <f t="shared" si="2320"/>
        <v>1.9071835910716229E-4</v>
      </c>
      <c r="AJ1923" s="13">
        <f t="shared" si="2321"/>
        <v>1.6509274685621837E-4</v>
      </c>
      <c r="AK1923" s="13">
        <f t="shared" si="2322"/>
        <v>9.5273523367570467E-5</v>
      </c>
      <c r="AL1923" s="13">
        <f t="shared" si="2323"/>
        <v>1.0990573097321383E-6</v>
      </c>
      <c r="AM1923" s="13">
        <f t="shared" si="2324"/>
        <v>1.5617657642881104E-2</v>
      </c>
      <c r="AN1923" s="13">
        <f t="shared" si="2325"/>
        <v>6.0108104906273852E-3</v>
      </c>
      <c r="AO1923" s="13">
        <f t="shared" si="2326"/>
        <v>1.1566985133236369E-3</v>
      </c>
      <c r="AP1923" s="13">
        <f t="shared" si="2327"/>
        <v>1.4839390381839193E-4</v>
      </c>
      <c r="AQ1923" s="13">
        <f t="shared" si="2328"/>
        <v>1.4278191618307772E-5</v>
      </c>
      <c r="AR1923" s="13">
        <f t="shared" si="2329"/>
        <v>8.4795761931955389E-6</v>
      </c>
      <c r="AS1923" s="13">
        <f t="shared" si="2330"/>
        <v>1.4680459002110542E-5</v>
      </c>
      <c r="AT1923" s="13">
        <f t="shared" si="2331"/>
        <v>1.2707939147099708E-5</v>
      </c>
      <c r="AU1923" s="13">
        <f t="shared" si="2332"/>
        <v>7.3336361550717288E-6</v>
      </c>
      <c r="AV1923" s="13">
        <f t="shared" si="2333"/>
        <v>3.1741310667542321E-6</v>
      </c>
      <c r="AW1923" s="13">
        <f t="shared" si="2334"/>
        <v>2.0342319132305475E-8</v>
      </c>
      <c r="AX1923" s="13">
        <f t="shared" si="2335"/>
        <v>4.5064041235004263E-3</v>
      </c>
      <c r="AY1923" s="13">
        <f t="shared" si="2336"/>
        <v>1.7343920452046674E-3</v>
      </c>
      <c r="AZ1923" s="13">
        <f t="shared" si="2337"/>
        <v>3.3376009829902073E-4</v>
      </c>
      <c r="BA1923" s="13">
        <f t="shared" si="2338"/>
        <v>4.2818386429052415E-5</v>
      </c>
      <c r="BB1923" s="13">
        <f t="shared" si="2339"/>
        <v>4.1199072905917204E-6</v>
      </c>
      <c r="BC1923" s="13">
        <f t="shared" si="2340"/>
        <v>3.171279910081646E-7</v>
      </c>
      <c r="BD1923" s="13">
        <f t="shared" si="2341"/>
        <v>5.4392626926534111E-7</v>
      </c>
      <c r="BE1923" s="13">
        <f t="shared" si="2342"/>
        <v>9.4168471562628764E-7</v>
      </c>
      <c r="BF1923" s="13">
        <f t="shared" si="2343"/>
        <v>8.1515653292668403E-7</v>
      </c>
      <c r="BG1923" s="13">
        <f t="shared" si="2344"/>
        <v>4.7041942463805407E-7</v>
      </c>
      <c r="BH1923" s="13">
        <f t="shared" si="2345"/>
        <v>2.0360608006379807E-7</v>
      </c>
      <c r="BI1923" s="13">
        <f t="shared" si="2346"/>
        <v>7.0499530704272193E-8</v>
      </c>
      <c r="BJ1923" s="14">
        <f t="shared" si="2347"/>
        <v>0.70653151763143873</v>
      </c>
      <c r="BK1923" s="14">
        <f t="shared" si="2348"/>
        <v>0.21692483099734688</v>
      </c>
      <c r="BL1923" s="14">
        <f t="shared" si="2349"/>
        <v>7.5058626905971329E-2</v>
      </c>
      <c r="BM1923" s="14">
        <f t="shared" si="2350"/>
        <v>0.3526519349880512</v>
      </c>
      <c r="BN1923" s="14">
        <f t="shared" si="2351"/>
        <v>0.6452735749400641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1.5681818181818199</v>
      </c>
      <c r="F1924" s="10">
        <f>VLOOKUP(B1924,home!$B$2:$E$405,3,FALSE)</f>
        <v>1.02</v>
      </c>
      <c r="G1924" s="10">
        <f>VLOOKUP(C1924,away!$B$2:$E$405,4,FALSE)</f>
        <v>0.64</v>
      </c>
      <c r="H1924" s="10">
        <f>VLOOKUP(A1924,away!$A$2:$E$405,3,FALSE)</f>
        <v>1.11363636363636</v>
      </c>
      <c r="I1924" s="10">
        <f>VLOOKUP(C1924,away!$B$2:$E$405,3,FALSE)</f>
        <v>0.48</v>
      </c>
      <c r="J1924" s="10">
        <f>VLOOKUP(B1924,home!$B$2:$E$405,4,FALSE)</f>
        <v>0.9</v>
      </c>
      <c r="K1924" s="12">
        <f t="shared" si="2296"/>
        <v>1.023709090909092</v>
      </c>
      <c r="L1924" s="12">
        <f t="shared" si="2297"/>
        <v>0.48109090909090751</v>
      </c>
      <c r="M1924" s="13">
        <f t="shared" si="2298"/>
        <v>0.22206170173135781</v>
      </c>
      <c r="N1924" s="13">
        <f t="shared" si="2299"/>
        <v>0.22732658280513426</v>
      </c>
      <c r="O1924" s="13">
        <f t="shared" si="2300"/>
        <v>0.10683186596021288</v>
      </c>
      <c r="P1924" s="13">
        <f t="shared" si="2301"/>
        <v>0.1093647523822515</v>
      </c>
      <c r="Q1924" s="13">
        <f t="shared" si="2302"/>
        <v>0.1163581447114572</v>
      </c>
      <c r="R1924" s="13">
        <f t="shared" si="2303"/>
        <v>2.5697919757338396E-2</v>
      </c>
      <c r="S1924" s="13">
        <f t="shared" si="2304"/>
        <v>1.3465456864440253E-2</v>
      </c>
      <c r="T1924" s="13">
        <f t="shared" si="2305"/>
        <v>5.5978845619366314E-2</v>
      </c>
      <c r="U1924" s="13">
        <f t="shared" si="2306"/>
        <v>2.6307194073039684E-2</v>
      </c>
      <c r="V1924" s="13">
        <f t="shared" si="2307"/>
        <v>7.3685543963259532E-4</v>
      </c>
      <c r="W1924" s="13">
        <f t="shared" si="2308"/>
        <v>3.9705630180811476E-2</v>
      </c>
      <c r="X1924" s="13">
        <f t="shared" si="2309"/>
        <v>1.9102017719713964E-2</v>
      </c>
      <c r="Y1924" s="13">
        <f t="shared" si="2310"/>
        <v>4.5949035351239079E-3</v>
      </c>
      <c r="Z1924" s="13">
        <f t="shared" si="2311"/>
        <v>4.1210118592677081E-3</v>
      </c>
      <c r="AA1924" s="13">
        <f t="shared" si="2312"/>
        <v>4.2187173040765325E-3</v>
      </c>
      <c r="AB1924" s="13">
        <f t="shared" si="2313"/>
        <v>2.1593696280793211E-3</v>
      </c>
      <c r="AC1924" s="13">
        <f t="shared" si="2314"/>
        <v>2.2681199658874508E-5</v>
      </c>
      <c r="AD1924" s="13">
        <f t="shared" si="2315"/>
        <v>1.0161753644092782E-2</v>
      </c>
      <c r="AE1924" s="13">
        <f t="shared" si="2316"/>
        <v>4.8887272985944381E-3</v>
      </c>
      <c r="AF1924" s="13">
        <f t="shared" si="2317"/>
        <v>1.1759611301891673E-3</v>
      </c>
      <c r="AG1924" s="13">
        <f t="shared" si="2318"/>
        <v>1.885814030594259E-4</v>
      </c>
      <c r="AH1924" s="13">
        <f t="shared" si="2319"/>
        <v>4.9564533543737814E-4</v>
      </c>
      <c r="AI1924" s="13">
        <f t="shared" si="2320"/>
        <v>5.0739663575393031E-4</v>
      </c>
      <c r="AJ1924" s="13">
        <f t="shared" si="2321"/>
        <v>2.5971327435899381E-4</v>
      </c>
      <c r="AK1924" s="13">
        <f t="shared" si="2322"/>
        <v>8.8623613330356387E-5</v>
      </c>
      <c r="AL1924" s="13">
        <f t="shared" si="2323"/>
        <v>4.4681703600129418E-7</v>
      </c>
      <c r="AM1924" s="13">
        <f t="shared" si="2324"/>
        <v>2.0805359170072753E-3</v>
      </c>
      <c r="AN1924" s="13">
        <f t="shared" si="2325"/>
        <v>1.0009269157093151E-3</v>
      </c>
      <c r="AO1924" s="13">
        <f t="shared" si="2326"/>
        <v>2.4076841990607626E-4</v>
      </c>
      <c r="AP1924" s="13">
        <f t="shared" si="2327"/>
        <v>3.8610499337665202E-5</v>
      </c>
      <c r="AQ1924" s="13">
        <f t="shared" si="2328"/>
        <v>4.6437900567028076E-6</v>
      </c>
      <c r="AR1924" s="13">
        <f t="shared" si="2329"/>
        <v>4.7690093002447214E-5</v>
      </c>
      <c r="AS1924" s="13">
        <f t="shared" si="2330"/>
        <v>4.8820781752905286E-5</v>
      </c>
      <c r="AT1924" s="13">
        <f t="shared" si="2331"/>
        <v>2.4989139052868928E-5</v>
      </c>
      <c r="AU1924" s="13">
        <f t="shared" si="2332"/>
        <v>8.5272029408044453E-6</v>
      </c>
      <c r="AV1924" s="13">
        <f t="shared" si="2333"/>
        <v>2.1823437926320639E-6</v>
      </c>
      <c r="AW1924" s="13">
        <f t="shared" si="2334"/>
        <v>6.1126697521776353E-9</v>
      </c>
      <c r="AX1924" s="13">
        <f t="shared" si="2335"/>
        <v>3.5497725536720511E-4</v>
      </c>
      <c r="AY1924" s="13">
        <f t="shared" si="2336"/>
        <v>1.7077633049120394E-4</v>
      </c>
      <c r="AZ1924" s="13">
        <f t="shared" si="2337"/>
        <v>4.1079470043611284E-5</v>
      </c>
      <c r="BA1924" s="13">
        <f t="shared" si="2338"/>
        <v>6.587653196084553E-6</v>
      </c>
      <c r="BB1924" s="13">
        <f t="shared" si="2339"/>
        <v>7.923150162199849E-7</v>
      </c>
      <c r="BC1924" s="13">
        <f t="shared" si="2340"/>
        <v>7.6235110287929934E-8</v>
      </c>
      <c r="BD1924" s="13">
        <f t="shared" si="2341"/>
        <v>3.8238783661962097E-6</v>
      </c>
      <c r="BE1924" s="13">
        <f t="shared" si="2342"/>
        <v>3.9145390460056657E-6</v>
      </c>
      <c r="BF1924" s="13">
        <f t="shared" si="2343"/>
        <v>2.003674604057302E-6</v>
      </c>
      <c r="BG1924" s="13">
        <f t="shared" si="2344"/>
        <v>6.8372663579904511E-7</v>
      </c>
      <c r="BH1924" s="13">
        <f t="shared" si="2345"/>
        <v>1.749842931910431E-7</v>
      </c>
      <c r="BI1924" s="13">
        <f t="shared" si="2346"/>
        <v>3.5826602341194558E-8</v>
      </c>
      <c r="BJ1924" s="14">
        <f t="shared" si="2347"/>
        <v>0.48342092284878468</v>
      </c>
      <c r="BK1924" s="14">
        <f t="shared" si="2348"/>
        <v>0.34582267076486822</v>
      </c>
      <c r="BL1924" s="14">
        <f t="shared" si="2349"/>
        <v>0.16670929177171681</v>
      </c>
      <c r="BM1924" s="14">
        <f t="shared" si="2350"/>
        <v>0.19226215967906382</v>
      </c>
      <c r="BN1924" s="14">
        <f t="shared" si="2351"/>
        <v>0.80764096734775204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1.60606060606061</v>
      </c>
      <c r="F1925" s="10">
        <f>VLOOKUP(B1925,home!$B$2:$E$405,3,FALSE)</f>
        <v>0.73</v>
      </c>
      <c r="G1925" s="10">
        <f>VLOOKUP(C1925,away!$B$2:$E$405,4,FALSE)</f>
        <v>0.73</v>
      </c>
      <c r="H1925" s="10">
        <f>VLOOKUP(A1925,away!$A$2:$E$405,3,FALSE)</f>
        <v>1.4242424242424201</v>
      </c>
      <c r="I1925" s="10">
        <f>VLOOKUP(C1925,away!$B$2:$E$405,3,FALSE)</f>
        <v>0.83</v>
      </c>
      <c r="J1925" s="10">
        <f>VLOOKUP(B1925,home!$B$2:$E$405,4,FALSE)</f>
        <v>1.29</v>
      </c>
      <c r="K1925" s="12">
        <f t="shared" si="2296"/>
        <v>0.85586969696969906</v>
      </c>
      <c r="L1925" s="12">
        <f t="shared" si="2297"/>
        <v>1.5249363636363591</v>
      </c>
      <c r="M1925" s="13">
        <f t="shared" si="2298"/>
        <v>9.2476006194281993E-2</v>
      </c>
      <c r="N1925" s="13">
        <f t="shared" si="2299"/>
        <v>7.9147411398468148E-2</v>
      </c>
      <c r="O1925" s="13">
        <f t="shared" si="2300"/>
        <v>0.14102002460952179</v>
      </c>
      <c r="P1925" s="13">
        <f t="shared" si="2301"/>
        <v>0.12069476572921092</v>
      </c>
      <c r="Q1925" s="13">
        <f t="shared" si="2302"/>
        <v>3.386993550477152E-2</v>
      </c>
      <c r="R1925" s="13">
        <f t="shared" si="2303"/>
        <v>0.10752328176397703</v>
      </c>
      <c r="S1925" s="13">
        <f t="shared" si="2304"/>
        <v>3.9381097524435034E-2</v>
      </c>
      <c r="T1925" s="13">
        <f t="shared" si="2305"/>
        <v>5.1649496285244283E-2</v>
      </c>
      <c r="U1925" s="13">
        <f t="shared" si="2306"/>
        <v>9.20259185805226E-2</v>
      </c>
      <c r="V1925" s="13">
        <f t="shared" si="2307"/>
        <v>5.7109015930817859E-3</v>
      </c>
      <c r="W1925" s="13">
        <f t="shared" si="2308"/>
        <v>9.6627504789506824E-3</v>
      </c>
      <c r="X1925" s="13">
        <f t="shared" si="2309"/>
        <v>1.4735079578096539E-2</v>
      </c>
      <c r="Y1925" s="13">
        <f t="shared" si="2310"/>
        <v>1.1235029334857458E-2</v>
      </c>
      <c r="Z1925" s="13">
        <f t="shared" si="2311"/>
        <v>5.4655387433135603E-2</v>
      </c>
      <c r="AA1925" s="13">
        <f t="shared" si="2312"/>
        <v>4.6777889880159268E-2</v>
      </c>
      <c r="AB1925" s="13">
        <f t="shared" si="2313"/>
        <v>2.0017889218306932E-2</v>
      </c>
      <c r="AC1925" s="13">
        <f t="shared" si="2314"/>
        <v>4.6584781707557861E-4</v>
      </c>
      <c r="AD1925" s="13">
        <f t="shared" si="2315"/>
        <v>2.0675138310783333E-3</v>
      </c>
      <c r="AE1925" s="13">
        <f t="shared" si="2316"/>
        <v>3.1528270233324705E-3</v>
      </c>
      <c r="AF1925" s="13">
        <f t="shared" si="2317"/>
        <v>2.4039302880675324E-3</v>
      </c>
      <c r="AG1925" s="13">
        <f t="shared" si="2318"/>
        <v>1.2219469039736696E-3</v>
      </c>
      <c r="AH1925" s="13">
        <f t="shared" si="2319"/>
        <v>2.0836496941355535E-2</v>
      </c>
      <c r="AI1925" s="13">
        <f t="shared" si="2320"/>
        <v>1.7833326323108023E-2</v>
      </c>
      <c r="AJ1925" s="13">
        <f t="shared" si="2321"/>
        <v>7.6315017980601108E-3</v>
      </c>
      <c r="AK1925" s="13">
        <f t="shared" si="2322"/>
        <v>2.1771903771098068E-3</v>
      </c>
      <c r="AL1925" s="13">
        <f t="shared" si="2323"/>
        <v>2.4319991946571685E-5</v>
      </c>
      <c r="AM1925" s="13">
        <f t="shared" si="2324"/>
        <v>3.5390448721713512E-4</v>
      </c>
      <c r="AN1925" s="13">
        <f t="shared" si="2325"/>
        <v>5.396818218114883E-4</v>
      </c>
      <c r="AO1925" s="13">
        <f t="shared" si="2326"/>
        <v>4.114902174369283E-4</v>
      </c>
      <c r="AP1925" s="13">
        <f t="shared" si="2327"/>
        <v>2.0916546528340144E-4</v>
      </c>
      <c r="AQ1925" s="13">
        <f t="shared" si="2328"/>
        <v>7.9741006006894304E-5</v>
      </c>
      <c r="AR1925" s="13">
        <f t="shared" si="2329"/>
        <v>6.3548663753341637E-3</v>
      </c>
      <c r="AS1925" s="13">
        <f t="shared" si="2330"/>
        <v>5.4389375589401811E-3</v>
      </c>
      <c r="AT1925" s="13">
        <f t="shared" si="2331"/>
        <v>2.3275109202036235E-3</v>
      </c>
      <c r="AU1925" s="13">
        <f t="shared" si="2332"/>
        <v>6.6401535532278021E-4</v>
      </c>
      <c r="AV1925" s="13">
        <f t="shared" si="2333"/>
        <v>1.4207765523583369E-4</v>
      </c>
      <c r="AW1925" s="13">
        <f t="shared" si="2334"/>
        <v>8.8169889542333847E-7</v>
      </c>
      <c r="AX1925" s="13">
        <f t="shared" si="2335"/>
        <v>5.0482687705124342E-5</v>
      </c>
      <c r="AY1925" s="13">
        <f t="shared" si="2336"/>
        <v>7.6982886215642228E-5</v>
      </c>
      <c r="AZ1925" s="13">
        <f t="shared" si="2337"/>
        <v>5.869700128395654E-5</v>
      </c>
      <c r="BA1925" s="13">
        <f t="shared" si="2338"/>
        <v>2.9836397231438471E-5</v>
      </c>
      <c r="BB1925" s="13">
        <f t="shared" si="2339"/>
        <v>1.1374651774529924E-5</v>
      </c>
      <c r="BC1925" s="13">
        <f t="shared" si="2340"/>
        <v>3.4691240229363035E-6</v>
      </c>
      <c r="BD1925" s="13">
        <f t="shared" si="2341"/>
        <v>1.6151278036328437E-3</v>
      </c>
      <c r="BE1925" s="13">
        <f t="shared" si="2342"/>
        <v>1.3823389438625776E-3</v>
      </c>
      <c r="BF1925" s="13">
        <f t="shared" si="2343"/>
        <v>5.9155100649653904E-4</v>
      </c>
      <c r="BG1925" s="13">
        <f t="shared" si="2344"/>
        <v>1.6876352689077111E-4</v>
      </c>
      <c r="BH1925" s="13">
        <f t="shared" si="2345"/>
        <v>3.6109897154885473E-5</v>
      </c>
      <c r="BI1925" s="13">
        <f t="shared" si="2346"/>
        <v>6.1810733471117685E-6</v>
      </c>
      <c r="BJ1925" s="14">
        <f t="shared" si="2347"/>
        <v>0.21097074637283014</v>
      </c>
      <c r="BK1925" s="14">
        <f t="shared" si="2348"/>
        <v>0.25882992173624758</v>
      </c>
      <c r="BL1925" s="14">
        <f t="shared" si="2349"/>
        <v>0.47457099960854243</v>
      </c>
      <c r="BM1925" s="14">
        <f t="shared" si="2350"/>
        <v>0.42421952876320401</v>
      </c>
      <c r="BN1925" s="14">
        <f t="shared" si="2351"/>
        <v>0.57473142520023135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1.60606060606061</v>
      </c>
      <c r="F1926" s="10">
        <f>VLOOKUP(B1926,home!$B$2:$E$405,3,FALSE)</f>
        <v>0</v>
      </c>
      <c r="G1926" s="10">
        <f>VLOOKUP(C1926,away!$B$2:$E$405,4,FALSE)</f>
        <v>1.25</v>
      </c>
      <c r="H1926" s="10">
        <f>VLOOKUP(A1926,away!$A$2:$E$405,3,FALSE)</f>
        <v>1.4242424242424201</v>
      </c>
      <c r="I1926" s="10">
        <f>VLOOKUP(C1926,away!$B$2:$E$405,3,FALSE)</f>
        <v>0.73</v>
      </c>
      <c r="J1926" s="10">
        <f>VLOOKUP(B1926,home!$B$2:$E$405,4,FALSE)</f>
        <v>1.17</v>
      </c>
      <c r="K1926" s="12">
        <f t="shared" si="2296"/>
        <v>0</v>
      </c>
      <c r="L1926" s="12">
        <f t="shared" si="2297"/>
        <v>1.2164454545454508</v>
      </c>
      <c r="M1926" s="13">
        <f t="shared" si="2298"/>
        <v>0.29628144326978989</v>
      </c>
      <c r="N1926" s="13">
        <f t="shared" si="2299"/>
        <v>0</v>
      </c>
      <c r="O1926" s="13">
        <f t="shared" si="2300"/>
        <v>0.36041021493170178</v>
      </c>
      <c r="P1926" s="13">
        <f t="shared" si="2301"/>
        <v>0</v>
      </c>
      <c r="Q1926" s="13">
        <f t="shared" si="2302"/>
        <v>0</v>
      </c>
      <c r="R1926" s="13">
        <f t="shared" si="2303"/>
        <v>0.21920968386270881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8.8885541175712457E-2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2.7031103134501973E-2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6.5763725078628521E-3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1.333299740764571E-3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0.29628144326978989</v>
      </c>
      <c r="BL1926" s="14">
        <f t="shared" si="2349"/>
        <v>0.6145606741775399</v>
      </c>
      <c r="BM1926" s="14">
        <f t="shared" si="2350"/>
        <v>0.12382631655884184</v>
      </c>
      <c r="BN1926" s="14">
        <f t="shared" si="2351"/>
        <v>0.87590134206420045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1.60606060606061</v>
      </c>
      <c r="F1927" s="10">
        <f>VLOOKUP(B1927,home!$B$2:$E$405,3,FALSE)</f>
        <v>0.83</v>
      </c>
      <c r="G1927" s="10">
        <f>VLOOKUP(C1927,away!$B$2:$E$405,4,FALSE)</f>
        <v>1.25</v>
      </c>
      <c r="H1927" s="10">
        <f>VLOOKUP(A1927,away!$A$2:$E$405,3,FALSE)</f>
        <v>1.4242424242424201</v>
      </c>
      <c r="I1927" s="10">
        <f>VLOOKUP(C1927,away!$B$2:$E$405,3,FALSE)</f>
        <v>0.93</v>
      </c>
      <c r="J1927" s="10">
        <f>VLOOKUP(B1927,home!$B$2:$E$405,4,FALSE)</f>
        <v>0.7</v>
      </c>
      <c r="K1927" s="12">
        <f t="shared" si="2296"/>
        <v>1.6662878787878825</v>
      </c>
      <c r="L1927" s="12">
        <f t="shared" si="2297"/>
        <v>0.92718181818181544</v>
      </c>
      <c r="M1927" s="13">
        <f t="shared" si="2298"/>
        <v>7.4760194333271329E-2</v>
      </c>
      <c r="N1927" s="13">
        <f t="shared" si="2299"/>
        <v>0.12457200563335655</v>
      </c>
      <c r="O1927" s="13">
        <f t="shared" si="2300"/>
        <v>6.9316292909548369E-2</v>
      </c>
      <c r="P1927" s="13">
        <f t="shared" si="2301"/>
        <v>0.11550089867769089</v>
      </c>
      <c r="Q1927" s="13">
        <f t="shared" si="2302"/>
        <v>0.10378641151157894</v>
      </c>
      <c r="R1927" s="13">
        <f t="shared" si="2303"/>
        <v>3.2134403244749164E-2</v>
      </c>
      <c r="S1927" s="13">
        <f t="shared" si="2304"/>
        <v>4.461083105229828E-2</v>
      </c>
      <c r="T1927" s="13">
        <f t="shared" si="2305"/>
        <v>9.6228873727871866E-2</v>
      </c>
      <c r="U1927" s="13">
        <f t="shared" si="2306"/>
        <v>5.3545166618807531E-2</v>
      </c>
      <c r="V1927" s="13">
        <f t="shared" si="2307"/>
        <v>7.6579538724541353E-3</v>
      </c>
      <c r="W1927" s="13">
        <f t="shared" si="2308"/>
        <v>5.7646013161545037E-2</v>
      </c>
      <c r="X1927" s="13">
        <f t="shared" si="2309"/>
        <v>5.3448335294054197E-2</v>
      </c>
      <c r="Y1927" s="13">
        <f t="shared" si="2310"/>
        <v>2.4778162348366231E-2</v>
      </c>
      <c r="Z1927" s="13">
        <f t="shared" si="2311"/>
        <v>9.9314781422180556E-3</v>
      </c>
      <c r="AA1927" s="13">
        <f t="shared" si="2312"/>
        <v>1.6548701646824742E-2</v>
      </c>
      <c r="AB1927" s="13">
        <f t="shared" si="2313"/>
        <v>1.3787450481890572E-2</v>
      </c>
      <c r="AC1927" s="13">
        <f t="shared" si="2314"/>
        <v>7.3944811322132714E-4</v>
      </c>
      <c r="AD1927" s="13">
        <f t="shared" si="2315"/>
        <v>2.4013713247882318E-2</v>
      </c>
      <c r="AE1927" s="13">
        <f t="shared" si="2316"/>
        <v>2.2265078310468277E-2</v>
      </c>
      <c r="AF1927" s="13">
        <f t="shared" si="2317"/>
        <v>1.0321887894930239E-2</v>
      </c>
      <c r="AG1927" s="13">
        <f t="shared" si="2318"/>
        <v>3.1900889284967641E-3</v>
      </c>
      <c r="AH1927" s="13">
        <f t="shared" si="2319"/>
        <v>2.3020714902836732E-3</v>
      </c>
      <c r="AI1927" s="13">
        <f t="shared" si="2320"/>
        <v>3.8359138203628413E-3</v>
      </c>
      <c r="AJ1927" s="13">
        <f t="shared" si="2321"/>
        <v>3.1958683514727612E-3</v>
      </c>
      <c r="AK1927" s="13">
        <f t="shared" si="2322"/>
        <v>1.7750788987536245E-3</v>
      </c>
      <c r="AL1927" s="13">
        <f t="shared" si="2323"/>
        <v>4.5696468482600882E-5</v>
      </c>
      <c r="AM1927" s="13">
        <f t="shared" si="2324"/>
        <v>8.0027518619268621E-3</v>
      </c>
      <c r="AN1927" s="13">
        <f t="shared" si="2325"/>
        <v>7.4200060217992575E-3</v>
      </c>
      <c r="AO1927" s="13">
        <f t="shared" si="2326"/>
        <v>3.4398473371059267E-3</v>
      </c>
      <c r="AP1927" s="13">
        <f t="shared" si="2327"/>
        <v>1.0631213027619167E-3</v>
      </c>
      <c r="AQ1927" s="13">
        <f t="shared" si="2328"/>
        <v>2.4642668561065348E-4</v>
      </c>
      <c r="AR1927" s="13">
        <f t="shared" si="2329"/>
        <v>4.2688776598914769E-4</v>
      </c>
      <c r="AS1927" s="13">
        <f t="shared" si="2330"/>
        <v>7.1131791007055488E-4</v>
      </c>
      <c r="AT1927" s="13">
        <f t="shared" si="2331"/>
        <v>5.9263020575764749E-4</v>
      </c>
      <c r="AU1927" s="13">
        <f t="shared" si="2332"/>
        <v>3.2916417615251218E-4</v>
      </c>
      <c r="AV1927" s="13">
        <f t="shared" si="2333"/>
        <v>1.3712056921353266E-4</v>
      </c>
      <c r="AW1927" s="13">
        <f t="shared" si="2334"/>
        <v>1.9610789550387858E-6</v>
      </c>
      <c r="AX1927" s="13">
        <f t="shared" si="2335"/>
        <v>2.2224814040793153E-3</v>
      </c>
      <c r="AY1927" s="13">
        <f t="shared" si="2336"/>
        <v>2.0606443491095337E-3</v>
      </c>
      <c r="AZ1927" s="13">
        <f t="shared" si="2337"/>
        <v>9.5529598711673036E-4</v>
      </c>
      <c r="BA1927" s="13">
        <f t="shared" si="2338"/>
        <v>2.9524435674556078E-4</v>
      </c>
      <c r="BB1927" s="13">
        <f t="shared" si="2339"/>
        <v>6.8436299873817381E-5</v>
      </c>
      <c r="BC1927" s="13">
        <f t="shared" si="2340"/>
        <v>1.2690578589328394E-5</v>
      </c>
      <c r="BD1927" s="13">
        <f t="shared" si="2341"/>
        <v>6.5967095838231869E-5</v>
      </c>
      <c r="BE1927" s="13">
        <f t="shared" si="2342"/>
        <v>1.0992017219408431E-4</v>
      </c>
      <c r="BF1927" s="13">
        <f t="shared" si="2343"/>
        <v>9.1579325280639797E-5</v>
      </c>
      <c r="BG1927" s="13">
        <f t="shared" si="2344"/>
        <v>5.0865839887567584E-5</v>
      </c>
      <c r="BH1927" s="13">
        <f t="shared" si="2345"/>
        <v>2.118928311225477E-5</v>
      </c>
      <c r="BI1927" s="13">
        <f t="shared" si="2346"/>
        <v>7.061489122030983E-6</v>
      </c>
      <c r="BJ1927" s="14">
        <f t="shared" si="2347"/>
        <v>0.54603751624326946</v>
      </c>
      <c r="BK1927" s="14">
        <f t="shared" si="2348"/>
        <v>0.24537566686652812</v>
      </c>
      <c r="BL1927" s="14">
        <f t="shared" si="2349"/>
        <v>0.1989846512953114</v>
      </c>
      <c r="BM1927" s="14">
        <f t="shared" si="2350"/>
        <v>0.47820042296697729</v>
      </c>
      <c r="BN1927" s="14">
        <f t="shared" si="2351"/>
        <v>0.52007020631019529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1.60606060606061</v>
      </c>
      <c r="F1928" s="10">
        <f>VLOOKUP(B1928,home!$B$2:$E$405,3,FALSE)</f>
        <v>1.66</v>
      </c>
      <c r="G1928" s="10">
        <f>VLOOKUP(C1928,away!$B$2:$E$405,4,FALSE)</f>
        <v>0.73</v>
      </c>
      <c r="H1928" s="10">
        <f>VLOOKUP(A1928,away!$A$2:$E$405,3,FALSE)</f>
        <v>1.4242424242424201</v>
      </c>
      <c r="I1928" s="10">
        <f>VLOOKUP(C1928,away!$B$2:$E$405,3,FALSE)</f>
        <v>1.45</v>
      </c>
      <c r="J1928" s="10">
        <f>VLOOKUP(B1928,home!$B$2:$E$405,4,FALSE)</f>
        <v>0.82</v>
      </c>
      <c r="K1928" s="12">
        <f t="shared" si="2296"/>
        <v>1.9462242424242469</v>
      </c>
      <c r="L1928" s="12">
        <f t="shared" si="2297"/>
        <v>1.6934242424242374</v>
      </c>
      <c r="M1928" s="13">
        <f t="shared" si="2298"/>
        <v>2.6261573684452665E-2</v>
      </c>
      <c r="N1928" s="13">
        <f t="shared" si="2299"/>
        <v>5.1110911348892424E-2</v>
      </c>
      <c r="O1928" s="13">
        <f t="shared" si="2300"/>
        <v>4.4471985521462545E-2</v>
      </c>
      <c r="P1928" s="13">
        <f t="shared" si="2301"/>
        <v>8.6552456330610511E-2</v>
      </c>
      <c r="Q1928" s="13">
        <f t="shared" si="2302"/>
        <v>4.9736647359805507E-2</v>
      </c>
      <c r="R1928" s="13">
        <f t="shared" si="2303"/>
        <v>3.7654969195392192E-2</v>
      </c>
      <c r="S1928" s="13">
        <f t="shared" si="2304"/>
        <v>7.1314535325212119E-2</v>
      </c>
      <c r="T1928" s="13">
        <f t="shared" si="2305"/>
        <v>8.4225244376000083E-2</v>
      </c>
      <c r="U1928" s="13">
        <f t="shared" si="2306"/>
        <v>7.3285013895810519E-2</v>
      </c>
      <c r="V1928" s="13">
        <f t="shared" si="2307"/>
        <v>2.6115250613516074E-2</v>
      </c>
      <c r="W1928" s="13">
        <f t="shared" si="2308"/>
        <v>3.2266222942853133E-2</v>
      </c>
      <c r="X1928" s="13">
        <f t="shared" si="2309"/>
        <v>5.4640404142892611E-2</v>
      </c>
      <c r="Y1928" s="13">
        <f t="shared" si="2310"/>
        <v>4.6264692495716055E-2</v>
      </c>
      <c r="Z1928" s="13">
        <f t="shared" si="2311"/>
        <v>2.125527922773833E-2</v>
      </c>
      <c r="AA1928" s="13">
        <f t="shared" si="2312"/>
        <v>4.1367539712520857E-2</v>
      </c>
      <c r="AB1928" s="13">
        <f t="shared" si="2313"/>
        <v>4.0255254318977939E-2</v>
      </c>
      <c r="AC1928" s="13">
        <f t="shared" si="2314"/>
        <v>5.3793879496915409E-3</v>
      </c>
      <c r="AD1928" s="13">
        <f t="shared" si="2315"/>
        <v>1.5699326325711537E-2</v>
      </c>
      <c r="AE1928" s="13">
        <f t="shared" si="2316"/>
        <v>2.6585619789688947E-2</v>
      </c>
      <c r="AF1928" s="13">
        <f t="shared" si="2317"/>
        <v>2.2510366525866413E-2</v>
      </c>
      <c r="AG1928" s="13">
        <f t="shared" si="2318"/>
        <v>1.270653346025241E-2</v>
      </c>
      <c r="AH1928" s="13">
        <f t="shared" si="2319"/>
        <v>8.9985512809371039E-3</v>
      </c>
      <c r="AI1928" s="13">
        <f t="shared" si="2320"/>
        <v>1.7513198649657551E-2</v>
      </c>
      <c r="AJ1928" s="13">
        <f t="shared" si="2321"/>
        <v>1.7042305887177558E-2</v>
      </c>
      <c r="AK1928" s="13">
        <f t="shared" si="2322"/>
        <v>1.1056049621478142E-2</v>
      </c>
      <c r="AL1928" s="13">
        <f t="shared" si="2323"/>
        <v>7.091718816176389E-4</v>
      </c>
      <c r="AM1928" s="13">
        <f t="shared" si="2324"/>
        <v>6.1108818969657962E-3</v>
      </c>
      <c r="AN1928" s="13">
        <f t="shared" si="2325"/>
        <v>1.0348315546913289E-2</v>
      </c>
      <c r="AO1928" s="13">
        <f t="shared" si="2326"/>
        <v>8.7620442076993005E-3</v>
      </c>
      <c r="AP1928" s="13">
        <f t="shared" si="2327"/>
        <v>4.9459526915036191E-3</v>
      </c>
      <c r="AQ1928" s="13">
        <f t="shared" si="2328"/>
        <v>2.0938990474189088E-3</v>
      </c>
      <c r="AR1928" s="13">
        <f t="shared" si="2329"/>
        <v>3.0476729771673097E-3</v>
      </c>
      <c r="AS1928" s="13">
        <f t="shared" si="2330"/>
        <v>5.9314550311442968E-3</v>
      </c>
      <c r="AT1928" s="13">
        <f t="shared" si="2331"/>
        <v>5.7719707872311487E-3</v>
      </c>
      <c r="AU1928" s="13">
        <f t="shared" si="2332"/>
        <v>3.7445164908912758E-3</v>
      </c>
      <c r="AV1928" s="13">
        <f t="shared" si="2333"/>
        <v>1.8219171926824919E-3</v>
      </c>
      <c r="AW1928" s="13">
        <f t="shared" si="2334"/>
        <v>6.4924357047433127E-5</v>
      </c>
      <c r="AX1928" s="13">
        <f t="shared" si="2335"/>
        <v>1.9821910817443833E-3</v>
      </c>
      <c r="AY1928" s="13">
        <f t="shared" si="2336"/>
        <v>3.3566904309430619E-3</v>
      </c>
      <c r="AZ1928" s="13">
        <f t="shared" si="2337"/>
        <v>2.8421504750362216E-3</v>
      </c>
      <c r="BA1928" s="13">
        <f t="shared" si="2338"/>
        <v>1.6043221716812992E-3</v>
      </c>
      <c r="BB1928" s="13">
        <f t="shared" si="2339"/>
        <v>6.7919951454595306E-4</v>
      </c>
      <c r="BC1928" s="13">
        <f t="shared" si="2340"/>
        <v>2.3003458467497781E-4</v>
      </c>
      <c r="BD1928" s="13">
        <f t="shared" si="2341"/>
        <v>8.6016721708606278E-4</v>
      </c>
      <c r="BE1928" s="13">
        <f t="shared" si="2342"/>
        <v>1.6740782904314951E-3</v>
      </c>
      <c r="BF1928" s="13">
        <f t="shared" si="2343"/>
        <v>1.6290658762769577E-3</v>
      </c>
      <c r="BG1928" s="13">
        <f t="shared" si="2344"/>
        <v>1.056842500305438E-3</v>
      </c>
      <c r="BH1928" s="13">
        <f t="shared" si="2345"/>
        <v>5.1421312362967422E-4</v>
      </c>
      <c r="BI1928" s="13">
        <f t="shared" si="2346"/>
        <v>2.0015480939615372E-4</v>
      </c>
      <c r="BJ1928" s="14">
        <f t="shared" si="2347"/>
        <v>0.43870165041680592</v>
      </c>
      <c r="BK1928" s="14">
        <f t="shared" si="2348"/>
        <v>0.21968906621604362</v>
      </c>
      <c r="BL1928" s="14">
        <f t="shared" si="2349"/>
        <v>0.31789692237965661</v>
      </c>
      <c r="BM1928" s="14">
        <f t="shared" si="2350"/>
        <v>0.6984626087257334</v>
      </c>
      <c r="BN1928" s="14">
        <f t="shared" si="2351"/>
        <v>0.29578854344061584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1.80555555555556</v>
      </c>
      <c r="F1929" s="10">
        <f>VLOOKUP(B1929,home!$B$2:$E$405,3,FALSE)</f>
        <v>1.25</v>
      </c>
      <c r="G1929" s="10">
        <f>VLOOKUP(C1929,away!$B$2:$E$405,4,FALSE)</f>
        <v>0.55000000000000004</v>
      </c>
      <c r="H1929" s="10">
        <f>VLOOKUP(A1929,away!$A$2:$E$405,3,FALSE)</f>
        <v>1.2361111111111101</v>
      </c>
      <c r="I1929" s="10">
        <f>VLOOKUP(C1929,away!$B$2:$E$405,3,FALSE)</f>
        <v>1.8</v>
      </c>
      <c r="J1929" s="10">
        <f>VLOOKUP(B1929,home!$B$2:$E$405,4,FALSE)</f>
        <v>1.82</v>
      </c>
      <c r="K1929" s="12">
        <f t="shared" si="2296"/>
        <v>1.2413194444444475</v>
      </c>
      <c r="L1929" s="12">
        <f t="shared" si="2297"/>
        <v>4.0494999999999974</v>
      </c>
      <c r="M1929" s="13">
        <f t="shared" si="2298"/>
        <v>5.0376305095374517E-3</v>
      </c>
      <c r="N1929" s="13">
        <f t="shared" si="2299"/>
        <v>6.2533087054154292E-3</v>
      </c>
      <c r="O1929" s="13">
        <f t="shared" si="2300"/>
        <v>2.0399884748371899E-2</v>
      </c>
      <c r="P1929" s="13">
        <f t="shared" si="2301"/>
        <v>2.5322773602579767E-2</v>
      </c>
      <c r="Q1929" s="13">
        <f t="shared" si="2302"/>
        <v>3.8811768440729557E-3</v>
      </c>
      <c r="R1929" s="13">
        <f t="shared" si="2303"/>
        <v>4.1304666644265978E-2</v>
      </c>
      <c r="S1929" s="13">
        <f t="shared" si="2304"/>
        <v>3.1822642694491143E-2</v>
      </c>
      <c r="T1929" s="13">
        <f t="shared" si="2305"/>
        <v>1.5716825630073424E-2</v>
      </c>
      <c r="U1929" s="13">
        <f t="shared" si="2306"/>
        <v>5.1272285851823349E-2</v>
      </c>
      <c r="V1929" s="13">
        <f t="shared" si="2307"/>
        <v>1.7773734758450926E-2</v>
      </c>
      <c r="W1929" s="13">
        <f t="shared" si="2308"/>
        <v>1.6059267612917648E-3</v>
      </c>
      <c r="X1929" s="13">
        <f t="shared" si="2309"/>
        <v>6.5032004198509984E-3</v>
      </c>
      <c r="Y1929" s="13">
        <f t="shared" si="2310"/>
        <v>1.3167355050093298E-2</v>
      </c>
      <c r="Z1929" s="13">
        <f t="shared" si="2311"/>
        <v>5.5754415858651658E-2</v>
      </c>
      <c r="AA1929" s="13">
        <f t="shared" si="2312"/>
        <v>6.9209040518986173E-2</v>
      </c>
      <c r="AB1929" s="13">
        <f t="shared" si="2313"/>
        <v>4.2955263863780603E-2</v>
      </c>
      <c r="AC1929" s="13">
        <f t="shared" si="2314"/>
        <v>5.5839776819236386E-3</v>
      </c>
      <c r="AD1929" s="13">
        <f t="shared" si="2315"/>
        <v>4.9836702878629127E-4</v>
      </c>
      <c r="AE1929" s="13">
        <f t="shared" si="2316"/>
        <v>2.0181372830700853E-3</v>
      </c>
      <c r="AF1929" s="13">
        <f t="shared" si="2317"/>
        <v>4.0862234638961523E-3</v>
      </c>
      <c r="AG1929" s="13">
        <f t="shared" si="2318"/>
        <v>5.5157206390158203E-3</v>
      </c>
      <c r="AH1929" s="13">
        <f t="shared" si="2319"/>
        <v>5.6444376754902444E-2</v>
      </c>
      <c r="AI1929" s="13">
        <f t="shared" si="2320"/>
        <v>7.0065502395408596E-2</v>
      </c>
      <c r="AJ1929" s="13">
        <f t="shared" si="2321"/>
        <v>4.3486835254094872E-2</v>
      </c>
      <c r="AK1929" s="13">
        <f t="shared" si="2322"/>
        <v>1.7993684726086749E-2</v>
      </c>
      <c r="AL1929" s="13">
        <f t="shared" si="2323"/>
        <v>1.1227643819728544E-3</v>
      </c>
      <c r="AM1929" s="13">
        <f t="shared" si="2324"/>
        <v>1.2372653666048572E-4</v>
      </c>
      <c r="AN1929" s="13">
        <f t="shared" si="2325"/>
        <v>5.010306102066367E-4</v>
      </c>
      <c r="AO1929" s="13">
        <f t="shared" si="2326"/>
        <v>1.0144617280158869E-3</v>
      </c>
      <c r="AP1929" s="13">
        <f t="shared" si="2327"/>
        <v>1.3693542558667771E-3</v>
      </c>
      <c r="AQ1929" s="13">
        <f t="shared" si="2328"/>
        <v>1.3863000147831279E-3</v>
      </c>
      <c r="AR1929" s="13">
        <f t="shared" si="2329"/>
        <v>4.5714300733795454E-2</v>
      </c>
      <c r="AS1929" s="13">
        <f t="shared" si="2330"/>
        <v>5.674605039004138E-2</v>
      </c>
      <c r="AT1929" s="13">
        <f t="shared" si="2331"/>
        <v>3.5219987872291407E-2</v>
      </c>
      <c r="AU1929" s="13">
        <f t="shared" si="2332"/>
        <v>1.4573085259657647E-2</v>
      </c>
      <c r="AV1929" s="13">
        <f t="shared" si="2333"/>
        <v>4.5224635245899513E-3</v>
      </c>
      <c r="AW1929" s="13">
        <f t="shared" si="2334"/>
        <v>1.5677293455012263E-4</v>
      </c>
      <c r="AX1929" s="13">
        <f t="shared" si="2335"/>
        <v>2.5597359291738274E-5</v>
      </c>
      <c r="AY1929" s="13">
        <f t="shared" si="2336"/>
        <v>1.0365650645189408E-4</v>
      </c>
      <c r="AZ1929" s="13">
        <f t="shared" si="2337"/>
        <v>2.0987851143847237E-4</v>
      </c>
      <c r="BA1929" s="13">
        <f t="shared" si="2338"/>
        <v>2.8330101069003113E-4</v>
      </c>
      <c r="BB1929" s="13">
        <f t="shared" si="2339"/>
        <v>2.8680686069732013E-4</v>
      </c>
      <c r="BC1929" s="13">
        <f t="shared" si="2340"/>
        <v>2.3228487647875942E-4</v>
      </c>
      <c r="BD1929" s="13">
        <f t="shared" si="2341"/>
        <v>3.0853343470250767E-2</v>
      </c>
      <c r="BE1929" s="13">
        <f t="shared" si="2342"/>
        <v>3.8298855175745404E-2</v>
      </c>
      <c r="BF1929" s="13">
        <f t="shared" si="2343"/>
        <v>2.3770556814807331E-2</v>
      </c>
      <c r="BG1929" s="13">
        <f t="shared" si="2344"/>
        <v>9.8356181264972684E-3</v>
      </c>
      <c r="BH1929" s="13">
        <f t="shared" si="2345"/>
        <v>3.0522860071378328E-3</v>
      </c>
      <c r="BI1929" s="13">
        <f t="shared" si="2346"/>
        <v>7.5777239413317855E-4</v>
      </c>
      <c r="BJ1929" s="14">
        <f t="shared" si="2347"/>
        <v>6.4782640096147343E-2</v>
      </c>
      <c r="BK1929" s="14">
        <f t="shared" si="2348"/>
        <v>8.6767180135407657E-2</v>
      </c>
      <c r="BL1929" s="14">
        <f t="shared" si="2349"/>
        <v>0.6764758605266683</v>
      </c>
      <c r="BM1929" s="14">
        <f t="shared" si="2350"/>
        <v>0.78163377199073003</v>
      </c>
      <c r="BN1929" s="14">
        <f t="shared" si="2351"/>
        <v>0.10219944105424347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1.80555555555556</v>
      </c>
      <c r="F1930" s="10">
        <f>VLOOKUP(B1930,home!$B$2:$E$405,3,FALSE)</f>
        <v>0.42</v>
      </c>
      <c r="G1930" s="10">
        <f>VLOOKUP(C1930,away!$B$2:$E$405,4,FALSE)</f>
        <v>0.83</v>
      </c>
      <c r="H1930" s="10">
        <f>VLOOKUP(A1930,away!$A$2:$E$405,3,FALSE)</f>
        <v>1.2361111111111101</v>
      </c>
      <c r="I1930" s="10">
        <f>VLOOKUP(C1930,away!$B$2:$E$405,3,FALSE)</f>
        <v>0.42</v>
      </c>
      <c r="J1930" s="10">
        <f>VLOOKUP(B1930,home!$B$2:$E$405,4,FALSE)</f>
        <v>1.82</v>
      </c>
      <c r="K1930" s="12">
        <f t="shared" si="2296"/>
        <v>0.62941666666666818</v>
      </c>
      <c r="L1930" s="12">
        <f t="shared" si="2297"/>
        <v>0.94488333333333252</v>
      </c>
      <c r="M1930" s="13">
        <f t="shared" si="2298"/>
        <v>0.20715250869671567</v>
      </c>
      <c r="N1930" s="13">
        <f t="shared" si="2299"/>
        <v>0.13038524151552477</v>
      </c>
      <c r="O1930" s="13">
        <f t="shared" si="2300"/>
        <v>0.19573495292571488</v>
      </c>
      <c r="P1930" s="13">
        <f t="shared" si="2301"/>
        <v>0.12319884162066067</v>
      </c>
      <c r="Q1930" s="13">
        <f t="shared" si="2302"/>
        <v>4.103332204861504E-2</v>
      </c>
      <c r="R1930" s="13">
        <f t="shared" si="2303"/>
        <v>9.2473347385146176E-2</v>
      </c>
      <c r="S1930" s="13">
        <f t="shared" si="2304"/>
        <v>1.8317367566730882E-2</v>
      </c>
      <c r="T1930" s="13">
        <f t="shared" si="2305"/>
        <v>3.8771702115035514E-2</v>
      </c>
      <c r="U1930" s="13">
        <f t="shared" si="2306"/>
        <v>5.8204266066667565E-2</v>
      </c>
      <c r="V1930" s="13">
        <f t="shared" si="2307"/>
        <v>1.2104224724516178E-3</v>
      </c>
      <c r="W1930" s="13">
        <f t="shared" si="2308"/>
        <v>8.609018928699726E-3</v>
      </c>
      <c r="X1930" s="13">
        <f t="shared" si="2309"/>
        <v>8.1345185020795536E-3</v>
      </c>
      <c r="Y1930" s="13">
        <f t="shared" si="2310"/>
        <v>3.8430854786532971E-3</v>
      </c>
      <c r="Z1930" s="13">
        <f t="shared" si="2311"/>
        <v>2.912550824058938E-2</v>
      </c>
      <c r="AA1930" s="13">
        <f t="shared" si="2312"/>
        <v>1.8332080311764344E-2</v>
      </c>
      <c r="AB1930" s="13">
        <f t="shared" si="2313"/>
        <v>5.7692584414481838E-3</v>
      </c>
      <c r="AC1930" s="13">
        <f t="shared" si="2314"/>
        <v>4.4991805619398825E-5</v>
      </c>
      <c r="AD1930" s="13">
        <f t="shared" si="2315"/>
        <v>1.354664999343108E-3</v>
      </c>
      <c r="AE1930" s="13">
        <f t="shared" si="2316"/>
        <v>1.2800003801293127E-3</v>
      </c>
      <c r="AF1930" s="13">
        <f t="shared" si="2317"/>
        <v>6.0472551292225878E-4</v>
      </c>
      <c r="AG1930" s="13">
        <f t="shared" si="2318"/>
        <v>1.9046501946723104E-4</v>
      </c>
      <c r="AH1930" s="13">
        <f t="shared" si="2319"/>
        <v>6.8800518278488831E-3</v>
      </c>
      <c r="AI1930" s="13">
        <f t="shared" si="2320"/>
        <v>4.3304192879785614E-3</v>
      </c>
      <c r="AJ1930" s="13">
        <f t="shared" si="2321"/>
        <v>1.3628190367542565E-3</v>
      </c>
      <c r="AK1930" s="13">
        <f t="shared" si="2322"/>
        <v>2.8592700512791459E-4</v>
      </c>
      <c r="AL1930" s="13">
        <f t="shared" si="2323"/>
        <v>1.07031063627563E-6</v>
      </c>
      <c r="AM1930" s="13">
        <f t="shared" si="2324"/>
        <v>1.7052974566730868E-4</v>
      </c>
      <c r="AN1930" s="13">
        <f t="shared" si="2325"/>
        <v>1.6113071451861205E-4</v>
      </c>
      <c r="AO1930" s="13">
        <f t="shared" si="2326"/>
        <v>7.6124863318363865E-5</v>
      </c>
      <c r="AP1930" s="13">
        <f t="shared" si="2327"/>
        <v>2.3976371533933327E-5</v>
      </c>
      <c r="AQ1930" s="13">
        <f t="shared" si="2328"/>
        <v>5.6637184640553364E-6</v>
      </c>
      <c r="AR1930" s="13">
        <f t="shared" si="2329"/>
        <v>1.3001692609207883E-3</v>
      </c>
      <c r="AS1930" s="13">
        <f t="shared" si="2330"/>
        <v>8.183482023112282E-4</v>
      </c>
      <c r="AT1930" s="13">
        <f t="shared" si="2331"/>
        <v>2.5754099883569672E-4</v>
      </c>
      <c r="AU1930" s="13">
        <f t="shared" si="2332"/>
        <v>5.4033532339056167E-5</v>
      </c>
      <c r="AV1930" s="13">
        <f t="shared" si="2333"/>
        <v>8.5024014532685867E-6</v>
      </c>
      <c r="AW1930" s="13">
        <f t="shared" si="2334"/>
        <v>1.76816898215908E-8</v>
      </c>
      <c r="AX1930" s="13">
        <f t="shared" si="2335"/>
        <v>1.7889044014238679E-5</v>
      </c>
      <c r="AY1930" s="13">
        <f t="shared" si="2336"/>
        <v>1.6903059538320546E-5</v>
      </c>
      <c r="AZ1930" s="13">
        <f t="shared" si="2337"/>
        <v>7.9857096200500472E-6</v>
      </c>
      <c r="BA1930" s="13">
        <f t="shared" si="2338"/>
        <v>2.5151879749416498E-6</v>
      </c>
      <c r="BB1930" s="13">
        <f t="shared" si="2339"/>
        <v>5.9413979943069509E-7</v>
      </c>
      <c r="BC1930" s="13">
        <f t="shared" si="2340"/>
        <v>1.1227855883041458E-7</v>
      </c>
      <c r="BD1930" s="13">
        <f t="shared" si="2341"/>
        <v>2.0475137752606161E-4</v>
      </c>
      <c r="BE1930" s="13">
        <f t="shared" si="2342"/>
        <v>1.2887392953786226E-4</v>
      </c>
      <c r="BF1930" s="13">
        <f t="shared" si="2343"/>
        <v>4.0557699574978166E-5</v>
      </c>
      <c r="BG1930" s="13">
        <f t="shared" si="2344"/>
        <v>8.5092306913836333E-6</v>
      </c>
      <c r="BH1930" s="13">
        <f t="shared" si="2345"/>
        <v>1.3389629044170986E-6</v>
      </c>
      <c r="BI1930" s="13">
        <f t="shared" si="2346"/>
        <v>1.6855311361770619E-7</v>
      </c>
      <c r="BJ1930" s="14">
        <f t="shared" si="2347"/>
        <v>0.23469016933347794</v>
      </c>
      <c r="BK1930" s="14">
        <f t="shared" si="2348"/>
        <v>0.34994210553235283</v>
      </c>
      <c r="BL1930" s="14">
        <f t="shared" si="2349"/>
        <v>0.38619591643765938</v>
      </c>
      <c r="BM1930" s="14">
        <f t="shared" si="2350"/>
        <v>0.20995859997385358</v>
      </c>
      <c r="BN1930" s="14">
        <f t="shared" si="2351"/>
        <v>0.78997821419237724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1.43333333333333</v>
      </c>
      <c r="F1931" s="10">
        <f>VLOOKUP(B1931,home!$B$2:$E$405,3,FALSE)</f>
        <v>1.95</v>
      </c>
      <c r="G1931" s="10">
        <f>VLOOKUP(C1931,away!$B$2:$E$405,4,FALSE)</f>
        <v>1.1200000000000001</v>
      </c>
      <c r="H1931" s="10">
        <f>VLOOKUP(A1931,away!$A$2:$E$405,3,FALSE)</f>
        <v>1.3888888888888899</v>
      </c>
      <c r="I1931" s="10">
        <f>VLOOKUP(C1931,away!$B$2:$E$405,3,FALSE)</f>
        <v>0.84</v>
      </c>
      <c r="J1931" s="10">
        <f>VLOOKUP(B1931,home!$B$2:$E$405,4,FALSE)</f>
        <v>0.43</v>
      </c>
      <c r="K1931" s="12">
        <f t="shared" ref="K1931:K1981" si="2352">E1931*F1931*G1931</f>
        <v>3.1303999999999927</v>
      </c>
      <c r="L1931" s="12">
        <f t="shared" ref="L1931:L1981" si="2353">H1931*I1931*J1931</f>
        <v>0.50166666666666693</v>
      </c>
      <c r="M1931" s="13">
        <f t="shared" ref="M1931:M1981" si="2354">_xlfn.POISSON.DIST(0,K1931,FALSE) * _xlfn.POISSON.DIST(0,L1931,FALSE)</f>
        <v>2.6461440882244825E-2</v>
      </c>
      <c r="N1931" s="13">
        <f t="shared" ref="N1931:N1981" si="2355">_xlfn.POISSON.DIST(1,K1931,FALSE) * _xlfn.POISSON.DIST(0,L1931,FALSE)</f>
        <v>8.2834894537779022E-2</v>
      </c>
      <c r="O1931" s="13">
        <f t="shared" ref="O1931:O1981" si="2356">_xlfn.POISSON.DIST(0,K1931,FALSE) * _xlfn.POISSON.DIST(1,L1931,FALSE)</f>
        <v>1.3274822842592826E-2</v>
      </c>
      <c r="P1931" s="13">
        <f t="shared" ref="P1931:P1981" si="2357">_xlfn.POISSON.DIST(1,K1931,FALSE) * _xlfn.POISSON.DIST(1,L1931,FALSE)</f>
        <v>4.1555505426452491E-2</v>
      </c>
      <c r="Q1931" s="13">
        <f t="shared" ref="Q1931:Q1981" si="2358">_xlfn.POISSON.DIST(2,K1931,FALSE) * _xlfn.POISSON.DIST(0,L1931,FALSE)</f>
        <v>0.12965317693053144</v>
      </c>
      <c r="R1931" s="13">
        <f t="shared" ref="R1931:R1981" si="2359">_xlfn.POISSON.DIST(0,K1931,FALSE) * _xlfn.POISSON.DIST(2,L1931,FALSE)</f>
        <v>3.3297680630170355E-3</v>
      </c>
      <c r="S1931" s="13">
        <f t="shared" ref="S1931:S1981" si="2360">_xlfn.POISSON.DIST(2,K1931,FALSE) * _xlfn.POISSON.DIST(2,L1931,FALSE)</f>
        <v>1.6314871504282066E-2</v>
      </c>
      <c r="T1931" s="13">
        <f t="shared" ref="T1931:T1981" si="2361">_xlfn.POISSON.DIST(2,K1931,FALSE) * _xlfn.POISSON.DIST(1,L1931,FALSE)</f>
        <v>6.5042677093483298E-2</v>
      </c>
      <c r="U1931" s="13">
        <f t="shared" ref="U1931:U1981" si="2362">_xlfn.POISSON.DIST(1,K1931,FALSE) * _xlfn.POISSON.DIST(2,L1931,FALSE)</f>
        <v>1.0423505944468505E-2</v>
      </c>
      <c r="V1931" s="13">
        <f t="shared" ref="V1931:V1981" si="2363">_xlfn.POISSON.DIST(3,K1931,FALSE) * _xlfn.POISSON.DIST(3,L1931,FALSE)</f>
        <v>2.846795222381176E-3</v>
      </c>
      <c r="W1931" s="13">
        <f t="shared" ref="W1931:W1981" si="2364">_xlfn.POISSON.DIST(3,K1931,FALSE) * _xlfn.POISSON.DIST(0,L1931,FALSE)</f>
        <v>0.13528876835444489</v>
      </c>
      <c r="X1931" s="13">
        <f t="shared" ref="X1931:X1981" si="2365">_xlfn.POISSON.DIST(3,K1931,FALSE) * _xlfn.POISSON.DIST(1,L1931,FALSE)</f>
        <v>6.7869865457813219E-2</v>
      </c>
      <c r="Y1931" s="13">
        <f t="shared" ref="Y1931:Y1981" si="2366">_xlfn.POISSON.DIST(3,K1931,FALSE) * _xlfn.POISSON.DIST(2,L1931,FALSE)</f>
        <v>1.7024024585668155E-2</v>
      </c>
      <c r="Z1931" s="13">
        <f t="shared" ref="Z1931:Z1981" si="2367">_xlfn.POISSON.DIST(0,K1931,FALSE) * _xlfn.POISSON.DIST(3,L1931,FALSE)</f>
        <v>5.5681121498229341E-4</v>
      </c>
      <c r="AA1931" s="13">
        <f t="shared" ref="AA1931:AA1981" si="2368">_xlfn.POISSON.DIST(1,K1931,FALSE) * _xlfn.POISSON.DIST(3,L1931,FALSE)</f>
        <v>1.7430418273805673E-3</v>
      </c>
      <c r="AB1931" s="13">
        <f t="shared" ref="AB1931:AB1981" si="2369">_xlfn.POISSON.DIST(2,K1931,FALSE) * _xlfn.POISSON.DIST(3,L1931,FALSE)</f>
        <v>2.7282090682160579E-3</v>
      </c>
      <c r="AC1931" s="13">
        <f t="shared" ref="AC1931:AC1981" si="2370">_xlfn.POISSON.DIST(4,K1931,FALSE) * _xlfn.POISSON.DIST(4,L1931,FALSE)</f>
        <v>2.7941603510486947E-4</v>
      </c>
      <c r="AD1931" s="13">
        <f t="shared" ref="AD1931:AD1981" si="2371">_xlfn.POISSON.DIST(4,K1931,FALSE) * _xlfn.POISSON.DIST(0,L1931,FALSE)</f>
        <v>0.10587699011418833</v>
      </c>
      <c r="AE1931" s="13">
        <f t="shared" ref="AE1931:AE1981" si="2372">_xlfn.POISSON.DIST(4,K1931,FALSE) * _xlfn.POISSON.DIST(1,L1931,FALSE)</f>
        <v>5.31149567072845E-2</v>
      </c>
      <c r="AF1931" s="13">
        <f t="shared" ref="AF1931:AF1981" si="2373">_xlfn.POISSON.DIST(4,K1931,FALSE) * _xlfn.POISSON.DIST(2,L1931,FALSE)</f>
        <v>1.3323001640743867E-2</v>
      </c>
      <c r="AG1931" s="13">
        <f t="shared" ref="AG1931:AG1981" si="2374">_xlfn.POISSON.DIST(4,K1931,FALSE) * _xlfn.POISSON.DIST(3,L1931,FALSE)</f>
        <v>2.227901941035503E-3</v>
      </c>
      <c r="AH1931" s="13">
        <f t="shared" ref="AH1931:AH1981" si="2375">_xlfn.POISSON.DIST(0,K1931,FALSE) * _xlfn.POISSON.DIST(4,L1931,FALSE)</f>
        <v>6.9833406545696E-5</v>
      </c>
      <c r="AI1931" s="13">
        <f t="shared" ref="AI1931:AI1981" si="2376">_xlfn.POISSON.DIST(1,K1931,FALSE) * _xlfn.POISSON.DIST(4,L1931,FALSE)</f>
        <v>2.1860649585064626E-4</v>
      </c>
      <c r="AJ1931" s="13">
        <f t="shared" ref="AJ1931:AJ1981" si="2377">_xlfn.POISSON.DIST(2,K1931,FALSE) * _xlfn.POISSON.DIST(4,L1931,FALSE)</f>
        <v>3.4216288730543076E-4</v>
      </c>
      <c r="AK1931" s="13">
        <f t="shared" ref="AK1931:AK1981" si="2378">_xlfn.POISSON.DIST(3,K1931,FALSE) * _xlfn.POISSON.DIST(4,L1931,FALSE)</f>
        <v>3.5703556747363933E-4</v>
      </c>
      <c r="AL1931" s="13">
        <f t="shared" ref="AL1931:AL1981" si="2379">_xlfn.POISSON.DIST(5,K1931,FALSE) * _xlfn.POISSON.DIST(5,L1931,FALSE)</f>
        <v>1.7551991389598455E-5</v>
      </c>
      <c r="AM1931" s="13">
        <f t="shared" ref="AM1931:AM1981" si="2380">_xlfn.POISSON.DIST(5,K1931,FALSE) * _xlfn.POISSON.DIST(0,L1931,FALSE)</f>
        <v>6.6287465970690837E-2</v>
      </c>
      <c r="AN1931" s="13">
        <f t="shared" ref="AN1931:AN1981" si="2381">_xlfn.POISSON.DIST(5,K1931,FALSE) * _xlfn.POISSON.DIST(1,L1931,FALSE)</f>
        <v>3.3254212095296588E-2</v>
      </c>
      <c r="AO1931" s="13">
        <f t="shared" ref="AO1931:AO1981" si="2382">_xlfn.POISSON.DIST(5,K1931,FALSE) * _xlfn.POISSON.DIST(2,L1931,FALSE)</f>
        <v>8.3412648672368979E-3</v>
      </c>
      <c r="AP1931" s="13">
        <f t="shared" ref="AP1931:AP1981" si="2383">_xlfn.POISSON.DIST(5,K1931,FALSE) * _xlfn.POISSON.DIST(3,L1931,FALSE)</f>
        <v>1.394844847243504E-3</v>
      </c>
      <c r="AQ1931" s="13">
        <f t="shared" ref="AQ1931:AQ1981" si="2384">_xlfn.POISSON.DIST(5,K1931,FALSE) * _xlfn.POISSON.DIST(4,L1931,FALSE)</f>
        <v>1.7493679125845621E-4</v>
      </c>
      <c r="AR1931" s="13">
        <f t="shared" ref="AR1931:AR1981" si="2385">_xlfn.POISSON.DIST(0,K1931,FALSE) * _xlfn.POISSON.DIST(5,L1931,FALSE)</f>
        <v>7.0066184567515046E-6</v>
      </c>
      <c r="AS1931" s="13">
        <f t="shared" ref="AS1931:AS1981" si="2386">_xlfn.POISSON.DIST(1,K1931,FALSE) * _xlfn.POISSON.DIST(5,L1931,FALSE)</f>
        <v>2.1933518417014861E-5</v>
      </c>
      <c r="AT1931" s="13">
        <f t="shared" ref="AT1931:AT1981" si="2387">_xlfn.POISSON.DIST(2,K1931,FALSE) * _xlfn.POISSON.DIST(5,L1931,FALSE)</f>
        <v>3.4330343026311584E-5</v>
      </c>
      <c r="AU1931" s="13">
        <f t="shared" ref="AU1931:AU1981" si="2388">_xlfn.POISSON.DIST(3,K1931,FALSE) * _xlfn.POISSON.DIST(5,L1931,FALSE)</f>
        <v>3.582256860318851E-5</v>
      </c>
      <c r="AV1931" s="13">
        <f t="shared" ref="AV1931:AV1981" si="2389">_xlfn.POISSON.DIST(4,K1931,FALSE) * _xlfn.POISSON.DIST(5,L1931,FALSE)</f>
        <v>2.8034742188855265E-5</v>
      </c>
      <c r="AW1931" s="13">
        <f t="shared" ref="AW1931:AW1981" si="2390">_xlfn.POISSON.DIST(6,K1931,FALSE) * _xlfn.POISSON.DIST(6,L1931,FALSE)</f>
        <v>7.6566531979841073E-7</v>
      </c>
      <c r="AX1931" s="13">
        <f t="shared" ref="AX1931:AX1981" si="2391">_xlfn.POISSON.DIST(6,K1931,FALSE) * _xlfn.POISSON.DIST(0,L1931,FALSE)</f>
        <v>3.4584380579108384E-2</v>
      </c>
      <c r="AY1931" s="13">
        <f t="shared" ref="AY1931:AY1981" si="2392">_xlfn.POISSON.DIST(6,K1931,FALSE) * _xlfn.POISSON.DIST(1,L1931,FALSE)</f>
        <v>1.7349830923852713E-2</v>
      </c>
      <c r="AZ1931" s="13">
        <f t="shared" ref="AZ1931:AZ1981" si="2393">_xlfn.POISSON.DIST(6,K1931,FALSE) * _xlfn.POISSON.DIST(2,L1931,FALSE)</f>
        <v>4.3519159233997243E-3</v>
      </c>
      <c r="BA1931" s="13">
        <f t="shared" ref="BA1931:BA1981" si="2394">_xlfn.POISSON.DIST(6,K1931,FALSE) * _xlfn.POISSON.DIST(3,L1931,FALSE)</f>
        <v>7.277370516351765E-4</v>
      </c>
      <c r="BB1931" s="13">
        <f t="shared" ref="BB1931:BB1981" si="2395">_xlfn.POISSON.DIST(6,K1931,FALSE) * _xlfn.POISSON.DIST(4,L1931,FALSE)</f>
        <v>9.1270355225911754E-5</v>
      </c>
      <c r="BC1931" s="13">
        <f t="shared" ref="BC1931:BC1981" si="2396">_xlfn.POISSON.DIST(6,K1931,FALSE) * _xlfn.POISSON.DIST(5,L1931,FALSE)</f>
        <v>9.1574589743331546E-6</v>
      </c>
      <c r="BD1931" s="13">
        <f t="shared" ref="BD1931:BD1981" si="2397">_xlfn.POISSON.DIST(0,K1931,FALSE) * _xlfn.POISSON.DIST(6,L1931,FALSE)</f>
        <v>5.8583115430061178E-7</v>
      </c>
      <c r="BE1931" s="13">
        <f t="shared" ref="BE1931:BE1981" si="2398">_xlfn.POISSON.DIST(1,K1931,FALSE) * _xlfn.POISSON.DIST(6,L1931,FALSE)</f>
        <v>1.833885845422631E-6</v>
      </c>
      <c r="BF1931" s="13">
        <f t="shared" ref="BF1931:BF1981" si="2399">_xlfn.POISSON.DIST(2,K1931,FALSE) * _xlfn.POISSON.DIST(6,L1931,FALSE)</f>
        <v>2.8703981252554956E-6</v>
      </c>
      <c r="BG1931" s="13">
        <f t="shared" ref="BG1931:BG1981" si="2400">_xlfn.POISSON.DIST(3,K1931,FALSE) * _xlfn.POISSON.DIST(6,L1931,FALSE)</f>
        <v>2.9951647637665944E-6</v>
      </c>
      <c r="BH1931" s="13">
        <f t="shared" ref="BH1931:BH1981" si="2401">_xlfn.POISSON.DIST(4,K1931,FALSE) * _xlfn.POISSON.DIST(6,L1931,FALSE)</f>
        <v>2.3440159441237313E-6</v>
      </c>
      <c r="BI1931" s="13">
        <f t="shared" ref="BI1931:BI1981" si="2402">_xlfn.POISSON.DIST(5,K1931,FALSE) * _xlfn.POISSON.DIST(6,L1931,FALSE)</f>
        <v>1.4675415022969815E-6</v>
      </c>
      <c r="BJ1931" s="14">
        <f t="shared" ref="BJ1931:BJ1981" si="2403">SUM(N1931,Q1931,T1931,W1931,X1931,Y1931,AD1931,AE1931,AF1931,AG1931,AM1931,AN1931,AO1931,AP1931,AQ1931,AX1931,AY1931,AZ1931,BA1931,BB1931,BC1931)</f>
        <v>0.83882327422689451</v>
      </c>
      <c r="BK1931" s="14">
        <f t="shared" ref="BK1931:BK1981" si="2404">SUM(M1931,P1931,S1931,V1931,AC1931,AL1931,AY1931)</f>
        <v>0.10482541198570774</v>
      </c>
      <c r="BL1931" s="14">
        <f t="shared" ref="BL1931:BL1981" si="2405">SUM(O1931,R1931,U1931,AA1931,AB1931,AH1931,AI1931,AJ1931,AK1931,AR1931,AS1931,AT1931,AU1931,AV1931,BD1931,BE1931,BF1931,BG1931,BH1931,BI1931)</f>
        <v>3.2626210730877701E-2</v>
      </c>
      <c r="BM1931" s="14">
        <f t="shared" ref="BM1931:BM1981" si="2406">SUM(S1931:BI1931)</f>
        <v>0.66237303421731197</v>
      </c>
      <c r="BN1931" s="14">
        <f t="shared" ref="BN1931:BN1981" si="2407">SUM(M1931:R1931)</f>
        <v>0.29710960868261765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1.43333333333333</v>
      </c>
      <c r="F1932" s="10">
        <f>VLOOKUP(B1932,home!$B$2:$E$405,3,FALSE)</f>
        <v>1.1200000000000001</v>
      </c>
      <c r="G1932" s="10">
        <f>VLOOKUP(C1932,away!$B$2:$E$405,4,FALSE)</f>
        <v>0.84</v>
      </c>
      <c r="H1932" s="10">
        <f>VLOOKUP(A1932,away!$A$2:$E$405,3,FALSE)</f>
        <v>1.3888888888888899</v>
      </c>
      <c r="I1932" s="10">
        <f>VLOOKUP(C1932,away!$B$2:$E$405,3,FALSE)</f>
        <v>0.98</v>
      </c>
      <c r="J1932" s="10">
        <f>VLOOKUP(B1932,home!$B$2:$E$405,4,FALSE)</f>
        <v>0.57999999999999996</v>
      </c>
      <c r="K1932" s="12">
        <f t="shared" si="2352"/>
        <v>1.348479999999997</v>
      </c>
      <c r="L1932" s="12">
        <f t="shared" si="2353"/>
        <v>0.78944444444444495</v>
      </c>
      <c r="M1932" s="13">
        <f t="shared" si="2354"/>
        <v>0.11789929578473934</v>
      </c>
      <c r="N1932" s="13">
        <f t="shared" si="2355"/>
        <v>0.15898484237980495</v>
      </c>
      <c r="O1932" s="13">
        <f t="shared" si="2356"/>
        <v>9.3074944061174836E-2</v>
      </c>
      <c r="P1932" s="13">
        <f t="shared" si="2357"/>
        <v>0.12550970056761276</v>
      </c>
      <c r="Q1932" s="13">
        <f t="shared" si="2358"/>
        <v>0.10719394012615947</v>
      </c>
      <c r="R1932" s="13">
        <f t="shared" si="2359"/>
        <v>3.6738748753035982E-2</v>
      </c>
      <c r="S1932" s="13">
        <f t="shared" si="2360"/>
        <v>3.3402839329365226E-2</v>
      </c>
      <c r="T1932" s="13">
        <f t="shared" si="2361"/>
        <v>8.4623660510707049E-2</v>
      </c>
      <c r="U1932" s="13">
        <f t="shared" si="2362"/>
        <v>4.9541467918493856E-2</v>
      </c>
      <c r="V1932" s="13">
        <f t="shared" si="2363"/>
        <v>3.9509993436273707E-3</v>
      </c>
      <c r="W1932" s="13">
        <f t="shared" si="2364"/>
        <v>4.8182961460441064E-2</v>
      </c>
      <c r="X1932" s="13">
        <f t="shared" si="2365"/>
        <v>3.8037771241825995E-2</v>
      </c>
      <c r="Y1932" s="13">
        <f t="shared" si="2366"/>
        <v>1.5014353592954105E-2</v>
      </c>
      <c r="Z1932" s="13">
        <f t="shared" si="2367"/>
        <v>9.6677336996415127E-3</v>
      </c>
      <c r="AA1932" s="13">
        <f t="shared" si="2368"/>
        <v>1.3036745539292557E-2</v>
      </c>
      <c r="AB1932" s="13">
        <f t="shared" si="2369"/>
        <v>8.7898953124125965E-3</v>
      </c>
      <c r="AC1932" s="13">
        <f t="shared" si="2370"/>
        <v>2.6287728292865502E-4</v>
      </c>
      <c r="AD1932" s="13">
        <f t="shared" si="2371"/>
        <v>1.6243439967543859E-2</v>
      </c>
      <c r="AE1932" s="13">
        <f t="shared" si="2372"/>
        <v>1.2823293441044352E-2</v>
      </c>
      <c r="AF1932" s="13">
        <f t="shared" si="2373"/>
        <v>5.0616388832566772E-3</v>
      </c>
      <c r="AG1932" s="13">
        <f t="shared" si="2374"/>
        <v>1.3319608987236563E-3</v>
      </c>
      <c r="AH1932" s="13">
        <f t="shared" si="2375"/>
        <v>1.9080346648875826E-3</v>
      </c>
      <c r="AI1932" s="13">
        <f t="shared" si="2376"/>
        <v>2.5729465849076015E-3</v>
      </c>
      <c r="AJ1932" s="13">
        <f t="shared" si="2377"/>
        <v>1.7347835054080977E-3</v>
      </c>
      <c r="AK1932" s="13">
        <f t="shared" si="2378"/>
        <v>7.7977362045756878E-4</v>
      </c>
      <c r="AL1932" s="13">
        <f t="shared" si="2379"/>
        <v>1.1193840929005361E-5</v>
      </c>
      <c r="AM1932" s="13">
        <f t="shared" si="2380"/>
        <v>4.3807907854866964E-3</v>
      </c>
      <c r="AN1932" s="13">
        <f t="shared" si="2381"/>
        <v>3.4583909478758884E-3</v>
      </c>
      <c r="AO1932" s="13">
        <f t="shared" si="2382"/>
        <v>1.3651037602587892E-3</v>
      </c>
      <c r="AP1932" s="13">
        <f t="shared" si="2383"/>
        <v>3.5922452654217423E-4</v>
      </c>
      <c r="AQ1932" s="13">
        <f t="shared" si="2384"/>
        <v>7.0896951696726356E-5</v>
      </c>
      <c r="AR1932" s="13">
        <f t="shared" si="2385"/>
        <v>3.0125747320058416E-4</v>
      </c>
      <c r="AS1932" s="13">
        <f t="shared" si="2386"/>
        <v>4.0623967746152278E-4</v>
      </c>
      <c r="AT1932" s="13">
        <f t="shared" si="2387"/>
        <v>2.7390304013165655E-4</v>
      </c>
      <c r="AU1932" s="13">
        <f t="shared" si="2388"/>
        <v>1.231175905189118E-4</v>
      </c>
      <c r="AV1932" s="13">
        <f t="shared" si="2389"/>
        <v>4.1505402115735461E-5</v>
      </c>
      <c r="AW1932" s="13">
        <f t="shared" si="2390"/>
        <v>3.3101121829101857E-7</v>
      </c>
      <c r="AX1932" s="13">
        <f t="shared" si="2391"/>
        <v>9.8456812640218072E-4</v>
      </c>
      <c r="AY1932" s="13">
        <f t="shared" si="2392"/>
        <v>7.7726183756527756E-4</v>
      </c>
      <c r="AZ1932" s="13">
        <f t="shared" si="2393"/>
        <v>3.0680251977229449E-4</v>
      </c>
      <c r="BA1932" s="13">
        <f t="shared" si="2394"/>
        <v>8.073451492526496E-5</v>
      </c>
      <c r="BB1932" s="13">
        <f t="shared" si="2395"/>
        <v>1.5933853570666881E-5</v>
      </c>
      <c r="BC1932" s="13">
        <f t="shared" si="2396"/>
        <v>2.515778435990851E-6</v>
      </c>
      <c r="BD1932" s="13">
        <f t="shared" si="2397"/>
        <v>3.9637673094262056E-5</v>
      </c>
      <c r="BE1932" s="13">
        <f t="shared" si="2398"/>
        <v>5.345060941415038E-5</v>
      </c>
      <c r="BF1932" s="13">
        <f t="shared" si="2399"/>
        <v>3.6038538891396679E-5</v>
      </c>
      <c r="BG1932" s="13">
        <f t="shared" si="2400"/>
        <v>1.6199082974756828E-5</v>
      </c>
      <c r="BH1932" s="13">
        <f t="shared" si="2401"/>
        <v>5.4610348524500097E-6</v>
      </c>
      <c r="BI1932" s="13">
        <f t="shared" si="2402"/>
        <v>1.4728192555663539E-6</v>
      </c>
      <c r="BJ1932" s="14">
        <f t="shared" si="2403"/>
        <v>0.4993000861049931</v>
      </c>
      <c r="BK1932" s="14">
        <f t="shared" si="2404"/>
        <v>0.28181416798676767</v>
      </c>
      <c r="BL1932" s="14">
        <f t="shared" si="2405"/>
        <v>0.20947562290198168</v>
      </c>
      <c r="BM1932" s="14">
        <f t="shared" si="2406"/>
        <v>0.3600792081945095</v>
      </c>
      <c r="BN1932" s="14">
        <f t="shared" si="2407"/>
        <v>0.63940147167252726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1.43333333333333</v>
      </c>
      <c r="F1933" s="10">
        <f>VLOOKUP(B1933,home!$B$2:$E$405,3,FALSE)</f>
        <v>0.7</v>
      </c>
      <c r="G1933" s="10">
        <f>VLOOKUP(C1933,away!$B$2:$E$405,4,FALSE)</f>
        <v>1.1200000000000001</v>
      </c>
      <c r="H1933" s="10">
        <f>VLOOKUP(A1933,away!$A$2:$E$405,3,FALSE)</f>
        <v>1.3888888888888899</v>
      </c>
      <c r="I1933" s="10">
        <f>VLOOKUP(C1933,away!$B$2:$E$405,3,FALSE)</f>
        <v>0.98</v>
      </c>
      <c r="J1933" s="10">
        <f>VLOOKUP(B1933,home!$B$2:$E$405,4,FALSE)</f>
        <v>1.44</v>
      </c>
      <c r="K1933" s="12">
        <f t="shared" si="2352"/>
        <v>1.1237333333333308</v>
      </c>
      <c r="L1933" s="12">
        <f t="shared" si="2353"/>
        <v>1.9600000000000013</v>
      </c>
      <c r="M1933" s="13">
        <f t="shared" si="2354"/>
        <v>4.5787995310969068E-2</v>
      </c>
      <c r="N1933" s="13">
        <f t="shared" si="2355"/>
        <v>5.1453496597446184E-2</v>
      </c>
      <c r="O1933" s="13">
        <f t="shared" si="2356"/>
        <v>8.9744470809499433E-2</v>
      </c>
      <c r="P1933" s="13">
        <f t="shared" si="2357"/>
        <v>0.10084885333099458</v>
      </c>
      <c r="Q1933" s="13">
        <f t="shared" si="2358"/>
        <v>2.8910004621551702E-2</v>
      </c>
      <c r="R1933" s="13">
        <f t="shared" si="2359"/>
        <v>8.7949581393309509E-2</v>
      </c>
      <c r="S1933" s="13">
        <f t="shared" si="2360"/>
        <v>5.5530336877076591E-2</v>
      </c>
      <c r="T1933" s="13">
        <f t="shared" si="2361"/>
        <v>5.6663609058241374E-2</v>
      </c>
      <c r="U1933" s="13">
        <f t="shared" si="2362"/>
        <v>9.8831876264374771E-2</v>
      </c>
      <c r="V1933" s="13">
        <f t="shared" si="2363"/>
        <v>1.3589614388622245E-2</v>
      </c>
      <c r="W1933" s="13">
        <f t="shared" si="2364"/>
        <v>1.0829045286686099E-2</v>
      </c>
      <c r="X1933" s="13">
        <f t="shared" si="2365"/>
        <v>2.1224928761904766E-2</v>
      </c>
      <c r="Y1933" s="13">
        <f t="shared" si="2366"/>
        <v>2.0800430186666687E-2</v>
      </c>
      <c r="Z1933" s="13">
        <f t="shared" si="2367"/>
        <v>5.7460393176962249E-2</v>
      </c>
      <c r="AA1933" s="13">
        <f t="shared" si="2368"/>
        <v>6.4570159159391557E-2</v>
      </c>
      <c r="AB1933" s="13">
        <f t="shared" si="2369"/>
        <v>3.6279820093023399E-2</v>
      </c>
      <c r="AC1933" s="13">
        <f t="shared" si="2370"/>
        <v>1.8707100777660321E-3</v>
      </c>
      <c r="AD1933" s="13">
        <f t="shared" si="2371"/>
        <v>3.0422397892063409E-3</v>
      </c>
      <c r="AE1933" s="13">
        <f t="shared" si="2372"/>
        <v>5.9627899868444313E-3</v>
      </c>
      <c r="AF1933" s="13">
        <f t="shared" si="2373"/>
        <v>5.8435341871075474E-3</v>
      </c>
      <c r="AG1933" s="13">
        <f t="shared" si="2374"/>
        <v>3.8177756689102668E-3</v>
      </c>
      <c r="AH1933" s="13">
        <f t="shared" si="2375"/>
        <v>2.8155592656711526E-2</v>
      </c>
      <c r="AI1933" s="13">
        <f t="shared" si="2376"/>
        <v>3.1639377988101888E-2</v>
      </c>
      <c r="AJ1933" s="13">
        <f t="shared" si="2377"/>
        <v>1.7777111845581478E-2</v>
      </c>
      <c r="AK1933" s="13">
        <f t="shared" si="2378"/>
        <v>6.6589110504249056E-3</v>
      </c>
      <c r="AL1933" s="13">
        <f t="shared" si="2379"/>
        <v>1.6481085487684107E-4</v>
      </c>
      <c r="AM1933" s="13">
        <f t="shared" si="2380"/>
        <v>6.8373325182482624E-4</v>
      </c>
      <c r="AN1933" s="13">
        <f t="shared" si="2381"/>
        <v>1.3401171735766603E-3</v>
      </c>
      <c r="AO1933" s="13">
        <f t="shared" si="2382"/>
        <v>1.3133148301051282E-3</v>
      </c>
      <c r="AP1933" s="13">
        <f t="shared" si="2383"/>
        <v>8.5803235566868428E-4</v>
      </c>
      <c r="AQ1933" s="13">
        <f t="shared" si="2384"/>
        <v>4.204358542776556E-4</v>
      </c>
      <c r="AR1933" s="13">
        <f t="shared" si="2385"/>
        <v>1.1036992321430922E-2</v>
      </c>
      <c r="AS1933" s="13">
        <f t="shared" si="2386"/>
        <v>1.2402636171335945E-2</v>
      </c>
      <c r="AT1933" s="13">
        <f t="shared" si="2387"/>
        <v>6.968627843467942E-3</v>
      </c>
      <c r="AU1933" s="13">
        <f t="shared" si="2388"/>
        <v>2.6102931317665639E-3</v>
      </c>
      <c r="AV1933" s="13">
        <f t="shared" si="2389"/>
        <v>7.3331835048428488E-4</v>
      </c>
      <c r="AW1933" s="13">
        <f t="shared" si="2390"/>
        <v>1.0083299016325746E-5</v>
      </c>
      <c r="AX1933" s="13">
        <f t="shared" si="2391"/>
        <v>1.2805564103065845E-4</v>
      </c>
      <c r="AY1933" s="13">
        <f t="shared" si="2392"/>
        <v>2.5098905642009073E-4</v>
      </c>
      <c r="AZ1933" s="13">
        <f t="shared" si="2393"/>
        <v>2.4596927529168915E-4</v>
      </c>
      <c r="BA1933" s="13">
        <f t="shared" si="2394"/>
        <v>1.6069992652390367E-4</v>
      </c>
      <c r="BB1933" s="13">
        <f t="shared" si="2395"/>
        <v>7.8742963996712858E-5</v>
      </c>
      <c r="BC1933" s="13">
        <f t="shared" si="2396"/>
        <v>3.0867241886711454E-5</v>
      </c>
      <c r="BD1933" s="13">
        <f t="shared" si="2397"/>
        <v>3.6054174916674364E-3</v>
      </c>
      <c r="BE1933" s="13">
        <f t="shared" si="2398"/>
        <v>4.0515278159697441E-3</v>
      </c>
      <c r="BF1933" s="13">
        <f t="shared" si="2399"/>
        <v>2.2764184288661957E-3</v>
      </c>
      <c r="BG1933" s="13">
        <f t="shared" si="2400"/>
        <v>8.5269575637707804E-4</v>
      </c>
      <c r="BH1933" s="13">
        <f t="shared" si="2401"/>
        <v>2.3955066115819988E-4</v>
      </c>
      <c r="BI1933" s="13">
        <f t="shared" si="2402"/>
        <v>5.3838212593101443E-5</v>
      </c>
      <c r="BJ1933" s="14">
        <f t="shared" si="2403"/>
        <v>0.21405881171516811</v>
      </c>
      <c r="BK1933" s="14">
        <f t="shared" si="2404"/>
        <v>0.21804330989672546</v>
      </c>
      <c r="BL1933" s="14">
        <f t="shared" si="2405"/>
        <v>0.50643821744553585</v>
      </c>
      <c r="BM1933" s="14">
        <f t="shared" si="2406"/>
        <v>0.5910654244132173</v>
      </c>
      <c r="BN1933" s="14">
        <f t="shared" si="2407"/>
        <v>0.40469440206377044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1.46835443037975</v>
      </c>
      <c r="F1934" s="10">
        <f>VLOOKUP(B1934,home!$B$2:$E$405,3,FALSE)</f>
        <v>1.36</v>
      </c>
      <c r="G1934" s="10">
        <f>VLOOKUP(C1934,away!$B$2:$E$405,4,FALSE)</f>
        <v>0.51</v>
      </c>
      <c r="H1934" s="10">
        <f>VLOOKUP(A1934,away!$A$2:$E$405,3,FALSE)</f>
        <v>1.16455696202532</v>
      </c>
      <c r="I1934" s="10">
        <f>VLOOKUP(C1934,away!$B$2:$E$405,3,FALSE)</f>
        <v>1.19</v>
      </c>
      <c r="J1934" s="10">
        <f>VLOOKUP(B1934,home!$B$2:$E$405,4,FALSE)</f>
        <v>0.64</v>
      </c>
      <c r="K1934" s="12">
        <f t="shared" si="2352"/>
        <v>1.0184506329113947</v>
      </c>
      <c r="L1934" s="12">
        <f t="shared" si="2353"/>
        <v>0.88692658227848375</v>
      </c>
      <c r="M1934" s="13">
        <f t="shared" si="2354"/>
        <v>0.14876651504749785</v>
      </c>
      <c r="N1934" s="13">
        <f t="shared" si="2355"/>
        <v>0.15151135140614672</v>
      </c>
      <c r="O1934" s="13">
        <f t="shared" si="2356"/>
        <v>0.1319449767485579</v>
      </c>
      <c r="P1934" s="13">
        <f t="shared" si="2357"/>
        <v>0.13437944507904806</v>
      </c>
      <c r="Q1934" s="13">
        <f t="shared" si="2358"/>
        <v>7.715341586642542E-2</v>
      </c>
      <c r="R1934" s="13">
        <f t="shared" si="2359"/>
        <v>5.8512753638206225E-2</v>
      </c>
      <c r="S1934" s="13">
        <f t="shared" si="2360"/>
        <v>3.0345933784204429E-2</v>
      </c>
      <c r="T1934" s="13">
        <f t="shared" si="2361"/>
        <v>6.842941544551924E-2</v>
      </c>
      <c r="U1934" s="13">
        <f t="shared" si="2362"/>
        <v>5.9592350976219635E-2</v>
      </c>
      <c r="V1934" s="13">
        <f t="shared" si="2363"/>
        <v>3.0456896694236717E-3</v>
      </c>
      <c r="W1934" s="13">
        <f t="shared" si="2364"/>
        <v>2.6192315073479005E-2</v>
      </c>
      <c r="X1934" s="13">
        <f t="shared" si="2365"/>
        <v>2.3230660490081947E-2</v>
      </c>
      <c r="Y1934" s="13">
        <f t="shared" si="2366"/>
        <v>1.0301945156270092E-2</v>
      </c>
      <c r="Z1934" s="13">
        <f t="shared" si="2367"/>
        <v>1.7298838868012392E-2</v>
      </c>
      <c r="AA1934" s="13">
        <f t="shared" si="2368"/>
        <v>1.7618013393759454E-2</v>
      </c>
      <c r="AB1934" s="13">
        <f t="shared" si="2369"/>
        <v>8.9715384457578727E-3</v>
      </c>
      <c r="AC1934" s="13">
        <f t="shared" si="2370"/>
        <v>1.7194649260011095E-4</v>
      </c>
      <c r="AD1934" s="13">
        <f t="shared" si="2371"/>
        <v>6.6688949659998381E-3</v>
      </c>
      <c r="AE1934" s="13">
        <f t="shared" si="2372"/>
        <v>5.9148202197684217E-3</v>
      </c>
      <c r="AF1934" s="13">
        <f t="shared" si="2373"/>
        <v>2.6230056411554376E-3</v>
      </c>
      <c r="AG1934" s="13">
        <f t="shared" si="2374"/>
        <v>7.7547114286905861E-4</v>
      </c>
      <c r="AH1934" s="13">
        <f t="shared" si="2375"/>
        <v>3.8357000086481053E-3</v>
      </c>
      <c r="AI1934" s="13">
        <f t="shared" si="2376"/>
        <v>3.906471101465905E-3</v>
      </c>
      <c r="AJ1934" s="13">
        <f t="shared" si="2377"/>
        <v>1.989273982869012E-3</v>
      </c>
      <c r="AK1934" s="13">
        <f t="shared" si="2378"/>
        <v>6.7532578229570538E-4</v>
      </c>
      <c r="AL1934" s="13">
        <f t="shared" si="2379"/>
        <v>6.2127083508044296E-6</v>
      </c>
      <c r="AM1934" s="13">
        <f t="shared" si="2380"/>
        <v>1.3583880597884304E-3</v>
      </c>
      <c r="AN1934" s="13">
        <f t="shared" si="2381"/>
        <v>1.2047904792760532E-3</v>
      </c>
      <c r="AO1934" s="13">
        <f t="shared" si="2382"/>
        <v>5.3428035107298301E-4</v>
      </c>
      <c r="AP1934" s="13">
        <f t="shared" si="2383"/>
        <v>1.5795581525190314E-4</v>
      </c>
      <c r="AQ1934" s="13">
        <f t="shared" si="2384"/>
        <v>3.5023802843095505E-5</v>
      </c>
      <c r="AR1934" s="13">
        <f t="shared" si="2385"/>
        <v>6.803968598631632E-4</v>
      </c>
      <c r="AS1934" s="13">
        <f t="shared" si="2386"/>
        <v>6.9295061255856411E-4</v>
      </c>
      <c r="AT1934" s="13">
        <f t="shared" si="2387"/>
        <v>3.5286799496830413E-4</v>
      </c>
      <c r="AU1934" s="13">
        <f t="shared" si="2388"/>
        <v>1.1979287760321473E-4</v>
      </c>
      <c r="AV1934" s="13">
        <f t="shared" si="2389"/>
        <v>3.0500783003317812E-5</v>
      </c>
      <c r="AW1934" s="13">
        <f t="shared" si="2390"/>
        <v>1.5588564334306642E-7</v>
      </c>
      <c r="AX1934" s="13">
        <f t="shared" si="2391"/>
        <v>2.3057519653846799E-4</v>
      </c>
      <c r="AY1934" s="13">
        <f t="shared" si="2392"/>
        <v>2.0450327102405311E-4</v>
      </c>
      <c r="AZ1934" s="13">
        <f t="shared" si="2393"/>
        <v>9.0689693617066939E-5</v>
      </c>
      <c r="BA1934" s="13">
        <f t="shared" si="2394"/>
        <v>2.6811700002556006E-5</v>
      </c>
      <c r="BB1934" s="13">
        <f t="shared" si="2395"/>
        <v>5.9450023620857516E-6</v>
      </c>
      <c r="BC1934" s="13">
        <f t="shared" si="2396"/>
        <v>1.0545561253284461E-6</v>
      </c>
      <c r="BD1934" s="13">
        <f t="shared" si="2397"/>
        <v>1.0057701025190791E-4</v>
      </c>
      <c r="BE1934" s="13">
        <f t="shared" si="2398"/>
        <v>1.0243271974739143E-4</v>
      </c>
      <c r="BF1934" s="13">
        <f t="shared" si="2399"/>
        <v>5.2161334128783158E-5</v>
      </c>
      <c r="BG1934" s="13">
        <f t="shared" si="2400"/>
        <v>1.7707914585653981E-5</v>
      </c>
      <c r="BH1934" s="13">
        <f t="shared" si="2401"/>
        <v>4.5086592043250527E-6</v>
      </c>
      <c r="BI1934" s="13">
        <f t="shared" si="2402"/>
        <v>9.1836936404532739E-7</v>
      </c>
      <c r="BJ1934" s="14">
        <f t="shared" si="2403"/>
        <v>0.37665131333561719</v>
      </c>
      <c r="BK1934" s="14">
        <f t="shared" si="2404"/>
        <v>0.31692024605214897</v>
      </c>
      <c r="BL1934" s="14">
        <f t="shared" si="2405"/>
        <v>0.28920121921305852</v>
      </c>
      <c r="BM1934" s="14">
        <f t="shared" si="2406"/>
        <v>0.29759881229757423</v>
      </c>
      <c r="BN1934" s="14">
        <f t="shared" si="2407"/>
        <v>0.70226845778588221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1.46835443037975</v>
      </c>
      <c r="F1935" s="10">
        <f>VLOOKUP(B1935,home!$B$2:$E$405,3,FALSE)</f>
        <v>1.19</v>
      </c>
      <c r="G1935" s="10">
        <f>VLOOKUP(C1935,away!$B$2:$E$405,4,FALSE)</f>
        <v>1.36</v>
      </c>
      <c r="H1935" s="10">
        <f>VLOOKUP(A1935,away!$A$2:$E$405,3,FALSE)</f>
        <v>1.16455696202532</v>
      </c>
      <c r="I1935" s="10">
        <f>VLOOKUP(C1935,away!$B$2:$E$405,3,FALSE)</f>
        <v>0.85</v>
      </c>
      <c r="J1935" s="10">
        <f>VLOOKUP(B1935,home!$B$2:$E$405,4,FALSE)</f>
        <v>2.15</v>
      </c>
      <c r="K1935" s="12">
        <f t="shared" si="2352"/>
        <v>2.3763848101265874</v>
      </c>
      <c r="L1935" s="12">
        <f t="shared" si="2353"/>
        <v>2.1282278481012722</v>
      </c>
      <c r="M1935" s="13">
        <f t="shared" si="2354"/>
        <v>1.10578725333832E-2</v>
      </c>
      <c r="N1935" s="13">
        <f t="shared" si="2355"/>
        <v>2.6277760320647839E-2</v>
      </c>
      <c r="O1935" s="13">
        <f t="shared" si="2356"/>
        <v>2.3533672266300286E-2</v>
      </c>
      <c r="P1935" s="13">
        <f t="shared" si="2357"/>
        <v>5.592506130013334E-2</v>
      </c>
      <c r="Q1935" s="13">
        <f t="shared" si="2358"/>
        <v>3.1223035235067354E-2</v>
      </c>
      <c r="R1935" s="13">
        <f t="shared" si="2359"/>
        <v>2.5042508342614431E-2</v>
      </c>
      <c r="S1935" s="13">
        <f t="shared" si="2360"/>
        <v>7.0710086230003966E-2</v>
      </c>
      <c r="T1935" s="13">
        <f t="shared" si="2361"/>
        <v>6.6449733089517585E-2</v>
      </c>
      <c r="U1935" s="13">
        <f t="shared" si="2362"/>
        <v>5.951063643285727E-2</v>
      </c>
      <c r="V1935" s="13">
        <f t="shared" si="2363"/>
        <v>3.9735048441353935E-2</v>
      </c>
      <c r="W1935" s="13">
        <f t="shared" si="2364"/>
        <v>2.4732648886220426E-2</v>
      </c>
      <c r="X1935" s="13">
        <f t="shared" si="2365"/>
        <v>5.2636712116965217E-2</v>
      </c>
      <c r="Y1935" s="13">
        <f t="shared" si="2366"/>
        <v>5.6011458279907535E-2</v>
      </c>
      <c r="Z1935" s="13">
        <f t="shared" si="2367"/>
        <v>1.7765387880353489E-2</v>
      </c>
      <c r="AA1935" s="13">
        <f t="shared" si="2368"/>
        <v>4.2217397904879002E-2</v>
      </c>
      <c r="AB1935" s="13">
        <f t="shared" si="2369"/>
        <v>5.0162391552112252E-2</v>
      </c>
      <c r="AC1935" s="13">
        <f t="shared" si="2370"/>
        <v>1.2559971488287049E-2</v>
      </c>
      <c r="AD1935" s="13">
        <f t="shared" si="2371"/>
        <v>1.4693572781852128E-2</v>
      </c>
      <c r="AE1935" s="13">
        <f t="shared" si="2372"/>
        <v>3.1271270782440574E-2</v>
      </c>
      <c r="AF1935" s="13">
        <f t="shared" si="2373"/>
        <v>3.3276194662352848E-2</v>
      </c>
      <c r="AG1935" s="13">
        <f t="shared" si="2374"/>
        <v>2.3606441386419416E-2</v>
      </c>
      <c r="AH1935" s="13">
        <f t="shared" si="2375"/>
        <v>9.4521983048222805E-3</v>
      </c>
      <c r="AI1935" s="13">
        <f t="shared" si="2376"/>
        <v>2.2462060473883945E-2</v>
      </c>
      <c r="AJ1935" s="13">
        <f t="shared" si="2377"/>
        <v>2.6689249657141319E-2</v>
      </c>
      <c r="AK1935" s="13">
        <f t="shared" si="2378"/>
        <v>2.1141309159635621E-2</v>
      </c>
      <c r="AL1935" s="13">
        <f t="shared" si="2379"/>
        <v>2.5408763694456243E-3</v>
      </c>
      <c r="AM1935" s="13">
        <f t="shared" si="2380"/>
        <v>6.9835166330565693E-3</v>
      </c>
      <c r="AN1935" s="13">
        <f t="shared" si="2381"/>
        <v>1.486251457614942E-2</v>
      </c>
      <c r="AO1935" s="13">
        <f t="shared" si="2382"/>
        <v>1.5815408706886139E-2</v>
      </c>
      <c r="AP1935" s="13">
        <f t="shared" si="2383"/>
        <v>1.1219597746366139E-2</v>
      </c>
      <c r="AQ1935" s="13">
        <f t="shared" si="2384"/>
        <v>5.9694650920776721E-3</v>
      </c>
      <c r="AR1935" s="13">
        <f t="shared" si="2385"/>
        <v>4.0232863316196814E-3</v>
      </c>
      <c r="AS1935" s="13">
        <f t="shared" si="2386"/>
        <v>9.5608765252509307E-3</v>
      </c>
      <c r="AT1935" s="13">
        <f t="shared" si="2387"/>
        <v>1.1360160873051094E-2</v>
      </c>
      <c r="AU1935" s="13">
        <f t="shared" si="2388"/>
        <v>8.9987045797710035E-3</v>
      </c>
      <c r="AV1935" s="13">
        <f t="shared" si="2389"/>
        <v>5.3460962185460951E-3</v>
      </c>
      <c r="AW1935" s="13">
        <f t="shared" si="2390"/>
        <v>3.5695701634066464E-4</v>
      </c>
      <c r="AX1935" s="13">
        <f t="shared" si="2391"/>
        <v>2.7659204746769985E-3</v>
      </c>
      <c r="AY1935" s="13">
        <f t="shared" si="2392"/>
        <v>5.8865089798410776E-3</v>
      </c>
      <c r="AZ1935" s="13">
        <f t="shared" si="2393"/>
        <v>6.2639161694979968E-3</v>
      </c>
      <c r="BA1935" s="13">
        <f t="shared" si="2394"/>
        <v>4.443680276699162E-3</v>
      </c>
      <c r="BB1935" s="13">
        <f t="shared" si="2395"/>
        <v>2.3642910282323805E-3</v>
      </c>
      <c r="BC1935" s="13">
        <f t="shared" si="2396"/>
        <v>1.0063500014600283E-3</v>
      </c>
      <c r="BD1935" s="13">
        <f t="shared" si="2397"/>
        <v>1.4270783353063691E-3</v>
      </c>
      <c r="BE1935" s="13">
        <f t="shared" si="2398"/>
        <v>3.3912872788827921E-3</v>
      </c>
      <c r="BF1935" s="13">
        <f t="shared" si="2399"/>
        <v>4.0295017881562993E-3</v>
      </c>
      <c r="BG1935" s="13">
        <f t="shared" si="2400"/>
        <v>3.1918822805841835E-3</v>
      </c>
      <c r="BH1935" s="13">
        <f t="shared" si="2401"/>
        <v>1.896285141823117E-3</v>
      </c>
      <c r="BI1935" s="13">
        <f t="shared" si="2402"/>
        <v>9.0126064133943889E-4</v>
      </c>
      <c r="BJ1935" s="14">
        <f t="shared" si="2403"/>
        <v>0.43775999722633457</v>
      </c>
      <c r="BK1935" s="14">
        <f t="shared" si="2404"/>
        <v>0.19841542534244824</v>
      </c>
      <c r="BL1935" s="14">
        <f t="shared" si="2405"/>
        <v>0.33433784408857742</v>
      </c>
      <c r="BM1935" s="14">
        <f t="shared" si="2406"/>
        <v>0.80968919257606697</v>
      </c>
      <c r="BN1935" s="14">
        <f t="shared" si="2407"/>
        <v>0.17305990999814647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1.4097222222222201</v>
      </c>
      <c r="F1936" s="10">
        <f>VLOOKUP(B1936,home!$B$2:$E$405,3,FALSE)</f>
        <v>0.59</v>
      </c>
      <c r="G1936" s="10">
        <f>VLOOKUP(C1936,away!$B$2:$E$405,4,FALSE)</f>
        <v>1.42</v>
      </c>
      <c r="H1936" s="10">
        <f>VLOOKUP(A1936,away!$A$2:$E$405,3,FALSE)</f>
        <v>1.11805555555556</v>
      </c>
      <c r="I1936" s="10">
        <f>VLOOKUP(C1936,away!$B$2:$E$405,3,FALSE)</f>
        <v>0.83</v>
      </c>
      <c r="J1936" s="10">
        <f>VLOOKUP(B1936,home!$B$2:$E$405,4,FALSE)</f>
        <v>0.45</v>
      </c>
      <c r="K1936" s="12">
        <f t="shared" si="2352"/>
        <v>1.1810652777777759</v>
      </c>
      <c r="L1936" s="12">
        <f t="shared" si="2353"/>
        <v>0.41759375000000165</v>
      </c>
      <c r="M1936" s="13">
        <f t="shared" si="2354"/>
        <v>0.2021674372240328</v>
      </c>
      <c r="N1936" s="13">
        <f t="shared" si="2355"/>
        <v>0.23877294040262337</v>
      </c>
      <c r="O1936" s="13">
        <f t="shared" si="2356"/>
        <v>8.442385823827378E-2</v>
      </c>
      <c r="P1936" s="13">
        <f t="shared" si="2357"/>
        <v>9.9710087581258391E-2</v>
      </c>
      <c r="Q1936" s="13">
        <f t="shared" si="2358"/>
        <v>0.14100321459122039</v>
      </c>
      <c r="R1936" s="13">
        <f t="shared" si="2359"/>
        <v>1.762743777559464E-2</v>
      </c>
      <c r="S1936" s="13">
        <f t="shared" si="2360"/>
        <v>1.2294390360259694E-2</v>
      </c>
      <c r="T1936" s="13">
        <f t="shared" si="2361"/>
        <v>5.8882061143202678E-2</v>
      </c>
      <c r="U1936" s="13">
        <f t="shared" si="2362"/>
        <v>2.0819154692943143E-2</v>
      </c>
      <c r="V1936" s="13">
        <f t="shared" si="2363"/>
        <v>6.7374007539503758E-4</v>
      </c>
      <c r="W1936" s="13">
        <f t="shared" si="2364"/>
        <v>5.5511333602913E-2</v>
      </c>
      <c r="X1936" s="13">
        <f t="shared" si="2365"/>
        <v>2.3181185966741541E-2</v>
      </c>
      <c r="Y1936" s="13">
        <f t="shared" si="2366"/>
        <v>4.8401591886495067E-3</v>
      </c>
      <c r="Z1936" s="13">
        <f t="shared" si="2367"/>
        <v>2.4537026145340841E-3</v>
      </c>
      <c r="AA1936" s="13">
        <f t="shared" si="2368"/>
        <v>2.8979829600187532E-3</v>
      </c>
      <c r="AB1936" s="13">
        <f t="shared" si="2369"/>
        <v>1.7113535248349057E-3</v>
      </c>
      <c r="AC1936" s="13">
        <f t="shared" si="2370"/>
        <v>2.0768268510212174E-5</v>
      </c>
      <c r="AD1936" s="13">
        <f t="shared" si="2371"/>
        <v>1.6390627160384807E-2</v>
      </c>
      <c r="AE1936" s="13">
        <f t="shared" si="2372"/>
        <v>6.8446234607569701E-3</v>
      </c>
      <c r="AF1936" s="13">
        <f t="shared" si="2373"/>
        <v>1.4291359891577459E-3</v>
      </c>
      <c r="AG1936" s="13">
        <f t="shared" si="2374"/>
        <v>1.9893275232411495E-4</v>
      </c>
      <c r="AH1936" s="13">
        <f t="shared" si="2375"/>
        <v>2.5616271904702417E-4</v>
      </c>
      <c r="AI1936" s="13">
        <f t="shared" si="2376"/>
        <v>3.0254489292758395E-4</v>
      </c>
      <c r="AJ1936" s="13">
        <f t="shared" si="2377"/>
        <v>1.7866263400288226E-4</v>
      </c>
      <c r="AK1936" s="13">
        <f t="shared" si="2378"/>
        <v>7.0337411152374382E-5</v>
      </c>
      <c r="AL1936" s="13">
        <f t="shared" si="2379"/>
        <v>4.0972095219658423E-7</v>
      </c>
      <c r="AM1936" s="13">
        <f t="shared" si="2380"/>
        <v>3.8716801240263666E-3</v>
      </c>
      <c r="AN1936" s="13">
        <f t="shared" si="2381"/>
        <v>1.6167894217926418E-3</v>
      </c>
      <c r="AO1936" s="13">
        <f t="shared" si="2382"/>
        <v>3.3758057880336188E-4</v>
      </c>
      <c r="AP1936" s="13">
        <f t="shared" si="2383"/>
        <v>4.6990513276555646E-5</v>
      </c>
      <c r="AQ1936" s="13">
        <f t="shared" si="2384"/>
        <v>4.9057361633954334E-6</v>
      </c>
      <c r="AR1936" s="13">
        <f t="shared" si="2385"/>
        <v>2.1394390091408745E-5</v>
      </c>
      <c r="AS1936" s="13">
        <f t="shared" si="2386"/>
        <v>2.5268171276195764E-5</v>
      </c>
      <c r="AT1936" s="13">
        <f t="shared" si="2387"/>
        <v>1.492167986362829E-5</v>
      </c>
      <c r="AU1936" s="13">
        <f t="shared" si="2388"/>
        <v>5.8744926576823953E-6</v>
      </c>
      <c r="AV1936" s="13">
        <f t="shared" si="2389"/>
        <v>1.7345398256372907E-6</v>
      </c>
      <c r="AW1936" s="13">
        <f t="shared" si="2390"/>
        <v>5.6132393948572839E-9</v>
      </c>
      <c r="AX1936" s="13">
        <f t="shared" si="2391"/>
        <v>7.6211782685831628E-4</v>
      </c>
      <c r="AY1936" s="13">
        <f t="shared" si="2392"/>
        <v>3.1825564125961624E-4</v>
      </c>
      <c r="AZ1936" s="13">
        <f t="shared" si="2393"/>
        <v>6.645078334612919E-5</v>
      </c>
      <c r="BA1936" s="13">
        <f t="shared" si="2394"/>
        <v>9.2498106026492491E-6</v>
      </c>
      <c r="BB1936" s="13">
        <f t="shared" si="2395"/>
        <v>9.6566577408751869E-7</v>
      </c>
      <c r="BC1936" s="13">
        <f t="shared" si="2396"/>
        <v>8.0651198369572309E-8</v>
      </c>
      <c r="BD1936" s="13">
        <f t="shared" si="2397"/>
        <v>1.4890272645390421E-6</v>
      </c>
      <c r="BE1936" s="13">
        <f t="shared" si="2398"/>
        <v>1.7586383998114853E-6</v>
      </c>
      <c r="BF1936" s="13">
        <f t="shared" si="2399"/>
        <v>1.038533375092008E-6</v>
      </c>
      <c r="BG1936" s="13">
        <f t="shared" si="2400"/>
        <v>4.0885856971151103E-7</v>
      </c>
      <c r="BH1936" s="13">
        <f t="shared" si="2401"/>
        <v>1.207221650520375E-7</v>
      </c>
      <c r="BI1936" s="13">
        <f t="shared" si="2402"/>
        <v>2.8516151480223821E-8</v>
      </c>
      <c r="BJ1936" s="14">
        <f t="shared" si="2403"/>
        <v>0.55408928101107568</v>
      </c>
      <c r="BK1936" s="14">
        <f t="shared" si="2404"/>
        <v>0.31518508887166796</v>
      </c>
      <c r="BL1936" s="14">
        <f t="shared" si="2405"/>
        <v>0.12836153241843531</v>
      </c>
      <c r="BM1936" s="14">
        <f t="shared" si="2406"/>
        <v>0.2160663790746894</v>
      </c>
      <c r="BN1936" s="14">
        <f t="shared" si="2407"/>
        <v>0.78370497581300336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1.63636363636364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1.23232323232323</v>
      </c>
      <c r="I1937" s="10">
        <f>VLOOKUP(C1937,away!$B$2:$E$405,3,FALSE)</f>
        <v>1.1000000000000001</v>
      </c>
      <c r="J1937" s="10">
        <f>VLOOKUP(B1937,home!$B$2:$E$405,4,FALSE)</f>
        <v>0.97</v>
      </c>
      <c r="K1937" s="12">
        <f t="shared" si="2352"/>
        <v>0.23956363636363689</v>
      </c>
      <c r="L1937" s="12">
        <f t="shared" si="2353"/>
        <v>1.3148888888888866</v>
      </c>
      <c r="M1937" s="13">
        <f t="shared" si="2354"/>
        <v>0.21130503515042776</v>
      </c>
      <c r="N1937" s="13">
        <f t="shared" si="2355"/>
        <v>5.0621002602582586E-2</v>
      </c>
      <c r="O1937" s="13">
        <f t="shared" si="2356"/>
        <v>0.27784264288557309</v>
      </c>
      <c r="P1937" s="13">
        <f t="shared" si="2357"/>
        <v>6.656099386655126E-2</v>
      </c>
      <c r="Q1937" s="13">
        <f t="shared" si="2358"/>
        <v>6.0634757299239048E-3</v>
      </c>
      <c r="R1937" s="13">
        <f t="shared" si="2359"/>
        <v>0.18266610199488148</v>
      </c>
      <c r="S1937" s="13">
        <f t="shared" si="2360"/>
        <v>5.2416710057915832E-3</v>
      </c>
      <c r="T1937" s="13">
        <f t="shared" si="2361"/>
        <v>7.9727968653243737E-3</v>
      </c>
      <c r="U1937" s="13">
        <f t="shared" si="2362"/>
        <v>4.3760155634264795E-2</v>
      </c>
      <c r="V1937" s="13">
        <f t="shared" si="2363"/>
        <v>1.8345823106108103E-4</v>
      </c>
      <c r="W1937" s="13">
        <f t="shared" si="2364"/>
        <v>4.841960982877428E-4</v>
      </c>
      <c r="X1937" s="13">
        <f t="shared" si="2365"/>
        <v>6.3666406968190435E-4</v>
      </c>
      <c r="Y1937" s="13">
        <f t="shared" si="2366"/>
        <v>4.1857125558975798E-4</v>
      </c>
      <c r="Z1937" s="13">
        <f t="shared" si="2367"/>
        <v>8.0061875963237938E-2</v>
      </c>
      <c r="AA1937" s="13">
        <f t="shared" si="2368"/>
        <v>1.9179914139847733E-2</v>
      </c>
      <c r="AB1937" s="13">
        <f t="shared" si="2369"/>
        <v>2.2974049882421295E-3</v>
      </c>
      <c r="AC1937" s="13">
        <f t="shared" si="2370"/>
        <v>3.611828920608731E-6</v>
      </c>
      <c r="AD1937" s="13">
        <f t="shared" si="2371"/>
        <v>2.8998944504724143E-5</v>
      </c>
      <c r="AE1937" s="13">
        <f t="shared" si="2372"/>
        <v>3.8130389918767212E-5</v>
      </c>
      <c r="AF1937" s="13">
        <f t="shared" si="2373"/>
        <v>2.5068613016593916E-5</v>
      </c>
      <c r="AG1937" s="13">
        <f t="shared" si="2374"/>
        <v>1.0987480238458219E-5</v>
      </c>
      <c r="AH1937" s="13">
        <f t="shared" si="2375"/>
        <v>2.6318117781915441E-2</v>
      </c>
      <c r="AI1937" s="13">
        <f t="shared" si="2376"/>
        <v>6.3048639980821559E-3</v>
      </c>
      <c r="AJ1937" s="13">
        <f t="shared" si="2377"/>
        <v>7.5520807307936965E-4</v>
      </c>
      <c r="AK1937" s="13">
        <f t="shared" si="2378"/>
        <v>6.0306797399356351E-5</v>
      </c>
      <c r="AL1937" s="13">
        <f t="shared" si="2379"/>
        <v>4.5508981356837912E-8</v>
      </c>
      <c r="AM1937" s="13">
        <f t="shared" si="2380"/>
        <v>1.3894185192518046E-6</v>
      </c>
      <c r="AN1937" s="13">
        <f t="shared" si="2381"/>
        <v>1.8269309729806475E-6</v>
      </c>
      <c r="AO1937" s="13">
        <f t="shared" si="2382"/>
        <v>1.2011056185696081E-6</v>
      </c>
      <c r="AP1937" s="13">
        <f t="shared" si="2383"/>
        <v>5.2644014407973046E-7</v>
      </c>
      <c r="AQ1937" s="13">
        <f t="shared" si="2384"/>
        <v>1.7305257402887548E-7</v>
      </c>
      <c r="AR1937" s="13">
        <f t="shared" si="2385"/>
        <v>6.9210801295819186E-3</v>
      </c>
      <c r="AS1937" s="13">
        <f t="shared" si="2386"/>
        <v>1.6580391234067556E-3</v>
      </c>
      <c r="AT1937" s="13">
        <f t="shared" si="2387"/>
        <v>1.9860294081824959E-4</v>
      </c>
      <c r="AU1937" s="13">
        <f t="shared" si="2388"/>
        <v>1.5859347564977353E-5</v>
      </c>
      <c r="AV1937" s="13">
        <f t="shared" si="2389"/>
        <v>9.4983074325519093E-7</v>
      </c>
      <c r="AW1937" s="13">
        <f t="shared" si="2390"/>
        <v>3.9820303524831549E-10</v>
      </c>
      <c r="AX1937" s="13">
        <f t="shared" si="2391"/>
        <v>5.5475692150490333E-8</v>
      </c>
      <c r="AY1937" s="13">
        <f t="shared" si="2392"/>
        <v>7.2944371212100164E-8</v>
      </c>
      <c r="AZ1937" s="13">
        <f t="shared" si="2393"/>
        <v>4.7956871606888445E-8</v>
      </c>
      <c r="BA1937" s="13">
        <f t="shared" si="2394"/>
        <v>2.1019319207256184E-8</v>
      </c>
      <c r="BB1937" s="13">
        <f t="shared" si="2395"/>
        <v>6.9095173194074781E-9</v>
      </c>
      <c r="BC1937" s="13">
        <f t="shared" si="2396"/>
        <v>1.8170495101748407E-9</v>
      </c>
      <c r="BD1937" s="13">
        <f t="shared" si="2397"/>
        <v>1.5167418935828206E-3</v>
      </c>
      <c r="BE1937" s="13">
        <f t="shared" si="2398"/>
        <v>3.633562034517689E-4</v>
      </c>
      <c r="BF1937" s="13">
        <f t="shared" si="2399"/>
        <v>4.3523466697095605E-5</v>
      </c>
      <c r="BG1937" s="13">
        <f t="shared" si="2400"/>
        <v>3.4755466497026246E-6</v>
      </c>
      <c r="BH1937" s="13">
        <f t="shared" si="2401"/>
        <v>2.0815364843855395E-7</v>
      </c>
      <c r="BI1937" s="13">
        <f t="shared" si="2402"/>
        <v>9.9732089884596143E-9</v>
      </c>
      <c r="BJ1937" s="14">
        <f t="shared" si="2403"/>
        <v>6.6305215119718749E-2</v>
      </c>
      <c r="BK1937" s="14">
        <f t="shared" si="2404"/>
        <v>0.28329488853610485</v>
      </c>
      <c r="BL1937" s="14">
        <f t="shared" si="2405"/>
        <v>0.56990656290263975</v>
      </c>
      <c r="BM1937" s="14">
        <f t="shared" si="2406"/>
        <v>0.2045092177455928</v>
      </c>
      <c r="BN1937" s="14">
        <f t="shared" si="2407"/>
        <v>0.79505925222994001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1.63636363636364</v>
      </c>
      <c r="F1938" s="10">
        <f>VLOOKUP(B1938,home!$B$2:$E$405,3,FALSE)</f>
        <v>0.61</v>
      </c>
      <c r="G1938" s="10">
        <f>VLOOKUP(C1938,away!$B$2:$E$405,4,FALSE)</f>
        <v>0.86</v>
      </c>
      <c r="H1938" s="10">
        <f>VLOOKUP(A1938,away!$A$2:$E$405,3,FALSE)</f>
        <v>1.23232323232323</v>
      </c>
      <c r="I1938" s="10">
        <f>VLOOKUP(C1938,away!$B$2:$E$405,3,FALSE)</f>
        <v>0.86</v>
      </c>
      <c r="J1938" s="10">
        <f>VLOOKUP(B1938,home!$B$2:$E$405,4,FALSE)</f>
        <v>1.3</v>
      </c>
      <c r="K1938" s="12">
        <f t="shared" si="2352"/>
        <v>0.85843636363636555</v>
      </c>
      <c r="L1938" s="12">
        <f t="shared" si="2353"/>
        <v>1.377737373737371</v>
      </c>
      <c r="M1938" s="13">
        <f t="shared" si="2354"/>
        <v>0.10686662286214201</v>
      </c>
      <c r="N1938" s="13">
        <f t="shared" si="2355"/>
        <v>9.1738195123876057E-2</v>
      </c>
      <c r="O1938" s="13">
        <f t="shared" si="2356"/>
        <v>0.14723414032226959</v>
      </c>
      <c r="P1938" s="13">
        <f t="shared" si="2357"/>
        <v>0.12639114002137547</v>
      </c>
      <c r="Q1938" s="13">
        <f t="shared" si="2358"/>
        <v>3.9375701314351766E-2</v>
      </c>
      <c r="R1938" s="13">
        <f t="shared" si="2359"/>
        <v>0.10142498890604168</v>
      </c>
      <c r="S1938" s="13">
        <f t="shared" si="2360"/>
        <v>3.7370695938689746E-2</v>
      </c>
      <c r="T1938" s="13">
        <f t="shared" si="2361"/>
        <v>5.4249375317902145E-2</v>
      </c>
      <c r="U1938" s="13">
        <f t="shared" si="2362"/>
        <v>8.7066898658361133E-2</v>
      </c>
      <c r="V1938" s="13">
        <f t="shared" si="2363"/>
        <v>4.9109240997810815E-3</v>
      </c>
      <c r="W1938" s="13">
        <f t="shared" si="2364"/>
        <v>1.1267177950641262E-2</v>
      </c>
      <c r="X1938" s="13">
        <f t="shared" si="2365"/>
        <v>1.5523212159148104E-2</v>
      </c>
      <c r="Y1938" s="13">
        <f t="shared" si="2366"/>
        <v>1.0693454776056372E-2</v>
      </c>
      <c r="Z1938" s="13">
        <f t="shared" si="2367"/>
        <v>4.6578999282250594E-2</v>
      </c>
      <c r="AA1938" s="13">
        <f t="shared" si="2368"/>
        <v>3.9985106765676078E-2</v>
      </c>
      <c r="AB1938" s="13">
        <f t="shared" si="2369"/>
        <v>1.7162334825769406E-2</v>
      </c>
      <c r="AC1938" s="13">
        <f t="shared" si="2370"/>
        <v>3.6300932818523595E-4</v>
      </c>
      <c r="AD1938" s="13">
        <f t="shared" si="2371"/>
        <v>2.4180388170980806E-3</v>
      </c>
      <c r="AE1938" s="13">
        <f t="shared" si="2372"/>
        <v>3.3314224494637281E-3</v>
      </c>
      <c r="AF1938" s="13">
        <f t="shared" si="2373"/>
        <v>2.2949126081669392E-3</v>
      </c>
      <c r="AG1938" s="13">
        <f t="shared" si="2374"/>
        <v>1.0539289565775658E-3</v>
      </c>
      <c r="AH1938" s="13">
        <f t="shared" si="2375"/>
        <v>1.6043407035610711E-2</v>
      </c>
      <c r="AI1938" s="13">
        <f t="shared" si="2376"/>
        <v>1.377224399598774E-2</v>
      </c>
      <c r="AJ1938" s="13">
        <f t="shared" si="2377"/>
        <v>5.9112975275142426E-3</v>
      </c>
      <c r="AK1938" s="13">
        <f t="shared" si="2378"/>
        <v>1.6914909179639879E-3</v>
      </c>
      <c r="AL1938" s="13">
        <f t="shared" si="2379"/>
        <v>1.717324328173534E-5</v>
      </c>
      <c r="AM1938" s="13">
        <f t="shared" si="2380"/>
        <v>4.1514648985625113E-4</v>
      </c>
      <c r="AN1938" s="13">
        <f t="shared" si="2381"/>
        <v>5.7196283465083951E-4</v>
      </c>
      <c r="AO1938" s="13">
        <f t="shared" si="2382"/>
        <v>3.9400728684361509E-4</v>
      </c>
      <c r="AP1938" s="13">
        <f t="shared" si="2383"/>
        <v>1.80946188203103E-4</v>
      </c>
      <c r="AQ1938" s="13">
        <f t="shared" si="2384"/>
        <v>6.2324081530682808E-5</v>
      </c>
      <c r="AR1938" s="13">
        <f t="shared" si="2385"/>
        <v>4.4207202950083914E-3</v>
      </c>
      <c r="AS1938" s="13">
        <f t="shared" si="2386"/>
        <v>3.7949070547004839E-3</v>
      </c>
      <c r="AT1938" s="13">
        <f t="shared" si="2387"/>
        <v>1.6288431061875369E-3</v>
      </c>
      <c r="AU1938" s="13">
        <f t="shared" si="2388"/>
        <v>4.6608605100326384E-4</v>
      </c>
      <c r="AV1938" s="13">
        <f t="shared" si="2389"/>
        <v>1.0002630369121885E-4</v>
      </c>
      <c r="AW1938" s="13">
        <f t="shared" si="2390"/>
        <v>5.6418867902567108E-7</v>
      </c>
      <c r="AX1938" s="13">
        <f t="shared" si="2391"/>
        <v>5.9396140521433565E-5</v>
      </c>
      <c r="AY1938" s="13">
        <f t="shared" si="2392"/>
        <v>8.1832282652135718E-5</v>
      </c>
      <c r="AZ1938" s="13">
        <f t="shared" si="2393"/>
        <v>5.6371697094043865E-5</v>
      </c>
      <c r="BA1938" s="13">
        <f t="shared" si="2394"/>
        <v>2.5888464635822181E-5</v>
      </c>
      <c r="BB1938" s="13">
        <f t="shared" si="2395"/>
        <v>8.9168763193626176E-6</v>
      </c>
      <c r="BC1938" s="13">
        <f t="shared" si="2396"/>
        <v>2.4570227524359207E-6</v>
      </c>
      <c r="BD1938" s="13">
        <f t="shared" si="2397"/>
        <v>1.0150985948787245E-3</v>
      </c>
      <c r="BE1938" s="13">
        <f t="shared" si="2398"/>
        <v>8.7139754652007626E-4</v>
      </c>
      <c r="BF1938" s="13">
        <f t="shared" si="2399"/>
        <v>3.7401967055817253E-4</v>
      </c>
      <c r="BG1938" s="13">
        <f t="shared" si="2400"/>
        <v>1.0702402864080966E-4</v>
      </c>
      <c r="BH1938" s="13">
        <f t="shared" si="2401"/>
        <v>2.2968329492032722E-5</v>
      </c>
      <c r="BI1938" s="13">
        <f t="shared" si="2402"/>
        <v>3.9433698495884935E-6</v>
      </c>
      <c r="BJ1938" s="14">
        <f t="shared" si="2403"/>
        <v>0.23380466883834169</v>
      </c>
      <c r="BK1938" s="14">
        <f t="shared" si="2404"/>
        <v>0.27600139777610733</v>
      </c>
      <c r="BL1938" s="14">
        <f t="shared" si="2405"/>
        <v>0.44309694330572497</v>
      </c>
      <c r="BM1938" s="14">
        <f t="shared" si="2406"/>
        <v>0.38636995255839496</v>
      </c>
      <c r="BN1938" s="14">
        <f t="shared" si="2407"/>
        <v>0.61303078855005655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1.63636363636364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1.23232323232323</v>
      </c>
      <c r="I1939" s="10">
        <f>VLOOKUP(C1939,away!$B$2:$E$405,3,FALSE)</f>
        <v>0.51</v>
      </c>
      <c r="J1939" s="10">
        <f>VLOOKUP(B1939,home!$B$2:$E$405,4,FALSE)</f>
        <v>1.46</v>
      </c>
      <c r="K1939" s="12">
        <f t="shared" si="2352"/>
        <v>0.72867272727272892</v>
      </c>
      <c r="L1939" s="12">
        <f t="shared" si="2353"/>
        <v>0.91758787878787706</v>
      </c>
      <c r="M1939" s="13">
        <f t="shared" si="2354"/>
        <v>0.19276940328370779</v>
      </c>
      <c r="N1939" s="13">
        <f t="shared" si="2355"/>
        <v>0.14046580682547591</v>
      </c>
      <c r="O1939" s="13">
        <f t="shared" si="2356"/>
        <v>0.17688286785430224</v>
      </c>
      <c r="P1939" s="13">
        <f t="shared" si="2357"/>
        <v>0.12888972172721613</v>
      </c>
      <c r="Q1939" s="13">
        <f t="shared" si="2358"/>
        <v>5.1176801274041908E-2</v>
      </c>
      <c r="R1939" s="13">
        <f t="shared" si="2359"/>
        <v>8.1152787754172784E-2</v>
      </c>
      <c r="S1939" s="13">
        <f t="shared" si="2360"/>
        <v>2.1544602104813442E-2</v>
      </c>
      <c r="T1939" s="13">
        <f t="shared" si="2361"/>
        <v>4.6959212524196839E-2</v>
      </c>
      <c r="U1939" s="13">
        <f t="shared" si="2362"/>
        <v>5.9133823178617997E-2</v>
      </c>
      <c r="V1939" s="13">
        <f t="shared" si="2363"/>
        <v>1.600575450201468E-3</v>
      </c>
      <c r="W1939" s="13">
        <f t="shared" si="2364"/>
        <v>1.2430379785816863E-2</v>
      </c>
      <c r="X1939" s="13">
        <f t="shared" si="2365"/>
        <v>1.1405965820195402E-2</v>
      </c>
      <c r="Y1939" s="13">
        <f t="shared" si="2366"/>
        <v>5.2329879912400628E-3</v>
      </c>
      <c r="Z1939" s="13">
        <f t="shared" si="2367"/>
        <v>2.4821604791024743E-2</v>
      </c>
      <c r="AA1939" s="13">
        <f t="shared" si="2368"/>
        <v>1.8086826458361835E-2</v>
      </c>
      <c r="AB1939" s="13">
        <f t="shared" si="2369"/>
        <v>6.589688581561534E-3</v>
      </c>
      <c r="AC1939" s="13">
        <f t="shared" si="2370"/>
        <v>6.6886173604876619E-5</v>
      </c>
      <c r="AD1939" s="13">
        <f t="shared" si="2371"/>
        <v>2.2644196848917433E-3</v>
      </c>
      <c r="AE1939" s="13">
        <f t="shared" si="2372"/>
        <v>2.0778040553453276E-3</v>
      </c>
      <c r="AF1939" s="13">
        <f t="shared" si="2373"/>
        <v>9.5328390784058382E-4</v>
      </c>
      <c r="AG1939" s="13">
        <f t="shared" si="2374"/>
        <v>2.9157391962601986E-4</v>
      </c>
      <c r="AH1939" s="13">
        <f t="shared" si="2375"/>
        <v>5.6940009220768483E-3</v>
      </c>
      <c r="AI1939" s="13">
        <f t="shared" si="2376"/>
        <v>4.1490631809831709E-3</v>
      </c>
      <c r="AJ1939" s="13">
        <f t="shared" si="2377"/>
        <v>1.5116545918569353E-3</v>
      </c>
      <c r="AK1939" s="13">
        <f t="shared" si="2378"/>
        <v>3.6716715804757899E-4</v>
      </c>
      <c r="AL1939" s="13">
        <f t="shared" si="2379"/>
        <v>1.7888607126397497E-6</v>
      </c>
      <c r="AM1939" s="13">
        <f t="shared" si="2380"/>
        <v>3.3000417349602403E-4</v>
      </c>
      <c r="AN1939" s="13">
        <f t="shared" si="2381"/>
        <v>3.0280782954936327E-4</v>
      </c>
      <c r="AO1939" s="13">
        <f t="shared" si="2382"/>
        <v>1.3892639699828062E-4</v>
      </c>
      <c r="AP1939" s="13">
        <f t="shared" si="2383"/>
        <v>4.2492392643098284E-5</v>
      </c>
      <c r="AQ1939" s="13">
        <f t="shared" si="2384"/>
        <v>9.7476261075005334E-6</v>
      </c>
      <c r="AR1939" s="13">
        <f t="shared" si="2385"/>
        <v>1.0449492455809426E-3</v>
      </c>
      <c r="AS1939" s="13">
        <f t="shared" si="2386"/>
        <v>7.6142601663904599E-4</v>
      </c>
      <c r="AT1939" s="13">
        <f t="shared" si="2387"/>
        <v>2.7741518608039191E-4</v>
      </c>
      <c r="AU1939" s="13">
        <f t="shared" si="2388"/>
        <v>6.7381626742690269E-5</v>
      </c>
      <c r="AV1939" s="13">
        <f t="shared" si="2389"/>
        <v>1.2274788431667289E-5</v>
      </c>
      <c r="AW1939" s="13">
        <f t="shared" si="2390"/>
        <v>3.3224175208153324E-8</v>
      </c>
      <c r="AX1939" s="13">
        <f t="shared" si="2391"/>
        <v>4.0077506852121759E-5</v>
      </c>
      <c r="AY1939" s="13">
        <f t="shared" si="2392"/>
        <v>3.6774634499545011E-5</v>
      </c>
      <c r="AZ1939" s="13">
        <f t="shared" si="2393"/>
        <v>1.6871979431818494E-5</v>
      </c>
      <c r="BA1939" s="13">
        <f t="shared" si="2394"/>
        <v>5.1605079392650096E-6</v>
      </c>
      <c r="BB1939" s="13">
        <f t="shared" si="2395"/>
        <v>1.1838048833645444E-6</v>
      </c>
      <c r="BC1939" s="13">
        <f t="shared" si="2396"/>
        <v>2.1724900236504054E-7</v>
      </c>
      <c r="BD1939" s="13">
        <f t="shared" si="2397"/>
        <v>1.5980546028226817E-4</v>
      </c>
      <c r="BE1939" s="13">
        <f t="shared" si="2398"/>
        <v>1.1644588057695413E-4</v>
      </c>
      <c r="BF1939" s="13">
        <f t="shared" si="2399"/>
        <v>4.2425468689841821E-5</v>
      </c>
      <c r="BG1939" s="13">
        <f t="shared" si="2400"/>
        <v>1.0304760658683605E-5</v>
      </c>
      <c r="BH1939" s="13">
        <f t="shared" si="2401"/>
        <v>1.8771995132639258E-6</v>
      </c>
      <c r="BI1939" s="13">
        <f t="shared" si="2402"/>
        <v>2.7357281779301287E-7</v>
      </c>
      <c r="BJ1939" s="14">
        <f t="shared" si="2403"/>
        <v>0.27418249989007343</v>
      </c>
      <c r="BK1939" s="14">
        <f t="shared" si="2404"/>
        <v>0.3449097522347559</v>
      </c>
      <c r="BL1939" s="14">
        <f t="shared" si="2405"/>
        <v>0.35606245888599447</v>
      </c>
      <c r="BM1939" s="14">
        <f t="shared" si="2406"/>
        <v>0.22860218567260743</v>
      </c>
      <c r="BN1939" s="14">
        <f t="shared" si="2407"/>
        <v>0.77133738871891677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1.63636363636364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1.23232323232323</v>
      </c>
      <c r="I1940" s="10">
        <f>VLOOKUP(C1940,away!$B$2:$E$405,3,FALSE)</f>
        <v>0.61</v>
      </c>
      <c r="J1940" s="10">
        <f>VLOOKUP(B1940,home!$B$2:$E$405,4,FALSE)</f>
        <v>1.79</v>
      </c>
      <c r="K1940" s="12">
        <f t="shared" si="2352"/>
        <v>0.72867272727272892</v>
      </c>
      <c r="L1940" s="12">
        <f t="shared" si="2353"/>
        <v>1.3455737373737349</v>
      </c>
      <c r="M1940" s="13">
        <f t="shared" si="2354"/>
        <v>0.12565107435557701</v>
      </c>
      <c r="N1940" s="13">
        <f t="shared" si="2355"/>
        <v>9.1558511035426754E-2</v>
      </c>
      <c r="O1940" s="13">
        <f t="shared" si="2356"/>
        <v>0.16907278572565881</v>
      </c>
      <c r="P1940" s="13">
        <f t="shared" si="2357"/>
        <v>0.12319872788231352</v>
      </c>
      <c r="Q1940" s="13">
        <f t="shared" si="2358"/>
        <v>3.3358094970607322E-2</v>
      </c>
      <c r="R1940" s="13">
        <f t="shared" si="2359"/>
        <v>0.11374995008853168</v>
      </c>
      <c r="S1940" s="13">
        <f t="shared" si="2360"/>
        <v>3.0198561034322467E-2</v>
      </c>
      <c r="T1940" s="13">
        <f t="shared" si="2361"/>
        <v>4.4885776521268086E-2</v>
      </c>
      <c r="U1940" s="13">
        <f t="shared" si="2362"/>
        <v>8.2886486358147188E-2</v>
      </c>
      <c r="V1940" s="13">
        <f t="shared" si="2363"/>
        <v>3.2899080271703569E-3</v>
      </c>
      <c r="W1940" s="13">
        <f t="shared" si="2364"/>
        <v>8.1023780129517147E-3</v>
      </c>
      <c r="X1940" s="13">
        <f t="shared" si="2365"/>
        <v>1.0902347064502214E-2</v>
      </c>
      <c r="Y1940" s="13">
        <f t="shared" si="2366"/>
        <v>7.3349559428639056E-3</v>
      </c>
      <c r="Z1940" s="13">
        <f t="shared" si="2367"/>
        <v>5.1019648488900449E-2</v>
      </c>
      <c r="AA1940" s="13">
        <f t="shared" si="2368"/>
        <v>3.7176626408903055E-2</v>
      </c>
      <c r="AB1940" s="13">
        <f t="shared" si="2369"/>
        <v>1.3544796878087371E-2</v>
      </c>
      <c r="AC1940" s="13">
        <f t="shared" si="2370"/>
        <v>2.0160615710804417E-4</v>
      </c>
      <c r="AD1940" s="13">
        <f t="shared" si="2371"/>
        <v>1.4759954710230297E-3</v>
      </c>
      <c r="AE1940" s="13">
        <f t="shared" si="2372"/>
        <v>1.9860607422911643E-3</v>
      </c>
      <c r="AF1940" s="13">
        <f t="shared" si="2373"/>
        <v>1.3361955878279882E-3</v>
      </c>
      <c r="AG1940" s="13">
        <f t="shared" si="2374"/>
        <v>5.9931656365866674E-4</v>
      </c>
      <c r="AH1940" s="13">
        <f t="shared" si="2375"/>
        <v>1.7162674774176014E-2</v>
      </c>
      <c r="AI1940" s="13">
        <f t="shared" si="2376"/>
        <v>1.2505973034993702E-2</v>
      </c>
      <c r="AJ1940" s="13">
        <f t="shared" si="2377"/>
        <v>4.5563807393040334E-3</v>
      </c>
      <c r="AK1940" s="13">
        <f t="shared" si="2378"/>
        <v>1.1067034599338678E-3</v>
      </c>
      <c r="AL1940" s="13">
        <f t="shared" si="2379"/>
        <v>7.9068554618690945E-6</v>
      </c>
      <c r="AM1940" s="13">
        <f t="shared" si="2380"/>
        <v>2.151035290625095E-4</v>
      </c>
      <c r="AN1940" s="13">
        <f t="shared" si="2381"/>
        <v>2.8943765952292073E-4</v>
      </c>
      <c r="AO1940" s="13">
        <f t="shared" si="2382"/>
        <v>1.9472985663048151E-4</v>
      </c>
      <c r="AP1940" s="13">
        <f t="shared" si="2383"/>
        <v>8.7341126988176162E-5</v>
      </c>
      <c r="AQ1940" s="13">
        <f t="shared" si="2384"/>
        <v>2.9380981666978568E-5</v>
      </c>
      <c r="AR1940" s="13">
        <f t="shared" si="2385"/>
        <v>4.6187288878435807E-3</v>
      </c>
      <c r="AS1940" s="13">
        <f t="shared" si="2386"/>
        <v>3.3655417752383198E-3</v>
      </c>
      <c r="AT1940" s="13">
        <f t="shared" si="2387"/>
        <v>1.2261892520566038E-3</v>
      </c>
      <c r="AU1940" s="13">
        <f t="shared" si="2388"/>
        <v>2.978302221495311E-4</v>
      </c>
      <c r="AV1940" s="13">
        <f t="shared" si="2389"/>
        <v>5.4255190059485377E-5</v>
      </c>
      <c r="AW1940" s="13">
        <f t="shared" si="2390"/>
        <v>2.1534823483901886E-7</v>
      </c>
      <c r="AX1940" s="13">
        <f t="shared" si="2391"/>
        <v>2.6123345861327906E-5</v>
      </c>
      <c r="AY1940" s="13">
        <f t="shared" si="2392"/>
        <v>3.5150888123333679E-5</v>
      </c>
      <c r="AZ1940" s="13">
        <f t="shared" si="2393"/>
        <v>2.3649055952060066E-5</v>
      </c>
      <c r="BA1940" s="13">
        <f t="shared" si="2394"/>
        <v>1.0607182867591341E-5</v>
      </c>
      <c r="BB1940" s="13">
        <f t="shared" si="2395"/>
        <v>3.5681866735378856E-6</v>
      </c>
      <c r="BC1940" s="13">
        <f t="shared" si="2396"/>
        <v>9.6025165559190388E-7</v>
      </c>
      <c r="BD1940" s="13">
        <f t="shared" si="2397"/>
        <v>1.0358067152552856E-3</v>
      </c>
      <c r="BE1940" s="13">
        <f t="shared" si="2398"/>
        <v>7.5476410413247586E-4</v>
      </c>
      <c r="BF1940" s="13">
        <f t="shared" si="2399"/>
        <v>2.7498800910288456E-4</v>
      </c>
      <c r="BG1940" s="13">
        <f t="shared" si="2400"/>
        <v>6.6792087520098977E-5</v>
      </c>
      <c r="BH1940" s="13">
        <f t="shared" si="2401"/>
        <v>1.2167393143377329E-5</v>
      </c>
      <c r="BI1940" s="13">
        <f t="shared" si="2402"/>
        <v>1.7732095091168523E-6</v>
      </c>
      <c r="BJ1940" s="14">
        <f t="shared" si="2403"/>
        <v>0.20245568397742536</v>
      </c>
      <c r="BK1940" s="14">
        <f t="shared" si="2404"/>
        <v>0.2825829352000766</v>
      </c>
      <c r="BL1940" s="14">
        <f t="shared" si="2405"/>
        <v>0.46347121431374638</v>
      </c>
      <c r="BM1940" s="14">
        <f t="shared" si="2406"/>
        <v>0.34290540238214523</v>
      </c>
      <c r="BN1940" s="14">
        <f t="shared" si="2407"/>
        <v>0.65658914405811508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1.63636363636364</v>
      </c>
      <c r="F1941" s="10">
        <f>VLOOKUP(B1941,home!$B$2:$E$405,3,FALSE)</f>
        <v>1.32</v>
      </c>
      <c r="G1941" s="10">
        <f>VLOOKUP(C1941,away!$B$2:$E$405,4,FALSE)</f>
        <v>1.83</v>
      </c>
      <c r="H1941" s="10">
        <f>VLOOKUP(A1941,away!$A$2:$E$405,3,FALSE)</f>
        <v>1.23232323232323</v>
      </c>
      <c r="I1941" s="10">
        <f>VLOOKUP(C1941,away!$B$2:$E$405,3,FALSE)</f>
        <v>0.61</v>
      </c>
      <c r="J1941" s="10">
        <f>VLOOKUP(B1941,home!$B$2:$E$405,4,FALSE)</f>
        <v>0.95</v>
      </c>
      <c r="K1941" s="12">
        <f t="shared" si="2352"/>
        <v>3.9528000000000092</v>
      </c>
      <c r="L1941" s="12">
        <f t="shared" si="2353"/>
        <v>0.71413131313131184</v>
      </c>
      <c r="M1941" s="13">
        <f t="shared" si="2354"/>
        <v>9.4010742611839379E-3</v>
      </c>
      <c r="N1941" s="13">
        <f t="shared" si="2355"/>
        <v>3.7160566339607959E-2</v>
      </c>
      <c r="O1941" s="13">
        <f t="shared" si="2356"/>
        <v>6.7136015069842632E-3</v>
      </c>
      <c r="P1941" s="13">
        <f t="shared" si="2357"/>
        <v>2.653752403680746E-2</v>
      </c>
      <c r="Q1941" s="13">
        <f t="shared" si="2358"/>
        <v>7.3444143313601329E-2</v>
      </c>
      <c r="R1941" s="13">
        <f t="shared" si="2359"/>
        <v>2.3971965300115124E-3</v>
      </c>
      <c r="S1941" s="13">
        <f t="shared" si="2360"/>
        <v>1.872765182038472E-2</v>
      </c>
      <c r="T1941" s="13">
        <f t="shared" si="2361"/>
        <v>5.2448762506346371E-2</v>
      </c>
      <c r="U1941" s="13">
        <f t="shared" si="2362"/>
        <v>9.4756384438295302E-3</v>
      </c>
      <c r="V1941" s="13">
        <f t="shared" si="2363"/>
        <v>5.8738619359281615E-3</v>
      </c>
      <c r="W1941" s="13">
        <f t="shared" si="2364"/>
        <v>9.6770003230001359E-2</v>
      </c>
      <c r="X1941" s="13">
        <f t="shared" si="2365"/>
        <v>6.9106489478362162E-2</v>
      </c>
      <c r="Y1941" s="13">
        <f t="shared" si="2366"/>
        <v>2.4675554038538973E-2</v>
      </c>
      <c r="Z1941" s="13">
        <f t="shared" si="2367"/>
        <v>5.7063770193698188E-4</v>
      </c>
      <c r="AA1941" s="13">
        <f t="shared" si="2368"/>
        <v>2.2556167082165078E-3</v>
      </c>
      <c r="AB1941" s="13">
        <f t="shared" si="2369"/>
        <v>4.458000862119115E-3</v>
      </c>
      <c r="AC1941" s="13">
        <f t="shared" si="2370"/>
        <v>1.0363027935886078E-3</v>
      </c>
      <c r="AD1941" s="13">
        <f t="shared" si="2371"/>
        <v>9.5628117191887574E-2</v>
      </c>
      <c r="AE1941" s="13">
        <f t="shared" si="2372"/>
        <v>6.8291032902517659E-2</v>
      </c>
      <c r="AF1941" s="13">
        <f t="shared" si="2373"/>
        <v>2.4384382500884275E-2</v>
      </c>
      <c r="AG1941" s="13">
        <f t="shared" si="2374"/>
        <v>5.8045503650842236E-3</v>
      </c>
      <c r="AH1941" s="13">
        <f t="shared" si="2375"/>
        <v>1.0187756285162273E-4</v>
      </c>
      <c r="AI1941" s="13">
        <f t="shared" si="2376"/>
        <v>4.0270163043989532E-4</v>
      </c>
      <c r="AJ1941" s="13">
        <f t="shared" si="2377"/>
        <v>7.9589950240141082E-4</v>
      </c>
      <c r="AK1941" s="13">
        <f t="shared" si="2378"/>
        <v>1.0486771843641017E-3</v>
      </c>
      <c r="AL1941" s="13">
        <f t="shared" si="2379"/>
        <v>1.1701177771913495E-4</v>
      </c>
      <c r="AM1941" s="13">
        <f t="shared" si="2380"/>
        <v>7.5599764327218807E-2</v>
      </c>
      <c r="AN1941" s="13">
        <f t="shared" si="2381"/>
        <v>5.3988158971414471E-2</v>
      </c>
      <c r="AO1941" s="13">
        <f t="shared" si="2382"/>
        <v>1.9277317429899112E-2</v>
      </c>
      <c r="AP1941" s="13">
        <f t="shared" si="2383"/>
        <v>4.5888453366209935E-3</v>
      </c>
      <c r="AQ1941" s="13">
        <f t="shared" si="2384"/>
        <v>8.1925953649941144E-4</v>
      </c>
      <c r="AR1941" s="13">
        <f t="shared" si="2385"/>
        <v>1.4550791547569423E-5</v>
      </c>
      <c r="AS1941" s="13">
        <f t="shared" si="2386"/>
        <v>5.7516368829232553E-5</v>
      </c>
      <c r="AT1941" s="13">
        <f t="shared" si="2387"/>
        <v>1.1367535135409546E-4</v>
      </c>
      <c r="AU1941" s="13">
        <f t="shared" si="2388"/>
        <v>1.4977864294415656E-4</v>
      </c>
      <c r="AV1941" s="13">
        <f t="shared" si="2389"/>
        <v>1.4801125495741589E-4</v>
      </c>
      <c r="AW1941" s="13">
        <f t="shared" si="2390"/>
        <v>9.1750828372885874E-6</v>
      </c>
      <c r="AX1941" s="13">
        <f t="shared" si="2391"/>
        <v>4.9805124738771848E-2</v>
      </c>
      <c r="AY1941" s="13">
        <f t="shared" si="2392"/>
        <v>3.5567399130367924E-2</v>
      </c>
      <c r="AZ1941" s="13">
        <f t="shared" si="2393"/>
        <v>1.269989672281756E-2</v>
      </c>
      <c r="BA1941" s="13">
        <f t="shared" si="2394"/>
        <v>3.0231313077659166E-3</v>
      </c>
      <c r="BB1941" s="13">
        <f t="shared" si="2395"/>
        <v>5.3972818264581336E-4</v>
      </c>
      <c r="BC1941" s="13">
        <f t="shared" si="2396"/>
        <v>7.7087359161366259E-5</v>
      </c>
      <c r="BD1941" s="13">
        <f t="shared" si="2397"/>
        <v>1.7318626458276234E-6</v>
      </c>
      <c r="BE1941" s="13">
        <f t="shared" si="2398"/>
        <v>6.8457066664274465E-6</v>
      </c>
      <c r="BF1941" s="13">
        <f t="shared" si="2399"/>
        <v>1.3529854655527234E-5</v>
      </c>
      <c r="BG1941" s="13">
        <f t="shared" si="2400"/>
        <v>1.782693649412273E-5</v>
      </c>
      <c r="BH1941" s="13">
        <f t="shared" si="2401"/>
        <v>1.7616578643492126E-5</v>
      </c>
      <c r="BI1941" s="13">
        <f t="shared" si="2402"/>
        <v>1.3926962412399165E-5</v>
      </c>
      <c r="BJ1941" s="14">
        <f t="shared" si="2403"/>
        <v>0.80369931491001512</v>
      </c>
      <c r="BK1941" s="14">
        <f t="shared" si="2404"/>
        <v>9.7260825755979941E-2</v>
      </c>
      <c r="BL1941" s="14">
        <f t="shared" si="2405"/>
        <v>2.8204220242368235E-2</v>
      </c>
      <c r="BM1941" s="14">
        <f t="shared" si="2406"/>
        <v>0.73852266857457305</v>
      </c>
      <c r="BN1941" s="14">
        <f t="shared" si="2407"/>
        <v>0.15565410598819648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1.63636363636364</v>
      </c>
      <c r="F1942" s="10">
        <f>VLOOKUP(B1942,home!$B$2:$E$405,3,FALSE)</f>
        <v>1.22</v>
      </c>
      <c r="G1942" s="10">
        <f>VLOOKUP(C1942,away!$B$2:$E$405,4,FALSE)</f>
        <v>0.73</v>
      </c>
      <c r="H1942" s="10">
        <f>VLOOKUP(A1942,away!$A$2:$E$405,3,FALSE)</f>
        <v>1.23232323232323</v>
      </c>
      <c r="I1942" s="10">
        <f>VLOOKUP(C1942,away!$B$2:$E$405,3,FALSE)</f>
        <v>1.1000000000000001</v>
      </c>
      <c r="J1942" s="10">
        <f>VLOOKUP(B1942,home!$B$2:$E$405,4,FALSE)</f>
        <v>1.08</v>
      </c>
      <c r="K1942" s="12">
        <f t="shared" si="2352"/>
        <v>1.4573454545454578</v>
      </c>
      <c r="L1942" s="12">
        <f t="shared" si="2353"/>
        <v>1.4639999999999975</v>
      </c>
      <c r="M1942" s="13">
        <f t="shared" si="2354"/>
        <v>5.3861170770411408E-2</v>
      </c>
      <c r="N1942" s="13">
        <f t="shared" si="2355"/>
        <v>7.8494332398755737E-2</v>
      </c>
      <c r="O1942" s="13">
        <f t="shared" si="2356"/>
        <v>7.8852754007882164E-2</v>
      </c>
      <c r="P1942" s="13">
        <f t="shared" si="2357"/>
        <v>0.11491570263177819</v>
      </c>
      <c r="Q1942" s="13">
        <f t="shared" si="2358"/>
        <v>5.719667926445348E-2</v>
      </c>
      <c r="R1942" s="13">
        <f t="shared" si="2359"/>
        <v>5.7720215933769664E-2</v>
      </c>
      <c r="S1942" s="13">
        <f t="shared" si="2360"/>
        <v>6.1294706940392851E-2</v>
      </c>
      <c r="T1942" s="13">
        <f t="shared" si="2361"/>
        <v>8.3735938443159755E-2</v>
      </c>
      <c r="U1942" s="13">
        <f t="shared" si="2362"/>
        <v>8.4118294326461521E-2</v>
      </c>
      <c r="V1942" s="13">
        <f t="shared" si="2363"/>
        <v>1.453061684102378E-2</v>
      </c>
      <c r="W1942" s="13">
        <f t="shared" si="2364"/>
        <v>2.7785106847048584E-2</v>
      </c>
      <c r="X1942" s="13">
        <f t="shared" si="2365"/>
        <v>4.0677396424079054E-2</v>
      </c>
      <c r="Y1942" s="13">
        <f t="shared" si="2366"/>
        <v>2.9775854182425825E-2</v>
      </c>
      <c r="Z1942" s="13">
        <f t="shared" si="2367"/>
        <v>2.8167465375679549E-2</v>
      </c>
      <c r="AA1942" s="13">
        <f t="shared" si="2368"/>
        <v>4.1049727631313156E-2</v>
      </c>
      <c r="AB1942" s="13">
        <f t="shared" si="2369"/>
        <v>2.9911816986911664E-2</v>
      </c>
      <c r="AC1942" s="13">
        <f t="shared" si="2370"/>
        <v>1.9376157490581987E-3</v>
      </c>
      <c r="AD1942" s="13">
        <f t="shared" si="2371"/>
        <v>1.0123124791901528E-2</v>
      </c>
      <c r="AE1942" s="13">
        <f t="shared" si="2372"/>
        <v>1.4820254695343812E-2</v>
      </c>
      <c r="AF1942" s="13">
        <f t="shared" si="2373"/>
        <v>1.0848426436991654E-2</v>
      </c>
      <c r="AG1942" s="13">
        <f t="shared" si="2374"/>
        <v>5.2940321012519189E-3</v>
      </c>
      <c r="AH1942" s="13">
        <f t="shared" si="2375"/>
        <v>1.0309292327498696E-2</v>
      </c>
      <c r="AI1942" s="13">
        <f t="shared" si="2376"/>
        <v>1.5024200313060586E-2</v>
      </c>
      <c r="AJ1942" s="13">
        <f t="shared" si="2377"/>
        <v>1.0947725017209647E-2</v>
      </c>
      <c r="AK1942" s="13">
        <f t="shared" si="2378"/>
        <v>5.3182057638146932E-3</v>
      </c>
      <c r="AL1942" s="13">
        <f t="shared" si="2379"/>
        <v>1.6536029354619338E-4</v>
      </c>
      <c r="AM1942" s="13">
        <f t="shared" si="2380"/>
        <v>2.9505779802548246E-3</v>
      </c>
      <c r="AN1942" s="13">
        <f t="shared" si="2381"/>
        <v>4.3196461630930563E-3</v>
      </c>
      <c r="AO1942" s="13">
        <f t="shared" si="2382"/>
        <v>3.1619809913841124E-3</v>
      </c>
      <c r="AP1942" s="13">
        <f t="shared" si="2383"/>
        <v>1.5430467237954445E-3</v>
      </c>
      <c r="AQ1942" s="13">
        <f t="shared" si="2384"/>
        <v>5.6475510090913154E-4</v>
      </c>
      <c r="AR1942" s="13">
        <f t="shared" si="2385"/>
        <v>3.0185607934916118E-3</v>
      </c>
      <c r="AS1942" s="13">
        <f t="shared" si="2386"/>
        <v>4.3990858516641303E-3</v>
      </c>
      <c r="AT1942" s="13">
        <f t="shared" si="2387"/>
        <v>3.2054938850389781E-3</v>
      </c>
      <c r="AU1942" s="13">
        <f t="shared" si="2388"/>
        <v>1.5571706476449388E-3</v>
      </c>
      <c r="AV1942" s="13">
        <f t="shared" si="2389"/>
        <v>5.673338913242394E-4</v>
      </c>
      <c r="AW1942" s="13">
        <f t="shared" si="2390"/>
        <v>9.8001409345818007E-6</v>
      </c>
      <c r="AX1942" s="13">
        <f t="shared" si="2391"/>
        <v>7.1666856796771502E-4</v>
      </c>
      <c r="AY1942" s="13">
        <f t="shared" si="2392"/>
        <v>1.0492027835047328E-3</v>
      </c>
      <c r="AZ1942" s="13">
        <f t="shared" si="2393"/>
        <v>7.680164375254634E-4</v>
      </c>
      <c r="BA1942" s="13">
        <f t="shared" si="2394"/>
        <v>3.7479202151242556E-4</v>
      </c>
      <c r="BB1942" s="13">
        <f t="shared" si="2395"/>
        <v>1.3717387987354748E-4</v>
      </c>
      <c r="BC1942" s="13">
        <f t="shared" si="2396"/>
        <v>4.0164512026974616E-5</v>
      </c>
      <c r="BD1942" s="13">
        <f t="shared" si="2397"/>
        <v>7.3652883361195276E-4</v>
      </c>
      <c r="BE1942" s="13">
        <f t="shared" si="2398"/>
        <v>1.0733769478060472E-3</v>
      </c>
      <c r="BF1942" s="13">
        <f t="shared" si="2399"/>
        <v>7.8214050794951021E-4</v>
      </c>
      <c r="BG1942" s="13">
        <f t="shared" si="2400"/>
        <v>3.7994963802536483E-4</v>
      </c>
      <c r="BH1942" s="13">
        <f t="shared" si="2401"/>
        <v>1.3842946948311433E-4</v>
      </c>
      <c r="BI1942" s="13">
        <f t="shared" si="2402"/>
        <v>4.034791162527116E-5</v>
      </c>
      <c r="BJ1942" s="14">
        <f t="shared" si="2403"/>
        <v>0.37437717074725874</v>
      </c>
      <c r="BK1942" s="14">
        <f t="shared" si="2404"/>
        <v>0.24775437600971537</v>
      </c>
      <c r="BL1942" s="14">
        <f t="shared" si="2405"/>
        <v>0.34915065068558698</v>
      </c>
      <c r="BM1942" s="14">
        <f t="shared" si="2406"/>
        <v>0.55736940516861966</v>
      </c>
      <c r="BN1942" s="14">
        <f t="shared" si="2407"/>
        <v>0.44104085500705059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1.63636363636364</v>
      </c>
      <c r="F1943" s="10">
        <f>VLOOKUP(B1943,home!$B$2:$E$405,3,FALSE)</f>
        <v>1.59</v>
      </c>
      <c r="G1943" s="10">
        <f>VLOOKUP(C1943,away!$B$2:$E$405,4,FALSE)</f>
        <v>1.1200000000000001</v>
      </c>
      <c r="H1943" s="10">
        <f>VLOOKUP(A1943,away!$A$2:$E$405,3,FALSE)</f>
        <v>1.23232323232323</v>
      </c>
      <c r="I1943" s="10">
        <f>VLOOKUP(C1943,away!$B$2:$E$405,3,FALSE)</f>
        <v>0.61</v>
      </c>
      <c r="J1943" s="10">
        <f>VLOOKUP(B1943,home!$B$2:$E$405,4,FALSE)</f>
        <v>1.1399999999999999</v>
      </c>
      <c r="K1943" s="12">
        <f t="shared" si="2352"/>
        <v>2.9140363636363706</v>
      </c>
      <c r="L1943" s="12">
        <f t="shared" si="2353"/>
        <v>0.85695757575757414</v>
      </c>
      <c r="M1943" s="13">
        <f t="shared" si="2354"/>
        <v>2.3029162316386579E-2</v>
      </c>
      <c r="N1943" s="13">
        <f t="shared" si="2355"/>
        <v>6.710781641403489E-2</v>
      </c>
      <c r="O1943" s="13">
        <f t="shared" si="2356"/>
        <v>1.9735015110378326E-2</v>
      </c>
      <c r="P1943" s="13">
        <f t="shared" si="2357"/>
        <v>5.7508551668555681E-2</v>
      </c>
      <c r="Q1943" s="13">
        <f t="shared" si="2358"/>
        <v>9.7777308657365697E-2</v>
      </c>
      <c r="R1943" s="13">
        <f t="shared" si="2359"/>
        <v>8.4560353532644496E-3</v>
      </c>
      <c r="S1943" s="13">
        <f t="shared" si="2360"/>
        <v>3.5902668425130367E-2</v>
      </c>
      <c r="T1943" s="13">
        <f t="shared" si="2361"/>
        <v>8.3791005391116183E-2</v>
      </c>
      <c r="U1943" s="13">
        <f t="shared" si="2362"/>
        <v>2.4641194511607331E-2</v>
      </c>
      <c r="V1943" s="13">
        <f t="shared" si="2363"/>
        <v>9.9618158238747156E-3</v>
      </c>
      <c r="W1943" s="13">
        <f t="shared" si="2364"/>
        <v>9.4975544322020308E-2</v>
      </c>
      <c r="X1943" s="13">
        <f t="shared" si="2365"/>
        <v>8.1390012218454558E-2</v>
      </c>
      <c r="Y1943" s="13">
        <f t="shared" si="2366"/>
        <v>3.4873893780803071E-2</v>
      </c>
      <c r="Z1943" s="13">
        <f t="shared" si="2367"/>
        <v>2.4154878522846153E-3</v>
      </c>
      <c r="AA1943" s="13">
        <f t="shared" si="2368"/>
        <v>7.0388194374792871E-3</v>
      </c>
      <c r="AB1943" s="13">
        <f t="shared" si="2369"/>
        <v>1.0255687898942574E-2</v>
      </c>
      <c r="AC1943" s="13">
        <f t="shared" si="2370"/>
        <v>1.5547938526521287E-3</v>
      </c>
      <c r="AD1943" s="13">
        <f t="shared" si="2371"/>
        <v>6.9190547452631257E-2</v>
      </c>
      <c r="AE1943" s="13">
        <f t="shared" si="2372"/>
        <v>5.9293363810346292E-2</v>
      </c>
      <c r="AF1943" s="13">
        <f t="shared" si="2373"/>
        <v>2.5405948654713111E-2</v>
      </c>
      <c r="AG1943" s="13">
        <f t="shared" si="2374"/>
        <v>7.257273389654784E-3</v>
      </c>
      <c r="AH1943" s="13">
        <f t="shared" si="2375"/>
        <v>5.1749265354142317E-4</v>
      </c>
      <c r="AI1943" s="13">
        <f t="shared" si="2376"/>
        <v>1.5079924103343848E-3</v>
      </c>
      <c r="AJ1943" s="13">
        <f t="shared" si="2377"/>
        <v>2.1971723599010285E-3</v>
      </c>
      <c r="AK1943" s="13">
        <f t="shared" si="2378"/>
        <v>2.1342133846427788E-3</v>
      </c>
      <c r="AL1943" s="13">
        <f t="shared" si="2379"/>
        <v>1.5530559276239852E-4</v>
      </c>
      <c r="AM1943" s="13">
        <f t="shared" si="2380"/>
        <v>4.0324754259375054E-2</v>
      </c>
      <c r="AN1943" s="13">
        <f t="shared" si="2381"/>
        <v>3.4556603653133962E-2</v>
      </c>
      <c r="AO1943" s="13">
        <f t="shared" si="2382"/>
        <v>1.4806771646502502E-2</v>
      </c>
      <c r="AP1943" s="13">
        <f t="shared" si="2383"/>
        <v>4.2295917116609233E-3</v>
      </c>
      <c r="AQ1943" s="13">
        <f t="shared" si="2384"/>
        <v>9.061451649173181E-4</v>
      </c>
      <c r="AR1943" s="13">
        <f t="shared" si="2385"/>
        <v>8.869384997024249E-5</v>
      </c>
      <c r="AS1943" s="13">
        <f t="shared" si="2386"/>
        <v>2.5845710404419527E-4</v>
      </c>
      <c r="AT1943" s="13">
        <f t="shared" si="2387"/>
        <v>3.7657669981246698E-4</v>
      </c>
      <c r="AU1943" s="13">
        <f t="shared" si="2388"/>
        <v>3.6578606565056875E-4</v>
      </c>
      <c r="AV1943" s="13">
        <f t="shared" si="2389"/>
        <v>2.6647847415430957E-4</v>
      </c>
      <c r="AW1943" s="13">
        <f t="shared" si="2390"/>
        <v>1.0773055175153644E-5</v>
      </c>
      <c r="AX1943" s="13">
        <f t="shared" si="2391"/>
        <v>1.9584633377753267E-2</v>
      </c>
      <c r="AY1943" s="13">
        <f t="shared" si="2392"/>
        <v>1.6783199941500314E-2</v>
      </c>
      <c r="AZ1943" s="13">
        <f t="shared" si="2393"/>
        <v>7.1912451676613819E-3</v>
      </c>
      <c r="BA1943" s="13">
        <f t="shared" si="2394"/>
        <v>2.0541973418524893E-3</v>
      </c>
      <c r="BB1943" s="13">
        <f t="shared" si="2395"/>
        <v>4.4008999355039041E-4</v>
      </c>
      <c r="BC1943" s="13">
        <f t="shared" si="2396"/>
        <v>7.5427690797621845E-5</v>
      </c>
      <c r="BD1943" s="13">
        <f t="shared" si="2397"/>
        <v>1.2667811109184159E-5</v>
      </c>
      <c r="BE1943" s="13">
        <f t="shared" si="2398"/>
        <v>3.6914462219839429E-5</v>
      </c>
      <c r="BF1943" s="13">
        <f t="shared" si="2399"/>
        <v>5.3785042626346545E-5</v>
      </c>
      <c r="BG1943" s="13">
        <f t="shared" si="2400"/>
        <v>5.2243856677635353E-5</v>
      </c>
      <c r="BH1943" s="13">
        <f t="shared" si="2401"/>
        <v>3.8060124533809065E-5</v>
      </c>
      <c r="BI1943" s="13">
        <f t="shared" si="2402"/>
        <v>2.2181717379209669E-5</v>
      </c>
      <c r="BJ1943" s="14">
        <f t="shared" si="2403"/>
        <v>0.76201537403984543</v>
      </c>
      <c r="BK1943" s="14">
        <f t="shared" si="2404"/>
        <v>0.14489549762086218</v>
      </c>
      <c r="BL1943" s="14">
        <f t="shared" si="2405"/>
        <v>7.8055468328269401E-2</v>
      </c>
      <c r="BM1943" s="14">
        <f t="shared" si="2406"/>
        <v>0.69699551143495075</v>
      </c>
      <c r="BN1943" s="14">
        <f t="shared" si="2407"/>
        <v>0.27361388951998561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1.3902439024390201</v>
      </c>
      <c r="F1944" s="10">
        <f>VLOOKUP(B1944,home!$B$2:$E$405,3,FALSE)</f>
        <v>0.54</v>
      </c>
      <c r="G1944" s="10">
        <f>VLOOKUP(C1944,away!$B$2:$E$405,4,FALSE)</f>
        <v>0</v>
      </c>
      <c r="H1944" s="10">
        <f>VLOOKUP(A1944,away!$A$2:$E$405,3,FALSE)</f>
        <v>1.09756097560976</v>
      </c>
      <c r="I1944" s="10">
        <f>VLOOKUP(C1944,away!$B$2:$E$405,3,FALSE)</f>
        <v>0</v>
      </c>
      <c r="J1944" s="10">
        <f>VLOOKUP(B1944,home!$B$2:$E$405,4,FALSE)</f>
        <v>1.59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1.3902439024390201</v>
      </c>
      <c r="F1945" s="10">
        <f>VLOOKUP(B1945,home!$B$2:$E$405,3,FALSE)</f>
        <v>1.44</v>
      </c>
      <c r="G1945" s="10">
        <f>VLOOKUP(C1945,away!$B$2:$E$405,4,FALSE)</f>
        <v>2.4</v>
      </c>
      <c r="H1945" s="10">
        <f>VLOOKUP(A1945,away!$A$2:$E$405,3,FALSE)</f>
        <v>1.09756097560976</v>
      </c>
      <c r="I1945" s="10">
        <f>VLOOKUP(C1945,away!$B$2:$E$405,3,FALSE)</f>
        <v>1.92</v>
      </c>
      <c r="J1945" s="10">
        <f>VLOOKUP(B1945,home!$B$2:$E$405,4,FALSE)</f>
        <v>1.52</v>
      </c>
      <c r="K1945" s="12">
        <f t="shared" si="2352"/>
        <v>4.804682926829253</v>
      </c>
      <c r="L1945" s="12">
        <f t="shared" si="2353"/>
        <v>3.203121951219523</v>
      </c>
      <c r="M1945" s="13">
        <f t="shared" si="2354"/>
        <v>3.3285457401245291E-4</v>
      </c>
      <c r="N1945" s="13">
        <f t="shared" si="2355"/>
        <v>1.5992606888746565E-3</v>
      </c>
      <c r="O1945" s="13">
        <f t="shared" si="2356"/>
        <v>1.0661737925831112E-3</v>
      </c>
      <c r="P1945" s="13">
        <f t="shared" si="2357"/>
        <v>5.1226270182568685E-3</v>
      </c>
      <c r="Q1945" s="13">
        <f t="shared" si="2358"/>
        <v>3.8419702636926264E-3</v>
      </c>
      <c r="R1945" s="13">
        <f t="shared" si="2359"/>
        <v>1.7075423394189676E-3</v>
      </c>
      <c r="S1945" s="13">
        <f t="shared" si="2360"/>
        <v>1.9709288693140738E-2</v>
      </c>
      <c r="T1945" s="13">
        <f t="shared" si="2361"/>
        <v>1.230629928756651E-2</v>
      </c>
      <c r="U1945" s="13">
        <f t="shared" si="2362"/>
        <v>8.2041995250443957E-3</v>
      </c>
      <c r="V1945" s="13">
        <f t="shared" si="2363"/>
        <v>3.3702851586380804E-2</v>
      </c>
      <c r="W1945" s="13">
        <f t="shared" si="2364"/>
        <v>6.1531496437832152E-3</v>
      </c>
      <c r="X1945" s="13">
        <f t="shared" si="2365"/>
        <v>1.9709288693140606E-2</v>
      </c>
      <c r="Y1945" s="13">
        <f t="shared" si="2366"/>
        <v>3.1565627627960717E-2</v>
      </c>
      <c r="Z1945" s="13">
        <f t="shared" si="2367"/>
        <v>1.8231554500098774E-3</v>
      </c>
      <c r="AA1945" s="13">
        <f t="shared" si="2368"/>
        <v>8.7596838636181621E-3</v>
      </c>
      <c r="AB1945" s="13">
        <f t="shared" si="2369"/>
        <v>2.1043751751973948E-2</v>
      </c>
      <c r="AC1945" s="13">
        <f t="shared" si="2370"/>
        <v>3.2417899513797227E-2</v>
      </c>
      <c r="AD1945" s="13">
        <f t="shared" si="2371"/>
        <v>7.3909832599276786E-3</v>
      </c>
      <c r="AE1945" s="13">
        <f t="shared" si="2372"/>
        <v>2.3674220720970376E-2</v>
      </c>
      <c r="AF1945" s="13">
        <f t="shared" si="2373"/>
        <v>3.7915708034678156E-2</v>
      </c>
      <c r="AG1945" s="13">
        <f t="shared" si="2374"/>
        <v>4.048287890063601E-2</v>
      </c>
      <c r="AH1945" s="13">
        <f t="shared" si="2375"/>
        <v>1.4599473106030368E-3</v>
      </c>
      <c r="AI1945" s="13">
        <f t="shared" si="2376"/>
        <v>7.0145839173246958E-3</v>
      </c>
      <c r="AJ1945" s="13">
        <f t="shared" si="2377"/>
        <v>1.6851425793190513E-2</v>
      </c>
      <c r="AK1945" s="13">
        <f t="shared" si="2378"/>
        <v>2.6988585933757522E-2</v>
      </c>
      <c r="AL1945" s="13">
        <f t="shared" si="2379"/>
        <v>1.9956439945848656E-2</v>
      </c>
      <c r="AM1945" s="13">
        <f t="shared" si="2380"/>
        <v>7.1022662162910652E-3</v>
      </c>
      <c r="AN1945" s="13">
        <f t="shared" si="2381"/>
        <v>2.2749424820806736E-2</v>
      </c>
      <c r="AO1945" s="13">
        <f t="shared" si="2382"/>
        <v>3.643459101057217E-2</v>
      </c>
      <c r="AP1945" s="13">
        <f t="shared" si="2383"/>
        <v>3.8901479416556403E-2</v>
      </c>
      <c r="AQ1945" s="13">
        <f t="shared" si="2384"/>
        <v>3.115154566352157E-2</v>
      </c>
      <c r="AR1945" s="13">
        <f t="shared" si="2385"/>
        <v>9.3527785564329882E-4</v>
      </c>
      <c r="AS1945" s="13">
        <f t="shared" si="2386"/>
        <v>4.4937135448508327E-3</v>
      </c>
      <c r="AT1945" s="13">
        <f t="shared" si="2387"/>
        <v>1.0795434373503079E-2</v>
      </c>
      <c r="AU1945" s="13">
        <f t="shared" si="2388"/>
        <v>1.7289546407358632E-2</v>
      </c>
      <c r="AV1945" s="13">
        <f t="shared" si="2389"/>
        <v>2.0767697109014518E-2</v>
      </c>
      <c r="AW1945" s="13">
        <f t="shared" si="2390"/>
        <v>8.5313699565618267E-3</v>
      </c>
      <c r="AX1945" s="13">
        <f t="shared" si="2391"/>
        <v>5.6873562052016475E-3</v>
      </c>
      <c r="AY1945" s="13">
        <f t="shared" si="2392"/>
        <v>1.8217295505285964E-2</v>
      </c>
      <c r="AZ1945" s="13">
        <f t="shared" si="2393"/>
        <v>2.9176109562417115E-2</v>
      </c>
      <c r="BA1945" s="13">
        <f t="shared" si="2394"/>
        <v>3.1151545663521366E-2</v>
      </c>
      <c r="BB1945" s="13">
        <f t="shared" si="2395"/>
        <v>2.494554993231066E-2</v>
      </c>
      <c r="BC1945" s="13">
        <f t="shared" si="2396"/>
        <v>1.5980727714685391E-2</v>
      </c>
      <c r="BD1945" s="13">
        <f t="shared" si="2397"/>
        <v>4.9930150498342894E-4</v>
      </c>
      <c r="BE1945" s="13">
        <f t="shared" si="2398"/>
        <v>2.3989854163340321E-3</v>
      </c>
      <c r="BF1945" s="13">
        <f t="shared" si="2399"/>
        <v>5.7631821357862463E-3</v>
      </c>
      <c r="BG1945" s="13">
        <f t="shared" si="2400"/>
        <v>9.2300876040065094E-3</v>
      </c>
      <c r="BH1945" s="13">
        <f t="shared" si="2401"/>
        <v>1.1086911081027101E-2</v>
      </c>
      <c r="BI1945" s="13">
        <f t="shared" si="2402"/>
        <v>1.0653818476456993E-2</v>
      </c>
      <c r="BJ1945" s="14">
        <f t="shared" si="2403"/>
        <v>0.44613727883240067</v>
      </c>
      <c r="BK1945" s="14">
        <f t="shared" si="2404"/>
        <v>0.12945925683672271</v>
      </c>
      <c r="BL1945" s="14">
        <f t="shared" si="2405"/>
        <v>0.18700984973647905</v>
      </c>
      <c r="BM1945" s="14">
        <f t="shared" si="2406"/>
        <v>0.74107318663004929</v>
      </c>
      <c r="BN1945" s="14">
        <f t="shared" si="2407"/>
        <v>1.3670428676838684E-2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1.3902439024390201</v>
      </c>
      <c r="F1946" s="10">
        <f>VLOOKUP(B1946,home!$B$2:$E$405,3,FALSE)</f>
        <v>1.68</v>
      </c>
      <c r="G1946" s="10">
        <f>VLOOKUP(C1946,away!$B$2:$E$405,4,FALSE)</f>
        <v>0</v>
      </c>
      <c r="H1946" s="10">
        <f>VLOOKUP(A1946,away!$A$2:$E$405,3,FALSE)</f>
        <v>1.09756097560976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1.3902439024390201</v>
      </c>
      <c r="F1947" s="10">
        <f>VLOOKUP(B1947,home!$B$2:$E$405,3,FALSE)</f>
        <v>0</v>
      </c>
      <c r="G1947" s="10">
        <f>VLOOKUP(C1947,away!$B$2:$E$405,4,FALSE)</f>
        <v>0.48</v>
      </c>
      <c r="H1947" s="10">
        <f>VLOOKUP(A1947,away!$A$2:$E$405,3,FALSE)</f>
        <v>1.09756097560976</v>
      </c>
      <c r="I1947" s="10">
        <f>VLOOKUP(C1947,away!$B$2:$E$405,3,FALSE)</f>
        <v>1.44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1.72151898734177</v>
      </c>
      <c r="F1948" s="10">
        <f>VLOOKUP(B1948,home!$B$2:$E$405,3,FALSE)</f>
        <v>0.93</v>
      </c>
      <c r="G1948" s="10">
        <f>VLOOKUP(C1948,away!$B$2:$E$405,4,FALSE)</f>
        <v>0.87</v>
      </c>
      <c r="H1948" s="10">
        <f>VLOOKUP(A1948,away!$A$2:$E$405,3,FALSE)</f>
        <v>1.48101265822785</v>
      </c>
      <c r="I1948" s="10">
        <f>VLOOKUP(C1948,away!$B$2:$E$405,3,FALSE)</f>
        <v>0.87</v>
      </c>
      <c r="J1948" s="10">
        <f>VLOOKUP(B1948,home!$B$2:$E$405,4,FALSE)</f>
        <v>1.22</v>
      </c>
      <c r="K1948" s="12">
        <f t="shared" si="2352"/>
        <v>1.3928810126582261</v>
      </c>
      <c r="L1948" s="12">
        <f t="shared" si="2353"/>
        <v>1.5719468354430399</v>
      </c>
      <c r="M1948" s="13">
        <f t="shared" si="2354"/>
        <v>5.1569346241868347E-2</v>
      </c>
      <c r="N1948" s="13">
        <f t="shared" si="2355"/>
        <v>7.182996321549627E-2</v>
      </c>
      <c r="O1948" s="13">
        <f t="shared" si="2356"/>
        <v>8.1064270630771373E-2</v>
      </c>
      <c r="P1948" s="13">
        <f t="shared" si="2357"/>
        <v>0.11291288336658933</v>
      </c>
      <c r="Q1948" s="13">
        <f t="shared" si="2358"/>
        <v>5.0025295951401795E-2</v>
      </c>
      <c r="R1948" s="13">
        <f t="shared" si="2359"/>
        <v>6.3714361842769615E-2</v>
      </c>
      <c r="S1948" s="13">
        <f t="shared" si="2360"/>
        <v>6.1806674697603765E-2</v>
      </c>
      <c r="T1948" s="13">
        <f t="shared" si="2361"/>
        <v>7.8637105662907575E-2</v>
      </c>
      <c r="U1948" s="13">
        <f t="shared" si="2362"/>
        <v>8.8746524844429589E-2</v>
      </c>
      <c r="V1948" s="13">
        <f t="shared" si="2363"/>
        <v>1.5036430144794713E-2</v>
      </c>
      <c r="W1948" s="13">
        <f t="shared" si="2364"/>
        <v>2.3226428294438679E-2</v>
      </c>
      <c r="X1948" s="13">
        <f t="shared" si="2365"/>
        <v>3.6510710456087565E-2</v>
      </c>
      <c r="Y1948" s="13">
        <f t="shared" si="2366"/>
        <v>2.8696447880611979E-2</v>
      </c>
      <c r="Z1948" s="13">
        <f t="shared" si="2367"/>
        <v>3.3385196490338165E-2</v>
      </c>
      <c r="AA1948" s="13">
        <f t="shared" si="2368"/>
        <v>4.650160629525607E-2</v>
      </c>
      <c r="AB1948" s="13">
        <f t="shared" si="2369"/>
        <v>3.2385602233385213E-2</v>
      </c>
      <c r="AC1948" s="13">
        <f t="shared" si="2370"/>
        <v>2.0576742858369932E-3</v>
      </c>
      <c r="AD1948" s="13">
        <f t="shared" si="2371"/>
        <v>8.0879127407978511E-3</v>
      </c>
      <c r="AE1948" s="13">
        <f t="shared" si="2372"/>
        <v>1.2713768838236626E-2</v>
      </c>
      <c r="AF1948" s="13">
        <f t="shared" si="2373"/>
        <v>9.9926843459102015E-3</v>
      </c>
      <c r="AG1948" s="13">
        <f t="shared" si="2374"/>
        <v>5.2359895117115819E-3</v>
      </c>
      <c r="AH1948" s="13">
        <f t="shared" si="2375"/>
        <v>1.3119938493407797E-2</v>
      </c>
      <c r="AI1948" s="13">
        <f t="shared" si="2376"/>
        <v>1.8274513214711491E-2</v>
      </c>
      <c r="AJ1948" s="13">
        <f t="shared" si="2377"/>
        <v>1.2727111236171741E-2</v>
      </c>
      <c r="AK1948" s="13">
        <f t="shared" si="2378"/>
        <v>5.9091171956175978E-3</v>
      </c>
      <c r="AL1948" s="13">
        <f t="shared" si="2379"/>
        <v>1.8021398646664302E-4</v>
      </c>
      <c r="AM1948" s="13">
        <f t="shared" si="2380"/>
        <v>2.2531000177387758E-3</v>
      </c>
      <c r="AN1948" s="13">
        <f t="shared" si="2381"/>
        <v>3.5417534428211256E-3</v>
      </c>
      <c r="AO1948" s="13">
        <f t="shared" si="2382"/>
        <v>2.7837240581810802E-3</v>
      </c>
      <c r="AP1948" s="13">
        <f t="shared" si="2383"/>
        <v>1.4586220746681353E-3</v>
      </c>
      <c r="AQ1948" s="13">
        <f t="shared" si="2384"/>
        <v>5.7321908859548449E-4</v>
      </c>
      <c r="AR1948" s="13">
        <f t="shared" si="2385"/>
        <v>4.1247691591839407E-3</v>
      </c>
      <c r="AS1948" s="13">
        <f t="shared" si="2386"/>
        <v>5.745312643425547E-3</v>
      </c>
      <c r="AT1948" s="13">
        <f t="shared" si="2387"/>
        <v>4.0012684464063438E-3</v>
      </c>
      <c r="AU1948" s="13">
        <f t="shared" si="2388"/>
        <v>1.8577636151826261E-3</v>
      </c>
      <c r="AV1948" s="13">
        <f t="shared" si="2389"/>
        <v>6.469109163987955E-4</v>
      </c>
      <c r="AW1948" s="13">
        <f t="shared" si="2390"/>
        <v>1.0960689245451806E-5</v>
      </c>
      <c r="AX1948" s="13">
        <f t="shared" si="2391"/>
        <v>5.2305003905470907E-4</v>
      </c>
      <c r="AY1948" s="13">
        <f t="shared" si="2392"/>
        <v>8.2220685367040836E-4</v>
      </c>
      <c r="AZ1948" s="13">
        <f t="shared" si="2393"/>
        <v>6.4623273085338861E-4</v>
      </c>
      <c r="BA1948" s="13">
        <f t="shared" si="2394"/>
        <v>3.38614498741566E-4</v>
      </c>
      <c r="BB1948" s="13">
        <f t="shared" si="2395"/>
        <v>1.3307099743298405E-4</v>
      </c>
      <c r="BC1948" s="13">
        <f t="shared" si="2396"/>
        <v>4.1836106660805619E-5</v>
      </c>
      <c r="BD1948" s="13">
        <f t="shared" si="2397"/>
        <v>1.0806529711187068E-3</v>
      </c>
      <c r="BE1948" s="13">
        <f t="shared" si="2398"/>
        <v>1.505221004743945E-3</v>
      </c>
      <c r="BF1948" s="13">
        <f t="shared" si="2399"/>
        <v>1.0482968786810895E-3</v>
      </c>
      <c r="BG1948" s="13">
        <f t="shared" si="2400"/>
        <v>4.8671760598125813E-4</v>
      </c>
      <c r="BH1948" s="13">
        <f t="shared" si="2401"/>
        <v>1.694849279744405E-4</v>
      </c>
      <c r="BI1948" s="13">
        <f t="shared" si="2402"/>
        <v>4.7214467621469025E-5</v>
      </c>
      <c r="BJ1948" s="14">
        <f t="shared" si="2403"/>
        <v>0.3380717368060186</v>
      </c>
      <c r="BK1948" s="14">
        <f t="shared" si="2404"/>
        <v>0.24438542957683021</v>
      </c>
      <c r="BL1948" s="14">
        <f t="shared" si="2405"/>
        <v>0.38315665862323861</v>
      </c>
      <c r="BM1948" s="14">
        <f t="shared" si="2406"/>
        <v>0.56707165408310412</v>
      </c>
      <c r="BN1948" s="14">
        <f t="shared" si="2407"/>
        <v>0.43111612124889676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1.72151898734177</v>
      </c>
      <c r="F1949" s="10">
        <f>VLOOKUP(B1949,home!$B$2:$E$405,3,FALSE)</f>
        <v>0.81</v>
      </c>
      <c r="G1949" s="10">
        <f>VLOOKUP(C1949,away!$B$2:$E$405,4,FALSE)</f>
        <v>0.57999999999999996</v>
      </c>
      <c r="H1949" s="10">
        <f>VLOOKUP(A1949,away!$A$2:$E$405,3,FALSE)</f>
        <v>1.48101265822785</v>
      </c>
      <c r="I1949" s="10">
        <f>VLOOKUP(C1949,away!$B$2:$E$405,3,FALSE)</f>
        <v>1.31</v>
      </c>
      <c r="J1949" s="10">
        <f>VLOOKUP(B1949,home!$B$2:$E$405,4,FALSE)</f>
        <v>1.89</v>
      </c>
      <c r="K1949" s="12">
        <f t="shared" si="2352"/>
        <v>0.80876962025316357</v>
      </c>
      <c r="L1949" s="12">
        <f t="shared" si="2353"/>
        <v>3.6668392405063339</v>
      </c>
      <c r="M1949" s="13">
        <f t="shared" si="2354"/>
        <v>1.1383289176034112E-2</v>
      </c>
      <c r="N1949" s="13">
        <f t="shared" si="2355"/>
        <v>9.2064584641330556E-3</v>
      </c>
      <c r="O1949" s="13">
        <f t="shared" si="2356"/>
        <v>4.1740691436712898E-2</v>
      </c>
      <c r="P1949" s="13">
        <f t="shared" si="2357"/>
        <v>3.3758603162374765E-2</v>
      </c>
      <c r="Q1949" s="13">
        <f t="shared" si="2358"/>
        <v>3.722951957956707E-3</v>
      </c>
      <c r="R1949" s="13">
        <f t="shared" si="2359"/>
        <v>7.652820264300278E-2</v>
      </c>
      <c r="S1949" s="13">
        <f t="shared" si="2360"/>
        <v>2.5028866214565983E-2</v>
      </c>
      <c r="T1949" s="13">
        <f t="shared" si="2361"/>
        <v>1.365146632995554E-2</v>
      </c>
      <c r="U1949" s="13">
        <f t="shared" si="2362"/>
        <v>6.1893685390238512E-2</v>
      </c>
      <c r="V1949" s="13">
        <f t="shared" si="2363"/>
        <v>8.2473678845790682E-3</v>
      </c>
      <c r="W1949" s="13">
        <f t="shared" si="2364"/>
        <v>1.0036701470858061E-3</v>
      </c>
      <c r="X1949" s="13">
        <f t="shared" si="2365"/>
        <v>3.6802970798589978E-3</v>
      </c>
      <c r="Y1949" s="13">
        <f t="shared" si="2366"/>
        <v>6.7475288745739237E-3</v>
      </c>
      <c r="Z1949" s="13">
        <f t="shared" si="2367"/>
        <v>9.3538872152261046E-2</v>
      </c>
      <c r="AA1949" s="13">
        <f t="shared" si="2368"/>
        <v>7.5651398109493381E-2</v>
      </c>
      <c r="AB1949" s="13">
        <f t="shared" si="2369"/>
        <v>3.0592276260317925E-2</v>
      </c>
      <c r="AC1949" s="13">
        <f t="shared" si="2370"/>
        <v>1.5286641631214093E-3</v>
      </c>
      <c r="AD1949" s="13">
        <f t="shared" si="2371"/>
        <v>2.0293448092950598E-4</v>
      </c>
      <c r="AE1949" s="13">
        <f t="shared" si="2372"/>
        <v>7.4412811792409685E-4</v>
      </c>
      <c r="AF1949" s="13">
        <f t="shared" si="2373"/>
        <v>1.3642990913841017E-3</v>
      </c>
      <c r="AG1949" s="13">
        <f t="shared" si="2374"/>
        <v>1.6675551480247869E-3</v>
      </c>
      <c r="AH1949" s="13">
        <f t="shared" si="2375"/>
        <v>8.5748001730153997E-2</v>
      </c>
      <c r="AI1949" s="13">
        <f t="shared" si="2376"/>
        <v>6.9350378796764256E-2</v>
      </c>
      <c r="AJ1949" s="13">
        <f t="shared" si="2377"/>
        <v>2.8044239761936034E-2</v>
      </c>
      <c r="AK1949" s="13">
        <f t="shared" si="2378"/>
        <v>7.5604430475165602E-3</v>
      </c>
      <c r="AL1949" s="13">
        <f t="shared" si="2379"/>
        <v>1.8133798080086566E-4</v>
      </c>
      <c r="AM1949" s="13">
        <f t="shared" si="2380"/>
        <v>3.2825448615525897E-5</v>
      </c>
      <c r="AN1949" s="13">
        <f t="shared" si="2381"/>
        <v>1.2036564307063468E-4</v>
      </c>
      <c r="AO1949" s="13">
        <f t="shared" si="2382"/>
        <v>2.2068073161009131E-4</v>
      </c>
      <c r="AP1949" s="13">
        <f t="shared" si="2383"/>
        <v>2.697335887638431E-4</v>
      </c>
      <c r="AQ1949" s="13">
        <f t="shared" si="2384"/>
        <v>2.4726742694046455E-4</v>
      </c>
      <c r="AR1949" s="13">
        <f t="shared" si="2385"/>
        <v>6.2884827507826715E-2</v>
      </c>
      <c r="AS1949" s="13">
        <f t="shared" si="2386"/>
        <v>5.0859338063190714E-2</v>
      </c>
      <c r="AT1949" s="13">
        <f t="shared" si="2387"/>
        <v>2.0566743765847006E-2</v>
      </c>
      <c r="AU1949" s="13">
        <f t="shared" si="2388"/>
        <v>5.5445858484494022E-3</v>
      </c>
      <c r="AV1949" s="13">
        <f t="shared" si="2389"/>
        <v>1.1210731477778715E-3</v>
      </c>
      <c r="AW1949" s="13">
        <f t="shared" si="2390"/>
        <v>1.4938361832797551E-5</v>
      </c>
      <c r="AX1949" s="13">
        <f t="shared" si="2391"/>
        <v>4.4247042685697669E-6</v>
      </c>
      <c r="AY1949" s="13">
        <f t="shared" si="2392"/>
        <v>1.6224679239627501E-5</v>
      </c>
      <c r="AZ1949" s="13">
        <f t="shared" si="2393"/>
        <v>2.9746645250247296E-5</v>
      </c>
      <c r="BA1949" s="13">
        <f t="shared" si="2394"/>
        <v>3.6358722025676044E-5</v>
      </c>
      <c r="BB1949" s="13">
        <f t="shared" si="2395"/>
        <v>3.333039716460272E-5</v>
      </c>
      <c r="BC1949" s="13">
        <f t="shared" si="2396"/>
        <v>2.4443441644965251E-5</v>
      </c>
      <c r="BD1949" s="13">
        <f t="shared" si="2397"/>
        <v>3.8431425523028535E-2</v>
      </c>
      <c r="BE1949" s="13">
        <f t="shared" si="2398"/>
        <v>3.108216942604753E-2</v>
      </c>
      <c r="BF1949" s="13">
        <f t="shared" si="2399"/>
        <v>1.2569157181674473E-2</v>
      </c>
      <c r="BG1949" s="13">
        <f t="shared" si="2400"/>
        <v>3.3885174935750634E-3</v>
      </c>
      <c r="BH1949" s="13">
        <f t="shared" si="2401"/>
        <v>6.8513250162497623E-4</v>
      </c>
      <c r="BI1949" s="13">
        <f t="shared" si="2402"/>
        <v>1.1082287063246643E-4</v>
      </c>
      <c r="BJ1949" s="14">
        <f t="shared" si="2403"/>
        <v>4.3026691120420776E-2</v>
      </c>
      <c r="BK1949" s="14">
        <f t="shared" si="2404"/>
        <v>8.0144353260715825E-2</v>
      </c>
      <c r="BL1949" s="14">
        <f t="shared" si="2405"/>
        <v>0.70435311050581129</v>
      </c>
      <c r="BM1949" s="14">
        <f t="shared" si="2406"/>
        <v>0.74472154388158762</v>
      </c>
      <c r="BN1949" s="14">
        <f t="shared" si="2407"/>
        <v>0.17634019684021429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1.72151898734177</v>
      </c>
      <c r="F1950" s="10">
        <f>VLOOKUP(B1950,home!$B$2:$E$405,3,FALSE)</f>
        <v>1.02</v>
      </c>
      <c r="G1950" s="10">
        <f>VLOOKUP(C1950,away!$B$2:$E$405,4,FALSE)</f>
        <v>1.1599999999999999</v>
      </c>
      <c r="H1950" s="10">
        <f>VLOOKUP(A1950,away!$A$2:$E$405,3,FALSE)</f>
        <v>1.48101265822785</v>
      </c>
      <c r="I1950" s="10">
        <f>VLOOKUP(C1950,away!$B$2:$E$405,3,FALSE)</f>
        <v>1.02</v>
      </c>
      <c r="J1950" s="10">
        <f>VLOOKUP(B1950,home!$B$2:$E$405,4,FALSE)</f>
        <v>1.52</v>
      </c>
      <c r="K1950" s="12">
        <f t="shared" si="2352"/>
        <v>2.0369012658227823</v>
      </c>
      <c r="L1950" s="12">
        <f t="shared" si="2353"/>
        <v>2.296162025316459</v>
      </c>
      <c r="M1950" s="13">
        <f t="shared" si="2354"/>
        <v>1.3127273175996266E-2</v>
      </c>
      <c r="N1950" s="13">
        <f t="shared" si="2355"/>
        <v>2.6738959348988248E-2</v>
      </c>
      <c r="O1950" s="13">
        <f t="shared" si="2356"/>
        <v>3.014234616267801E-2</v>
      </c>
      <c r="P1950" s="13">
        <f t="shared" si="2357"/>
        <v>6.139698305362732E-2</v>
      </c>
      <c r="Q1950" s="13">
        <f t="shared" si="2358"/>
        <v>2.7232310072369047E-2</v>
      </c>
      <c r="R1950" s="13">
        <f t="shared" si="2359"/>
        <v>3.4605855306342276E-2</v>
      </c>
      <c r="S1950" s="13">
        <f t="shared" si="2360"/>
        <v>7.1789271799802337E-2</v>
      </c>
      <c r="T1950" s="13">
        <f t="shared" si="2361"/>
        <v>6.2529796249816708E-2</v>
      </c>
      <c r="U1950" s="13">
        <f t="shared" si="2362"/>
        <v>7.0488710478368619E-2</v>
      </c>
      <c r="V1950" s="13">
        <f t="shared" si="2363"/>
        <v>3.7306932970192691E-2</v>
      </c>
      <c r="W1950" s="13">
        <f t="shared" si="2364"/>
        <v>1.8489842285895675E-2</v>
      </c>
      <c r="X1950" s="13">
        <f t="shared" si="2365"/>
        <v>4.2455673710964113E-2</v>
      </c>
      <c r="Y1950" s="13">
        <f t="shared" si="2366"/>
        <v>4.8742552867171059E-2</v>
      </c>
      <c r="Z1950" s="13">
        <f t="shared" si="2367"/>
        <v>2.648688360267307E-2</v>
      </c>
      <c r="AA1950" s="13">
        <f t="shared" si="2368"/>
        <v>5.3951166737985466E-2</v>
      </c>
      <c r="AB1950" s="13">
        <f t="shared" si="2369"/>
        <v>5.4946599910609302E-2</v>
      </c>
      <c r="AC1950" s="13">
        <f t="shared" si="2370"/>
        <v>1.0905411869646995E-2</v>
      </c>
      <c r="AD1950" s="13">
        <f t="shared" si="2371"/>
        <v>9.4154957892511309E-3</v>
      </c>
      <c r="AE1950" s="13">
        <f t="shared" si="2372"/>
        <v>2.1619503880805465E-2</v>
      </c>
      <c r="AF1950" s="13">
        <f t="shared" si="2373"/>
        <v>2.4820941908643663E-2</v>
      </c>
      <c r="AG1950" s="13">
        <f t="shared" si="2374"/>
        <v>1.8997634747737805E-2</v>
      </c>
      <c r="AH1950" s="13">
        <f t="shared" si="2375"/>
        <v>1.5204544074358778E-2</v>
      </c>
      <c r="AI1950" s="13">
        <f t="shared" si="2376"/>
        <v>3.0970155071319675E-2</v>
      </c>
      <c r="AJ1950" s="13">
        <f t="shared" si="2377"/>
        <v>3.1541574033749457E-2</v>
      </c>
      <c r="AK1950" s="13">
        <f t="shared" si="2378"/>
        <v>2.1415690691795761E-2</v>
      </c>
      <c r="AL1950" s="13">
        <f t="shared" si="2379"/>
        <v>2.0402085910053531E-3</v>
      </c>
      <c r="AM1950" s="13">
        <f t="shared" si="2380"/>
        <v>3.8356870582949396E-3</v>
      </c>
      <c r="AN1950" s="13">
        <f t="shared" si="2381"/>
        <v>8.8073589642546392E-3</v>
      </c>
      <c r="AO1950" s="13">
        <f t="shared" si="2382"/>
        <v>1.0111561598526001E-2</v>
      </c>
      <c r="AP1950" s="13">
        <f t="shared" si="2383"/>
        <v>7.7392612530611995E-3</v>
      </c>
      <c r="AQ1950" s="13">
        <f t="shared" si="2384"/>
        <v>4.4426494483205507E-3</v>
      </c>
      <c r="AR1950" s="13">
        <f t="shared" si="2385"/>
        <v>6.982419343158605E-3</v>
      </c>
      <c r="AS1950" s="13">
        <f t="shared" si="2386"/>
        <v>1.4222498798585241E-2</v>
      </c>
      <c r="AT1950" s="13">
        <f t="shared" si="2387"/>
        <v>1.4484912903000642E-2</v>
      </c>
      <c r="AU1950" s="13">
        <f t="shared" si="2388"/>
        <v>9.8347791424849215E-3</v>
      </c>
      <c r="AV1950" s="13">
        <f t="shared" si="2389"/>
        <v>5.0081185211037606E-3</v>
      </c>
      <c r="AW1950" s="13">
        <f t="shared" si="2390"/>
        <v>2.6506023546981282E-4</v>
      </c>
      <c r="AX1950" s="13">
        <f t="shared" si="2391"/>
        <v>1.3021526373901712E-3</v>
      </c>
      <c r="AY1950" s="13">
        <f t="shared" si="2392"/>
        <v>2.9899534371409841E-3</v>
      </c>
      <c r="AZ1950" s="13">
        <f t="shared" si="2393"/>
        <v>3.4327087699137751E-3</v>
      </c>
      <c r="BA1950" s="13">
        <f t="shared" si="2394"/>
        <v>2.6273518404822619E-3</v>
      </c>
      <c r="BB1950" s="13">
        <f t="shared" si="2395"/>
        <v>1.5082063808151693E-3</v>
      </c>
      <c r="BC1950" s="13">
        <f t="shared" si="2396"/>
        <v>6.9261724359355329E-4</v>
      </c>
      <c r="BD1950" s="13">
        <f t="shared" si="2397"/>
        <v>2.6721276900993139E-3</v>
      </c>
      <c r="BE1950" s="13">
        <f t="shared" si="2398"/>
        <v>5.4428602744033992E-3</v>
      </c>
      <c r="BF1950" s="13">
        <f t="shared" si="2399"/>
        <v>5.5432844913144118E-3</v>
      </c>
      <c r="BG1950" s="13">
        <f t="shared" si="2400"/>
        <v>3.7637077323913748E-3</v>
      </c>
      <c r="BH1950" s="13">
        <f t="shared" si="2401"/>
        <v>1.916575261073747E-3</v>
      </c>
      <c r="BI1950" s="13">
        <f t="shared" si="2402"/>
        <v>7.8077491506514868E-4</v>
      </c>
      <c r="BJ1950" s="14">
        <f t="shared" si="2403"/>
        <v>0.34853221949343616</v>
      </c>
      <c r="BK1950" s="14">
        <f t="shared" si="2404"/>
        <v>0.19955603489741194</v>
      </c>
      <c r="BL1950" s="14">
        <f t="shared" si="2405"/>
        <v>0.41391870153988797</v>
      </c>
      <c r="BM1950" s="14">
        <f t="shared" si="2406"/>
        <v>0.7925252192117368</v>
      </c>
      <c r="BN1950" s="14">
        <f t="shared" si="2407"/>
        <v>0.19324372712000115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1.72151898734177</v>
      </c>
      <c r="F1951" s="10">
        <f>VLOOKUP(B1951,home!$B$2:$E$405,3,FALSE)</f>
        <v>0.7</v>
      </c>
      <c r="G1951" s="10">
        <f>VLOOKUP(C1951,away!$B$2:$E$405,4,FALSE)</f>
        <v>1.6</v>
      </c>
      <c r="H1951" s="10">
        <f>VLOOKUP(A1951,away!$A$2:$E$405,3,FALSE)</f>
        <v>1.48101265822785</v>
      </c>
      <c r="I1951" s="10">
        <f>VLOOKUP(C1951,away!$B$2:$E$405,3,FALSE)</f>
        <v>0.57999999999999996</v>
      </c>
      <c r="J1951" s="10">
        <f>VLOOKUP(B1951,home!$B$2:$E$405,4,FALSE)</f>
        <v>1.08</v>
      </c>
      <c r="K1951" s="12">
        <f t="shared" si="2352"/>
        <v>1.9281012658227823</v>
      </c>
      <c r="L1951" s="12">
        <f t="shared" si="2353"/>
        <v>0.92770632911392525</v>
      </c>
      <c r="M1951" s="13">
        <f t="shared" si="2354"/>
        <v>5.7509358095352146E-2</v>
      </c>
      <c r="N1951" s="13">
        <f t="shared" si="2355"/>
        <v>0.11088386614030415</v>
      </c>
      <c r="O1951" s="13">
        <f t="shared" si="2356"/>
        <v>5.3351795488337336E-2</v>
      </c>
      <c r="P1951" s="13">
        <f t="shared" si="2357"/>
        <v>0.10286766441498144</v>
      </c>
      <c r="Q1951" s="13">
        <f t="shared" si="2358"/>
        <v>0.10689766133222223</v>
      </c>
      <c r="R1951" s="13">
        <f t="shared" si="2359"/>
        <v>2.4747399172061157E-2</v>
      </c>
      <c r="S1951" s="13">
        <f t="shared" si="2360"/>
        <v>4.6000149943633467E-2</v>
      </c>
      <c r="T1951" s="13">
        <f t="shared" si="2361"/>
        <v>9.916963698537945E-2</v>
      </c>
      <c r="U1951" s="13">
        <f t="shared" si="2362"/>
        <v>4.7715491669472795E-2</v>
      </c>
      <c r="V1951" s="13">
        <f t="shared" si="2363"/>
        <v>9.1423342877612734E-3</v>
      </c>
      <c r="W1951" s="13">
        <f t="shared" si="2364"/>
        <v>6.8703172042717559E-2</v>
      </c>
      <c r="X1951" s="13">
        <f t="shared" si="2365"/>
        <v>6.3736367534231966E-2</v>
      </c>
      <c r="Y1951" s="13">
        <f t="shared" si="2366"/>
        <v>2.956431577811915E-2</v>
      </c>
      <c r="Z1951" s="13">
        <f t="shared" si="2367"/>
        <v>7.65277294700995E-3</v>
      </c>
      <c r="AA1951" s="13">
        <f t="shared" si="2368"/>
        <v>1.4755321206184229E-2</v>
      </c>
      <c r="AB1951" s="13">
        <f t="shared" si="2369"/>
        <v>1.4224876747632781E-2</v>
      </c>
      <c r="AC1951" s="13">
        <f t="shared" si="2370"/>
        <v>1.0220625462421602E-3</v>
      </c>
      <c r="AD1951" s="13">
        <f t="shared" si="2371"/>
        <v>3.3116668245401035E-2</v>
      </c>
      <c r="AE1951" s="13">
        <f t="shared" si="2372"/>
        <v>3.0722542730424688E-2</v>
      </c>
      <c r="AF1951" s="13">
        <f t="shared" si="2373"/>
        <v>1.4250748668744E-2</v>
      </c>
      <c r="AG1951" s="13">
        <f t="shared" si="2374"/>
        <v>4.4068365782018847E-3</v>
      </c>
      <c r="AH1951" s="13">
        <f t="shared" si="2375"/>
        <v>1.7748814745532388E-3</v>
      </c>
      <c r="AI1951" s="13">
        <f t="shared" si="2376"/>
        <v>3.4221512177715061E-3</v>
      </c>
      <c r="AJ1951" s="13">
        <f t="shared" si="2377"/>
        <v>3.2991270474111091E-3</v>
      </c>
      <c r="AK1951" s="13">
        <f t="shared" si="2378"/>
        <v>2.1203503454078456E-3</v>
      </c>
      <c r="AL1951" s="13">
        <f t="shared" si="2379"/>
        <v>7.3127011324758371E-5</v>
      </c>
      <c r="AM1951" s="13">
        <f t="shared" si="2380"/>
        <v>1.2770457992758177E-2</v>
      </c>
      <c r="AN1951" s="13">
        <f t="shared" si="2381"/>
        <v>1.1847234705565273E-2</v>
      </c>
      <c r="AO1951" s="13">
        <f t="shared" si="2382"/>
        <v>5.4953773094255278E-3</v>
      </c>
      <c r="AP1951" s="13">
        <f t="shared" si="2383"/>
        <v>1.6993654369410387E-3</v>
      </c>
      <c r="AQ1951" s="13">
        <f t="shared" si="2384"/>
        <v>3.9412801783191308E-4</v>
      </c>
      <c r="AR1951" s="13">
        <f t="shared" si="2385"/>
        <v>3.2931375547401925E-4</v>
      </c>
      <c r="AS1951" s="13">
        <f t="shared" si="2386"/>
        <v>6.3495026878231076E-4</v>
      </c>
      <c r="AT1951" s="13">
        <f t="shared" si="2387"/>
        <v>6.1212420848684478E-4</v>
      </c>
      <c r="AU1951" s="13">
        <f t="shared" si="2388"/>
        <v>3.9341248707475124E-4</v>
      </c>
      <c r="AV1951" s="13">
        <f t="shared" si="2389"/>
        <v>1.8963477857982924E-4</v>
      </c>
      <c r="AW1951" s="13">
        <f t="shared" si="2390"/>
        <v>3.6334206726231243E-6</v>
      </c>
      <c r="AX1951" s="13">
        <f t="shared" si="2391"/>
        <v>4.1037893701622837E-3</v>
      </c>
      <c r="AY1951" s="13">
        <f t="shared" si="2392"/>
        <v>3.8071113720499986E-3</v>
      </c>
      <c r="AZ1951" s="13">
        <f t="shared" si="2393"/>
        <v>1.7659406577461921E-3</v>
      </c>
      <c r="BA1951" s="13">
        <f t="shared" si="2394"/>
        <v>5.460914416769169E-4</v>
      </c>
      <c r="BB1951" s="13">
        <f t="shared" si="2395"/>
        <v>1.2665312167965592E-4</v>
      </c>
      <c r="BC1951" s="13">
        <f t="shared" si="2396"/>
        <v>2.3499380516850583E-5</v>
      </c>
      <c r="BD1951" s="13">
        <f t="shared" si="2397"/>
        <v>5.0917742536253852E-5</v>
      </c>
      <c r="BE1951" s="13">
        <f t="shared" si="2398"/>
        <v>9.8174563836989588E-5</v>
      </c>
      <c r="BF1951" s="13">
        <f t="shared" si="2399"/>
        <v>9.4645250402849605E-5</v>
      </c>
      <c r="BG1951" s="13">
        <f t="shared" si="2400"/>
        <v>6.0828542368616159E-5</v>
      </c>
      <c r="BH1951" s="13">
        <f t="shared" si="2401"/>
        <v>2.9320897384770897E-5</v>
      </c>
      <c r="BI1951" s="13">
        <f t="shared" si="2402"/>
        <v>1.1306731872527334E-5</v>
      </c>
      <c r="BJ1951" s="14">
        <f t="shared" si="2403"/>
        <v>0.60403146484210002</v>
      </c>
      <c r="BK1951" s="14">
        <f t="shared" si="2404"/>
        <v>0.22042180767134523</v>
      </c>
      <c r="BL1951" s="14">
        <f t="shared" si="2405"/>
        <v>0.16791602359563176</v>
      </c>
      <c r="BM1951" s="14">
        <f t="shared" si="2406"/>
        <v>0.53996084646145115</v>
      </c>
      <c r="BN1951" s="14">
        <f t="shared" si="2407"/>
        <v>0.45625774464325841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1.72151898734177</v>
      </c>
      <c r="F1952" s="10">
        <f>VLOOKUP(B1952,home!$B$2:$E$405,3,FALSE)</f>
        <v>1.02</v>
      </c>
      <c r="G1952" s="10">
        <f>VLOOKUP(C1952,away!$B$2:$E$405,4,FALSE)</f>
        <v>0.57999999999999996</v>
      </c>
      <c r="H1952" s="10">
        <f>VLOOKUP(A1952,away!$A$2:$E$405,3,FALSE)</f>
        <v>1.48101265822785</v>
      </c>
      <c r="I1952" s="10">
        <f>VLOOKUP(C1952,away!$B$2:$E$405,3,FALSE)</f>
        <v>0.44</v>
      </c>
      <c r="J1952" s="10">
        <f>VLOOKUP(B1952,home!$B$2:$E$405,4,FALSE)</f>
        <v>0.17</v>
      </c>
      <c r="K1952" s="12">
        <f t="shared" si="2352"/>
        <v>1.0184506329113912</v>
      </c>
      <c r="L1952" s="12">
        <f t="shared" si="2353"/>
        <v>0.11077974683544319</v>
      </c>
      <c r="M1952" s="13">
        <f t="shared" si="2354"/>
        <v>0.32328196505216472</v>
      </c>
      <c r="N1952" s="13">
        <f t="shared" si="2355"/>
        <v>0.3292467219162154</v>
      </c>
      <c r="O1952" s="13">
        <f t="shared" si="2356"/>
        <v>3.5813094244943409E-2</v>
      </c>
      <c r="P1952" s="13">
        <f t="shared" si="2357"/>
        <v>3.6473868500277909E-2</v>
      </c>
      <c r="Q1952" s="13">
        <f t="shared" si="2358"/>
        <v>0.16766076615978517</v>
      </c>
      <c r="R1952" s="13">
        <f t="shared" si="2359"/>
        <v>1.9836827569243492E-3</v>
      </c>
      <c r="S1952" s="13">
        <f t="shared" si="2360"/>
        <v>1.0287792292719615E-3</v>
      </c>
      <c r="T1952" s="13">
        <f t="shared" si="2361"/>
        <v>1.8573417229417442E-2</v>
      </c>
      <c r="U1952" s="13">
        <f t="shared" si="2362"/>
        <v>2.0202829592850164E-3</v>
      </c>
      <c r="V1952" s="13">
        <f t="shared" si="2363"/>
        <v>1.2896742500253264E-5</v>
      </c>
      <c r="W1952" s="13">
        <f t="shared" si="2364"/>
        <v>5.6918071136613992E-2</v>
      </c>
      <c r="X1952" s="13">
        <f t="shared" si="2365"/>
        <v>6.305369510875845E-3</v>
      </c>
      <c r="Y1952" s="13">
        <f t="shared" si="2366"/>
        <v>3.4925361905937418E-4</v>
      </c>
      <c r="Z1952" s="13">
        <f t="shared" si="2367"/>
        <v>7.3250624537971135E-5</v>
      </c>
      <c r="AA1952" s="13">
        <f t="shared" si="2368"/>
        <v>7.4602144921851376E-5</v>
      </c>
      <c r="AB1952" s="13">
        <f t="shared" si="2369"/>
        <v>3.7989300856103429E-5</v>
      </c>
      <c r="AC1952" s="13">
        <f t="shared" si="2370"/>
        <v>9.0941140569092703E-8</v>
      </c>
      <c r="AD1952" s="13">
        <f t="shared" si="2371"/>
        <v>1.4492061393295026E-2</v>
      </c>
      <c r="AE1952" s="13">
        <f t="shared" si="2372"/>
        <v>1.6054268922729232E-3</v>
      </c>
      <c r="AF1952" s="13">
        <f t="shared" si="2373"/>
        <v>8.892439234440339E-5</v>
      </c>
      <c r="AG1952" s="13">
        <f t="shared" si="2374"/>
        <v>3.2836738904695433E-6</v>
      </c>
      <c r="AH1952" s="13">
        <f t="shared" si="2375"/>
        <v>2.0286714104636362E-6</v>
      </c>
      <c r="AI1952" s="13">
        <f t="shared" si="2376"/>
        <v>2.0661016819559348E-6</v>
      </c>
      <c r="AJ1952" s="13">
        <f t="shared" si="2377"/>
        <v>1.0521112828236556E-6</v>
      </c>
      <c r="AK1952" s="13">
        <f t="shared" si="2378"/>
        <v>3.571744672949893E-7</v>
      </c>
      <c r="AL1952" s="13">
        <f t="shared" si="2379"/>
        <v>4.1041265037437538E-10</v>
      </c>
      <c r="AM1952" s="13">
        <f t="shared" si="2380"/>
        <v>2.9518898196384119E-3</v>
      </c>
      <c r="AN1952" s="13">
        <f t="shared" si="2381"/>
        <v>3.2700960690566538E-4</v>
      </c>
      <c r="AO1952" s="13">
        <f t="shared" si="2382"/>
        <v>1.8113020732883703E-5</v>
      </c>
      <c r="AP1952" s="13">
        <f t="shared" si="2383"/>
        <v>6.6885195040466347E-7</v>
      </c>
      <c r="AQ1952" s="13">
        <f t="shared" si="2384"/>
        <v>1.8523812434055255E-8</v>
      </c>
      <c r="AR1952" s="13">
        <f t="shared" si="2385"/>
        <v>4.4947141052692637E-8</v>
      </c>
      <c r="AS1952" s="13">
        <f t="shared" si="2386"/>
        <v>4.5776444252672385E-8</v>
      </c>
      <c r="AT1952" s="13">
        <f t="shared" si="2387"/>
        <v>2.3310524310783601E-8</v>
      </c>
      <c r="AU1952" s="13">
        <f t="shared" si="2388"/>
        <v>7.9135394126046437E-9</v>
      </c>
      <c r="AV1952" s="13">
        <f t="shared" si="2389"/>
        <v>2.0148873058341092E-9</v>
      </c>
      <c r="AW1952" s="13">
        <f t="shared" si="2390"/>
        <v>1.2862298635418806E-12</v>
      </c>
      <c r="AX1952" s="13">
        <f t="shared" si="2391"/>
        <v>5.010590091825719E-4</v>
      </c>
      <c r="AY1952" s="13">
        <f t="shared" si="2392"/>
        <v>5.5507190186863324E-5</v>
      </c>
      <c r="AZ1952" s="13">
        <f t="shared" si="2393"/>
        <v>3.0745362382237581E-6</v>
      </c>
      <c r="BA1952" s="13">
        <f t="shared" si="2394"/>
        <v>1.1353211536894127E-7</v>
      </c>
      <c r="BB1952" s="13">
        <f t="shared" si="2395"/>
        <v>3.1442647495659104E-9</v>
      </c>
      <c r="BC1952" s="13">
        <f t="shared" si="2396"/>
        <v>6.9664170588103985E-11</v>
      </c>
      <c r="BD1952" s="13">
        <f t="shared" si="2397"/>
        <v>8.2987215113237398E-10</v>
      </c>
      <c r="BE1952" s="13">
        <f t="shared" si="2398"/>
        <v>8.4518381755630388E-10</v>
      </c>
      <c r="BF1952" s="13">
        <f t="shared" si="2399"/>
        <v>4.3038899695834164E-10</v>
      </c>
      <c r="BG1952" s="13">
        <f t="shared" si="2400"/>
        <v>1.4610998211677397E-10</v>
      </c>
      <c r="BH1952" s="13">
        <f t="shared" si="2401"/>
        <v>3.7201450940375124E-11</v>
      </c>
      <c r="BI1952" s="13">
        <f t="shared" si="2402"/>
        <v>7.5775682510894241E-12</v>
      </c>
      <c r="BJ1952" s="14">
        <f t="shared" si="2403"/>
        <v>0.5991007532284619</v>
      </c>
      <c r="BK1952" s="14">
        <f t="shared" si="2404"/>
        <v>0.36085310806595494</v>
      </c>
      <c r="BL1952" s="14">
        <f t="shared" si="2405"/>
        <v>3.9935281724643577E-2</v>
      </c>
      <c r="BM1952" s="14">
        <f t="shared" si="2406"/>
        <v>0.10544678782438668</v>
      </c>
      <c r="BN1952" s="14">
        <f t="shared" si="2407"/>
        <v>0.89446009863031106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1.72151898734177</v>
      </c>
      <c r="F1953" s="10">
        <f>VLOOKUP(B1953,home!$B$2:$E$405,3,FALSE)</f>
        <v>0.73</v>
      </c>
      <c r="G1953" s="10">
        <f>VLOOKUP(C1953,away!$B$2:$E$405,4,FALSE)</f>
        <v>1.02</v>
      </c>
      <c r="H1953" s="10">
        <f>VLOOKUP(A1953,away!$A$2:$E$405,3,FALSE)</f>
        <v>1.48101265822785</v>
      </c>
      <c r="I1953" s="10">
        <f>VLOOKUP(C1953,away!$B$2:$E$405,3,FALSE)</f>
        <v>1.1599999999999999</v>
      </c>
      <c r="J1953" s="10">
        <f>VLOOKUP(B1953,home!$B$2:$E$405,4,FALSE)</f>
        <v>0.68</v>
      </c>
      <c r="K1953" s="12">
        <f t="shared" si="2352"/>
        <v>1.2818430379746819</v>
      </c>
      <c r="L1953" s="12">
        <f t="shared" si="2353"/>
        <v>1.1682227848101281</v>
      </c>
      <c r="M1953" s="13">
        <f t="shared" si="2354"/>
        <v>8.6287906602131259E-2</v>
      </c>
      <c r="N1953" s="13">
        <f t="shared" si="2355"/>
        <v>0.11060755233935154</v>
      </c>
      <c r="O1953" s="13">
        <f t="shared" si="2356"/>
        <v>0.100803498546178</v>
      </c>
      <c r="P1953" s="13">
        <f t="shared" si="2357"/>
        <v>0.12921426281490922</v>
      </c>
      <c r="Q1953" s="13">
        <f t="shared" si="2358"/>
        <v>7.0890760456809018E-2</v>
      </c>
      <c r="R1953" s="13">
        <f t="shared" si="2359"/>
        <v>5.8880471895109893E-2</v>
      </c>
      <c r="S1953" s="13">
        <f t="shared" si="2360"/>
        <v>4.8373886829200394E-2</v>
      </c>
      <c r="T1953" s="13">
        <f t="shared" si="2361"/>
        <v>8.2816201598161124E-2</v>
      </c>
      <c r="U1953" s="13">
        <f t="shared" si="2362"/>
        <v>7.5475522971410539E-2</v>
      </c>
      <c r="V1953" s="13">
        <f t="shared" si="2363"/>
        <v>8.0487603423168609E-3</v>
      </c>
      <c r="W1953" s="13">
        <f t="shared" si="2364"/>
        <v>3.0290275916097176E-2</v>
      </c>
      <c r="X1953" s="13">
        <f t="shared" si="2365"/>
        <v>3.5385790483370184E-2</v>
      </c>
      <c r="Y1953" s="13">
        <f t="shared" si="2366"/>
        <v>2.066924335059523E-2</v>
      </c>
      <c r="Z1953" s="13">
        <f t="shared" si="2367"/>
        <v>2.2928502949413253E-2</v>
      </c>
      <c r="AA1953" s="13">
        <f t="shared" si="2368"/>
        <v>2.9390741876887339E-2</v>
      </c>
      <c r="AB1953" s="13">
        <f t="shared" si="2369"/>
        <v>1.883715892789949E-2</v>
      </c>
      <c r="AC1953" s="13">
        <f t="shared" si="2370"/>
        <v>7.5330271874148567E-4</v>
      </c>
      <c r="AD1953" s="13">
        <f t="shared" si="2371"/>
        <v>9.7068448253453364E-3</v>
      </c>
      <c r="AE1953" s="13">
        <f t="shared" si="2372"/>
        <v>1.1339757293584709E-2</v>
      </c>
      <c r="AF1953" s="13">
        <f t="shared" si="2373"/>
        <v>6.6236814222912464E-3</v>
      </c>
      <c r="AG1953" s="13">
        <f t="shared" si="2374"/>
        <v>2.5793118522813969E-3</v>
      </c>
      <c r="AH1953" s="13">
        <f t="shared" si="2375"/>
        <v>6.6963998917726961E-3</v>
      </c>
      <c r="AI1953" s="13">
        <f t="shared" si="2376"/>
        <v>8.5837335807632444E-3</v>
      </c>
      <c r="AJ1953" s="13">
        <f t="shared" si="2377"/>
        <v>5.5014995651654266E-3</v>
      </c>
      <c r="AK1953" s="13">
        <f t="shared" si="2378"/>
        <v>2.3506863053426807E-3</v>
      </c>
      <c r="AL1953" s="13">
        <f t="shared" si="2379"/>
        <v>4.5122177283760303E-5</v>
      </c>
      <c r="AM1953" s="13">
        <f t="shared" si="2380"/>
        <v>2.4885302920138971E-3</v>
      </c>
      <c r="AN1953" s="13">
        <f t="shared" si="2381"/>
        <v>2.9071577878208355E-3</v>
      </c>
      <c r="AO1953" s="13">
        <f t="shared" si="2382"/>
        <v>1.6981039833852542E-3</v>
      </c>
      <c r="AP1953" s="13">
        <f t="shared" si="2383"/>
        <v>6.6125458812249776E-4</v>
      </c>
      <c r="AQ1953" s="13">
        <f t="shared" si="2384"/>
        <v>1.9312316910123463E-4</v>
      </c>
      <c r="AR1953" s="13">
        <f t="shared" si="2385"/>
        <v>1.5645773859537871E-3</v>
      </c>
      <c r="AS1953" s="13">
        <f t="shared" si="2386"/>
        <v>2.005542629557489E-3</v>
      </c>
      <c r="AT1953" s="13">
        <f t="shared" si="2387"/>
        <v>1.2853954285298522E-3</v>
      </c>
      <c r="AU1953" s="13">
        <f t="shared" si="2388"/>
        <v>5.4922506036849121E-4</v>
      </c>
      <c r="AV1953" s="13">
        <f t="shared" si="2389"/>
        <v>1.7600507997864374E-4</v>
      </c>
      <c r="AW1953" s="13">
        <f t="shared" si="2390"/>
        <v>1.8769299661759487E-6</v>
      </c>
      <c r="AX1953" s="13">
        <f t="shared" si="2391"/>
        <v>5.3165087160118635E-4</v>
      </c>
      <c r="AY1953" s="13">
        <f t="shared" si="2392"/>
        <v>6.2108666176866956E-4</v>
      </c>
      <c r="AZ1953" s="13">
        <f t="shared" si="2393"/>
        <v>3.6278379480991069E-4</v>
      </c>
      <c r="BA1953" s="13">
        <f t="shared" si="2394"/>
        <v>1.4127076501894E-4</v>
      </c>
      <c r="BB1953" s="13">
        <f t="shared" si="2395"/>
        <v>4.1258931630670826E-5</v>
      </c>
      <c r="BC1953" s="13">
        <f t="shared" si="2396"/>
        <v>9.639924801574586E-6</v>
      </c>
      <c r="BD1953" s="13">
        <f t="shared" si="2397"/>
        <v>3.0462915847831418E-4</v>
      </c>
      <c r="BE1953" s="13">
        <f t="shared" si="2398"/>
        <v>3.9048676595951305E-4</v>
      </c>
      <c r="BF1953" s="13">
        <f t="shared" si="2399"/>
        <v>2.5027137118322548E-4</v>
      </c>
      <c r="BG1953" s="13">
        <f t="shared" si="2400"/>
        <v>1.0693620491853167E-4</v>
      </c>
      <c r="BH1953" s="13">
        <f t="shared" si="2401"/>
        <v>3.4268857445563442E-5</v>
      </c>
      <c r="BI1953" s="13">
        <f t="shared" si="2402"/>
        <v>8.7854592671884663E-6</v>
      </c>
      <c r="BJ1953" s="14">
        <f t="shared" si="2403"/>
        <v>0.39056528030796173</v>
      </c>
      <c r="BK1953" s="14">
        <f t="shared" si="2404"/>
        <v>0.27334432814635168</v>
      </c>
      <c r="BL1953" s="14">
        <f t="shared" si="2405"/>
        <v>0.31319583696216985</v>
      </c>
      <c r="BM1953" s="14">
        <f t="shared" si="2406"/>
        <v>0.44273028597960495</v>
      </c>
      <c r="BN1953" s="14">
        <f t="shared" si="2407"/>
        <v>0.55668445265448896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</v>
      </c>
      <c r="F1954" s="10">
        <f>VLOOKUP(B1954,home!$B$2:$E$405,3,FALSE)</f>
        <v>1.1399999999999999</v>
      </c>
      <c r="G1954" s="10">
        <f>VLOOKUP(C1954,away!$B$2:$E$405,4,FALSE)</f>
        <v>0.54</v>
      </c>
      <c r="H1954" s="10">
        <f>VLOOKUP(A1954,away!$A$2:$E$405,3,FALSE)</f>
        <v>1.25</v>
      </c>
      <c r="I1954" s="10">
        <f>VLOOKUP(C1954,away!$B$2:$E$405,3,FALSE)</f>
        <v>0.71</v>
      </c>
      <c r="J1954" s="10">
        <f>VLOOKUP(B1954,home!$B$2:$E$405,4,FALSE)</f>
        <v>0.64</v>
      </c>
      <c r="K1954" s="12">
        <f t="shared" si="2352"/>
        <v>0.86183999999999994</v>
      </c>
      <c r="L1954" s="12">
        <f t="shared" si="2353"/>
        <v>0.56799999999999995</v>
      </c>
      <c r="M1954" s="13">
        <f t="shared" si="2354"/>
        <v>0.23934721473463111</v>
      </c>
      <c r="N1954" s="13">
        <f t="shared" si="2355"/>
        <v>0.20627900354689446</v>
      </c>
      <c r="O1954" s="13">
        <f t="shared" si="2356"/>
        <v>0.13594921796927045</v>
      </c>
      <c r="P1954" s="13">
        <f t="shared" si="2357"/>
        <v>0.11716647401463605</v>
      </c>
      <c r="Q1954" s="13">
        <f t="shared" si="2358"/>
        <v>8.8889748208427752E-2</v>
      </c>
      <c r="R1954" s="13">
        <f t="shared" si="2359"/>
        <v>3.8609577903272796E-2</v>
      </c>
      <c r="S1954" s="13">
        <f t="shared" si="2360"/>
        <v>1.4338983062997891E-2</v>
      </c>
      <c r="T1954" s="13">
        <f t="shared" si="2361"/>
        <v>5.0489376982386959E-2</v>
      </c>
      <c r="U1954" s="13">
        <f t="shared" si="2362"/>
        <v>3.3275278620156626E-2</v>
      </c>
      <c r="V1954" s="13">
        <f t="shared" si="2363"/>
        <v>7.7992137828800123E-4</v>
      </c>
      <c r="W1954" s="13">
        <f t="shared" si="2364"/>
        <v>2.5536246865317126E-2</v>
      </c>
      <c r="X1954" s="13">
        <f t="shared" si="2365"/>
        <v>1.4504588219500125E-2</v>
      </c>
      <c r="Y1954" s="13">
        <f t="shared" si="2366"/>
        <v>4.1193030543380344E-3</v>
      </c>
      <c r="Z1954" s="13">
        <f t="shared" si="2367"/>
        <v>7.3100800830196502E-3</v>
      </c>
      <c r="AA1954" s="13">
        <f t="shared" si="2368"/>
        <v>6.3001194187496555E-3</v>
      </c>
      <c r="AB1954" s="13">
        <f t="shared" si="2369"/>
        <v>2.714847459927601E-3</v>
      </c>
      <c r="AC1954" s="13">
        <f t="shared" si="2370"/>
        <v>2.3861944143562435E-5</v>
      </c>
      <c r="AD1954" s="13">
        <f t="shared" si="2371"/>
        <v>5.5020397496012268E-3</v>
      </c>
      <c r="AE1954" s="13">
        <f t="shared" si="2372"/>
        <v>3.1251585777734964E-3</v>
      </c>
      <c r="AF1954" s="13">
        <f t="shared" si="2373"/>
        <v>8.8754503608767267E-4</v>
      </c>
      <c r="AG1954" s="13">
        <f t="shared" si="2374"/>
        <v>1.6804186016593272E-4</v>
      </c>
      <c r="AH1954" s="13">
        <f t="shared" si="2375"/>
        <v>1.0380313717887899E-3</v>
      </c>
      <c r="AI1954" s="13">
        <f t="shared" si="2376"/>
        <v>8.9461695746245067E-4</v>
      </c>
      <c r="AJ1954" s="13">
        <f t="shared" si="2377"/>
        <v>3.8550833930971922E-4</v>
      </c>
      <c r="AK1954" s="13">
        <f t="shared" si="2378"/>
        <v>1.1074883571689615E-4</v>
      </c>
      <c r="AL1954" s="13">
        <f t="shared" si="2379"/>
        <v>4.6724084281242808E-7</v>
      </c>
      <c r="AM1954" s="13">
        <f t="shared" si="2380"/>
        <v>9.4837558755926448E-4</v>
      </c>
      <c r="AN1954" s="13">
        <f t="shared" si="2381"/>
        <v>5.3867733373366212E-4</v>
      </c>
      <c r="AO1954" s="13">
        <f t="shared" si="2382"/>
        <v>1.5298436278036E-4</v>
      </c>
      <c r="AP1954" s="13">
        <f t="shared" si="2383"/>
        <v>2.8965039353081494E-5</v>
      </c>
      <c r="AQ1954" s="13">
        <f t="shared" si="2384"/>
        <v>4.113035588137571E-6</v>
      </c>
      <c r="AR1954" s="13">
        <f t="shared" si="2385"/>
        <v>1.1792036383520655E-4</v>
      </c>
      <c r="AS1954" s="13">
        <f t="shared" si="2386"/>
        <v>1.0162848636773441E-4</v>
      </c>
      <c r="AT1954" s="13">
        <f t="shared" si="2387"/>
        <v>4.3793747345584105E-5</v>
      </c>
      <c r="AU1954" s="13">
        <f t="shared" si="2388"/>
        <v>1.2581067737439403E-5</v>
      </c>
      <c r="AV1954" s="13">
        <f t="shared" si="2389"/>
        <v>2.7107168547086931E-6</v>
      </c>
      <c r="AW1954" s="13">
        <f t="shared" si="2390"/>
        <v>6.3535036012959678E-9</v>
      </c>
      <c r="AX1954" s="13">
        <f t="shared" si="2391"/>
        <v>1.362246693970127E-4</v>
      </c>
      <c r="AY1954" s="13">
        <f t="shared" si="2392"/>
        <v>7.7375612217503198E-5</v>
      </c>
      <c r="AZ1954" s="13">
        <f t="shared" si="2393"/>
        <v>2.1974673869770901E-5</v>
      </c>
      <c r="BA1954" s="13">
        <f t="shared" si="2394"/>
        <v>4.1605382526766248E-6</v>
      </c>
      <c r="BB1954" s="13">
        <f t="shared" si="2395"/>
        <v>5.9079643188008046E-7</v>
      </c>
      <c r="BC1954" s="13">
        <f t="shared" si="2396"/>
        <v>6.7114474661577148E-8</v>
      </c>
      <c r="BD1954" s="13">
        <f t="shared" si="2397"/>
        <v>1.116312777639955E-5</v>
      </c>
      <c r="BE1954" s="13">
        <f t="shared" si="2398"/>
        <v>9.6208300428121875E-6</v>
      </c>
      <c r="BF1954" s="13">
        <f t="shared" si="2399"/>
        <v>4.145808082048627E-6</v>
      </c>
      <c r="BG1954" s="13">
        <f t="shared" si="2400"/>
        <v>1.1910077458109296E-6</v>
      </c>
      <c r="BH1954" s="13">
        <f t="shared" si="2401"/>
        <v>2.5661452891242281E-7</v>
      </c>
      <c r="BI1954" s="13">
        <f t="shared" si="2402"/>
        <v>4.4232133119576509E-8</v>
      </c>
      <c r="BJ1954" s="14">
        <f t="shared" si="2403"/>
        <v>0.40141456086415084</v>
      </c>
      <c r="BK1954" s="14">
        <f t="shared" si="2404"/>
        <v>0.37173429798775692</v>
      </c>
      <c r="BL1954" s="14">
        <f t="shared" si="2405"/>
        <v>0.21958300287810478</v>
      </c>
      <c r="BM1954" s="14">
        <f t="shared" si="2406"/>
        <v>0.17372333617718563</v>
      </c>
      <c r="BN1954" s="14">
        <f t="shared" si="2407"/>
        <v>0.82624123637713276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</v>
      </c>
      <c r="F1955" s="10">
        <f>VLOOKUP(B1955,home!$B$2:$E$405,3,FALSE)</f>
        <v>0.54</v>
      </c>
      <c r="G1955" s="10">
        <f>VLOOKUP(C1955,away!$B$2:$E$405,4,FALSE)</f>
        <v>0.86</v>
      </c>
      <c r="H1955" s="10">
        <f>VLOOKUP(A1955,away!$A$2:$E$405,3,FALSE)</f>
        <v>1.25</v>
      </c>
      <c r="I1955" s="10">
        <f>VLOOKUP(C1955,away!$B$2:$E$405,3,FALSE)</f>
        <v>0.28999999999999998</v>
      </c>
      <c r="J1955" s="10">
        <f>VLOOKUP(B1955,home!$B$2:$E$405,4,FALSE)</f>
        <v>0.6</v>
      </c>
      <c r="K1955" s="12">
        <f t="shared" si="2352"/>
        <v>0.65015999999999996</v>
      </c>
      <c r="L1955" s="12">
        <f t="shared" si="2353"/>
        <v>0.2175</v>
      </c>
      <c r="M1955" s="13">
        <f t="shared" si="2354"/>
        <v>0.41993304377361795</v>
      </c>
      <c r="N1955" s="13">
        <f t="shared" si="2355"/>
        <v>0.27302366773985542</v>
      </c>
      <c r="O1955" s="13">
        <f t="shared" si="2356"/>
        <v>9.1335437020761898E-2</v>
      </c>
      <c r="P1955" s="13">
        <f t="shared" si="2357"/>
        <v>5.9382647733418559E-2</v>
      </c>
      <c r="Q1955" s="13">
        <f t="shared" si="2358"/>
        <v>8.8754533908872196E-2</v>
      </c>
      <c r="R1955" s="13">
        <f t="shared" si="2359"/>
        <v>9.9327287760078552E-3</v>
      </c>
      <c r="S1955" s="13">
        <f t="shared" si="2360"/>
        <v>2.0993220848632924E-3</v>
      </c>
      <c r="T1955" s="13">
        <f t="shared" si="2361"/>
        <v>1.9304111125179702E-2</v>
      </c>
      <c r="U1955" s="13">
        <f t="shared" si="2362"/>
        <v>6.4578629410092679E-3</v>
      </c>
      <c r="V1955" s="13">
        <f t="shared" si="2363"/>
        <v>3.2984968461789016E-5</v>
      </c>
      <c r="W1955" s="13">
        <f t="shared" si="2364"/>
        <v>1.9234882588730781E-2</v>
      </c>
      <c r="X1955" s="13">
        <f t="shared" si="2365"/>
        <v>4.1835869630489448E-3</v>
      </c>
      <c r="Y1955" s="13">
        <f t="shared" si="2366"/>
        <v>4.5496508223157273E-4</v>
      </c>
      <c r="Z1955" s="13">
        <f t="shared" si="2367"/>
        <v>7.2012283626056949E-4</v>
      </c>
      <c r="AA1955" s="13">
        <f t="shared" si="2368"/>
        <v>4.6819506322317184E-4</v>
      </c>
      <c r="AB1955" s="13">
        <f t="shared" si="2369"/>
        <v>1.5220085115258869E-4</v>
      </c>
      <c r="AC1955" s="13">
        <f t="shared" si="2370"/>
        <v>2.9152486207424335E-7</v>
      </c>
      <c r="AD1955" s="13">
        <f t="shared" si="2371"/>
        <v>3.1264378159723012E-3</v>
      </c>
      <c r="AE1955" s="13">
        <f t="shared" si="2372"/>
        <v>6.8000022497397548E-4</v>
      </c>
      <c r="AF1955" s="13">
        <f t="shared" si="2373"/>
        <v>7.3950024465919831E-5</v>
      </c>
      <c r="AG1955" s="13">
        <f t="shared" si="2374"/>
        <v>5.3613767737791868E-6</v>
      </c>
      <c r="AH1955" s="13">
        <f t="shared" si="2375"/>
        <v>3.9156679221668475E-5</v>
      </c>
      <c r="AI1955" s="13">
        <f t="shared" si="2376"/>
        <v>2.5458106562759975E-5</v>
      </c>
      <c r="AJ1955" s="13">
        <f t="shared" si="2377"/>
        <v>8.2759212814220116E-6</v>
      </c>
      <c r="AK1955" s="13">
        <f t="shared" si="2378"/>
        <v>1.7935576601097784E-6</v>
      </c>
      <c r="AL1955" s="13">
        <f t="shared" si="2379"/>
        <v>1.6489788976378547E-9</v>
      </c>
      <c r="AM1955" s="13">
        <f t="shared" si="2380"/>
        <v>4.0653696208651032E-4</v>
      </c>
      <c r="AN1955" s="13">
        <f t="shared" si="2381"/>
        <v>8.8421789253815988E-5</v>
      </c>
      <c r="AO1955" s="13">
        <f t="shared" si="2382"/>
        <v>9.6158695813524887E-6</v>
      </c>
      <c r="AP1955" s="13">
        <f t="shared" si="2383"/>
        <v>6.9715054464805531E-7</v>
      </c>
      <c r="AQ1955" s="13">
        <f t="shared" si="2384"/>
        <v>3.7907560865238018E-8</v>
      </c>
      <c r="AR1955" s="13">
        <f t="shared" si="2385"/>
        <v>1.7033155461425797E-6</v>
      </c>
      <c r="AS1955" s="13">
        <f t="shared" si="2386"/>
        <v>1.1074276354800595E-6</v>
      </c>
      <c r="AT1955" s="13">
        <f t="shared" si="2387"/>
        <v>3.6000257574185773E-7</v>
      </c>
      <c r="AU1955" s="13">
        <f t="shared" si="2388"/>
        <v>7.8019758214775397E-8</v>
      </c>
      <c r="AV1955" s="13">
        <f t="shared" si="2389"/>
        <v>1.2681331500229593E-8</v>
      </c>
      <c r="AW1955" s="13">
        <f t="shared" si="2390"/>
        <v>6.477271558866364E-12</v>
      </c>
      <c r="AX1955" s="13">
        <f t="shared" si="2391"/>
        <v>4.4052345211694236E-5</v>
      </c>
      <c r="AY1955" s="13">
        <f t="shared" si="2392"/>
        <v>9.5813850835434949E-6</v>
      </c>
      <c r="AZ1955" s="13">
        <f t="shared" si="2393"/>
        <v>1.041975627835355E-6</v>
      </c>
      <c r="BA1955" s="13">
        <f t="shared" si="2394"/>
        <v>7.5543233018063231E-8</v>
      </c>
      <c r="BB1955" s="13">
        <f t="shared" si="2395"/>
        <v>4.1076632953571896E-9</v>
      </c>
      <c r="BC1955" s="13">
        <f t="shared" si="2396"/>
        <v>1.7868335334803783E-10</v>
      </c>
      <c r="BD1955" s="13">
        <f t="shared" si="2397"/>
        <v>6.1745188547668444E-8</v>
      </c>
      <c r="BE1955" s="13">
        <f t="shared" si="2398"/>
        <v>4.0144251786152113E-8</v>
      </c>
      <c r="BF1955" s="13">
        <f t="shared" si="2399"/>
        <v>1.3050093370642327E-8</v>
      </c>
      <c r="BG1955" s="13">
        <f t="shared" si="2400"/>
        <v>2.8282162352856051E-9</v>
      </c>
      <c r="BH1955" s="13">
        <f t="shared" si="2401"/>
        <v>4.5969826688332223E-10</v>
      </c>
      <c r="BI1955" s="13">
        <f t="shared" si="2402"/>
        <v>5.9775485039372166E-11</v>
      </c>
      <c r="BJ1955" s="14">
        <f t="shared" si="2403"/>
        <v>0.40940156206463468</v>
      </c>
      <c r="BK1955" s="14">
        <f t="shared" si="2404"/>
        <v>0.48145787311928612</v>
      </c>
      <c r="BL1955" s="14">
        <f t="shared" si="2405"/>
        <v>0.10842448865095149</v>
      </c>
      <c r="BM1955" s="14">
        <f t="shared" si="2406"/>
        <v>5.763240633999258E-2</v>
      </c>
      <c r="BN1955" s="14">
        <f t="shared" si="2407"/>
        <v>0.94236205895253389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</v>
      </c>
      <c r="F1956" s="10">
        <f>VLOOKUP(B1956,home!$B$2:$E$405,3,FALSE)</f>
        <v>1</v>
      </c>
      <c r="G1956" s="10">
        <f>VLOOKUP(C1956,away!$B$2:$E$405,4,FALSE)</f>
        <v>0.71</v>
      </c>
      <c r="H1956" s="10">
        <f>VLOOKUP(A1956,away!$A$2:$E$405,3,FALSE)</f>
        <v>1.25</v>
      </c>
      <c r="I1956" s="10">
        <f>VLOOKUP(C1956,away!$B$2:$E$405,3,FALSE)</f>
        <v>0.18</v>
      </c>
      <c r="J1956" s="10">
        <f>VLOOKUP(B1956,home!$B$2:$E$405,4,FALSE)</f>
        <v>0.64</v>
      </c>
      <c r="K1956" s="12">
        <f t="shared" si="2352"/>
        <v>0.99399999999999988</v>
      </c>
      <c r="L1956" s="12">
        <f t="shared" si="2353"/>
        <v>0.14399999999999999</v>
      </c>
      <c r="M1956" s="13">
        <f t="shared" si="2354"/>
        <v>0.3204592999246188</v>
      </c>
      <c r="N1956" s="13">
        <f t="shared" si="2355"/>
        <v>0.31853654412507104</v>
      </c>
      <c r="O1956" s="13">
        <f t="shared" si="2356"/>
        <v>4.6146139189145112E-2</v>
      </c>
      <c r="P1956" s="13">
        <f t="shared" si="2357"/>
        <v>4.5869262354010232E-2</v>
      </c>
      <c r="Q1956" s="13">
        <f t="shared" si="2358"/>
        <v>0.15831266243016032</v>
      </c>
      <c r="R1956" s="13">
        <f t="shared" si="2359"/>
        <v>3.3225220216184471E-3</v>
      </c>
      <c r="S1956" s="13">
        <f t="shared" si="2360"/>
        <v>1.6413856840759016E-3</v>
      </c>
      <c r="T1956" s="13">
        <f t="shared" si="2361"/>
        <v>2.2797023389943084E-2</v>
      </c>
      <c r="U1956" s="13">
        <f t="shared" si="2362"/>
        <v>3.3025868894887359E-3</v>
      </c>
      <c r="V1956" s="13">
        <f t="shared" si="2363"/>
        <v>2.6104597919543151E-5</v>
      </c>
      <c r="W1956" s="13">
        <f t="shared" si="2364"/>
        <v>5.2454262151859776E-2</v>
      </c>
      <c r="X1956" s="13">
        <f t="shared" si="2365"/>
        <v>7.5534137498678086E-3</v>
      </c>
      <c r="Y1956" s="13">
        <f t="shared" si="2366"/>
        <v>5.4384578999048204E-4</v>
      </c>
      <c r="Z1956" s="13">
        <f t="shared" si="2367"/>
        <v>1.5948105703768553E-4</v>
      </c>
      <c r="AA1956" s="13">
        <f t="shared" si="2368"/>
        <v>1.585241706954594E-4</v>
      </c>
      <c r="AB1956" s="13">
        <f t="shared" si="2369"/>
        <v>7.8786512835643324E-5</v>
      </c>
      <c r="AC1956" s="13">
        <f t="shared" si="2370"/>
        <v>2.3353173298823277E-7</v>
      </c>
      <c r="AD1956" s="13">
        <f t="shared" si="2371"/>
        <v>1.3034884144737151E-2</v>
      </c>
      <c r="AE1956" s="13">
        <f t="shared" si="2372"/>
        <v>1.8770233168421498E-3</v>
      </c>
      <c r="AF1956" s="13">
        <f t="shared" si="2373"/>
        <v>1.3514567881263475E-4</v>
      </c>
      <c r="AG1956" s="13">
        <f t="shared" si="2374"/>
        <v>6.4869925830064711E-6</v>
      </c>
      <c r="AH1956" s="13">
        <f t="shared" si="2375"/>
        <v>5.7413180533566751E-6</v>
      </c>
      <c r="AI1956" s="13">
        <f t="shared" si="2376"/>
        <v>5.7068701450365333E-6</v>
      </c>
      <c r="AJ1956" s="13">
        <f t="shared" si="2377"/>
        <v>2.836314462083157E-6</v>
      </c>
      <c r="AK1956" s="13">
        <f t="shared" si="2378"/>
        <v>9.3976552510355271E-7</v>
      </c>
      <c r="AL1956" s="13">
        <f t="shared" si="2379"/>
        <v>1.3370719253201474E-9</v>
      </c>
      <c r="AM1956" s="13">
        <f t="shared" si="2380"/>
        <v>2.5913349679737461E-3</v>
      </c>
      <c r="AN1956" s="13">
        <f t="shared" si="2381"/>
        <v>3.7315223538821946E-4</v>
      </c>
      <c r="AO1956" s="13">
        <f t="shared" si="2382"/>
        <v>2.6866960947951793E-5</v>
      </c>
      <c r="AP1956" s="13">
        <f t="shared" si="2383"/>
        <v>1.2896141255016866E-6</v>
      </c>
      <c r="AQ1956" s="13">
        <f t="shared" si="2384"/>
        <v>4.6426108518060686E-8</v>
      </c>
      <c r="AR1956" s="13">
        <f t="shared" si="2385"/>
        <v>1.6534995993667221E-7</v>
      </c>
      <c r="AS1956" s="13">
        <f t="shared" si="2386"/>
        <v>1.6435786017705214E-7</v>
      </c>
      <c r="AT1956" s="13">
        <f t="shared" si="2387"/>
        <v>8.1685856507994922E-8</v>
      </c>
      <c r="AU1956" s="13">
        <f t="shared" si="2388"/>
        <v>2.7065247122982316E-8</v>
      </c>
      <c r="AV1956" s="13">
        <f t="shared" si="2389"/>
        <v>6.7257139100611036E-9</v>
      </c>
      <c r="AW1956" s="13">
        <f t="shared" si="2390"/>
        <v>5.3161979750729065E-12</v>
      </c>
      <c r="AX1956" s="13">
        <f t="shared" si="2391"/>
        <v>4.2929782636098364E-4</v>
      </c>
      <c r="AY1956" s="13">
        <f t="shared" si="2392"/>
        <v>6.1818886995981652E-5</v>
      </c>
      <c r="AZ1956" s="13">
        <f t="shared" si="2393"/>
        <v>4.4509598637106776E-6</v>
      </c>
      <c r="BA1956" s="13">
        <f t="shared" si="2394"/>
        <v>2.1364607345811261E-7</v>
      </c>
      <c r="BB1956" s="13">
        <f t="shared" si="2395"/>
        <v>7.6912586444920489E-9</v>
      </c>
      <c r="BC1956" s="13">
        <f t="shared" si="2396"/>
        <v>2.2150824896137096E-10</v>
      </c>
      <c r="BD1956" s="13">
        <f t="shared" si="2397"/>
        <v>3.9683990384801354E-9</v>
      </c>
      <c r="BE1956" s="13">
        <f t="shared" si="2398"/>
        <v>3.9445886442492538E-9</v>
      </c>
      <c r="BF1956" s="13">
        <f t="shared" si="2399"/>
        <v>1.9604605561918793E-9</v>
      </c>
      <c r="BG1956" s="13">
        <f t="shared" si="2400"/>
        <v>6.4956593095157599E-10</v>
      </c>
      <c r="BH1956" s="13">
        <f t="shared" si="2401"/>
        <v>1.6141713384146658E-10</v>
      </c>
      <c r="BI1956" s="13">
        <f t="shared" si="2402"/>
        <v>3.2089726207683557E-11</v>
      </c>
      <c r="BJ1956" s="14">
        <f t="shared" si="2403"/>
        <v>0.57873977120647258</v>
      </c>
      <c r="BK1956" s="14">
        <f t="shared" si="2404"/>
        <v>0.36805810631642533</v>
      </c>
      <c r="BL1956" s="14">
        <f t="shared" si="2405"/>
        <v>5.3024238953127661E-2</v>
      </c>
      <c r="BM1956" s="14">
        <f t="shared" si="2406"/>
        <v>0.10727334860675938</v>
      </c>
      <c r="BN1956" s="14">
        <f t="shared" si="2407"/>
        <v>0.89264643004462396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1.78481012658228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1.36708860759494</v>
      </c>
      <c r="I1957" s="10">
        <f>VLOOKUP(C1957,away!$B$2:$E$405,3,FALSE)</f>
        <v>0.56000000000000005</v>
      </c>
      <c r="J1957" s="10">
        <f>VLOOKUP(B1957,home!$B$2:$E$405,4,FALSE)</f>
        <v>0.98</v>
      </c>
      <c r="K1957" s="12">
        <f t="shared" si="2352"/>
        <v>2.2361886075949391</v>
      </c>
      <c r="L1957" s="12">
        <f t="shared" si="2353"/>
        <v>0.75025822784810314</v>
      </c>
      <c r="M1957" s="13">
        <f t="shared" si="2354"/>
        <v>5.046643407662392E-2</v>
      </c>
      <c r="N1957" s="13">
        <f t="shared" si="2355"/>
        <v>0.1128524649480874</v>
      </c>
      <c r="O1957" s="13">
        <f t="shared" si="2356"/>
        <v>3.7862857396140981E-2</v>
      </c>
      <c r="P1957" s="13">
        <f t="shared" si="2357"/>
        <v>8.4668490360242224E-2</v>
      </c>
      <c r="Q1957" s="13">
        <f t="shared" si="2358"/>
        <v>0.12617969822796016</v>
      </c>
      <c r="R1957" s="13">
        <f t="shared" si="2359"/>
        <v>1.4203460145647089E-2</v>
      </c>
      <c r="S1957" s="13">
        <f t="shared" si="2360"/>
        <v>3.5512481667508013E-2</v>
      </c>
      <c r="T1957" s="13">
        <f t="shared" si="2361"/>
        <v>9.4667356782917808E-2</v>
      </c>
      <c r="U1957" s="13">
        <f t="shared" si="2362"/>
        <v>3.1761615766124768E-2</v>
      </c>
      <c r="V1957" s="13">
        <f t="shared" si="2363"/>
        <v>6.6199957495366168E-3</v>
      </c>
      <c r="W1957" s="13">
        <f t="shared" si="2364"/>
        <v>9.4053867895710602E-2</v>
      </c>
      <c r="X1957" s="13">
        <f t="shared" si="2365"/>
        <v>7.0564688249695431E-2</v>
      </c>
      <c r="Y1957" s="13">
        <f t="shared" si="2366"/>
        <v>2.6470868977435183E-2</v>
      </c>
      <c r="Z1957" s="13">
        <f t="shared" si="2367"/>
        <v>3.5520876127281154E-3</v>
      </c>
      <c r="AA1957" s="13">
        <f t="shared" si="2368"/>
        <v>7.9431378527617131E-3</v>
      </c>
      <c r="AB1957" s="13">
        <f t="shared" si="2369"/>
        <v>8.8811771874509372E-3</v>
      </c>
      <c r="AC1957" s="13">
        <f t="shared" si="2370"/>
        <v>6.9415574995533515E-4</v>
      </c>
      <c r="AD1957" s="13">
        <f t="shared" si="2371"/>
        <v>5.2580546972156868E-2</v>
      </c>
      <c r="AE1957" s="13">
        <f t="shared" si="2372"/>
        <v>3.9448987990614352E-2</v>
      </c>
      <c r="AF1957" s="13">
        <f t="shared" si="2373"/>
        <v>1.4798463910119715E-2</v>
      </c>
      <c r="AG1957" s="13">
        <f t="shared" si="2374"/>
        <v>3.700889769360176E-3</v>
      </c>
      <c r="AH1957" s="13">
        <f t="shared" si="2375"/>
        <v>6.6624573937164864E-4</v>
      </c>
      <c r="AI1957" s="13">
        <f t="shared" si="2376"/>
        <v>1.4898511322415473E-3</v>
      </c>
      <c r="AJ1957" s="13">
        <f t="shared" si="2377"/>
        <v>1.665794064465485E-3</v>
      </c>
      <c r="AK1957" s="13">
        <f t="shared" si="2378"/>
        <v>1.2416765698523291E-3</v>
      </c>
      <c r="AL1957" s="13">
        <f t="shared" si="2379"/>
        <v>4.6583928901625125E-5</v>
      </c>
      <c r="AM1957" s="13">
        <f t="shared" si="2380"/>
        <v>2.351600402404954E-2</v>
      </c>
      <c r="AN1957" s="13">
        <f t="shared" si="2381"/>
        <v>1.7643075505152268E-2</v>
      </c>
      <c r="AO1957" s="13">
        <f t="shared" si="2382"/>
        <v>6.6184312811429086E-3</v>
      </c>
      <c r="AP1957" s="13">
        <f t="shared" si="2383"/>
        <v>1.6551775080415766E-3</v>
      </c>
      <c r="AQ1957" s="13">
        <f t="shared" si="2384"/>
        <v>3.1045263598932811E-4</v>
      </c>
      <c r="AR1957" s="13">
        <f t="shared" si="2385"/>
        <v>9.997126954646449E-5</v>
      </c>
      <c r="AS1957" s="13">
        <f t="shared" si="2386"/>
        <v>2.2355461404660671E-4</v>
      </c>
      <c r="AT1957" s="13">
        <f t="shared" si="2387"/>
        <v>2.4995514055315278E-4</v>
      </c>
      <c r="AU1957" s="13">
        <f t="shared" si="2388"/>
        <v>1.8631561257158403E-4</v>
      </c>
      <c r="AV1957" s="13">
        <f t="shared" si="2389"/>
        <v>1.0415921256241216E-4</v>
      </c>
      <c r="AW1957" s="13">
        <f t="shared" si="2390"/>
        <v>2.1709649455984799E-6</v>
      </c>
      <c r="AX1957" s="13">
        <f t="shared" si="2391"/>
        <v>8.7643700491227203E-3</v>
      </c>
      <c r="AY1957" s="13">
        <f t="shared" si="2392"/>
        <v>6.5755407412598039E-3</v>
      </c>
      <c r="AZ1957" s="13">
        <f t="shared" si="2393"/>
        <v>2.4666767718402914E-3</v>
      </c>
      <c r="BA1957" s="13">
        <f t="shared" si="2394"/>
        <v>6.1688151450499233E-4</v>
      </c>
      <c r="BB1957" s="13">
        <f t="shared" si="2395"/>
        <v>1.1570510796619236E-4</v>
      </c>
      <c r="BC1957" s="13">
        <f t="shared" si="2396"/>
        <v>1.7361741851137786E-5</v>
      </c>
      <c r="BD1957" s="13">
        <f t="shared" si="2397"/>
        <v>1.2500711254275912E-5</v>
      </c>
      <c r="BE1957" s="13">
        <f t="shared" si="2398"/>
        <v>2.795394809364563E-5</v>
      </c>
      <c r="BF1957" s="13">
        <f t="shared" si="2399"/>
        <v>3.1255150132155322E-5</v>
      </c>
      <c r="BG1957" s="13">
        <f t="shared" si="2400"/>
        <v>2.3297470218065061E-5</v>
      </c>
      <c r="BH1957" s="13">
        <f t="shared" si="2401"/>
        <v>1.302438437185487E-5</v>
      </c>
      <c r="BI1957" s="13">
        <f t="shared" si="2402"/>
        <v>5.8249959906558824E-6</v>
      </c>
      <c r="BJ1957" s="14">
        <f t="shared" si="2403"/>
        <v>0.70361751060497857</v>
      </c>
      <c r="BK1957" s="14">
        <f t="shared" si="2404"/>
        <v>0.18458368227402752</v>
      </c>
      <c r="BL1957" s="14">
        <f t="shared" si="2405"/>
        <v>0.10669362836339735</v>
      </c>
      <c r="BM1957" s="14">
        <f t="shared" si="2406"/>
        <v>0.56564013392411561</v>
      </c>
      <c r="BN1957" s="14">
        <f t="shared" si="2407"/>
        <v>0.42623340515470176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1.78481012658228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1.36708860759494</v>
      </c>
      <c r="I1958" s="10">
        <f>VLOOKUP(C1958,away!$B$2:$E$405,3,FALSE)</f>
        <v>0.56000000000000005</v>
      </c>
      <c r="J1958" s="10">
        <f>VLOOKUP(B1958,home!$B$2:$E$405,4,FALSE)</f>
        <v>0.73</v>
      </c>
      <c r="K1958" s="12">
        <f t="shared" si="2352"/>
        <v>0.33483037974683577</v>
      </c>
      <c r="L1958" s="12">
        <f t="shared" si="2353"/>
        <v>0.55886582278481145</v>
      </c>
      <c r="M1958" s="13">
        <f t="shared" si="2354"/>
        <v>0.40914068763803263</v>
      </c>
      <c r="N1958" s="13">
        <f t="shared" si="2355"/>
        <v>0.136992731811724</v>
      </c>
      <c r="O1958" s="13">
        <f t="shared" si="2356"/>
        <v>0.22865474703157262</v>
      </c>
      <c r="P1958" s="13">
        <f t="shared" si="2357"/>
        <v>7.6560555779498135E-2</v>
      </c>
      <c r="Q1958" s="13">
        <f t="shared" si="2358"/>
        <v>2.2934664207537987E-2</v>
      </c>
      <c r="R1958" s="13">
        <f t="shared" si="2359"/>
        <v>6.3893661666726373E-2</v>
      </c>
      <c r="S1958" s="13">
        <f t="shared" si="2360"/>
        <v>3.5816033936298085E-3</v>
      </c>
      <c r="T1958" s="13">
        <f t="shared" si="2361"/>
        <v>1.2817399982639081E-2</v>
      </c>
      <c r="U1958" s="13">
        <f t="shared" si="2362"/>
        <v>2.1393538999285835E-2</v>
      </c>
      <c r="V1958" s="13">
        <f t="shared" si="2363"/>
        <v>7.4467605638171752E-5</v>
      </c>
      <c r="W1958" s="13">
        <f t="shared" si="2364"/>
        <v>2.5597407753253695E-3</v>
      </c>
      <c r="X1958" s="13">
        <f t="shared" si="2365"/>
        <v>1.4305516345180435E-3</v>
      </c>
      <c r="Y1958" s="13">
        <f t="shared" si="2366"/>
        <v>3.9974320813054159E-4</v>
      </c>
      <c r="Z1958" s="13">
        <f t="shared" si="2367"/>
        <v>1.1902661266036467E-2</v>
      </c>
      <c r="AA1958" s="13">
        <f t="shared" si="2368"/>
        <v>3.9853725917049438E-3</v>
      </c>
      <c r="AB1958" s="13">
        <f t="shared" si="2369"/>
        <v>6.6721190915659877E-4</v>
      </c>
      <c r="AC1958" s="13">
        <f t="shared" si="2370"/>
        <v>8.7092310901361179E-7</v>
      </c>
      <c r="AD1958" s="13">
        <f t="shared" si="2371"/>
        <v>2.1426974396391332E-4</v>
      </c>
      <c r="AE1958" s="13">
        <f t="shared" si="2372"/>
        <v>1.1974803675828329E-4</v>
      </c>
      <c r="AF1958" s="13">
        <f t="shared" si="2373"/>
        <v>3.346154254489191E-5</v>
      </c>
      <c r="AG1958" s="13">
        <f t="shared" si="2374"/>
        <v>6.2335041686666645E-6</v>
      </c>
      <c r="AH1958" s="13">
        <f t="shared" si="2375"/>
        <v>1.6629976454430938E-3</v>
      </c>
      <c r="AI1958" s="13">
        <f t="shared" si="2376"/>
        <v>5.5682213314180488E-4</v>
      </c>
      <c r="AJ1958" s="13">
        <f t="shared" si="2377"/>
        <v>9.3220483145656843E-5</v>
      </c>
      <c r="AK1958" s="13">
        <f t="shared" si="2378"/>
        <v>1.040434992394793E-5</v>
      </c>
      <c r="AL1958" s="13">
        <f t="shared" si="2379"/>
        <v>6.5188683777430642E-9</v>
      </c>
      <c r="AM1958" s="13">
        <f t="shared" si="2380"/>
        <v>1.4348803947938878E-5</v>
      </c>
      <c r="AN1958" s="13">
        <f t="shared" si="2381"/>
        <v>8.0190561243428108E-6</v>
      </c>
      <c r="AO1958" s="13">
        <f t="shared" si="2382"/>
        <v>2.2407881994442127E-6</v>
      </c>
      <c r="AP1958" s="13">
        <f t="shared" si="2383"/>
        <v>4.1743331358962874E-7</v>
      </c>
      <c r="AQ1958" s="13">
        <f t="shared" si="2384"/>
        <v>5.8322303064264514E-8</v>
      </c>
      <c r="AR1958" s="13">
        <f t="shared" si="2385"/>
        <v>1.8587850948195177E-4</v>
      </c>
      <c r="AS1958" s="13">
        <f t="shared" si="2386"/>
        <v>6.2237771916617737E-5</v>
      </c>
      <c r="AT1958" s="13">
        <f t="shared" si="2387"/>
        <v>1.0419548402719034E-5</v>
      </c>
      <c r="AU1958" s="13">
        <f t="shared" si="2388"/>
        <v>1.1629271161576502E-6</v>
      </c>
      <c r="AV1958" s="13">
        <f t="shared" si="2389"/>
        <v>9.7345831980239651E-8</v>
      </c>
      <c r="AW1958" s="13">
        <f t="shared" si="2390"/>
        <v>3.3884580885220552E-11</v>
      </c>
      <c r="AX1958" s="13">
        <f t="shared" si="2391"/>
        <v>8.0073591246687816E-7</v>
      </c>
      <c r="AY1958" s="13">
        <f t="shared" si="2392"/>
        <v>4.4750393455414858E-7</v>
      </c>
      <c r="AZ1958" s="13">
        <f t="shared" si="2393"/>
        <v>1.250473272920223E-7</v>
      </c>
      <c r="BA1958" s="13">
        <f t="shared" si="2394"/>
        <v>2.3294892484699222E-8</v>
      </c>
      <c r="BB1958" s="13">
        <f t="shared" si="2395"/>
        <v>3.2546798137862873E-9</v>
      </c>
      <c r="BC1958" s="13">
        <f t="shared" si="2396"/>
        <v>3.6378586240655813E-10</v>
      </c>
      <c r="BD1958" s="13">
        <f t="shared" si="2397"/>
        <v>1.7313524356607561E-5</v>
      </c>
      <c r="BE1958" s="13">
        <f t="shared" si="2398"/>
        <v>5.7970939350790007E-6</v>
      </c>
      <c r="BF1958" s="13">
        <f t="shared" si="2399"/>
        <v>9.7052158185529014E-7</v>
      </c>
      <c r="BG1958" s="13">
        <f t="shared" si="2400"/>
        <v>1.0832003660170219E-7</v>
      </c>
      <c r="BH1958" s="13">
        <f t="shared" si="2401"/>
        <v>9.0672097473847751E-9</v>
      </c>
      <c r="BI1958" s="13">
        <f t="shared" si="2402"/>
        <v>6.0719545659221117E-10</v>
      </c>
      <c r="BJ1958" s="14">
        <f t="shared" si="2403"/>
        <v>0.17753502905173163</v>
      </c>
      <c r="BK1958" s="14">
        <f t="shared" si="2404"/>
        <v>0.48935863936271068</v>
      </c>
      <c r="BL1958" s="14">
        <f t="shared" si="2405"/>
        <v>0.32120197204716561</v>
      </c>
      <c r="BM1958" s="14">
        <f t="shared" si="2406"/>
        <v>6.1820806122502701E-2</v>
      </c>
      <c r="BN1958" s="14">
        <f t="shared" si="2407"/>
        <v>0.93817704813509184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1.78481012658228</v>
      </c>
      <c r="F1959" s="10">
        <f>VLOOKUP(B1959,home!$B$2:$E$405,3,FALSE)</f>
        <v>0.67</v>
      </c>
      <c r="G1959" s="10">
        <f>VLOOKUP(C1959,away!$B$2:$E$405,4,FALSE)</f>
        <v>1.34</v>
      </c>
      <c r="H1959" s="10">
        <f>VLOOKUP(A1959,away!$A$2:$E$405,3,FALSE)</f>
        <v>1.36708860759494</v>
      </c>
      <c r="I1959" s="10">
        <f>VLOOKUP(C1959,away!$B$2:$E$405,3,FALSE)</f>
        <v>0.67</v>
      </c>
      <c r="J1959" s="10">
        <f>VLOOKUP(B1959,home!$B$2:$E$405,4,FALSE)</f>
        <v>1.17</v>
      </c>
      <c r="K1959" s="12">
        <f t="shared" si="2352"/>
        <v>1.6024025316455712</v>
      </c>
      <c r="L1959" s="12">
        <f t="shared" si="2353"/>
        <v>1.0716607594936736</v>
      </c>
      <c r="M1959" s="13">
        <f t="shared" si="2354"/>
        <v>6.8971404271062492E-2</v>
      </c>
      <c r="N1959" s="13">
        <f t="shared" si="2355"/>
        <v>0.1105199528151007</v>
      </c>
      <c r="O1959" s="13">
        <f t="shared" si="2356"/>
        <v>7.3913947484472053E-2</v>
      </c>
      <c r="P1959" s="13">
        <f t="shared" si="2357"/>
        <v>0.1184398965730358</v>
      </c>
      <c r="Q1959" s="13">
        <f t="shared" si="2358"/>
        <v>8.8548726094133237E-2</v>
      </c>
      <c r="R1959" s="13">
        <f t="shared" si="2359"/>
        <v>3.9605338549192404E-2</v>
      </c>
      <c r="S1959" s="13">
        <f t="shared" si="2360"/>
        <v>5.0847192573825049E-2</v>
      </c>
      <c r="T1959" s="13">
        <f t="shared" si="2361"/>
        <v>9.4894195058236111E-2</v>
      </c>
      <c r="U1959" s="13">
        <f t="shared" si="2362"/>
        <v>6.3463694757905836E-2</v>
      </c>
      <c r="V1959" s="13">
        <f t="shared" si="2363"/>
        <v>9.7018246476706736E-3</v>
      </c>
      <c r="W1959" s="13">
        <f t="shared" si="2364"/>
        <v>4.7296900955743119E-2</v>
      </c>
      <c r="X1959" s="13">
        <f t="shared" si="2365"/>
        <v>5.0686232799928732E-2</v>
      </c>
      <c r="Y1959" s="13">
        <f t="shared" si="2366"/>
        <v>2.7159223369122385E-2</v>
      </c>
      <c r="Z1959" s="13">
        <f t="shared" si="2367"/>
        <v>1.4147829063210533E-2</v>
      </c>
      <c r="AA1959" s="13">
        <f t="shared" si="2368"/>
        <v>2.2670517108177347E-2</v>
      </c>
      <c r="AB1959" s="13">
        <f t="shared" si="2369"/>
        <v>1.816364700392881E-2</v>
      </c>
      <c r="AC1959" s="13">
        <f t="shared" si="2370"/>
        <v>1.0412676818604652E-3</v>
      </c>
      <c r="AD1959" s="13">
        <f t="shared" si="2371"/>
        <v>1.8947168457618152E-2</v>
      </c>
      <c r="AE1959" s="13">
        <f t="shared" si="2372"/>
        <v>2.0304936939545649E-2</v>
      </c>
      <c r="AF1959" s="13">
        <f t="shared" si="2373"/>
        <v>1.0880002071052317E-2</v>
      </c>
      <c r="AG1959" s="13">
        <f t="shared" si="2374"/>
        <v>3.8865570942522225E-3</v>
      </c>
      <c r="AH1959" s="13">
        <f t="shared" si="2375"/>
        <v>3.7904183097667164E-3</v>
      </c>
      <c r="AI1959" s="13">
        <f t="shared" si="2376"/>
        <v>6.0737758955659131E-3</v>
      </c>
      <c r="AJ1959" s="13">
        <f t="shared" si="2377"/>
        <v>4.8663169358513338E-3</v>
      </c>
      <c r="AK1959" s="13">
        <f t="shared" si="2378"/>
        <v>2.5992661925992987E-3</v>
      </c>
      <c r="AL1959" s="13">
        <f t="shared" si="2379"/>
        <v>7.1523923775547294E-5</v>
      </c>
      <c r="AM1959" s="13">
        <f t="shared" si="2380"/>
        <v>6.0721981408004876E-3</v>
      </c>
      <c r="AN1959" s="13">
        <f t="shared" si="2381"/>
        <v>6.5073364713663243E-3</v>
      </c>
      <c r="AO1959" s="13">
        <f t="shared" si="2382"/>
        <v>3.4868285725926582E-3</v>
      </c>
      <c r="AP1959" s="13">
        <f t="shared" si="2383"/>
        <v>1.2455657854429632E-3</v>
      </c>
      <c r="AQ1959" s="13">
        <f t="shared" si="2384"/>
        <v>3.3370599390678495E-4</v>
      </c>
      <c r="AR1959" s="13">
        <f t="shared" si="2385"/>
        <v>8.1240851292866539E-4</v>
      </c>
      <c r="AS1959" s="13">
        <f t="shared" si="2386"/>
        <v>1.301805457847307E-3</v>
      </c>
      <c r="AT1959" s="13">
        <f t="shared" si="2387"/>
        <v>1.0430081806822736E-3</v>
      </c>
      <c r="AU1959" s="13">
        <f t="shared" si="2388"/>
        <v>5.5710631641743894E-4</v>
      </c>
      <c r="AV1959" s="13">
        <f t="shared" si="2389"/>
        <v>2.2317714295576067E-4</v>
      </c>
      <c r="AW1959" s="13">
        <f t="shared" si="2390"/>
        <v>3.4117545702067555E-6</v>
      </c>
      <c r="AX1959" s="13">
        <f t="shared" si="2391"/>
        <v>1.6216842789120375E-3</v>
      </c>
      <c r="AY1959" s="13">
        <f t="shared" si="2392"/>
        <v>1.7378954059978249E-3</v>
      </c>
      <c r="AZ1959" s="13">
        <f t="shared" si="2393"/>
        <v>9.3121715535609748E-4</v>
      </c>
      <c r="BA1959" s="13">
        <f t="shared" si="2394"/>
        <v>3.3264962798748452E-4</v>
      </c>
      <c r="BB1959" s="13">
        <f t="shared" si="2395"/>
        <v>8.91218882435889E-5</v>
      </c>
      <c r="BC1959" s="13">
        <f t="shared" si="2396"/>
        <v>1.9101686088526959E-5</v>
      </c>
      <c r="BD1959" s="13">
        <f t="shared" si="2397"/>
        <v>1.4510438733070986E-4</v>
      </c>
      <c r="BE1959" s="13">
        <f t="shared" si="2398"/>
        <v>2.32515637611609E-4</v>
      </c>
      <c r="BF1959" s="13">
        <f t="shared" si="2399"/>
        <v>1.8629182317801327E-4</v>
      </c>
      <c r="BG1959" s="13">
        <f t="shared" si="2400"/>
        <v>9.9504829695105861E-5</v>
      </c>
      <c r="BH1959" s="13">
        <f t="shared" si="2401"/>
        <v>3.9861697753599762E-5</v>
      </c>
      <c r="BI1959" s="13">
        <f t="shared" si="2402"/>
        <v>1.2774897079211765E-5</v>
      </c>
      <c r="BJ1959" s="14">
        <f t="shared" si="2403"/>
        <v>0.4955012006614275</v>
      </c>
      <c r="BK1959" s="14">
        <f t="shared" si="2404"/>
        <v>0.25081100507722787</v>
      </c>
      <c r="BL1959" s="14">
        <f t="shared" si="2405"/>
        <v>0.23980048112093941</v>
      </c>
      <c r="BM1959" s="14">
        <f t="shared" si="2406"/>
        <v>0.49852676648438105</v>
      </c>
      <c r="BN1959" s="14">
        <f t="shared" si="2407"/>
        <v>0.49999926578699666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1.78481012658228</v>
      </c>
      <c r="F1960" s="10">
        <f>VLOOKUP(B1960,home!$B$2:$E$405,3,FALSE)</f>
        <v>0.84</v>
      </c>
      <c r="G1960" s="10">
        <f>VLOOKUP(C1960,away!$B$2:$E$405,4,FALSE)</f>
        <v>0.56000000000000005</v>
      </c>
      <c r="H1960" s="10">
        <f>VLOOKUP(A1960,away!$A$2:$E$405,3,FALSE)</f>
        <v>1.36708860759494</v>
      </c>
      <c r="I1960" s="10">
        <f>VLOOKUP(C1960,away!$B$2:$E$405,3,FALSE)</f>
        <v>0.9</v>
      </c>
      <c r="J1960" s="10">
        <f>VLOOKUP(B1960,home!$B$2:$E$405,4,FALSE)</f>
        <v>0.55000000000000004</v>
      </c>
      <c r="K1960" s="12">
        <f t="shared" si="2352"/>
        <v>0.83957468354430465</v>
      </c>
      <c r="L1960" s="12">
        <f t="shared" si="2353"/>
        <v>0.67670886075949532</v>
      </c>
      <c r="M1960" s="13">
        <f t="shared" si="2354"/>
        <v>0.21952623229217952</v>
      </c>
      <c r="N1960" s="13">
        <f t="shared" si="2355"/>
        <v>0.1843086670063801</v>
      </c>
      <c r="O1960" s="13">
        <f t="shared" si="2356"/>
        <v>0.14855534656126512</v>
      </c>
      <c r="P1960" s="13">
        <f t="shared" si="2357"/>
        <v>0.12472330807798866</v>
      </c>
      <c r="Q1960" s="13">
        <f t="shared" si="2358"/>
        <v>7.7370445388177098E-2</v>
      </c>
      <c r="R1960" s="13">
        <f t="shared" si="2359"/>
        <v>5.0264359665602859E-2</v>
      </c>
      <c r="S1960" s="13">
        <f t="shared" si="2360"/>
        <v>1.7715312898474778E-2</v>
      </c>
      <c r="T1960" s="13">
        <f t="shared" si="2361"/>
        <v>5.2357265955088071E-2</v>
      </c>
      <c r="U1960" s="13">
        <f t="shared" si="2362"/>
        <v>4.2200683859805632E-2</v>
      </c>
      <c r="V1960" s="13">
        <f t="shared" si="2363"/>
        <v>1.1183236662090444E-3</v>
      </c>
      <c r="W1960" s="13">
        <f t="shared" si="2364"/>
        <v>2.1652755734153564E-2</v>
      </c>
      <c r="X1960" s="13">
        <f t="shared" si="2365"/>
        <v>1.4652611665162688E-2</v>
      </c>
      <c r="Y1960" s="13">
        <f t="shared" si="2366"/>
        <v>4.9577760735417661E-3</v>
      </c>
      <c r="Z1960" s="13">
        <f t="shared" si="2367"/>
        <v>1.1338112522038549E-2</v>
      </c>
      <c r="AA1960" s="13">
        <f t="shared" si="2368"/>
        <v>9.519192232680232E-3</v>
      </c>
      <c r="AB1960" s="13">
        <f t="shared" si="2369"/>
        <v>3.996036403174954E-3</v>
      </c>
      <c r="AC1960" s="13">
        <f t="shared" si="2370"/>
        <v>3.9710808617012288E-5</v>
      </c>
      <c r="AD1960" s="13">
        <f t="shared" si="2371"/>
        <v>4.5447763858410253E-3</v>
      </c>
      <c r="AE1960" s="13">
        <f t="shared" si="2372"/>
        <v>3.075490450469137E-3</v>
      </c>
      <c r="AF1960" s="13">
        <f t="shared" si="2373"/>
        <v>1.0406058195068383E-3</v>
      </c>
      <c r="AG1960" s="13">
        <f t="shared" si="2374"/>
        <v>2.3472905953939122E-4</v>
      </c>
      <c r="AH1960" s="13">
        <f t="shared" si="2375"/>
        <v>1.9181503019879182E-3</v>
      </c>
      <c r="AI1960" s="13">
        <f t="shared" si="2376"/>
        <v>1.6104304327819187E-3</v>
      </c>
      <c r="AJ1960" s="13">
        <f t="shared" si="2377"/>
        <v>6.760383104864985E-4</v>
      </c>
      <c r="AK1960" s="13">
        <f t="shared" si="2378"/>
        <v>1.8919488353017611E-4</v>
      </c>
      <c r="AL1960" s="13">
        <f t="shared" si="2379"/>
        <v>9.0246406827110045E-7</v>
      </c>
      <c r="AM1960" s="13">
        <f t="shared" si="2380"/>
        <v>7.6313583918442179E-4</v>
      </c>
      <c r="AN1960" s="13">
        <f t="shared" si="2381"/>
        <v>5.1642078433923155E-4</v>
      </c>
      <c r="AO1960" s="13">
        <f t="shared" si="2382"/>
        <v>1.7473326032136318E-4</v>
      </c>
      <c r="AP1960" s="13">
        <f t="shared" si="2383"/>
        <v>3.9414515176287337E-5</v>
      </c>
      <c r="AQ1960" s="13">
        <f t="shared" si="2384"/>
        <v>6.66803791558331E-6</v>
      </c>
      <c r="AR1960" s="13">
        <f t="shared" si="2385"/>
        <v>2.5960586112474529E-4</v>
      </c>
      <c r="AS1960" s="13">
        <f t="shared" si="2386"/>
        <v>2.1795850870005468E-4</v>
      </c>
      <c r="AT1960" s="13">
        <f t="shared" si="2387"/>
        <v>9.1496222983818496E-5</v>
      </c>
      <c r="AU1960" s="13">
        <f t="shared" si="2388"/>
        <v>2.5605970819046182E-5</v>
      </c>
      <c r="AV1960" s="13">
        <f t="shared" si="2389"/>
        <v>5.3745312118113481E-6</v>
      </c>
      <c r="AW1960" s="13">
        <f t="shared" si="2390"/>
        <v>1.424257831677585E-8</v>
      </c>
      <c r="AX1960" s="13">
        <f t="shared" si="2391"/>
        <v>1.0678492178076301E-4</v>
      </c>
      <c r="AY1960" s="13">
        <f t="shared" si="2392"/>
        <v>7.2262302764551948E-5</v>
      </c>
      <c r="AZ1960" s="13">
        <f t="shared" si="2393"/>
        <v>2.4450270289828837E-5</v>
      </c>
      <c r="BA1960" s="13">
        <f t="shared" si="2394"/>
        <v>5.5152381843639368E-6</v>
      </c>
      <c r="BB1960" s="13">
        <f t="shared" si="2395"/>
        <v>9.330526371395466E-7</v>
      </c>
      <c r="BC1960" s="13">
        <f t="shared" si="2396"/>
        <v>1.262809974214691E-7</v>
      </c>
      <c r="BD1960" s="13">
        <f t="shared" si="2397"/>
        <v>2.9279597754702346E-5</v>
      </c>
      <c r="BE1960" s="13">
        <f t="shared" si="2398"/>
        <v>2.4582409019208754E-5</v>
      </c>
      <c r="BF1960" s="13">
        <f t="shared" si="2399"/>
        <v>1.0319384136529425E-5</v>
      </c>
      <c r="BG1960" s="13">
        <f t="shared" si="2400"/>
        <v>2.8879645569329364E-6</v>
      </c>
      <c r="BH1960" s="13">
        <f t="shared" si="2401"/>
        <v>6.0616548224353442E-7</v>
      </c>
      <c r="BI1960" s="13">
        <f t="shared" si="2402"/>
        <v>1.0178423858601928E-7</v>
      </c>
      <c r="BJ1960" s="14">
        <f t="shared" si="2403"/>
        <v>0.36590556804145064</v>
      </c>
      <c r="BK1960" s="14">
        <f t="shared" si="2404"/>
        <v>0.36319605251030185</v>
      </c>
      <c r="BL1960" s="14">
        <f t="shared" si="2405"/>
        <v>0.25959725105134307</v>
      </c>
      <c r="BM1960" s="14">
        <f t="shared" si="2406"/>
        <v>0.19521637707335437</v>
      </c>
      <c r="BN1960" s="14">
        <f t="shared" si="2407"/>
        <v>0.80474835899159336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1.30952380952381</v>
      </c>
      <c r="F1961" s="10">
        <f>VLOOKUP(B1961,home!$B$2:$E$405,3,FALSE)</f>
        <v>2.29</v>
      </c>
      <c r="G1961" s="10">
        <f>VLOOKUP(C1961,away!$B$2:$E$405,4,FALSE)</f>
        <v>1.22</v>
      </c>
      <c r="H1961" s="10">
        <f>VLOOKUP(A1961,away!$A$2:$E$405,3,FALSE)</f>
        <v>0.92857142857142905</v>
      </c>
      <c r="I1961" s="10">
        <f>VLOOKUP(C1961,away!$B$2:$E$405,3,FALSE)</f>
        <v>0.46</v>
      </c>
      <c r="J1961" s="10">
        <f>VLOOKUP(B1961,home!$B$2:$E$405,4,FALSE)</f>
        <v>0.54</v>
      </c>
      <c r="K1961" s="12">
        <f t="shared" si="2352"/>
        <v>3.6585476190476203</v>
      </c>
      <c r="L1961" s="12">
        <f t="shared" si="2353"/>
        <v>0.230657142857143</v>
      </c>
      <c r="M1961" s="13">
        <f t="shared" si="2354"/>
        <v>2.0461611422546867E-2</v>
      </c>
      <c r="N1961" s="13">
        <f t="shared" si="2355"/>
        <v>7.4859779751836414E-2</v>
      </c>
      <c r="O1961" s="13">
        <f t="shared" si="2356"/>
        <v>4.7196168289777417E-3</v>
      </c>
      <c r="P1961" s="13">
        <f t="shared" si="2357"/>
        <v>1.7266942912473594E-2</v>
      </c>
      <c r="Q1961" s="13">
        <f t="shared" si="2358"/>
        <v>0.13693903448675521</v>
      </c>
      <c r="R1961" s="13">
        <f t="shared" si="2359"/>
        <v>5.4430666657624758E-4</v>
      </c>
      <c r="S1961" s="13">
        <f t="shared" si="2360"/>
        <v>3.6427643867541449E-3</v>
      </c>
      <c r="T1961" s="13">
        <f t="shared" si="2361"/>
        <v>3.158596644033073E-2</v>
      </c>
      <c r="U1961" s="13">
        <f t="shared" si="2362"/>
        <v>1.9913718590342773E-3</v>
      </c>
      <c r="V1961" s="13">
        <f t="shared" si="2363"/>
        <v>3.4155778844565825E-4</v>
      </c>
      <c r="W1961" s="13">
        <f t="shared" si="2364"/>
        <v>0.16699932619206609</v>
      </c>
      <c r="X1961" s="13">
        <f t="shared" si="2365"/>
        <v>3.8519587438530012E-2</v>
      </c>
      <c r="Y1961" s="13">
        <f t="shared" si="2366"/>
        <v>4.442408991303614E-3</v>
      </c>
      <c r="Z1961" s="13">
        <f t="shared" si="2367"/>
        <v>4.1849406850190967E-5</v>
      </c>
      <c r="AA1961" s="13">
        <f t="shared" si="2368"/>
        <v>1.5310804779032131E-4</v>
      </c>
      <c r="AB1961" s="13">
        <f t="shared" si="2369"/>
        <v>2.8007654185015473E-4</v>
      </c>
      <c r="AC1961" s="13">
        <f t="shared" si="2370"/>
        <v>1.8014401189534428E-5</v>
      </c>
      <c r="AD1961" s="13">
        <f t="shared" si="2371"/>
        <v>0.15274374680563507</v>
      </c>
      <c r="AE1961" s="13">
        <f t="shared" si="2372"/>
        <v>3.5231436227482649E-2</v>
      </c>
      <c r="AF1961" s="13">
        <f t="shared" si="2373"/>
        <v>4.0631912094923946E-3</v>
      </c>
      <c r="AG1961" s="13">
        <f t="shared" si="2374"/>
        <v>3.1240135842125846E-4</v>
      </c>
      <c r="AH1961" s="13">
        <f t="shared" si="2375"/>
        <v>2.4132161535827981E-6</v>
      </c>
      <c r="AI1961" s="13">
        <f t="shared" si="2376"/>
        <v>8.8288662129376012E-6</v>
      </c>
      <c r="AJ1961" s="13">
        <f t="shared" si="2377"/>
        <v>1.6150413731116423E-5</v>
      </c>
      <c r="AK1961" s="13">
        <f t="shared" si="2378"/>
        <v>1.9695685900869996E-5</v>
      </c>
      <c r="AL1961" s="13">
        <f t="shared" si="2379"/>
        <v>6.080726107413692E-7</v>
      </c>
      <c r="AM1961" s="13">
        <f t="shared" si="2380"/>
        <v>0.11176405424003373</v>
      </c>
      <c r="AN1961" s="13">
        <f t="shared" si="2381"/>
        <v>2.577917742513694E-2</v>
      </c>
      <c r="AO1961" s="13">
        <f t="shared" si="2382"/>
        <v>2.9730757050447235E-3</v>
      </c>
      <c r="AP1961" s="13">
        <f t="shared" si="2383"/>
        <v>2.2858704920786742E-4</v>
      </c>
      <c r="AQ1961" s="13">
        <f t="shared" si="2384"/>
        <v>1.3181308916107958E-5</v>
      </c>
      <c r="AR1961" s="13">
        <f t="shared" si="2385"/>
        <v>1.1132510861642252E-7</v>
      </c>
      <c r="AS1961" s="13">
        <f t="shared" si="2386"/>
        <v>4.0728821106883028E-7</v>
      </c>
      <c r="AT1961" s="13">
        <f t="shared" si="2387"/>
        <v>7.4504165743601697E-7</v>
      </c>
      <c r="AU1961" s="13">
        <f t="shared" si="2388"/>
        <v>9.085901273012776E-7</v>
      </c>
      <c r="AV1961" s="13">
        <f t="shared" si="2389"/>
        <v>8.3103006173206586E-7</v>
      </c>
      <c r="AW1961" s="13">
        <f t="shared" si="2390"/>
        <v>1.4253731101468653E-8</v>
      </c>
      <c r="AX1961" s="13">
        <f t="shared" si="2391"/>
        <v>6.8149019089164098E-2</v>
      </c>
      <c r="AY1961" s="13">
        <f t="shared" si="2392"/>
        <v>1.571905803162349E-2</v>
      </c>
      <c r="AZ1961" s="13">
        <f t="shared" si="2393"/>
        <v>1.8128565069899501E-3</v>
      </c>
      <c r="BA1961" s="13">
        <f t="shared" si="2394"/>
        <v>1.3938276743742745E-4</v>
      </c>
      <c r="BB1961" s="13">
        <f t="shared" si="2395"/>
        <v>8.0374077251596575E-6</v>
      </c>
      <c r="BC1961" s="13">
        <f t="shared" si="2396"/>
        <v>3.7077710037265114E-7</v>
      </c>
      <c r="BD1961" s="13">
        <f t="shared" si="2397"/>
        <v>4.2796552469541913E-9</v>
      </c>
      <c r="BE1961" s="13">
        <f t="shared" si="2398"/>
        <v>1.5657322514088912E-8</v>
      </c>
      <c r="BF1961" s="13">
        <f t="shared" si="2399"/>
        <v>2.8641530002290349E-8</v>
      </c>
      <c r="BG1961" s="13">
        <f t="shared" si="2400"/>
        <v>3.4928800465253443E-8</v>
      </c>
      <c r="BH1961" s="13">
        <f t="shared" si="2401"/>
        <v>3.1947169944585605E-8</v>
      </c>
      <c r="BI1961" s="13">
        <f t="shared" si="2402"/>
        <v>2.3376048507214667E-8</v>
      </c>
      <c r="BJ1961" s="14">
        <f t="shared" si="2403"/>
        <v>0.87228367921023331</v>
      </c>
      <c r="BK1961" s="14">
        <f t="shared" si="2404"/>
        <v>5.7450557015644027E-2</v>
      </c>
      <c r="BL1961" s="14">
        <f t="shared" si="2405"/>
        <v>7.7387102319200858E-3</v>
      </c>
      <c r="BM1961" s="14">
        <f t="shared" si="2406"/>
        <v>0.66700446001758928</v>
      </c>
      <c r="BN1961" s="14">
        <f t="shared" si="2407"/>
        <v>0.25479129206916606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1.30952380952381</v>
      </c>
      <c r="F1962" s="10">
        <f>VLOOKUP(B1962,home!$B$2:$E$405,3,FALSE)</f>
        <v>0.46</v>
      </c>
      <c r="G1962" s="10">
        <f>VLOOKUP(C1962,away!$B$2:$E$405,4,FALSE)</f>
        <v>0.31</v>
      </c>
      <c r="H1962" s="10">
        <f>VLOOKUP(A1962,away!$A$2:$E$405,3,FALSE)</f>
        <v>0.92857142857142905</v>
      </c>
      <c r="I1962" s="10">
        <f>VLOOKUP(C1962,away!$B$2:$E$405,3,FALSE)</f>
        <v>0.46</v>
      </c>
      <c r="J1962" s="10">
        <f>VLOOKUP(B1962,home!$B$2:$E$405,4,FALSE)</f>
        <v>1.29</v>
      </c>
      <c r="K1962" s="12">
        <f t="shared" si="2352"/>
        <v>0.18673809523809529</v>
      </c>
      <c r="L1962" s="12">
        <f t="shared" si="2353"/>
        <v>0.55101428571428601</v>
      </c>
      <c r="M1962" s="13">
        <f t="shared" si="2354"/>
        <v>0.47818749188883314</v>
      </c>
      <c r="N1962" s="13">
        <f t="shared" si="2355"/>
        <v>8.9295821402002845E-2</v>
      </c>
      <c r="O1962" s="13">
        <f t="shared" si="2356"/>
        <v>0.26348813928063131</v>
      </c>
      <c r="P1962" s="13">
        <f t="shared" si="2357"/>
        <v>4.9203273247095045E-2</v>
      </c>
      <c r="Q1962" s="13">
        <f t="shared" si="2358"/>
        <v>8.337465800665576E-3</v>
      </c>
      <c r="R1962" s="13">
        <f t="shared" si="2359"/>
        <v>7.2592864429951692E-2</v>
      </c>
      <c r="S1962" s="13">
        <f t="shared" si="2360"/>
        <v>1.2656971058912147E-3</v>
      </c>
      <c r="T1962" s="13">
        <f t="shared" si="2361"/>
        <v>4.5940627628210298E-3</v>
      </c>
      <c r="U1962" s="13">
        <f t="shared" si="2362"/>
        <v>1.3555853231526457E-2</v>
      </c>
      <c r="V1962" s="13">
        <f t="shared" si="2363"/>
        <v>1.447048411520945E-5</v>
      </c>
      <c r="W1962" s="13">
        <f t="shared" si="2364"/>
        <v>5.1897416090968397E-4</v>
      </c>
      <c r="X1962" s="13">
        <f t="shared" si="2365"/>
        <v>2.8596217657782041E-4</v>
      </c>
      <c r="Y1962" s="13">
        <f t="shared" si="2366"/>
        <v>7.8784622234165123E-5</v>
      </c>
      <c r="Z1962" s="13">
        <f t="shared" si="2367"/>
        <v>1.3333235113941275E-2</v>
      </c>
      <c r="AA1962" s="13">
        <f t="shared" si="2368"/>
        <v>2.4898229285390825E-3</v>
      </c>
      <c r="AB1962" s="13">
        <f t="shared" si="2369"/>
        <v>2.3247239557776223E-4</v>
      </c>
      <c r="AC1962" s="13">
        <f t="shared" si="2370"/>
        <v>9.3059102864394859E-8</v>
      </c>
      <c r="AD1962" s="13">
        <f t="shared" si="2371"/>
        <v>2.4228061571515772E-5</v>
      </c>
      <c r="AE1962" s="13">
        <f t="shared" si="2372"/>
        <v>1.3350008041070503E-5</v>
      </c>
      <c r="AF1962" s="13">
        <f t="shared" si="2373"/>
        <v>3.6780225725152191E-6</v>
      </c>
      <c r="AG1962" s="13">
        <f t="shared" si="2374"/>
        <v>6.7554766021183142E-7</v>
      </c>
      <c r="AH1962" s="13">
        <f t="shared" si="2375"/>
        <v>1.836700755642247E-3</v>
      </c>
      <c r="AI1962" s="13">
        <f t="shared" si="2376"/>
        <v>3.4298200063100353E-4</v>
      </c>
      <c r="AJ1962" s="13">
        <f t="shared" si="2377"/>
        <v>3.2023902749392399E-5</v>
      </c>
      <c r="AK1962" s="13">
        <f t="shared" si="2378"/>
        <v>1.993360867170514E-6</v>
      </c>
      <c r="AL1962" s="13">
        <f t="shared" si="2379"/>
        <v>3.8301398878336279E-10</v>
      </c>
      <c r="AM1962" s="13">
        <f t="shared" si="2380"/>
        <v>9.0486041383522963E-7</v>
      </c>
      <c r="AN1962" s="13">
        <f t="shared" si="2381"/>
        <v>4.9859101460055228E-7</v>
      </c>
      <c r="AO1962" s="13">
        <f t="shared" si="2382"/>
        <v>1.3736538588684223E-7</v>
      </c>
      <c r="AP1962" s="13">
        <f t="shared" si="2383"/>
        <v>2.5230096662101881E-8</v>
      </c>
      <c r="AQ1962" s="13">
        <f t="shared" si="2384"/>
        <v>3.4755359226926145E-9</v>
      </c>
      <c r="AR1962" s="13">
        <f t="shared" si="2385"/>
        <v>2.0240967098822052E-4</v>
      </c>
      <c r="AS1962" s="13">
        <f t="shared" si="2386"/>
        <v>3.7797596418109857E-5</v>
      </c>
      <c r="AT1962" s="13">
        <f t="shared" si="2387"/>
        <v>3.5291255798480438E-6</v>
      </c>
      <c r="AU1962" s="13">
        <f t="shared" si="2388"/>
        <v>2.1967406287895423E-7</v>
      </c>
      <c r="AV1962" s="13">
        <f t="shared" si="2389"/>
        <v>1.0255379018807366E-8</v>
      </c>
      <c r="AW1962" s="13">
        <f t="shared" si="2390"/>
        <v>1.0947322654834737E-12</v>
      </c>
      <c r="AX1962" s="13">
        <f t="shared" si="2391"/>
        <v>2.8161985022657595E-8</v>
      </c>
      <c r="AY1962" s="13">
        <f t="shared" si="2392"/>
        <v>1.5517656061556094E-8</v>
      </c>
      <c r="AZ1962" s="13">
        <f t="shared" si="2393"/>
        <v>4.2752250853591464E-9</v>
      </c>
      <c r="BA1962" s="13">
        <f t="shared" si="2394"/>
        <v>7.852366988923225E-10</v>
      </c>
      <c r="BB1962" s="13">
        <f t="shared" si="2395"/>
        <v>1.0816915968919923E-10</v>
      </c>
      <c r="BC1962" s="13">
        <f t="shared" si="2396"/>
        <v>1.1920550452491737E-11</v>
      </c>
      <c r="BD1962" s="13">
        <f t="shared" si="2397"/>
        <v>1.8588436713539659E-5</v>
      </c>
      <c r="BE1962" s="13">
        <f t="shared" si="2398"/>
        <v>3.4711692653402757E-6</v>
      </c>
      <c r="BF1962" s="13">
        <f t="shared" si="2399"/>
        <v>3.2409976842933083E-7</v>
      </c>
      <c r="BG1962" s="13">
        <f t="shared" si="2400"/>
        <v>2.0173924474533683E-8</v>
      </c>
      <c r="BH1962" s="13">
        <f t="shared" si="2401"/>
        <v>9.4181005746290237E-10</v>
      </c>
      <c r="BI1962" s="13">
        <f t="shared" si="2402"/>
        <v>3.5174363241340695E-11</v>
      </c>
      <c r="BJ1962" s="14">
        <f t="shared" si="2403"/>
        <v>0.10315462094769592</v>
      </c>
      <c r="BK1962" s="14">
        <f t="shared" si="2404"/>
        <v>0.52867104168570744</v>
      </c>
      <c r="BL1962" s="14">
        <f t="shared" si="2405"/>
        <v>0.35483922346520042</v>
      </c>
      <c r="BM1962" s="14">
        <f t="shared" si="2406"/>
        <v>3.8893049646804179E-2</v>
      </c>
      <c r="BN1962" s="14">
        <f t="shared" si="2407"/>
        <v>0.96110505604917962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1.30952380952381</v>
      </c>
      <c r="F1963" s="10">
        <f>VLOOKUP(B1963,home!$B$2:$E$405,3,FALSE)</f>
        <v>1.34</v>
      </c>
      <c r="G1963" s="10">
        <f>VLOOKUP(C1963,away!$B$2:$E$405,4,FALSE)</f>
        <v>0.95</v>
      </c>
      <c r="H1963" s="10">
        <f>VLOOKUP(A1963,away!$A$2:$E$405,3,FALSE)</f>
        <v>0.92857142857142905</v>
      </c>
      <c r="I1963" s="10">
        <f>VLOOKUP(C1963,away!$B$2:$E$405,3,FALSE)</f>
        <v>1.91</v>
      </c>
      <c r="J1963" s="10">
        <f>VLOOKUP(B1963,home!$B$2:$E$405,4,FALSE)</f>
        <v>0.81</v>
      </c>
      <c r="K1963" s="12">
        <f t="shared" si="2352"/>
        <v>1.6670238095238101</v>
      </c>
      <c r="L1963" s="12">
        <f t="shared" si="2353"/>
        <v>1.4365928571428579</v>
      </c>
      <c r="M1963" s="13">
        <f t="shared" si="2354"/>
        <v>4.4886568718071979E-2</v>
      </c>
      <c r="N1963" s="13">
        <f t="shared" si="2355"/>
        <v>7.4826978780852635E-2</v>
      </c>
      <c r="O1963" s="13">
        <f t="shared" si="2356"/>
        <v>6.448372400203424E-2</v>
      </c>
      <c r="P1963" s="13">
        <f t="shared" si="2357"/>
        <v>0.10749590323815307</v>
      </c>
      <c r="Q1963" s="13">
        <f t="shared" si="2358"/>
        <v>6.2369177611207145E-2</v>
      </c>
      <c r="R1963" s="13">
        <f t="shared" si="2359"/>
        <v>4.6318428651646947E-2</v>
      </c>
      <c r="S1963" s="13">
        <f t="shared" si="2360"/>
        <v>6.4358724352291702E-2</v>
      </c>
      <c r="T1963" s="13">
        <f t="shared" si="2361"/>
        <v>8.9599115062134416E-2</v>
      </c>
      <c r="U1963" s="13">
        <f t="shared" si="2362"/>
        <v>7.7213923382025276E-2</v>
      </c>
      <c r="V1963" s="13">
        <f t="shared" si="2363"/>
        <v>1.7125388143408679E-2</v>
      </c>
      <c r="W1963" s="13">
        <f t="shared" si="2364"/>
        <v>3.4656968019433895E-2</v>
      </c>
      <c r="X1963" s="13">
        <f t="shared" si="2365"/>
        <v>4.9787952706947185E-2</v>
      </c>
      <c r="Y1963" s="13">
        <f t="shared" si="2366"/>
        <v>3.5762508615283378E-2</v>
      </c>
      <c r="Z1963" s="13">
        <f t="shared" si="2367"/>
        <v>2.2180241251679039E-2</v>
      </c>
      <c r="AA1963" s="13">
        <f t="shared" si="2368"/>
        <v>3.6974990267531149E-2</v>
      </c>
      <c r="AB1963" s="13">
        <f t="shared" si="2369"/>
        <v>3.0819094566442794E-2</v>
      </c>
      <c r="AC1963" s="13">
        <f t="shared" si="2370"/>
        <v>2.5632793942524275E-3</v>
      </c>
      <c r="AD1963" s="13">
        <f t="shared" si="2371"/>
        <v>1.4443497713575386E-2</v>
      </c>
      <c r="AE1963" s="13">
        <f t="shared" si="2372"/>
        <v>2.0749425647481595E-2</v>
      </c>
      <c r="AF1963" s="13">
        <f t="shared" si="2373"/>
        <v>1.4904238337494444E-2</v>
      </c>
      <c r="AG1963" s="13">
        <f t="shared" si="2374"/>
        <v>7.1371074455997561E-3</v>
      </c>
      <c r="AH1963" s="13">
        <f t="shared" si="2375"/>
        <v>7.9659940379668611E-3</v>
      </c>
      <c r="AI1963" s="13">
        <f t="shared" si="2376"/>
        <v>1.3279501727815474E-2</v>
      </c>
      <c r="AJ1963" s="13">
        <f t="shared" si="2377"/>
        <v>1.1068622779440486E-2</v>
      </c>
      <c r="AK1963" s="13">
        <f t="shared" si="2378"/>
        <v>6.1505525706549696E-3</v>
      </c>
      <c r="AL1963" s="13">
        <f t="shared" si="2379"/>
        <v>2.4554519679823353E-4</v>
      </c>
      <c r="AM1963" s="13">
        <f t="shared" si="2380"/>
        <v>4.8155309162665749E-3</v>
      </c>
      <c r="AN1963" s="13">
        <f t="shared" si="2381"/>
        <v>6.9179573176591617E-3</v>
      </c>
      <c r="AO1963" s="13">
        <f t="shared" si="2382"/>
        <v>4.9691440342841597E-3</v>
      </c>
      <c r="AP1963" s="13">
        <f t="shared" si="2383"/>
        <v>2.3795456085888901E-3</v>
      </c>
      <c r="AQ1963" s="13">
        <f t="shared" si="2384"/>
        <v>8.5460955613611295E-4</v>
      </c>
      <c r="AR1963" s="13">
        <f t="shared" si="2385"/>
        <v>2.2887780269971558E-3</v>
      </c>
      <c r="AS1963" s="13">
        <f t="shared" si="2386"/>
        <v>3.8154474657191885E-3</v>
      </c>
      <c r="AT1963" s="13">
        <f t="shared" si="2387"/>
        <v>3.1802208846705847E-3</v>
      </c>
      <c r="AU1963" s="13">
        <f t="shared" si="2388"/>
        <v>1.7671679780969138E-3</v>
      </c>
      <c r="AV1963" s="13">
        <f t="shared" si="2389"/>
        <v>7.3647777372890151E-4</v>
      </c>
      <c r="AW1963" s="13">
        <f t="shared" si="2390"/>
        <v>1.6334447443758585E-5</v>
      </c>
      <c r="AX1963" s="13">
        <f t="shared" si="2391"/>
        <v>1.3379341154857317E-3</v>
      </c>
      <c r="AY1963" s="13">
        <f t="shared" si="2392"/>
        <v>1.9220665936345496E-3</v>
      </c>
      <c r="AZ1963" s="13">
        <f t="shared" si="2393"/>
        <v>1.3806135696841494E-3</v>
      </c>
      <c r="BA1963" s="13">
        <f t="shared" si="2394"/>
        <v>6.6112653089425092E-4</v>
      </c>
      <c r="BB1963" s="13">
        <f t="shared" si="2395"/>
        <v>2.3744241298757928E-4</v>
      </c>
      <c r="BC1963" s="13">
        <f t="shared" si="2396"/>
        <v>6.8221614896144171E-5</v>
      </c>
      <c r="BD1963" s="13">
        <f t="shared" si="2397"/>
        <v>5.4800702752827294E-4</v>
      </c>
      <c r="BE1963" s="13">
        <f t="shared" si="2398"/>
        <v>9.1354076267600092E-4</v>
      </c>
      <c r="BF1963" s="13">
        <f t="shared" si="2399"/>
        <v>7.6144710117571717E-4</v>
      </c>
      <c r="BG1963" s="13">
        <f t="shared" si="2400"/>
        <v>4.2311681578426882E-4</v>
      </c>
      <c r="BH1963" s="13">
        <f t="shared" si="2401"/>
        <v>1.7633645153056898E-4</v>
      </c>
      <c r="BI1963" s="13">
        <f t="shared" si="2402"/>
        <v>5.8791412637679939E-5</v>
      </c>
      <c r="BJ1963" s="14">
        <f t="shared" si="2403"/>
        <v>0.42978116221052715</v>
      </c>
      <c r="BK1963" s="14">
        <f t="shared" si="2404"/>
        <v>0.23859747563661066</v>
      </c>
      <c r="BL1963" s="14">
        <f t="shared" si="2405"/>
        <v>0.3089441636861035</v>
      </c>
      <c r="BM1963" s="14">
        <f t="shared" si="2406"/>
        <v>0.59721652963676375</v>
      </c>
      <c r="BN1963" s="14">
        <f t="shared" si="2407"/>
        <v>0.400380781001966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1.30952380952381</v>
      </c>
      <c r="F1964" s="10">
        <f>VLOOKUP(B1964,home!$B$2:$E$405,3,FALSE)</f>
        <v>1.99</v>
      </c>
      <c r="G1964" s="10">
        <f>VLOOKUP(C1964,away!$B$2:$E$405,4,FALSE)</f>
        <v>1.22</v>
      </c>
      <c r="H1964" s="10">
        <f>VLOOKUP(A1964,away!$A$2:$E$405,3,FALSE)</f>
        <v>0.92857142857142905</v>
      </c>
      <c r="I1964" s="10">
        <f>VLOOKUP(C1964,away!$B$2:$E$405,3,FALSE)</f>
        <v>1.07</v>
      </c>
      <c r="J1964" s="10">
        <f>VLOOKUP(B1964,home!$B$2:$E$405,4,FALSE)</f>
        <v>1.08</v>
      </c>
      <c r="K1964" s="12">
        <f t="shared" si="2352"/>
        <v>3.1792619047619057</v>
      </c>
      <c r="L1964" s="12">
        <f t="shared" si="2353"/>
        <v>1.0730571428571436</v>
      </c>
      <c r="M1964" s="13">
        <f t="shared" si="2354"/>
        <v>1.4231192798077708E-2</v>
      </c>
      <c r="N1964" s="13">
        <f t="shared" si="2355"/>
        <v>4.5244689122250444E-2</v>
      </c>
      <c r="O1964" s="13">
        <f t="shared" si="2356"/>
        <v>1.5270883083354425E-2</v>
      </c>
      <c r="P1964" s="13">
        <f t="shared" si="2357"/>
        <v>4.8550136838981746E-2</v>
      </c>
      <c r="Q1964" s="13">
        <f t="shared" si="2358"/>
        <v>7.1922358259583125E-2</v>
      </c>
      <c r="R1964" s="13">
        <f t="shared" si="2359"/>
        <v>8.1932650851648907E-3</v>
      </c>
      <c r="S1964" s="13">
        <f t="shared" si="2360"/>
        <v>4.1407558391771675E-2</v>
      </c>
      <c r="T1964" s="13">
        <f t="shared" si="2361"/>
        <v>7.7176800261576153E-2</v>
      </c>
      <c r="U1964" s="13">
        <f t="shared" si="2362"/>
        <v>2.6048535560880545E-2</v>
      </c>
      <c r="V1964" s="13">
        <f t="shared" si="2363"/>
        <v>1.5695901676555893E-2</v>
      </c>
      <c r="W1964" s="13">
        <f t="shared" si="2364"/>
        <v>7.6220004571776814E-2</v>
      </c>
      <c r="X1964" s="13">
        <f t="shared" si="2365"/>
        <v>8.1788420334349257E-2</v>
      </c>
      <c r="Y1964" s="13">
        <f t="shared" si="2366"/>
        <v>4.3881824321387951E-2</v>
      </c>
      <c r="Z1964" s="13">
        <f t="shared" si="2367"/>
        <v>2.9306138743194102E-3</v>
      </c>
      <c r="AA1964" s="13">
        <f t="shared" si="2368"/>
        <v>9.3171890481903944E-3</v>
      </c>
      <c r="AB1964" s="13">
        <f t="shared" si="2369"/>
        <v>1.4810892100188286E-2</v>
      </c>
      <c r="AC1964" s="13">
        <f t="shared" si="2370"/>
        <v>3.3466896671115846E-3</v>
      </c>
      <c r="AD1964" s="13">
        <f t="shared" si="2371"/>
        <v>6.0580839228957073E-2</v>
      </c>
      <c r="AE1964" s="13">
        <f t="shared" si="2372"/>
        <v>6.5006702254912646E-2</v>
      </c>
      <c r="AF1964" s="13">
        <f t="shared" si="2373"/>
        <v>3.4877953094110792E-2</v>
      </c>
      <c r="AG1964" s="13">
        <f t="shared" si="2374"/>
        <v>1.2475345565290667E-2</v>
      </c>
      <c r="AH1964" s="13">
        <f t="shared" si="2375"/>
        <v>7.8617903769867255E-4</v>
      </c>
      <c r="AI1964" s="13">
        <f t="shared" si="2376"/>
        <v>2.4994690648777631E-3</v>
      </c>
      <c r="AJ1964" s="13">
        <f t="shared" si="2377"/>
        <v>3.97323339004837E-3</v>
      </c>
      <c r="AK1964" s="13">
        <f t="shared" si="2378"/>
        <v>4.2106498519029279E-3</v>
      </c>
      <c r="AL1964" s="13">
        <f t="shared" si="2379"/>
        <v>4.5669324729497355E-4</v>
      </c>
      <c r="AM1964" s="13">
        <f t="shared" si="2380"/>
        <v>3.8520470863825762E-2</v>
      </c>
      <c r="AN1964" s="13">
        <f t="shared" si="2381"/>
        <v>4.1334666406648721E-2</v>
      </c>
      <c r="AO1964" s="13">
        <f t="shared" si="2382"/>
        <v>2.2177229517635809E-2</v>
      </c>
      <c r="AP1964" s="13">
        <f t="shared" si="2383"/>
        <v>7.932478180893798E-3</v>
      </c>
      <c r="AQ1964" s="13">
        <f t="shared" si="2384"/>
        <v>2.1280005931416327E-3</v>
      </c>
      <c r="AR1964" s="13">
        <f t="shared" si="2385"/>
        <v>1.6872300639342327E-4</v>
      </c>
      <c r="AS1964" s="13">
        <f t="shared" si="2386"/>
        <v>5.3641462668350991E-4</v>
      </c>
      <c r="AT1964" s="13">
        <f t="shared" si="2387"/>
        <v>8.527012938859815E-4</v>
      </c>
      <c r="AU1964" s="13">
        <f t="shared" si="2388"/>
        <v>9.0365357993096244E-4</v>
      </c>
      <c r="AV1964" s="13">
        <f t="shared" si="2389"/>
        <v>7.1823785044405658E-4</v>
      </c>
      <c r="AW1964" s="13">
        <f t="shared" si="2390"/>
        <v>4.3278404863116531E-5</v>
      </c>
      <c r="AX1964" s="13">
        <f t="shared" si="2391"/>
        <v>2.0411110928475383E-2</v>
      </c>
      <c r="AY1964" s="13">
        <f t="shared" si="2392"/>
        <v>2.1902288375450014E-2</v>
      </c>
      <c r="AZ1964" s="13">
        <f t="shared" si="2393"/>
        <v>1.1751203493096806E-2</v>
      </c>
      <c r="BA1964" s="13">
        <f t="shared" si="2394"/>
        <v>4.2032376151451157E-3</v>
      </c>
      <c r="BB1964" s="13">
        <f t="shared" si="2395"/>
        <v>1.1275785365143229E-3</v>
      </c>
      <c r="BC1964" s="13">
        <f t="shared" si="2396"/>
        <v>2.419912405478198E-4</v>
      </c>
      <c r="BD1964" s="13">
        <f t="shared" si="2397"/>
        <v>3.0174904529132381E-5</v>
      </c>
      <c r="BE1964" s="13">
        <f t="shared" si="2398"/>
        <v>9.5933924449298055E-5</v>
      </c>
      <c r="BF1964" s="13">
        <f t="shared" si="2399"/>
        <v>1.5249953568798009E-4</v>
      </c>
      <c r="BG1964" s="13">
        <f t="shared" si="2400"/>
        <v>1.6161198810222462E-4</v>
      </c>
      <c r="BH1964" s="13">
        <f t="shared" si="2401"/>
        <v>1.2845170928155926E-4</v>
      </c>
      <c r="BI1964" s="13">
        <f t="shared" si="2402"/>
        <v>8.167632518408251E-5</v>
      </c>
      <c r="BJ1964" s="14">
        <f t="shared" si="2403"/>
        <v>0.74090519276556999</v>
      </c>
      <c r="BK1964" s="14">
        <f t="shared" si="2404"/>
        <v>0.14559046099524361</v>
      </c>
      <c r="BL1964" s="14">
        <f t="shared" si="2405"/>
        <v>8.894037496687851E-2</v>
      </c>
      <c r="BM1964" s="14">
        <f t="shared" si="2406"/>
        <v>0.7530951074440122</v>
      </c>
      <c r="BN1964" s="14">
        <f t="shared" si="2407"/>
        <v>0.20341252518741232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1.28181818181818</v>
      </c>
      <c r="F1965" s="10">
        <f>VLOOKUP(B1965,home!$B$2:$E$405,3,FALSE)</f>
        <v>0.94</v>
      </c>
      <c r="G1965" s="10">
        <f>VLOOKUP(C1965,away!$B$2:$E$405,4,FALSE)</f>
        <v>0.62</v>
      </c>
      <c r="H1965" s="10">
        <f>VLOOKUP(A1965,away!$A$2:$E$405,3,FALSE)</f>
        <v>0.99090909090909096</v>
      </c>
      <c r="I1965" s="10">
        <f>VLOOKUP(C1965,away!$B$2:$E$405,3,FALSE)</f>
        <v>0.78</v>
      </c>
      <c r="J1965" s="10">
        <f>VLOOKUP(B1965,home!$B$2:$E$405,4,FALSE)</f>
        <v>1.21</v>
      </c>
      <c r="K1965" s="12">
        <f t="shared" si="2352"/>
        <v>0.74704363636363524</v>
      </c>
      <c r="L1965" s="12">
        <f t="shared" si="2353"/>
        <v>0.93522000000000005</v>
      </c>
      <c r="M1965" s="13">
        <f t="shared" si="2354"/>
        <v>0.18595257026467163</v>
      </c>
      <c r="N1965" s="13">
        <f t="shared" si="2355"/>
        <v>0.13891468428168469</v>
      </c>
      <c r="O1965" s="13">
        <f t="shared" si="2356"/>
        <v>0.17390656276292621</v>
      </c>
      <c r="P1965" s="13">
        <f t="shared" si="2357"/>
        <v>0.12991579103391715</v>
      </c>
      <c r="Q1965" s="13">
        <f t="shared" si="2358"/>
        <v>5.1887665445048005E-2</v>
      </c>
      <c r="R1965" s="13">
        <f t="shared" si="2359"/>
        <v>8.1320447813571922E-2</v>
      </c>
      <c r="S1965" s="13">
        <f t="shared" si="2360"/>
        <v>2.2691421710312097E-2</v>
      </c>
      <c r="T1965" s="13">
        <f t="shared" si="2361"/>
        <v>4.8526382477517796E-2</v>
      </c>
      <c r="U1965" s="13">
        <f t="shared" si="2362"/>
        <v>6.0749923045370004E-2</v>
      </c>
      <c r="V1965" s="13">
        <f t="shared" si="2363"/>
        <v>1.7614850191718021E-3</v>
      </c>
      <c r="W1965" s="13">
        <f t="shared" si="2364"/>
        <v>1.292078342549614E-2</v>
      </c>
      <c r="X1965" s="13">
        <f t="shared" si="2365"/>
        <v>1.20837750751925E-2</v>
      </c>
      <c r="Y1965" s="13">
        <f t="shared" si="2366"/>
        <v>5.650494062910765E-3</v>
      </c>
      <c r="Z1965" s="13">
        <f t="shared" si="2367"/>
        <v>2.5350836401402916E-2</v>
      </c>
      <c r="AA1965" s="13">
        <f t="shared" si="2368"/>
        <v>1.893818101016365E-2</v>
      </c>
      <c r="AB1965" s="13">
        <f t="shared" si="2369"/>
        <v>7.0738238039726948E-3</v>
      </c>
      <c r="AC1965" s="13">
        <f t="shared" si="2370"/>
        <v>7.6916360760158516E-5</v>
      </c>
      <c r="AD1965" s="13">
        <f t="shared" si="2371"/>
        <v>2.4130972587124051E-3</v>
      </c>
      <c r="AE1965" s="13">
        <f t="shared" si="2372"/>
        <v>2.2567768182930156E-3</v>
      </c>
      <c r="AF1965" s="13">
        <f t="shared" si="2373"/>
        <v>1.0552914080019971E-3</v>
      </c>
      <c r="AG1965" s="13">
        <f t="shared" si="2374"/>
        <v>3.2897654353054265E-4</v>
      </c>
      <c r="AH1965" s="13">
        <f t="shared" si="2375"/>
        <v>5.9271523048300082E-3</v>
      </c>
      <c r="AI1965" s="13">
        <f t="shared" si="2376"/>
        <v>4.4278414110813114E-3</v>
      </c>
      <c r="AJ1965" s="13">
        <f t="shared" si="2377"/>
        <v>1.6538953744878358E-3</v>
      </c>
      <c r="AK1965" s="13">
        <f t="shared" si="2378"/>
        <v>4.1184400490746318E-4</v>
      </c>
      <c r="AL1965" s="13">
        <f t="shared" si="2379"/>
        <v>2.1495050780708911E-6</v>
      </c>
      <c r="AM1965" s="13">
        <f t="shared" si="2380"/>
        <v>3.6053779020952717E-4</v>
      </c>
      <c r="AN1965" s="13">
        <f t="shared" si="2381"/>
        <v>3.3718215215975398E-4</v>
      </c>
      <c r="AO1965" s="13">
        <f t="shared" si="2382"/>
        <v>1.5766974617142257E-4</v>
      </c>
      <c r="AP1965" s="13">
        <f t="shared" si="2383"/>
        <v>4.9151966671479277E-5</v>
      </c>
      <c r="AQ1965" s="13">
        <f t="shared" si="2384"/>
        <v>1.1491975567625212E-5</v>
      </c>
      <c r="AR1965" s="13">
        <f t="shared" si="2385"/>
        <v>1.1086382757046246E-3</v>
      </c>
      <c r="AS1965" s="13">
        <f t="shared" si="2386"/>
        <v>8.2820116889429317E-4</v>
      </c>
      <c r="AT1965" s="13">
        <f t="shared" si="2387"/>
        <v>3.0935120642570289E-4</v>
      </c>
      <c r="AU1965" s="13">
        <f t="shared" si="2388"/>
        <v>7.7032950053911576E-5</v>
      </c>
      <c r="AV1965" s="13">
        <f t="shared" si="2389"/>
        <v>1.4386743782023096E-5</v>
      </c>
      <c r="AW1965" s="13">
        <f t="shared" si="2390"/>
        <v>4.171533456556067E-8</v>
      </c>
      <c r="AX1965" s="13">
        <f t="shared" si="2391"/>
        <v>4.4889576974105744E-5</v>
      </c>
      <c r="AY1965" s="13">
        <f t="shared" si="2392"/>
        <v>4.1981630177723172E-5</v>
      </c>
      <c r="AZ1965" s="13">
        <f t="shared" si="2393"/>
        <v>1.9631030087405134E-5</v>
      </c>
      <c r="BA1965" s="13">
        <f t="shared" si="2394"/>
        <v>6.1197773194476779E-6</v>
      </c>
      <c r="BB1965" s="13">
        <f t="shared" si="2395"/>
        <v>1.4308345361734641E-6</v>
      </c>
      <c r="BC1965" s="13">
        <f t="shared" si="2396"/>
        <v>2.6762901498402956E-7</v>
      </c>
      <c r="BD1965" s="13">
        <f t="shared" si="2397"/>
        <v>1.7280344803407977E-4</v>
      </c>
      <c r="BE1965" s="13">
        <f t="shared" si="2398"/>
        <v>1.2909171619555343E-4</v>
      </c>
      <c r="BF1965" s="13">
        <f t="shared" si="2399"/>
        <v>4.821857254557429E-5</v>
      </c>
      <c r="BG1965" s="13">
        <f t="shared" si="2400"/>
        <v>1.2007125924903194E-5</v>
      </c>
      <c r="BH1965" s="13">
        <f t="shared" si="2401"/>
        <v>2.2424617533039389E-6</v>
      </c>
      <c r="BI1965" s="13">
        <f t="shared" si="2402"/>
        <v>3.3504335651890965E-7</v>
      </c>
      <c r="BJ1965" s="14">
        <f t="shared" si="2403"/>
        <v>0.27706828090527746</v>
      </c>
      <c r="BK1965" s="14">
        <f t="shared" si="2404"/>
        <v>0.3404423155240886</v>
      </c>
      <c r="BL1965" s="14">
        <f t="shared" si="2405"/>
        <v>0.35711198024398155</v>
      </c>
      <c r="BM1965" s="14">
        <f t="shared" si="2406"/>
        <v>0.2380337515580879</v>
      </c>
      <c r="BN1965" s="14">
        <f t="shared" si="2407"/>
        <v>0.76189772160181957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1.28181818181818</v>
      </c>
      <c r="F1966" s="10">
        <f>VLOOKUP(B1966,home!$B$2:$E$405,3,FALSE)</f>
        <v>0.47</v>
      </c>
      <c r="G1966" s="10">
        <f>VLOOKUP(C1966,away!$B$2:$E$405,4,FALSE)</f>
        <v>0.91</v>
      </c>
      <c r="H1966" s="10">
        <f>VLOOKUP(A1966,away!$A$2:$E$405,3,FALSE)</f>
        <v>0.99090909090909096</v>
      </c>
      <c r="I1966" s="10">
        <f>VLOOKUP(C1966,away!$B$2:$E$405,3,FALSE)</f>
        <v>0.91</v>
      </c>
      <c r="J1966" s="10">
        <f>VLOOKUP(B1966,home!$B$2:$E$405,4,FALSE)</f>
        <v>1.01</v>
      </c>
      <c r="K1966" s="12">
        <f t="shared" si="2352"/>
        <v>0.54823363636363553</v>
      </c>
      <c r="L1966" s="12">
        <f t="shared" si="2353"/>
        <v>0.91074454545454553</v>
      </c>
      <c r="M1966" s="13">
        <f t="shared" si="2354"/>
        <v>0.23247369925944805</v>
      </c>
      <c r="N1966" s="13">
        <f t="shared" si="2355"/>
        <v>0.12744990150391342</v>
      </c>
      <c r="O1966" s="13">
        <f t="shared" si="2356"/>
        <v>0.21172415356218269</v>
      </c>
      <c r="P1966" s="13">
        <f t="shared" si="2357"/>
        <v>0.1160743026134082</v>
      </c>
      <c r="Q1966" s="13">
        <f t="shared" si="2358"/>
        <v>3.4936161477838817E-2</v>
      </c>
      <c r="R1966" s="13">
        <f t="shared" si="2359"/>
        <v>9.6413308998869227E-2</v>
      </c>
      <c r="S1966" s="13">
        <f t="shared" si="2360"/>
        <v>1.4488997863100737E-2</v>
      </c>
      <c r="T1966" s="13">
        <f t="shared" si="2361"/>
        <v>3.181791850506091E-2</v>
      </c>
      <c r="U1966" s="13">
        <f t="shared" si="2362"/>
        <v>5.2857018986300908E-2</v>
      </c>
      <c r="V1966" s="13">
        <f t="shared" si="2363"/>
        <v>8.0381868184755041E-4</v>
      </c>
      <c r="W1966" s="13">
        <f t="shared" si="2364"/>
        <v>6.3843929491942458E-3</v>
      </c>
      <c r="X1966" s="13">
        <f t="shared" si="2365"/>
        <v>5.8145510545171185E-3</v>
      </c>
      <c r="Y1966" s="13">
        <f t="shared" si="2366"/>
        <v>2.6477853285842203E-3</v>
      </c>
      <c r="Z1966" s="13">
        <f t="shared" si="2367"/>
        <v>2.9269298426647945E-2</v>
      </c>
      <c r="AA1966" s="13">
        <f t="shared" si="2368"/>
        <v>1.6046413910253639E-2</v>
      </c>
      <c r="AB1966" s="13">
        <f t="shared" si="2369"/>
        <v>4.3985919243071884E-3</v>
      </c>
      <c r="AC1966" s="13">
        <f t="shared" si="2370"/>
        <v>2.5084206627540547E-5</v>
      </c>
      <c r="AD1966" s="13">
        <f t="shared" si="2371"/>
        <v>8.7503474062777917E-4</v>
      </c>
      <c r="AE1966" s="13">
        <f t="shared" si="2372"/>
        <v>7.9693311710998284E-4</v>
      </c>
      <c r="AF1966" s="13">
        <f t="shared" si="2373"/>
        <v>3.6290124475000265E-4</v>
      </c>
      <c r="AG1966" s="13">
        <f t="shared" si="2374"/>
        <v>1.1017010973157669E-4</v>
      </c>
      <c r="AH1966" s="13">
        <f t="shared" si="2375"/>
        <v>6.6642134728377295E-3</v>
      </c>
      <c r="AI1966" s="13">
        <f t="shared" si="2376"/>
        <v>3.6535459857173608E-3</v>
      </c>
      <c r="AJ1966" s="13">
        <f t="shared" si="2377"/>
        <v>1.0014984006857959E-3</v>
      </c>
      <c r="AK1966" s="13">
        <f t="shared" si="2378"/>
        <v>1.8301837000677973E-4</v>
      </c>
      <c r="AL1966" s="13">
        <f t="shared" si="2379"/>
        <v>5.0098257139237577E-7</v>
      </c>
      <c r="AM1966" s="13">
        <f t="shared" si="2380"/>
        <v>9.5944695559775631E-5</v>
      </c>
      <c r="AN1966" s="13">
        <f t="shared" si="2381"/>
        <v>8.7381108146362602E-5</v>
      </c>
      <c r="AO1966" s="13">
        <f t="shared" si="2382"/>
        <v>3.9790933810036746E-5</v>
      </c>
      <c r="AP1966" s="13">
        <f t="shared" si="2383"/>
        <v>1.2079791975344611E-5</v>
      </c>
      <c r="AQ1966" s="13">
        <f t="shared" si="2384"/>
        <v>2.7504011629426729E-6</v>
      </c>
      <c r="AR1966" s="13">
        <f t="shared" si="2385"/>
        <v>1.2138792140263316E-3</v>
      </c>
      <c r="AS1966" s="13">
        <f t="shared" si="2386"/>
        <v>6.6548941561188758E-4</v>
      </c>
      <c r="AT1966" s="13">
        <f t="shared" si="2387"/>
        <v>1.8242184114120798E-4</v>
      </c>
      <c r="AU1966" s="13">
        <f t="shared" si="2388"/>
        <v>3.3336596440331302E-5</v>
      </c>
      <c r="AV1966" s="13">
        <f t="shared" si="2389"/>
        <v>4.5690608726174637E-6</v>
      </c>
      <c r="AW1966" s="13">
        <f t="shared" si="2390"/>
        <v>6.948360990354843E-9</v>
      </c>
      <c r="AX1966" s="13">
        <f t="shared" si="2391"/>
        <v>8.7666848894229549E-6</v>
      </c>
      <c r="AY1966" s="13">
        <f t="shared" si="2392"/>
        <v>7.9842104447607405E-6</v>
      </c>
      <c r="AZ1966" s="13">
        <f t="shared" si="2393"/>
        <v>3.635788056163528E-6</v>
      </c>
      <c r="BA1966" s="13">
        <f t="shared" si="2394"/>
        <v>1.1037580468599064E-6</v>
      </c>
      <c r="BB1966" s="13">
        <f t="shared" si="2395"/>
        <v>2.5131040516980552E-7</v>
      </c>
      <c r="BC1966" s="13">
        <f t="shared" si="2396"/>
        <v>4.5775916144874449E-8</v>
      </c>
      <c r="BD1966" s="13">
        <f t="shared" si="2397"/>
        <v>1.8425564550252199E-4</v>
      </c>
      <c r="BE1966" s="13">
        <f t="shared" si="2398"/>
        <v>1.0101514255437658E-4</v>
      </c>
      <c r="BF1966" s="13">
        <f t="shared" si="2399"/>
        <v>2.768994946518845E-5</v>
      </c>
      <c r="BG1966" s="13">
        <f t="shared" si="2400"/>
        <v>5.0601872286751896E-6</v>
      </c>
      <c r="BH1966" s="13">
        <f t="shared" si="2401"/>
        <v>6.9354121126435665E-7</v>
      </c>
      <c r="BI1966" s="13">
        <f t="shared" si="2402"/>
        <v>7.6044524043899743E-8</v>
      </c>
      <c r="BJ1966" s="14">
        <f t="shared" si="2403"/>
        <v>0.211455484489741</v>
      </c>
      <c r="BK1966" s="14">
        <f t="shared" si="2404"/>
        <v>0.36387438781744824</v>
      </c>
      <c r="BL1966" s="14">
        <f t="shared" si="2405"/>
        <v>0.39536025024973975</v>
      </c>
      <c r="BM1966" s="14">
        <f t="shared" si="2406"/>
        <v>0.18087991630583278</v>
      </c>
      <c r="BN1966" s="14">
        <f t="shared" si="2407"/>
        <v>0.81907152741566047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1.28181818181818</v>
      </c>
      <c r="F1967" s="10">
        <f>VLOOKUP(B1967,home!$B$2:$E$405,3,FALSE)</f>
        <v>0.78</v>
      </c>
      <c r="G1967" s="10">
        <f>VLOOKUP(C1967,away!$B$2:$E$405,4,FALSE)</f>
        <v>1.0900000000000001</v>
      </c>
      <c r="H1967" s="10">
        <f>VLOOKUP(A1967,away!$A$2:$E$405,3,FALSE)</f>
        <v>0.99090909090909096</v>
      </c>
      <c r="I1967" s="10">
        <f>VLOOKUP(C1967,away!$B$2:$E$405,3,FALSE)</f>
        <v>0.94</v>
      </c>
      <c r="J1967" s="10">
        <f>VLOOKUP(B1967,home!$B$2:$E$405,4,FALSE)</f>
        <v>0.4</v>
      </c>
      <c r="K1967" s="12">
        <f t="shared" si="2352"/>
        <v>1.0898018181818168</v>
      </c>
      <c r="L1967" s="12">
        <f t="shared" si="2353"/>
        <v>0.37258181818181818</v>
      </c>
      <c r="M1967" s="13">
        <f t="shared" si="2354"/>
        <v>0.23168336712748006</v>
      </c>
      <c r="N1967" s="13">
        <f t="shared" si="2355"/>
        <v>0.25248895473801308</v>
      </c>
      <c r="O1967" s="13">
        <f t="shared" si="2356"/>
        <v>8.6321010166842196E-2</v>
      </c>
      <c r="P1967" s="13">
        <f t="shared" si="2357"/>
        <v>9.4072793827115711E-2</v>
      </c>
      <c r="Q1967" s="13">
        <f t="shared" si="2358"/>
        <v>0.13758146097215657</v>
      </c>
      <c r="R1967" s="13">
        <f t="shared" si="2359"/>
        <v>1.6080819457626638E-2</v>
      </c>
      <c r="S1967" s="13">
        <f t="shared" si="2360"/>
        <v>9.5493373652170942E-3</v>
      </c>
      <c r="T1967" s="13">
        <f t="shared" si="2361"/>
        <v>5.1260350877116945E-2</v>
      </c>
      <c r="U1967" s="13">
        <f t="shared" si="2362"/>
        <v>1.7524906282775046E-2</v>
      </c>
      <c r="V1967" s="13">
        <f t="shared" si="2363"/>
        <v>4.3082402422351773E-4</v>
      </c>
      <c r="W1967" s="13">
        <f t="shared" si="2364"/>
        <v>4.9978842105188964E-2</v>
      </c>
      <c r="X1967" s="13">
        <f t="shared" si="2365"/>
        <v>1.8621207862173313E-2</v>
      </c>
      <c r="Y1967" s="13">
        <f t="shared" si="2366"/>
        <v>3.4689617410150497E-3</v>
      </c>
      <c r="Z1967" s="13">
        <f t="shared" si="2367"/>
        <v>1.9971403171253647E-3</v>
      </c>
      <c r="AA1967" s="13">
        <f t="shared" si="2368"/>
        <v>2.1764871487674324E-3</v>
      </c>
      <c r="AB1967" s="13">
        <f t="shared" si="2369"/>
        <v>1.1859698259880532E-3</v>
      </c>
      <c r="AC1967" s="13">
        <f t="shared" si="2370"/>
        <v>1.0933245907184325E-5</v>
      </c>
      <c r="AD1967" s="13">
        <f t="shared" si="2371"/>
        <v>1.3616758249214218E-2</v>
      </c>
      <c r="AE1967" s="13">
        <f t="shared" si="2372"/>
        <v>5.073356546234504E-3</v>
      </c>
      <c r="AF1967" s="13">
        <f t="shared" si="2373"/>
        <v>9.4512020314034041E-4</v>
      </c>
      <c r="AG1967" s="13">
        <f t="shared" si="2374"/>
        <v>1.1737820122879918E-4</v>
      </c>
      <c r="AH1967" s="13">
        <f t="shared" si="2375"/>
        <v>1.8602454262969524E-4</v>
      </c>
      <c r="AI1967" s="13">
        <f t="shared" si="2376"/>
        <v>2.0272988478428275E-4</v>
      </c>
      <c r="AJ1967" s="13">
        <f t="shared" si="2377"/>
        <v>1.1046769851885079E-4</v>
      </c>
      <c r="AK1967" s="13">
        <f t="shared" si="2378"/>
        <v>4.0129299565401458E-5</v>
      </c>
      <c r="AL1967" s="13">
        <f t="shared" si="2379"/>
        <v>1.7757355667604418E-7</v>
      </c>
      <c r="AM1967" s="13">
        <f t="shared" si="2380"/>
        <v>2.9679135795471819E-3</v>
      </c>
      <c r="AN1967" s="13">
        <f t="shared" si="2381"/>
        <v>1.1057906376741972E-3</v>
      </c>
      <c r="AO1967" s="13">
        <f t="shared" si="2382"/>
        <v>2.0599874315654226E-4</v>
      </c>
      <c r="AP1967" s="13">
        <f t="shared" si="2383"/>
        <v>2.5583795422811305E-5</v>
      </c>
      <c r="AQ1967" s="13">
        <f t="shared" si="2384"/>
        <v>2.3830142536556774E-6</v>
      </c>
      <c r="AR1967" s="13">
        <f t="shared" si="2385"/>
        <v>1.3861872463882602E-5</v>
      </c>
      <c r="AS1967" s="13">
        <f t="shared" si="2386"/>
        <v>1.5106693814543719E-5</v>
      </c>
      <c r="AT1967" s="13">
        <f t="shared" si="2387"/>
        <v>8.2316511929028756E-6</v>
      </c>
      <c r="AU1967" s="13">
        <f t="shared" si="2388"/>
        <v>2.9902894788880248E-6</v>
      </c>
      <c r="AV1967" s="13">
        <f t="shared" si="2389"/>
        <v>8.1470572774553175E-7</v>
      </c>
      <c r="AW1967" s="13">
        <f t="shared" si="2390"/>
        <v>2.0028341066238211E-9</v>
      </c>
      <c r="AX1967" s="13">
        <f t="shared" si="2391"/>
        <v>5.3907293586617018E-4</v>
      </c>
      <c r="AY1967" s="13">
        <f t="shared" si="2392"/>
        <v>2.0084877457762835E-4</v>
      </c>
      <c r="AZ1967" s="13">
        <f t="shared" si="2393"/>
        <v>3.741630080586145E-5</v>
      </c>
      <c r="BA1967" s="13">
        <f t="shared" si="2394"/>
        <v>4.6468777946285646E-6</v>
      </c>
      <c r="BB1967" s="13">
        <f t="shared" si="2395"/>
        <v>4.3283554439785681E-7</v>
      </c>
      <c r="BC1967" s="13">
        <f t="shared" si="2396"/>
        <v>3.2253330821094122E-8</v>
      </c>
      <c r="BD1967" s="13">
        <f t="shared" si="2397"/>
        <v>8.607802743329768E-7</v>
      </c>
      <c r="BE1967" s="13">
        <f t="shared" si="2398"/>
        <v>9.3807990802312117E-7</v>
      </c>
      <c r="BF1967" s="13">
        <f t="shared" si="2399"/>
        <v>5.1116059468171442E-7</v>
      </c>
      <c r="BG1967" s="13">
        <f t="shared" si="2400"/>
        <v>1.8568791515567703E-7</v>
      </c>
      <c r="BH1967" s="13">
        <f t="shared" si="2401"/>
        <v>5.0590756887761939E-8</v>
      </c>
      <c r="BI1967" s="13">
        <f t="shared" si="2402"/>
        <v>1.1026779767895449E-8</v>
      </c>
      <c r="BJ1967" s="14">
        <f t="shared" si="2403"/>
        <v>0.5382425112434559</v>
      </c>
      <c r="BK1967" s="14">
        <f t="shared" si="2404"/>
        <v>0.33594828193807785</v>
      </c>
      <c r="BL1967" s="14">
        <f t="shared" si="2405"/>
        <v>0.12387210684640443</v>
      </c>
      <c r="BM1967" s="14">
        <f t="shared" si="2406"/>
        <v>0.18163078728408552</v>
      </c>
      <c r="BN1967" s="14">
        <f t="shared" si="2407"/>
        <v>0.81822840628923432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1.28181818181818</v>
      </c>
      <c r="F1968" s="10">
        <f>VLOOKUP(B1968,home!$B$2:$E$405,3,FALSE)</f>
        <v>0.65</v>
      </c>
      <c r="G1968" s="10">
        <f>VLOOKUP(C1968,away!$B$2:$E$405,4,FALSE)</f>
        <v>0.78</v>
      </c>
      <c r="H1968" s="10">
        <f>VLOOKUP(A1968,away!$A$2:$E$405,3,FALSE)</f>
        <v>0.99090909090909096</v>
      </c>
      <c r="I1968" s="10">
        <f>VLOOKUP(C1968,away!$B$2:$E$405,3,FALSE)</f>
        <v>0.78</v>
      </c>
      <c r="J1968" s="10">
        <f>VLOOKUP(B1968,home!$B$2:$E$405,4,FALSE)</f>
        <v>1.18</v>
      </c>
      <c r="K1968" s="12">
        <f t="shared" si="2352"/>
        <v>0.64988181818181734</v>
      </c>
      <c r="L1968" s="12">
        <f t="shared" si="2353"/>
        <v>0.91203272727272733</v>
      </c>
      <c r="M1968" s="13">
        <f t="shared" si="2354"/>
        <v>0.20973414102038379</v>
      </c>
      <c r="N1968" s="13">
        <f t="shared" si="2355"/>
        <v>0.13630240490112869</v>
      </c>
      <c r="O1968" s="13">
        <f t="shared" si="2356"/>
        <v>0.19128440063702343</v>
      </c>
      <c r="P1968" s="13">
        <f t="shared" si="2357"/>
        <v>0.12431225407580794</v>
      </c>
      <c r="Q1968" s="13">
        <f t="shared" si="2358"/>
        <v>4.4290227359849881E-2</v>
      </c>
      <c r="R1968" s="13">
        <f t="shared" si="2359"/>
        <v>8.7228816798856745E-2</v>
      </c>
      <c r="S1968" s="13">
        <f t="shared" si="2360"/>
        <v>1.8420387398809718E-2</v>
      </c>
      <c r="T1968" s="13">
        <f t="shared" si="2361"/>
        <v>4.0394136850533051E-2</v>
      </c>
      <c r="U1968" s="13">
        <f t="shared" si="2362"/>
        <v>5.6688422059089666E-2</v>
      </c>
      <c r="V1968" s="13">
        <f t="shared" si="2363"/>
        <v>1.2131124497556142E-3</v>
      </c>
      <c r="W1968" s="13">
        <f t="shared" si="2364"/>
        <v>9.5944711614351051E-3</v>
      </c>
      <c r="X1968" s="13">
        <f t="shared" si="2365"/>
        <v>8.7504717001031899E-3</v>
      </c>
      <c r="Y1968" s="13">
        <f t="shared" si="2366"/>
        <v>3.9903582847839658E-3</v>
      </c>
      <c r="Z1968" s="13">
        <f t="shared" si="2367"/>
        <v>2.6518511893944805E-2</v>
      </c>
      <c r="AA1968" s="13">
        <f t="shared" si="2368"/>
        <v>1.7233898725112995E-2</v>
      </c>
      <c r="AB1968" s="13">
        <f t="shared" si="2369"/>
        <v>5.599998718918869E-3</v>
      </c>
      <c r="AC1968" s="13">
        <f t="shared" si="2370"/>
        <v>4.4939256891743112E-5</v>
      </c>
      <c r="AD1968" s="13">
        <f t="shared" si="2371"/>
        <v>1.5588180907216143E-3</v>
      </c>
      <c r="AE1968" s="13">
        <f t="shared" si="2372"/>
        <v>1.4216931146028994E-3</v>
      </c>
      <c r="AF1968" s="13">
        <f t="shared" si="2373"/>
        <v>6.4831532432807026E-4</v>
      </c>
      <c r="AG1968" s="13">
        <f t="shared" si="2374"/>
        <v>1.9709493112654423E-4</v>
      </c>
      <c r="AH1968" s="13">
        <f t="shared" si="2375"/>
        <v>6.0464376814621835E-3</v>
      </c>
      <c r="AI1968" s="13">
        <f t="shared" si="2376"/>
        <v>3.9294699139516952E-3</v>
      </c>
      <c r="AJ1968" s="13">
        <f t="shared" si="2377"/>
        <v>1.2768455260848384E-3</v>
      </c>
      <c r="AK1968" s="13">
        <f t="shared" si="2378"/>
        <v>2.7659956400977799E-4</v>
      </c>
      <c r="AL1968" s="13">
        <f t="shared" si="2379"/>
        <v>1.0654441462940329E-6</v>
      </c>
      <c r="AM1968" s="13">
        <f t="shared" si="2380"/>
        <v>2.0260950700257442E-4</v>
      </c>
      <c r="AN1968" s="13">
        <f t="shared" si="2381"/>
        <v>1.8478650124294067E-4</v>
      </c>
      <c r="AO1968" s="13">
        <f t="shared" si="2382"/>
        <v>8.42656683458922E-5</v>
      </c>
      <c r="AP1968" s="13">
        <f t="shared" si="2383"/>
        <v>2.5617682438987735E-5</v>
      </c>
      <c r="AQ1968" s="13">
        <f t="shared" si="2384"/>
        <v>5.8410411953091578E-6</v>
      </c>
      <c r="AR1968" s="13">
        <f t="shared" si="2385"/>
        <v>1.1029098097817087E-3</v>
      </c>
      <c r="AS1968" s="13">
        <f t="shared" si="2386"/>
        <v>7.1676103247149902E-4</v>
      </c>
      <c r="AT1968" s="13">
        <f t="shared" si="2387"/>
        <v>2.3290498149222721E-4</v>
      </c>
      <c r="AU1968" s="13">
        <f t="shared" si="2388"/>
        <v>5.0453570945257048E-5</v>
      </c>
      <c r="AV1968" s="13">
        <f t="shared" si="2389"/>
        <v>8.1972146049172394E-6</v>
      </c>
      <c r="AW1968" s="13">
        <f t="shared" si="2390"/>
        <v>1.7541753199936105E-8</v>
      </c>
      <c r="AX1968" s="13">
        <f t="shared" si="2391"/>
        <v>2.1945372465292449E-5</v>
      </c>
      <c r="AY1968" s="13">
        <f t="shared" si="2392"/>
        <v>2.0014897900536487E-5</v>
      </c>
      <c r="AZ1968" s="13">
        <f t="shared" si="2393"/>
        <v>9.1271209591557377E-6</v>
      </c>
      <c r="BA1968" s="13">
        <f t="shared" si="2394"/>
        <v>2.7747443401756261E-6</v>
      </c>
      <c r="BB1968" s="13">
        <f t="shared" si="2395"/>
        <v>6.3266441201373503E-7</v>
      </c>
      <c r="BC1968" s="13">
        <f t="shared" si="2396"/>
        <v>1.1540212982745669E-7</v>
      </c>
      <c r="BD1968" s="13">
        <f t="shared" si="2397"/>
        <v>1.6764830695850937E-4</v>
      </c>
      <c r="BE1968" s="13">
        <f t="shared" si="2398"/>
        <v>1.0895158654129946E-4</v>
      </c>
      <c r="BF1968" s="13">
        <f t="shared" si="2399"/>
        <v>3.5402827577626657E-5</v>
      </c>
      <c r="BG1968" s="13">
        <f t="shared" si="2400"/>
        <v>7.6692179849751333E-6</v>
      </c>
      <c r="BH1968" s="13">
        <f t="shared" si="2401"/>
        <v>1.2460213320270829E-6</v>
      </c>
      <c r="BI1968" s="13">
        <f t="shared" si="2402"/>
        <v>1.6195332175021816E-7</v>
      </c>
      <c r="BJ1968" s="14">
        <f t="shared" si="2403"/>
        <v>0.24770572232104576</v>
      </c>
      <c r="BK1968" s="14">
        <f t="shared" si="2404"/>
        <v>0.35374591454369564</v>
      </c>
      <c r="BL1968" s="14">
        <f t="shared" si="2405"/>
        <v>0.37199719614752197</v>
      </c>
      <c r="BM1968" s="14">
        <f t="shared" si="2406"/>
        <v>0.20679510275701038</v>
      </c>
      <c r="BN1968" s="14">
        <f t="shared" si="2407"/>
        <v>0.79315224479305046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1.28181818181818</v>
      </c>
      <c r="F1969" s="10">
        <f>VLOOKUP(B1969,home!$B$2:$E$405,3,FALSE)</f>
        <v>1.3</v>
      </c>
      <c r="G1969" s="10">
        <f>VLOOKUP(C1969,away!$B$2:$E$405,4,FALSE)</f>
        <v>0.16</v>
      </c>
      <c r="H1969" s="10">
        <f>VLOOKUP(A1969,away!$A$2:$E$405,3,FALSE)</f>
        <v>0.99090909090909096</v>
      </c>
      <c r="I1969" s="10">
        <f>VLOOKUP(C1969,away!$B$2:$E$405,3,FALSE)</f>
        <v>0.31</v>
      </c>
      <c r="J1969" s="10">
        <f>VLOOKUP(B1969,home!$B$2:$E$405,4,FALSE)</f>
        <v>0.5</v>
      </c>
      <c r="K1969" s="12">
        <f t="shared" si="2352"/>
        <v>0.26661818181818148</v>
      </c>
      <c r="L1969" s="12">
        <f t="shared" si="2353"/>
        <v>0.15359090909090911</v>
      </c>
      <c r="M1969" s="13">
        <f t="shared" si="2354"/>
        <v>0.65690945165990322</v>
      </c>
      <c r="N1969" s="13">
        <f t="shared" si="2355"/>
        <v>0.17514400362074198</v>
      </c>
      <c r="O1969" s="13">
        <f t="shared" si="2356"/>
        <v>0.10089531987085515</v>
      </c>
      <c r="P1969" s="13">
        <f t="shared" si="2357"/>
        <v>2.6900526737931234E-2</v>
      </c>
      <c r="Q1969" s="13">
        <f t="shared" si="2358"/>
        <v>2.3348287900859604E-2</v>
      </c>
      <c r="R1969" s="13">
        <f t="shared" si="2359"/>
        <v>7.7483019509913516E-3</v>
      </c>
      <c r="S1969" s="13">
        <f t="shared" si="2360"/>
        <v>2.7539500952134145E-4</v>
      </c>
      <c r="T1969" s="13">
        <f t="shared" si="2361"/>
        <v>3.5860847644093008E-3</v>
      </c>
      <c r="U1969" s="13">
        <f t="shared" si="2362"/>
        <v>2.0658381783515826E-3</v>
      </c>
      <c r="V1969" s="13">
        <f t="shared" si="2363"/>
        <v>1.2530512383745809E-6</v>
      </c>
      <c r="W1969" s="13">
        <f t="shared" si="2364"/>
        <v>2.0750260228982113E-3</v>
      </c>
      <c r="X1969" s="13">
        <f t="shared" si="2365"/>
        <v>3.1870513324422985E-4</v>
      </c>
      <c r="Y1969" s="13">
        <f t="shared" si="2366"/>
        <v>2.4475105573460281E-5</v>
      </c>
      <c r="Z1969" s="13">
        <f t="shared" si="2367"/>
        <v>3.9668958018787564E-4</v>
      </c>
      <c r="AA1969" s="13">
        <f t="shared" si="2368"/>
        <v>1.057646546159091E-4</v>
      </c>
      <c r="AB1969" s="13">
        <f t="shared" si="2369"/>
        <v>1.4099389957160809E-5</v>
      </c>
      <c r="AC1969" s="13">
        <f t="shared" si="2370"/>
        <v>3.2070381101154105E-9</v>
      </c>
      <c r="AD1969" s="13">
        <f t="shared" si="2371"/>
        <v>1.3830991636263327E-4</v>
      </c>
      <c r="AE1969" s="13">
        <f t="shared" si="2372"/>
        <v>2.1243145790424448E-5</v>
      </c>
      <c r="AF1969" s="13">
        <f t="shared" si="2373"/>
        <v>1.6313770369510044E-6</v>
      </c>
      <c r="AG1969" s="13">
        <f t="shared" si="2374"/>
        <v>8.3521560725112828E-8</v>
      </c>
      <c r="AH1969" s="13">
        <f t="shared" si="2375"/>
        <v>1.5231978311986718E-5</v>
      </c>
      <c r="AI1969" s="13">
        <f t="shared" si="2376"/>
        <v>4.0611223630358717E-6</v>
      </c>
      <c r="AJ1969" s="13">
        <f t="shared" si="2377"/>
        <v>5.4138453028689029E-7</v>
      </c>
      <c r="AK1969" s="13">
        <f t="shared" si="2378"/>
        <v>4.8114319709860305E-8</v>
      </c>
      <c r="AL1969" s="13">
        <f t="shared" si="2379"/>
        <v>5.2531449631440881E-12</v>
      </c>
      <c r="AM1969" s="13">
        <f t="shared" si="2380"/>
        <v>7.3751876856060117E-6</v>
      </c>
      <c r="AN1969" s="13">
        <f t="shared" si="2381"/>
        <v>1.1327617813483052E-6</v>
      </c>
      <c r="AO1969" s="13">
        <f t="shared" si="2382"/>
        <v>8.6990955890361882E-8</v>
      </c>
      <c r="AP1969" s="13">
        <f t="shared" si="2383"/>
        <v>4.4536733326292872E-9</v>
      </c>
      <c r="AQ1969" s="13">
        <f t="shared" si="2384"/>
        <v>1.7101093398811765E-10</v>
      </c>
      <c r="AR1969" s="13">
        <f t="shared" si="2385"/>
        <v>4.678986792382102E-7</v>
      </c>
      <c r="AS1969" s="13">
        <f t="shared" si="2386"/>
        <v>1.247502951336201E-7</v>
      </c>
      <c r="AT1969" s="13">
        <f t="shared" si="2387"/>
        <v>1.6630348434903659E-8</v>
      </c>
      <c r="AU1969" s="13">
        <f t="shared" si="2388"/>
        <v>1.477984420905618E-9</v>
      </c>
      <c r="AV1969" s="13">
        <f t="shared" si="2389"/>
        <v>9.8514379764363398E-11</v>
      </c>
      <c r="AW1969" s="13">
        <f t="shared" si="2390"/>
        <v>5.9754712084922334E-15</v>
      </c>
      <c r="AX1969" s="13">
        <f t="shared" si="2391"/>
        <v>3.2772652188401913E-7</v>
      </c>
      <c r="AY1969" s="13">
        <f t="shared" si="2392"/>
        <v>5.0335814429368216E-8</v>
      </c>
      <c r="AZ1969" s="13">
        <f t="shared" si="2393"/>
        <v>3.8655617490189809E-9</v>
      </c>
      <c r="BA1969" s="13">
        <f t="shared" si="2394"/>
        <v>1.9790504772629007E-10</v>
      </c>
      <c r="BB1969" s="13">
        <f t="shared" si="2395"/>
        <v>7.5991040484901576E-12</v>
      </c>
      <c r="BC1969" s="13">
        <f t="shared" si="2396"/>
        <v>2.3343065981680222E-13</v>
      </c>
      <c r="BD1969" s="13">
        <f t="shared" si="2397"/>
        <v>1.1977497251105399E-8</v>
      </c>
      <c r="BE1969" s="13">
        <f t="shared" si="2398"/>
        <v>3.1934185398219879E-9</v>
      </c>
      <c r="BF1969" s="13">
        <f t="shared" si="2399"/>
        <v>4.2571172243590518E-10</v>
      </c>
      <c r="BG1969" s="13">
        <f t="shared" si="2400"/>
        <v>3.7834161804849125E-11</v>
      </c>
      <c r="BH1969" s="13">
        <f t="shared" si="2401"/>
        <v>2.5218188577559391E-12</v>
      </c>
      <c r="BI1969" s="13">
        <f t="shared" si="2402"/>
        <v>1.3447255174593845E-13</v>
      </c>
      <c r="BJ1969" s="14">
        <f t="shared" si="2403"/>
        <v>0.20466683220722026</v>
      </c>
      <c r="BK1969" s="14">
        <f t="shared" si="2404"/>
        <v>0.6840866800066997</v>
      </c>
      <c r="BL1969" s="14">
        <f t="shared" si="2405"/>
        <v>0.11084983313723576</v>
      </c>
      <c r="BM1969" s="14">
        <f t="shared" si="2406"/>
        <v>9.0540928542527637E-3</v>
      </c>
      <c r="BN1969" s="14">
        <f t="shared" si="2407"/>
        <v>0.99094589174128256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1.5681818181818199</v>
      </c>
      <c r="F1970" s="10">
        <f>VLOOKUP(B1970,home!$B$2:$E$405,3,FALSE)</f>
        <v>0.89</v>
      </c>
      <c r="G1970" s="10">
        <f>VLOOKUP(C1970,away!$B$2:$E$405,4,FALSE)</f>
        <v>1.02</v>
      </c>
      <c r="H1970" s="10">
        <f>VLOOKUP(A1970,away!$A$2:$E$405,3,FALSE)</f>
        <v>1.11363636363636</v>
      </c>
      <c r="I1970" s="10">
        <f>VLOOKUP(C1970,away!$B$2:$E$405,3,FALSE)</f>
        <v>0.89</v>
      </c>
      <c r="J1970" s="10">
        <f>VLOOKUP(B1970,home!$B$2:$E$405,4,FALSE)</f>
        <v>1.26</v>
      </c>
      <c r="K1970" s="12">
        <f t="shared" si="2352"/>
        <v>1.4235954545454563</v>
      </c>
      <c r="L1970" s="12">
        <f t="shared" si="2353"/>
        <v>1.2488318181818141</v>
      </c>
      <c r="M1970" s="13">
        <f t="shared" si="2354"/>
        <v>6.9084335111628092E-2</v>
      </c>
      <c r="N1970" s="13">
        <f t="shared" si="2355"/>
        <v>9.8348145445208826E-2</v>
      </c>
      <c r="O1970" s="13">
        <f t="shared" si="2356"/>
        <v>8.6274715825336246E-2</v>
      </c>
      <c r="P1970" s="13">
        <f t="shared" si="2357"/>
        <v>0.12282029329114963</v>
      </c>
      <c r="Q1970" s="13">
        <f t="shared" si="2358"/>
        <v>7.0003986409387375E-2</v>
      </c>
      <c r="R1970" s="13">
        <f t="shared" si="2359"/>
        <v>5.3871305113637004E-2</v>
      </c>
      <c r="S1970" s="13">
        <f t="shared" si="2360"/>
        <v>5.4588440417605549E-2</v>
      </c>
      <c r="T1970" s="13">
        <f t="shared" si="2361"/>
        <v>8.7423205627610218E-2</v>
      </c>
      <c r="U1970" s="13">
        <f t="shared" si="2362"/>
        <v>7.6690945090205034E-2</v>
      </c>
      <c r="V1970" s="13">
        <f t="shared" si="2363"/>
        <v>1.0783226442745451E-2</v>
      </c>
      <c r="W1970" s="13">
        <f t="shared" si="2364"/>
        <v>3.3219118950821927E-2</v>
      </c>
      <c r="X1970" s="13">
        <f t="shared" si="2365"/>
        <v>4.14850927177529E-2</v>
      </c>
      <c r="Y1970" s="13">
        <f t="shared" si="2366"/>
        <v>2.5903951883076249E-2</v>
      </c>
      <c r="Z1970" s="13">
        <f t="shared" si="2367"/>
        <v>2.2425399970963527E-2</v>
      </c>
      <c r="AA1970" s="13">
        <f t="shared" si="2368"/>
        <v>3.1924697465027491E-2</v>
      </c>
      <c r="AB1970" s="13">
        <f t="shared" si="2369"/>
        <v>2.2723927099475998E-2</v>
      </c>
      <c r="AC1970" s="13">
        <f t="shared" si="2370"/>
        <v>1.1981723427088077E-3</v>
      </c>
      <c r="AD1970" s="13">
        <f t="shared" si="2371"/>
        <v>1.1822646685598731E-2</v>
      </c>
      <c r="AE1970" s="13">
        <f t="shared" si="2372"/>
        <v>1.476449735609746E-2</v>
      </c>
      <c r="AF1970" s="13">
        <f t="shared" si="2373"/>
        <v>9.2191870388778907E-3</v>
      </c>
      <c r="AG1970" s="13">
        <f t="shared" si="2374"/>
        <v>3.8377380373066988E-3</v>
      </c>
      <c r="AH1970" s="13">
        <f t="shared" si="2375"/>
        <v>7.0013882547981963E-3</v>
      </c>
      <c r="AI1970" s="13">
        <f t="shared" si="2376"/>
        <v>9.9671444950386583E-3</v>
      </c>
      <c r="AJ1970" s="13">
        <f t="shared" si="2377"/>
        <v>7.0945907989674014E-3</v>
      </c>
      <c r="AK1970" s="13">
        <f t="shared" si="2378"/>
        <v>3.3666090710900041E-3</v>
      </c>
      <c r="AL1970" s="13">
        <f t="shared" si="2379"/>
        <v>8.5205931739550038E-5</v>
      </c>
      <c r="AM1970" s="13">
        <f t="shared" si="2380"/>
        <v>3.3661332164630509E-3</v>
      </c>
      <c r="AN1970" s="13">
        <f t="shared" si="2381"/>
        <v>4.2037342649577491E-3</v>
      </c>
      <c r="AO1970" s="13">
        <f t="shared" si="2382"/>
        <v>2.6248785526301896E-3</v>
      </c>
      <c r="AP1970" s="13">
        <f t="shared" si="2383"/>
        <v>1.0926772851292032E-3</v>
      </c>
      <c r="AQ1970" s="13">
        <f t="shared" si="2384"/>
        <v>3.411425401684678E-4</v>
      </c>
      <c r="AR1970" s="13">
        <f t="shared" si="2385"/>
        <v>1.7487112848072858E-3</v>
      </c>
      <c r="AS1970" s="13">
        <f t="shared" si="2386"/>
        <v>2.4894574363639971E-3</v>
      </c>
      <c r="AT1970" s="13">
        <f t="shared" si="2387"/>
        <v>1.7719901453460858E-3</v>
      </c>
      <c r="AU1970" s="13">
        <f t="shared" si="2388"/>
        <v>8.4086570547134355E-4</v>
      </c>
      <c r="AV1970" s="13">
        <f t="shared" si="2389"/>
        <v>2.9926314904804081E-4</v>
      </c>
      <c r="AW1970" s="13">
        <f t="shared" si="2390"/>
        <v>4.2078270105531109E-6</v>
      </c>
      <c r="AX1970" s="13">
        <f t="shared" si="2391"/>
        <v>7.9866865772521304E-4</v>
      </c>
      <c r="AY1970" s="13">
        <f t="shared" si="2392"/>
        <v>9.9740283195180659E-4</v>
      </c>
      <c r="AZ1970" s="13">
        <f t="shared" si="2393"/>
        <v>6.2279419604303258E-4</v>
      </c>
      <c r="BA1970" s="13">
        <f t="shared" si="2394"/>
        <v>2.592550693991673E-4</v>
      </c>
      <c r="BB1970" s="13">
        <f t="shared" si="2395"/>
        <v>8.0941494922653624E-5</v>
      </c>
      <c r="BC1970" s="13">
        <f t="shared" si="2396"/>
        <v>2.021646285412232E-5</v>
      </c>
      <c r="BD1970" s="13">
        <f t="shared" si="2397"/>
        <v>3.6397438221348963E-4</v>
      </c>
      <c r="BE1970" s="13">
        <f t="shared" si="2398"/>
        <v>5.1815227609011444E-4</v>
      </c>
      <c r="BF1970" s="13">
        <f t="shared" si="2399"/>
        <v>3.6881961250213467E-4</v>
      </c>
      <c r="BG1970" s="13">
        <f t="shared" si="2400"/>
        <v>1.7501664130175186E-4</v>
      </c>
      <c r="BH1970" s="13">
        <f t="shared" si="2401"/>
        <v>6.2288223756746635E-5</v>
      </c>
      <c r="BI1970" s="13">
        <f t="shared" si="2402"/>
        <v>1.7734646442362961E-5</v>
      </c>
      <c r="BJ1970" s="14">
        <f t="shared" si="2403"/>
        <v>0.41043541472398298</v>
      </c>
      <c r="BK1970" s="14">
        <f t="shared" si="2404"/>
        <v>0.25955707636952891</v>
      </c>
      <c r="BL1970" s="14">
        <f t="shared" si="2405"/>
        <v>0.30757159671691925</v>
      </c>
      <c r="BM1970" s="14">
        <f t="shared" si="2406"/>
        <v>0.49859351158010629</v>
      </c>
      <c r="BN1970" s="14">
        <f t="shared" si="2407"/>
        <v>0.50040278119634718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1.5681818181818199</v>
      </c>
      <c r="F1971" s="10">
        <f>VLOOKUP(B1971,home!$B$2:$E$405,3,FALSE)</f>
        <v>0.89</v>
      </c>
      <c r="G1971" s="10">
        <f>VLOOKUP(C1971,away!$B$2:$E$405,4,FALSE)</f>
        <v>1.02</v>
      </c>
      <c r="H1971" s="10">
        <f>VLOOKUP(A1971,away!$A$2:$E$405,3,FALSE)</f>
        <v>1.11363636363636</v>
      </c>
      <c r="I1971" s="10">
        <f>VLOOKUP(C1971,away!$B$2:$E$405,3,FALSE)</f>
        <v>0.64</v>
      </c>
      <c r="J1971" s="10">
        <f>VLOOKUP(B1971,home!$B$2:$E$405,4,FALSE)</f>
        <v>0.9</v>
      </c>
      <c r="K1971" s="12">
        <f t="shared" si="2352"/>
        <v>1.4235954545454563</v>
      </c>
      <c r="L1971" s="12">
        <f t="shared" si="2353"/>
        <v>0.64145454545454339</v>
      </c>
      <c r="M1971" s="13">
        <f t="shared" si="2354"/>
        <v>0.12681194981198693</v>
      </c>
      <c r="N1971" s="13">
        <f t="shared" si="2355"/>
        <v>0.18052891533439114</v>
      </c>
      <c r="O1971" s="13">
        <f t="shared" si="2356"/>
        <v>8.134410162485245E-2</v>
      </c>
      <c r="P1971" s="13">
        <f t="shared" si="2357"/>
        <v>0.11580109332722362</v>
      </c>
      <c r="Q1971" s="13">
        <f t="shared" si="2358"/>
        <v>0.12850007164203042</v>
      </c>
      <c r="R1971" s="13">
        <f t="shared" si="2359"/>
        <v>2.6089271866588954E-2</v>
      </c>
      <c r="S1971" s="13">
        <f t="shared" si="2360"/>
        <v>2.6436572491121774E-2</v>
      </c>
      <c r="T1971" s="13">
        <f t="shared" si="2361"/>
        <v>8.2426955046014883E-2</v>
      </c>
      <c r="U1971" s="13">
        <f t="shared" si="2362"/>
        <v>3.7140568841676685E-2</v>
      </c>
      <c r="V1971" s="13">
        <f t="shared" si="2363"/>
        <v>2.6823479813439899E-3</v>
      </c>
      <c r="W1971" s="13">
        <f t="shared" si="2364"/>
        <v>6.0977372632786672E-2</v>
      </c>
      <c r="X1971" s="13">
        <f t="shared" si="2365"/>
        <v>3.9114212845176487E-2</v>
      </c>
      <c r="Y1971" s="13">
        <f t="shared" si="2366"/>
        <v>1.2544994810707472E-2</v>
      </c>
      <c r="Z1971" s="13">
        <f t="shared" si="2367"/>
        <v>5.5783606754742756E-3</v>
      </c>
      <c r="AA1971" s="13">
        <f t="shared" si="2368"/>
        <v>7.9413289014203005E-3</v>
      </c>
      <c r="AB1971" s="13">
        <f t="shared" si="2369"/>
        <v>5.6526198635562025E-3</v>
      </c>
      <c r="AC1971" s="13">
        <f t="shared" si="2370"/>
        <v>1.530902792403598E-4</v>
      </c>
      <c r="AD1971" s="13">
        <f t="shared" si="2371"/>
        <v>2.1701777627539904E-2</v>
      </c>
      <c r="AE1971" s="13">
        <f t="shared" si="2372"/>
        <v>1.3920703903629188E-2</v>
      </c>
      <c r="AF1971" s="13">
        <f t="shared" si="2373"/>
        <v>4.4647493974548742E-3</v>
      </c>
      <c r="AG1971" s="13">
        <f t="shared" si="2374"/>
        <v>9.5464459843762112E-4</v>
      </c>
      <c r="AH1971" s="13">
        <f t="shared" si="2375"/>
        <v>8.9456620286696255E-4</v>
      </c>
      <c r="AI1971" s="13">
        <f t="shared" si="2376"/>
        <v>1.2735003801913965E-3</v>
      </c>
      <c r="AJ1971" s="13">
        <f t="shared" si="2377"/>
        <v>9.0647467630119148E-4</v>
      </c>
      <c r="AK1971" s="13">
        <f t="shared" si="2378"/>
        <v>4.301510762809801E-4</v>
      </c>
      <c r="AL1971" s="13">
        <f t="shared" si="2379"/>
        <v>5.5919088824317984E-6</v>
      </c>
      <c r="AM1971" s="13">
        <f t="shared" si="2380"/>
        <v>6.1789103972244158E-3</v>
      </c>
      <c r="AN1971" s="13">
        <f t="shared" si="2381"/>
        <v>3.9634901602559397E-3</v>
      </c>
      <c r="AO1971" s="13">
        <f t="shared" si="2382"/>
        <v>1.2711993895802643E-3</v>
      </c>
      <c r="AP1971" s="13">
        <f t="shared" si="2383"/>
        <v>2.7180554220843388E-4</v>
      </c>
      <c r="AQ1971" s="13">
        <f t="shared" si="2384"/>
        <v>4.3587725132334157E-5</v>
      </c>
      <c r="AR1971" s="13">
        <f t="shared" si="2385"/>
        <v>1.147647114078049E-4</v>
      </c>
      <c r="AS1971" s="13">
        <f t="shared" si="2386"/>
        <v>1.6337852150237212E-4</v>
      </c>
      <c r="AT1971" s="13">
        <f t="shared" si="2387"/>
        <v>1.1629246029056706E-4</v>
      </c>
      <c r="AU1971" s="13">
        <f t="shared" si="2388"/>
        <v>5.518447262251976E-5</v>
      </c>
      <c r="AV1971" s="13">
        <f t="shared" si="2389"/>
        <v>1.9640091096726826E-5</v>
      </c>
      <c r="AW1971" s="13">
        <f t="shared" si="2390"/>
        <v>1.4184370447121819E-7</v>
      </c>
      <c r="AX1971" s="13">
        <f t="shared" si="2391"/>
        <v>1.4660447925887235E-3</v>
      </c>
      <c r="AY1971" s="13">
        <f t="shared" si="2392"/>
        <v>9.4040109604600004E-4</v>
      </c>
      <c r="AZ1971" s="13">
        <f t="shared" si="2393"/>
        <v>3.0161227880457062E-4</v>
      </c>
      <c r="BA1971" s="13">
        <f t="shared" si="2394"/>
        <v>6.4490189068031645E-5</v>
      </c>
      <c r="BB1971" s="13">
        <f t="shared" si="2395"/>
        <v>1.0341881228727945E-5</v>
      </c>
      <c r="BC1971" s="13">
        <f t="shared" si="2396"/>
        <v>1.3267693445437123E-6</v>
      </c>
      <c r="BD1971" s="13">
        <f t="shared" si="2397"/>
        <v>1.2269390965052552E-5</v>
      </c>
      <c r="BE1971" s="13">
        <f t="shared" si="2398"/>
        <v>1.7466649207889906E-5</v>
      </c>
      <c r="BF1971" s="13">
        <f t="shared" si="2399"/>
        <v>1.2432721209246033E-5</v>
      </c>
      <c r="BG1971" s="13">
        <f t="shared" si="2400"/>
        <v>5.8997218003711825E-6</v>
      </c>
      <c r="BH1971" s="13">
        <f t="shared" si="2401"/>
        <v>2.0997042845227877E-6</v>
      </c>
      <c r="BI1971" s="13">
        <f t="shared" si="2402"/>
        <v>5.9782589506725191E-7</v>
      </c>
      <c r="BJ1971" s="14">
        <f t="shared" si="2403"/>
        <v>0.55964760805965064</v>
      </c>
      <c r="BK1971" s="14">
        <f t="shared" si="2404"/>
        <v>0.27283104689584514</v>
      </c>
      <c r="BL1971" s="14">
        <f t="shared" si="2405"/>
        <v>0.16219260970401725</v>
      </c>
      <c r="BM1971" s="14">
        <f t="shared" si="2406"/>
        <v>0.3402339624755723</v>
      </c>
      <c r="BN1971" s="14">
        <f t="shared" si="2407"/>
        <v>0.65907540360707351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1.5681818181818199</v>
      </c>
      <c r="F1972" s="10">
        <f>VLOOKUP(B1972,home!$B$2:$E$405,3,FALSE)</f>
        <v>0.8</v>
      </c>
      <c r="G1972" s="10">
        <f>VLOOKUP(C1972,away!$B$2:$E$405,4,FALSE)</f>
        <v>0.51</v>
      </c>
      <c r="H1972" s="10">
        <f>VLOOKUP(A1972,away!$A$2:$E$405,3,FALSE)</f>
        <v>1.11363636363636</v>
      </c>
      <c r="I1972" s="10">
        <f>VLOOKUP(C1972,away!$B$2:$E$405,3,FALSE)</f>
        <v>0.51</v>
      </c>
      <c r="J1972" s="10">
        <f>VLOOKUP(B1972,home!$B$2:$E$405,4,FALSE)</f>
        <v>0.67</v>
      </c>
      <c r="K1972" s="12">
        <f t="shared" si="2352"/>
        <v>0.63981818181818251</v>
      </c>
      <c r="L1972" s="12">
        <f t="shared" si="2353"/>
        <v>0.38052954545454426</v>
      </c>
      <c r="M1972" s="13">
        <f t="shared" si="2354"/>
        <v>0.36046957327598073</v>
      </c>
      <c r="N1972" s="13">
        <f t="shared" si="2355"/>
        <v>0.23063498697421406</v>
      </c>
      <c r="O1972" s="13">
        <f t="shared" si="2356"/>
        <v>0.13716932286890249</v>
      </c>
      <c r="P1972" s="13">
        <f t="shared" si="2357"/>
        <v>8.7763426759212407E-2</v>
      </c>
      <c r="Q1972" s="13">
        <f t="shared" si="2358"/>
        <v>7.37822290147509E-2</v>
      </c>
      <c r="R1972" s="13">
        <f t="shared" si="2359"/>
        <v>2.6098490040805535E-2</v>
      </c>
      <c r="S1972" s="13">
        <f t="shared" si="2360"/>
        <v>5.3419342765322359E-3</v>
      </c>
      <c r="T1972" s="13">
        <f t="shared" si="2361"/>
        <v>2.8076318069606251E-2</v>
      </c>
      <c r="U1972" s="13">
        <f t="shared" si="2362"/>
        <v>1.6698288446108139E-2</v>
      </c>
      <c r="V1972" s="13">
        <f t="shared" si="2363"/>
        <v>1.4451102807997704E-4</v>
      </c>
      <c r="W1972" s="13">
        <f t="shared" si="2364"/>
        <v>1.5735737206236895E-2</v>
      </c>
      <c r="X1972" s="13">
        <f t="shared" si="2365"/>
        <v>5.9879129264814859E-3</v>
      </c>
      <c r="Y1972" s="13">
        <f t="shared" si="2366"/>
        <v>1.1392888920676947E-3</v>
      </c>
      <c r="Z1972" s="13">
        <f t="shared" si="2367"/>
        <v>3.3104155174258935E-3</v>
      </c>
      <c r="AA1972" s="13">
        <f t="shared" si="2368"/>
        <v>2.1180640374221329E-3</v>
      </c>
      <c r="AB1972" s="13">
        <f t="shared" si="2369"/>
        <v>6.7758794069895385E-4</v>
      </c>
      <c r="AC1972" s="13">
        <f t="shared" si="2370"/>
        <v>2.1990037386396537E-6</v>
      </c>
      <c r="AD1972" s="13">
        <f t="shared" si="2371"/>
        <v>2.5170026922158037E-3</v>
      </c>
      <c r="AE1972" s="13">
        <f t="shared" si="2372"/>
        <v>9.5779389037674398E-4</v>
      </c>
      <c r="AF1972" s="13">
        <f t="shared" si="2373"/>
        <v>1.8223443687210094E-4</v>
      </c>
      <c r="AG1972" s="13">
        <f t="shared" si="2374"/>
        <v>2.3115195809701805E-5</v>
      </c>
      <c r="AH1972" s="13">
        <f t="shared" si="2375"/>
        <v>3.1492772802793633E-4</v>
      </c>
      <c r="AI1972" s="13">
        <f t="shared" si="2376"/>
        <v>2.0149648635096529E-4</v>
      </c>
      <c r="AJ1972" s="13">
        <f t="shared" si="2377"/>
        <v>6.4460557769913403E-5</v>
      </c>
      <c r="AK1972" s="13">
        <f t="shared" si="2378"/>
        <v>1.3747678957110639E-5</v>
      </c>
      <c r="AL1972" s="13">
        <f t="shared" si="2379"/>
        <v>2.1415633148218937E-8</v>
      </c>
      <c r="AM1972" s="13">
        <f t="shared" si="2380"/>
        <v>3.220848172329973E-4</v>
      </c>
      <c r="AN1972" s="13">
        <f t="shared" si="2381"/>
        <v>1.2256278909948245E-4</v>
      </c>
      <c r="AO1972" s="13">
        <f t="shared" si="2382"/>
        <v>2.3319381212833607E-5</v>
      </c>
      <c r="AP1972" s="13">
        <f t="shared" si="2383"/>
        <v>2.9579045110669372E-6</v>
      </c>
      <c r="AQ1972" s="13">
        <f t="shared" si="2384"/>
        <v>2.8139251477356191E-7</v>
      </c>
      <c r="AR1972" s="13">
        <f t="shared" si="2385"/>
        <v>2.3967861039500597E-5</v>
      </c>
      <c r="AS1972" s="13">
        <f t="shared" si="2386"/>
        <v>1.5335073272364123E-5</v>
      </c>
      <c r="AT1972" s="13">
        <f t="shared" si="2387"/>
        <v>4.9058293495863087E-6</v>
      </c>
      <c r="AU1972" s="13">
        <f t="shared" si="2388"/>
        <v>1.0462796049208633E-6</v>
      </c>
      <c r="AV1972" s="13">
        <f t="shared" si="2389"/>
        <v>1.6735717862347823E-7</v>
      </c>
      <c r="AW1972" s="13">
        <f t="shared" si="2390"/>
        <v>1.4483495130352687E-10</v>
      </c>
      <c r="AX1972" s="13">
        <f t="shared" si="2391"/>
        <v>3.434595369220964E-5</v>
      </c>
      <c r="AY1972" s="13">
        <f t="shared" si="2392"/>
        <v>1.3069650146699362E-5</v>
      </c>
      <c r="AZ1972" s="13">
        <f t="shared" si="2393"/>
        <v>2.4866940147867123E-6</v>
      </c>
      <c r="BA1972" s="13">
        <f t="shared" si="2394"/>
        <v>3.1542018104377447E-7</v>
      </c>
      <c r="BB1972" s="13">
        <f t="shared" si="2395"/>
        <v>3.0006674529944391E-8</v>
      </c>
      <c r="BC1972" s="13">
        <f t="shared" si="2396"/>
        <v>2.2836852438964387E-9</v>
      </c>
      <c r="BD1972" s="13">
        <f t="shared" si="2397"/>
        <v>1.5200798778131394E-6</v>
      </c>
      <c r="BE1972" s="13">
        <f t="shared" si="2398"/>
        <v>9.7257474364080772E-7</v>
      </c>
      <c r="BF1972" s="13">
        <f t="shared" si="2399"/>
        <v>3.1113550207927319E-7</v>
      </c>
      <c r="BG1972" s="13">
        <f t="shared" si="2400"/>
        <v>6.635671707981599E-8</v>
      </c>
      <c r="BH1972" s="13">
        <f t="shared" si="2401"/>
        <v>1.0614058518357848E-8</v>
      </c>
      <c r="BI1972" s="13">
        <f t="shared" si="2402"/>
        <v>1.3582135245855026E-9</v>
      </c>
      <c r="BJ1972" s="14">
        <f t="shared" si="2403"/>
        <v>0.35955807559159747</v>
      </c>
      <c r="BK1972" s="14">
        <f t="shared" si="2404"/>
        <v>0.45373473540932385</v>
      </c>
      <c r="BL1972" s="14">
        <f t="shared" si="2405"/>
        <v>0.18340469030460077</v>
      </c>
      <c r="BM1972" s="14">
        <f t="shared" si="2406"/>
        <v>8.4076818383770055E-2</v>
      </c>
      <c r="BN1972" s="14">
        <f t="shared" si="2407"/>
        <v>0.91591802893386609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1.5681818181818199</v>
      </c>
      <c r="F1973" s="10">
        <f>VLOOKUP(B1973,home!$B$2:$E$405,3,FALSE)</f>
        <v>1.28</v>
      </c>
      <c r="G1973" s="10">
        <f>VLOOKUP(C1973,away!$B$2:$E$405,4,FALSE)</f>
        <v>0.77</v>
      </c>
      <c r="H1973" s="10">
        <f>VLOOKUP(A1973,away!$A$2:$E$405,3,FALSE)</f>
        <v>1.11363636363636</v>
      </c>
      <c r="I1973" s="10">
        <f>VLOOKUP(C1973,away!$B$2:$E$405,3,FALSE)</f>
        <v>0.77</v>
      </c>
      <c r="J1973" s="10">
        <f>VLOOKUP(B1973,home!$B$2:$E$405,4,FALSE)</f>
        <v>1.1200000000000001</v>
      </c>
      <c r="K1973" s="12">
        <f t="shared" si="2352"/>
        <v>1.5456000000000019</v>
      </c>
      <c r="L1973" s="12">
        <f t="shared" si="2353"/>
        <v>0.96039999999999692</v>
      </c>
      <c r="M1973" s="13">
        <f t="shared" si="2354"/>
        <v>8.1593963211498061E-2</v>
      </c>
      <c r="N1973" s="13">
        <f t="shared" si="2355"/>
        <v>0.12611162953969154</v>
      </c>
      <c r="O1973" s="13">
        <f t="shared" si="2356"/>
        <v>7.8362842268322477E-2</v>
      </c>
      <c r="P1973" s="13">
        <f t="shared" si="2357"/>
        <v>0.12111760900991936</v>
      </c>
      <c r="Q1973" s="13">
        <f t="shared" si="2358"/>
        <v>9.7459067308273764E-2</v>
      </c>
      <c r="R1973" s="13">
        <f t="shared" si="2359"/>
        <v>3.7629836857248335E-2</v>
      </c>
      <c r="S1973" s="13">
        <f t="shared" si="2360"/>
        <v>4.4946570294224018E-2</v>
      </c>
      <c r="T1973" s="13">
        <f t="shared" si="2361"/>
        <v>9.3599688242865811E-2</v>
      </c>
      <c r="U1973" s="13">
        <f t="shared" si="2362"/>
        <v>5.8160675846563085E-2</v>
      </c>
      <c r="V1973" s="13">
        <f t="shared" si="2363"/>
        <v>7.4131588947223478E-3</v>
      </c>
      <c r="W1973" s="13">
        <f t="shared" si="2364"/>
        <v>5.0210911477222717E-2</v>
      </c>
      <c r="X1973" s="13">
        <f t="shared" si="2365"/>
        <v>4.8222559382724538E-2</v>
      </c>
      <c r="Y1973" s="13">
        <f t="shared" si="2366"/>
        <v>2.315647301558425E-2</v>
      </c>
      <c r="Z1973" s="13">
        <f t="shared" si="2367"/>
        <v>1.2046565105900395E-2</v>
      </c>
      <c r="AA1973" s="13">
        <f t="shared" si="2368"/>
        <v>1.8619171027679671E-2</v>
      </c>
      <c r="AB1973" s="13">
        <f t="shared" si="2369"/>
        <v>1.438889537019087E-2</v>
      </c>
      <c r="AC1973" s="13">
        <f t="shared" si="2370"/>
        <v>6.8775314772066192E-4</v>
      </c>
      <c r="AD1973" s="13">
        <f t="shared" si="2371"/>
        <v>1.9401496194798872E-2</v>
      </c>
      <c r="AE1973" s="13">
        <f t="shared" si="2372"/>
        <v>1.8633196945484775E-2</v>
      </c>
      <c r="AF1973" s="13">
        <f t="shared" si="2373"/>
        <v>8.9476611732217607E-3</v>
      </c>
      <c r="AG1973" s="13">
        <f t="shared" si="2374"/>
        <v>2.8644445969207171E-3</v>
      </c>
      <c r="AH1973" s="13">
        <f t="shared" si="2375"/>
        <v>2.8923802819266751E-3</v>
      </c>
      <c r="AI1973" s="13">
        <f t="shared" si="2376"/>
        <v>4.4704629637458745E-3</v>
      </c>
      <c r="AJ1973" s="13">
        <f t="shared" si="2377"/>
        <v>3.4547737783828165E-3</v>
      </c>
      <c r="AK1973" s="13">
        <f t="shared" si="2378"/>
        <v>1.7798994506228298E-3</v>
      </c>
      <c r="AL1973" s="13">
        <f t="shared" si="2379"/>
        <v>4.0835872440736718E-5</v>
      </c>
      <c r="AM1973" s="13">
        <f t="shared" si="2380"/>
        <v>5.997390503736235E-3</v>
      </c>
      <c r="AN1973" s="13">
        <f t="shared" si="2381"/>
        <v>5.7598938397882618E-3</v>
      </c>
      <c r="AO1973" s="13">
        <f t="shared" si="2382"/>
        <v>2.7659010218663142E-3</v>
      </c>
      <c r="AP1973" s="13">
        <f t="shared" si="2383"/>
        <v>8.8545711380013325E-4</v>
      </c>
      <c r="AQ1973" s="13">
        <f t="shared" si="2384"/>
        <v>2.1259825302341129E-4</v>
      </c>
      <c r="AR1973" s="13">
        <f t="shared" si="2385"/>
        <v>5.5556840455247408E-4</v>
      </c>
      <c r="AS1973" s="13">
        <f t="shared" si="2386"/>
        <v>8.5868652607630491E-4</v>
      </c>
      <c r="AT1973" s="13">
        <f t="shared" si="2387"/>
        <v>6.6359294735176936E-4</v>
      </c>
      <c r="AU1973" s="13">
        <f t="shared" si="2388"/>
        <v>3.4188308647563212E-4</v>
      </c>
      <c r="AV1973" s="13">
        <f t="shared" si="2389"/>
        <v>1.3210362461418435E-4</v>
      </c>
      <c r="AW1973" s="13">
        <f t="shared" si="2390"/>
        <v>1.6837926065667815E-6</v>
      </c>
      <c r="AX1973" s="13">
        <f t="shared" si="2391"/>
        <v>1.5449277937624548E-3</v>
      </c>
      <c r="AY1973" s="13">
        <f t="shared" si="2392"/>
        <v>1.4837486531294566E-3</v>
      </c>
      <c r="AZ1973" s="13">
        <f t="shared" si="2393"/>
        <v>7.124961032327628E-4</v>
      </c>
      <c r="BA1973" s="13">
        <f t="shared" si="2394"/>
        <v>2.2809375251491441E-4</v>
      </c>
      <c r="BB1973" s="13">
        <f t="shared" si="2395"/>
        <v>5.4765309978830766E-5</v>
      </c>
      <c r="BC1973" s="13">
        <f t="shared" si="2396"/>
        <v>1.0519320740733783E-5</v>
      </c>
      <c r="BD1973" s="13">
        <f t="shared" si="2397"/>
        <v>8.8927982622032377E-5</v>
      </c>
      <c r="BE1973" s="13">
        <f t="shared" si="2398"/>
        <v>1.3744708994061337E-4</v>
      </c>
      <c r="BF1973" s="13">
        <f t="shared" si="2399"/>
        <v>1.0621911110610618E-4</v>
      </c>
      <c r="BG1973" s="13">
        <f t="shared" si="2400"/>
        <v>5.4724086041865981E-5</v>
      </c>
      <c r="BH1973" s="13">
        <f t="shared" si="2401"/>
        <v>2.1145386846577031E-5</v>
      </c>
      <c r="BI1973" s="13">
        <f t="shared" si="2402"/>
        <v>6.5364619820139002E-6</v>
      </c>
      <c r="BJ1973" s="14">
        <f t="shared" si="2403"/>
        <v>0.50826291954236236</v>
      </c>
      <c r="BK1973" s="14">
        <f t="shared" si="2404"/>
        <v>0.25728363908365465</v>
      </c>
      <c r="BL1973" s="14">
        <f t="shared" si="2405"/>
        <v>0.22272577255229226</v>
      </c>
      <c r="BM1973" s="14">
        <f t="shared" si="2406"/>
        <v>0.45656188322873303</v>
      </c>
      <c r="BN1973" s="14">
        <f t="shared" si="2407"/>
        <v>0.54227494819495348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1.46835443037975</v>
      </c>
      <c r="F1974" s="10">
        <f>VLOOKUP(B1974,home!$B$2:$E$405,3,FALSE)</f>
        <v>0.91</v>
      </c>
      <c r="G1974" s="10">
        <f>VLOOKUP(C1974,away!$B$2:$E$405,4,FALSE)</f>
        <v>1.82</v>
      </c>
      <c r="H1974" s="10">
        <f>VLOOKUP(A1974,away!$A$2:$E$405,3,FALSE)</f>
        <v>1.16455696202532</v>
      </c>
      <c r="I1974" s="10">
        <f>VLOOKUP(C1974,away!$B$2:$E$405,3,FALSE)</f>
        <v>0.45</v>
      </c>
      <c r="J1974" s="10">
        <f>VLOOKUP(B1974,home!$B$2:$E$405,4,FALSE)</f>
        <v>0.86</v>
      </c>
      <c r="K1974" s="12">
        <f t="shared" si="2352"/>
        <v>2.4318886075949422</v>
      </c>
      <c r="L1974" s="12">
        <f t="shared" si="2353"/>
        <v>0.45068354430379881</v>
      </c>
      <c r="M1974" s="13">
        <f t="shared" si="2354"/>
        <v>5.5990561231040847E-2</v>
      </c>
      <c r="N1974" s="13">
        <f t="shared" si="2355"/>
        <v>0.13616280799061528</v>
      </c>
      <c r="O1974" s="13">
        <f t="shared" si="2356"/>
        <v>2.5234024583164361E-2</v>
      </c>
      <c r="P1974" s="13">
        <f t="shared" si="2357"/>
        <v>6.1366336907568118E-2</v>
      </c>
      <c r="Q1974" s="13">
        <f t="shared" si="2358"/>
        <v>0.16556639076525745</v>
      </c>
      <c r="R1974" s="13">
        <f t="shared" si="2359"/>
        <v>5.6862798180948512E-3</v>
      </c>
      <c r="S1974" s="13">
        <f t="shared" si="2360"/>
        <v>1.6814563127496403E-2</v>
      </c>
      <c r="T1974" s="13">
        <f t="shared" si="2361"/>
        <v>7.4618047807673976E-2</v>
      </c>
      <c r="U1974" s="13">
        <f t="shared" si="2362"/>
        <v>1.3828399109221907E-2</v>
      </c>
      <c r="V1974" s="13">
        <f t="shared" si="2363"/>
        <v>2.0476628821174034E-3</v>
      </c>
      <c r="W1974" s="13">
        <f t="shared" si="2364"/>
        <v>0.13421300650088067</v>
      </c>
      <c r="X1974" s="13">
        <f t="shared" si="2365"/>
        <v>6.0487593461485696E-2</v>
      </c>
      <c r="Y1974" s="13">
        <f t="shared" si="2366"/>
        <v>1.3630381503814829E-2</v>
      </c>
      <c r="Z1974" s="13">
        <f t="shared" si="2367"/>
        <v>8.5423758077404928E-4</v>
      </c>
      <c r="AA1974" s="13">
        <f t="shared" si="2368"/>
        <v>2.0774106408638746E-3</v>
      </c>
      <c r="AB1974" s="13">
        <f t="shared" si="2369"/>
        <v>2.5260156354066825E-3</v>
      </c>
      <c r="AC1974" s="13">
        <f t="shared" si="2370"/>
        <v>1.4026646582740747E-4</v>
      </c>
      <c r="AD1974" s="13">
        <f t="shared" si="2371"/>
        <v>8.1597770375139406E-2</v>
      </c>
      <c r="AE1974" s="13">
        <f t="shared" si="2372"/>
        <v>3.6774772359955347E-2</v>
      </c>
      <c r="AF1974" s="13">
        <f t="shared" si="2373"/>
        <v>8.286892374075025E-3</v>
      </c>
      <c r="AG1974" s="13">
        <f t="shared" si="2374"/>
        <v>1.2449220088040845E-3</v>
      </c>
      <c r="AH1974" s="13">
        <f t="shared" si="2375"/>
        <v>9.624770514518778E-5</v>
      </c>
      <c r="AI1974" s="13">
        <f t="shared" si="2376"/>
        <v>2.3406369764973926E-4</v>
      </c>
      <c r="AJ1974" s="13">
        <f t="shared" si="2377"/>
        <v>2.8460841988297404E-4</v>
      </c>
      <c r="AK1974" s="13">
        <f t="shared" si="2378"/>
        <v>2.3071199131300077E-4</v>
      </c>
      <c r="AL1974" s="13">
        <f t="shared" si="2379"/>
        <v>6.1493501829923134E-6</v>
      </c>
      <c r="AM1974" s="13">
        <f t="shared" si="2380"/>
        <v>3.9687337636089941E-2</v>
      </c>
      <c r="AN1974" s="13">
        <f t="shared" si="2381"/>
        <v>1.7886429989814566E-2</v>
      </c>
      <c r="AO1974" s="13">
        <f t="shared" si="2382"/>
        <v>4.0305598313756935E-3</v>
      </c>
      <c r="AP1974" s="13">
        <f t="shared" si="2383"/>
        <v>6.0550233011097301E-4</v>
      </c>
      <c r="AQ1974" s="13">
        <f t="shared" si="2384"/>
        <v>6.8222484054655528E-5</v>
      </c>
      <c r="AR1974" s="13">
        <f t="shared" si="2385"/>
        <v>8.675451377188045E-6</v>
      </c>
      <c r="AS1974" s="13">
        <f t="shared" si="2386"/>
        <v>2.1097731369927455E-5</v>
      </c>
      <c r="AT1974" s="13">
        <f t="shared" si="2387"/>
        <v>2.5653666282312512E-5</v>
      </c>
      <c r="AU1974" s="13">
        <f t="shared" si="2388"/>
        <v>2.0795619591666097E-5</v>
      </c>
      <c r="AV1974" s="13">
        <f t="shared" si="2389"/>
        <v>1.264315759321274E-5</v>
      </c>
      <c r="AW1974" s="13">
        <f t="shared" si="2390"/>
        <v>1.8721563003715773E-7</v>
      </c>
      <c r="AX1974" s="13">
        <f t="shared" si="2391"/>
        <v>1.6085864043830174E-2</v>
      </c>
      <c r="AY1974" s="13">
        <f t="shared" si="2392"/>
        <v>7.2496342204624205E-3</v>
      </c>
      <c r="AZ1974" s="13">
        <f t="shared" si="2393"/>
        <v>1.6336454226920554E-3</v>
      </c>
      <c r="BA1974" s="13">
        <f t="shared" si="2394"/>
        <v>2.4541903641151104E-4</v>
      </c>
      <c r="BB1974" s="13">
        <f t="shared" si="2395"/>
        <v>2.7651580292390708E-5</v>
      </c>
      <c r="BC1974" s="13">
        <f t="shared" si="2396"/>
        <v>2.4924224423551448E-6</v>
      </c>
      <c r="BD1974" s="13">
        <f t="shared" si="2397"/>
        <v>6.5164719585106284E-7</v>
      </c>
      <c r="BE1974" s="13">
        <f t="shared" si="2398"/>
        <v>1.5847333917613896E-6</v>
      </c>
      <c r="BF1974" s="13">
        <f t="shared" si="2399"/>
        <v>1.9269475407499081E-6</v>
      </c>
      <c r="BG1974" s="13">
        <f t="shared" si="2400"/>
        <v>1.562040590594264E-6</v>
      </c>
      <c r="BH1974" s="13">
        <f t="shared" si="2401"/>
        <v>9.4967717921676653E-7</v>
      </c>
      <c r="BI1974" s="13">
        <f t="shared" si="2402"/>
        <v>4.6190182260603118E-7</v>
      </c>
      <c r="BJ1974" s="14">
        <f t="shared" si="2403"/>
        <v>0.80010534414527823</v>
      </c>
      <c r="BK1974" s="14">
        <f t="shared" si="2404"/>
        <v>0.14361517418469563</v>
      </c>
      <c r="BL1974" s="14">
        <f t="shared" si="2405"/>
        <v>5.0293764174677659E-2</v>
      </c>
      <c r="BM1974" s="14">
        <f t="shared" si="2406"/>
        <v>0.53761267178485239</v>
      </c>
      <c r="BN1974" s="14">
        <f t="shared" si="2407"/>
        <v>0.45000640129574093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1.1680672268907599</v>
      </c>
      <c r="F1975" s="10">
        <f>VLOOKUP(B1975,home!$B$2:$E$405,3,FALSE)</f>
        <v>0.86</v>
      </c>
      <c r="G1975" s="10">
        <f>VLOOKUP(C1975,away!$B$2:$E$405,4,FALSE)</f>
        <v>0.86</v>
      </c>
      <c r="H1975" s="10">
        <f>VLOOKUP(A1975,away!$A$2:$E$405,3,FALSE)</f>
        <v>1.04201680672269</v>
      </c>
      <c r="I1975" s="10">
        <f>VLOOKUP(C1975,away!$B$2:$E$405,3,FALSE)</f>
        <v>0.86</v>
      </c>
      <c r="J1975" s="10">
        <f>VLOOKUP(B1975,home!$B$2:$E$405,4,FALSE)</f>
        <v>0.96</v>
      </c>
      <c r="K1975" s="12">
        <f t="shared" si="2352"/>
        <v>0.86390252100840603</v>
      </c>
      <c r="L1975" s="12">
        <f t="shared" si="2353"/>
        <v>0.86028907563025292</v>
      </c>
      <c r="M1975" s="13">
        <f t="shared" si="2354"/>
        <v>0.17831714570201304</v>
      </c>
      <c r="N1975" s="13">
        <f t="shared" si="2355"/>
        <v>0.15404863171099231</v>
      </c>
      <c r="O1975" s="13">
        <f t="shared" si="2356"/>
        <v>0.15340429244500994</v>
      </c>
      <c r="P1975" s="13">
        <f t="shared" si="2357"/>
        <v>0.13252635497675486</v>
      </c>
      <c r="Q1975" s="13">
        <f t="shared" si="2358"/>
        <v>6.6541500646510862E-2</v>
      </c>
      <c r="R1975" s="13">
        <f t="shared" si="2359"/>
        <v>6.5986018472615288E-2</v>
      </c>
      <c r="S1975" s="13">
        <f t="shared" si="2360"/>
        <v>2.4623592271904787E-2</v>
      </c>
      <c r="T1975" s="13">
        <f t="shared" si="2361"/>
        <v>5.7244926082236712E-2</v>
      </c>
      <c r="U1975" s="13">
        <f t="shared" si="2362"/>
        <v>5.7005487709799602E-2</v>
      </c>
      <c r="V1975" s="13">
        <f t="shared" si="2363"/>
        <v>2.033377676226013E-3</v>
      </c>
      <c r="W1975" s="13">
        <f t="shared" si="2364"/>
        <v>1.9161790053401073E-2</v>
      </c>
      <c r="X1975" s="13">
        <f t="shared" si="2365"/>
        <v>1.6484678652461386E-2</v>
      </c>
      <c r="Y1975" s="13">
        <f t="shared" si="2366"/>
        <v>7.0907944799938841E-3</v>
      </c>
      <c r="Z1975" s="13">
        <f t="shared" si="2367"/>
        <v>1.892235027877567E-2</v>
      </c>
      <c r="AA1975" s="13">
        <f t="shared" si="2368"/>
        <v>1.6347066109238417E-2</v>
      </c>
      <c r="AB1975" s="13">
        <f t="shared" si="2369"/>
        <v>7.0611358114310704E-3</v>
      </c>
      <c r="AC1975" s="13">
        <f t="shared" si="2370"/>
        <v>9.445114302540934E-5</v>
      </c>
      <c r="AD1975" s="13">
        <f t="shared" si="2371"/>
        <v>4.1384796835417462E-3</v>
      </c>
      <c r="AE1975" s="13">
        <f t="shared" si="2372"/>
        <v>3.5602888614687106E-3</v>
      </c>
      <c r="AF1975" s="13">
        <f t="shared" si="2373"/>
        <v>1.5314388068048013E-3</v>
      </c>
      <c r="AG1975" s="13">
        <f t="shared" si="2374"/>
        <v>4.391600251634667E-4</v>
      </c>
      <c r="AH1975" s="13">
        <f t="shared" si="2375"/>
        <v>4.0696728075199449E-3</v>
      </c>
      <c r="AI1975" s="13">
        <f t="shared" si="2376"/>
        <v>3.5158005980958375E-3</v>
      </c>
      <c r="AJ1975" s="13">
        <f t="shared" si="2377"/>
        <v>1.5186545000289277E-3</v>
      </c>
      <c r="AK1975" s="13">
        <f t="shared" si="2378"/>
        <v>4.3732315037191705E-4</v>
      </c>
      <c r="AL1975" s="13">
        <f t="shared" si="2379"/>
        <v>2.8078658749873291E-6</v>
      </c>
      <c r="AM1975" s="13">
        <f t="shared" si="2380"/>
        <v>7.1504860635075718E-4</v>
      </c>
      <c r="AN1975" s="13">
        <f t="shared" si="2381"/>
        <v>6.1514850458819343E-4</v>
      </c>
      <c r="AO1975" s="13">
        <f t="shared" si="2382"/>
        <v>2.6460276919375466E-4</v>
      </c>
      <c r="AP1975" s="13">
        <f t="shared" si="2383"/>
        <v>7.5878290572966805E-5</v>
      </c>
      <c r="AQ1975" s="13">
        <f t="shared" si="2384"/>
        <v>1.6319316114355335E-5</v>
      </c>
      <c r="AR1975" s="13">
        <f t="shared" si="2385"/>
        <v>7.0021901153978201E-4</v>
      </c>
      <c r="AS1975" s="13">
        <f t="shared" si="2386"/>
        <v>6.0492096932723187E-4</v>
      </c>
      <c r="AT1975" s="13">
        <f t="shared" si="2387"/>
        <v>2.6129637520632212E-4</v>
      </c>
      <c r="AU1975" s="13">
        <f t="shared" si="2388"/>
        <v>7.5244865757033351E-5</v>
      </c>
      <c r="AV1975" s="13">
        <f t="shared" si="2389"/>
        <v>1.6251057305110046E-5</v>
      </c>
      <c r="AW1975" s="13">
        <f t="shared" si="2390"/>
        <v>5.7967291337812478E-8</v>
      </c>
      <c r="AX1975" s="13">
        <f t="shared" si="2391"/>
        <v>1.0295538227832771E-4</v>
      </c>
      <c r="AY1975" s="13">
        <f t="shared" si="2392"/>
        <v>8.8571390651381865E-5</v>
      </c>
      <c r="AZ1975" s="13">
        <f t="shared" si="2393"/>
        <v>3.8098499895381668E-5</v>
      </c>
      <c r="BA1975" s="13">
        <f t="shared" si="2394"/>
        <v>1.0925241085965728E-5</v>
      </c>
      <c r="BB1975" s="13">
        <f t="shared" si="2395"/>
        <v>2.3497163887207787E-6</v>
      </c>
      <c r="BC1975" s="13">
        <f t="shared" si="2396"/>
        <v>4.0428706800917107E-7</v>
      </c>
      <c r="BD1975" s="13">
        <f t="shared" si="2397"/>
        <v>1.0039846102938138E-4</v>
      </c>
      <c r="BE1975" s="13">
        <f t="shared" si="2398"/>
        <v>8.6734483588646774E-5</v>
      </c>
      <c r="BF1975" s="13">
        <f t="shared" si="2399"/>
        <v>3.7465069515297078E-5</v>
      </c>
      <c r="BG1975" s="13">
        <f t="shared" si="2400"/>
        <v>1.0788722668006776E-5</v>
      </c>
      <c r="BH1975" s="13">
        <f t="shared" si="2401"/>
        <v>2.3301011778378976E-6</v>
      </c>
      <c r="BI1975" s="13">
        <f t="shared" si="2402"/>
        <v>4.0259605634776325E-7</v>
      </c>
      <c r="BJ1975" s="14">
        <f t="shared" si="2403"/>
        <v>0.33217199100676281</v>
      </c>
      <c r="BK1975" s="14">
        <f t="shared" si="2404"/>
        <v>0.33768630102645047</v>
      </c>
      <c r="BL1975" s="14">
        <f t="shared" si="2405"/>
        <v>0.31124150331728201</v>
      </c>
      <c r="BM1975" s="14">
        <f t="shared" si="2406"/>
        <v>0.24910968825201457</v>
      </c>
      <c r="BN1975" s="14">
        <f t="shared" si="2407"/>
        <v>0.7508239439538964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1.3902439024390201</v>
      </c>
      <c r="F1976" s="10">
        <f>VLOOKUP(B1976,home!$B$2:$E$405,3,FALSE)</f>
        <v>0</v>
      </c>
      <c r="G1976" s="10">
        <f>VLOOKUP(C1976,away!$B$2:$E$405,4,FALSE)</f>
        <v>0.72</v>
      </c>
      <c r="H1976" s="10">
        <f>VLOOKUP(A1976,away!$A$2:$E$405,3,FALSE)</f>
        <v>1.09756097560976</v>
      </c>
      <c r="I1976" s="10">
        <f>VLOOKUP(C1976,away!$B$2:$E$405,3,FALSE)</f>
        <v>1.08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1.72151898734177</v>
      </c>
      <c r="F1977" s="10">
        <f>VLOOKUP(B1977,home!$B$2:$E$405,3,FALSE)</f>
        <v>0</v>
      </c>
      <c r="G1977" s="10">
        <f>VLOOKUP(C1977,away!$B$2:$E$405,4,FALSE)</f>
        <v>0.73</v>
      </c>
      <c r="H1977" s="10">
        <f>VLOOKUP(A1977,away!$A$2:$E$405,3,FALSE)</f>
        <v>1.48101265822785</v>
      </c>
      <c r="I1977" s="10">
        <f>VLOOKUP(C1977,away!$B$2:$E$405,3,FALSE)</f>
        <v>0.87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1.30952380952381</v>
      </c>
      <c r="F1978" s="10">
        <f>VLOOKUP(B1978,home!$B$2:$E$405,3,FALSE)</f>
        <v>0.38</v>
      </c>
      <c r="G1978" s="10">
        <f>VLOOKUP(C1978,away!$B$2:$E$405,4,FALSE)</f>
        <v>0.95</v>
      </c>
      <c r="H1978" s="10">
        <f>VLOOKUP(A1978,away!$A$2:$E$405,3,FALSE)</f>
        <v>0.92857142857142905</v>
      </c>
      <c r="I1978" s="10">
        <f>VLOOKUP(C1978,away!$B$2:$E$405,3,FALSE)</f>
        <v>1.1499999999999999</v>
      </c>
      <c r="J1978" s="10">
        <f>VLOOKUP(B1978,home!$B$2:$E$405,4,FALSE)</f>
        <v>1.88</v>
      </c>
      <c r="K1978" s="12">
        <f t="shared" si="2352"/>
        <v>0.4727380952380954</v>
      </c>
      <c r="L1978" s="12">
        <f t="shared" si="2353"/>
        <v>2.0075714285714295</v>
      </c>
      <c r="M1978" s="13">
        <f t="shared" si="2354"/>
        <v>8.3717309081084296E-2</v>
      </c>
      <c r="N1978" s="13">
        <f t="shared" si="2355"/>
        <v>3.9576361233450694E-2</v>
      </c>
      <c r="O1978" s="13">
        <f t="shared" si="2356"/>
        <v>0.16806847778806827</v>
      </c>
      <c r="P1978" s="13">
        <f t="shared" si="2357"/>
        <v>7.945237205909754E-2</v>
      </c>
      <c r="Q1978" s="13">
        <f t="shared" si="2358"/>
        <v>9.3546268129781375E-3</v>
      </c>
      <c r="R1978" s="13">
        <f t="shared" si="2359"/>
        <v>0.16870473702540895</v>
      </c>
      <c r="S1978" s="13">
        <f t="shared" si="2360"/>
        <v>1.8851177537560146E-2</v>
      </c>
      <c r="T1978" s="13">
        <f t="shared" si="2361"/>
        <v>1.8780081514683116E-2</v>
      </c>
      <c r="U1978" s="13">
        <f t="shared" si="2362"/>
        <v>7.9753156039035614E-2</v>
      </c>
      <c r="V1978" s="13">
        <f t="shared" si="2363"/>
        <v>1.9878681772509581E-3</v>
      </c>
      <c r="W1978" s="13">
        <f t="shared" si="2364"/>
        <v>1.4740961537435002E-3</v>
      </c>
      <c r="X1978" s="13">
        <f t="shared" si="2365"/>
        <v>2.9593533212224879E-3</v>
      </c>
      <c r="Y1978" s="13">
        <f t="shared" si="2366"/>
        <v>2.9705565873671181E-3</v>
      </c>
      <c r="Z1978" s="13">
        <f t="shared" si="2367"/>
        <v>0.1128956033056225</v>
      </c>
      <c r="AA1978" s="13">
        <f t="shared" si="2368"/>
        <v>5.337005246745561E-2</v>
      </c>
      <c r="AB1978" s="13">
        <f t="shared" si="2369"/>
        <v>1.2615028473111085E-2</v>
      </c>
      <c r="AC1978" s="13">
        <f t="shared" si="2370"/>
        <v>1.1791232583575538E-4</v>
      </c>
      <c r="AD1978" s="13">
        <f t="shared" si="2371"/>
        <v>1.7421535197962619E-4</v>
      </c>
      <c r="AE1978" s="13">
        <f t="shared" si="2372"/>
        <v>3.4974976305281256E-4</v>
      </c>
      <c r="AF1978" s="13">
        <f t="shared" si="2373"/>
        <v>3.5107381572722701E-4</v>
      </c>
      <c r="AG1978" s="13">
        <f t="shared" si="2374"/>
        <v>2.349352539245106E-4</v>
      </c>
      <c r="AH1978" s="13">
        <f t="shared" si="2375"/>
        <v>5.6661496901925519E-2</v>
      </c>
      <c r="AI1978" s="13">
        <f t="shared" si="2376"/>
        <v>2.6786048118755516E-2</v>
      </c>
      <c r="AJ1978" s="13">
        <f t="shared" si="2377"/>
        <v>6.3313926833082233E-3</v>
      </c>
      <c r="AK1978" s="13">
        <f t="shared" si="2378"/>
        <v>9.9769683910384799E-4</v>
      </c>
      <c r="AL1978" s="13">
        <f t="shared" si="2379"/>
        <v>4.4762136220036466E-6</v>
      </c>
      <c r="AM1978" s="13">
        <f t="shared" si="2380"/>
        <v>1.647164673121658E-5</v>
      </c>
      <c r="AN1978" s="13">
        <f t="shared" si="2381"/>
        <v>3.3068007359112379E-5</v>
      </c>
      <c r="AO1978" s="13">
        <f t="shared" si="2382"/>
        <v>3.3193193386971901E-5</v>
      </c>
      <c r="AP1978" s="13">
        <f t="shared" si="2383"/>
        <v>2.2212568888910297E-5</v>
      </c>
      <c r="AQ1978" s="13">
        <f t="shared" si="2384"/>
        <v>1.114832966413774E-5</v>
      </c>
      <c r="AR1978" s="13">
        <f t="shared" si="2385"/>
        <v>2.2750400456078835E-2</v>
      </c>
      <c r="AS1978" s="13">
        <f t="shared" si="2386"/>
        <v>1.0754980977510606E-2</v>
      </c>
      <c r="AT1978" s="13">
        <f t="shared" si="2387"/>
        <v>2.5421446108151559E-3</v>
      </c>
      <c r="AU1978" s="13">
        <f t="shared" si="2388"/>
        <v>4.0058953371218206E-4</v>
      </c>
      <c r="AV1978" s="13">
        <f t="shared" si="2389"/>
        <v>4.7343483284853431E-5</v>
      </c>
      <c r="AW1978" s="13">
        <f t="shared" si="2390"/>
        <v>1.1800486463019579E-7</v>
      </c>
      <c r="AX1978" s="13">
        <f t="shared" si="2391"/>
        <v>1.2977958168583531E-6</v>
      </c>
      <c r="AY1978" s="13">
        <f t="shared" si="2392"/>
        <v>2.605417802044349E-6</v>
      </c>
      <c r="AZ1978" s="13">
        <f t="shared" si="2393"/>
        <v>2.6152811694378046E-6</v>
      </c>
      <c r="BA1978" s="13">
        <f t="shared" si="2394"/>
        <v>1.7501212511480703E-6</v>
      </c>
      <c r="BB1978" s="13">
        <f t="shared" si="2395"/>
        <v>8.7837335508513776E-7</v>
      </c>
      <c r="BC1978" s="13">
        <f t="shared" si="2396"/>
        <v>3.5267945025746966E-7</v>
      </c>
      <c r="BD1978" s="13">
        <f t="shared" si="2397"/>
        <v>7.6121756573637143E-3</v>
      </c>
      <c r="BE1978" s="13">
        <f t="shared" si="2398"/>
        <v>3.5985654208799192E-3</v>
      </c>
      <c r="BF1978" s="13">
        <f t="shared" si="2399"/>
        <v>8.5058948132822382E-4</v>
      </c>
      <c r="BG1978" s="13">
        <f t="shared" si="2400"/>
        <v>1.3403535041088804E-4</v>
      </c>
      <c r="BH1978" s="13">
        <f t="shared" si="2401"/>
        <v>1.5840904061953467E-5</v>
      </c>
      <c r="BI1978" s="13">
        <f t="shared" si="2402"/>
        <v>1.4977197626194589E-6</v>
      </c>
      <c r="BJ1978" s="14">
        <f t="shared" si="2403"/>
        <v>7.6350643223004389E-2</v>
      </c>
      <c r="BK1978" s="14">
        <f t="shared" si="2404"/>
        <v>0.18413372081225274</v>
      </c>
      <c r="BL1978" s="14">
        <f t="shared" si="2405"/>
        <v>0.62199624993138147</v>
      </c>
      <c r="BM1978" s="14">
        <f t="shared" si="2406"/>
        <v>0.44649984585923602</v>
      </c>
      <c r="BN1978" s="14">
        <f t="shared" si="2407"/>
        <v>0.54887388400008796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1.30952380952381</v>
      </c>
      <c r="F1979" s="10">
        <f>VLOOKUP(B1979,home!$B$2:$E$405,3,FALSE)</f>
        <v>0.76</v>
      </c>
      <c r="G1979" s="10">
        <f>VLOOKUP(C1979,away!$B$2:$E$405,4,FALSE)</f>
        <v>1.27</v>
      </c>
      <c r="H1979" s="10">
        <f>VLOOKUP(A1979,away!$A$2:$E$405,3,FALSE)</f>
        <v>0.92857142857142905</v>
      </c>
      <c r="I1979" s="10">
        <f>VLOOKUP(C1979,away!$B$2:$E$405,3,FALSE)</f>
        <v>1.02</v>
      </c>
      <c r="J1979" s="10">
        <f>VLOOKUP(B1979,home!$B$2:$E$405,4,FALSE)</f>
        <v>0.81</v>
      </c>
      <c r="K1979" s="12">
        <f t="shared" si="2352"/>
        <v>1.2639523809523814</v>
      </c>
      <c r="L1979" s="12">
        <f t="shared" si="2353"/>
        <v>0.76718571428571469</v>
      </c>
      <c r="M1979" s="13">
        <f t="shared" si="2354"/>
        <v>0.13118613384189687</v>
      </c>
      <c r="N1979" s="13">
        <f t="shared" si="2355"/>
        <v>0.16581302621740332</v>
      </c>
      <c r="O1979" s="13">
        <f t="shared" si="2356"/>
        <v>0.100644127795877</v>
      </c>
      <c r="P1979" s="13">
        <f t="shared" si="2357"/>
        <v>0.12720938495647449</v>
      </c>
      <c r="Q1979" s="13">
        <f t="shared" si="2358"/>
        <v>0.10478988464020331</v>
      </c>
      <c r="R1979" s="13">
        <f t="shared" si="2359"/>
        <v>3.8606368535871315E-2</v>
      </c>
      <c r="S1979" s="13">
        <f t="shared" si="2360"/>
        <v>3.0838296600208995E-2</v>
      </c>
      <c r="T1979" s="13">
        <f t="shared" si="2361"/>
        <v>8.0393302497612007E-2</v>
      </c>
      <c r="U1979" s="13">
        <f t="shared" si="2362"/>
        <v>4.8796611430839652E-2</v>
      </c>
      <c r="V1979" s="13">
        <f t="shared" si="2363"/>
        <v>3.3226078843784567E-3</v>
      </c>
      <c r="W1979" s="13">
        <f t="shared" si="2364"/>
        <v>4.4149808063570113E-2</v>
      </c>
      <c r="X1979" s="13">
        <f t="shared" si="2365"/>
        <v>3.3871102034827245E-2</v>
      </c>
      <c r="Y1979" s="13">
        <f t="shared" si="2366"/>
        <v>1.2992712804116629E-2</v>
      </c>
      <c r="Z1979" s="13">
        <f t="shared" si="2367"/>
        <v>9.8727514737233305E-3</v>
      </c>
      <c r="AA1979" s="13">
        <f t="shared" si="2368"/>
        <v>1.2478687731763735E-2</v>
      </c>
      <c r="AB1979" s="13">
        <f t="shared" si="2369"/>
        <v>7.8862335348620239E-3</v>
      </c>
      <c r="AC1979" s="13">
        <f t="shared" si="2370"/>
        <v>2.0136794046232183E-4</v>
      </c>
      <c r="AD1979" s="13">
        <f t="shared" si="2371"/>
        <v>1.3950813755135023E-2</v>
      </c>
      <c r="AE1979" s="13">
        <f t="shared" si="2372"/>
        <v>1.0702865015600235E-2</v>
      </c>
      <c r="AF1979" s="13">
        <f t="shared" si="2373"/>
        <v>4.1055425709484259E-3</v>
      </c>
      <c r="AG1979" s="13">
        <f t="shared" si="2374"/>
        <v>1.0499045366078263E-3</v>
      </c>
      <c r="AH1979" s="13">
        <f t="shared" si="2375"/>
        <v>1.8935584728334432E-3</v>
      </c>
      <c r="AI1979" s="13">
        <f t="shared" si="2376"/>
        <v>2.3933677402103856E-3</v>
      </c>
      <c r="AJ1979" s="13">
        <f t="shared" si="2377"/>
        <v>1.5125514268667691E-3</v>
      </c>
      <c r="AK1979" s="13">
        <f t="shared" si="2378"/>
        <v>6.372643257670582E-4</v>
      </c>
      <c r="AL1979" s="13">
        <f t="shared" si="2379"/>
        <v>7.8105486017404106E-6</v>
      </c>
      <c r="AM1979" s="13">
        <f t="shared" si="2380"/>
        <v>3.5266328524052289E-3</v>
      </c>
      <c r="AN1979" s="13">
        <f t="shared" si="2381"/>
        <v>2.7055823438959727E-3</v>
      </c>
      <c r="AO1979" s="13">
        <f t="shared" si="2382"/>
        <v>1.0378420615303249E-3</v>
      </c>
      <c r="AP1979" s="13">
        <f t="shared" si="2383"/>
        <v>2.6540586776363376E-4</v>
      </c>
      <c r="AQ1979" s="13">
        <f t="shared" si="2384"/>
        <v>5.0903897558965808E-5</v>
      </c>
      <c r="AR1979" s="13">
        <f t="shared" si="2385"/>
        <v>2.9054220190449857E-4</v>
      </c>
      <c r="AS1979" s="13">
        <f t="shared" si="2386"/>
        <v>3.6723150786433851E-4</v>
      </c>
      <c r="AT1979" s="13">
        <f t="shared" si="2387"/>
        <v>2.3208156936293197E-4</v>
      </c>
      <c r="AU1979" s="13">
        <f t="shared" si="2388"/>
        <v>9.7780017390481039E-5</v>
      </c>
      <c r="AV1979" s="13">
        <f t="shared" si="2389"/>
        <v>3.0897321447565938E-5</v>
      </c>
      <c r="AW1979" s="13">
        <f t="shared" si="2390"/>
        <v>2.1038281314545691E-7</v>
      </c>
      <c r="AX1979" s="13">
        <f t="shared" si="2391"/>
        <v>7.4291599842374616E-4</v>
      </c>
      <c r="AY1979" s="13">
        <f t="shared" si="2392"/>
        <v>5.6995454090500656E-4</v>
      </c>
      <c r="AZ1979" s="13">
        <f t="shared" si="2393"/>
        <v>2.1863049078729696E-4</v>
      </c>
      <c r="BA1979" s="13">
        <f t="shared" si="2394"/>
        <v>5.5910063079762955E-5</v>
      </c>
      <c r="BB1979" s="13">
        <f t="shared" si="2395"/>
        <v>1.0723350419901823E-5</v>
      </c>
      <c r="BC1979" s="13">
        <f t="shared" si="2396"/>
        <v>1.6453602502856805E-6</v>
      </c>
      <c r="BD1979" s="13">
        <f t="shared" si="2397"/>
        <v>3.7149971116374496E-5</v>
      </c>
      <c r="BE1979" s="13">
        <f t="shared" si="2398"/>
        <v>4.6955794444853741E-5</v>
      </c>
      <c r="BF1979" s="13">
        <f t="shared" si="2399"/>
        <v>2.9674944094041751E-5</v>
      </c>
      <c r="BG1979" s="13">
        <f t="shared" si="2400"/>
        <v>1.2502572080764293E-5</v>
      </c>
      <c r="BH1979" s="13">
        <f t="shared" si="2401"/>
        <v>3.9506639373776997E-6</v>
      </c>
      <c r="BI1979" s="13">
        <f t="shared" si="2402"/>
        <v>9.9869021799825061E-7</v>
      </c>
      <c r="BJ1979" s="14">
        <f t="shared" si="2403"/>
        <v>0.48100510896304421</v>
      </c>
      <c r="BK1979" s="14">
        <f t="shared" si="2404"/>
        <v>0.29333555631292785</v>
      </c>
      <c r="BL1979" s="14">
        <f t="shared" si="2405"/>
        <v>0.21599853624875262</v>
      </c>
      <c r="BM1979" s="14">
        <f t="shared" si="2406"/>
        <v>0.33139328285262992</v>
      </c>
      <c r="BN1979" s="14">
        <f t="shared" si="2407"/>
        <v>0.66824892598772623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1.5681818181818199</v>
      </c>
      <c r="F1980" s="10">
        <f>VLOOKUP(B1980,home!$B$2:$E$405,3,FALSE)</f>
        <v>0.85</v>
      </c>
      <c r="G1980" s="10">
        <f>VLOOKUP(C1980,away!$B$2:$E$405,4,FALSE)</f>
        <v>0.96</v>
      </c>
      <c r="H1980" s="10">
        <f>VLOOKUP(A1980,away!$A$2:$E$405,3,FALSE)</f>
        <v>1.11363636363636</v>
      </c>
      <c r="I1980" s="10">
        <f>VLOOKUP(C1980,away!$B$2:$E$405,3,FALSE)</f>
        <v>0.48</v>
      </c>
      <c r="J1980" s="10">
        <f>VLOOKUP(B1980,home!$B$2:$E$405,4,FALSE)</f>
        <v>1.2</v>
      </c>
      <c r="K1980" s="12">
        <f t="shared" si="2352"/>
        <v>1.279636363636365</v>
      </c>
      <c r="L1980" s="12">
        <f t="shared" si="2353"/>
        <v>0.64145454545454328</v>
      </c>
      <c r="M1980" s="13">
        <f t="shared" si="2354"/>
        <v>0.14644711446805833</v>
      </c>
      <c r="N1980" s="13">
        <f t="shared" si="2355"/>
        <v>0.18739905302294463</v>
      </c>
      <c r="O1980" s="13">
        <f t="shared" si="2356"/>
        <v>9.3939167244237828E-2</v>
      </c>
      <c r="P1980" s="13">
        <f t="shared" si="2357"/>
        <v>0.1202079743754448</v>
      </c>
      <c r="Q1980" s="13">
        <f t="shared" si="2358"/>
        <v>0.11990132137958961</v>
      </c>
      <c r="R1980" s="13">
        <f t="shared" si="2359"/>
        <v>3.012885291251545E-2</v>
      </c>
      <c r="S1980" s="13">
        <f t="shared" si="2360"/>
        <v>2.4667534686385519E-2</v>
      </c>
      <c r="T1980" s="13">
        <f t="shared" si="2361"/>
        <v>7.6911247604943778E-2</v>
      </c>
      <c r="U1980" s="13">
        <f t="shared" si="2362"/>
        <v>3.855397578150617E-2</v>
      </c>
      <c r="V1980" s="13">
        <f t="shared" si="2363"/>
        <v>2.2497574471447971E-3</v>
      </c>
      <c r="W1980" s="13">
        <f t="shared" si="2364"/>
        <v>5.1143363628457728E-2</v>
      </c>
      <c r="X1980" s="13">
        <f t="shared" si="2365"/>
        <v>3.2806143069308777E-2</v>
      </c>
      <c r="Y1980" s="13">
        <f t="shared" si="2366"/>
        <v>1.0521824795320088E-2</v>
      </c>
      <c r="Z1980" s="13">
        <f t="shared" si="2367"/>
        <v>6.4420965500214646E-3</v>
      </c>
      <c r="AA1980" s="13">
        <f t="shared" si="2368"/>
        <v>8.2435410034638387E-3</v>
      </c>
      <c r="AB1980" s="13">
        <f t="shared" si="2369"/>
        <v>5.274367416579869E-3</v>
      </c>
      <c r="AC1980" s="13">
        <f t="shared" si="2370"/>
        <v>1.1541657313446652E-4</v>
      </c>
      <c r="AD1980" s="13">
        <f t="shared" si="2371"/>
        <v>1.6361226964412997E-2</v>
      </c>
      <c r="AE1980" s="13">
        <f t="shared" si="2372"/>
        <v>1.0494983405536156E-2</v>
      </c>
      <c r="AF1980" s="13">
        <f t="shared" si="2373"/>
        <v>3.3660274049755849E-3</v>
      </c>
      <c r="AG1980" s="13">
        <f t="shared" si="2374"/>
        <v>7.1971785968205008E-4</v>
      </c>
      <c r="AH1980" s="13">
        <f t="shared" si="2375"/>
        <v>1.0330780285670747E-3</v>
      </c>
      <c r="AI1980" s="13">
        <f t="shared" si="2376"/>
        <v>1.3219642118281962E-3</v>
      </c>
      <c r="AJ1980" s="13">
        <f t="shared" si="2377"/>
        <v>8.458167384406232E-4</v>
      </c>
      <c r="AK1980" s="13">
        <f t="shared" si="2378"/>
        <v>3.6077928516030979E-4</v>
      </c>
      <c r="AL1980" s="13">
        <f t="shared" si="2379"/>
        <v>3.7894887902009616E-6</v>
      </c>
      <c r="AM1980" s="13">
        <f t="shared" si="2380"/>
        <v>4.1872841954741372E-3</v>
      </c>
      <c r="AN1980" s="13">
        <f t="shared" si="2381"/>
        <v>2.6859524802968554E-3</v>
      </c>
      <c r="AO1980" s="13">
        <f t="shared" si="2382"/>
        <v>8.6145821368066133E-4</v>
      </c>
      <c r="AP1980" s="13">
        <f t="shared" si="2383"/>
        <v>1.841954289615372E-4</v>
      </c>
      <c r="AQ1980" s="13">
        <f t="shared" si="2384"/>
        <v>2.9538248789831853E-5</v>
      </c>
      <c r="AR1980" s="13">
        <f t="shared" si="2385"/>
        <v>1.3253451944671374E-4</v>
      </c>
      <c r="AS1980" s="13">
        <f t="shared" si="2386"/>
        <v>1.6959599052108584E-4</v>
      </c>
      <c r="AT1980" s="13">
        <f t="shared" si="2387"/>
        <v>1.0851059829885487E-4</v>
      </c>
      <c r="AU1980" s="13">
        <f t="shared" si="2388"/>
        <v>4.6284702474384319E-5</v>
      </c>
      <c r="AV1980" s="13">
        <f t="shared" si="2389"/>
        <v>1.4806897091578057E-5</v>
      </c>
      <c r="AW1980" s="13">
        <f t="shared" si="2390"/>
        <v>8.6403350953142547E-8</v>
      </c>
      <c r="AX1980" s="13">
        <f t="shared" si="2391"/>
        <v>8.9303352023475783E-4</v>
      </c>
      <c r="AY1980" s="13">
        <f t="shared" si="2392"/>
        <v>5.7284041079785724E-4</v>
      </c>
      <c r="AZ1980" s="13">
        <f t="shared" si="2393"/>
        <v>1.8372554266316672E-4</v>
      </c>
      <c r="BA1980" s="13">
        <f t="shared" si="2394"/>
        <v>3.9283861485796975E-5</v>
      </c>
      <c r="BB1980" s="13">
        <f t="shared" si="2395"/>
        <v>6.2997028782677823E-6</v>
      </c>
      <c r="BC1980" s="13">
        <f t="shared" si="2396"/>
        <v>8.0819460925558783E-7</v>
      </c>
      <c r="BD1980" s="13">
        <f t="shared" si="2397"/>
        <v>1.4169144988121348E-5</v>
      </c>
      <c r="BE1980" s="13">
        <f t="shared" si="2398"/>
        <v>1.8131353168436024E-5</v>
      </c>
      <c r="BF1980" s="13">
        <f t="shared" si="2399"/>
        <v>1.1600769418132081E-5</v>
      </c>
      <c r="BG1980" s="13">
        <f t="shared" si="2400"/>
        <v>4.9482554645341609E-6</v>
      </c>
      <c r="BH1980" s="13">
        <f t="shared" si="2401"/>
        <v>1.5829919072450669E-6</v>
      </c>
      <c r="BI1980" s="13">
        <f t="shared" si="2402"/>
        <v>4.0513080157057412E-7</v>
      </c>
      <c r="BJ1980" s="14">
        <f t="shared" si="2403"/>
        <v>0.51926932893504352</v>
      </c>
      <c r="BK1980" s="14">
        <f t="shared" si="2404"/>
        <v>0.29426442744975595</v>
      </c>
      <c r="BL1980" s="14">
        <f t="shared" si="2405"/>
        <v>0.18022411297588004</v>
      </c>
      <c r="BM1980" s="14">
        <f t="shared" si="2406"/>
        <v>0.30160372850046341</v>
      </c>
      <c r="BN1980" s="14">
        <f t="shared" si="2407"/>
        <v>0.69802348340279063</v>
      </c>
    </row>
    <row r="1981" spans="1:66" x14ac:dyDescent="0.25">
      <c r="A1981" t="s">
        <v>35</v>
      </c>
      <c r="B1981" t="s">
        <v>282</v>
      </c>
      <c r="C1981" t="s">
        <v>215</v>
      </c>
      <c r="D1981" s="7" t="s">
        <v>534</v>
      </c>
      <c r="E1981" s="10">
        <f>VLOOKUP(A1981,home!$A$2:$E$405,3,FALSE)</f>
        <v>1.5681818181818199</v>
      </c>
      <c r="F1981" s="10">
        <f>VLOOKUP(B1981,home!$B$2:$E$405,3,FALSE)</f>
        <v>1.43</v>
      </c>
      <c r="G1981" s="10">
        <f>VLOOKUP(C1981,away!$B$2:$E$405,4,FALSE)</f>
        <v>1.59</v>
      </c>
      <c r="H1981" s="10">
        <f>VLOOKUP(A1981,away!$A$2:$E$405,3,FALSE)</f>
        <v>1.11363636363636</v>
      </c>
      <c r="I1981" s="10">
        <f>VLOOKUP(C1981,away!$B$2:$E$405,3,FALSE)</f>
        <v>0.48</v>
      </c>
      <c r="J1981" s="10">
        <f>VLOOKUP(B1981,home!$B$2:$E$405,4,FALSE)</f>
        <v>0.9</v>
      </c>
      <c r="K1981" s="12">
        <f t="shared" si="2352"/>
        <v>3.5655750000000039</v>
      </c>
      <c r="L1981" s="12">
        <f t="shared" si="2353"/>
        <v>0.48109090909090751</v>
      </c>
      <c r="M1981" s="13">
        <f t="shared" si="2354"/>
        <v>1.7480559363073526E-2</v>
      </c>
      <c r="N1981" s="13">
        <f t="shared" si="2355"/>
        <v>6.2328245450990943E-2</v>
      </c>
      <c r="O1981" s="13">
        <f t="shared" si="2356"/>
        <v>8.4097381953986174E-3</v>
      </c>
      <c r="P1981" s="13">
        <f t="shared" si="2357"/>
        <v>2.9985552266058455E-2</v>
      </c>
      <c r="Q1981" s="13">
        <f t="shared" si="2358"/>
        <v>0.1111180168869587</v>
      </c>
      <c r="R1981" s="13">
        <f t="shared" si="2359"/>
        <v>2.0229242968204243E-3</v>
      </c>
      <c r="S1981" s="13">
        <f t="shared" si="2360"/>
        <v>1.285904709948643E-2</v>
      </c>
      <c r="T1981" s="13">
        <f t="shared" si="2361"/>
        <v>5.3457867760525773E-2</v>
      </c>
      <c r="U1981" s="13">
        <f t="shared" si="2362"/>
        <v>7.2128882996354915E-3</v>
      </c>
      <c r="V1981" s="13">
        <f t="shared" si="2363"/>
        <v>2.4508853958827015E-3</v>
      </c>
      <c r="W1981" s="13">
        <f t="shared" si="2364"/>
        <v>0.13206654102057269</v>
      </c>
      <c r="X1981" s="13">
        <f t="shared" si="2365"/>
        <v>6.3536012280078949E-2</v>
      </c>
      <c r="Y1981" s="13">
        <f t="shared" si="2366"/>
        <v>1.5283298953917121E-2</v>
      </c>
      <c r="Z1981" s="13">
        <f t="shared" si="2367"/>
        <v>3.2440349632647435E-4</v>
      </c>
      <c r="AA1981" s="13">
        <f t="shared" si="2368"/>
        <v>1.1566849964142699E-3</v>
      </c>
      <c r="AB1981" s="13">
        <f t="shared" si="2369"/>
        <v>2.0621235530449084E-3</v>
      </c>
      <c r="AC1981" s="13">
        <f t="shared" si="2370"/>
        <v>2.6276029920560323E-4</v>
      </c>
      <c r="AD1981" s="13">
        <f t="shared" si="2371"/>
        <v>0.11772328924985727</v>
      </c>
      <c r="AE1981" s="13">
        <f t="shared" si="2372"/>
        <v>5.6635604246385696E-2</v>
      </c>
      <c r="AF1981" s="13">
        <f t="shared" si="2373"/>
        <v>1.3623437166903278E-2</v>
      </c>
      <c r="AG1981" s="13">
        <f t="shared" si="2374"/>
        <v>2.1847039238561189E-3</v>
      </c>
      <c r="AH1981" s="13">
        <f t="shared" si="2375"/>
        <v>3.9016893239993094E-5</v>
      </c>
      <c r="AI1981" s="13">
        <f t="shared" si="2376"/>
        <v>1.3911765911418851E-4</v>
      </c>
      <c r="AJ1981" s="13">
        <f t="shared" si="2377"/>
        <v>2.4801722369803677E-4</v>
      </c>
      <c r="AK1981" s="13">
        <f t="shared" si="2378"/>
        <v>2.9477467079570938E-4</v>
      </c>
      <c r="AL1981" s="13">
        <f t="shared" si="2379"/>
        <v>1.8029200374259519E-5</v>
      </c>
      <c r="AM1981" s="13">
        <f t="shared" si="2380"/>
        <v>8.3950243413412048E-2</v>
      </c>
      <c r="AN1981" s="13">
        <f t="shared" si="2381"/>
        <v>4.0387698922161375E-2</v>
      </c>
      <c r="AO1981" s="13">
        <f t="shared" si="2382"/>
        <v>9.7150773952762396E-3</v>
      </c>
      <c r="AP1981" s="13">
        <f t="shared" si="2383"/>
        <v>1.5579451386606576E-3</v>
      </c>
      <c r="AQ1981" s="13">
        <f t="shared" si="2384"/>
        <v>1.8737831076800392E-4</v>
      </c>
      <c r="AR1981" s="13">
        <f t="shared" si="2385"/>
        <v>3.7541345277462328E-6</v>
      </c>
      <c r="AS1981" s="13">
        <f t="shared" si="2386"/>
        <v>1.3385648218768787E-5</v>
      </c>
      <c r="AT1981" s="13">
        <f t="shared" si="2387"/>
        <v>2.3863766323818297E-5</v>
      </c>
      <c r="AU1981" s="13">
        <f t="shared" si="2388"/>
        <v>2.8362682870016166E-5</v>
      </c>
      <c r="AV1981" s="13">
        <f t="shared" si="2389"/>
        <v>2.5282318243564506E-5</v>
      </c>
      <c r="AW1981" s="13">
        <f t="shared" si="2390"/>
        <v>8.5907422911765316E-7</v>
      </c>
      <c r="AX1981" s="13">
        <f t="shared" si="2391"/>
        <v>4.9888481526462823E-2</v>
      </c>
      <c r="AY1981" s="13">
        <f t="shared" si="2392"/>
        <v>2.4000894930730945E-2</v>
      </c>
      <c r="AZ1981" s="13">
        <f t="shared" si="2393"/>
        <v>5.7733061806103519E-3</v>
      </c>
      <c r="BA1981" s="13">
        <f t="shared" si="2394"/>
        <v>9.2582837296332999E-4</v>
      </c>
      <c r="BB1981" s="13">
        <f t="shared" si="2395"/>
        <v>1.1135190340277103E-4</v>
      </c>
      <c r="BC1981" s="13">
        <f t="shared" si="2396"/>
        <v>1.0714077687408408E-5</v>
      </c>
      <c r="BD1981" s="13">
        <f t="shared" si="2397"/>
        <v>3.0101333213383331E-7</v>
      </c>
      <c r="BE1981" s="13">
        <f t="shared" si="2398"/>
        <v>1.0732856117230938E-6</v>
      </c>
      <c r="BF1981" s="13">
        <f t="shared" si="2399"/>
        <v>1.9134401725097883E-6</v>
      </c>
      <c r="BG1981" s="13">
        <f t="shared" si="2400"/>
        <v>2.2741714810321978E-6</v>
      </c>
      <c r="BH1981" s="13">
        <f t="shared" si="2401"/>
        <v>2.0271822446203472E-6</v>
      </c>
      <c r="BI1981" s="13">
        <f t="shared" si="2402"/>
        <v>1.4456140663724404E-6</v>
      </c>
      <c r="BJ1981" s="14">
        <f t="shared" si="2403"/>
        <v>0.84446593711218254</v>
      </c>
      <c r="BK1981" s="14">
        <f t="shared" si="2404"/>
        <v>8.705772855481192E-2</v>
      </c>
      <c r="BL1981" s="14">
        <f t="shared" si="2405"/>
        <v>2.1688969045253935E-2</v>
      </c>
      <c r="BM1981" s="14">
        <f t="shared" si="2406"/>
        <v>0.6981919658927721</v>
      </c>
      <c r="BN1981" s="14">
        <f t="shared" si="2407"/>
        <v>0.23134503645930063</v>
      </c>
    </row>
  </sheetData>
  <conditionalFormatting sqref="BJ2:BL198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2021-10-18T11:17:57Z</dcterms:modified>
</cp:coreProperties>
</file>